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17.xml" ContentType="application/vnd.openxmlformats-officedocument.drawingml.chartshape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ml.chartshape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drawings/drawing24.xml" ContentType="application/vnd.openxmlformats-officedocument.drawing+xml"/>
  <Override PartName="/xl/charts/chart27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ml.chartshapes+xml"/>
  <Override PartName="/xl/drawings/drawing12.xml" ContentType="application/vnd.openxmlformats-officedocument.drawingml.chartshape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ml.chartshap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ml.chartshape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ml.chartshapes+xml"/>
  <Override PartName="/xl/drawings/drawing25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ml.chartshapes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28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250" yWindow="-45" windowWidth="19185" windowHeight="11760" tabRatio="765" activeTab="4"/>
  </bookViews>
  <sheets>
    <sheet name="Carbohydrate_comp_final" sheetId="20" r:id="rId1"/>
    <sheet name="Macromolecular_comp_final" sheetId="21" r:id="rId2"/>
    <sheet name="Biomas_composition_final" sheetId="22" r:id="rId3"/>
    <sheet name="SugarNucleotide" sheetId="4" r:id="rId4"/>
    <sheet name="Knockout_simulations" sheetId="9" r:id="rId5"/>
    <sheet name="O2_effects" sheetId="10" r:id="rId6"/>
    <sheet name="ATP_gen" sheetId="14" r:id="rId7"/>
    <sheet name="Sheet3" sheetId="15" r:id="rId8"/>
    <sheet name="GND-GFAT-growth" sheetId="16" r:id="rId9"/>
    <sheet name="Max_SugNuc" sheetId="17" r:id="rId10"/>
    <sheet name="GIMME" sheetId="18" r:id="rId11"/>
    <sheet name="GeneExpNormalization" sheetId="19" r:id="rId12"/>
  </sheets>
  <externalReferences>
    <externalReference r:id="rId13"/>
  </externalReferences>
  <calcPr calcId="124519"/>
</workbook>
</file>

<file path=xl/calcChain.xml><?xml version="1.0" encoding="utf-8"?>
<calcChain xmlns="http://schemas.openxmlformats.org/spreadsheetml/2006/main">
  <c r="AO21" i="9"/>
  <c r="AO19"/>
  <c r="AO11"/>
  <c r="AO14" s="1"/>
  <c r="AM11"/>
  <c r="AL11"/>
  <c r="AN11"/>
  <c r="T22" i="22"/>
  <c r="B5" i="20"/>
  <c r="T11" i="22"/>
  <c r="I5" s="1"/>
  <c r="H5"/>
  <c r="G5" l="1"/>
  <c r="M20" i="17"/>
  <c r="L20"/>
  <c r="M19"/>
  <c r="L19"/>
  <c r="M18"/>
  <c r="L18"/>
  <c r="M17"/>
  <c r="L17"/>
  <c r="M16"/>
  <c r="L16"/>
  <c r="M15"/>
  <c r="L15"/>
  <c r="I20"/>
  <c r="I19"/>
  <c r="I18"/>
  <c r="I17"/>
  <c r="I16"/>
  <c r="J20"/>
  <c r="J19"/>
  <c r="J18"/>
  <c r="J17"/>
  <c r="J16"/>
  <c r="J15"/>
  <c r="I15"/>
  <c r="R10" i="4" l="1"/>
  <c r="R9"/>
  <c r="R8"/>
  <c r="R7"/>
  <c r="R6"/>
  <c r="U10"/>
  <c r="U9"/>
  <c r="U8"/>
  <c r="U7"/>
  <c r="U6"/>
  <c r="Q10"/>
  <c r="Q9"/>
  <c r="Q8"/>
  <c r="Q7"/>
  <c r="Q6"/>
  <c r="E28"/>
  <c r="W14" i="20" l="1"/>
  <c r="J55" i="17" l="1"/>
  <c r="I55"/>
  <c r="J54"/>
  <c r="I54"/>
  <c r="J53"/>
  <c r="I53"/>
  <c r="J52"/>
  <c r="I52"/>
  <c r="J51"/>
  <c r="I51"/>
  <c r="J50"/>
  <c r="I50"/>
  <c r="AM14" i="9" l="1"/>
  <c r="AL14"/>
  <c r="AN14"/>
  <c r="L46" i="22"/>
  <c r="H39"/>
  <c r="H31"/>
  <c r="H24"/>
  <c r="H22"/>
  <c r="H20"/>
  <c r="H15"/>
  <c r="H14"/>
  <c r="H12"/>
  <c r="H8"/>
  <c r="H6"/>
  <c r="L52"/>
  <c r="H52"/>
  <c r="L51"/>
  <c r="H51"/>
  <c r="L50"/>
  <c r="H50"/>
  <c r="L49"/>
  <c r="H49"/>
  <c r="L48"/>
  <c r="H48"/>
  <c r="L47"/>
  <c r="H47"/>
  <c r="H46"/>
  <c r="E46"/>
  <c r="L45"/>
  <c r="H45"/>
  <c r="E45"/>
  <c r="L44"/>
  <c r="H44"/>
  <c r="E44"/>
  <c r="L43"/>
  <c r="H43"/>
  <c r="E43"/>
  <c r="L42"/>
  <c r="H42"/>
  <c r="E42"/>
  <c r="L41"/>
  <c r="H41"/>
  <c r="E41"/>
  <c r="L40"/>
  <c r="H40"/>
  <c r="E40"/>
  <c r="L39"/>
  <c r="E39"/>
  <c r="L38"/>
  <c r="H38"/>
  <c r="E38"/>
  <c r="L37"/>
  <c r="H37"/>
  <c r="E37"/>
  <c r="L36"/>
  <c r="H36"/>
  <c r="E36"/>
  <c r="L35"/>
  <c r="H35"/>
  <c r="E35"/>
  <c r="L34"/>
  <c r="H34"/>
  <c r="E34"/>
  <c r="L33"/>
  <c r="H33"/>
  <c r="E33"/>
  <c r="L32"/>
  <c r="H32"/>
  <c r="E32"/>
  <c r="L31"/>
  <c r="E31"/>
  <c r="L30"/>
  <c r="H30"/>
  <c r="E30"/>
  <c r="L29"/>
  <c r="H29"/>
  <c r="E29"/>
  <c r="L28"/>
  <c r="H28"/>
  <c r="E28"/>
  <c r="L27"/>
  <c r="H27"/>
  <c r="E27"/>
  <c r="L26"/>
  <c r="H26"/>
  <c r="E26"/>
  <c r="T25"/>
  <c r="L25"/>
  <c r="H25"/>
  <c r="E25"/>
  <c r="L24"/>
  <c r="E24"/>
  <c r="T23"/>
  <c r="L23"/>
  <c r="H23"/>
  <c r="E23"/>
  <c r="L22"/>
  <c r="E22"/>
  <c r="T21"/>
  <c r="L21"/>
  <c r="H21"/>
  <c r="E21"/>
  <c r="T20"/>
  <c r="L20"/>
  <c r="E20"/>
  <c r="T19"/>
  <c r="L19"/>
  <c r="H19"/>
  <c r="E19"/>
  <c r="L18"/>
  <c r="H18"/>
  <c r="E18"/>
  <c r="L17"/>
  <c r="H17"/>
  <c r="E17"/>
  <c r="L16"/>
  <c r="H16"/>
  <c r="E16"/>
  <c r="L15"/>
  <c r="E15"/>
  <c r="L14"/>
  <c r="E14"/>
  <c r="L13"/>
  <c r="H13"/>
  <c r="E13"/>
  <c r="L12"/>
  <c r="E12"/>
  <c r="L11"/>
  <c r="H11"/>
  <c r="E11"/>
  <c r="L10"/>
  <c r="H10"/>
  <c r="E10"/>
  <c r="T9"/>
  <c r="L9"/>
  <c r="H9"/>
  <c r="E9"/>
  <c r="T8"/>
  <c r="L8"/>
  <c r="E8"/>
  <c r="T7"/>
  <c r="L7"/>
  <c r="H7"/>
  <c r="E7"/>
  <c r="T6"/>
  <c r="L6"/>
  <c r="E6"/>
  <c r="T5"/>
  <c r="L5"/>
  <c r="E5"/>
  <c r="G5" i="21"/>
  <c r="F5"/>
  <c r="D5"/>
  <c r="F45" s="1"/>
  <c r="U31" s="1"/>
  <c r="C5"/>
  <c r="F38" s="1"/>
  <c r="U28" s="1"/>
  <c r="B5"/>
  <c r="H5" s="1"/>
  <c r="H4"/>
  <c r="E70"/>
  <c r="E69"/>
  <c r="T42" s="1"/>
  <c r="O51"/>
  <c r="O54" s="1"/>
  <c r="K51"/>
  <c r="K54" s="1"/>
  <c r="E46"/>
  <c r="E45"/>
  <c r="T31" s="1"/>
  <c r="E44"/>
  <c r="T30" s="1"/>
  <c r="T43"/>
  <c r="E43"/>
  <c r="T29" s="1"/>
  <c r="E38"/>
  <c r="E37"/>
  <c r="T27" s="1"/>
  <c r="E36"/>
  <c r="E35"/>
  <c r="T25" s="1"/>
  <c r="T32"/>
  <c r="F29"/>
  <c r="U24" s="1"/>
  <c r="E29"/>
  <c r="T24" s="1"/>
  <c r="T28"/>
  <c r="E28"/>
  <c r="F27"/>
  <c r="U22" s="1"/>
  <c r="E27"/>
  <c r="T22" s="1"/>
  <c r="T26"/>
  <c r="E26"/>
  <c r="F25"/>
  <c r="U20" s="1"/>
  <c r="E25"/>
  <c r="T20" s="1"/>
  <c r="E24"/>
  <c r="T23"/>
  <c r="F23"/>
  <c r="U18" s="1"/>
  <c r="E23"/>
  <c r="T18" s="1"/>
  <c r="E22"/>
  <c r="T17" s="1"/>
  <c r="T21"/>
  <c r="F21"/>
  <c r="U16" s="1"/>
  <c r="E21"/>
  <c r="T16" s="1"/>
  <c r="E20"/>
  <c r="T19"/>
  <c r="F19"/>
  <c r="U14" s="1"/>
  <c r="E19"/>
  <c r="T14" s="1"/>
  <c r="E18"/>
  <c r="T13" s="1"/>
  <c r="F17"/>
  <c r="U12" s="1"/>
  <c r="E17"/>
  <c r="T12" s="1"/>
  <c r="E16"/>
  <c r="T15"/>
  <c r="F15"/>
  <c r="U10" s="1"/>
  <c r="E15"/>
  <c r="T10" s="1"/>
  <c r="E14"/>
  <c r="T9" s="1"/>
  <c r="F13"/>
  <c r="U8" s="1"/>
  <c r="E13"/>
  <c r="T8" s="1"/>
  <c r="E12"/>
  <c r="T11"/>
  <c r="F11"/>
  <c r="U6" s="1"/>
  <c r="E11"/>
  <c r="T6" s="1"/>
  <c r="E10"/>
  <c r="T7"/>
  <c r="T5"/>
  <c r="F28"/>
  <c r="U23" s="1"/>
  <c r="G5" i="20"/>
  <c r="F5"/>
  <c r="D5"/>
  <c r="C5"/>
  <c r="H4"/>
  <c r="B88"/>
  <c r="B87"/>
  <c r="H59"/>
  <c r="I52" s="1"/>
  <c r="K52" s="1"/>
  <c r="I55"/>
  <c r="I54"/>
  <c r="K54" s="1"/>
  <c r="H47"/>
  <c r="I45" s="1"/>
  <c r="H33"/>
  <c r="I27" s="1"/>
  <c r="I32"/>
  <c r="K31"/>
  <c r="I31"/>
  <c r="I29"/>
  <c r="K28"/>
  <c r="I28"/>
  <c r="M11"/>
  <c r="N10" s="1"/>
  <c r="P10"/>
  <c r="W8"/>
  <c r="X6" s="1"/>
  <c r="P8"/>
  <c r="Z7"/>
  <c r="Z5"/>
  <c r="X5"/>
  <c r="K27" l="1"/>
  <c r="K33" s="1"/>
  <c r="L29" s="1"/>
  <c r="L32"/>
  <c r="N8"/>
  <c r="I42"/>
  <c r="K42" s="1"/>
  <c r="N9"/>
  <c r="L28"/>
  <c r="K29"/>
  <c r="K32"/>
  <c r="K55"/>
  <c r="K59" s="1"/>
  <c r="H54" i="22"/>
  <c r="I33" s="1"/>
  <c r="G33" s="1"/>
  <c r="L54"/>
  <c r="M7" s="1"/>
  <c r="K7" s="1"/>
  <c r="E63" i="21"/>
  <c r="T40" s="1"/>
  <c r="E62"/>
  <c r="T39" s="1"/>
  <c r="E64"/>
  <c r="T41" s="1"/>
  <c r="E61"/>
  <c r="T38" s="1"/>
  <c r="F63"/>
  <c r="U40" s="1"/>
  <c r="F61"/>
  <c r="U38" s="1"/>
  <c r="F62"/>
  <c r="U39" s="1"/>
  <c r="F64"/>
  <c r="U41" s="1"/>
  <c r="K53"/>
  <c r="F35"/>
  <c r="U25" s="1"/>
  <c r="F37"/>
  <c r="U27" s="1"/>
  <c r="F43"/>
  <c r="U29" s="1"/>
  <c r="F46"/>
  <c r="U32" s="1"/>
  <c r="O53"/>
  <c r="F36"/>
  <c r="U26" s="1"/>
  <c r="F44"/>
  <c r="U30" s="1"/>
  <c r="O69"/>
  <c r="F70" s="1"/>
  <c r="U43" s="1"/>
  <c r="O68"/>
  <c r="F69" s="1"/>
  <c r="U42" s="1"/>
  <c r="F10"/>
  <c r="U5" s="1"/>
  <c r="F12"/>
  <c r="U7" s="1"/>
  <c r="F14"/>
  <c r="U9" s="1"/>
  <c r="F16"/>
  <c r="U11" s="1"/>
  <c r="F18"/>
  <c r="U13" s="1"/>
  <c r="F20"/>
  <c r="U15" s="1"/>
  <c r="F22"/>
  <c r="U17" s="1"/>
  <c r="F24"/>
  <c r="U19" s="1"/>
  <c r="F26"/>
  <c r="U21" s="1"/>
  <c r="H5" i="20"/>
  <c r="L31"/>
  <c r="K45"/>
  <c r="I43"/>
  <c r="X7"/>
  <c r="Z8"/>
  <c r="AA6" s="1"/>
  <c r="W25" s="1"/>
  <c r="I41"/>
  <c r="P11"/>
  <c r="Q9" s="1"/>
  <c r="L52" l="1"/>
  <c r="L55"/>
  <c r="L54"/>
  <c r="L27"/>
  <c r="M6" i="22"/>
  <c r="K6" s="1"/>
  <c r="M19"/>
  <c r="K19" s="1"/>
  <c r="M43"/>
  <c r="K43" s="1"/>
  <c r="M33"/>
  <c r="K33" s="1"/>
  <c r="M40"/>
  <c r="K40" s="1"/>
  <c r="M31"/>
  <c r="K31" s="1"/>
  <c r="M25"/>
  <c r="K25" s="1"/>
  <c r="M48"/>
  <c r="K48" s="1"/>
  <c r="M42"/>
  <c r="K42" s="1"/>
  <c r="M32"/>
  <c r="K32" s="1"/>
  <c r="M27"/>
  <c r="K27" s="1"/>
  <c r="M44"/>
  <c r="K44" s="1"/>
  <c r="M46"/>
  <c r="K46" s="1"/>
  <c r="M13"/>
  <c r="K13" s="1"/>
  <c r="M28"/>
  <c r="K28" s="1"/>
  <c r="M36"/>
  <c r="K36" s="1"/>
  <c r="M38"/>
  <c r="K38" s="1"/>
  <c r="M30"/>
  <c r="K30" s="1"/>
  <c r="M17"/>
  <c r="K17" s="1"/>
  <c r="M5"/>
  <c r="K5" s="1"/>
  <c r="M23"/>
  <c r="K23" s="1"/>
  <c r="M24"/>
  <c r="K24" s="1"/>
  <c r="I28"/>
  <c r="G28" s="1"/>
  <c r="I40"/>
  <c r="G40" s="1"/>
  <c r="I41"/>
  <c r="G41" s="1"/>
  <c r="I50"/>
  <c r="G50" s="1"/>
  <c r="I45"/>
  <c r="G45" s="1"/>
  <c r="I44"/>
  <c r="G44" s="1"/>
  <c r="I30"/>
  <c r="G30" s="1"/>
  <c r="I23"/>
  <c r="G23" s="1"/>
  <c r="I19"/>
  <c r="G19" s="1"/>
  <c r="I35"/>
  <c r="G35" s="1"/>
  <c r="I32"/>
  <c r="G32" s="1"/>
  <c r="I16"/>
  <c r="G16" s="1"/>
  <c r="I14"/>
  <c r="G14" s="1"/>
  <c r="I13"/>
  <c r="G13" s="1"/>
  <c r="M50"/>
  <c r="K50" s="1"/>
  <c r="I17"/>
  <c r="G17" s="1"/>
  <c r="I38"/>
  <c r="G38" s="1"/>
  <c r="M35"/>
  <c r="K35" s="1"/>
  <c r="I7"/>
  <c r="G7" s="1"/>
  <c r="I48"/>
  <c r="G48" s="1"/>
  <c r="I34"/>
  <c r="G34" s="1"/>
  <c r="I25"/>
  <c r="G25" s="1"/>
  <c r="I52"/>
  <c r="G52" s="1"/>
  <c r="I11"/>
  <c r="G11" s="1"/>
  <c r="I42"/>
  <c r="G42" s="1"/>
  <c r="I26"/>
  <c r="G26" s="1"/>
  <c r="I12"/>
  <c r="G12" s="1"/>
  <c r="I27"/>
  <c r="G27" s="1"/>
  <c r="I51"/>
  <c r="G51" s="1"/>
  <c r="I31"/>
  <c r="G31" s="1"/>
  <c r="M15"/>
  <c r="K15" s="1"/>
  <c r="M45"/>
  <c r="K45" s="1"/>
  <c r="M29"/>
  <c r="K29" s="1"/>
  <c r="M37"/>
  <c r="K37" s="1"/>
  <c r="I22"/>
  <c r="G22" s="1"/>
  <c r="I46"/>
  <c r="G46" s="1"/>
  <c r="M21"/>
  <c r="K21" s="1"/>
  <c r="M41"/>
  <c r="K41" s="1"/>
  <c r="M8"/>
  <c r="K8" s="1"/>
  <c r="I36"/>
  <c r="G36" s="1"/>
  <c r="M12"/>
  <c r="K12" s="1"/>
  <c r="M26"/>
  <c r="K26" s="1"/>
  <c r="M22"/>
  <c r="K22" s="1"/>
  <c r="I6"/>
  <c r="I43"/>
  <c r="G43" s="1"/>
  <c r="I29"/>
  <c r="G29" s="1"/>
  <c r="I8"/>
  <c r="G8" s="1"/>
  <c r="I20"/>
  <c r="G20" s="1"/>
  <c r="I39"/>
  <c r="G39" s="1"/>
  <c r="I21"/>
  <c r="G21" s="1"/>
  <c r="M18"/>
  <c r="K18" s="1"/>
  <c r="I9"/>
  <c r="G9" s="1"/>
  <c r="I10"/>
  <c r="G10" s="1"/>
  <c r="I24"/>
  <c r="G24" s="1"/>
  <c r="I49"/>
  <c r="G49" s="1"/>
  <c r="M52"/>
  <c r="K52" s="1"/>
  <c r="M39"/>
  <c r="K39" s="1"/>
  <c r="I15"/>
  <c r="G15" s="1"/>
  <c r="M9"/>
  <c r="K9" s="1"/>
  <c r="M20"/>
  <c r="K20" s="1"/>
  <c r="M49"/>
  <c r="K49" s="1"/>
  <c r="M10"/>
  <c r="K10" s="1"/>
  <c r="I37"/>
  <c r="G37" s="1"/>
  <c r="M11"/>
  <c r="K11" s="1"/>
  <c r="M34"/>
  <c r="K34" s="1"/>
  <c r="M51"/>
  <c r="K51" s="1"/>
  <c r="M47"/>
  <c r="K47" s="1"/>
  <c r="I47"/>
  <c r="G47" s="1"/>
  <c r="M16"/>
  <c r="K16" s="1"/>
  <c r="I18"/>
  <c r="G18" s="1"/>
  <c r="M14"/>
  <c r="K14" s="1"/>
  <c r="F55" i="21"/>
  <c r="U36" s="1"/>
  <c r="F53"/>
  <c r="U34" s="1"/>
  <c r="F54"/>
  <c r="U35" s="1"/>
  <c r="F52"/>
  <c r="U33" s="1"/>
  <c r="F56"/>
  <c r="U37" s="1"/>
  <c r="E55"/>
  <c r="T36" s="1"/>
  <c r="E53"/>
  <c r="T34" s="1"/>
  <c r="E52"/>
  <c r="T33" s="1"/>
  <c r="E54"/>
  <c r="T35" s="1"/>
  <c r="E56"/>
  <c r="T37" s="1"/>
  <c r="K41" i="20"/>
  <c r="K47" s="1"/>
  <c r="L43" s="1"/>
  <c r="Q10"/>
  <c r="W16"/>
  <c r="AA5"/>
  <c r="W24" s="1"/>
  <c r="W15" s="1"/>
  <c r="K43"/>
  <c r="AA7"/>
  <c r="W26" s="1"/>
  <c r="Q8"/>
  <c r="G6" i="22" l="1"/>
  <c r="I54"/>
  <c r="M54"/>
  <c r="W28" i="20"/>
  <c r="Y26" s="1"/>
  <c r="F12" s="1"/>
  <c r="W17"/>
  <c r="L42"/>
  <c r="L45"/>
  <c r="L41"/>
  <c r="Y24" l="1"/>
  <c r="D12" s="1"/>
  <c r="O32" s="1"/>
  <c r="O55"/>
  <c r="O52"/>
  <c r="O54"/>
  <c r="W18"/>
  <c r="O27"/>
  <c r="P27" s="1"/>
  <c r="O28"/>
  <c r="P28" s="1"/>
  <c r="O29"/>
  <c r="P29" s="1"/>
  <c r="O31"/>
  <c r="P31" s="1"/>
  <c r="AA31"/>
  <c r="AA33" s="1"/>
  <c r="Y23"/>
  <c r="C12" s="1"/>
  <c r="Y25"/>
  <c r="E12" s="1"/>
  <c r="O43" s="1"/>
  <c r="P43" s="1"/>
  <c r="Y14" l="1"/>
  <c r="C11" s="1"/>
  <c r="M20" s="1"/>
  <c r="N20" s="1"/>
  <c r="Y15"/>
  <c r="P55"/>
  <c r="C76"/>
  <c r="O41"/>
  <c r="P54"/>
  <c r="C75"/>
  <c r="C73"/>
  <c r="P52"/>
  <c r="G12"/>
  <c r="O20"/>
  <c r="Y16"/>
  <c r="E11" s="1"/>
  <c r="O45"/>
  <c r="P32"/>
  <c r="P33" s="1"/>
  <c r="C78"/>
  <c r="O42"/>
  <c r="P42" s="1"/>
  <c r="D11"/>
  <c r="M27" s="1"/>
  <c r="N27" s="1"/>
  <c r="Y17"/>
  <c r="F11" s="1"/>
  <c r="P59" l="1"/>
  <c r="C74"/>
  <c r="P41"/>
  <c r="M55"/>
  <c r="M52"/>
  <c r="M54"/>
  <c r="G11"/>
  <c r="C77"/>
  <c r="P45"/>
  <c r="M43"/>
  <c r="N43" s="1"/>
  <c r="M45"/>
  <c r="M41"/>
  <c r="M42"/>
  <c r="N42" s="1"/>
  <c r="M28"/>
  <c r="M29"/>
  <c r="M32"/>
  <c r="M31"/>
  <c r="C72"/>
  <c r="P20"/>
  <c r="P47" l="1"/>
  <c r="N31"/>
  <c r="B92"/>
  <c r="B75"/>
  <c r="N54"/>
  <c r="N52"/>
  <c r="B73"/>
  <c r="B91"/>
  <c r="N29"/>
  <c r="N55"/>
  <c r="B76"/>
  <c r="B89"/>
  <c r="B74"/>
  <c r="N41"/>
  <c r="N45"/>
  <c r="B77"/>
  <c r="B93"/>
  <c r="B78"/>
  <c r="N32"/>
  <c r="B72"/>
  <c r="B90"/>
  <c r="N28"/>
  <c r="N59" l="1"/>
  <c r="N33"/>
  <c r="N47"/>
  <c r="AU12" i="18" l="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7"/>
  <c r="AU8"/>
  <c r="AU9"/>
  <c r="AU10"/>
  <c r="AU11"/>
  <c r="AU6"/>
  <c r="AS6"/>
  <c r="AT6"/>
  <c r="AT5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H16"/>
  <c r="AR15" l="1"/>
  <c r="AH15"/>
  <c r="AT7" l="1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R16"/>
  <c r="AR5"/>
  <c r="AR11"/>
  <c r="AR8"/>
  <c r="AR7"/>
  <c r="AR9"/>
  <c r="AR10"/>
  <c r="AR12"/>
  <c r="AR13"/>
  <c r="AR14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6"/>
  <c r="AR4"/>
  <c r="AT4"/>
  <c r="AJ53" l="1"/>
  <c r="AJ117"/>
  <c r="AJ319"/>
  <c r="AJ351"/>
  <c r="AH311"/>
  <c r="AH312"/>
  <c r="AH344"/>
  <c r="AN86"/>
  <c r="AN96"/>
  <c r="AN104"/>
  <c r="AN159"/>
  <c r="AN160"/>
  <c r="AN240"/>
  <c r="AN271"/>
  <c r="AJ6"/>
  <c r="AM5"/>
  <c r="AM6"/>
  <c r="AM7"/>
  <c r="AP7" s="1"/>
  <c r="AM8"/>
  <c r="AP8" s="1"/>
  <c r="AM9"/>
  <c r="AM10"/>
  <c r="AM11"/>
  <c r="AM12"/>
  <c r="AM13"/>
  <c r="AM14"/>
  <c r="AM15"/>
  <c r="AP15" s="1"/>
  <c r="AM16"/>
  <c r="AP16" s="1"/>
  <c r="AM17"/>
  <c r="AM18"/>
  <c r="AM19"/>
  <c r="AM20"/>
  <c r="AN20" s="1"/>
  <c r="AM21"/>
  <c r="AM22"/>
  <c r="AM23"/>
  <c r="AP23" s="1"/>
  <c r="AM24"/>
  <c r="AP24" s="1"/>
  <c r="AM25"/>
  <c r="AM26"/>
  <c r="AM27"/>
  <c r="AM28"/>
  <c r="AN28" s="1"/>
  <c r="AM29"/>
  <c r="AM30"/>
  <c r="AM31"/>
  <c r="AP31" s="1"/>
  <c r="AM32"/>
  <c r="AN32" s="1"/>
  <c r="AM33"/>
  <c r="AM34"/>
  <c r="AM35"/>
  <c r="AM36"/>
  <c r="AN36" s="1"/>
  <c r="AM37"/>
  <c r="AM38"/>
  <c r="AM39"/>
  <c r="AP39" s="1"/>
  <c r="AM40"/>
  <c r="AP40" s="1"/>
  <c r="AM41"/>
  <c r="AM42"/>
  <c r="AM43"/>
  <c r="AM44"/>
  <c r="AM45"/>
  <c r="AM46"/>
  <c r="AM47"/>
  <c r="AP47" s="1"/>
  <c r="AM48"/>
  <c r="AP48" s="1"/>
  <c r="AM49"/>
  <c r="AM50"/>
  <c r="AM51"/>
  <c r="AM52"/>
  <c r="AN52" s="1"/>
  <c r="AM53"/>
  <c r="AM54"/>
  <c r="AM55"/>
  <c r="AP55" s="1"/>
  <c r="AM56"/>
  <c r="AP56" s="1"/>
  <c r="AM57"/>
  <c r="AM58"/>
  <c r="AM59"/>
  <c r="AM60"/>
  <c r="AN60" s="1"/>
  <c r="AM61"/>
  <c r="AM62"/>
  <c r="AM63"/>
  <c r="AP63" s="1"/>
  <c r="AM64"/>
  <c r="AN64" s="1"/>
  <c r="AM65"/>
  <c r="AM66"/>
  <c r="AM67"/>
  <c r="AM68"/>
  <c r="AN68" s="1"/>
  <c r="AM69"/>
  <c r="AP69" s="1"/>
  <c r="AM70"/>
  <c r="AP70" s="1"/>
  <c r="AM71"/>
  <c r="AP71" s="1"/>
  <c r="AM72"/>
  <c r="AP72" s="1"/>
  <c r="AM73"/>
  <c r="AM74"/>
  <c r="AM75"/>
  <c r="AM76"/>
  <c r="AP76" s="1"/>
  <c r="AM77"/>
  <c r="AP77" s="1"/>
  <c r="AM78"/>
  <c r="AP78" s="1"/>
  <c r="AM79"/>
  <c r="AP79" s="1"/>
  <c r="AM80"/>
  <c r="AP80" s="1"/>
  <c r="AM81"/>
  <c r="AM82"/>
  <c r="AM83"/>
  <c r="AM84"/>
  <c r="AP84" s="1"/>
  <c r="AM85"/>
  <c r="AM86"/>
  <c r="AP86" s="1"/>
  <c r="AM87"/>
  <c r="AP87" s="1"/>
  <c r="AM88"/>
  <c r="AP88" s="1"/>
  <c r="AM89"/>
  <c r="AM90"/>
  <c r="AM91"/>
  <c r="AM92"/>
  <c r="AP92" s="1"/>
  <c r="AM93"/>
  <c r="AM94"/>
  <c r="AP94" s="1"/>
  <c r="AM95"/>
  <c r="AP95" s="1"/>
  <c r="AM96"/>
  <c r="AP96" s="1"/>
  <c r="AM97"/>
  <c r="AM98"/>
  <c r="AM99"/>
  <c r="AM100"/>
  <c r="AN100" s="1"/>
  <c r="AM101"/>
  <c r="AM102"/>
  <c r="AP102" s="1"/>
  <c r="AM103"/>
  <c r="AP103" s="1"/>
  <c r="AM104"/>
  <c r="AP104" s="1"/>
  <c r="AM105"/>
  <c r="AP105" s="1"/>
  <c r="AM106"/>
  <c r="AM107"/>
  <c r="AM108"/>
  <c r="AP108" s="1"/>
  <c r="AM109"/>
  <c r="AM110"/>
  <c r="AP110" s="1"/>
  <c r="AM111"/>
  <c r="AP111" s="1"/>
  <c r="AM112"/>
  <c r="AP112" s="1"/>
  <c r="AM113"/>
  <c r="AP113" s="1"/>
  <c r="AM114"/>
  <c r="AM115"/>
  <c r="AP115" s="1"/>
  <c r="AM116"/>
  <c r="AN116" s="1"/>
  <c r="AM117"/>
  <c r="AM118"/>
  <c r="AP118" s="1"/>
  <c r="AM119"/>
  <c r="AP119" s="1"/>
  <c r="AM120"/>
  <c r="AP120" s="1"/>
  <c r="AM121"/>
  <c r="AM122"/>
  <c r="AM123"/>
  <c r="AP123" s="1"/>
  <c r="AM124"/>
  <c r="AN124" s="1"/>
  <c r="AM125"/>
  <c r="AM126"/>
  <c r="AP126" s="1"/>
  <c r="AM127"/>
  <c r="AP127" s="1"/>
  <c r="AM128"/>
  <c r="AN128" s="1"/>
  <c r="AM129"/>
  <c r="AM130"/>
  <c r="AM131"/>
  <c r="AM132"/>
  <c r="AN132" s="1"/>
  <c r="AM133"/>
  <c r="AP133" s="1"/>
  <c r="AM134"/>
  <c r="AP134" s="1"/>
  <c r="AM135"/>
  <c r="AP135" s="1"/>
  <c r="AM136"/>
  <c r="AP136" s="1"/>
  <c r="AM137"/>
  <c r="AM138"/>
  <c r="AM139"/>
  <c r="AM140"/>
  <c r="AP140" s="1"/>
  <c r="AM141"/>
  <c r="AP141" s="1"/>
  <c r="AM142"/>
  <c r="AP142" s="1"/>
  <c r="AM143"/>
  <c r="AP143" s="1"/>
  <c r="AM144"/>
  <c r="AP144" s="1"/>
  <c r="AM145"/>
  <c r="AM146"/>
  <c r="AM147"/>
  <c r="AM148"/>
  <c r="AP148" s="1"/>
  <c r="AM149"/>
  <c r="AM150"/>
  <c r="AP150" s="1"/>
  <c r="AM151"/>
  <c r="AP151" s="1"/>
  <c r="AM152"/>
  <c r="AP152" s="1"/>
  <c r="AM153"/>
  <c r="AM154"/>
  <c r="AM155"/>
  <c r="AM156"/>
  <c r="AP156" s="1"/>
  <c r="AM157"/>
  <c r="AM158"/>
  <c r="AP158" s="1"/>
  <c r="AM159"/>
  <c r="AP159" s="1"/>
  <c r="AM160"/>
  <c r="AP160" s="1"/>
  <c r="AM161"/>
  <c r="AM162"/>
  <c r="AM163"/>
  <c r="AM164"/>
  <c r="AN164" s="1"/>
  <c r="AM165"/>
  <c r="AM166"/>
  <c r="AP166" s="1"/>
  <c r="AM167"/>
  <c r="AP167" s="1"/>
  <c r="AM168"/>
  <c r="AP168" s="1"/>
  <c r="AM169"/>
  <c r="AP169" s="1"/>
  <c r="AM170"/>
  <c r="AM171"/>
  <c r="AM172"/>
  <c r="AP172" s="1"/>
  <c r="AM173"/>
  <c r="AM174"/>
  <c r="AP174" s="1"/>
  <c r="AM175"/>
  <c r="AP175" s="1"/>
  <c r="AM176"/>
  <c r="AP176" s="1"/>
  <c r="AM177"/>
  <c r="AP177" s="1"/>
  <c r="AM178"/>
  <c r="AM179"/>
  <c r="AP179" s="1"/>
  <c r="AM180"/>
  <c r="AN180" s="1"/>
  <c r="AM181"/>
  <c r="AM182"/>
  <c r="AP182" s="1"/>
  <c r="AM183"/>
  <c r="AP183" s="1"/>
  <c r="AM184"/>
  <c r="AP184" s="1"/>
  <c r="AM185"/>
  <c r="AM186"/>
  <c r="AM187"/>
  <c r="AP187" s="1"/>
  <c r="AM188"/>
  <c r="AN188" s="1"/>
  <c r="AM189"/>
  <c r="AM190"/>
  <c r="AP190" s="1"/>
  <c r="AM191"/>
  <c r="AP191" s="1"/>
  <c r="AM192"/>
  <c r="AN192" s="1"/>
  <c r="AM193"/>
  <c r="AM194"/>
  <c r="AM195"/>
  <c r="AM196"/>
  <c r="AP196" s="1"/>
  <c r="AM197"/>
  <c r="AP197" s="1"/>
  <c r="AM198"/>
  <c r="AP198" s="1"/>
  <c r="AM199"/>
  <c r="AP199" s="1"/>
  <c r="AM200"/>
  <c r="AP200" s="1"/>
  <c r="AM201"/>
  <c r="AM202"/>
  <c r="AM203"/>
  <c r="AM204"/>
  <c r="AP204" s="1"/>
  <c r="AM205"/>
  <c r="AP205" s="1"/>
  <c r="AM206"/>
  <c r="AP206" s="1"/>
  <c r="AM207"/>
  <c r="AP207" s="1"/>
  <c r="AM208"/>
  <c r="AP208" s="1"/>
  <c r="AM209"/>
  <c r="AM210"/>
  <c r="AM211"/>
  <c r="AM212"/>
  <c r="AP212" s="1"/>
  <c r="AM213"/>
  <c r="AM214"/>
  <c r="AP214" s="1"/>
  <c r="AM215"/>
  <c r="AP215" s="1"/>
  <c r="AM216"/>
  <c r="AP216" s="1"/>
  <c r="AM217"/>
  <c r="AM218"/>
  <c r="AM219"/>
  <c r="AM220"/>
  <c r="AP220" s="1"/>
  <c r="AM221"/>
  <c r="AM222"/>
  <c r="AP222" s="1"/>
  <c r="AM223"/>
  <c r="AP223" s="1"/>
  <c r="AM224"/>
  <c r="AP224" s="1"/>
  <c r="AM225"/>
  <c r="AM226"/>
  <c r="AM227"/>
  <c r="AM228"/>
  <c r="AN228" s="1"/>
  <c r="AM229"/>
  <c r="AM230"/>
  <c r="AP230" s="1"/>
  <c r="AM231"/>
  <c r="AP231" s="1"/>
  <c r="AM232"/>
  <c r="AP232" s="1"/>
  <c r="AM233"/>
  <c r="AP233" s="1"/>
  <c r="AM234"/>
  <c r="AM235"/>
  <c r="AM236"/>
  <c r="AP236" s="1"/>
  <c r="AM237"/>
  <c r="AM238"/>
  <c r="AP238" s="1"/>
  <c r="AM239"/>
  <c r="AP239" s="1"/>
  <c r="AM240"/>
  <c r="AP240" s="1"/>
  <c r="AM241"/>
  <c r="AP241" s="1"/>
  <c r="AM242"/>
  <c r="AM243"/>
  <c r="AP243" s="1"/>
  <c r="AM244"/>
  <c r="AN244" s="1"/>
  <c r="AM245"/>
  <c r="AM246"/>
  <c r="AP246" s="1"/>
  <c r="AM247"/>
  <c r="AP247" s="1"/>
  <c r="AM248"/>
  <c r="AP248" s="1"/>
  <c r="AM249"/>
  <c r="AM250"/>
  <c r="AM251"/>
  <c r="AP251" s="1"/>
  <c r="AM252"/>
  <c r="AP252" s="1"/>
  <c r="AM253"/>
  <c r="AM254"/>
  <c r="AP254" s="1"/>
  <c r="AM255"/>
  <c r="AP255" s="1"/>
  <c r="AM256"/>
  <c r="AN256" s="1"/>
  <c r="AM257"/>
  <c r="AM258"/>
  <c r="AM259"/>
  <c r="AM260"/>
  <c r="AN260" s="1"/>
  <c r="AM261"/>
  <c r="AP261" s="1"/>
  <c r="AM262"/>
  <c r="AP262" s="1"/>
  <c r="AM263"/>
  <c r="AP263" s="1"/>
  <c r="AM264"/>
  <c r="AP264" s="1"/>
  <c r="AM265"/>
  <c r="AM266"/>
  <c r="AM267"/>
  <c r="AP267" s="1"/>
  <c r="AM268"/>
  <c r="AP268" s="1"/>
  <c r="AM269"/>
  <c r="AP269" s="1"/>
  <c r="AM270"/>
  <c r="AP270" s="1"/>
  <c r="AM271"/>
  <c r="AP271" s="1"/>
  <c r="AM272"/>
  <c r="AP272" s="1"/>
  <c r="AM273"/>
  <c r="AM274"/>
  <c r="AM275"/>
  <c r="AP275" s="1"/>
  <c r="AM276"/>
  <c r="AP276" s="1"/>
  <c r="AM277"/>
  <c r="AP277" s="1"/>
  <c r="AM278"/>
  <c r="AP278" s="1"/>
  <c r="AM279"/>
  <c r="AP279" s="1"/>
  <c r="AM280"/>
  <c r="AP280" s="1"/>
  <c r="AM281"/>
  <c r="AM282"/>
  <c r="AM283"/>
  <c r="AP283" s="1"/>
  <c r="AM284"/>
  <c r="AP284" s="1"/>
  <c r="AM285"/>
  <c r="AP285" s="1"/>
  <c r="AM286"/>
  <c r="AP286" s="1"/>
  <c r="AM287"/>
  <c r="AP287" s="1"/>
  <c r="AM288"/>
  <c r="AN288" s="1"/>
  <c r="AM289"/>
  <c r="AM290"/>
  <c r="AM291"/>
  <c r="AP291" s="1"/>
  <c r="AM292"/>
  <c r="AP292" s="1"/>
  <c r="AM293"/>
  <c r="AP293" s="1"/>
  <c r="AM294"/>
  <c r="AP294" s="1"/>
  <c r="AM295"/>
  <c r="AP295" s="1"/>
  <c r="AM296"/>
  <c r="AP296" s="1"/>
  <c r="AM297"/>
  <c r="AM298"/>
  <c r="AM299"/>
  <c r="AP299" s="1"/>
  <c r="AM300"/>
  <c r="AP300" s="1"/>
  <c r="AM301"/>
  <c r="AP301" s="1"/>
  <c r="AM302"/>
  <c r="AP302" s="1"/>
  <c r="AM303"/>
  <c r="AP303" s="1"/>
  <c r="AM304"/>
  <c r="AP304" s="1"/>
  <c r="AM305"/>
  <c r="AM306"/>
  <c r="AM307"/>
  <c r="AP307" s="1"/>
  <c r="AM308"/>
  <c r="AP308" s="1"/>
  <c r="AM309"/>
  <c r="AP309" s="1"/>
  <c r="AM310"/>
  <c r="AP310" s="1"/>
  <c r="AM311"/>
  <c r="AP311" s="1"/>
  <c r="AM312"/>
  <c r="AP312" s="1"/>
  <c r="AM313"/>
  <c r="AM314"/>
  <c r="AM315"/>
  <c r="AP315" s="1"/>
  <c r="AM316"/>
  <c r="AP316" s="1"/>
  <c r="AM317"/>
  <c r="AP317" s="1"/>
  <c r="AM318"/>
  <c r="AP318" s="1"/>
  <c r="AM319"/>
  <c r="AP319" s="1"/>
  <c r="AM320"/>
  <c r="AN320" s="1"/>
  <c r="AM321"/>
  <c r="AM322"/>
  <c r="AM323"/>
  <c r="AP323" s="1"/>
  <c r="AM324"/>
  <c r="AP324" s="1"/>
  <c r="AM325"/>
  <c r="AP325" s="1"/>
  <c r="AM326"/>
  <c r="AP326" s="1"/>
  <c r="AM327"/>
  <c r="AP327" s="1"/>
  <c r="AM328"/>
  <c r="AP328" s="1"/>
  <c r="AM329"/>
  <c r="AM330"/>
  <c r="AM331"/>
  <c r="AP331" s="1"/>
  <c r="AM332"/>
  <c r="AP332" s="1"/>
  <c r="AM333"/>
  <c r="AP333" s="1"/>
  <c r="AM334"/>
  <c r="AP334" s="1"/>
  <c r="AM335"/>
  <c r="AP335" s="1"/>
  <c r="AM336"/>
  <c r="AP336" s="1"/>
  <c r="AM337"/>
  <c r="AM338"/>
  <c r="AM339"/>
  <c r="AP339" s="1"/>
  <c r="AM340"/>
  <c r="AP340" s="1"/>
  <c r="AM341"/>
  <c r="AP341" s="1"/>
  <c r="AM342"/>
  <c r="AP342" s="1"/>
  <c r="AM343"/>
  <c r="AP343" s="1"/>
  <c r="AM344"/>
  <c r="AP344" s="1"/>
  <c r="AM345"/>
  <c r="AM346"/>
  <c r="AM347"/>
  <c r="AP347" s="1"/>
  <c r="AM348"/>
  <c r="AP348" s="1"/>
  <c r="AM349"/>
  <c r="AP349" s="1"/>
  <c r="AM350"/>
  <c r="AP350" s="1"/>
  <c r="AM351"/>
  <c r="AP351" s="1"/>
  <c r="AM352"/>
  <c r="AN352" s="1"/>
  <c r="AM353"/>
  <c r="AM354"/>
  <c r="AM355"/>
  <c r="AP355" s="1"/>
  <c r="AM356"/>
  <c r="AP356" s="1"/>
  <c r="AM357"/>
  <c r="AP357" s="1"/>
  <c r="AM358"/>
  <c r="AP358" s="1"/>
  <c r="AM359"/>
  <c r="AP359" s="1"/>
  <c r="AM360"/>
  <c r="AP360" s="1"/>
  <c r="AM361"/>
  <c r="AM362"/>
  <c r="AM363"/>
  <c r="AP363" s="1"/>
  <c r="AM364"/>
  <c r="AP364" s="1"/>
  <c r="AM365"/>
  <c r="AP365" s="1"/>
  <c r="AM366"/>
  <c r="AP366" s="1"/>
  <c r="AM367"/>
  <c r="AP367" s="1"/>
  <c r="AM368"/>
  <c r="AP368" s="1"/>
  <c r="AM369"/>
  <c r="AM370"/>
  <c r="AM371"/>
  <c r="AP371" s="1"/>
  <c r="AM372"/>
  <c r="AN372" s="1"/>
  <c r="AM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H327" s="1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J359" s="1"/>
  <c r="AG360"/>
  <c r="AG361"/>
  <c r="AG362"/>
  <c r="AG363"/>
  <c r="AG364"/>
  <c r="AG365"/>
  <c r="AG366"/>
  <c r="AG367"/>
  <c r="AG368"/>
  <c r="AG369"/>
  <c r="AG370"/>
  <c r="AG371"/>
  <c r="AG372"/>
  <c r="AG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4"/>
  <c r="AJ355" l="1"/>
  <c r="AJ339"/>
  <c r="AJ315"/>
  <c r="AJ307"/>
  <c r="AJ299"/>
  <c r="AJ291"/>
  <c r="AH301"/>
  <c r="AH293"/>
  <c r="AJ277"/>
  <c r="AH269"/>
  <c r="AH261"/>
  <c r="AH237"/>
  <c r="AJ229"/>
  <c r="AJ213"/>
  <c r="AH205"/>
  <c r="AH197"/>
  <c r="AH173"/>
  <c r="AJ165"/>
  <c r="AH149"/>
  <c r="AH141"/>
  <c r="AH133"/>
  <c r="AH117"/>
  <c r="AH109"/>
  <c r="AJ101"/>
  <c r="AH85"/>
  <c r="AH77"/>
  <c r="AH69"/>
  <c r="AH45"/>
  <c r="AJ37"/>
  <c r="AJ21"/>
  <c r="AN292"/>
  <c r="AN190"/>
  <c r="AH53"/>
  <c r="AJ141"/>
  <c r="AH12"/>
  <c r="AN291"/>
  <c r="AN168"/>
  <c r="AN103"/>
  <c r="AJ133"/>
  <c r="AJ347"/>
  <c r="AN356"/>
  <c r="AJ273"/>
  <c r="AJ177"/>
  <c r="AJ81"/>
  <c r="AP372"/>
  <c r="AJ360"/>
  <c r="AJ344"/>
  <c r="AJ328"/>
  <c r="AJ312"/>
  <c r="AJ296"/>
  <c r="AN335"/>
  <c r="AN215"/>
  <c r="AN142"/>
  <c r="AN39"/>
  <c r="AH245"/>
  <c r="AJ261"/>
  <c r="AP244"/>
  <c r="AJ371"/>
  <c r="AJ331"/>
  <c r="AH315"/>
  <c r="AJ241"/>
  <c r="AJ145"/>
  <c r="AJ113"/>
  <c r="AJ49"/>
  <c r="AJ17"/>
  <c r="AN158"/>
  <c r="AJ367"/>
  <c r="AH359"/>
  <c r="AH351"/>
  <c r="AJ343"/>
  <c r="AJ335"/>
  <c r="AJ327"/>
  <c r="AH319"/>
  <c r="AJ311"/>
  <c r="AJ303"/>
  <c r="AJ295"/>
  <c r="AN316"/>
  <c r="AN214"/>
  <c r="AN135"/>
  <c r="AN24"/>
  <c r="AH213"/>
  <c r="AJ245"/>
  <c r="AP116"/>
  <c r="AJ363"/>
  <c r="AJ323"/>
  <c r="AN243"/>
  <c r="AJ209"/>
  <c r="AN355"/>
  <c r="AN78"/>
  <c r="AJ269"/>
  <c r="AJ286"/>
  <c r="AJ278"/>
  <c r="AJ262"/>
  <c r="AJ246"/>
  <c r="AJ230"/>
  <c r="AJ214"/>
  <c r="AJ198"/>
  <c r="AJ182"/>
  <c r="AJ166"/>
  <c r="AJ150"/>
  <c r="AJ134"/>
  <c r="AJ118"/>
  <c r="AJ102"/>
  <c r="AJ86"/>
  <c r="AJ70"/>
  <c r="AJ54"/>
  <c r="AJ38"/>
  <c r="AJ22"/>
  <c r="AH6"/>
  <c r="AN311"/>
  <c r="AN208"/>
  <c r="AN112"/>
  <c r="AH355"/>
  <c r="AH181"/>
  <c r="AJ181"/>
  <c r="AN364"/>
  <c r="AN340"/>
  <c r="AN319"/>
  <c r="AN300"/>
  <c r="AN276"/>
  <c r="AN252"/>
  <c r="AN223"/>
  <c r="AN199"/>
  <c r="AN55"/>
  <c r="AH363"/>
  <c r="AH291"/>
  <c r="AP260"/>
  <c r="AP132"/>
  <c r="AN359"/>
  <c r="AN339"/>
  <c r="AN317"/>
  <c r="AN295"/>
  <c r="AN275"/>
  <c r="AN251"/>
  <c r="AN222"/>
  <c r="AN196"/>
  <c r="AN167"/>
  <c r="AN140"/>
  <c r="AN108"/>
  <c r="AN80"/>
  <c r="AN40"/>
  <c r="AH323"/>
  <c r="AH277"/>
  <c r="AH21"/>
  <c r="AJ149"/>
  <c r="AJ12"/>
  <c r="AP124"/>
  <c r="AN333"/>
  <c r="AN269"/>
  <c r="AH347"/>
  <c r="AP228"/>
  <c r="AN308"/>
  <c r="AN371"/>
  <c r="AN349"/>
  <c r="AN327"/>
  <c r="AN307"/>
  <c r="AN285"/>
  <c r="AN263"/>
  <c r="AN232"/>
  <c r="AN206"/>
  <c r="AN179"/>
  <c r="AN151"/>
  <c r="AN126"/>
  <c r="AN95"/>
  <c r="AN69"/>
  <c r="AN8"/>
  <c r="AH343"/>
  <c r="AH307"/>
  <c r="AJ85"/>
  <c r="AP188"/>
  <c r="AP60"/>
  <c r="AN351"/>
  <c r="AN268"/>
  <c r="AN71"/>
  <c r="AP68"/>
  <c r="AN367"/>
  <c r="AN348"/>
  <c r="AN324"/>
  <c r="AN303"/>
  <c r="AN284"/>
  <c r="AN231"/>
  <c r="AN205"/>
  <c r="AN176"/>
  <c r="AN150"/>
  <c r="AN94"/>
  <c r="AN7"/>
  <c r="AH339"/>
  <c r="AH299"/>
  <c r="AJ205"/>
  <c r="AJ77"/>
  <c r="AP180"/>
  <c r="AP52"/>
  <c r="AN133"/>
  <c r="AN76"/>
  <c r="AP100"/>
  <c r="AN332"/>
  <c r="AN287"/>
  <c r="AN236"/>
  <c r="AN187"/>
  <c r="AN23"/>
  <c r="AN365"/>
  <c r="AN343"/>
  <c r="AN323"/>
  <c r="AN301"/>
  <c r="AN279"/>
  <c r="AN254"/>
  <c r="AN224"/>
  <c r="AN204"/>
  <c r="AN172"/>
  <c r="AN144"/>
  <c r="AN113"/>
  <c r="AN87"/>
  <c r="AN56"/>
  <c r="AH371"/>
  <c r="AH331"/>
  <c r="AH295"/>
  <c r="AJ197"/>
  <c r="AJ69"/>
  <c r="AP164"/>
  <c r="AP36"/>
  <c r="AJ369"/>
  <c r="AH369"/>
  <c r="AJ345"/>
  <c r="AH345"/>
  <c r="AJ313"/>
  <c r="AH313"/>
  <c r="AJ289"/>
  <c r="AH289"/>
  <c r="AJ217"/>
  <c r="AH217"/>
  <c r="AJ153"/>
  <c r="AH153"/>
  <c r="AJ129"/>
  <c r="AH129"/>
  <c r="AJ105"/>
  <c r="AH105"/>
  <c r="AJ89"/>
  <c r="AH89"/>
  <c r="AJ65"/>
  <c r="AH65"/>
  <c r="AJ41"/>
  <c r="AH41"/>
  <c r="AJ9"/>
  <c r="AH9"/>
  <c r="AP354"/>
  <c r="AN354"/>
  <c r="AP330"/>
  <c r="AN330"/>
  <c r="AP298"/>
  <c r="AN298"/>
  <c r="AP266"/>
  <c r="AN266"/>
  <c r="AP242"/>
  <c r="AN242"/>
  <c r="AP210"/>
  <c r="AN210"/>
  <c r="AP178"/>
  <c r="AN178"/>
  <c r="AP162"/>
  <c r="AN162"/>
  <c r="AP130"/>
  <c r="AN130"/>
  <c r="AP106"/>
  <c r="AN106"/>
  <c r="AP74"/>
  <c r="AN74"/>
  <c r="AP42"/>
  <c r="AN42"/>
  <c r="AP10"/>
  <c r="AN10"/>
  <c r="AH273"/>
  <c r="AH145"/>
  <c r="AH17"/>
  <c r="AJ352"/>
  <c r="AH352"/>
  <c r="AJ288"/>
  <c r="AH288"/>
  <c r="AJ256"/>
  <c r="AH256"/>
  <c r="AJ224"/>
  <c r="AH224"/>
  <c r="AJ192"/>
  <c r="AH192"/>
  <c r="AJ176"/>
  <c r="AH176"/>
  <c r="AJ144"/>
  <c r="AH144"/>
  <c r="AJ112"/>
  <c r="AH112"/>
  <c r="AJ88"/>
  <c r="AH88"/>
  <c r="AJ56"/>
  <c r="AH56"/>
  <c r="AJ24"/>
  <c r="AH24"/>
  <c r="AP369"/>
  <c r="AN369"/>
  <c r="AP345"/>
  <c r="AN345"/>
  <c r="AP313"/>
  <c r="AN313"/>
  <c r="AP281"/>
  <c r="AN281"/>
  <c r="AP209"/>
  <c r="AN209"/>
  <c r="AP193"/>
  <c r="AN193"/>
  <c r="AP161"/>
  <c r="AN161"/>
  <c r="AP81"/>
  <c r="AN81"/>
  <c r="AP57"/>
  <c r="AN57"/>
  <c r="AP25"/>
  <c r="AN25"/>
  <c r="AJ370"/>
  <c r="AH370"/>
  <c r="AJ362"/>
  <c r="AH362"/>
  <c r="AJ354"/>
  <c r="AH354"/>
  <c r="AJ346"/>
  <c r="AH346"/>
  <c r="AJ338"/>
  <c r="AH338"/>
  <c r="AJ330"/>
  <c r="AH330"/>
  <c r="AJ322"/>
  <c r="AH322"/>
  <c r="AJ314"/>
  <c r="AH314"/>
  <c r="AJ306"/>
  <c r="AH306"/>
  <c r="AJ298"/>
  <c r="AH298"/>
  <c r="AJ290"/>
  <c r="AH290"/>
  <c r="AH282"/>
  <c r="AJ282"/>
  <c r="AH274"/>
  <c r="AJ274"/>
  <c r="AH266"/>
  <c r="AJ266"/>
  <c r="AH258"/>
  <c r="AJ258"/>
  <c r="AH250"/>
  <c r="AJ250"/>
  <c r="AH242"/>
  <c r="AJ242"/>
  <c r="AH234"/>
  <c r="AJ234"/>
  <c r="AH226"/>
  <c r="AJ226"/>
  <c r="AH218"/>
  <c r="AJ218"/>
  <c r="AH210"/>
  <c r="AJ210"/>
  <c r="AH202"/>
  <c r="AJ202"/>
  <c r="AH194"/>
  <c r="AJ194"/>
  <c r="AH186"/>
  <c r="AJ186"/>
  <c r="AH178"/>
  <c r="AJ178"/>
  <c r="AH170"/>
  <c r="AJ170"/>
  <c r="AH162"/>
  <c r="AJ162"/>
  <c r="AH154"/>
  <c r="AJ154"/>
  <c r="AH146"/>
  <c r="AJ146"/>
  <c r="AH138"/>
  <c r="AJ138"/>
  <c r="AH130"/>
  <c r="AJ130"/>
  <c r="AH122"/>
  <c r="AJ122"/>
  <c r="AH114"/>
  <c r="AJ114"/>
  <c r="AH106"/>
  <c r="AJ106"/>
  <c r="AH98"/>
  <c r="AJ98"/>
  <c r="AH90"/>
  <c r="AJ90"/>
  <c r="AH82"/>
  <c r="AJ82"/>
  <c r="AH74"/>
  <c r="AJ74"/>
  <c r="AH66"/>
  <c r="AJ66"/>
  <c r="AH58"/>
  <c r="AJ58"/>
  <c r="AH50"/>
  <c r="AJ50"/>
  <c r="AH42"/>
  <c r="AJ42"/>
  <c r="AH34"/>
  <c r="AJ34"/>
  <c r="AH26"/>
  <c r="AJ26"/>
  <c r="AH18"/>
  <c r="AJ18"/>
  <c r="AH10"/>
  <c r="AJ10"/>
  <c r="AP259"/>
  <c r="AN259"/>
  <c r="AP235"/>
  <c r="AN235"/>
  <c r="AP227"/>
  <c r="AN227"/>
  <c r="AP219"/>
  <c r="AN219"/>
  <c r="AP211"/>
  <c r="AN211"/>
  <c r="AP203"/>
  <c r="AN203"/>
  <c r="AP195"/>
  <c r="AN195"/>
  <c r="AP171"/>
  <c r="AN171"/>
  <c r="AP163"/>
  <c r="AN163"/>
  <c r="AP155"/>
  <c r="AN155"/>
  <c r="AP147"/>
  <c r="AN147"/>
  <c r="AP139"/>
  <c r="AN139"/>
  <c r="AP131"/>
  <c r="AN131"/>
  <c r="AP107"/>
  <c r="AN107"/>
  <c r="AP99"/>
  <c r="AN99"/>
  <c r="AP91"/>
  <c r="AN91"/>
  <c r="AP83"/>
  <c r="AN83"/>
  <c r="AP75"/>
  <c r="AN75"/>
  <c r="AP67"/>
  <c r="AN67"/>
  <c r="AP59"/>
  <c r="AN59"/>
  <c r="AP51"/>
  <c r="AN51"/>
  <c r="AP43"/>
  <c r="AN43"/>
  <c r="AP35"/>
  <c r="AN35"/>
  <c r="AP27"/>
  <c r="AN27"/>
  <c r="AP19"/>
  <c r="AN19"/>
  <c r="AP11"/>
  <c r="AN11"/>
  <c r="AN233"/>
  <c r="AN141"/>
  <c r="AN115"/>
  <c r="AJ329"/>
  <c r="AH329"/>
  <c r="AJ249"/>
  <c r="AH249"/>
  <c r="AJ233"/>
  <c r="AH233"/>
  <c r="AJ201"/>
  <c r="AH201"/>
  <c r="AJ169"/>
  <c r="AH169"/>
  <c r="AJ137"/>
  <c r="AH137"/>
  <c r="AJ57"/>
  <c r="AH57"/>
  <c r="AJ33"/>
  <c r="AH33"/>
  <c r="AP362"/>
  <c r="AN362"/>
  <c r="AP322"/>
  <c r="AN322"/>
  <c r="AP282"/>
  <c r="AN282"/>
  <c r="AP234"/>
  <c r="AN234"/>
  <c r="AP202"/>
  <c r="AN202"/>
  <c r="AP170"/>
  <c r="AN170"/>
  <c r="AP138"/>
  <c r="AN138"/>
  <c r="AP90"/>
  <c r="AN90"/>
  <c r="AP58"/>
  <c r="AN58"/>
  <c r="AP26"/>
  <c r="AN26"/>
  <c r="AJ264"/>
  <c r="AH264"/>
  <c r="AJ232"/>
  <c r="AH232"/>
  <c r="AJ200"/>
  <c r="AH200"/>
  <c r="AJ152"/>
  <c r="AH152"/>
  <c r="AJ120"/>
  <c r="AH120"/>
  <c r="AJ80"/>
  <c r="AH80"/>
  <c r="AJ48"/>
  <c r="AH48"/>
  <c r="AJ16"/>
  <c r="AP353"/>
  <c r="AN353"/>
  <c r="AP321"/>
  <c r="AN321"/>
  <c r="AP289"/>
  <c r="AN289"/>
  <c r="AP257"/>
  <c r="AN257"/>
  <c r="AP225"/>
  <c r="AN225"/>
  <c r="AP137"/>
  <c r="AN137"/>
  <c r="AP121"/>
  <c r="AN121"/>
  <c r="AP89"/>
  <c r="AN89"/>
  <c r="AP49"/>
  <c r="AN49"/>
  <c r="AP9"/>
  <c r="AN9"/>
  <c r="AH241"/>
  <c r="AH113"/>
  <c r="AN105"/>
  <c r="AN363"/>
  <c r="AN347"/>
  <c r="AN331"/>
  <c r="AN315"/>
  <c r="AN299"/>
  <c r="AN283"/>
  <c r="AN267"/>
  <c r="AN241"/>
  <c r="AN197"/>
  <c r="AH360"/>
  <c r="AH328"/>
  <c r="AH296"/>
  <c r="AH209"/>
  <c r="AH81"/>
  <c r="AJ361"/>
  <c r="AH361"/>
  <c r="AJ337"/>
  <c r="AH337"/>
  <c r="AJ305"/>
  <c r="AH305"/>
  <c r="AJ281"/>
  <c r="AH281"/>
  <c r="AJ257"/>
  <c r="AH257"/>
  <c r="AJ225"/>
  <c r="AH225"/>
  <c r="AJ193"/>
  <c r="AH193"/>
  <c r="AJ161"/>
  <c r="AH161"/>
  <c r="AJ73"/>
  <c r="AH73"/>
  <c r="AP346"/>
  <c r="AN346"/>
  <c r="AP314"/>
  <c r="AN314"/>
  <c r="AP290"/>
  <c r="AN290"/>
  <c r="AP258"/>
  <c r="AN258"/>
  <c r="AP226"/>
  <c r="AN226"/>
  <c r="AP194"/>
  <c r="AN194"/>
  <c r="AP146"/>
  <c r="AN146"/>
  <c r="AP114"/>
  <c r="AN114"/>
  <c r="AP82"/>
  <c r="AN82"/>
  <c r="AP50"/>
  <c r="AN50"/>
  <c r="AP18"/>
  <c r="AN18"/>
  <c r="AJ368"/>
  <c r="AH368"/>
  <c r="AJ304"/>
  <c r="AH304"/>
  <c r="AJ272"/>
  <c r="AH272"/>
  <c r="AJ240"/>
  <c r="AH240"/>
  <c r="AJ208"/>
  <c r="AH208"/>
  <c r="AJ160"/>
  <c r="AH160"/>
  <c r="AJ128"/>
  <c r="AH128"/>
  <c r="AJ96"/>
  <c r="AH96"/>
  <c r="AJ64"/>
  <c r="AH64"/>
  <c r="AJ32"/>
  <c r="AH32"/>
  <c r="AP361"/>
  <c r="AN361"/>
  <c r="AP329"/>
  <c r="AN329"/>
  <c r="AP297"/>
  <c r="AN297"/>
  <c r="AP265"/>
  <c r="AN265"/>
  <c r="AP201"/>
  <c r="AN201"/>
  <c r="AP185"/>
  <c r="AN185"/>
  <c r="AP153"/>
  <c r="AN153"/>
  <c r="AP73"/>
  <c r="AN73"/>
  <c r="AP41"/>
  <c r="AN41"/>
  <c r="AP17"/>
  <c r="AN17"/>
  <c r="AH364"/>
  <c r="AJ364"/>
  <c r="AH348"/>
  <c r="AJ348"/>
  <c r="AH332"/>
  <c r="AJ332"/>
  <c r="AH316"/>
  <c r="AJ316"/>
  <c r="AJ300"/>
  <c r="AH300"/>
  <c r="AJ284"/>
  <c r="AH284"/>
  <c r="AJ268"/>
  <c r="AH268"/>
  <c r="AJ244"/>
  <c r="AH244"/>
  <c r="AJ228"/>
  <c r="AH228"/>
  <c r="AJ204"/>
  <c r="AH204"/>
  <c r="AJ180"/>
  <c r="AH180"/>
  <c r="AJ164"/>
  <c r="AH164"/>
  <c r="AJ140"/>
  <c r="AH140"/>
  <c r="AJ124"/>
  <c r="AH124"/>
  <c r="AJ108"/>
  <c r="AH108"/>
  <c r="AJ92"/>
  <c r="AH92"/>
  <c r="AJ84"/>
  <c r="AH84"/>
  <c r="AJ68"/>
  <c r="AH68"/>
  <c r="AJ60"/>
  <c r="AH60"/>
  <c r="AJ52"/>
  <c r="AH52"/>
  <c r="AJ44"/>
  <c r="AH44"/>
  <c r="AJ36"/>
  <c r="AH36"/>
  <c r="AJ28"/>
  <c r="AH28"/>
  <c r="AH20"/>
  <c r="AJ20"/>
  <c r="AP253"/>
  <c r="AN253"/>
  <c r="AP245"/>
  <c r="AN245"/>
  <c r="AP237"/>
  <c r="AN237"/>
  <c r="AP229"/>
  <c r="AN229"/>
  <c r="AP221"/>
  <c r="AN221"/>
  <c r="AP213"/>
  <c r="AN213"/>
  <c r="AP189"/>
  <c r="AN189"/>
  <c r="AP181"/>
  <c r="AN181"/>
  <c r="AP173"/>
  <c r="AN173"/>
  <c r="AP165"/>
  <c r="AN165"/>
  <c r="AP157"/>
  <c r="AN157"/>
  <c r="AP149"/>
  <c r="AN149"/>
  <c r="AP125"/>
  <c r="AN125"/>
  <c r="AP117"/>
  <c r="AN117"/>
  <c r="AP109"/>
  <c r="AN109"/>
  <c r="AP101"/>
  <c r="AN101"/>
  <c r="AP93"/>
  <c r="AN93"/>
  <c r="AP85"/>
  <c r="AN85"/>
  <c r="AP61"/>
  <c r="AN61"/>
  <c r="AP53"/>
  <c r="AN53"/>
  <c r="AP45"/>
  <c r="AN45"/>
  <c r="AP37"/>
  <c r="AN37"/>
  <c r="AP29"/>
  <c r="AN29"/>
  <c r="AP21"/>
  <c r="AN21"/>
  <c r="AP13"/>
  <c r="AN13"/>
  <c r="AP5"/>
  <c r="AN5"/>
  <c r="AN169"/>
  <c r="AN77"/>
  <c r="AJ353"/>
  <c r="AH353"/>
  <c r="AJ321"/>
  <c r="AH321"/>
  <c r="AJ297"/>
  <c r="AH297"/>
  <c r="AJ265"/>
  <c r="AH265"/>
  <c r="AJ185"/>
  <c r="AH185"/>
  <c r="AJ121"/>
  <c r="AH121"/>
  <c r="AJ97"/>
  <c r="AH97"/>
  <c r="AJ25"/>
  <c r="AH25"/>
  <c r="AP370"/>
  <c r="AN370"/>
  <c r="AP338"/>
  <c r="AN338"/>
  <c r="AP306"/>
  <c r="AN306"/>
  <c r="AP274"/>
  <c r="AN274"/>
  <c r="AP250"/>
  <c r="AN250"/>
  <c r="AP218"/>
  <c r="AN218"/>
  <c r="AP186"/>
  <c r="AN186"/>
  <c r="AP154"/>
  <c r="AN154"/>
  <c r="AP122"/>
  <c r="AN122"/>
  <c r="AP98"/>
  <c r="AN98"/>
  <c r="AP66"/>
  <c r="AN66"/>
  <c r="AP34"/>
  <c r="AN34"/>
  <c r="AJ336"/>
  <c r="AH336"/>
  <c r="AJ320"/>
  <c r="AH320"/>
  <c r="AJ280"/>
  <c r="AH280"/>
  <c r="AJ248"/>
  <c r="AH248"/>
  <c r="AJ216"/>
  <c r="AH216"/>
  <c r="AJ184"/>
  <c r="AH184"/>
  <c r="AJ168"/>
  <c r="AH168"/>
  <c r="AJ136"/>
  <c r="AH136"/>
  <c r="AJ104"/>
  <c r="AH104"/>
  <c r="AJ72"/>
  <c r="AH72"/>
  <c r="AJ40"/>
  <c r="AH40"/>
  <c r="AJ8"/>
  <c r="AH8"/>
  <c r="AP337"/>
  <c r="AN337"/>
  <c r="AP305"/>
  <c r="AN305"/>
  <c r="AP273"/>
  <c r="AN273"/>
  <c r="AP249"/>
  <c r="AN249"/>
  <c r="AP217"/>
  <c r="AN217"/>
  <c r="AP145"/>
  <c r="AN145"/>
  <c r="AP129"/>
  <c r="AN129"/>
  <c r="AP97"/>
  <c r="AN97"/>
  <c r="AP65"/>
  <c r="AN65"/>
  <c r="AP33"/>
  <c r="AN33"/>
  <c r="AN177"/>
  <c r="AH372"/>
  <c r="AJ372"/>
  <c r="AH356"/>
  <c r="AJ356"/>
  <c r="AH340"/>
  <c r="AJ340"/>
  <c r="AH324"/>
  <c r="AJ324"/>
  <c r="AH308"/>
  <c r="AJ308"/>
  <c r="AJ292"/>
  <c r="AH292"/>
  <c r="AJ276"/>
  <c r="AH276"/>
  <c r="AJ260"/>
  <c r="AH260"/>
  <c r="AJ252"/>
  <c r="AH252"/>
  <c r="AJ236"/>
  <c r="AH236"/>
  <c r="AJ220"/>
  <c r="AH220"/>
  <c r="AJ212"/>
  <c r="AH212"/>
  <c r="AJ196"/>
  <c r="AH196"/>
  <c r="AJ188"/>
  <c r="AH188"/>
  <c r="AJ172"/>
  <c r="AH172"/>
  <c r="AJ156"/>
  <c r="AH156"/>
  <c r="AJ148"/>
  <c r="AH148"/>
  <c r="AJ132"/>
  <c r="AH132"/>
  <c r="AJ116"/>
  <c r="AH116"/>
  <c r="AJ100"/>
  <c r="AH100"/>
  <c r="AJ76"/>
  <c r="AH76"/>
  <c r="AP4"/>
  <c r="AN4"/>
  <c r="AN357"/>
  <c r="AN341"/>
  <c r="AN325"/>
  <c r="AN309"/>
  <c r="AN293"/>
  <c r="AN277"/>
  <c r="AN261"/>
  <c r="AN123"/>
  <c r="AH177"/>
  <c r="AH49"/>
  <c r="AJ283"/>
  <c r="AH283"/>
  <c r="AH275"/>
  <c r="AJ275"/>
  <c r="AH267"/>
  <c r="AJ267"/>
  <c r="AH259"/>
  <c r="AJ259"/>
  <c r="AH251"/>
  <c r="AJ251"/>
  <c r="AH243"/>
  <c r="AJ243"/>
  <c r="AH235"/>
  <c r="AJ235"/>
  <c r="AH227"/>
  <c r="AJ227"/>
  <c r="AH219"/>
  <c r="AJ219"/>
  <c r="AH211"/>
  <c r="AJ211"/>
  <c r="AH203"/>
  <c r="AJ203"/>
  <c r="AH195"/>
  <c r="AJ195"/>
  <c r="AH187"/>
  <c r="AJ187"/>
  <c r="AH179"/>
  <c r="AJ179"/>
  <c r="AH171"/>
  <c r="AJ171"/>
  <c r="AH163"/>
  <c r="AJ163"/>
  <c r="AH155"/>
  <c r="AJ155"/>
  <c r="AH147"/>
  <c r="AJ147"/>
  <c r="AH139"/>
  <c r="AJ139"/>
  <c r="AH131"/>
  <c r="AJ131"/>
  <c r="AH123"/>
  <c r="AJ123"/>
  <c r="AH115"/>
  <c r="AJ115"/>
  <c r="AH107"/>
  <c r="AJ107"/>
  <c r="AH99"/>
  <c r="AJ99"/>
  <c r="AH91"/>
  <c r="AJ91"/>
  <c r="AH83"/>
  <c r="AJ83"/>
  <c r="AH75"/>
  <c r="AJ75"/>
  <c r="AH67"/>
  <c r="AJ67"/>
  <c r="AH59"/>
  <c r="AJ59"/>
  <c r="AH51"/>
  <c r="AJ51"/>
  <c r="AH43"/>
  <c r="AJ43"/>
  <c r="AH35"/>
  <c r="AJ35"/>
  <c r="AH27"/>
  <c r="AJ27"/>
  <c r="AJ19"/>
  <c r="AH19"/>
  <c r="AJ11"/>
  <c r="AH11"/>
  <c r="AP44"/>
  <c r="AN44"/>
  <c r="AP12"/>
  <c r="AN12"/>
  <c r="AN366"/>
  <c r="AN358"/>
  <c r="AN350"/>
  <c r="AN342"/>
  <c r="AN334"/>
  <c r="AN326"/>
  <c r="AN318"/>
  <c r="AN310"/>
  <c r="AN302"/>
  <c r="AN294"/>
  <c r="AN286"/>
  <c r="AN278"/>
  <c r="AN270"/>
  <c r="AN262"/>
  <c r="AN216"/>
  <c r="AN207"/>
  <c r="AN198"/>
  <c r="AN152"/>
  <c r="AN143"/>
  <c r="AN134"/>
  <c r="AN88"/>
  <c r="AN79"/>
  <c r="AN70"/>
  <c r="AH278"/>
  <c r="AH246"/>
  <c r="AH214"/>
  <c r="AH182"/>
  <c r="AH150"/>
  <c r="AH118"/>
  <c r="AH86"/>
  <c r="AH54"/>
  <c r="AH22"/>
  <c r="AP320"/>
  <c r="AP256"/>
  <c r="AP192"/>
  <c r="AP128"/>
  <c r="AP64"/>
  <c r="AJ287"/>
  <c r="AH287"/>
  <c r="AJ279"/>
  <c r="AH279"/>
  <c r="AJ271"/>
  <c r="AH271"/>
  <c r="AJ263"/>
  <c r="AH263"/>
  <c r="AJ255"/>
  <c r="AH255"/>
  <c r="AJ247"/>
  <c r="AH247"/>
  <c r="AJ239"/>
  <c r="AH239"/>
  <c r="AJ231"/>
  <c r="AH231"/>
  <c r="AJ223"/>
  <c r="AH223"/>
  <c r="AJ215"/>
  <c r="AH215"/>
  <c r="AJ207"/>
  <c r="AH207"/>
  <c r="AJ199"/>
  <c r="AH199"/>
  <c r="AJ191"/>
  <c r="AH191"/>
  <c r="AJ183"/>
  <c r="AH183"/>
  <c r="AJ175"/>
  <c r="AH175"/>
  <c r="AJ167"/>
  <c r="AH167"/>
  <c r="AJ159"/>
  <c r="AH159"/>
  <c r="AJ151"/>
  <c r="AH151"/>
  <c r="AJ143"/>
  <c r="AH143"/>
  <c r="AJ135"/>
  <c r="AH135"/>
  <c r="AJ127"/>
  <c r="AH127"/>
  <c r="AJ119"/>
  <c r="AH119"/>
  <c r="AJ111"/>
  <c r="AH111"/>
  <c r="AJ103"/>
  <c r="AH103"/>
  <c r="AJ95"/>
  <c r="AH95"/>
  <c r="AJ87"/>
  <c r="AH87"/>
  <c r="AJ79"/>
  <c r="AH79"/>
  <c r="AJ71"/>
  <c r="AH71"/>
  <c r="AJ63"/>
  <c r="AH63"/>
  <c r="AJ55"/>
  <c r="AH55"/>
  <c r="AJ47"/>
  <c r="AH47"/>
  <c r="AJ39"/>
  <c r="AH39"/>
  <c r="AJ31"/>
  <c r="AH31"/>
  <c r="AJ23"/>
  <c r="AH23"/>
  <c r="AJ15"/>
  <c r="AJ7"/>
  <c r="AH7"/>
  <c r="AN248"/>
  <c r="AN239"/>
  <c r="AN230"/>
  <c r="AN212"/>
  <c r="AN184"/>
  <c r="AN175"/>
  <c r="AN166"/>
  <c r="AN148"/>
  <c r="AN120"/>
  <c r="AN111"/>
  <c r="AN102"/>
  <c r="AN84"/>
  <c r="AH262"/>
  <c r="AH230"/>
  <c r="AH198"/>
  <c r="AH166"/>
  <c r="AH134"/>
  <c r="AH102"/>
  <c r="AH70"/>
  <c r="AH38"/>
  <c r="AP352"/>
  <c r="AP288"/>
  <c r="AP32"/>
  <c r="AJ366"/>
  <c r="AH366"/>
  <c r="AH358"/>
  <c r="AJ358"/>
  <c r="AJ350"/>
  <c r="AH350"/>
  <c r="AH342"/>
  <c r="AJ342"/>
  <c r="AJ334"/>
  <c r="AH334"/>
  <c r="AH326"/>
  <c r="AJ326"/>
  <c r="AJ318"/>
  <c r="AH318"/>
  <c r="AJ310"/>
  <c r="AH310"/>
  <c r="AJ302"/>
  <c r="AH302"/>
  <c r="AJ294"/>
  <c r="AH294"/>
  <c r="AJ270"/>
  <c r="AH270"/>
  <c r="AJ254"/>
  <c r="AH254"/>
  <c r="AJ238"/>
  <c r="AH238"/>
  <c r="AJ222"/>
  <c r="AH222"/>
  <c r="AJ206"/>
  <c r="AH206"/>
  <c r="AJ190"/>
  <c r="AH190"/>
  <c r="AJ174"/>
  <c r="AH174"/>
  <c r="AJ158"/>
  <c r="AH158"/>
  <c r="AJ142"/>
  <c r="AH142"/>
  <c r="AJ126"/>
  <c r="AH126"/>
  <c r="AJ110"/>
  <c r="AH110"/>
  <c r="AJ94"/>
  <c r="AH94"/>
  <c r="AJ78"/>
  <c r="AH78"/>
  <c r="AJ62"/>
  <c r="AH62"/>
  <c r="AJ46"/>
  <c r="AH46"/>
  <c r="AJ30"/>
  <c r="AH30"/>
  <c r="AJ14"/>
  <c r="AH14"/>
  <c r="AN247"/>
  <c r="AN238"/>
  <c r="AN220"/>
  <c r="AN183"/>
  <c r="AN174"/>
  <c r="AN156"/>
  <c r="AN119"/>
  <c r="AN110"/>
  <c r="AN92"/>
  <c r="AN48"/>
  <c r="AN16"/>
  <c r="AH229"/>
  <c r="AH165"/>
  <c r="AH101"/>
  <c r="AH37"/>
  <c r="AJ301"/>
  <c r="AJ237"/>
  <c r="AJ173"/>
  <c r="AJ109"/>
  <c r="AJ45"/>
  <c r="AP28"/>
  <c r="AJ365"/>
  <c r="AH365"/>
  <c r="AJ357"/>
  <c r="AH357"/>
  <c r="AJ349"/>
  <c r="AH349"/>
  <c r="AJ341"/>
  <c r="AH341"/>
  <c r="AJ333"/>
  <c r="AH333"/>
  <c r="AJ325"/>
  <c r="AH325"/>
  <c r="AJ317"/>
  <c r="AH317"/>
  <c r="AJ309"/>
  <c r="AH309"/>
  <c r="AJ285"/>
  <c r="AH285"/>
  <c r="AJ253"/>
  <c r="AH253"/>
  <c r="AJ221"/>
  <c r="AH221"/>
  <c r="AJ189"/>
  <c r="AH189"/>
  <c r="AJ157"/>
  <c r="AH157"/>
  <c r="AJ125"/>
  <c r="AH125"/>
  <c r="AJ93"/>
  <c r="AH93"/>
  <c r="AJ61"/>
  <c r="AH61"/>
  <c r="AJ29"/>
  <c r="AH29"/>
  <c r="AJ13"/>
  <c r="AH13"/>
  <c r="AP62"/>
  <c r="AN62"/>
  <c r="AP54"/>
  <c r="AN54"/>
  <c r="AP46"/>
  <c r="AN46"/>
  <c r="AP38"/>
  <c r="AN38"/>
  <c r="AP30"/>
  <c r="AN30"/>
  <c r="AP22"/>
  <c r="AN22"/>
  <c r="AP14"/>
  <c r="AN14"/>
  <c r="AP6"/>
  <c r="AN6"/>
  <c r="AN368"/>
  <c r="AN360"/>
  <c r="AN344"/>
  <c r="AN336"/>
  <c r="AN328"/>
  <c r="AN312"/>
  <c r="AN304"/>
  <c r="AN296"/>
  <c r="AN280"/>
  <c r="AN272"/>
  <c r="AN264"/>
  <c r="AN255"/>
  <c r="AN246"/>
  <c r="AN200"/>
  <c r="AN191"/>
  <c r="AN182"/>
  <c r="AN136"/>
  <c r="AN127"/>
  <c r="AN118"/>
  <c r="AN72"/>
  <c r="AN63"/>
  <c r="AN47"/>
  <c r="AN31"/>
  <c r="AN15"/>
  <c r="AH367"/>
  <c r="AH335"/>
  <c r="AH303"/>
  <c r="AH286"/>
  <c r="AJ293"/>
  <c r="AP20"/>
  <c r="B8" i="19" l="1"/>
  <c r="U5" i="18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4"/>
  <c r="S10"/>
  <c r="O9" i="19"/>
  <c r="N9"/>
  <c r="M7887" s="1"/>
  <c r="A9"/>
  <c r="A10" s="1"/>
  <c r="S5" i="18"/>
  <c r="S6"/>
  <c r="S7"/>
  <c r="S8"/>
  <c r="S9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0"/>
  <c r="P5"/>
  <c r="P6"/>
  <c r="P7"/>
  <c r="P8"/>
  <c r="P9"/>
  <c r="P11"/>
  <c r="P12"/>
  <c r="P13"/>
  <c r="P14"/>
  <c r="P15"/>
  <c r="P16"/>
  <c r="P17"/>
  <c r="P18"/>
  <c r="P19"/>
  <c r="P20"/>
  <c r="P21"/>
  <c r="P22"/>
  <c r="P23"/>
  <c r="P24"/>
  <c r="P4"/>
  <c r="B10" i="19" l="1"/>
  <c r="A11"/>
  <c r="AF5"/>
  <c r="AF89"/>
  <c r="AF105"/>
  <c r="AF117"/>
  <c r="AF125"/>
  <c r="M138"/>
  <c r="M160"/>
  <c r="M176"/>
  <c r="M200"/>
  <c r="M224"/>
  <c r="M248"/>
  <c r="M272"/>
  <c r="M296"/>
  <c r="M320"/>
  <c r="M352"/>
  <c r="M376"/>
  <c r="M408"/>
  <c r="M432"/>
  <c r="M456"/>
  <c r="M480"/>
  <c r="M504"/>
  <c r="M536"/>
  <c r="M560"/>
  <c r="M592"/>
  <c r="M616"/>
  <c r="M640"/>
  <c r="M664"/>
  <c r="M688"/>
  <c r="M720"/>
  <c r="M744"/>
  <c r="M768"/>
  <c r="M792"/>
  <c r="M808"/>
  <c r="M832"/>
  <c r="M856"/>
  <c r="M880"/>
  <c r="M904"/>
  <c r="M928"/>
  <c r="M952"/>
  <c r="M976"/>
  <c r="M1000"/>
  <c r="M1024"/>
  <c r="M1048"/>
  <c r="M1072"/>
  <c r="M1096"/>
  <c r="M1120"/>
  <c r="M1136"/>
  <c r="M1160"/>
  <c r="M1192"/>
  <c r="M1216"/>
  <c r="M1240"/>
  <c r="M1264"/>
  <c r="M1288"/>
  <c r="M1320"/>
  <c r="M1344"/>
  <c r="M1368"/>
  <c r="M1392"/>
  <c r="M1424"/>
  <c r="M1448"/>
  <c r="M1472"/>
  <c r="AF1508"/>
  <c r="AF1559"/>
  <c r="AF1604"/>
  <c r="AF1652"/>
  <c r="AF1700"/>
  <c r="AF1748"/>
  <c r="AF1796"/>
  <c r="AF1844"/>
  <c r="AF1892"/>
  <c r="AF1940"/>
  <c r="AF2004"/>
  <c r="AF2052"/>
  <c r="AF2100"/>
  <c r="AF2148"/>
  <c r="AF2212"/>
  <c r="AF2260"/>
  <c r="AF2308"/>
  <c r="AF2372"/>
  <c r="AF2420"/>
  <c r="AF2468"/>
  <c r="AF2532"/>
  <c r="AF2596"/>
  <c r="AF2660"/>
  <c r="AF2724"/>
  <c r="AF2772"/>
  <c r="AF2820"/>
  <c r="AF2874"/>
  <c r="AF2970"/>
  <c r="AF3066"/>
  <c r="AF3162"/>
  <c r="AF3258"/>
  <c r="AF3354"/>
  <c r="AF3450"/>
  <c r="AF3546"/>
  <c r="AF3642"/>
  <c r="AF3706"/>
  <c r="AF3802"/>
  <c r="AF3898"/>
  <c r="AF3994"/>
  <c r="AF4090"/>
  <c r="AF4218"/>
  <c r="AF4314"/>
  <c r="AF4410"/>
  <c r="AF4474"/>
  <c r="AF4570"/>
  <c r="AF4634"/>
  <c r="AF4698"/>
  <c r="AF4826"/>
  <c r="M5265"/>
  <c r="M5457"/>
  <c r="M5714"/>
  <c r="M6098"/>
  <c r="M6438"/>
  <c r="M6694"/>
  <c r="M8019"/>
  <c r="M11"/>
  <c r="M21"/>
  <c r="M29"/>
  <c r="M37"/>
  <c r="M45"/>
  <c r="M53"/>
  <c r="M61"/>
  <c r="M69"/>
  <c r="M75"/>
  <c r="M83"/>
  <c r="M87"/>
  <c r="M102"/>
  <c r="M122"/>
  <c r="AF145"/>
  <c r="AF185"/>
  <c r="AF209"/>
  <c r="AF241"/>
  <c r="AF281"/>
  <c r="AF313"/>
  <c r="AF353"/>
  <c r="AF393"/>
  <c r="AF425"/>
  <c r="AF457"/>
  <c r="AF489"/>
  <c r="AF529"/>
  <c r="AF561"/>
  <c r="AF585"/>
  <c r="AF617"/>
  <c r="AF649"/>
  <c r="AF673"/>
  <c r="AF713"/>
  <c r="AF745"/>
  <c r="AF777"/>
  <c r="AF817"/>
  <c r="AF849"/>
  <c r="AF881"/>
  <c r="AF913"/>
  <c r="AF945"/>
  <c r="AF977"/>
  <c r="AF1009"/>
  <c r="AF1041"/>
  <c r="AF1073"/>
  <c r="AF1113"/>
  <c r="AF1153"/>
  <c r="AF1193"/>
  <c r="AF1225"/>
  <c r="AF1257"/>
  <c r="AF1289"/>
  <c r="AF1321"/>
  <c r="AF1345"/>
  <c r="AF1377"/>
  <c r="AF1409"/>
  <c r="AF1441"/>
  <c r="AF1465"/>
  <c r="AF1497"/>
  <c r="M1549"/>
  <c r="M1623"/>
  <c r="M1687"/>
  <c r="M1719"/>
  <c r="M1767"/>
  <c r="M1831"/>
  <c r="M1895"/>
  <c r="M1943"/>
  <c r="M2007"/>
  <c r="M2071"/>
  <c r="M2135"/>
  <c r="M2199"/>
  <c r="M2247"/>
  <c r="M2295"/>
  <c r="M2343"/>
  <c r="M2391"/>
  <c r="M2439"/>
  <c r="M2487"/>
  <c r="M2551"/>
  <c r="M2599"/>
  <c r="M2647"/>
  <c r="M2711"/>
  <c r="M2759"/>
  <c r="M2791"/>
  <c r="M2855"/>
  <c r="M2944"/>
  <c r="M3040"/>
  <c r="M3168"/>
  <c r="M3328"/>
  <c r="M3584"/>
  <c r="M4032"/>
  <c r="AF6736"/>
  <c r="M10"/>
  <c r="M14"/>
  <c r="M18"/>
  <c r="M24"/>
  <c r="M28"/>
  <c r="M32"/>
  <c r="M36"/>
  <c r="M42"/>
  <c r="M46"/>
  <c r="M50"/>
  <c r="M54"/>
  <c r="M58"/>
  <c r="M62"/>
  <c r="M66"/>
  <c r="M70"/>
  <c r="M74"/>
  <c r="M78"/>
  <c r="M82"/>
  <c r="M88"/>
  <c r="M96"/>
  <c r="M104"/>
  <c r="M112"/>
  <c r="M120"/>
  <c r="M132"/>
  <c r="AF141"/>
  <c r="AF157"/>
  <c r="AF173"/>
  <c r="AF189"/>
  <c r="AF205"/>
  <c r="AF221"/>
  <c r="AF237"/>
  <c r="AF253"/>
  <c r="AF261"/>
  <c r="AF277"/>
  <c r="AF293"/>
  <c r="AF301"/>
  <c r="AF317"/>
  <c r="AF333"/>
  <c r="AF349"/>
  <c r="AF365"/>
  <c r="AF381"/>
  <c r="AF397"/>
  <c r="AF413"/>
  <c r="AF429"/>
  <c r="AF445"/>
  <c r="AF461"/>
  <c r="AF477"/>
  <c r="AF493"/>
  <c r="AF509"/>
  <c r="AF533"/>
  <c r="AF549"/>
  <c r="AF565"/>
  <c r="AF581"/>
  <c r="AF597"/>
  <c r="AF613"/>
  <c r="AF629"/>
  <c r="AF645"/>
  <c r="AF653"/>
  <c r="AF669"/>
  <c r="AF685"/>
  <c r="AF701"/>
  <c r="AF717"/>
  <c r="AF733"/>
  <c r="AF749"/>
  <c r="AF765"/>
  <c r="AF781"/>
  <c r="AF797"/>
  <c r="AF813"/>
  <c r="AF829"/>
  <c r="AF845"/>
  <c r="AF861"/>
  <c r="AF877"/>
  <c r="AF893"/>
  <c r="AF909"/>
  <c r="AF925"/>
  <c r="AF949"/>
  <c r="AF965"/>
  <c r="AF973"/>
  <c r="AF989"/>
  <c r="AF1005"/>
  <c r="AF1021"/>
  <c r="AF1037"/>
  <c r="AF1053"/>
  <c r="AF1069"/>
  <c r="AF1077"/>
  <c r="AF1093"/>
  <c r="AF1109"/>
  <c r="AF1117"/>
  <c r="AF1133"/>
  <c r="AF1149"/>
  <c r="AF1165"/>
  <c r="AF1181"/>
  <c r="AF1189"/>
  <c r="AF1205"/>
  <c r="AF1229"/>
  <c r="AF1245"/>
  <c r="AF1261"/>
  <c r="AF1277"/>
  <c r="AF1293"/>
  <c r="AF1309"/>
  <c r="AF1325"/>
  <c r="AF1341"/>
  <c r="AF1357"/>
  <c r="AF1373"/>
  <c r="AF1389"/>
  <c r="AF1405"/>
  <c r="AF1421"/>
  <c r="AF1437"/>
  <c r="AF1453"/>
  <c r="AF1469"/>
  <c r="AF1485"/>
  <c r="AF1504"/>
  <c r="AF1529"/>
  <c r="AF1555"/>
  <c r="M1583"/>
  <c r="M1615"/>
  <c r="M1647"/>
  <c r="M1679"/>
  <c r="M1711"/>
  <c r="M1743"/>
  <c r="M1759"/>
  <c r="M1791"/>
  <c r="M1823"/>
  <c r="M1855"/>
  <c r="M1887"/>
  <c r="M1919"/>
  <c r="M1951"/>
  <c r="M1999"/>
  <c r="M2031"/>
  <c r="M2063"/>
  <c r="M2095"/>
  <c r="M2127"/>
  <c r="M2159"/>
  <c r="M2191"/>
  <c r="M2223"/>
  <c r="M2255"/>
  <c r="M2287"/>
  <c r="M2319"/>
  <c r="M2351"/>
  <c r="M2383"/>
  <c r="M2415"/>
  <c r="M2431"/>
  <c r="M2463"/>
  <c r="M2495"/>
  <c r="M2527"/>
  <c r="M2559"/>
  <c r="M2591"/>
  <c r="M2623"/>
  <c r="M2671"/>
  <c r="M2703"/>
  <c r="M2735"/>
  <c r="M2767"/>
  <c r="M2815"/>
  <c r="M2847"/>
  <c r="M2896"/>
  <c r="M2960"/>
  <c r="M3024"/>
  <c r="M3088"/>
  <c r="M3152"/>
  <c r="M3216"/>
  <c r="M3312"/>
  <c r="M3408"/>
  <c r="M3472"/>
  <c r="M3536"/>
  <c r="M3600"/>
  <c r="M3664"/>
  <c r="M3728"/>
  <c r="M3792"/>
  <c r="M3856"/>
  <c r="M3920"/>
  <c r="M3952"/>
  <c r="M4016"/>
  <c r="M4112"/>
  <c r="M4176"/>
  <c r="M4240"/>
  <c r="M4304"/>
  <c r="M4368"/>
  <c r="M4432"/>
  <c r="M4496"/>
  <c r="M4560"/>
  <c r="M4624"/>
  <c r="M4688"/>
  <c r="M4752"/>
  <c r="M4816"/>
  <c r="M4880"/>
  <c r="AF4923"/>
  <c r="AF5051"/>
  <c r="AF5179"/>
  <c r="AF5307"/>
  <c r="AF5435"/>
  <c r="AF5499"/>
  <c r="AF5671"/>
  <c r="AF5927"/>
  <c r="AF6352"/>
  <c r="AF7800"/>
  <c r="B9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2"/>
  <c r="AF96"/>
  <c r="AF100"/>
  <c r="AF104"/>
  <c r="AF108"/>
  <c r="AF112"/>
  <c r="AF116"/>
  <c r="AF120"/>
  <c r="AF124"/>
  <c r="AF128"/>
  <c r="AF132"/>
  <c r="M137"/>
  <c r="M143"/>
  <c r="M151"/>
  <c r="M159"/>
  <c r="M167"/>
  <c r="M175"/>
  <c r="M183"/>
  <c r="M191"/>
  <c r="M199"/>
  <c r="M207"/>
  <c r="M215"/>
  <c r="M223"/>
  <c r="M231"/>
  <c r="M239"/>
  <c r="M247"/>
  <c r="M255"/>
  <c r="M263"/>
  <c r="M271"/>
  <c r="M279"/>
  <c r="M287"/>
  <c r="M295"/>
  <c r="M303"/>
  <c r="M311"/>
  <c r="M319"/>
  <c r="M327"/>
  <c r="M335"/>
  <c r="M343"/>
  <c r="M351"/>
  <c r="M359"/>
  <c r="M367"/>
  <c r="M375"/>
  <c r="M383"/>
  <c r="M391"/>
  <c r="M399"/>
  <c r="M407"/>
  <c r="M415"/>
  <c r="M423"/>
  <c r="M431"/>
  <c r="M439"/>
  <c r="M447"/>
  <c r="M455"/>
  <c r="M463"/>
  <c r="M471"/>
  <c r="M479"/>
  <c r="M487"/>
  <c r="M495"/>
  <c r="M503"/>
  <c r="M511"/>
  <c r="M519"/>
  <c r="M527"/>
  <c r="M535"/>
  <c r="M543"/>
  <c r="M551"/>
  <c r="M559"/>
  <c r="M567"/>
  <c r="M575"/>
  <c r="M583"/>
  <c r="M591"/>
  <c r="M599"/>
  <c r="M607"/>
  <c r="M615"/>
  <c r="M623"/>
  <c r="M631"/>
  <c r="M639"/>
  <c r="M647"/>
  <c r="M655"/>
  <c r="M663"/>
  <c r="M671"/>
  <c r="M679"/>
  <c r="M687"/>
  <c r="M695"/>
  <c r="M703"/>
  <c r="M711"/>
  <c r="M719"/>
  <c r="M727"/>
  <c r="M735"/>
  <c r="M743"/>
  <c r="M751"/>
  <c r="M759"/>
  <c r="M767"/>
  <c r="M775"/>
  <c r="M783"/>
  <c r="M791"/>
  <c r="M799"/>
  <c r="M807"/>
  <c r="M815"/>
  <c r="M823"/>
  <c r="M831"/>
  <c r="M839"/>
  <c r="M847"/>
  <c r="M855"/>
  <c r="M863"/>
  <c r="M871"/>
  <c r="M879"/>
  <c r="M887"/>
  <c r="M895"/>
  <c r="M903"/>
  <c r="M911"/>
  <c r="M919"/>
  <c r="M927"/>
  <c r="M935"/>
  <c r="M943"/>
  <c r="M951"/>
  <c r="M959"/>
  <c r="M967"/>
  <c r="M975"/>
  <c r="M983"/>
  <c r="M991"/>
  <c r="M999"/>
  <c r="M1007"/>
  <c r="M1015"/>
  <c r="M1023"/>
  <c r="M1031"/>
  <c r="M1039"/>
  <c r="M1047"/>
  <c r="M1055"/>
  <c r="M1063"/>
  <c r="M1071"/>
  <c r="M1079"/>
  <c r="M1087"/>
  <c r="M1095"/>
  <c r="M1103"/>
  <c r="M1111"/>
  <c r="M1119"/>
  <c r="M1127"/>
  <c r="M1135"/>
  <c r="M1143"/>
  <c r="M1151"/>
  <c r="M1159"/>
  <c r="M1167"/>
  <c r="M1175"/>
  <c r="M1183"/>
  <c r="M1191"/>
  <c r="M1199"/>
  <c r="M1207"/>
  <c r="M1215"/>
  <c r="M1223"/>
  <c r="M1231"/>
  <c r="M1239"/>
  <c r="M1247"/>
  <c r="M1255"/>
  <c r="M1263"/>
  <c r="M1271"/>
  <c r="M1279"/>
  <c r="M1287"/>
  <c r="M1295"/>
  <c r="M1303"/>
  <c r="M1311"/>
  <c r="M1319"/>
  <c r="M1327"/>
  <c r="M1335"/>
  <c r="M1343"/>
  <c r="M1351"/>
  <c r="M1359"/>
  <c r="M1367"/>
  <c r="M1375"/>
  <c r="M1383"/>
  <c r="M1391"/>
  <c r="M1399"/>
  <c r="M1407"/>
  <c r="M1415"/>
  <c r="M1423"/>
  <c r="M1431"/>
  <c r="M1439"/>
  <c r="M1447"/>
  <c r="M1455"/>
  <c r="M1463"/>
  <c r="M1471"/>
  <c r="M1479"/>
  <c r="M1487"/>
  <c r="M1495"/>
  <c r="M1507"/>
  <c r="AF1519"/>
  <c r="AF1532"/>
  <c r="M1545"/>
  <c r="AF1557"/>
  <c r="M1571"/>
  <c r="AF1585"/>
  <c r="AF1601"/>
  <c r="AF1617"/>
  <c r="AF1633"/>
  <c r="AF1649"/>
  <c r="AF1665"/>
  <c r="AF1681"/>
  <c r="AF1697"/>
  <c r="AF1713"/>
  <c r="AF1729"/>
  <c r="AF1745"/>
  <c r="AF1761"/>
  <c r="AF1777"/>
  <c r="AF1793"/>
  <c r="AF1809"/>
  <c r="AF1825"/>
  <c r="AF1841"/>
  <c r="AF1857"/>
  <c r="AF1873"/>
  <c r="AF1889"/>
  <c r="AF1905"/>
  <c r="AF1921"/>
  <c r="AF1937"/>
  <c r="AF1953"/>
  <c r="AF1969"/>
  <c r="AF1985"/>
  <c r="AF2001"/>
  <c r="AF2017"/>
  <c r="AF2033"/>
  <c r="AF2049"/>
  <c r="AF2065"/>
  <c r="AF2081"/>
  <c r="AF2097"/>
  <c r="AF2113"/>
  <c r="AF2129"/>
  <c r="AF2145"/>
  <c r="AF2161"/>
  <c r="AF2177"/>
  <c r="AF2193"/>
  <c r="AF2209"/>
  <c r="AF2225"/>
  <c r="AF2241"/>
  <c r="AF2257"/>
  <c r="AF2273"/>
  <c r="AF2289"/>
  <c r="AF2305"/>
  <c r="AF2321"/>
  <c r="AF2337"/>
  <c r="AF2353"/>
  <c r="AF2369"/>
  <c r="AF2385"/>
  <c r="AF2401"/>
  <c r="AF2417"/>
  <c r="AF2433"/>
  <c r="AF2449"/>
  <c r="AF2465"/>
  <c r="AF2481"/>
  <c r="AF2497"/>
  <c r="AF2513"/>
  <c r="AF2529"/>
  <c r="AF2545"/>
  <c r="AF2561"/>
  <c r="AF2577"/>
  <c r="AF2593"/>
  <c r="AF2609"/>
  <c r="AF2625"/>
  <c r="AF2641"/>
  <c r="AF2657"/>
  <c r="AF2673"/>
  <c r="AF2689"/>
  <c r="AF2705"/>
  <c r="AF2721"/>
  <c r="AF2737"/>
  <c r="AF2753"/>
  <c r="AF2769"/>
  <c r="AF2785"/>
  <c r="AF2801"/>
  <c r="AF2817"/>
  <c r="AF2833"/>
  <c r="AF2849"/>
  <c r="M2870"/>
  <c r="AF2901"/>
  <c r="AF2933"/>
  <c r="AF2965"/>
  <c r="AF2997"/>
  <c r="AF3029"/>
  <c r="AF3061"/>
  <c r="AF3093"/>
  <c r="AF3125"/>
  <c r="AF3157"/>
  <c r="AF3189"/>
  <c r="AF3221"/>
  <c r="AF3253"/>
  <c r="AF3285"/>
  <c r="AF3317"/>
  <c r="AF3349"/>
  <c r="AF3381"/>
  <c r="AF3413"/>
  <c r="AF3445"/>
  <c r="AF3477"/>
  <c r="AF3509"/>
  <c r="AF3541"/>
  <c r="AF3573"/>
  <c r="AF3605"/>
  <c r="AF3637"/>
  <c r="AF3669"/>
  <c r="AF3701"/>
  <c r="AF3733"/>
  <c r="AF3765"/>
  <c r="AF3797"/>
  <c r="AF3829"/>
  <c r="AF3861"/>
  <c r="AF3893"/>
  <c r="AF3925"/>
  <c r="AF3957"/>
  <c r="AF3989"/>
  <c r="AF4021"/>
  <c r="AF4053"/>
  <c r="AF4085"/>
  <c r="AF4117"/>
  <c r="AF4149"/>
  <c r="AF4181"/>
  <c r="AF4213"/>
  <c r="AF4245"/>
  <c r="AF4277"/>
  <c r="AF4309"/>
  <c r="AF4341"/>
  <c r="AF4373"/>
  <c r="AF4405"/>
  <c r="AF4437"/>
  <c r="AF4469"/>
  <c r="AF4501"/>
  <c r="AF4533"/>
  <c r="AF4565"/>
  <c r="AF4597"/>
  <c r="AF4629"/>
  <c r="AF4661"/>
  <c r="AF4693"/>
  <c r="AF4725"/>
  <c r="AF4757"/>
  <c r="AF4789"/>
  <c r="AF4821"/>
  <c r="AF4853"/>
  <c r="AF4885"/>
  <c r="M4934"/>
  <c r="M4998"/>
  <c r="M5062"/>
  <c r="M5126"/>
  <c r="M5190"/>
  <c r="M5254"/>
  <c r="M5318"/>
  <c r="M5382"/>
  <c r="M5446"/>
  <c r="M5510"/>
  <c r="M5574"/>
  <c r="M5693"/>
  <c r="M5821"/>
  <c r="M5949"/>
  <c r="M6077"/>
  <c r="M6205"/>
  <c r="M6395"/>
  <c r="M6651"/>
  <c r="M6907"/>
  <c r="M7374"/>
  <c r="M10735"/>
  <c r="AF10729"/>
  <c r="AF10725"/>
  <c r="AF10721"/>
  <c r="AF10717"/>
  <c r="AF10713"/>
  <c r="AF10709"/>
  <c r="AF10705"/>
  <c r="AF10701"/>
  <c r="AF10697"/>
  <c r="AF10693"/>
  <c r="AF10689"/>
  <c r="AF10685"/>
  <c r="AF10681"/>
  <c r="AF10677"/>
  <c r="AF10673"/>
  <c r="AF10669"/>
  <c r="AF10665"/>
  <c r="AF10661"/>
  <c r="AF10657"/>
  <c r="AF10653"/>
  <c r="AF10649"/>
  <c r="AF10645"/>
  <c r="AF10641"/>
  <c r="AF10637"/>
  <c r="AF10633"/>
  <c r="AF10629"/>
  <c r="AF10625"/>
  <c r="AF10621"/>
  <c r="AF10617"/>
  <c r="AF10613"/>
  <c r="AF10609"/>
  <c r="AF10605"/>
  <c r="AF10601"/>
  <c r="AF10597"/>
  <c r="AF10593"/>
  <c r="AF10589"/>
  <c r="AF10585"/>
  <c r="AF10581"/>
  <c r="AF10577"/>
  <c r="AF10573"/>
  <c r="AF10569"/>
  <c r="AF10565"/>
  <c r="AF10561"/>
  <c r="AF10557"/>
  <c r="AF10553"/>
  <c r="AF10549"/>
  <c r="AF10545"/>
  <c r="AF10541"/>
  <c r="AF10537"/>
  <c r="AF10533"/>
  <c r="AF10529"/>
  <c r="AF10525"/>
  <c r="AF10521"/>
  <c r="AF10517"/>
  <c r="AF10513"/>
  <c r="AF10509"/>
  <c r="AF10505"/>
  <c r="AF10501"/>
  <c r="AF10497"/>
  <c r="AF10493"/>
  <c r="AF10489"/>
  <c r="AF10485"/>
  <c r="AF10481"/>
  <c r="AF10477"/>
  <c r="AF10473"/>
  <c r="AF10469"/>
  <c r="AF10465"/>
  <c r="AF10461"/>
  <c r="AF10457"/>
  <c r="AF10453"/>
  <c r="AF10449"/>
  <c r="AF10445"/>
  <c r="AF10441"/>
  <c r="AF10437"/>
  <c r="AF10433"/>
  <c r="AF10429"/>
  <c r="AF10425"/>
  <c r="AF10421"/>
  <c r="AF10417"/>
  <c r="AF10413"/>
  <c r="AF10409"/>
  <c r="AF10405"/>
  <c r="AF10401"/>
  <c r="AF10397"/>
  <c r="M10734"/>
  <c r="M10729"/>
  <c r="M10725"/>
  <c r="M10721"/>
  <c r="M10717"/>
  <c r="M10713"/>
  <c r="M10709"/>
  <c r="M10705"/>
  <c r="M10701"/>
  <c r="M10697"/>
  <c r="M10693"/>
  <c r="M10689"/>
  <c r="M10685"/>
  <c r="M10681"/>
  <c r="M10677"/>
  <c r="M10673"/>
  <c r="M10669"/>
  <c r="M10665"/>
  <c r="M10661"/>
  <c r="M10657"/>
  <c r="M10653"/>
  <c r="M10649"/>
  <c r="M10645"/>
  <c r="M10641"/>
  <c r="M10637"/>
  <c r="M10633"/>
  <c r="M10629"/>
  <c r="M10625"/>
  <c r="M10621"/>
  <c r="M10617"/>
  <c r="M10613"/>
  <c r="M10609"/>
  <c r="M10605"/>
  <c r="M10601"/>
  <c r="M10597"/>
  <c r="M10593"/>
  <c r="M10589"/>
  <c r="M10585"/>
  <c r="M10581"/>
  <c r="M10577"/>
  <c r="M10573"/>
  <c r="M10569"/>
  <c r="M10565"/>
  <c r="M10561"/>
  <c r="M10557"/>
  <c r="M10553"/>
  <c r="M10549"/>
  <c r="M10545"/>
  <c r="M10541"/>
  <c r="M10537"/>
  <c r="M10533"/>
  <c r="M10529"/>
  <c r="M10525"/>
  <c r="M10521"/>
  <c r="M10517"/>
  <c r="M10513"/>
  <c r="M10509"/>
  <c r="M10505"/>
  <c r="M10501"/>
  <c r="M10497"/>
  <c r="M10493"/>
  <c r="M10489"/>
  <c r="M10485"/>
  <c r="M10481"/>
  <c r="M10477"/>
  <c r="M10473"/>
  <c r="M10469"/>
  <c r="M10465"/>
  <c r="M10461"/>
  <c r="M10457"/>
  <c r="M10453"/>
  <c r="M10449"/>
  <c r="M10445"/>
  <c r="M10441"/>
  <c r="M10437"/>
  <c r="M10433"/>
  <c r="M10429"/>
  <c r="M10425"/>
  <c r="M10421"/>
  <c r="M10417"/>
  <c r="M10413"/>
  <c r="M10409"/>
  <c r="M10405"/>
  <c r="M10401"/>
  <c r="M10397"/>
  <c r="M10731"/>
  <c r="M10727"/>
  <c r="M10723"/>
  <c r="M10719"/>
  <c r="M10715"/>
  <c r="M10711"/>
  <c r="M10707"/>
  <c r="M10703"/>
  <c r="M10699"/>
  <c r="M10695"/>
  <c r="M10691"/>
  <c r="M10687"/>
  <c r="M10683"/>
  <c r="M10679"/>
  <c r="M10675"/>
  <c r="M10671"/>
  <c r="M10667"/>
  <c r="M10663"/>
  <c r="M10659"/>
  <c r="M10655"/>
  <c r="M10651"/>
  <c r="M10647"/>
  <c r="M10643"/>
  <c r="M10639"/>
  <c r="M10635"/>
  <c r="M10631"/>
  <c r="M10627"/>
  <c r="M10623"/>
  <c r="M10619"/>
  <c r="M10615"/>
  <c r="M10611"/>
  <c r="M10607"/>
  <c r="M10603"/>
  <c r="M10599"/>
  <c r="M10595"/>
  <c r="M10591"/>
  <c r="M10587"/>
  <c r="M10583"/>
  <c r="M10579"/>
  <c r="M10575"/>
  <c r="M10571"/>
  <c r="M10567"/>
  <c r="M10563"/>
  <c r="M10559"/>
  <c r="M10555"/>
  <c r="M10551"/>
  <c r="M10547"/>
  <c r="M10543"/>
  <c r="M10539"/>
  <c r="M10535"/>
  <c r="M10531"/>
  <c r="M10527"/>
  <c r="M10523"/>
  <c r="M10519"/>
  <c r="M10515"/>
  <c r="M10511"/>
  <c r="M10507"/>
  <c r="M10503"/>
  <c r="M10499"/>
  <c r="M10495"/>
  <c r="M10491"/>
  <c r="M10487"/>
  <c r="M10483"/>
  <c r="M10479"/>
  <c r="M10475"/>
  <c r="M10471"/>
  <c r="M10467"/>
  <c r="M10463"/>
  <c r="M10459"/>
  <c r="M10455"/>
  <c r="M10451"/>
  <c r="M10447"/>
  <c r="M10443"/>
  <c r="M10439"/>
  <c r="M10435"/>
  <c r="M10431"/>
  <c r="M10427"/>
  <c r="M10423"/>
  <c r="M10419"/>
  <c r="M10415"/>
  <c r="M10411"/>
  <c r="M10407"/>
  <c r="M10403"/>
  <c r="M10399"/>
  <c r="AF10730"/>
  <c r="AF10726"/>
  <c r="AF10722"/>
  <c r="AF10718"/>
  <c r="AF10714"/>
  <c r="AF10710"/>
  <c r="AF10706"/>
  <c r="AF10702"/>
  <c r="AF10698"/>
  <c r="AF10694"/>
  <c r="AF10690"/>
  <c r="AF10686"/>
  <c r="AF10682"/>
  <c r="AF10678"/>
  <c r="AF10674"/>
  <c r="AF10670"/>
  <c r="AF10666"/>
  <c r="AF10662"/>
  <c r="AF10658"/>
  <c r="AF10654"/>
  <c r="AF10650"/>
  <c r="AF10646"/>
  <c r="AF10642"/>
  <c r="AF10638"/>
  <c r="AF10634"/>
  <c r="AF10630"/>
  <c r="AF10626"/>
  <c r="AF10622"/>
  <c r="AF10618"/>
  <c r="AF10614"/>
  <c r="AF10610"/>
  <c r="AF10606"/>
  <c r="AF10602"/>
  <c r="AF10598"/>
  <c r="AF10594"/>
  <c r="AF10590"/>
  <c r="AF10586"/>
  <c r="AF10582"/>
  <c r="AF10578"/>
  <c r="AF10574"/>
  <c r="AF10570"/>
  <c r="AF10566"/>
  <c r="AF10562"/>
  <c r="AF10558"/>
  <c r="AF10554"/>
  <c r="AF10550"/>
  <c r="AF10546"/>
  <c r="AF10542"/>
  <c r="AF10538"/>
  <c r="AF10534"/>
  <c r="AF10530"/>
  <c r="AF10526"/>
  <c r="AF10522"/>
  <c r="AF10518"/>
  <c r="AF10514"/>
  <c r="AF10510"/>
  <c r="AF10506"/>
  <c r="AF10502"/>
  <c r="AF10498"/>
  <c r="AF10494"/>
  <c r="AF10490"/>
  <c r="AF10486"/>
  <c r="AF10482"/>
  <c r="AF10478"/>
  <c r="AF10474"/>
  <c r="AF10470"/>
  <c r="AF10466"/>
  <c r="AF10462"/>
  <c r="AF10458"/>
  <c r="AF10454"/>
  <c r="AF10450"/>
  <c r="AF10446"/>
  <c r="AF10442"/>
  <c r="AF10438"/>
  <c r="AF10434"/>
  <c r="AF10430"/>
  <c r="AF10426"/>
  <c r="AF10422"/>
  <c r="AF10418"/>
  <c r="AF10414"/>
  <c r="AF10410"/>
  <c r="AF10406"/>
  <c r="AF10402"/>
  <c r="AF10398"/>
  <c r="M10733"/>
  <c r="AF10724"/>
  <c r="AF10716"/>
  <c r="AF10708"/>
  <c r="AF10700"/>
  <c r="AF10692"/>
  <c r="AF10684"/>
  <c r="AF10676"/>
  <c r="AF10668"/>
  <c r="AF10660"/>
  <c r="AF10652"/>
  <c r="AF10644"/>
  <c r="AF10636"/>
  <c r="AF10628"/>
  <c r="AF10620"/>
  <c r="AF10612"/>
  <c r="AF10604"/>
  <c r="AF10596"/>
  <c r="AF10588"/>
  <c r="AF10580"/>
  <c r="AF10572"/>
  <c r="AF10564"/>
  <c r="AF10556"/>
  <c r="AF10548"/>
  <c r="AF10540"/>
  <c r="AF10532"/>
  <c r="AF10524"/>
  <c r="AF10516"/>
  <c r="AF10508"/>
  <c r="AF10500"/>
  <c r="AF10492"/>
  <c r="AF10484"/>
  <c r="AF10476"/>
  <c r="AF10468"/>
  <c r="AF10460"/>
  <c r="AF10452"/>
  <c r="AF10444"/>
  <c r="AF10436"/>
  <c r="AF10428"/>
  <c r="AF10420"/>
  <c r="AF10412"/>
  <c r="AF10404"/>
  <c r="AF10396"/>
  <c r="AF10392"/>
  <c r="AF10388"/>
  <c r="AF10384"/>
  <c r="AF10380"/>
  <c r="AF10376"/>
  <c r="AF10372"/>
  <c r="AF10368"/>
  <c r="AF10364"/>
  <c r="AF10360"/>
  <c r="AF10356"/>
  <c r="AF10352"/>
  <c r="AF10348"/>
  <c r="AF10344"/>
  <c r="AF10340"/>
  <c r="AF10336"/>
  <c r="AF10332"/>
  <c r="AF10328"/>
  <c r="AF10324"/>
  <c r="AF10320"/>
  <c r="AF10316"/>
  <c r="AF10312"/>
  <c r="AF10308"/>
  <c r="AF10304"/>
  <c r="AF10300"/>
  <c r="AF10296"/>
  <c r="AF10292"/>
  <c r="AF10288"/>
  <c r="AF10284"/>
  <c r="AF10280"/>
  <c r="AF10276"/>
  <c r="AF10272"/>
  <c r="AF10268"/>
  <c r="AF10264"/>
  <c r="AF10260"/>
  <c r="AF10256"/>
  <c r="AF10252"/>
  <c r="AF10248"/>
  <c r="AF10244"/>
  <c r="AF10240"/>
  <c r="AF10236"/>
  <c r="AF10232"/>
  <c r="AF10228"/>
  <c r="M10732"/>
  <c r="M10724"/>
  <c r="M10716"/>
  <c r="M10708"/>
  <c r="M10700"/>
  <c r="M10692"/>
  <c r="M10684"/>
  <c r="M10676"/>
  <c r="M10668"/>
  <c r="M10660"/>
  <c r="M10652"/>
  <c r="M10644"/>
  <c r="M10636"/>
  <c r="M10628"/>
  <c r="M10620"/>
  <c r="M10612"/>
  <c r="M10604"/>
  <c r="M10596"/>
  <c r="M10588"/>
  <c r="M10580"/>
  <c r="M10572"/>
  <c r="M10564"/>
  <c r="M10556"/>
  <c r="M10548"/>
  <c r="M10540"/>
  <c r="M10532"/>
  <c r="M10524"/>
  <c r="M10516"/>
  <c r="M10508"/>
  <c r="M10500"/>
  <c r="M10492"/>
  <c r="M10484"/>
  <c r="M10476"/>
  <c r="M10468"/>
  <c r="M10460"/>
  <c r="M10452"/>
  <c r="M10444"/>
  <c r="M10436"/>
  <c r="M10428"/>
  <c r="M10420"/>
  <c r="M10412"/>
  <c r="M10404"/>
  <c r="M10396"/>
  <c r="M10392"/>
  <c r="M10388"/>
  <c r="M10384"/>
  <c r="M10380"/>
  <c r="M10376"/>
  <c r="M10372"/>
  <c r="M10368"/>
  <c r="M10364"/>
  <c r="M10360"/>
  <c r="M10356"/>
  <c r="M10352"/>
  <c r="M10348"/>
  <c r="M10344"/>
  <c r="M10340"/>
  <c r="M10336"/>
  <c r="M10332"/>
  <c r="M10328"/>
  <c r="M10324"/>
  <c r="M10320"/>
  <c r="M10316"/>
  <c r="M10312"/>
  <c r="M10308"/>
  <c r="M10304"/>
  <c r="M10300"/>
  <c r="M10296"/>
  <c r="M10292"/>
  <c r="M10288"/>
  <c r="M10284"/>
  <c r="M10280"/>
  <c r="M10276"/>
  <c r="M10272"/>
  <c r="M10268"/>
  <c r="M10264"/>
  <c r="M10260"/>
  <c r="M10256"/>
  <c r="M10252"/>
  <c r="M10248"/>
  <c r="M10244"/>
  <c r="M10240"/>
  <c r="M10236"/>
  <c r="M10232"/>
  <c r="M10728"/>
  <c r="M10720"/>
  <c r="M10712"/>
  <c r="M10704"/>
  <c r="M10696"/>
  <c r="M10688"/>
  <c r="M10680"/>
  <c r="M10672"/>
  <c r="M10664"/>
  <c r="M10656"/>
  <c r="M10648"/>
  <c r="M10640"/>
  <c r="M10632"/>
  <c r="M10624"/>
  <c r="M10616"/>
  <c r="M10608"/>
  <c r="M10600"/>
  <c r="M10592"/>
  <c r="M10584"/>
  <c r="M10576"/>
  <c r="M10568"/>
  <c r="M10560"/>
  <c r="M10552"/>
  <c r="M10544"/>
  <c r="M10536"/>
  <c r="M10528"/>
  <c r="M10520"/>
  <c r="M10512"/>
  <c r="M10504"/>
  <c r="M10496"/>
  <c r="M10488"/>
  <c r="M10480"/>
  <c r="M10472"/>
  <c r="M10464"/>
  <c r="M10456"/>
  <c r="M10448"/>
  <c r="M10440"/>
  <c r="M10432"/>
  <c r="M10424"/>
  <c r="M10416"/>
  <c r="M10408"/>
  <c r="M10400"/>
  <c r="M10394"/>
  <c r="M10390"/>
  <c r="M10386"/>
  <c r="M10382"/>
  <c r="M10378"/>
  <c r="M10374"/>
  <c r="M10370"/>
  <c r="M10366"/>
  <c r="M10362"/>
  <c r="M10358"/>
  <c r="M10354"/>
  <c r="M10350"/>
  <c r="M10346"/>
  <c r="M10342"/>
  <c r="M10338"/>
  <c r="M10334"/>
  <c r="M10330"/>
  <c r="M10326"/>
  <c r="M10322"/>
  <c r="M10318"/>
  <c r="M10314"/>
  <c r="M10310"/>
  <c r="M10306"/>
  <c r="M10302"/>
  <c r="M10298"/>
  <c r="M10294"/>
  <c r="M10290"/>
  <c r="M10286"/>
  <c r="M10282"/>
  <c r="M10278"/>
  <c r="M10274"/>
  <c r="M10270"/>
  <c r="M10266"/>
  <c r="M10262"/>
  <c r="M10258"/>
  <c r="M10254"/>
  <c r="M10250"/>
  <c r="M10246"/>
  <c r="M10242"/>
  <c r="M10238"/>
  <c r="AF10727"/>
  <c r="AF10719"/>
  <c r="AF10711"/>
  <c r="AF10703"/>
  <c r="AF10695"/>
  <c r="AF10687"/>
  <c r="AF10679"/>
  <c r="AF10671"/>
  <c r="AF10663"/>
  <c r="AF10655"/>
  <c r="AF10647"/>
  <c r="AF10639"/>
  <c r="AF10631"/>
  <c r="AF10623"/>
  <c r="AF10615"/>
  <c r="AF10607"/>
  <c r="AF10599"/>
  <c r="AF10591"/>
  <c r="AF10583"/>
  <c r="AF10575"/>
  <c r="AF10567"/>
  <c r="AF10559"/>
  <c r="AF10551"/>
  <c r="AF10543"/>
  <c r="AF10535"/>
  <c r="AF10527"/>
  <c r="AF10519"/>
  <c r="AF10511"/>
  <c r="AF10503"/>
  <c r="AF10495"/>
  <c r="AF10487"/>
  <c r="AF10479"/>
  <c r="AF10471"/>
  <c r="AF10463"/>
  <c r="AF10455"/>
  <c r="AF10447"/>
  <c r="AF10439"/>
  <c r="AF10431"/>
  <c r="AF10423"/>
  <c r="AF10415"/>
  <c r="AF10407"/>
  <c r="AF10399"/>
  <c r="AF10393"/>
  <c r="AF10389"/>
  <c r="AF10385"/>
  <c r="AF10381"/>
  <c r="AF10377"/>
  <c r="AF10373"/>
  <c r="AF10369"/>
  <c r="AF10365"/>
  <c r="AF10361"/>
  <c r="AF10357"/>
  <c r="AF10353"/>
  <c r="AF10349"/>
  <c r="AF10345"/>
  <c r="AF10341"/>
  <c r="AF10337"/>
  <c r="AF10333"/>
  <c r="AF10329"/>
  <c r="AF10325"/>
  <c r="AF10321"/>
  <c r="AF10317"/>
  <c r="AF10313"/>
  <c r="AF10309"/>
  <c r="AF10305"/>
  <c r="AF10301"/>
  <c r="AF10297"/>
  <c r="AF10293"/>
  <c r="AF10289"/>
  <c r="AF10285"/>
  <c r="AF10281"/>
  <c r="AF10277"/>
  <c r="AF10273"/>
  <c r="AF10269"/>
  <c r="AF10265"/>
  <c r="AF10261"/>
  <c r="AF10257"/>
  <c r="AF10253"/>
  <c r="AF10249"/>
  <c r="AF10245"/>
  <c r="AF10241"/>
  <c r="AF10731"/>
  <c r="AF10715"/>
  <c r="AF10699"/>
  <c r="AF10683"/>
  <c r="AF10667"/>
  <c r="AF10651"/>
  <c r="AF10635"/>
  <c r="AF10619"/>
  <c r="AF10603"/>
  <c r="AF10587"/>
  <c r="AF10571"/>
  <c r="AF10555"/>
  <c r="AF10539"/>
  <c r="AF10523"/>
  <c r="AF10507"/>
  <c r="AF10491"/>
  <c r="AF10475"/>
  <c r="AF10459"/>
  <c r="AF10443"/>
  <c r="AF10427"/>
  <c r="AF10411"/>
  <c r="AF10395"/>
  <c r="AF10387"/>
  <c r="AF10379"/>
  <c r="AF10371"/>
  <c r="AF10363"/>
  <c r="AF10355"/>
  <c r="AF10347"/>
  <c r="AF10339"/>
  <c r="AF10331"/>
  <c r="AF10323"/>
  <c r="AF10315"/>
  <c r="AF10307"/>
  <c r="AF10299"/>
  <c r="AF10291"/>
  <c r="AF10283"/>
  <c r="AF10275"/>
  <c r="AF10267"/>
  <c r="AF10259"/>
  <c r="AF10251"/>
  <c r="AF10243"/>
  <c r="M10237"/>
  <c r="M10231"/>
  <c r="AF10226"/>
  <c r="AF10222"/>
  <c r="AF10218"/>
  <c r="AF10214"/>
  <c r="AF10210"/>
  <c r="AF10206"/>
  <c r="AF10202"/>
  <c r="AF10198"/>
  <c r="AF10194"/>
  <c r="AF10190"/>
  <c r="AF10186"/>
  <c r="AF10182"/>
  <c r="AF10178"/>
  <c r="AF10174"/>
  <c r="AF10170"/>
  <c r="AF10166"/>
  <c r="AF10162"/>
  <c r="AF10158"/>
  <c r="AF10154"/>
  <c r="AF10150"/>
  <c r="AF10146"/>
  <c r="AF10142"/>
  <c r="AF10138"/>
  <c r="AF10134"/>
  <c r="AF10130"/>
  <c r="AF10126"/>
  <c r="AF10122"/>
  <c r="AF10118"/>
  <c r="AF10114"/>
  <c r="AF10110"/>
  <c r="AF10106"/>
  <c r="AF10102"/>
  <c r="AF10098"/>
  <c r="AF10094"/>
  <c r="AF10090"/>
  <c r="AF10086"/>
  <c r="AF10082"/>
  <c r="AF10078"/>
  <c r="AF10074"/>
  <c r="AF10070"/>
  <c r="AF10066"/>
  <c r="AF10062"/>
  <c r="AF10058"/>
  <c r="AF10054"/>
  <c r="M10730"/>
  <c r="M10714"/>
  <c r="M10698"/>
  <c r="M10682"/>
  <c r="M10666"/>
  <c r="M10650"/>
  <c r="M10634"/>
  <c r="M10618"/>
  <c r="M10602"/>
  <c r="M10586"/>
  <c r="M10570"/>
  <c r="M10554"/>
  <c r="M10538"/>
  <c r="M10522"/>
  <c r="M10506"/>
  <c r="M10490"/>
  <c r="M10474"/>
  <c r="M10458"/>
  <c r="M10442"/>
  <c r="M10426"/>
  <c r="M10410"/>
  <c r="M10395"/>
  <c r="M10387"/>
  <c r="M10379"/>
  <c r="M10371"/>
  <c r="M10363"/>
  <c r="M10355"/>
  <c r="M10347"/>
  <c r="M10339"/>
  <c r="M10331"/>
  <c r="M10323"/>
  <c r="M10315"/>
  <c r="M10307"/>
  <c r="M10299"/>
  <c r="M10291"/>
  <c r="M10283"/>
  <c r="M10275"/>
  <c r="M10267"/>
  <c r="M10259"/>
  <c r="M10251"/>
  <c r="M10243"/>
  <c r="AF10235"/>
  <c r="AF10230"/>
  <c r="M10226"/>
  <c r="M10222"/>
  <c r="M10218"/>
  <c r="M10214"/>
  <c r="M10210"/>
  <c r="M10206"/>
  <c r="M10202"/>
  <c r="M10198"/>
  <c r="M10194"/>
  <c r="M10190"/>
  <c r="M10186"/>
  <c r="M10182"/>
  <c r="M10178"/>
  <c r="M10174"/>
  <c r="M10170"/>
  <c r="M10166"/>
  <c r="M10162"/>
  <c r="M10158"/>
  <c r="M10154"/>
  <c r="M10150"/>
  <c r="M10146"/>
  <c r="M10142"/>
  <c r="M10138"/>
  <c r="M10134"/>
  <c r="M10130"/>
  <c r="M10126"/>
  <c r="M10122"/>
  <c r="M10118"/>
  <c r="M10114"/>
  <c r="M10110"/>
  <c r="M10106"/>
  <c r="M10102"/>
  <c r="M10098"/>
  <c r="M10094"/>
  <c r="M10090"/>
  <c r="M10086"/>
  <c r="M10082"/>
  <c r="M10078"/>
  <c r="M10074"/>
  <c r="M10070"/>
  <c r="M10066"/>
  <c r="M10062"/>
  <c r="M10058"/>
  <c r="M10722"/>
  <c r="M10706"/>
  <c r="M10690"/>
  <c r="M10674"/>
  <c r="M10658"/>
  <c r="M10642"/>
  <c r="M10626"/>
  <c r="M10610"/>
  <c r="M10594"/>
  <c r="M10578"/>
  <c r="M10562"/>
  <c r="M10546"/>
  <c r="M10530"/>
  <c r="M10514"/>
  <c r="M10498"/>
  <c r="M10482"/>
  <c r="M10466"/>
  <c r="M10450"/>
  <c r="M10434"/>
  <c r="M10418"/>
  <c r="M10402"/>
  <c r="M10391"/>
  <c r="M10383"/>
  <c r="M10375"/>
  <c r="M10367"/>
  <c r="M10359"/>
  <c r="M10351"/>
  <c r="M10343"/>
  <c r="M10335"/>
  <c r="M10327"/>
  <c r="M10319"/>
  <c r="M10311"/>
  <c r="M10303"/>
  <c r="M10295"/>
  <c r="M10287"/>
  <c r="M10279"/>
  <c r="M10271"/>
  <c r="M10263"/>
  <c r="M10255"/>
  <c r="M10247"/>
  <c r="M10239"/>
  <c r="AF10233"/>
  <c r="M10228"/>
  <c r="M10224"/>
  <c r="M10220"/>
  <c r="M10216"/>
  <c r="M10212"/>
  <c r="M10208"/>
  <c r="M10204"/>
  <c r="M10200"/>
  <c r="M10196"/>
  <c r="M10192"/>
  <c r="M10188"/>
  <c r="M10184"/>
  <c r="M10180"/>
  <c r="M10176"/>
  <c r="M10172"/>
  <c r="M10168"/>
  <c r="M10164"/>
  <c r="M10160"/>
  <c r="M10156"/>
  <c r="M10152"/>
  <c r="M10148"/>
  <c r="M10144"/>
  <c r="M10140"/>
  <c r="M10136"/>
  <c r="M10132"/>
  <c r="M10128"/>
  <c r="M10124"/>
  <c r="M10120"/>
  <c r="M10116"/>
  <c r="M10112"/>
  <c r="M10108"/>
  <c r="M10104"/>
  <c r="M10100"/>
  <c r="M10096"/>
  <c r="M10092"/>
  <c r="M10088"/>
  <c r="M10084"/>
  <c r="M10080"/>
  <c r="M10076"/>
  <c r="M10072"/>
  <c r="AF10720"/>
  <c r="AF10704"/>
  <c r="AF10688"/>
  <c r="AF10672"/>
  <c r="AF10656"/>
  <c r="AF10640"/>
  <c r="AF10624"/>
  <c r="AF10608"/>
  <c r="AF10592"/>
  <c r="AF10576"/>
  <c r="AF10560"/>
  <c r="AF10544"/>
  <c r="AF10528"/>
  <c r="AF10512"/>
  <c r="AF10496"/>
  <c r="AF10480"/>
  <c r="AF10464"/>
  <c r="AF10448"/>
  <c r="AF10432"/>
  <c r="AF10416"/>
  <c r="AF10400"/>
  <c r="AF10390"/>
  <c r="AF10382"/>
  <c r="AF10374"/>
  <c r="AF10366"/>
  <c r="AF10358"/>
  <c r="AF10350"/>
  <c r="AF10342"/>
  <c r="AF10334"/>
  <c r="AF10326"/>
  <c r="AF10318"/>
  <c r="AF10310"/>
  <c r="AF10302"/>
  <c r="AF10294"/>
  <c r="AF10286"/>
  <c r="AF10278"/>
  <c r="AF10270"/>
  <c r="AF10262"/>
  <c r="AF10254"/>
  <c r="AF10246"/>
  <c r="AF10238"/>
  <c r="M10233"/>
  <c r="AF10227"/>
  <c r="AF10223"/>
  <c r="AF10219"/>
  <c r="AF10215"/>
  <c r="AF10211"/>
  <c r="AF10207"/>
  <c r="AF10203"/>
  <c r="AF10199"/>
  <c r="AF10195"/>
  <c r="AF10191"/>
  <c r="AF10187"/>
  <c r="AF10183"/>
  <c r="AF10179"/>
  <c r="AF10175"/>
  <c r="AF10171"/>
  <c r="AF10167"/>
  <c r="AF10163"/>
  <c r="AF10159"/>
  <c r="AF10155"/>
  <c r="AF10151"/>
  <c r="AF10147"/>
  <c r="AF10143"/>
  <c r="AF10139"/>
  <c r="AF10135"/>
  <c r="AF10131"/>
  <c r="AF10127"/>
  <c r="AF10123"/>
  <c r="AF10119"/>
  <c r="AF10115"/>
  <c r="AF10111"/>
  <c r="AF10107"/>
  <c r="AF10103"/>
  <c r="AF10099"/>
  <c r="AF10095"/>
  <c r="AF10091"/>
  <c r="AF10087"/>
  <c r="AF10083"/>
  <c r="AF10079"/>
  <c r="AF10075"/>
  <c r="AF10071"/>
  <c r="AF10067"/>
  <c r="AF10063"/>
  <c r="AF10059"/>
  <c r="AF10728"/>
  <c r="AF10696"/>
  <c r="AF10664"/>
  <c r="AF10632"/>
  <c r="AF10600"/>
  <c r="AF10568"/>
  <c r="AF10536"/>
  <c r="AF10504"/>
  <c r="AF10472"/>
  <c r="AF10440"/>
  <c r="AF10408"/>
  <c r="AF10386"/>
  <c r="AF10370"/>
  <c r="AF10354"/>
  <c r="AF10338"/>
  <c r="AF10322"/>
  <c r="AF10306"/>
  <c r="AF10290"/>
  <c r="AF10274"/>
  <c r="AF10258"/>
  <c r="AF10242"/>
  <c r="M10230"/>
  <c r="AF10221"/>
  <c r="AF10213"/>
  <c r="AF10205"/>
  <c r="AF10197"/>
  <c r="AF10189"/>
  <c r="AF10181"/>
  <c r="AF10173"/>
  <c r="AF10165"/>
  <c r="AF10157"/>
  <c r="AF10149"/>
  <c r="AF10141"/>
  <c r="AF10133"/>
  <c r="AF10125"/>
  <c r="AF10117"/>
  <c r="AF10109"/>
  <c r="AF10101"/>
  <c r="AF10093"/>
  <c r="AF10085"/>
  <c r="AF10077"/>
  <c r="AF10069"/>
  <c r="M10064"/>
  <c r="M10057"/>
  <c r="AF10052"/>
  <c r="AF10048"/>
  <c r="AF10044"/>
  <c r="AF10040"/>
  <c r="AF10036"/>
  <c r="AF10032"/>
  <c r="AF10028"/>
  <c r="AF10024"/>
  <c r="AF10020"/>
  <c r="AF10016"/>
  <c r="AF10012"/>
  <c r="AF10008"/>
  <c r="AF10004"/>
  <c r="AF10000"/>
  <c r="AF9996"/>
  <c r="AF9992"/>
  <c r="AF9988"/>
  <c r="AF9984"/>
  <c r="AF9980"/>
  <c r="AF9976"/>
  <c r="AF9972"/>
  <c r="AF9968"/>
  <c r="AF9964"/>
  <c r="AF9960"/>
  <c r="AF9956"/>
  <c r="AF9952"/>
  <c r="AF9948"/>
  <c r="AF9944"/>
  <c r="AF9940"/>
  <c r="AF9936"/>
  <c r="AF9932"/>
  <c r="AF9928"/>
  <c r="AF9924"/>
  <c r="AF9920"/>
  <c r="AF9916"/>
  <c r="AF9912"/>
  <c r="AF9908"/>
  <c r="AF9904"/>
  <c r="AF9900"/>
  <c r="AF9896"/>
  <c r="AF9892"/>
  <c r="AF9888"/>
  <c r="AF9884"/>
  <c r="AF9880"/>
  <c r="AF9876"/>
  <c r="AF9872"/>
  <c r="AF9868"/>
  <c r="AF9864"/>
  <c r="M10726"/>
  <c r="M10694"/>
  <c r="M10662"/>
  <c r="M10630"/>
  <c r="M10598"/>
  <c r="M10566"/>
  <c r="M10534"/>
  <c r="M10502"/>
  <c r="M10470"/>
  <c r="M10438"/>
  <c r="M10406"/>
  <c r="M10385"/>
  <c r="M10369"/>
  <c r="M10353"/>
  <c r="M10337"/>
  <c r="M10321"/>
  <c r="M10305"/>
  <c r="M10289"/>
  <c r="M10273"/>
  <c r="M10257"/>
  <c r="M10241"/>
  <c r="AF10229"/>
  <c r="M10221"/>
  <c r="M10213"/>
  <c r="M10205"/>
  <c r="M10197"/>
  <c r="M10189"/>
  <c r="M10181"/>
  <c r="M10173"/>
  <c r="M10165"/>
  <c r="M10157"/>
  <c r="M10149"/>
  <c r="M10141"/>
  <c r="M10133"/>
  <c r="M10125"/>
  <c r="M10117"/>
  <c r="M10109"/>
  <c r="M10101"/>
  <c r="M10093"/>
  <c r="M10085"/>
  <c r="M10077"/>
  <c r="M10069"/>
  <c r="M10063"/>
  <c r="AF10056"/>
  <c r="M10052"/>
  <c r="M10048"/>
  <c r="M10044"/>
  <c r="M10040"/>
  <c r="M10036"/>
  <c r="M10032"/>
  <c r="M10028"/>
  <c r="M10024"/>
  <c r="M10020"/>
  <c r="M10016"/>
  <c r="M10012"/>
  <c r="M10008"/>
  <c r="M10004"/>
  <c r="M10000"/>
  <c r="M9996"/>
  <c r="M9992"/>
  <c r="M9988"/>
  <c r="M9984"/>
  <c r="M9980"/>
  <c r="M9976"/>
  <c r="M9972"/>
  <c r="M9968"/>
  <c r="M9964"/>
  <c r="M9960"/>
  <c r="M9956"/>
  <c r="M9952"/>
  <c r="M9948"/>
  <c r="M9944"/>
  <c r="M9940"/>
  <c r="M9936"/>
  <c r="M9932"/>
  <c r="M9928"/>
  <c r="M9924"/>
  <c r="M9920"/>
  <c r="M9916"/>
  <c r="M9912"/>
  <c r="M9908"/>
  <c r="M9904"/>
  <c r="M9900"/>
  <c r="M9896"/>
  <c r="M9892"/>
  <c r="M9888"/>
  <c r="M9884"/>
  <c r="M9880"/>
  <c r="M9876"/>
  <c r="M9872"/>
  <c r="M9868"/>
  <c r="M9864"/>
  <c r="M9860"/>
  <c r="M10710"/>
  <c r="M10678"/>
  <c r="M10646"/>
  <c r="M10614"/>
  <c r="M10582"/>
  <c r="M10550"/>
  <c r="M10518"/>
  <c r="M10486"/>
  <c r="M10454"/>
  <c r="M10422"/>
  <c r="M10393"/>
  <c r="M10377"/>
  <c r="M10361"/>
  <c r="M10345"/>
  <c r="M10329"/>
  <c r="M10313"/>
  <c r="M10297"/>
  <c r="M10281"/>
  <c r="M10265"/>
  <c r="M10249"/>
  <c r="AF10234"/>
  <c r="M10225"/>
  <c r="M10217"/>
  <c r="M10209"/>
  <c r="M10201"/>
  <c r="M10193"/>
  <c r="M10185"/>
  <c r="M10177"/>
  <c r="M10169"/>
  <c r="M10161"/>
  <c r="M10153"/>
  <c r="M10145"/>
  <c r="M10137"/>
  <c r="M10129"/>
  <c r="M10121"/>
  <c r="M10113"/>
  <c r="M10105"/>
  <c r="M10097"/>
  <c r="M10089"/>
  <c r="M10081"/>
  <c r="M10073"/>
  <c r="AF10065"/>
  <c r="M10060"/>
  <c r="M10054"/>
  <c r="M10050"/>
  <c r="M10046"/>
  <c r="M10042"/>
  <c r="M10038"/>
  <c r="M10034"/>
  <c r="M10030"/>
  <c r="M10026"/>
  <c r="M10022"/>
  <c r="M10018"/>
  <c r="M10014"/>
  <c r="M10010"/>
  <c r="M10006"/>
  <c r="M10002"/>
  <c r="M9998"/>
  <c r="M9994"/>
  <c r="M9990"/>
  <c r="M9986"/>
  <c r="M9982"/>
  <c r="M9978"/>
  <c r="M9974"/>
  <c r="M9970"/>
  <c r="M9966"/>
  <c r="M9962"/>
  <c r="M9958"/>
  <c r="M9954"/>
  <c r="M9950"/>
  <c r="M9946"/>
  <c r="M9942"/>
  <c r="M9938"/>
  <c r="M9934"/>
  <c r="M9930"/>
  <c r="M9926"/>
  <c r="M9922"/>
  <c r="M9918"/>
  <c r="M9914"/>
  <c r="M9910"/>
  <c r="M9906"/>
  <c r="M9902"/>
  <c r="M9898"/>
  <c r="M9894"/>
  <c r="M9890"/>
  <c r="AF10707"/>
  <c r="AF10675"/>
  <c r="AF10643"/>
  <c r="AF10611"/>
  <c r="AF10579"/>
  <c r="AF10547"/>
  <c r="AF10515"/>
  <c r="AF10483"/>
  <c r="AF10451"/>
  <c r="AF10419"/>
  <c r="AF10391"/>
  <c r="AF10375"/>
  <c r="AF10359"/>
  <c r="AF10343"/>
  <c r="AF10327"/>
  <c r="AF10311"/>
  <c r="AF10295"/>
  <c r="AF10279"/>
  <c r="AF10263"/>
  <c r="AF10247"/>
  <c r="M10234"/>
  <c r="AF10224"/>
  <c r="AF10216"/>
  <c r="AF10208"/>
  <c r="AF10200"/>
  <c r="AF10192"/>
  <c r="AF10184"/>
  <c r="AF10176"/>
  <c r="AF10168"/>
  <c r="AF10160"/>
  <c r="AF10152"/>
  <c r="AF10144"/>
  <c r="AF10136"/>
  <c r="AF10128"/>
  <c r="AF10120"/>
  <c r="AF10112"/>
  <c r="AF10104"/>
  <c r="AF10096"/>
  <c r="AF10088"/>
  <c r="AF10080"/>
  <c r="AF10072"/>
  <c r="M10065"/>
  <c r="M10059"/>
  <c r="AF10053"/>
  <c r="AF10049"/>
  <c r="AF10045"/>
  <c r="AF10041"/>
  <c r="AF10037"/>
  <c r="AF10033"/>
  <c r="AF10029"/>
  <c r="AF10025"/>
  <c r="AF10021"/>
  <c r="AF10017"/>
  <c r="AF10013"/>
  <c r="AF10009"/>
  <c r="AF10005"/>
  <c r="AF10001"/>
  <c r="AF9997"/>
  <c r="AF9993"/>
  <c r="AF9989"/>
  <c r="AF9985"/>
  <c r="AF9981"/>
  <c r="AF9977"/>
  <c r="AF9973"/>
  <c r="AF9969"/>
  <c r="AF9965"/>
  <c r="AF9961"/>
  <c r="AF9957"/>
  <c r="AF9953"/>
  <c r="AF9949"/>
  <c r="AF9945"/>
  <c r="AF9941"/>
  <c r="AF9937"/>
  <c r="AF9933"/>
  <c r="AF9929"/>
  <c r="AF9925"/>
  <c r="AF9921"/>
  <c r="AF10723"/>
  <c r="AF10659"/>
  <c r="AF10595"/>
  <c r="AF10531"/>
  <c r="AF10467"/>
  <c r="AF10403"/>
  <c r="AF10367"/>
  <c r="AF10335"/>
  <c r="AF10303"/>
  <c r="AF10271"/>
  <c r="AF10239"/>
  <c r="AF10220"/>
  <c r="AF10204"/>
  <c r="AF10188"/>
  <c r="AF10172"/>
  <c r="AF10156"/>
  <c r="AF10140"/>
  <c r="AF10124"/>
  <c r="AF10108"/>
  <c r="AF10092"/>
  <c r="AF10076"/>
  <c r="AF10061"/>
  <c r="AF10051"/>
  <c r="AF10043"/>
  <c r="AF10035"/>
  <c r="AF10027"/>
  <c r="AF10019"/>
  <c r="AF10011"/>
  <c r="AF10003"/>
  <c r="AF9995"/>
  <c r="AF9987"/>
  <c r="AF9979"/>
  <c r="AF9971"/>
  <c r="AF9963"/>
  <c r="AF9955"/>
  <c r="AF9947"/>
  <c r="AF9939"/>
  <c r="AF9931"/>
  <c r="AF9923"/>
  <c r="M9917"/>
  <c r="AF9910"/>
  <c r="AF9903"/>
  <c r="AF9897"/>
  <c r="M9891"/>
  <c r="AF9885"/>
  <c r="AF9879"/>
  <c r="AF9874"/>
  <c r="AF9869"/>
  <c r="AF9863"/>
  <c r="M9859"/>
  <c r="M9855"/>
  <c r="M9851"/>
  <c r="M9847"/>
  <c r="M9843"/>
  <c r="M9839"/>
  <c r="M9835"/>
  <c r="M9831"/>
  <c r="M9827"/>
  <c r="M9823"/>
  <c r="M9819"/>
  <c r="M9815"/>
  <c r="M9811"/>
  <c r="M9807"/>
  <c r="M9803"/>
  <c r="M9799"/>
  <c r="M9795"/>
  <c r="M9791"/>
  <c r="M9787"/>
  <c r="M9783"/>
  <c r="M9779"/>
  <c r="M9775"/>
  <c r="M9771"/>
  <c r="M9767"/>
  <c r="M9763"/>
  <c r="M9759"/>
  <c r="M9755"/>
  <c r="M9751"/>
  <c r="M9747"/>
  <c r="M9743"/>
  <c r="M9739"/>
  <c r="M9735"/>
  <c r="M9731"/>
  <c r="M9727"/>
  <c r="M9723"/>
  <c r="M9719"/>
  <c r="M9715"/>
  <c r="M9711"/>
  <c r="M9707"/>
  <c r="M9703"/>
  <c r="M9699"/>
  <c r="M9695"/>
  <c r="M9691"/>
  <c r="M9687"/>
  <c r="M9683"/>
  <c r="M9679"/>
  <c r="M9675"/>
  <c r="M9671"/>
  <c r="M9667"/>
  <c r="M9663"/>
  <c r="M9659"/>
  <c r="M9655"/>
  <c r="M9651"/>
  <c r="M9647"/>
  <c r="M9643"/>
  <c r="M9639"/>
  <c r="M9635"/>
  <c r="M9631"/>
  <c r="M9627"/>
  <c r="M9623"/>
  <c r="M9619"/>
  <c r="M9615"/>
  <c r="M9611"/>
  <c r="M9607"/>
  <c r="M9603"/>
  <c r="M9599"/>
  <c r="M9595"/>
  <c r="M9591"/>
  <c r="M9587"/>
  <c r="M9583"/>
  <c r="M9579"/>
  <c r="M9575"/>
  <c r="M9571"/>
  <c r="M9567"/>
  <c r="M9563"/>
  <c r="M9559"/>
  <c r="M9555"/>
  <c r="M9551"/>
  <c r="M9547"/>
  <c r="M9543"/>
  <c r="M9539"/>
  <c r="M9535"/>
  <c r="M9531"/>
  <c r="M9527"/>
  <c r="M9523"/>
  <c r="M9519"/>
  <c r="M9515"/>
  <c r="M9511"/>
  <c r="M9507"/>
  <c r="M9503"/>
  <c r="M9499"/>
  <c r="M9495"/>
  <c r="M9491"/>
  <c r="M9487"/>
  <c r="M9483"/>
  <c r="M9479"/>
  <c r="M9475"/>
  <c r="M9471"/>
  <c r="M9467"/>
  <c r="M9463"/>
  <c r="M9459"/>
  <c r="M9455"/>
  <c r="M9451"/>
  <c r="M9447"/>
  <c r="M9443"/>
  <c r="M9439"/>
  <c r="M9435"/>
  <c r="M9431"/>
  <c r="M9427"/>
  <c r="M9423"/>
  <c r="M9419"/>
  <c r="M9415"/>
  <c r="M9411"/>
  <c r="M9407"/>
  <c r="M9403"/>
  <c r="M9399"/>
  <c r="M9395"/>
  <c r="M9391"/>
  <c r="M9387"/>
  <c r="M9383"/>
  <c r="M9379"/>
  <c r="M10718"/>
  <c r="M10654"/>
  <c r="M10590"/>
  <c r="M10526"/>
  <c r="M10462"/>
  <c r="M10398"/>
  <c r="M10365"/>
  <c r="M10333"/>
  <c r="M10301"/>
  <c r="M10269"/>
  <c r="AF10237"/>
  <c r="M10219"/>
  <c r="M10203"/>
  <c r="M10187"/>
  <c r="M10171"/>
  <c r="M10155"/>
  <c r="M10139"/>
  <c r="M10123"/>
  <c r="M10107"/>
  <c r="M10091"/>
  <c r="M10075"/>
  <c r="M10061"/>
  <c r="M10051"/>
  <c r="M10043"/>
  <c r="M10035"/>
  <c r="M10027"/>
  <c r="M10019"/>
  <c r="M10011"/>
  <c r="M10003"/>
  <c r="M9995"/>
  <c r="M9987"/>
  <c r="M9979"/>
  <c r="M9971"/>
  <c r="M9963"/>
  <c r="M9955"/>
  <c r="M9947"/>
  <c r="M9939"/>
  <c r="M9931"/>
  <c r="M9923"/>
  <c r="AF9915"/>
  <c r="AF9909"/>
  <c r="M9903"/>
  <c r="M9897"/>
  <c r="AF9890"/>
  <c r="M9885"/>
  <c r="M9879"/>
  <c r="M9874"/>
  <c r="M9869"/>
  <c r="M9863"/>
  <c r="AF9858"/>
  <c r="AF9854"/>
  <c r="AF9850"/>
  <c r="AF9846"/>
  <c r="AF9842"/>
  <c r="AF9838"/>
  <c r="AF9834"/>
  <c r="AF9830"/>
  <c r="AF9826"/>
  <c r="AF9822"/>
  <c r="AF9818"/>
  <c r="AF9814"/>
  <c r="AF9810"/>
  <c r="AF9806"/>
  <c r="AF9802"/>
  <c r="AF9798"/>
  <c r="AF9794"/>
  <c r="AF9790"/>
  <c r="AF9786"/>
  <c r="AF9782"/>
  <c r="AF9778"/>
  <c r="AF9774"/>
  <c r="AF9770"/>
  <c r="AF9766"/>
  <c r="AF9762"/>
  <c r="AF9758"/>
  <c r="AF9754"/>
  <c r="AF9750"/>
  <c r="AF9746"/>
  <c r="AF9742"/>
  <c r="AF9738"/>
  <c r="AF9734"/>
  <c r="AF9730"/>
  <c r="AF9726"/>
  <c r="AF9722"/>
  <c r="AF9718"/>
  <c r="AF9714"/>
  <c r="AF9710"/>
  <c r="AF9706"/>
  <c r="AF9702"/>
  <c r="AF9698"/>
  <c r="AF9694"/>
  <c r="AF9690"/>
  <c r="AF9686"/>
  <c r="AF9682"/>
  <c r="AF9678"/>
  <c r="AF9674"/>
  <c r="AF9670"/>
  <c r="AF9666"/>
  <c r="AF9662"/>
  <c r="AF9658"/>
  <c r="AF9654"/>
  <c r="AF9650"/>
  <c r="AF9646"/>
  <c r="AF9642"/>
  <c r="AF9638"/>
  <c r="AF9634"/>
  <c r="AF9630"/>
  <c r="AF9626"/>
  <c r="AF9622"/>
  <c r="AF9618"/>
  <c r="AF9614"/>
  <c r="AF9610"/>
  <c r="AF9606"/>
  <c r="AF9602"/>
  <c r="AF9598"/>
  <c r="AF9594"/>
  <c r="AF9590"/>
  <c r="AF9586"/>
  <c r="AF9582"/>
  <c r="AF9578"/>
  <c r="AF9574"/>
  <c r="AF9570"/>
  <c r="AF9566"/>
  <c r="AF9562"/>
  <c r="AF9558"/>
  <c r="AF9554"/>
  <c r="AF9550"/>
  <c r="AF9546"/>
  <c r="AF9542"/>
  <c r="AF9538"/>
  <c r="AF9534"/>
  <c r="AF9530"/>
  <c r="AF9526"/>
  <c r="AF9522"/>
  <c r="AF9518"/>
  <c r="AF9514"/>
  <c r="AF9510"/>
  <c r="AF9506"/>
  <c r="AF9502"/>
  <c r="AF9498"/>
  <c r="AF9494"/>
  <c r="AF9490"/>
  <c r="AF9486"/>
  <c r="AF9482"/>
  <c r="AF9478"/>
  <c r="AF9474"/>
  <c r="AF9470"/>
  <c r="AF9466"/>
  <c r="AF9462"/>
  <c r="AF9458"/>
  <c r="AF9454"/>
  <c r="AF9450"/>
  <c r="AF9446"/>
  <c r="AF9442"/>
  <c r="AF9438"/>
  <c r="AF9434"/>
  <c r="AF9430"/>
  <c r="AF9426"/>
  <c r="AF9422"/>
  <c r="AF9418"/>
  <c r="AF9414"/>
  <c r="AF9410"/>
  <c r="AF9406"/>
  <c r="AF9402"/>
  <c r="AF9398"/>
  <c r="AF9394"/>
  <c r="AF9390"/>
  <c r="AF9386"/>
  <c r="AF9382"/>
  <c r="AF9378"/>
  <c r="M10686"/>
  <c r="M10622"/>
  <c r="M10558"/>
  <c r="M10494"/>
  <c r="M10430"/>
  <c r="M10381"/>
  <c r="M10349"/>
  <c r="M10317"/>
  <c r="M10285"/>
  <c r="M10253"/>
  <c r="M10227"/>
  <c r="M10211"/>
  <c r="M10195"/>
  <c r="M10179"/>
  <c r="M10163"/>
  <c r="M10147"/>
  <c r="M10131"/>
  <c r="M10115"/>
  <c r="M10099"/>
  <c r="M10083"/>
  <c r="M10068"/>
  <c r="AF10055"/>
  <c r="M10047"/>
  <c r="M10039"/>
  <c r="M10031"/>
  <c r="M10023"/>
  <c r="M10015"/>
  <c r="M10007"/>
  <c r="M9999"/>
  <c r="M9991"/>
  <c r="M9983"/>
  <c r="M9975"/>
  <c r="M9967"/>
  <c r="M9959"/>
  <c r="M9951"/>
  <c r="M9943"/>
  <c r="M9935"/>
  <c r="M9927"/>
  <c r="M9919"/>
  <c r="M9913"/>
  <c r="AF9906"/>
  <c r="AF9899"/>
  <c r="AF9893"/>
  <c r="M9887"/>
  <c r="M9882"/>
  <c r="M9877"/>
  <c r="M9871"/>
  <c r="M9866"/>
  <c r="M9861"/>
  <c r="AF9856"/>
  <c r="AF9852"/>
  <c r="AF9848"/>
  <c r="AF9844"/>
  <c r="AF9840"/>
  <c r="AF9836"/>
  <c r="AF9832"/>
  <c r="AF9828"/>
  <c r="AF9824"/>
  <c r="AF9820"/>
  <c r="AF9816"/>
  <c r="AF9812"/>
  <c r="AF9808"/>
  <c r="AF9804"/>
  <c r="AF9800"/>
  <c r="AF9796"/>
  <c r="AF9792"/>
  <c r="AF9788"/>
  <c r="AF9784"/>
  <c r="AF9780"/>
  <c r="AF9776"/>
  <c r="AF9772"/>
  <c r="AF9768"/>
  <c r="AF9764"/>
  <c r="AF9760"/>
  <c r="AF9756"/>
  <c r="AF9752"/>
  <c r="AF9748"/>
  <c r="AF9744"/>
  <c r="AF9740"/>
  <c r="AF9736"/>
  <c r="AF9732"/>
  <c r="AF9728"/>
  <c r="AF9724"/>
  <c r="AF9720"/>
  <c r="AF9716"/>
  <c r="AF9712"/>
  <c r="AF9708"/>
  <c r="AF9704"/>
  <c r="AF9700"/>
  <c r="AF9696"/>
  <c r="AF9692"/>
  <c r="AF9688"/>
  <c r="AF9684"/>
  <c r="AF9680"/>
  <c r="AF9676"/>
  <c r="AF9672"/>
  <c r="AF9668"/>
  <c r="AF9664"/>
  <c r="AF9660"/>
  <c r="AF9656"/>
  <c r="AF9652"/>
  <c r="AF9648"/>
  <c r="AF9644"/>
  <c r="AF9640"/>
  <c r="AF9636"/>
  <c r="AF9632"/>
  <c r="AF9628"/>
  <c r="AF9624"/>
  <c r="AF9620"/>
  <c r="AF9616"/>
  <c r="AF9612"/>
  <c r="AF9608"/>
  <c r="AF9604"/>
  <c r="AF9600"/>
  <c r="AF9596"/>
  <c r="AF9592"/>
  <c r="AF9588"/>
  <c r="AF9584"/>
  <c r="AF9580"/>
  <c r="AF9576"/>
  <c r="AF9572"/>
  <c r="AF9568"/>
  <c r="AF9564"/>
  <c r="AF9560"/>
  <c r="AF9556"/>
  <c r="AF9552"/>
  <c r="AF9548"/>
  <c r="AF9544"/>
  <c r="AF9540"/>
  <c r="AF9536"/>
  <c r="AF9532"/>
  <c r="AF9528"/>
  <c r="AF9524"/>
  <c r="AF9520"/>
  <c r="AF9516"/>
  <c r="AF9512"/>
  <c r="AF9508"/>
  <c r="AF9504"/>
  <c r="AF9500"/>
  <c r="AF9496"/>
  <c r="AF9492"/>
  <c r="AF9488"/>
  <c r="AF9484"/>
  <c r="AF9480"/>
  <c r="AF9476"/>
  <c r="AF9472"/>
  <c r="AF9468"/>
  <c r="AF9464"/>
  <c r="AF9460"/>
  <c r="AF9456"/>
  <c r="AF9452"/>
  <c r="AF9448"/>
  <c r="AF9444"/>
  <c r="AF9440"/>
  <c r="AF9436"/>
  <c r="AF9432"/>
  <c r="AF9428"/>
  <c r="AF9424"/>
  <c r="AF9420"/>
  <c r="AF9416"/>
  <c r="AF9412"/>
  <c r="AF9408"/>
  <c r="AF9404"/>
  <c r="AF9400"/>
  <c r="AF9396"/>
  <c r="AF10680"/>
  <c r="AF10616"/>
  <c r="AF10552"/>
  <c r="AF10488"/>
  <c r="AF10424"/>
  <c r="AF10378"/>
  <c r="AF10346"/>
  <c r="AF10314"/>
  <c r="AF10282"/>
  <c r="AF10250"/>
  <c r="AF10225"/>
  <c r="AF10209"/>
  <c r="AF10193"/>
  <c r="AF10177"/>
  <c r="AF10161"/>
  <c r="AF10145"/>
  <c r="AF10129"/>
  <c r="AF10113"/>
  <c r="AF10097"/>
  <c r="AF10081"/>
  <c r="M10067"/>
  <c r="M10055"/>
  <c r="AF10046"/>
  <c r="AF10038"/>
  <c r="AF10030"/>
  <c r="AF10022"/>
  <c r="AF10014"/>
  <c r="AF10006"/>
  <c r="AF9998"/>
  <c r="AF9990"/>
  <c r="AF9982"/>
  <c r="AF9974"/>
  <c r="AF9966"/>
  <c r="AF9958"/>
  <c r="AF9950"/>
  <c r="AF9942"/>
  <c r="AF9934"/>
  <c r="AF9926"/>
  <c r="AF9918"/>
  <c r="AF9911"/>
  <c r="AF9905"/>
  <c r="M9899"/>
  <c r="M9893"/>
  <c r="AF9886"/>
  <c r="AF9881"/>
  <c r="AF9875"/>
  <c r="AF9870"/>
  <c r="AF9865"/>
  <c r="AF9860"/>
  <c r="M9856"/>
  <c r="M9852"/>
  <c r="M9848"/>
  <c r="M9844"/>
  <c r="M9840"/>
  <c r="M9836"/>
  <c r="M9832"/>
  <c r="M9828"/>
  <c r="M9824"/>
  <c r="M9820"/>
  <c r="M9816"/>
  <c r="M9812"/>
  <c r="M9808"/>
  <c r="M9804"/>
  <c r="M9800"/>
  <c r="M9796"/>
  <c r="M9792"/>
  <c r="M9788"/>
  <c r="M9784"/>
  <c r="M9780"/>
  <c r="M9776"/>
  <c r="M9772"/>
  <c r="M9768"/>
  <c r="M9764"/>
  <c r="M9760"/>
  <c r="M9756"/>
  <c r="M9752"/>
  <c r="M9748"/>
  <c r="M9744"/>
  <c r="M9740"/>
  <c r="M9736"/>
  <c r="M9732"/>
  <c r="M9728"/>
  <c r="M9724"/>
  <c r="M9720"/>
  <c r="M9716"/>
  <c r="M9712"/>
  <c r="M9708"/>
  <c r="M9704"/>
  <c r="M9700"/>
  <c r="M9696"/>
  <c r="M9692"/>
  <c r="M9688"/>
  <c r="M9684"/>
  <c r="M9680"/>
  <c r="M9676"/>
  <c r="M9672"/>
  <c r="M9668"/>
  <c r="M9664"/>
  <c r="M9660"/>
  <c r="M9656"/>
  <c r="M9652"/>
  <c r="M9648"/>
  <c r="M9644"/>
  <c r="M9640"/>
  <c r="M9636"/>
  <c r="M9632"/>
  <c r="M9628"/>
  <c r="M9624"/>
  <c r="M9620"/>
  <c r="M9616"/>
  <c r="M9612"/>
  <c r="M9608"/>
  <c r="M9604"/>
  <c r="M9600"/>
  <c r="M9596"/>
  <c r="M9592"/>
  <c r="M9588"/>
  <c r="M9584"/>
  <c r="M9580"/>
  <c r="M9576"/>
  <c r="M9572"/>
  <c r="M9568"/>
  <c r="M9564"/>
  <c r="M9560"/>
  <c r="M9556"/>
  <c r="M9552"/>
  <c r="M9548"/>
  <c r="M9544"/>
  <c r="M9540"/>
  <c r="M9536"/>
  <c r="M9532"/>
  <c r="M9528"/>
  <c r="M9524"/>
  <c r="M9520"/>
  <c r="M9516"/>
  <c r="M9512"/>
  <c r="M9508"/>
  <c r="M9504"/>
  <c r="M9500"/>
  <c r="M9496"/>
  <c r="M9492"/>
  <c r="M9488"/>
  <c r="M9484"/>
  <c r="M9480"/>
  <c r="M9476"/>
  <c r="M9472"/>
  <c r="M9468"/>
  <c r="M9464"/>
  <c r="M9460"/>
  <c r="M9456"/>
  <c r="M9452"/>
  <c r="M9448"/>
  <c r="M9444"/>
  <c r="M9440"/>
  <c r="M9436"/>
  <c r="M9432"/>
  <c r="M9428"/>
  <c r="M9424"/>
  <c r="M9420"/>
  <c r="M9416"/>
  <c r="M9412"/>
  <c r="M9408"/>
  <c r="M9404"/>
  <c r="M9400"/>
  <c r="M9396"/>
  <c r="M9392"/>
  <c r="M9388"/>
  <c r="M9384"/>
  <c r="M9380"/>
  <c r="M9376"/>
  <c r="AF10712"/>
  <c r="AF10584"/>
  <c r="AF10456"/>
  <c r="AF10362"/>
  <c r="AF10298"/>
  <c r="M10235"/>
  <c r="AF10201"/>
  <c r="AF10169"/>
  <c r="AF10137"/>
  <c r="AF10105"/>
  <c r="AF10073"/>
  <c r="AF10050"/>
  <c r="AF10034"/>
  <c r="AF10018"/>
  <c r="AF10002"/>
  <c r="AF9986"/>
  <c r="AF9970"/>
  <c r="AF9954"/>
  <c r="AF9938"/>
  <c r="AF9922"/>
  <c r="M9909"/>
  <c r="AF9895"/>
  <c r="AF9883"/>
  <c r="AF9873"/>
  <c r="AF9862"/>
  <c r="M9854"/>
  <c r="M9846"/>
  <c r="M9838"/>
  <c r="M9830"/>
  <c r="M9822"/>
  <c r="M9814"/>
  <c r="M9806"/>
  <c r="M9798"/>
  <c r="M9790"/>
  <c r="M9782"/>
  <c r="M9774"/>
  <c r="M9766"/>
  <c r="M9758"/>
  <c r="M9750"/>
  <c r="M9742"/>
  <c r="M9734"/>
  <c r="M9726"/>
  <c r="M9718"/>
  <c r="M9710"/>
  <c r="M9702"/>
  <c r="M9694"/>
  <c r="M9686"/>
  <c r="M9678"/>
  <c r="M9670"/>
  <c r="M9662"/>
  <c r="M9654"/>
  <c r="M9646"/>
  <c r="M9638"/>
  <c r="M9630"/>
  <c r="M9622"/>
  <c r="M9614"/>
  <c r="M9606"/>
  <c r="M9598"/>
  <c r="M9590"/>
  <c r="M9582"/>
  <c r="M9574"/>
  <c r="M9566"/>
  <c r="M9558"/>
  <c r="M9550"/>
  <c r="M9542"/>
  <c r="M9534"/>
  <c r="M9526"/>
  <c r="M9518"/>
  <c r="M9510"/>
  <c r="M9502"/>
  <c r="M9494"/>
  <c r="M9486"/>
  <c r="M9478"/>
  <c r="M9470"/>
  <c r="M9462"/>
  <c r="M9454"/>
  <c r="M9446"/>
  <c r="M9438"/>
  <c r="M9430"/>
  <c r="M9422"/>
  <c r="M9414"/>
  <c r="M9406"/>
  <c r="M9398"/>
  <c r="AF9391"/>
  <c r="M9385"/>
  <c r="M9378"/>
  <c r="AF9373"/>
  <c r="AF9369"/>
  <c r="AF9365"/>
  <c r="AF9361"/>
  <c r="AF9357"/>
  <c r="AF9353"/>
  <c r="AF9349"/>
  <c r="AF9345"/>
  <c r="AF9341"/>
  <c r="AF9337"/>
  <c r="AF9333"/>
  <c r="AF9329"/>
  <c r="AF9325"/>
  <c r="AF9321"/>
  <c r="AF9317"/>
  <c r="AF9313"/>
  <c r="AF9309"/>
  <c r="AF9305"/>
  <c r="AF9301"/>
  <c r="AF9297"/>
  <c r="AF9293"/>
  <c r="AF9289"/>
  <c r="AF9285"/>
  <c r="AF9281"/>
  <c r="AF9277"/>
  <c r="AF9273"/>
  <c r="AF9269"/>
  <c r="AF9265"/>
  <c r="AF9261"/>
  <c r="AF9257"/>
  <c r="AF9253"/>
  <c r="AF9249"/>
  <c r="AF9245"/>
  <c r="AF9241"/>
  <c r="AF9237"/>
  <c r="AF9233"/>
  <c r="AF9229"/>
  <c r="AF9225"/>
  <c r="AF9221"/>
  <c r="AF9217"/>
  <c r="AF9213"/>
  <c r="AF9209"/>
  <c r="AF9205"/>
  <c r="AF9201"/>
  <c r="AF9197"/>
  <c r="AF9193"/>
  <c r="AF9189"/>
  <c r="AF9185"/>
  <c r="AF9181"/>
  <c r="AF9177"/>
  <c r="AF9173"/>
  <c r="AF9169"/>
  <c r="AF9165"/>
  <c r="AF9161"/>
  <c r="AF9157"/>
  <c r="AF9153"/>
  <c r="AF9149"/>
  <c r="AF9145"/>
  <c r="AF9141"/>
  <c r="AF9137"/>
  <c r="AF9133"/>
  <c r="AF9129"/>
  <c r="AF9125"/>
  <c r="AF9121"/>
  <c r="AF9117"/>
  <c r="AF9113"/>
  <c r="AF9109"/>
  <c r="AF9105"/>
  <c r="AF9101"/>
  <c r="AF9097"/>
  <c r="AF9093"/>
  <c r="AF9089"/>
  <c r="AF9085"/>
  <c r="AF9081"/>
  <c r="AF9077"/>
  <c r="AF9073"/>
  <c r="AF9069"/>
  <c r="AF9065"/>
  <c r="AF9061"/>
  <c r="AF9057"/>
  <c r="AF9053"/>
  <c r="AF9049"/>
  <c r="AF9045"/>
  <c r="AF9041"/>
  <c r="M10702"/>
  <c r="M10574"/>
  <c r="M10446"/>
  <c r="M10357"/>
  <c r="M10293"/>
  <c r="AF10231"/>
  <c r="M10199"/>
  <c r="M10167"/>
  <c r="M10135"/>
  <c r="M10103"/>
  <c r="M10071"/>
  <c r="M10049"/>
  <c r="M10033"/>
  <c r="M10017"/>
  <c r="M10001"/>
  <c r="M9985"/>
  <c r="M9969"/>
  <c r="M9953"/>
  <c r="M9937"/>
  <c r="M9921"/>
  <c r="AF9907"/>
  <c r="M9895"/>
  <c r="M9883"/>
  <c r="M9873"/>
  <c r="M9862"/>
  <c r="AF9853"/>
  <c r="AF9845"/>
  <c r="AF9837"/>
  <c r="AF9829"/>
  <c r="AF9821"/>
  <c r="AF9813"/>
  <c r="AF9805"/>
  <c r="AF9797"/>
  <c r="AF9789"/>
  <c r="AF9781"/>
  <c r="AF9773"/>
  <c r="AF9765"/>
  <c r="AF9757"/>
  <c r="AF9749"/>
  <c r="AF9741"/>
  <c r="AF9733"/>
  <c r="AF9725"/>
  <c r="AF9717"/>
  <c r="AF9709"/>
  <c r="AF9701"/>
  <c r="AF9693"/>
  <c r="AF9685"/>
  <c r="AF9677"/>
  <c r="AF9669"/>
  <c r="AF9661"/>
  <c r="AF9653"/>
  <c r="AF9645"/>
  <c r="AF9637"/>
  <c r="AF9629"/>
  <c r="AF9621"/>
  <c r="AF9613"/>
  <c r="AF9605"/>
  <c r="AF9597"/>
  <c r="AF9589"/>
  <c r="AF9581"/>
  <c r="AF9573"/>
  <c r="AF9565"/>
  <c r="AF9557"/>
  <c r="AF9549"/>
  <c r="AF9541"/>
  <c r="AF9533"/>
  <c r="AF9525"/>
  <c r="AF9517"/>
  <c r="AF9509"/>
  <c r="AF9501"/>
  <c r="AF9493"/>
  <c r="AF9485"/>
  <c r="AF9477"/>
  <c r="AF9469"/>
  <c r="AF9461"/>
  <c r="AF9453"/>
  <c r="AF9445"/>
  <c r="AF9437"/>
  <c r="AF9429"/>
  <c r="AF9421"/>
  <c r="AF9413"/>
  <c r="AF9405"/>
  <c r="AF9397"/>
  <c r="M9390"/>
  <c r="AF9384"/>
  <c r="AF9377"/>
  <c r="M9373"/>
  <c r="M9369"/>
  <c r="M9365"/>
  <c r="M9361"/>
  <c r="M9357"/>
  <c r="M9353"/>
  <c r="M9349"/>
  <c r="M9345"/>
  <c r="M9341"/>
  <c r="M9337"/>
  <c r="M9333"/>
  <c r="M9329"/>
  <c r="M9325"/>
  <c r="M9321"/>
  <c r="M9317"/>
  <c r="M9313"/>
  <c r="M9309"/>
  <c r="M9305"/>
  <c r="M9301"/>
  <c r="M9297"/>
  <c r="M9293"/>
  <c r="M9289"/>
  <c r="M9285"/>
  <c r="M9281"/>
  <c r="M9277"/>
  <c r="M9273"/>
  <c r="M9269"/>
  <c r="M9265"/>
  <c r="M9261"/>
  <c r="M9257"/>
  <c r="M9253"/>
  <c r="M9249"/>
  <c r="M9245"/>
  <c r="M9241"/>
  <c r="M9237"/>
  <c r="M9233"/>
  <c r="M9229"/>
  <c r="M9225"/>
  <c r="M9221"/>
  <c r="M9217"/>
  <c r="M9213"/>
  <c r="M9209"/>
  <c r="M9205"/>
  <c r="M9201"/>
  <c r="M9197"/>
  <c r="M9193"/>
  <c r="M9189"/>
  <c r="M9185"/>
  <c r="M9181"/>
  <c r="M9177"/>
  <c r="M9173"/>
  <c r="M9169"/>
  <c r="M9165"/>
  <c r="M9161"/>
  <c r="M9157"/>
  <c r="M9153"/>
  <c r="M9149"/>
  <c r="M9145"/>
  <c r="M9141"/>
  <c r="M9137"/>
  <c r="M9133"/>
  <c r="M9129"/>
  <c r="M9125"/>
  <c r="M9121"/>
  <c r="M9117"/>
  <c r="M9113"/>
  <c r="M9109"/>
  <c r="M9105"/>
  <c r="M9101"/>
  <c r="M9097"/>
  <c r="M9093"/>
  <c r="M9089"/>
  <c r="M9085"/>
  <c r="M9081"/>
  <c r="M9077"/>
  <c r="M9073"/>
  <c r="M9069"/>
  <c r="M9065"/>
  <c r="M9061"/>
  <c r="M9057"/>
  <c r="M9053"/>
  <c r="M9049"/>
  <c r="M9045"/>
  <c r="M9041"/>
  <c r="M10638"/>
  <c r="M10510"/>
  <c r="M10389"/>
  <c r="M10325"/>
  <c r="M10261"/>
  <c r="M10215"/>
  <c r="M10183"/>
  <c r="M10151"/>
  <c r="M10119"/>
  <c r="M10087"/>
  <c r="AF10057"/>
  <c r="M10041"/>
  <c r="M10025"/>
  <c r="M10009"/>
  <c r="M9993"/>
  <c r="M9977"/>
  <c r="M9961"/>
  <c r="M9945"/>
  <c r="M9929"/>
  <c r="AF9914"/>
  <c r="AF9901"/>
  <c r="M9889"/>
  <c r="M9878"/>
  <c r="M9867"/>
  <c r="AF9857"/>
  <c r="AF9849"/>
  <c r="AF9841"/>
  <c r="AF9833"/>
  <c r="AF9825"/>
  <c r="AF9817"/>
  <c r="AF9809"/>
  <c r="AF9801"/>
  <c r="AF9793"/>
  <c r="AF9785"/>
  <c r="AF9777"/>
  <c r="AF9769"/>
  <c r="AF9761"/>
  <c r="AF9753"/>
  <c r="AF9745"/>
  <c r="AF9737"/>
  <c r="AF9729"/>
  <c r="AF9721"/>
  <c r="AF9713"/>
  <c r="AF9705"/>
  <c r="AF9697"/>
  <c r="AF9689"/>
  <c r="AF9681"/>
  <c r="AF9673"/>
  <c r="AF9665"/>
  <c r="AF9657"/>
  <c r="AF9649"/>
  <c r="AF9641"/>
  <c r="AF9633"/>
  <c r="AF9625"/>
  <c r="AF9617"/>
  <c r="AF9609"/>
  <c r="AF9601"/>
  <c r="AF9593"/>
  <c r="AF9585"/>
  <c r="AF9577"/>
  <c r="AF9569"/>
  <c r="AF9561"/>
  <c r="AF9553"/>
  <c r="AF9545"/>
  <c r="AF9537"/>
  <c r="AF9529"/>
  <c r="AF9521"/>
  <c r="AF9513"/>
  <c r="AF9505"/>
  <c r="AF9497"/>
  <c r="AF9489"/>
  <c r="AF9481"/>
  <c r="AF9473"/>
  <c r="AF9465"/>
  <c r="AF9457"/>
  <c r="AF9449"/>
  <c r="AF9441"/>
  <c r="AF9433"/>
  <c r="AF9425"/>
  <c r="AF9417"/>
  <c r="AF9409"/>
  <c r="AF9401"/>
  <c r="AF9393"/>
  <c r="AF9387"/>
  <c r="M9381"/>
  <c r="M9375"/>
  <c r="M9371"/>
  <c r="M9367"/>
  <c r="M9363"/>
  <c r="M9359"/>
  <c r="M9355"/>
  <c r="M9351"/>
  <c r="M9347"/>
  <c r="M9343"/>
  <c r="M9339"/>
  <c r="M9335"/>
  <c r="M9331"/>
  <c r="M9327"/>
  <c r="M9323"/>
  <c r="M9319"/>
  <c r="M9315"/>
  <c r="M9311"/>
  <c r="M9307"/>
  <c r="M9303"/>
  <c r="M9299"/>
  <c r="M9295"/>
  <c r="M9291"/>
  <c r="M9287"/>
  <c r="M9283"/>
  <c r="M9279"/>
  <c r="M9275"/>
  <c r="M9271"/>
  <c r="M9267"/>
  <c r="M9263"/>
  <c r="M9259"/>
  <c r="M9255"/>
  <c r="M9251"/>
  <c r="M9247"/>
  <c r="M9243"/>
  <c r="M9239"/>
  <c r="M9235"/>
  <c r="M9231"/>
  <c r="M9227"/>
  <c r="M9223"/>
  <c r="M9219"/>
  <c r="M9215"/>
  <c r="M9211"/>
  <c r="M9207"/>
  <c r="M9203"/>
  <c r="M9199"/>
  <c r="M9195"/>
  <c r="M9191"/>
  <c r="M9187"/>
  <c r="M9183"/>
  <c r="M9179"/>
  <c r="M9175"/>
  <c r="M9171"/>
  <c r="M9167"/>
  <c r="M9163"/>
  <c r="M9159"/>
  <c r="M9155"/>
  <c r="M9151"/>
  <c r="M9147"/>
  <c r="M9143"/>
  <c r="M9139"/>
  <c r="M9135"/>
  <c r="M9131"/>
  <c r="M9127"/>
  <c r="M9123"/>
  <c r="M9119"/>
  <c r="M9115"/>
  <c r="M9111"/>
  <c r="M9107"/>
  <c r="M9103"/>
  <c r="M9099"/>
  <c r="M9095"/>
  <c r="M9091"/>
  <c r="M9087"/>
  <c r="M9083"/>
  <c r="M9079"/>
  <c r="M9075"/>
  <c r="M9071"/>
  <c r="M9067"/>
  <c r="AF10627"/>
  <c r="AF10499"/>
  <c r="AF10383"/>
  <c r="AF10319"/>
  <c r="AF10255"/>
  <c r="AF10212"/>
  <c r="AF10180"/>
  <c r="AF10148"/>
  <c r="AF10116"/>
  <c r="AF10084"/>
  <c r="M10056"/>
  <c r="AF10039"/>
  <c r="AF10023"/>
  <c r="AF10007"/>
  <c r="AF9991"/>
  <c r="AF9975"/>
  <c r="AF9959"/>
  <c r="AF9943"/>
  <c r="AF9927"/>
  <c r="AF9913"/>
  <c r="M9901"/>
  <c r="AF9887"/>
  <c r="AF9877"/>
  <c r="AF9866"/>
  <c r="M9857"/>
  <c r="M9849"/>
  <c r="M9841"/>
  <c r="M9833"/>
  <c r="M9825"/>
  <c r="M9817"/>
  <c r="M9809"/>
  <c r="M9801"/>
  <c r="M9793"/>
  <c r="M9785"/>
  <c r="M9777"/>
  <c r="M9769"/>
  <c r="M9761"/>
  <c r="M9753"/>
  <c r="M9745"/>
  <c r="M9737"/>
  <c r="M9729"/>
  <c r="M9721"/>
  <c r="M9713"/>
  <c r="M9705"/>
  <c r="M9697"/>
  <c r="M9689"/>
  <c r="M9681"/>
  <c r="M9673"/>
  <c r="M9665"/>
  <c r="M9657"/>
  <c r="M9649"/>
  <c r="M9641"/>
  <c r="M9633"/>
  <c r="M9625"/>
  <c r="M9617"/>
  <c r="M9609"/>
  <c r="M9601"/>
  <c r="M9593"/>
  <c r="M9585"/>
  <c r="M9577"/>
  <c r="M9569"/>
  <c r="M9561"/>
  <c r="M9553"/>
  <c r="M9545"/>
  <c r="M9537"/>
  <c r="M9529"/>
  <c r="M9521"/>
  <c r="M9513"/>
  <c r="M9505"/>
  <c r="M9497"/>
  <c r="M9489"/>
  <c r="M9481"/>
  <c r="M9473"/>
  <c r="M9465"/>
  <c r="M9457"/>
  <c r="M9449"/>
  <c r="M9441"/>
  <c r="M9433"/>
  <c r="M9425"/>
  <c r="M9417"/>
  <c r="M9409"/>
  <c r="M9401"/>
  <c r="M9393"/>
  <c r="M9386"/>
  <c r="AF9380"/>
  <c r="AF9374"/>
  <c r="AF9370"/>
  <c r="AF9366"/>
  <c r="AF9362"/>
  <c r="AF9358"/>
  <c r="AF9354"/>
  <c r="AF9350"/>
  <c r="AF9346"/>
  <c r="AF9342"/>
  <c r="AF9338"/>
  <c r="AF9334"/>
  <c r="AF9330"/>
  <c r="AF9326"/>
  <c r="AF9322"/>
  <c r="AF9318"/>
  <c r="AF9314"/>
  <c r="AF9310"/>
  <c r="AF9306"/>
  <c r="AF9302"/>
  <c r="AF9298"/>
  <c r="AF9294"/>
  <c r="AF9290"/>
  <c r="AF9286"/>
  <c r="AF9282"/>
  <c r="AF9278"/>
  <c r="AF9274"/>
  <c r="AF9270"/>
  <c r="AF9266"/>
  <c r="AF9262"/>
  <c r="AF9258"/>
  <c r="AF9254"/>
  <c r="AF9250"/>
  <c r="AF9246"/>
  <c r="AF9242"/>
  <c r="AF9238"/>
  <c r="AF9234"/>
  <c r="AF9230"/>
  <c r="AF9226"/>
  <c r="AF9222"/>
  <c r="AF9218"/>
  <c r="AF9214"/>
  <c r="AF9210"/>
  <c r="AF9206"/>
  <c r="AF9202"/>
  <c r="AF9198"/>
  <c r="AF9194"/>
  <c r="AF9190"/>
  <c r="AF9186"/>
  <c r="AF9182"/>
  <c r="AF9178"/>
  <c r="AF9174"/>
  <c r="AF9170"/>
  <c r="AF9166"/>
  <c r="AF9162"/>
  <c r="AF9158"/>
  <c r="AF9154"/>
  <c r="AF9150"/>
  <c r="AF9146"/>
  <c r="AF9142"/>
  <c r="AF9138"/>
  <c r="AF9134"/>
  <c r="AF9130"/>
  <c r="AF9126"/>
  <c r="AF9122"/>
  <c r="AF9118"/>
  <c r="AF9114"/>
  <c r="AF9110"/>
  <c r="AF9106"/>
  <c r="AF9102"/>
  <c r="AF9098"/>
  <c r="AF9094"/>
  <c r="AF9090"/>
  <c r="AF9086"/>
  <c r="AF9082"/>
  <c r="AF9078"/>
  <c r="AF9074"/>
  <c r="AF9070"/>
  <c r="AF9066"/>
  <c r="AF9062"/>
  <c r="AF9058"/>
  <c r="AF9054"/>
  <c r="AF9050"/>
  <c r="AF9046"/>
  <c r="AF9042"/>
  <c r="AF10691"/>
  <c r="AF10435"/>
  <c r="AF10287"/>
  <c r="AF10196"/>
  <c r="AF10132"/>
  <c r="AF10068"/>
  <c r="AF10031"/>
  <c r="AF9999"/>
  <c r="AF9967"/>
  <c r="AF9935"/>
  <c r="M9907"/>
  <c r="AF9882"/>
  <c r="AF9861"/>
  <c r="M9845"/>
  <c r="M9829"/>
  <c r="M9813"/>
  <c r="M9797"/>
  <c r="M9781"/>
  <c r="M9765"/>
  <c r="M9749"/>
  <c r="M9733"/>
  <c r="M9717"/>
  <c r="M9701"/>
  <c r="M9685"/>
  <c r="M9669"/>
  <c r="M9653"/>
  <c r="M9637"/>
  <c r="M9621"/>
  <c r="M9605"/>
  <c r="M9589"/>
  <c r="M9573"/>
  <c r="M9557"/>
  <c r="M9541"/>
  <c r="M9525"/>
  <c r="M9509"/>
  <c r="M9493"/>
  <c r="M9477"/>
  <c r="M9461"/>
  <c r="M9445"/>
  <c r="M9429"/>
  <c r="M9413"/>
  <c r="M9397"/>
  <c r="AF9383"/>
  <c r="AF9372"/>
  <c r="AF9364"/>
  <c r="AF9356"/>
  <c r="AF9348"/>
  <c r="AF9340"/>
  <c r="AF9332"/>
  <c r="AF9324"/>
  <c r="AF9316"/>
  <c r="AF9308"/>
  <c r="AF9300"/>
  <c r="AF9292"/>
  <c r="AF9284"/>
  <c r="AF9276"/>
  <c r="AF9268"/>
  <c r="AF9260"/>
  <c r="AF9252"/>
  <c r="AF9244"/>
  <c r="AF9236"/>
  <c r="AF9228"/>
  <c r="AF9220"/>
  <c r="AF9212"/>
  <c r="AF9204"/>
  <c r="AF9196"/>
  <c r="AF9188"/>
  <c r="AF9180"/>
  <c r="AF9172"/>
  <c r="AF9164"/>
  <c r="AF9156"/>
  <c r="AF9148"/>
  <c r="AF9140"/>
  <c r="AF9132"/>
  <c r="AF9124"/>
  <c r="AF9116"/>
  <c r="AF9108"/>
  <c r="AF9100"/>
  <c r="AF9092"/>
  <c r="AF9084"/>
  <c r="AF9076"/>
  <c r="AF9068"/>
  <c r="M9062"/>
  <c r="AF9055"/>
  <c r="AF9048"/>
  <c r="M9043"/>
  <c r="AF9037"/>
  <c r="AF9033"/>
  <c r="AF9029"/>
  <c r="AF9025"/>
  <c r="AF9021"/>
  <c r="AF9017"/>
  <c r="AF9013"/>
  <c r="AF9009"/>
  <c r="AF9005"/>
  <c r="AF9001"/>
  <c r="AF8997"/>
  <c r="AF8993"/>
  <c r="AF8989"/>
  <c r="AF8985"/>
  <c r="AF8981"/>
  <c r="AF8977"/>
  <c r="AF8973"/>
  <c r="AF8969"/>
  <c r="AF8965"/>
  <c r="AF8961"/>
  <c r="AF8957"/>
  <c r="AF8953"/>
  <c r="AF8949"/>
  <c r="AF8945"/>
  <c r="AF8941"/>
  <c r="AF8937"/>
  <c r="AF8933"/>
  <c r="AF8929"/>
  <c r="AF8925"/>
  <c r="AF8921"/>
  <c r="AF8917"/>
  <c r="AF8913"/>
  <c r="AF8909"/>
  <c r="AF8905"/>
  <c r="AF8901"/>
  <c r="AF8897"/>
  <c r="AF8893"/>
  <c r="AF8889"/>
  <c r="AF8885"/>
  <c r="AF8881"/>
  <c r="AF8877"/>
  <c r="AF8873"/>
  <c r="AF8869"/>
  <c r="AF8865"/>
  <c r="AF8861"/>
  <c r="AF8857"/>
  <c r="AF8853"/>
  <c r="AF8849"/>
  <c r="AF8845"/>
  <c r="AF8841"/>
  <c r="AF8837"/>
  <c r="AF8833"/>
  <c r="AF8829"/>
  <c r="AF8825"/>
  <c r="AF8821"/>
  <c r="AF8817"/>
  <c r="AF8813"/>
  <c r="AF8809"/>
  <c r="AF8805"/>
  <c r="AF8801"/>
  <c r="AF8797"/>
  <c r="AF8793"/>
  <c r="AF8789"/>
  <c r="AF8785"/>
  <c r="AF8781"/>
  <c r="AF8777"/>
  <c r="AF8773"/>
  <c r="AF8769"/>
  <c r="AF8765"/>
  <c r="AF8761"/>
  <c r="AF8757"/>
  <c r="AF8753"/>
  <c r="AF8749"/>
  <c r="AF8745"/>
  <c r="AF8741"/>
  <c r="AF8737"/>
  <c r="AF8733"/>
  <c r="AF8729"/>
  <c r="AF8725"/>
  <c r="AF8721"/>
  <c r="AF8717"/>
  <c r="AF8713"/>
  <c r="AF8709"/>
  <c r="AF8705"/>
  <c r="AF8701"/>
  <c r="AF8697"/>
  <c r="AF8693"/>
  <c r="AF8689"/>
  <c r="AF8685"/>
  <c r="AF8681"/>
  <c r="AF8677"/>
  <c r="M10670"/>
  <c r="M10414"/>
  <c r="M10277"/>
  <c r="M10191"/>
  <c r="M10127"/>
  <c r="AF10064"/>
  <c r="M10029"/>
  <c r="M9997"/>
  <c r="M9965"/>
  <c r="M9933"/>
  <c r="M9905"/>
  <c r="M9881"/>
  <c r="AF9859"/>
  <c r="AF9843"/>
  <c r="AF9827"/>
  <c r="AF9811"/>
  <c r="AF9795"/>
  <c r="AF9779"/>
  <c r="AF9763"/>
  <c r="AF9747"/>
  <c r="AF9731"/>
  <c r="AF9715"/>
  <c r="AF9699"/>
  <c r="AF9683"/>
  <c r="AF9667"/>
  <c r="AF9651"/>
  <c r="AF9635"/>
  <c r="AF9619"/>
  <c r="AF9603"/>
  <c r="AF9587"/>
  <c r="AF9571"/>
  <c r="AF9555"/>
  <c r="AF9539"/>
  <c r="AF9523"/>
  <c r="AF9507"/>
  <c r="AF9491"/>
  <c r="AF9475"/>
  <c r="AF9459"/>
  <c r="AF9443"/>
  <c r="AF9427"/>
  <c r="AF9411"/>
  <c r="AF9395"/>
  <c r="M9382"/>
  <c r="M9372"/>
  <c r="M9364"/>
  <c r="M9356"/>
  <c r="M9348"/>
  <c r="M9340"/>
  <c r="M9332"/>
  <c r="M9324"/>
  <c r="M9316"/>
  <c r="M9308"/>
  <c r="M9300"/>
  <c r="M9292"/>
  <c r="M9284"/>
  <c r="M9276"/>
  <c r="M9268"/>
  <c r="M9260"/>
  <c r="M9252"/>
  <c r="M9244"/>
  <c r="M9236"/>
  <c r="M9228"/>
  <c r="M9220"/>
  <c r="M9212"/>
  <c r="M9204"/>
  <c r="M9196"/>
  <c r="M9188"/>
  <c r="M9180"/>
  <c r="M9172"/>
  <c r="M9164"/>
  <c r="M9156"/>
  <c r="M9148"/>
  <c r="M9140"/>
  <c r="M9132"/>
  <c r="M9124"/>
  <c r="M9116"/>
  <c r="M9108"/>
  <c r="M9100"/>
  <c r="M9092"/>
  <c r="M9084"/>
  <c r="M9076"/>
  <c r="M9068"/>
  <c r="AF9060"/>
  <c r="M9055"/>
  <c r="M9048"/>
  <c r="M9042"/>
  <c r="M9037"/>
  <c r="M9033"/>
  <c r="M9029"/>
  <c r="M9025"/>
  <c r="M9021"/>
  <c r="M9017"/>
  <c r="M9013"/>
  <c r="M9009"/>
  <c r="M9005"/>
  <c r="M9001"/>
  <c r="M8997"/>
  <c r="M8993"/>
  <c r="M8989"/>
  <c r="M8985"/>
  <c r="M8981"/>
  <c r="M8977"/>
  <c r="M8973"/>
  <c r="M8969"/>
  <c r="M8965"/>
  <c r="M8961"/>
  <c r="M8957"/>
  <c r="M8953"/>
  <c r="M8949"/>
  <c r="M8945"/>
  <c r="M8941"/>
  <c r="M8937"/>
  <c r="M8933"/>
  <c r="M8929"/>
  <c r="M8925"/>
  <c r="M8921"/>
  <c r="M8917"/>
  <c r="M8913"/>
  <c r="M8909"/>
  <c r="M8905"/>
  <c r="M8901"/>
  <c r="M8897"/>
  <c r="M8893"/>
  <c r="M8889"/>
  <c r="M8885"/>
  <c r="M8881"/>
  <c r="M8877"/>
  <c r="M8873"/>
  <c r="M8869"/>
  <c r="M8865"/>
  <c r="M8861"/>
  <c r="M8857"/>
  <c r="M8853"/>
  <c r="M8849"/>
  <c r="M8845"/>
  <c r="M8841"/>
  <c r="M8837"/>
  <c r="M8833"/>
  <c r="M8829"/>
  <c r="M8825"/>
  <c r="M8821"/>
  <c r="M8817"/>
  <c r="M8813"/>
  <c r="M8809"/>
  <c r="M8805"/>
  <c r="M8801"/>
  <c r="M8797"/>
  <c r="M8793"/>
  <c r="M8789"/>
  <c r="M8785"/>
  <c r="M8781"/>
  <c r="M8777"/>
  <c r="M8773"/>
  <c r="M8769"/>
  <c r="M8765"/>
  <c r="M8761"/>
  <c r="M8757"/>
  <c r="M8753"/>
  <c r="M8749"/>
  <c r="M8745"/>
  <c r="M8741"/>
  <c r="M8737"/>
  <c r="M8733"/>
  <c r="M8729"/>
  <c r="M8725"/>
  <c r="M8721"/>
  <c r="M8717"/>
  <c r="M8713"/>
  <c r="M8709"/>
  <c r="M8705"/>
  <c r="M8701"/>
  <c r="M8697"/>
  <c r="M8693"/>
  <c r="M8689"/>
  <c r="M8685"/>
  <c r="M8681"/>
  <c r="M8677"/>
  <c r="M10542"/>
  <c r="M10341"/>
  <c r="M10223"/>
  <c r="M10159"/>
  <c r="M10095"/>
  <c r="M10045"/>
  <c r="M10013"/>
  <c r="M9981"/>
  <c r="M9949"/>
  <c r="AF9917"/>
  <c r="AF9891"/>
  <c r="M9870"/>
  <c r="AF9851"/>
  <c r="AF9835"/>
  <c r="AF9819"/>
  <c r="AF9803"/>
  <c r="AF9787"/>
  <c r="AF9771"/>
  <c r="AF9755"/>
  <c r="AF9739"/>
  <c r="AF9723"/>
  <c r="AF9707"/>
  <c r="AF9691"/>
  <c r="AF9675"/>
  <c r="AF9659"/>
  <c r="AF9643"/>
  <c r="AF9627"/>
  <c r="AF9611"/>
  <c r="AF9595"/>
  <c r="AF9579"/>
  <c r="AF9563"/>
  <c r="AF9547"/>
  <c r="AF9531"/>
  <c r="AF9515"/>
  <c r="AF9499"/>
  <c r="AF9483"/>
  <c r="AF9467"/>
  <c r="AF9451"/>
  <c r="AF9435"/>
  <c r="AF9419"/>
  <c r="AF9403"/>
  <c r="M9389"/>
  <c r="AF9376"/>
  <c r="M9368"/>
  <c r="M9360"/>
  <c r="M9352"/>
  <c r="M9344"/>
  <c r="M9336"/>
  <c r="M9328"/>
  <c r="M9320"/>
  <c r="M9312"/>
  <c r="M9304"/>
  <c r="M9296"/>
  <c r="M9288"/>
  <c r="M9280"/>
  <c r="M9272"/>
  <c r="M9264"/>
  <c r="M9256"/>
  <c r="M9248"/>
  <c r="M9240"/>
  <c r="M9232"/>
  <c r="M9224"/>
  <c r="M9216"/>
  <c r="M9208"/>
  <c r="M9200"/>
  <c r="M9192"/>
  <c r="M9184"/>
  <c r="M9176"/>
  <c r="M9168"/>
  <c r="M9160"/>
  <c r="M9152"/>
  <c r="M9144"/>
  <c r="M9136"/>
  <c r="M9128"/>
  <c r="M9120"/>
  <c r="M9112"/>
  <c r="M9104"/>
  <c r="M9096"/>
  <c r="M9088"/>
  <c r="M9080"/>
  <c r="M9072"/>
  <c r="M9064"/>
  <c r="M9058"/>
  <c r="AF9051"/>
  <c r="AF9044"/>
  <c r="M9039"/>
  <c r="M9035"/>
  <c r="M9031"/>
  <c r="M9027"/>
  <c r="M9023"/>
  <c r="M9019"/>
  <c r="M9015"/>
  <c r="M9011"/>
  <c r="M9007"/>
  <c r="M9003"/>
  <c r="M8999"/>
  <c r="M8995"/>
  <c r="M8991"/>
  <c r="M8987"/>
  <c r="M8983"/>
  <c r="M8979"/>
  <c r="M8975"/>
  <c r="M8971"/>
  <c r="M8967"/>
  <c r="M8963"/>
  <c r="M8959"/>
  <c r="M8955"/>
  <c r="M8951"/>
  <c r="M8947"/>
  <c r="M8943"/>
  <c r="M8939"/>
  <c r="M8935"/>
  <c r="M8931"/>
  <c r="M8927"/>
  <c r="M8923"/>
  <c r="M8919"/>
  <c r="M8915"/>
  <c r="M8911"/>
  <c r="M8907"/>
  <c r="M8903"/>
  <c r="M8899"/>
  <c r="M8895"/>
  <c r="M8891"/>
  <c r="M8887"/>
  <c r="M8883"/>
  <c r="M8879"/>
  <c r="M8875"/>
  <c r="M8871"/>
  <c r="M8867"/>
  <c r="M8863"/>
  <c r="M8859"/>
  <c r="M8855"/>
  <c r="M8851"/>
  <c r="M8847"/>
  <c r="M8843"/>
  <c r="M8839"/>
  <c r="M8835"/>
  <c r="M8831"/>
  <c r="M8827"/>
  <c r="M8823"/>
  <c r="M8819"/>
  <c r="M8815"/>
  <c r="M8811"/>
  <c r="M8807"/>
  <c r="M8803"/>
  <c r="M8799"/>
  <c r="M8795"/>
  <c r="M8791"/>
  <c r="M8787"/>
  <c r="M8783"/>
  <c r="M8779"/>
  <c r="M8775"/>
  <c r="M8771"/>
  <c r="M8767"/>
  <c r="M8763"/>
  <c r="M8759"/>
  <c r="M8755"/>
  <c r="M8751"/>
  <c r="M8747"/>
  <c r="M8743"/>
  <c r="M8739"/>
  <c r="M8735"/>
  <c r="M8731"/>
  <c r="M8727"/>
  <c r="M8723"/>
  <c r="M8719"/>
  <c r="M8715"/>
  <c r="M8711"/>
  <c r="M8707"/>
  <c r="M8703"/>
  <c r="AF10520"/>
  <c r="AF10330"/>
  <c r="AF10217"/>
  <c r="AF10153"/>
  <c r="AF10089"/>
  <c r="AF10042"/>
  <c r="AF10010"/>
  <c r="AF9978"/>
  <c r="AF9946"/>
  <c r="M9915"/>
  <c r="AF9889"/>
  <c r="AF9867"/>
  <c r="M9850"/>
  <c r="M9834"/>
  <c r="M9818"/>
  <c r="M9802"/>
  <c r="M9786"/>
  <c r="M9770"/>
  <c r="M9754"/>
  <c r="M9738"/>
  <c r="M9722"/>
  <c r="M9706"/>
  <c r="M9690"/>
  <c r="M9674"/>
  <c r="M9658"/>
  <c r="M9642"/>
  <c r="M9626"/>
  <c r="M9610"/>
  <c r="M9594"/>
  <c r="M9578"/>
  <c r="M9562"/>
  <c r="M9546"/>
  <c r="M9530"/>
  <c r="M9514"/>
  <c r="M9498"/>
  <c r="M9482"/>
  <c r="M9466"/>
  <c r="M9450"/>
  <c r="M9434"/>
  <c r="M9418"/>
  <c r="M9402"/>
  <c r="AF9388"/>
  <c r="AF9375"/>
  <c r="AF9367"/>
  <c r="AF9359"/>
  <c r="AF9351"/>
  <c r="AF9343"/>
  <c r="AF9335"/>
  <c r="AF9327"/>
  <c r="AF9319"/>
  <c r="AF9311"/>
  <c r="AF9303"/>
  <c r="AF9295"/>
  <c r="AF9287"/>
  <c r="AF9279"/>
  <c r="AF9271"/>
  <c r="AF9263"/>
  <c r="AF9255"/>
  <c r="AF9247"/>
  <c r="AF9239"/>
  <c r="AF9231"/>
  <c r="AF9223"/>
  <c r="AF9215"/>
  <c r="AF9207"/>
  <c r="AF9199"/>
  <c r="AF9191"/>
  <c r="AF9183"/>
  <c r="AF9175"/>
  <c r="AF9167"/>
  <c r="AF9159"/>
  <c r="AF9151"/>
  <c r="AF9143"/>
  <c r="AF9135"/>
  <c r="AF9127"/>
  <c r="AF9119"/>
  <c r="AF9111"/>
  <c r="AF9103"/>
  <c r="AF9095"/>
  <c r="AF9087"/>
  <c r="AF9079"/>
  <c r="AF9071"/>
  <c r="AF9063"/>
  <c r="AF9056"/>
  <c r="M9051"/>
  <c r="M9044"/>
  <c r="AF9038"/>
  <c r="AF9034"/>
  <c r="AF9030"/>
  <c r="AF9026"/>
  <c r="AF9022"/>
  <c r="AF9018"/>
  <c r="AF9014"/>
  <c r="AF9010"/>
  <c r="AF9006"/>
  <c r="AF9002"/>
  <c r="AF8998"/>
  <c r="AF8994"/>
  <c r="AF8990"/>
  <c r="AF8986"/>
  <c r="AF8982"/>
  <c r="AF8978"/>
  <c r="AF8974"/>
  <c r="AF8970"/>
  <c r="AF8966"/>
  <c r="AF8962"/>
  <c r="AF8958"/>
  <c r="AF8954"/>
  <c r="AF8950"/>
  <c r="AF8946"/>
  <c r="AF8942"/>
  <c r="AF8938"/>
  <c r="AF8934"/>
  <c r="AF8930"/>
  <c r="AF8926"/>
  <c r="AF8922"/>
  <c r="AF8918"/>
  <c r="AF8914"/>
  <c r="AF8910"/>
  <c r="AF8906"/>
  <c r="AF8902"/>
  <c r="AF8898"/>
  <c r="AF8894"/>
  <c r="AF8890"/>
  <c r="AF8886"/>
  <c r="AF8882"/>
  <c r="AF8878"/>
  <c r="AF8874"/>
  <c r="AF8870"/>
  <c r="AF8866"/>
  <c r="AF8862"/>
  <c r="AF8858"/>
  <c r="AF8854"/>
  <c r="AF8850"/>
  <c r="AF8846"/>
  <c r="AF8842"/>
  <c r="AF8838"/>
  <c r="AF8834"/>
  <c r="AF8830"/>
  <c r="AF8826"/>
  <c r="AF8822"/>
  <c r="AF8818"/>
  <c r="AF8814"/>
  <c r="AF8810"/>
  <c r="AF8806"/>
  <c r="AF8802"/>
  <c r="AF8798"/>
  <c r="AF8794"/>
  <c r="AF8790"/>
  <c r="AF8786"/>
  <c r="AF8782"/>
  <c r="AF8778"/>
  <c r="AF8774"/>
  <c r="AF8770"/>
  <c r="AF8766"/>
  <c r="AF8762"/>
  <c r="AF8758"/>
  <c r="AF8754"/>
  <c r="AF8750"/>
  <c r="AF8746"/>
  <c r="AF8742"/>
  <c r="AF8738"/>
  <c r="AF8734"/>
  <c r="AF8730"/>
  <c r="AF8726"/>
  <c r="AF8722"/>
  <c r="AF8718"/>
  <c r="AF8714"/>
  <c r="AF10648"/>
  <c r="AF10266"/>
  <c r="AF10121"/>
  <c r="AF10026"/>
  <c r="AF9962"/>
  <c r="AF9902"/>
  <c r="M9858"/>
  <c r="M9826"/>
  <c r="M9794"/>
  <c r="M9762"/>
  <c r="M9730"/>
  <c r="M9698"/>
  <c r="M9666"/>
  <c r="M9634"/>
  <c r="M9602"/>
  <c r="M9570"/>
  <c r="M9538"/>
  <c r="M9506"/>
  <c r="M9474"/>
  <c r="M9442"/>
  <c r="M9410"/>
  <c r="AF9381"/>
  <c r="AF9363"/>
  <c r="AF9347"/>
  <c r="AF9331"/>
  <c r="AF9315"/>
  <c r="AF9299"/>
  <c r="AF9283"/>
  <c r="AF9267"/>
  <c r="AF9251"/>
  <c r="AF9235"/>
  <c r="AF9219"/>
  <c r="AF9203"/>
  <c r="AF9187"/>
  <c r="AF9171"/>
  <c r="AF9155"/>
  <c r="AF9139"/>
  <c r="AF9123"/>
  <c r="AF9107"/>
  <c r="AF9091"/>
  <c r="AF9075"/>
  <c r="M9060"/>
  <c r="AF9047"/>
  <c r="AF9036"/>
  <c r="AF9028"/>
  <c r="AF9020"/>
  <c r="AF9012"/>
  <c r="AF9004"/>
  <c r="AF8996"/>
  <c r="AF8988"/>
  <c r="AF8980"/>
  <c r="AF8972"/>
  <c r="AF8964"/>
  <c r="AF8956"/>
  <c r="AF8948"/>
  <c r="AF8940"/>
  <c r="AF8932"/>
  <c r="AF8924"/>
  <c r="AF8916"/>
  <c r="AF8908"/>
  <c r="AF8900"/>
  <c r="AF8892"/>
  <c r="AF8884"/>
  <c r="AF8876"/>
  <c r="AF8868"/>
  <c r="AF8860"/>
  <c r="AF8852"/>
  <c r="AF8844"/>
  <c r="AF8836"/>
  <c r="AF8828"/>
  <c r="AF8820"/>
  <c r="AF8812"/>
  <c r="AF8804"/>
  <c r="AF8796"/>
  <c r="AF8788"/>
  <c r="AF8780"/>
  <c r="AF8772"/>
  <c r="AF8764"/>
  <c r="AF8756"/>
  <c r="AF8748"/>
  <c r="AF8740"/>
  <c r="AF8732"/>
  <c r="AF8724"/>
  <c r="AF8716"/>
  <c r="M8710"/>
  <c r="AF8703"/>
  <c r="M8698"/>
  <c r="M8692"/>
  <c r="M8687"/>
  <c r="M8682"/>
  <c r="M8676"/>
  <c r="M8672"/>
  <c r="M8668"/>
  <c r="M8664"/>
  <c r="M8660"/>
  <c r="M8656"/>
  <c r="M8652"/>
  <c r="M8648"/>
  <c r="M8644"/>
  <c r="M8640"/>
  <c r="M8636"/>
  <c r="M8632"/>
  <c r="M8628"/>
  <c r="M8624"/>
  <c r="M8620"/>
  <c r="M8616"/>
  <c r="M8612"/>
  <c r="M8608"/>
  <c r="M8604"/>
  <c r="M8600"/>
  <c r="M8596"/>
  <c r="M8592"/>
  <c r="M8588"/>
  <c r="M8584"/>
  <c r="M8580"/>
  <c r="M8576"/>
  <c r="M8572"/>
  <c r="M8568"/>
  <c r="M8564"/>
  <c r="M8560"/>
  <c r="M8556"/>
  <c r="M8552"/>
  <c r="M8548"/>
  <c r="M8544"/>
  <c r="M8540"/>
  <c r="M8536"/>
  <c r="M8532"/>
  <c r="M8528"/>
  <c r="M8524"/>
  <c r="M8520"/>
  <c r="M8516"/>
  <c r="M8512"/>
  <c r="M8508"/>
  <c r="M8504"/>
  <c r="M8500"/>
  <c r="M8496"/>
  <c r="M8492"/>
  <c r="M8488"/>
  <c r="M8484"/>
  <c r="M8480"/>
  <c r="M8476"/>
  <c r="M8472"/>
  <c r="M8468"/>
  <c r="M8464"/>
  <c r="M8460"/>
  <c r="M8456"/>
  <c r="M8452"/>
  <c r="M8448"/>
  <c r="M8444"/>
  <c r="M8440"/>
  <c r="M8436"/>
  <c r="M8432"/>
  <c r="M8428"/>
  <c r="M8424"/>
  <c r="M8420"/>
  <c r="M8416"/>
  <c r="M8412"/>
  <c r="M8408"/>
  <c r="M8404"/>
  <c r="M8400"/>
  <c r="M8396"/>
  <c r="M8392"/>
  <c r="M8388"/>
  <c r="M8384"/>
  <c r="M8380"/>
  <c r="M8376"/>
  <c r="M8372"/>
  <c r="M8368"/>
  <c r="M8364"/>
  <c r="M8360"/>
  <c r="M8356"/>
  <c r="M8352"/>
  <c r="M10606"/>
  <c r="M10245"/>
  <c r="M10111"/>
  <c r="M10021"/>
  <c r="M9957"/>
  <c r="AF9898"/>
  <c r="AF9855"/>
  <c r="AF9823"/>
  <c r="AF9791"/>
  <c r="AF9759"/>
  <c r="AF9727"/>
  <c r="AF9695"/>
  <c r="AF9663"/>
  <c r="AF9631"/>
  <c r="AF9599"/>
  <c r="AF9567"/>
  <c r="AF9535"/>
  <c r="AF9503"/>
  <c r="AF9471"/>
  <c r="AF9439"/>
  <c r="AF9407"/>
  <c r="AF9379"/>
  <c r="M9362"/>
  <c r="M9346"/>
  <c r="M9330"/>
  <c r="M9314"/>
  <c r="M9298"/>
  <c r="M9282"/>
  <c r="M9266"/>
  <c r="M9250"/>
  <c r="M9234"/>
  <c r="M9218"/>
  <c r="M9202"/>
  <c r="M9186"/>
  <c r="M9170"/>
  <c r="M9154"/>
  <c r="M9138"/>
  <c r="M9122"/>
  <c r="M9106"/>
  <c r="M9090"/>
  <c r="M9074"/>
  <c r="AF9059"/>
  <c r="M9047"/>
  <c r="M9036"/>
  <c r="M9028"/>
  <c r="M9020"/>
  <c r="M9012"/>
  <c r="M9004"/>
  <c r="M8996"/>
  <c r="M8988"/>
  <c r="M8980"/>
  <c r="M8972"/>
  <c r="M8964"/>
  <c r="M8956"/>
  <c r="M8948"/>
  <c r="M8940"/>
  <c r="M8932"/>
  <c r="M8924"/>
  <c r="M8916"/>
  <c r="M8908"/>
  <c r="M8900"/>
  <c r="M8892"/>
  <c r="M8884"/>
  <c r="M8876"/>
  <c r="M8868"/>
  <c r="M8860"/>
  <c r="M8852"/>
  <c r="M8844"/>
  <c r="M8836"/>
  <c r="M8828"/>
  <c r="M8820"/>
  <c r="M8812"/>
  <c r="M8804"/>
  <c r="M8796"/>
  <c r="M8788"/>
  <c r="M8780"/>
  <c r="M8772"/>
  <c r="M8764"/>
  <c r="M8756"/>
  <c r="M8748"/>
  <c r="M8740"/>
  <c r="M8732"/>
  <c r="M8724"/>
  <c r="M8716"/>
  <c r="AF8708"/>
  <c r="AF8702"/>
  <c r="AF8696"/>
  <c r="AF8691"/>
  <c r="AF8686"/>
  <c r="AF8680"/>
  <c r="AF8675"/>
  <c r="AF8671"/>
  <c r="AF8667"/>
  <c r="AF8663"/>
  <c r="AF8659"/>
  <c r="AF8655"/>
  <c r="AF8651"/>
  <c r="AF8647"/>
  <c r="AF8643"/>
  <c r="AF8639"/>
  <c r="AF8635"/>
  <c r="AF8631"/>
  <c r="AF8627"/>
  <c r="AF8623"/>
  <c r="AF8619"/>
  <c r="AF8615"/>
  <c r="AF8611"/>
  <c r="AF8607"/>
  <c r="AF8603"/>
  <c r="AF8599"/>
  <c r="AF8595"/>
  <c r="AF8591"/>
  <c r="AF8587"/>
  <c r="AF8583"/>
  <c r="AF8579"/>
  <c r="AF8575"/>
  <c r="AF8571"/>
  <c r="AF8567"/>
  <c r="AF8563"/>
  <c r="AF8559"/>
  <c r="AF8555"/>
  <c r="AF8551"/>
  <c r="AF8547"/>
  <c r="AF8543"/>
  <c r="AF8539"/>
  <c r="AF8535"/>
  <c r="AF8531"/>
  <c r="AF8527"/>
  <c r="AF8523"/>
  <c r="AF8519"/>
  <c r="AF8515"/>
  <c r="AF8511"/>
  <c r="AF8507"/>
  <c r="AF8503"/>
  <c r="AF8499"/>
  <c r="AF8495"/>
  <c r="AF8491"/>
  <c r="AF8487"/>
  <c r="AF8483"/>
  <c r="AF8479"/>
  <c r="AF8475"/>
  <c r="AF8471"/>
  <c r="AF8467"/>
  <c r="AF8463"/>
  <c r="AF8459"/>
  <c r="AF8455"/>
  <c r="AF8451"/>
  <c r="AF8447"/>
  <c r="AF8443"/>
  <c r="AF8439"/>
  <c r="AF8435"/>
  <c r="AF8431"/>
  <c r="AF8427"/>
  <c r="AF8423"/>
  <c r="AF8419"/>
  <c r="AF8415"/>
  <c r="AF8411"/>
  <c r="AF8407"/>
  <c r="AF8403"/>
  <c r="AF8399"/>
  <c r="AF8395"/>
  <c r="AF8391"/>
  <c r="AF8387"/>
  <c r="AF8383"/>
  <c r="AF8379"/>
  <c r="AF8375"/>
  <c r="AF8371"/>
  <c r="AF8367"/>
  <c r="AF8363"/>
  <c r="AF8359"/>
  <c r="AF8355"/>
  <c r="AF8351"/>
  <c r="M10373"/>
  <c r="M10175"/>
  <c r="M10053"/>
  <c r="M9989"/>
  <c r="M9925"/>
  <c r="M9875"/>
  <c r="AF9839"/>
  <c r="AF9807"/>
  <c r="AF9775"/>
  <c r="AF9743"/>
  <c r="AF9711"/>
  <c r="AF9679"/>
  <c r="AF9647"/>
  <c r="AF9615"/>
  <c r="AF9583"/>
  <c r="AF9551"/>
  <c r="AF9519"/>
  <c r="AF9487"/>
  <c r="AF9455"/>
  <c r="AF9423"/>
  <c r="AF9392"/>
  <c r="M9370"/>
  <c r="M9354"/>
  <c r="M9338"/>
  <c r="M9322"/>
  <c r="M9306"/>
  <c r="M9290"/>
  <c r="M9274"/>
  <c r="M9258"/>
  <c r="M9242"/>
  <c r="M9226"/>
  <c r="M9210"/>
  <c r="M9194"/>
  <c r="M9178"/>
  <c r="M9162"/>
  <c r="M9146"/>
  <c r="M9130"/>
  <c r="M9114"/>
  <c r="M9098"/>
  <c r="M9082"/>
  <c r="M9066"/>
  <c r="AF9052"/>
  <c r="M9040"/>
  <c r="M9032"/>
  <c r="M9024"/>
  <c r="M9016"/>
  <c r="M9008"/>
  <c r="M9000"/>
  <c r="M8992"/>
  <c r="M8984"/>
  <c r="M8976"/>
  <c r="M8968"/>
  <c r="M8960"/>
  <c r="M8952"/>
  <c r="M8944"/>
  <c r="M8936"/>
  <c r="M8928"/>
  <c r="M8920"/>
  <c r="M8912"/>
  <c r="M8904"/>
  <c r="M8896"/>
  <c r="M8888"/>
  <c r="M8880"/>
  <c r="M8872"/>
  <c r="M8864"/>
  <c r="M8856"/>
  <c r="M8848"/>
  <c r="M8840"/>
  <c r="M8832"/>
  <c r="M8824"/>
  <c r="M8816"/>
  <c r="M8808"/>
  <c r="M8800"/>
  <c r="M8792"/>
  <c r="M8784"/>
  <c r="M8776"/>
  <c r="M8768"/>
  <c r="M8760"/>
  <c r="M8752"/>
  <c r="M8744"/>
  <c r="M8736"/>
  <c r="M8728"/>
  <c r="M8720"/>
  <c r="M8712"/>
  <c r="M8706"/>
  <c r="AF8699"/>
  <c r="AF8694"/>
  <c r="AF8688"/>
  <c r="AF8683"/>
  <c r="AF8678"/>
  <c r="AF8673"/>
  <c r="AF8669"/>
  <c r="AF8665"/>
  <c r="AF8661"/>
  <c r="AF8657"/>
  <c r="AF8653"/>
  <c r="AF8649"/>
  <c r="AF8645"/>
  <c r="AF8641"/>
  <c r="AF8637"/>
  <c r="AF8633"/>
  <c r="AF8629"/>
  <c r="AF8625"/>
  <c r="AF8621"/>
  <c r="AF8617"/>
  <c r="AF8613"/>
  <c r="AF8609"/>
  <c r="AF8605"/>
  <c r="AF8601"/>
  <c r="AF8597"/>
  <c r="AF8593"/>
  <c r="AF8589"/>
  <c r="AF8585"/>
  <c r="AF8581"/>
  <c r="AF8577"/>
  <c r="AF8573"/>
  <c r="AF8569"/>
  <c r="AF8565"/>
  <c r="AF8561"/>
  <c r="AF8557"/>
  <c r="AF8553"/>
  <c r="AF8549"/>
  <c r="AF8545"/>
  <c r="AF8541"/>
  <c r="AF8537"/>
  <c r="AF8533"/>
  <c r="AF8529"/>
  <c r="AF8525"/>
  <c r="AF8521"/>
  <c r="AF8517"/>
  <c r="AF8513"/>
  <c r="AF8509"/>
  <c r="AF8505"/>
  <c r="AF8501"/>
  <c r="AF8497"/>
  <c r="AF8493"/>
  <c r="AF8489"/>
  <c r="AF8485"/>
  <c r="AF8481"/>
  <c r="AF8477"/>
  <c r="AF8473"/>
  <c r="AF8469"/>
  <c r="AF8465"/>
  <c r="AF8461"/>
  <c r="AF8457"/>
  <c r="AF8453"/>
  <c r="AF8449"/>
  <c r="AF8445"/>
  <c r="AF8441"/>
  <c r="AF8437"/>
  <c r="AF8433"/>
  <c r="AF8429"/>
  <c r="AF8425"/>
  <c r="AF8421"/>
  <c r="AF8417"/>
  <c r="AF8413"/>
  <c r="AF8409"/>
  <c r="AF8405"/>
  <c r="AF8401"/>
  <c r="AF8397"/>
  <c r="AF8393"/>
  <c r="AF8389"/>
  <c r="AF8385"/>
  <c r="AF8381"/>
  <c r="AF8377"/>
  <c r="AF8373"/>
  <c r="AF8369"/>
  <c r="AF8365"/>
  <c r="AF8361"/>
  <c r="AF8357"/>
  <c r="AF8353"/>
  <c r="AF10351"/>
  <c r="AF10164"/>
  <c r="AF10047"/>
  <c r="AF9983"/>
  <c r="AF9919"/>
  <c r="AF9871"/>
  <c r="M9837"/>
  <c r="M9805"/>
  <c r="M9773"/>
  <c r="M9741"/>
  <c r="M9709"/>
  <c r="M9677"/>
  <c r="M9645"/>
  <c r="M9613"/>
  <c r="M9581"/>
  <c r="M9549"/>
  <c r="M9517"/>
  <c r="M9485"/>
  <c r="M9453"/>
  <c r="M9421"/>
  <c r="AF9389"/>
  <c r="AF9368"/>
  <c r="AF9352"/>
  <c r="AF9336"/>
  <c r="AF9320"/>
  <c r="AF9304"/>
  <c r="AF9288"/>
  <c r="AF9272"/>
  <c r="AF9256"/>
  <c r="AF9240"/>
  <c r="AF9224"/>
  <c r="AF9208"/>
  <c r="AF9192"/>
  <c r="AF9176"/>
  <c r="AF9160"/>
  <c r="AF9144"/>
  <c r="AF9128"/>
  <c r="AF9112"/>
  <c r="AF9096"/>
  <c r="AF9080"/>
  <c r="AF9064"/>
  <c r="M9052"/>
  <c r="AF9039"/>
  <c r="AF9031"/>
  <c r="AF9023"/>
  <c r="AF9015"/>
  <c r="AF9007"/>
  <c r="AF8999"/>
  <c r="AF8991"/>
  <c r="AF8983"/>
  <c r="AF8975"/>
  <c r="AF8967"/>
  <c r="AF8959"/>
  <c r="AF8951"/>
  <c r="AF8943"/>
  <c r="AF8935"/>
  <c r="AF8927"/>
  <c r="AF8919"/>
  <c r="AF8911"/>
  <c r="AF8903"/>
  <c r="AF8895"/>
  <c r="AF8887"/>
  <c r="AF8879"/>
  <c r="AF8871"/>
  <c r="AF8863"/>
  <c r="AF8855"/>
  <c r="AF8847"/>
  <c r="AF8839"/>
  <c r="AF8831"/>
  <c r="AF8823"/>
  <c r="AF8815"/>
  <c r="AF8807"/>
  <c r="AF8799"/>
  <c r="AF8791"/>
  <c r="AF8783"/>
  <c r="AF8775"/>
  <c r="AF8767"/>
  <c r="AF8759"/>
  <c r="AF8751"/>
  <c r="AF8743"/>
  <c r="AF8735"/>
  <c r="AF8727"/>
  <c r="AF8719"/>
  <c r="AF8711"/>
  <c r="AF8704"/>
  <c r="M8699"/>
  <c r="M8694"/>
  <c r="M8688"/>
  <c r="M8683"/>
  <c r="M8678"/>
  <c r="M8673"/>
  <c r="M8669"/>
  <c r="M8665"/>
  <c r="M8661"/>
  <c r="M8657"/>
  <c r="M8653"/>
  <c r="M8649"/>
  <c r="M8645"/>
  <c r="M8641"/>
  <c r="M8637"/>
  <c r="M8633"/>
  <c r="M8629"/>
  <c r="M8625"/>
  <c r="M8621"/>
  <c r="M8617"/>
  <c r="M8613"/>
  <c r="M8609"/>
  <c r="M8605"/>
  <c r="M8601"/>
  <c r="M8597"/>
  <c r="M8593"/>
  <c r="M8589"/>
  <c r="M8585"/>
  <c r="M8581"/>
  <c r="M8577"/>
  <c r="M8573"/>
  <c r="M8569"/>
  <c r="M8565"/>
  <c r="M8561"/>
  <c r="M8557"/>
  <c r="M8553"/>
  <c r="M8549"/>
  <c r="M8545"/>
  <c r="M8541"/>
  <c r="M8537"/>
  <c r="M8533"/>
  <c r="M8529"/>
  <c r="M8525"/>
  <c r="M8521"/>
  <c r="M8517"/>
  <c r="M8513"/>
  <c r="M8509"/>
  <c r="M8505"/>
  <c r="M8501"/>
  <c r="M8497"/>
  <c r="M8493"/>
  <c r="M8489"/>
  <c r="M8485"/>
  <c r="M8481"/>
  <c r="M8477"/>
  <c r="M8473"/>
  <c r="M8469"/>
  <c r="M8465"/>
  <c r="M8461"/>
  <c r="M8457"/>
  <c r="M8453"/>
  <c r="M8449"/>
  <c r="M8445"/>
  <c r="M8441"/>
  <c r="M8437"/>
  <c r="M8433"/>
  <c r="M8429"/>
  <c r="M8425"/>
  <c r="M8421"/>
  <c r="M8417"/>
  <c r="M8413"/>
  <c r="M8409"/>
  <c r="M8405"/>
  <c r="M8401"/>
  <c r="M8397"/>
  <c r="M8393"/>
  <c r="M8389"/>
  <c r="M8385"/>
  <c r="M8381"/>
  <c r="M8377"/>
  <c r="M8373"/>
  <c r="M8369"/>
  <c r="M8365"/>
  <c r="M8361"/>
  <c r="M8357"/>
  <c r="AF10563"/>
  <c r="AF10100"/>
  <c r="AF9951"/>
  <c r="M9853"/>
  <c r="M9789"/>
  <c r="M9725"/>
  <c r="M9661"/>
  <c r="M9597"/>
  <c r="M9533"/>
  <c r="M9469"/>
  <c r="M9405"/>
  <c r="AF9360"/>
  <c r="AF9328"/>
  <c r="AF9296"/>
  <c r="AF9264"/>
  <c r="AF9232"/>
  <c r="AF9200"/>
  <c r="AF9168"/>
  <c r="AF9136"/>
  <c r="AF9104"/>
  <c r="AF9072"/>
  <c r="M9046"/>
  <c r="AF9027"/>
  <c r="AF9011"/>
  <c r="AF8995"/>
  <c r="AF8979"/>
  <c r="AF8963"/>
  <c r="AF8947"/>
  <c r="AF8931"/>
  <c r="AF8915"/>
  <c r="AF8899"/>
  <c r="AF8883"/>
  <c r="AF8867"/>
  <c r="AF8851"/>
  <c r="AF8835"/>
  <c r="AF8819"/>
  <c r="AF8803"/>
  <c r="AF8787"/>
  <c r="AF8771"/>
  <c r="AF8755"/>
  <c r="AF8739"/>
  <c r="AF8723"/>
  <c r="M8708"/>
  <c r="M8696"/>
  <c r="M8686"/>
  <c r="M8675"/>
  <c r="M8667"/>
  <c r="M8659"/>
  <c r="M8651"/>
  <c r="M8643"/>
  <c r="M8635"/>
  <c r="M8627"/>
  <c r="M8619"/>
  <c r="M8611"/>
  <c r="M8603"/>
  <c r="M8595"/>
  <c r="M8587"/>
  <c r="M8579"/>
  <c r="M8571"/>
  <c r="M8563"/>
  <c r="M8555"/>
  <c r="M8547"/>
  <c r="M8539"/>
  <c r="M8531"/>
  <c r="M8523"/>
  <c r="M8515"/>
  <c r="M8507"/>
  <c r="M8499"/>
  <c r="M8491"/>
  <c r="M8483"/>
  <c r="M8475"/>
  <c r="M8467"/>
  <c r="M8459"/>
  <c r="M8451"/>
  <c r="M8443"/>
  <c r="M8435"/>
  <c r="M8427"/>
  <c r="M8419"/>
  <c r="M8411"/>
  <c r="M8403"/>
  <c r="M8395"/>
  <c r="M8387"/>
  <c r="M8379"/>
  <c r="M8371"/>
  <c r="M8363"/>
  <c r="M8355"/>
  <c r="M10478"/>
  <c r="M10079"/>
  <c r="M9941"/>
  <c r="AF9847"/>
  <c r="AF9783"/>
  <c r="AF9719"/>
  <c r="AF9655"/>
  <c r="AF9591"/>
  <c r="AF9527"/>
  <c r="AF9463"/>
  <c r="AF9399"/>
  <c r="M9358"/>
  <c r="M9326"/>
  <c r="M9294"/>
  <c r="M9262"/>
  <c r="M9230"/>
  <c r="M9198"/>
  <c r="M9166"/>
  <c r="M9134"/>
  <c r="M9102"/>
  <c r="M9070"/>
  <c r="AF9043"/>
  <c r="M9026"/>
  <c r="M9010"/>
  <c r="M8994"/>
  <c r="M8978"/>
  <c r="M8962"/>
  <c r="M8946"/>
  <c r="M8930"/>
  <c r="M8914"/>
  <c r="M8898"/>
  <c r="M8882"/>
  <c r="M8866"/>
  <c r="M8850"/>
  <c r="M8834"/>
  <c r="M8818"/>
  <c r="M8802"/>
  <c r="M8786"/>
  <c r="M8770"/>
  <c r="M8754"/>
  <c r="M8738"/>
  <c r="M8722"/>
  <c r="AF8707"/>
  <c r="AF8695"/>
  <c r="AF8684"/>
  <c r="AF8674"/>
  <c r="AF8666"/>
  <c r="AF8658"/>
  <c r="AF8650"/>
  <c r="AF8642"/>
  <c r="AF8634"/>
  <c r="AF8626"/>
  <c r="AF8618"/>
  <c r="AF8610"/>
  <c r="AF8602"/>
  <c r="AF8594"/>
  <c r="AF8586"/>
  <c r="AF8578"/>
  <c r="AF8570"/>
  <c r="AF8562"/>
  <c r="AF8554"/>
  <c r="AF8546"/>
  <c r="AF8538"/>
  <c r="AF8530"/>
  <c r="AF8522"/>
  <c r="AF8514"/>
  <c r="AF8506"/>
  <c r="AF8498"/>
  <c r="AF8490"/>
  <c r="AF8482"/>
  <c r="AF8474"/>
  <c r="AF8466"/>
  <c r="AF8458"/>
  <c r="AF8450"/>
  <c r="AF8442"/>
  <c r="AF8434"/>
  <c r="AF8426"/>
  <c r="AF8418"/>
  <c r="AF8410"/>
  <c r="AF8402"/>
  <c r="AF8394"/>
  <c r="AF8386"/>
  <c r="AF8378"/>
  <c r="AF8370"/>
  <c r="AF8362"/>
  <c r="AF10394"/>
  <c r="AF10060"/>
  <c r="AF9930"/>
  <c r="M9842"/>
  <c r="M9778"/>
  <c r="M9714"/>
  <c r="M9650"/>
  <c r="M9586"/>
  <c r="M9522"/>
  <c r="M9458"/>
  <c r="M9394"/>
  <c r="AF9355"/>
  <c r="AF9323"/>
  <c r="AF9291"/>
  <c r="AF9259"/>
  <c r="AF9227"/>
  <c r="AF9195"/>
  <c r="AF9163"/>
  <c r="AF9131"/>
  <c r="AF9099"/>
  <c r="AF9067"/>
  <c r="AF9040"/>
  <c r="AF9024"/>
  <c r="AF9008"/>
  <c r="AF8992"/>
  <c r="AF8976"/>
  <c r="AF8960"/>
  <c r="AF8944"/>
  <c r="AF8928"/>
  <c r="AF8912"/>
  <c r="AF8896"/>
  <c r="AF8880"/>
  <c r="AF8864"/>
  <c r="AF8848"/>
  <c r="AF8832"/>
  <c r="AF8816"/>
  <c r="AF8800"/>
  <c r="AF8784"/>
  <c r="AF8768"/>
  <c r="AF8752"/>
  <c r="AF8736"/>
  <c r="AF8720"/>
  <c r="AF8706"/>
  <c r="M8695"/>
  <c r="M8684"/>
  <c r="M8674"/>
  <c r="M8666"/>
  <c r="M8658"/>
  <c r="M8650"/>
  <c r="M8642"/>
  <c r="M8634"/>
  <c r="M8626"/>
  <c r="M8618"/>
  <c r="M8610"/>
  <c r="M8602"/>
  <c r="M8594"/>
  <c r="M8586"/>
  <c r="M8578"/>
  <c r="M8570"/>
  <c r="M8562"/>
  <c r="M8554"/>
  <c r="M8546"/>
  <c r="M8538"/>
  <c r="M8530"/>
  <c r="M8522"/>
  <c r="M8514"/>
  <c r="M8506"/>
  <c r="M8498"/>
  <c r="M8490"/>
  <c r="M8482"/>
  <c r="M8474"/>
  <c r="M8466"/>
  <c r="M8458"/>
  <c r="M8450"/>
  <c r="M8442"/>
  <c r="M8434"/>
  <c r="M8426"/>
  <c r="M8418"/>
  <c r="M8410"/>
  <c r="M8402"/>
  <c r="M8394"/>
  <c r="M8386"/>
  <c r="M8378"/>
  <c r="M8370"/>
  <c r="M8362"/>
  <c r="M10309"/>
  <c r="AF9994"/>
  <c r="M9821"/>
  <c r="AF9735"/>
  <c r="AF9623"/>
  <c r="AF9511"/>
  <c r="M9426"/>
  <c r="AF9344"/>
  <c r="M9302"/>
  <c r="M9246"/>
  <c r="M9190"/>
  <c r="AF9147"/>
  <c r="AF9088"/>
  <c r="M9050"/>
  <c r="M9018"/>
  <c r="M8990"/>
  <c r="AF8968"/>
  <c r="AF8939"/>
  <c r="M8918"/>
  <c r="M8890"/>
  <c r="M8862"/>
  <c r="AF8840"/>
  <c r="AF8811"/>
  <c r="M8790"/>
  <c r="M8762"/>
  <c r="M8734"/>
  <c r="AF8712"/>
  <c r="M8691"/>
  <c r="AF8676"/>
  <c r="AF8662"/>
  <c r="AF8648"/>
  <c r="M8638"/>
  <c r="M8623"/>
  <c r="AF8612"/>
  <c r="AF8598"/>
  <c r="AF8584"/>
  <c r="M8574"/>
  <c r="M8559"/>
  <c r="AF8548"/>
  <c r="AF8534"/>
  <c r="AF8520"/>
  <c r="M8510"/>
  <c r="M8495"/>
  <c r="AF8484"/>
  <c r="AF8470"/>
  <c r="AF8456"/>
  <c r="M8446"/>
  <c r="M8431"/>
  <c r="AF8420"/>
  <c r="AF8406"/>
  <c r="AF8392"/>
  <c r="M8382"/>
  <c r="M8367"/>
  <c r="AF8356"/>
  <c r="AF8349"/>
  <c r="AF8345"/>
  <c r="AF8341"/>
  <c r="AF8337"/>
  <c r="AF8333"/>
  <c r="AF8329"/>
  <c r="AF8325"/>
  <c r="AF8321"/>
  <c r="AF8317"/>
  <c r="AF8313"/>
  <c r="AF8309"/>
  <c r="AF8305"/>
  <c r="AF8301"/>
  <c r="AF8297"/>
  <c r="AF8293"/>
  <c r="AF8289"/>
  <c r="AF8285"/>
  <c r="AF8281"/>
  <c r="AF8277"/>
  <c r="AF8273"/>
  <c r="AF8269"/>
  <c r="AF8265"/>
  <c r="AF8261"/>
  <c r="AF8257"/>
  <c r="AF8253"/>
  <c r="AF8249"/>
  <c r="AF8245"/>
  <c r="AF8241"/>
  <c r="AF8237"/>
  <c r="AF8233"/>
  <c r="AF8229"/>
  <c r="AF8225"/>
  <c r="AF8221"/>
  <c r="AF8217"/>
  <c r="AF8213"/>
  <c r="AF8209"/>
  <c r="AF8205"/>
  <c r="AF8201"/>
  <c r="AF8197"/>
  <c r="AF8193"/>
  <c r="AF8189"/>
  <c r="AF8185"/>
  <c r="AF8181"/>
  <c r="AF8177"/>
  <c r="AF8173"/>
  <c r="AF8169"/>
  <c r="AF8165"/>
  <c r="AF8161"/>
  <c r="AF8157"/>
  <c r="AF8153"/>
  <c r="AF8149"/>
  <c r="AF8145"/>
  <c r="AF8141"/>
  <c r="AF8137"/>
  <c r="AF8133"/>
  <c r="AF8129"/>
  <c r="AF8125"/>
  <c r="AF8121"/>
  <c r="AF8117"/>
  <c r="AF8113"/>
  <c r="AF8109"/>
  <c r="AF8105"/>
  <c r="AF8101"/>
  <c r="AF8097"/>
  <c r="AF8093"/>
  <c r="AF8089"/>
  <c r="AF8085"/>
  <c r="AF8081"/>
  <c r="AF8077"/>
  <c r="AF8073"/>
  <c r="AF8069"/>
  <c r="AF8065"/>
  <c r="AF8061"/>
  <c r="AF8057"/>
  <c r="AF8053"/>
  <c r="AF8049"/>
  <c r="AF8045"/>
  <c r="AF8041"/>
  <c r="AF8037"/>
  <c r="AF8033"/>
  <c r="AF8029"/>
  <c r="AF8025"/>
  <c r="AF8021"/>
  <c r="AF8017"/>
  <c r="AF8013"/>
  <c r="AF8009"/>
  <c r="AF8005"/>
  <c r="AF8001"/>
  <c r="AF7997"/>
  <c r="AF7993"/>
  <c r="AF7989"/>
  <c r="AF7985"/>
  <c r="AF7981"/>
  <c r="AF7977"/>
  <c r="AF7973"/>
  <c r="AF7969"/>
  <c r="AF7965"/>
  <c r="AF7961"/>
  <c r="AF7957"/>
  <c r="AF7953"/>
  <c r="AF7949"/>
  <c r="AF7945"/>
  <c r="AF7941"/>
  <c r="AF7937"/>
  <c r="AF7933"/>
  <c r="AF7929"/>
  <c r="AF7925"/>
  <c r="AF7921"/>
  <c r="AF7917"/>
  <c r="AF7913"/>
  <c r="AF7909"/>
  <c r="AF7905"/>
  <c r="AF7901"/>
  <c r="AF7897"/>
  <c r="AF7893"/>
  <c r="AF7889"/>
  <c r="AF7885"/>
  <c r="AF7881"/>
  <c r="M10229"/>
  <c r="M9973"/>
  <c r="AF9815"/>
  <c r="AF9703"/>
  <c r="M9618"/>
  <c r="M9501"/>
  <c r="AF9415"/>
  <c r="M9342"/>
  <c r="M9286"/>
  <c r="AF9243"/>
  <c r="AF9184"/>
  <c r="M9142"/>
  <c r="M9086"/>
  <c r="M9038"/>
  <c r="AF9016"/>
  <c r="AF8987"/>
  <c r="M8966"/>
  <c r="M8938"/>
  <c r="M8910"/>
  <c r="AF8888"/>
  <c r="AF8859"/>
  <c r="M8838"/>
  <c r="M8810"/>
  <c r="M8782"/>
  <c r="AF8760"/>
  <c r="AF8731"/>
  <c r="AF8710"/>
  <c r="AF8690"/>
  <c r="AF8672"/>
  <c r="M8662"/>
  <c r="M8647"/>
  <c r="AF8636"/>
  <c r="AF8622"/>
  <c r="AF8608"/>
  <c r="M8598"/>
  <c r="M8583"/>
  <c r="AF8572"/>
  <c r="AF8558"/>
  <c r="AF8544"/>
  <c r="M8534"/>
  <c r="M8519"/>
  <c r="AF8508"/>
  <c r="AF8494"/>
  <c r="AF8480"/>
  <c r="M8470"/>
  <c r="M8455"/>
  <c r="AF8444"/>
  <c r="AF8430"/>
  <c r="AF8416"/>
  <c r="M8406"/>
  <c r="M8391"/>
  <c r="AF8380"/>
  <c r="AF8366"/>
  <c r="AF8354"/>
  <c r="M8349"/>
  <c r="M8345"/>
  <c r="M8341"/>
  <c r="M8337"/>
  <c r="M8333"/>
  <c r="M8329"/>
  <c r="M8325"/>
  <c r="M8321"/>
  <c r="M8317"/>
  <c r="M8313"/>
  <c r="M8309"/>
  <c r="M8305"/>
  <c r="M8301"/>
  <c r="M8297"/>
  <c r="M8293"/>
  <c r="M8289"/>
  <c r="M8285"/>
  <c r="M8281"/>
  <c r="M8277"/>
  <c r="M8273"/>
  <c r="M8269"/>
  <c r="M8265"/>
  <c r="M8261"/>
  <c r="M8257"/>
  <c r="M8253"/>
  <c r="M8249"/>
  <c r="M8245"/>
  <c r="M8241"/>
  <c r="M8237"/>
  <c r="M8233"/>
  <c r="M8229"/>
  <c r="M8225"/>
  <c r="M8221"/>
  <c r="M8217"/>
  <c r="M8213"/>
  <c r="M8209"/>
  <c r="M8205"/>
  <c r="M8201"/>
  <c r="M8197"/>
  <c r="M8193"/>
  <c r="M8189"/>
  <c r="M8185"/>
  <c r="M8181"/>
  <c r="M8177"/>
  <c r="M8173"/>
  <c r="M8169"/>
  <c r="M8165"/>
  <c r="M8161"/>
  <c r="M8157"/>
  <c r="M8153"/>
  <c r="M8149"/>
  <c r="M8145"/>
  <c r="M8141"/>
  <c r="M8137"/>
  <c r="M8133"/>
  <c r="M8129"/>
  <c r="M8125"/>
  <c r="M8121"/>
  <c r="M8117"/>
  <c r="M8113"/>
  <c r="M8109"/>
  <c r="M8105"/>
  <c r="M8101"/>
  <c r="M8097"/>
  <c r="M8093"/>
  <c r="M8089"/>
  <c r="M8085"/>
  <c r="M8081"/>
  <c r="M8077"/>
  <c r="M8073"/>
  <c r="M8069"/>
  <c r="M8065"/>
  <c r="M8061"/>
  <c r="M8057"/>
  <c r="M8053"/>
  <c r="M8049"/>
  <c r="M8045"/>
  <c r="M8041"/>
  <c r="M8037"/>
  <c r="M8033"/>
  <c r="M8029"/>
  <c r="M8025"/>
  <c r="M8021"/>
  <c r="M8017"/>
  <c r="M8013"/>
  <c r="M8009"/>
  <c r="M8005"/>
  <c r="M8001"/>
  <c r="M7997"/>
  <c r="M7993"/>
  <c r="M7989"/>
  <c r="M7985"/>
  <c r="M7981"/>
  <c r="M7977"/>
  <c r="M7973"/>
  <c r="M7969"/>
  <c r="M7965"/>
  <c r="M7961"/>
  <c r="M7957"/>
  <c r="M7953"/>
  <c r="M7949"/>
  <c r="M7945"/>
  <c r="M7941"/>
  <c r="M7937"/>
  <c r="M7933"/>
  <c r="M7929"/>
  <c r="M7925"/>
  <c r="M7921"/>
  <c r="M7917"/>
  <c r="M7913"/>
  <c r="M7909"/>
  <c r="M10207"/>
  <c r="M9911"/>
  <c r="M9810"/>
  <c r="M9693"/>
  <c r="AF9607"/>
  <c r="AF9495"/>
  <c r="AF9385"/>
  <c r="AF9339"/>
  <c r="AF9280"/>
  <c r="M9238"/>
  <c r="M9182"/>
  <c r="M9126"/>
  <c r="AF9083"/>
  <c r="AF9035"/>
  <c r="M9014"/>
  <c r="M8986"/>
  <c r="M8958"/>
  <c r="AF8936"/>
  <c r="AF8907"/>
  <c r="M8886"/>
  <c r="M8858"/>
  <c r="M8830"/>
  <c r="AF8808"/>
  <c r="AF8779"/>
  <c r="M8758"/>
  <c r="M8730"/>
  <c r="M8704"/>
  <c r="M8690"/>
  <c r="M8671"/>
  <c r="AF8660"/>
  <c r="AF8646"/>
  <c r="AF8632"/>
  <c r="M8622"/>
  <c r="M8607"/>
  <c r="AF8596"/>
  <c r="AF8582"/>
  <c r="AF8568"/>
  <c r="M8558"/>
  <c r="M8543"/>
  <c r="AF8532"/>
  <c r="AF8518"/>
  <c r="AF8504"/>
  <c r="M8494"/>
  <c r="M8479"/>
  <c r="AF8468"/>
  <c r="AF8454"/>
  <c r="AF8440"/>
  <c r="M8430"/>
  <c r="M8415"/>
  <c r="AF8404"/>
  <c r="AF8390"/>
  <c r="AF8376"/>
  <c r="M8366"/>
  <c r="M8354"/>
  <c r="AF8348"/>
  <c r="AF8344"/>
  <c r="AF8340"/>
  <c r="AF8336"/>
  <c r="AF8332"/>
  <c r="AF8328"/>
  <c r="AF8324"/>
  <c r="AF8320"/>
  <c r="AF8316"/>
  <c r="AF8312"/>
  <c r="AF8308"/>
  <c r="AF8304"/>
  <c r="AF8300"/>
  <c r="AF8296"/>
  <c r="AF8292"/>
  <c r="AF8288"/>
  <c r="AF8284"/>
  <c r="AF8280"/>
  <c r="AF8276"/>
  <c r="AF8272"/>
  <c r="AF8268"/>
  <c r="AF8264"/>
  <c r="AF8260"/>
  <c r="AF8256"/>
  <c r="AF8252"/>
  <c r="AF8248"/>
  <c r="AF8244"/>
  <c r="AF8240"/>
  <c r="AF8236"/>
  <c r="AF8232"/>
  <c r="AF8228"/>
  <c r="AF8224"/>
  <c r="AF8220"/>
  <c r="AF8216"/>
  <c r="AF8212"/>
  <c r="AF8208"/>
  <c r="AF8204"/>
  <c r="AF8200"/>
  <c r="AF8196"/>
  <c r="AF8192"/>
  <c r="AF8188"/>
  <c r="AF8184"/>
  <c r="AF8180"/>
  <c r="AF8176"/>
  <c r="AF8172"/>
  <c r="AF8168"/>
  <c r="AF8164"/>
  <c r="AF8160"/>
  <c r="AF8156"/>
  <c r="AF8152"/>
  <c r="AF8148"/>
  <c r="AF8144"/>
  <c r="AF8140"/>
  <c r="AF8136"/>
  <c r="AF8132"/>
  <c r="AF8128"/>
  <c r="AF8124"/>
  <c r="AF8120"/>
  <c r="AF8116"/>
  <c r="AF8112"/>
  <c r="AF8108"/>
  <c r="AF8104"/>
  <c r="AF8100"/>
  <c r="AF8096"/>
  <c r="AF8092"/>
  <c r="AF8088"/>
  <c r="AF8084"/>
  <c r="AF8080"/>
  <c r="AF8076"/>
  <c r="AF8072"/>
  <c r="AF8068"/>
  <c r="AF8064"/>
  <c r="AF8060"/>
  <c r="AF8056"/>
  <c r="AF8052"/>
  <c r="AF8048"/>
  <c r="AF8044"/>
  <c r="AF8040"/>
  <c r="AF8036"/>
  <c r="AF8032"/>
  <c r="AF8028"/>
  <c r="AF8024"/>
  <c r="AF8020"/>
  <c r="AF8016"/>
  <c r="AF8012"/>
  <c r="AF8008"/>
  <c r="AF8004"/>
  <c r="AF8000"/>
  <c r="AF7996"/>
  <c r="AF7992"/>
  <c r="AF7988"/>
  <c r="AF7984"/>
  <c r="AF7980"/>
  <c r="AF7976"/>
  <c r="AF7972"/>
  <c r="AF7968"/>
  <c r="AF7964"/>
  <c r="AF7960"/>
  <c r="AF7956"/>
  <c r="AF7952"/>
  <c r="AF7948"/>
  <c r="AF7944"/>
  <c r="AF7940"/>
  <c r="AF7936"/>
  <c r="AF7932"/>
  <c r="AF7928"/>
  <c r="AF7924"/>
  <c r="AF7920"/>
  <c r="AF7916"/>
  <c r="AF7912"/>
  <c r="AF7908"/>
  <c r="AF7904"/>
  <c r="AF7900"/>
  <c r="AF7896"/>
  <c r="AF7892"/>
  <c r="AF7888"/>
  <c r="AF10185"/>
  <c r="M9865"/>
  <c r="M9682"/>
  <c r="AF9543"/>
  <c r="AF9371"/>
  <c r="M9278"/>
  <c r="AF9211"/>
  <c r="M9118"/>
  <c r="M9054"/>
  <c r="M9002"/>
  <c r="AF8955"/>
  <c r="M8922"/>
  <c r="AF8875"/>
  <c r="M8842"/>
  <c r="AF8795"/>
  <c r="M8750"/>
  <c r="AF8715"/>
  <c r="AF8682"/>
  <c r="M8663"/>
  <c r="AF8640"/>
  <c r="AF8620"/>
  <c r="AF8600"/>
  <c r="AF8580"/>
  <c r="AF8560"/>
  <c r="AF8540"/>
  <c r="M8518"/>
  <c r="AF8500"/>
  <c r="M8478"/>
  <c r="AF8460"/>
  <c r="M8438"/>
  <c r="AF8414"/>
  <c r="M8398"/>
  <c r="AF8374"/>
  <c r="M8358"/>
  <c r="M8347"/>
  <c r="M8340"/>
  <c r="AF8334"/>
  <c r="AF8327"/>
  <c r="M8322"/>
  <c r="M8315"/>
  <c r="M8308"/>
  <c r="AF8302"/>
  <c r="AF8295"/>
  <c r="M8290"/>
  <c r="M8283"/>
  <c r="M8276"/>
  <c r="AF8270"/>
  <c r="AF8263"/>
  <c r="M8258"/>
  <c r="M8251"/>
  <c r="M8244"/>
  <c r="AF8238"/>
  <c r="AF8231"/>
  <c r="M8226"/>
  <c r="M8219"/>
  <c r="M8212"/>
  <c r="AF8206"/>
  <c r="AF8199"/>
  <c r="M8194"/>
  <c r="M8187"/>
  <c r="M8180"/>
  <c r="AF8174"/>
  <c r="AF8167"/>
  <c r="M8162"/>
  <c r="M8155"/>
  <c r="M8148"/>
  <c r="AF8142"/>
  <c r="AF8135"/>
  <c r="M8130"/>
  <c r="M8123"/>
  <c r="M8116"/>
  <c r="AF8110"/>
  <c r="AF8103"/>
  <c r="M8098"/>
  <c r="M8091"/>
  <c r="M8084"/>
  <c r="AF8078"/>
  <c r="AF8071"/>
  <c r="M8066"/>
  <c r="M8059"/>
  <c r="M8052"/>
  <c r="AF8046"/>
  <c r="AF8039"/>
  <c r="M8034"/>
  <c r="M8027"/>
  <c r="M8020"/>
  <c r="AF8014"/>
  <c r="AF8007"/>
  <c r="M8002"/>
  <c r="M7995"/>
  <c r="M7988"/>
  <c r="AF7982"/>
  <c r="AF7975"/>
  <c r="M7970"/>
  <c r="M7963"/>
  <c r="M7956"/>
  <c r="AF7950"/>
  <c r="AF7943"/>
  <c r="M7938"/>
  <c r="M7931"/>
  <c r="M7924"/>
  <c r="AF7918"/>
  <c r="AF7911"/>
  <c r="M7906"/>
  <c r="M7900"/>
  <c r="M7895"/>
  <c r="M7890"/>
  <c r="AF7884"/>
  <c r="M7880"/>
  <c r="M7876"/>
  <c r="M7872"/>
  <c r="M7868"/>
  <c r="M7864"/>
  <c r="M7860"/>
  <c r="M7856"/>
  <c r="M7852"/>
  <c r="M7848"/>
  <c r="M7844"/>
  <c r="M7840"/>
  <c r="M7836"/>
  <c r="M7832"/>
  <c r="M7828"/>
  <c r="M7824"/>
  <c r="M7820"/>
  <c r="M7816"/>
  <c r="M7812"/>
  <c r="M7808"/>
  <c r="M7804"/>
  <c r="M7800"/>
  <c r="M7796"/>
  <c r="M7792"/>
  <c r="M7788"/>
  <c r="M7784"/>
  <c r="M7780"/>
  <c r="M7776"/>
  <c r="M7772"/>
  <c r="M7768"/>
  <c r="M7764"/>
  <c r="M7760"/>
  <c r="M7756"/>
  <c r="M7752"/>
  <c r="M7748"/>
  <c r="M7744"/>
  <c r="M7740"/>
  <c r="M7736"/>
  <c r="M7732"/>
  <c r="M7728"/>
  <c r="M7724"/>
  <c r="M7720"/>
  <c r="M7716"/>
  <c r="M7712"/>
  <c r="M7708"/>
  <c r="M7704"/>
  <c r="M7700"/>
  <c r="M7696"/>
  <c r="M7692"/>
  <c r="M7688"/>
  <c r="M7684"/>
  <c r="M7680"/>
  <c r="M7676"/>
  <c r="M7672"/>
  <c r="M7668"/>
  <c r="M7664"/>
  <c r="M7660"/>
  <c r="M7656"/>
  <c r="M7652"/>
  <c r="M7648"/>
  <c r="M7644"/>
  <c r="M7640"/>
  <c r="M7636"/>
  <c r="M7632"/>
  <c r="M7628"/>
  <c r="M7624"/>
  <c r="M7620"/>
  <c r="M7616"/>
  <c r="M7612"/>
  <c r="M7608"/>
  <c r="M7604"/>
  <c r="M7600"/>
  <c r="M7596"/>
  <c r="M7592"/>
  <c r="M7588"/>
  <c r="M7584"/>
  <c r="M7580"/>
  <c r="M7576"/>
  <c r="M7572"/>
  <c r="M7568"/>
  <c r="M7564"/>
  <c r="M7560"/>
  <c r="M7556"/>
  <c r="M7552"/>
  <c r="M7548"/>
  <c r="M7544"/>
  <c r="M7540"/>
  <c r="M7536"/>
  <c r="M7532"/>
  <c r="M7528"/>
  <c r="M7524"/>
  <c r="M7520"/>
  <c r="M7516"/>
  <c r="M7512"/>
  <c r="M7508"/>
  <c r="M7504"/>
  <c r="M7500"/>
  <c r="M7496"/>
  <c r="M7492"/>
  <c r="M7488"/>
  <c r="M7484"/>
  <c r="M7480"/>
  <c r="M7476"/>
  <c r="M7472"/>
  <c r="M7468"/>
  <c r="M7464"/>
  <c r="M7460"/>
  <c r="M7456"/>
  <c r="M7452"/>
  <c r="M7448"/>
  <c r="M7444"/>
  <c r="M7440"/>
  <c r="M7436"/>
  <c r="M7432"/>
  <c r="M7428"/>
  <c r="M7424"/>
  <c r="M7420"/>
  <c r="M7416"/>
  <c r="M7412"/>
  <c r="M7408"/>
  <c r="M7404"/>
  <c r="M7400"/>
  <c r="M7396"/>
  <c r="M7392"/>
  <c r="M7388"/>
  <c r="M7384"/>
  <c r="M7380"/>
  <c r="M7376"/>
  <c r="M7372"/>
  <c r="M7368"/>
  <c r="M7364"/>
  <c r="M7360"/>
  <c r="M7356"/>
  <c r="M7352"/>
  <c r="M7348"/>
  <c r="M7344"/>
  <c r="M7340"/>
  <c r="M7336"/>
  <c r="M7332"/>
  <c r="M7328"/>
  <c r="M7324"/>
  <c r="M7320"/>
  <c r="M7316"/>
  <c r="M7312"/>
  <c r="M7308"/>
  <c r="M7304"/>
  <c r="M7300"/>
  <c r="M7296"/>
  <c r="M7292"/>
  <c r="M7288"/>
  <c r="M7284"/>
  <c r="M7280"/>
  <c r="M7276"/>
  <c r="M7272"/>
  <c r="M7268"/>
  <c r="M7264"/>
  <c r="M7260"/>
  <c r="M7256"/>
  <c r="M7252"/>
  <c r="M7248"/>
  <c r="M7244"/>
  <c r="M7240"/>
  <c r="M7236"/>
  <c r="M7232"/>
  <c r="M7228"/>
  <c r="M7224"/>
  <c r="M7220"/>
  <c r="M7216"/>
  <c r="M7212"/>
  <c r="M7208"/>
  <c r="M7204"/>
  <c r="M7200"/>
  <c r="M7196"/>
  <c r="M7192"/>
  <c r="M7188"/>
  <c r="M7184"/>
  <c r="M7180"/>
  <c r="M7176"/>
  <c r="M7172"/>
  <c r="M7168"/>
  <c r="M7164"/>
  <c r="M7160"/>
  <c r="M7156"/>
  <c r="M7152"/>
  <c r="M7148"/>
  <c r="M7144"/>
  <c r="M7140"/>
  <c r="M7136"/>
  <c r="M7132"/>
  <c r="M7128"/>
  <c r="M7124"/>
  <c r="M7120"/>
  <c r="M7116"/>
  <c r="M7112"/>
  <c r="M7108"/>
  <c r="M7104"/>
  <c r="M7100"/>
  <c r="M7096"/>
  <c r="M7092"/>
  <c r="M7088"/>
  <c r="M7084"/>
  <c r="M7080"/>
  <c r="M7076"/>
  <c r="M7072"/>
  <c r="M7068"/>
  <c r="M7064"/>
  <c r="M7060"/>
  <c r="M7056"/>
  <c r="M7052"/>
  <c r="M7048"/>
  <c r="M7044"/>
  <c r="M7040"/>
  <c r="M7036"/>
  <c r="M7032"/>
  <c r="M7028"/>
  <c r="M7024"/>
  <c r="M7020"/>
  <c r="M7016"/>
  <c r="M7012"/>
  <c r="M7008"/>
  <c r="M7004"/>
  <c r="M7000"/>
  <c r="M6996"/>
  <c r="M6992"/>
  <c r="M6988"/>
  <c r="M6984"/>
  <c r="M6980"/>
  <c r="M6976"/>
  <c r="M6972"/>
  <c r="M6968"/>
  <c r="M6964"/>
  <c r="M6960"/>
  <c r="M6956"/>
  <c r="M6952"/>
  <c r="M10143"/>
  <c r="AF9831"/>
  <c r="AF9671"/>
  <c r="M9490"/>
  <c r="M9366"/>
  <c r="AF9275"/>
  <c r="M9206"/>
  <c r="AF9115"/>
  <c r="M9034"/>
  <c r="AF9000"/>
  <c r="M8954"/>
  <c r="AF8920"/>
  <c r="M8874"/>
  <c r="AF8827"/>
  <c r="M8794"/>
  <c r="AF8747"/>
  <c r="M8714"/>
  <c r="M8680"/>
  <c r="AF8656"/>
  <c r="M8639"/>
  <c r="AF8616"/>
  <c r="M8599"/>
  <c r="AF8576"/>
  <c r="AF8556"/>
  <c r="AF8536"/>
  <c r="AF8516"/>
  <c r="AF8496"/>
  <c r="AF8476"/>
  <c r="M8454"/>
  <c r="AF8436"/>
  <c r="M8414"/>
  <c r="AF8396"/>
  <c r="M8374"/>
  <c r="M8353"/>
  <c r="AF8346"/>
  <c r="AF8339"/>
  <c r="M8334"/>
  <c r="M8327"/>
  <c r="M8320"/>
  <c r="AF8314"/>
  <c r="AF8307"/>
  <c r="M8302"/>
  <c r="M8295"/>
  <c r="M8288"/>
  <c r="AF8282"/>
  <c r="AF8275"/>
  <c r="M8270"/>
  <c r="M8263"/>
  <c r="M8256"/>
  <c r="AF8250"/>
  <c r="AF8243"/>
  <c r="M8238"/>
  <c r="M8231"/>
  <c r="M8224"/>
  <c r="AF8218"/>
  <c r="AF8211"/>
  <c r="M8206"/>
  <c r="M8199"/>
  <c r="M8192"/>
  <c r="AF8186"/>
  <c r="AF8179"/>
  <c r="M8174"/>
  <c r="M8167"/>
  <c r="M8160"/>
  <c r="AF8154"/>
  <c r="AF8147"/>
  <c r="M8142"/>
  <c r="M8135"/>
  <c r="M8128"/>
  <c r="AF8122"/>
  <c r="AF8115"/>
  <c r="M8110"/>
  <c r="M8103"/>
  <c r="M8096"/>
  <c r="AF8090"/>
  <c r="AF8083"/>
  <c r="M8078"/>
  <c r="M8071"/>
  <c r="M8064"/>
  <c r="AF8058"/>
  <c r="AF8051"/>
  <c r="M8046"/>
  <c r="M8039"/>
  <c r="M8032"/>
  <c r="AF8026"/>
  <c r="AF8019"/>
  <c r="M8014"/>
  <c r="M8007"/>
  <c r="M8000"/>
  <c r="AF7994"/>
  <c r="AF7987"/>
  <c r="M7982"/>
  <c r="M7975"/>
  <c r="M7968"/>
  <c r="AF7962"/>
  <c r="AF7955"/>
  <c r="M7950"/>
  <c r="M7943"/>
  <c r="M7936"/>
  <c r="AF7930"/>
  <c r="AF7923"/>
  <c r="M7918"/>
  <c r="M7911"/>
  <c r="M7905"/>
  <c r="AF7899"/>
  <c r="AF7894"/>
  <c r="M7889"/>
  <c r="M7884"/>
  <c r="AF7879"/>
  <c r="AF7875"/>
  <c r="AF7871"/>
  <c r="AF7867"/>
  <c r="AF7863"/>
  <c r="AF7859"/>
  <c r="AF7855"/>
  <c r="AF7851"/>
  <c r="AF7847"/>
  <c r="AF7843"/>
  <c r="AF7839"/>
  <c r="AF7835"/>
  <c r="AF7831"/>
  <c r="AF7827"/>
  <c r="AF7823"/>
  <c r="AF7819"/>
  <c r="AF7815"/>
  <c r="AF7811"/>
  <c r="AF7807"/>
  <c r="AF7803"/>
  <c r="AF7799"/>
  <c r="AF7795"/>
  <c r="AF7791"/>
  <c r="AF7787"/>
  <c r="AF7783"/>
  <c r="AF7779"/>
  <c r="AF7775"/>
  <c r="AF7771"/>
  <c r="AF7767"/>
  <c r="AF7763"/>
  <c r="AF7759"/>
  <c r="AF7755"/>
  <c r="AF7751"/>
  <c r="AF7747"/>
  <c r="AF7743"/>
  <c r="AF7739"/>
  <c r="AF7735"/>
  <c r="AF7731"/>
  <c r="AF7727"/>
  <c r="AF7723"/>
  <c r="AF7719"/>
  <c r="AF7715"/>
  <c r="AF7711"/>
  <c r="AF7707"/>
  <c r="AF7703"/>
  <c r="AF7699"/>
  <c r="AF7695"/>
  <c r="AF7691"/>
  <c r="AF7687"/>
  <c r="AF7683"/>
  <c r="AF7679"/>
  <c r="AF7675"/>
  <c r="AF7671"/>
  <c r="AF7667"/>
  <c r="AF7663"/>
  <c r="AF7659"/>
  <c r="AF7655"/>
  <c r="AF7651"/>
  <c r="AF7647"/>
  <c r="AF7643"/>
  <c r="AF7639"/>
  <c r="AF7635"/>
  <c r="AF7631"/>
  <c r="AF7627"/>
  <c r="AF7623"/>
  <c r="AF7619"/>
  <c r="AF7615"/>
  <c r="AF7611"/>
  <c r="AF7607"/>
  <c r="AF7603"/>
  <c r="AF7599"/>
  <c r="AF7595"/>
  <c r="AF7591"/>
  <c r="AF7587"/>
  <c r="AF7583"/>
  <c r="AF7579"/>
  <c r="AF7575"/>
  <c r="AF7571"/>
  <c r="AF7567"/>
  <c r="AF7563"/>
  <c r="AF7559"/>
  <c r="AF7555"/>
  <c r="AF7551"/>
  <c r="AF7547"/>
  <c r="AF7543"/>
  <c r="AF7539"/>
  <c r="AF7535"/>
  <c r="AF7531"/>
  <c r="AF7527"/>
  <c r="AF7523"/>
  <c r="AF7519"/>
  <c r="AF7515"/>
  <c r="AF7511"/>
  <c r="AF7507"/>
  <c r="AF7503"/>
  <c r="AF7499"/>
  <c r="AF7495"/>
  <c r="AF7491"/>
  <c r="AF7487"/>
  <c r="AF7483"/>
  <c r="AF7479"/>
  <c r="AF7475"/>
  <c r="AF7471"/>
  <c r="AF7467"/>
  <c r="AF7463"/>
  <c r="AF7459"/>
  <c r="AF7455"/>
  <c r="AF7451"/>
  <c r="AF7447"/>
  <c r="AF7443"/>
  <c r="AF7439"/>
  <c r="AF7435"/>
  <c r="AF7431"/>
  <c r="AF7427"/>
  <c r="AF7423"/>
  <c r="AF7419"/>
  <c r="AF7415"/>
  <c r="AF7411"/>
  <c r="AF7407"/>
  <c r="AF7403"/>
  <c r="AF7399"/>
  <c r="AF7395"/>
  <c r="AF7391"/>
  <c r="AF7387"/>
  <c r="AF7383"/>
  <c r="AF7379"/>
  <c r="AF7375"/>
  <c r="AF7371"/>
  <c r="AF7367"/>
  <c r="AF7363"/>
  <c r="AF7359"/>
  <c r="AF7355"/>
  <c r="AF7351"/>
  <c r="AF7347"/>
  <c r="AF7343"/>
  <c r="AF7339"/>
  <c r="AF7335"/>
  <c r="AF7331"/>
  <c r="AF7327"/>
  <c r="AF7323"/>
  <c r="AF7319"/>
  <c r="AF7315"/>
  <c r="AF7311"/>
  <c r="AF7307"/>
  <c r="AF7303"/>
  <c r="AF7299"/>
  <c r="AF7295"/>
  <c r="AF7291"/>
  <c r="AF7287"/>
  <c r="AF7283"/>
  <c r="AF7279"/>
  <c r="AF7275"/>
  <c r="AF7271"/>
  <c r="AF7267"/>
  <c r="AF7263"/>
  <c r="AF7259"/>
  <c r="AF7255"/>
  <c r="AF7251"/>
  <c r="AF7247"/>
  <c r="AF7243"/>
  <c r="AF7239"/>
  <c r="AF7235"/>
  <c r="AF7231"/>
  <c r="AF7227"/>
  <c r="AF7223"/>
  <c r="AF7219"/>
  <c r="AF7215"/>
  <c r="AF7211"/>
  <c r="AF7207"/>
  <c r="AF7203"/>
  <c r="AF7199"/>
  <c r="AF7195"/>
  <c r="AF7191"/>
  <c r="AF7187"/>
  <c r="AF7183"/>
  <c r="AF7179"/>
  <c r="AF7175"/>
  <c r="AF7171"/>
  <c r="AF7167"/>
  <c r="AF7163"/>
  <c r="AF7159"/>
  <c r="AF7155"/>
  <c r="AF7151"/>
  <c r="AF7147"/>
  <c r="AF7143"/>
  <c r="AF7139"/>
  <c r="AF7135"/>
  <c r="AF7131"/>
  <c r="AF7127"/>
  <c r="AF7123"/>
  <c r="AF7119"/>
  <c r="AF7115"/>
  <c r="AF7111"/>
  <c r="AF7107"/>
  <c r="AF7103"/>
  <c r="AF7099"/>
  <c r="AF7095"/>
  <c r="AF7091"/>
  <c r="AF7087"/>
  <c r="AF7083"/>
  <c r="AF7079"/>
  <c r="AF7075"/>
  <c r="AF7071"/>
  <c r="AF7067"/>
  <c r="AF7063"/>
  <c r="AF7059"/>
  <c r="AF7055"/>
  <c r="AF7051"/>
  <c r="AF7047"/>
  <c r="AF7043"/>
  <c r="AF7039"/>
  <c r="AF7035"/>
  <c r="AF7031"/>
  <c r="AF7027"/>
  <c r="AF7023"/>
  <c r="AF7019"/>
  <c r="AF7015"/>
  <c r="AF7011"/>
  <c r="AF7007"/>
  <c r="AF7003"/>
  <c r="AF6999"/>
  <c r="AF6995"/>
  <c r="AF6991"/>
  <c r="AF6987"/>
  <c r="AF6983"/>
  <c r="AF6979"/>
  <c r="AF6975"/>
  <c r="AF6971"/>
  <c r="AF6967"/>
  <c r="AF6963"/>
  <c r="AF6959"/>
  <c r="AF6955"/>
  <c r="AF6951"/>
  <c r="AF9894"/>
  <c r="AF9751"/>
  <c r="M9565"/>
  <c r="AF9431"/>
  <c r="AF9312"/>
  <c r="M9222"/>
  <c r="AF9152"/>
  <c r="M9063"/>
  <c r="AF9019"/>
  <c r="M8974"/>
  <c r="M8934"/>
  <c r="M8894"/>
  <c r="M8854"/>
  <c r="M8814"/>
  <c r="M8774"/>
  <c r="AF8728"/>
  <c r="AF8698"/>
  <c r="M8670"/>
  <c r="AF8652"/>
  <c r="M8630"/>
  <c r="AF8606"/>
  <c r="M8590"/>
  <c r="AF8566"/>
  <c r="M8550"/>
  <c r="AF8526"/>
  <c r="M8503"/>
  <c r="AF8486"/>
  <c r="M8463"/>
  <c r="AF8446"/>
  <c r="M8423"/>
  <c r="AF8400"/>
  <c r="M8383"/>
  <c r="AF8360"/>
  <c r="M8350"/>
  <c r="M8343"/>
  <c r="M8336"/>
  <c r="AF8330"/>
  <c r="AF8323"/>
  <c r="M8318"/>
  <c r="M8311"/>
  <c r="M8304"/>
  <c r="AF8298"/>
  <c r="AF8291"/>
  <c r="M8286"/>
  <c r="M8279"/>
  <c r="M8272"/>
  <c r="AF8266"/>
  <c r="AF8259"/>
  <c r="M8254"/>
  <c r="M8247"/>
  <c r="M8240"/>
  <c r="AF8234"/>
  <c r="AF8227"/>
  <c r="M8222"/>
  <c r="M8215"/>
  <c r="M8208"/>
  <c r="AF8202"/>
  <c r="AF8195"/>
  <c r="M8190"/>
  <c r="M8183"/>
  <c r="M8176"/>
  <c r="AF8170"/>
  <c r="AF8163"/>
  <c r="M8158"/>
  <c r="M8151"/>
  <c r="M8144"/>
  <c r="AF8138"/>
  <c r="AF8131"/>
  <c r="M8126"/>
  <c r="M8119"/>
  <c r="M8112"/>
  <c r="AF8106"/>
  <c r="AF8099"/>
  <c r="M8094"/>
  <c r="M8087"/>
  <c r="M8080"/>
  <c r="AF8074"/>
  <c r="AF8067"/>
  <c r="M8062"/>
  <c r="M8055"/>
  <c r="M8048"/>
  <c r="AF8042"/>
  <c r="AF8035"/>
  <c r="M8030"/>
  <c r="M8023"/>
  <c r="M8016"/>
  <c r="AF8010"/>
  <c r="AF8003"/>
  <c r="M7998"/>
  <c r="M7991"/>
  <c r="M7984"/>
  <c r="AF7978"/>
  <c r="AF7971"/>
  <c r="M7966"/>
  <c r="M7959"/>
  <c r="M7952"/>
  <c r="AF7946"/>
  <c r="AF7939"/>
  <c r="M7934"/>
  <c r="M7927"/>
  <c r="M7920"/>
  <c r="AF7914"/>
  <c r="AF7907"/>
  <c r="AF7902"/>
  <c r="M7897"/>
  <c r="AF7891"/>
  <c r="AF7886"/>
  <c r="M7882"/>
  <c r="AF7877"/>
  <c r="AF7873"/>
  <c r="AF7869"/>
  <c r="AF7865"/>
  <c r="AF7861"/>
  <c r="AF7857"/>
  <c r="AF7853"/>
  <c r="AF7849"/>
  <c r="AF7845"/>
  <c r="AF7841"/>
  <c r="AF7837"/>
  <c r="AF7833"/>
  <c r="AF7829"/>
  <c r="AF7825"/>
  <c r="AF7821"/>
  <c r="AF7817"/>
  <c r="AF7813"/>
  <c r="AF7809"/>
  <c r="AF7805"/>
  <c r="AF7801"/>
  <c r="AF7797"/>
  <c r="AF7793"/>
  <c r="AF7789"/>
  <c r="AF7785"/>
  <c r="AF7781"/>
  <c r="AF7777"/>
  <c r="AF7773"/>
  <c r="AF7769"/>
  <c r="AF7765"/>
  <c r="AF7761"/>
  <c r="AF7757"/>
  <c r="AF7753"/>
  <c r="AF7749"/>
  <c r="AF7745"/>
  <c r="AF7741"/>
  <c r="AF7737"/>
  <c r="AF7733"/>
  <c r="AF7729"/>
  <c r="AF7725"/>
  <c r="AF7721"/>
  <c r="AF7717"/>
  <c r="AF7713"/>
  <c r="AF7709"/>
  <c r="AF7705"/>
  <c r="AF7701"/>
  <c r="AF7697"/>
  <c r="AF7693"/>
  <c r="AF7689"/>
  <c r="AF7685"/>
  <c r="AF7681"/>
  <c r="AF7677"/>
  <c r="AF7673"/>
  <c r="AF7669"/>
  <c r="AF7665"/>
  <c r="AF7661"/>
  <c r="AF7657"/>
  <c r="AF7653"/>
  <c r="AF7649"/>
  <c r="AF7645"/>
  <c r="AF7641"/>
  <c r="AF7637"/>
  <c r="AF7633"/>
  <c r="AF7629"/>
  <c r="AF7625"/>
  <c r="AF7621"/>
  <c r="AF7617"/>
  <c r="AF7613"/>
  <c r="AF7609"/>
  <c r="AF7605"/>
  <c r="AF7601"/>
  <c r="AF7597"/>
  <c r="AF7593"/>
  <c r="AF7589"/>
  <c r="AF7585"/>
  <c r="AF7581"/>
  <c r="AF7577"/>
  <c r="AF7573"/>
  <c r="AF7569"/>
  <c r="AF7565"/>
  <c r="AF7561"/>
  <c r="AF7557"/>
  <c r="AF7553"/>
  <c r="AF7549"/>
  <c r="AF7545"/>
  <c r="AF7541"/>
  <c r="AF7537"/>
  <c r="AF7533"/>
  <c r="AF7529"/>
  <c r="AF7525"/>
  <c r="AF7521"/>
  <c r="AF7517"/>
  <c r="AF7513"/>
  <c r="AF7509"/>
  <c r="AF7505"/>
  <c r="AF7501"/>
  <c r="AF7497"/>
  <c r="AF7493"/>
  <c r="AF7489"/>
  <c r="AF7485"/>
  <c r="AF7481"/>
  <c r="AF7477"/>
  <c r="AF7473"/>
  <c r="AF7469"/>
  <c r="AF7465"/>
  <c r="AF7461"/>
  <c r="AF7457"/>
  <c r="AF7453"/>
  <c r="AF7449"/>
  <c r="AF7445"/>
  <c r="AF7441"/>
  <c r="AF7437"/>
  <c r="AF7433"/>
  <c r="AF7429"/>
  <c r="AF7425"/>
  <c r="AF7421"/>
  <c r="AF7417"/>
  <c r="AF7413"/>
  <c r="AF7409"/>
  <c r="AF7405"/>
  <c r="AF7401"/>
  <c r="AF7397"/>
  <c r="AF7393"/>
  <c r="AF7389"/>
  <c r="AF7385"/>
  <c r="AF7381"/>
  <c r="AF7377"/>
  <c r="AF7373"/>
  <c r="AF7369"/>
  <c r="AF7365"/>
  <c r="AF7361"/>
  <c r="AF7357"/>
  <c r="AF7353"/>
  <c r="AF7349"/>
  <c r="AF7345"/>
  <c r="AF7341"/>
  <c r="AF7337"/>
  <c r="AF7333"/>
  <c r="AF7329"/>
  <c r="AF7325"/>
  <c r="AF7321"/>
  <c r="AF7317"/>
  <c r="AF7313"/>
  <c r="AF7309"/>
  <c r="AF7305"/>
  <c r="AF7301"/>
  <c r="AF7297"/>
  <c r="AF7293"/>
  <c r="AF7289"/>
  <c r="AF7285"/>
  <c r="AF7281"/>
  <c r="AF7277"/>
  <c r="AF7273"/>
  <c r="AF7269"/>
  <c r="AF7265"/>
  <c r="AF7261"/>
  <c r="AF7257"/>
  <c r="AF7253"/>
  <c r="AF7249"/>
  <c r="AF7245"/>
  <c r="AF7241"/>
  <c r="AF7237"/>
  <c r="AF7233"/>
  <c r="AF7229"/>
  <c r="AF7225"/>
  <c r="AF7221"/>
  <c r="AF7217"/>
  <c r="AF7213"/>
  <c r="AF7209"/>
  <c r="AF7205"/>
  <c r="AF7201"/>
  <c r="AF7197"/>
  <c r="AF7193"/>
  <c r="AF7189"/>
  <c r="AF7185"/>
  <c r="AF7181"/>
  <c r="AF7177"/>
  <c r="AF7173"/>
  <c r="AF7169"/>
  <c r="AF7165"/>
  <c r="AF7161"/>
  <c r="AF7157"/>
  <c r="AF7153"/>
  <c r="AF7149"/>
  <c r="AF7145"/>
  <c r="AF7141"/>
  <c r="AF7137"/>
  <c r="AF7133"/>
  <c r="AF7129"/>
  <c r="AF7125"/>
  <c r="AF7121"/>
  <c r="AF7117"/>
  <c r="AF7113"/>
  <c r="AF7109"/>
  <c r="AF7105"/>
  <c r="AF7101"/>
  <c r="AF7097"/>
  <c r="AF7093"/>
  <c r="AF7089"/>
  <c r="AF7085"/>
  <c r="AF7081"/>
  <c r="AF7077"/>
  <c r="AF7073"/>
  <c r="AF7069"/>
  <c r="AF7065"/>
  <c r="AF7061"/>
  <c r="AF7057"/>
  <c r="AF7053"/>
  <c r="AF7049"/>
  <c r="AF7045"/>
  <c r="AF7041"/>
  <c r="AF7037"/>
  <c r="AF7033"/>
  <c r="AF7029"/>
  <c r="AF7025"/>
  <c r="AF7021"/>
  <c r="AF7017"/>
  <c r="AF7013"/>
  <c r="AF7009"/>
  <c r="AF7005"/>
  <c r="AF7001"/>
  <c r="AF6997"/>
  <c r="AF6993"/>
  <c r="AF6989"/>
  <c r="AF6985"/>
  <c r="AF6981"/>
  <c r="AF6977"/>
  <c r="AF6973"/>
  <c r="AF6969"/>
  <c r="AF6965"/>
  <c r="AF6961"/>
  <c r="AF6957"/>
  <c r="M9886"/>
  <c r="M9746"/>
  <c r="AF9559"/>
  <c r="M9377"/>
  <c r="M9310"/>
  <c r="AF9216"/>
  <c r="M9150"/>
  <c r="M9059"/>
  <c r="M9006"/>
  <c r="AF8971"/>
  <c r="M8926"/>
  <c r="AF8891"/>
  <c r="M8846"/>
  <c r="M8806"/>
  <c r="M8766"/>
  <c r="M8726"/>
  <c r="AF8692"/>
  <c r="AF8668"/>
  <c r="M8646"/>
  <c r="AF8628"/>
  <c r="M8606"/>
  <c r="AF8588"/>
  <c r="M8566"/>
  <c r="AF8542"/>
  <c r="M8526"/>
  <c r="AF8502"/>
  <c r="M8486"/>
  <c r="AF8462"/>
  <c r="M8439"/>
  <c r="AF8422"/>
  <c r="M8399"/>
  <c r="AF8382"/>
  <c r="M8359"/>
  <c r="M8348"/>
  <c r="AF8342"/>
  <c r="AF8335"/>
  <c r="M8330"/>
  <c r="M8323"/>
  <c r="M8316"/>
  <c r="AF8310"/>
  <c r="AF8303"/>
  <c r="M8298"/>
  <c r="M8291"/>
  <c r="M8284"/>
  <c r="AF8278"/>
  <c r="AF8271"/>
  <c r="M8266"/>
  <c r="M8259"/>
  <c r="M8252"/>
  <c r="AF8246"/>
  <c r="AF8239"/>
  <c r="M8234"/>
  <c r="M8227"/>
  <c r="M8220"/>
  <c r="AF8214"/>
  <c r="AF8207"/>
  <c r="M8202"/>
  <c r="M8195"/>
  <c r="M8188"/>
  <c r="AF8182"/>
  <c r="AF8175"/>
  <c r="M8170"/>
  <c r="M8163"/>
  <c r="M8156"/>
  <c r="AF8150"/>
  <c r="AF8143"/>
  <c r="M8138"/>
  <c r="M8131"/>
  <c r="M8124"/>
  <c r="AF8118"/>
  <c r="AF8111"/>
  <c r="M8106"/>
  <c r="M8099"/>
  <c r="M8092"/>
  <c r="AF8086"/>
  <c r="AF8079"/>
  <c r="M8074"/>
  <c r="M8067"/>
  <c r="M8060"/>
  <c r="AF8054"/>
  <c r="AF8047"/>
  <c r="M8042"/>
  <c r="M8035"/>
  <c r="M8028"/>
  <c r="AF8022"/>
  <c r="AF8015"/>
  <c r="M8010"/>
  <c r="M8003"/>
  <c r="M7996"/>
  <c r="AF7990"/>
  <c r="AF7983"/>
  <c r="M7978"/>
  <c r="M7971"/>
  <c r="M7964"/>
  <c r="AF7958"/>
  <c r="AF7951"/>
  <c r="M7946"/>
  <c r="M7939"/>
  <c r="M7932"/>
  <c r="AF7926"/>
  <c r="AF7919"/>
  <c r="M7914"/>
  <c r="M7907"/>
  <c r="M7902"/>
  <c r="M7896"/>
  <c r="M7891"/>
  <c r="M7886"/>
  <c r="M7881"/>
  <c r="M7877"/>
  <c r="M7873"/>
  <c r="M7869"/>
  <c r="M7865"/>
  <c r="M7861"/>
  <c r="M7857"/>
  <c r="M7853"/>
  <c r="M7849"/>
  <c r="M7845"/>
  <c r="M7841"/>
  <c r="M7837"/>
  <c r="M7833"/>
  <c r="M7829"/>
  <c r="M7825"/>
  <c r="M7821"/>
  <c r="M7817"/>
  <c r="M7813"/>
  <c r="M7809"/>
  <c r="M7805"/>
  <c r="M7801"/>
  <c r="M7797"/>
  <c r="M7793"/>
  <c r="M7789"/>
  <c r="M7785"/>
  <c r="M7781"/>
  <c r="M7777"/>
  <c r="M7773"/>
  <c r="M7769"/>
  <c r="M7765"/>
  <c r="M7761"/>
  <c r="M7757"/>
  <c r="M7753"/>
  <c r="M7749"/>
  <c r="M7745"/>
  <c r="M7741"/>
  <c r="M7737"/>
  <c r="M7733"/>
  <c r="M7729"/>
  <c r="M7725"/>
  <c r="M7721"/>
  <c r="M7717"/>
  <c r="M7713"/>
  <c r="M7709"/>
  <c r="M7705"/>
  <c r="M7701"/>
  <c r="M7697"/>
  <c r="M7693"/>
  <c r="M7689"/>
  <c r="M7685"/>
  <c r="M7681"/>
  <c r="M7677"/>
  <c r="M7673"/>
  <c r="M7669"/>
  <c r="M7665"/>
  <c r="M7661"/>
  <c r="M7657"/>
  <c r="M7653"/>
  <c r="M7649"/>
  <c r="M7645"/>
  <c r="M7641"/>
  <c r="M7637"/>
  <c r="M7633"/>
  <c r="M7629"/>
  <c r="M7625"/>
  <c r="M7621"/>
  <c r="M7617"/>
  <c r="M7613"/>
  <c r="M7609"/>
  <c r="M7605"/>
  <c r="M7601"/>
  <c r="M7597"/>
  <c r="M7593"/>
  <c r="M7589"/>
  <c r="M7585"/>
  <c r="M7581"/>
  <c r="M7577"/>
  <c r="M7573"/>
  <c r="M7569"/>
  <c r="M7565"/>
  <c r="M7561"/>
  <c r="M7557"/>
  <c r="M7553"/>
  <c r="M7549"/>
  <c r="M7545"/>
  <c r="M7541"/>
  <c r="M7537"/>
  <c r="M7533"/>
  <c r="M7529"/>
  <c r="M7525"/>
  <c r="M7521"/>
  <c r="M7517"/>
  <c r="M7513"/>
  <c r="M7509"/>
  <c r="M7505"/>
  <c r="M7501"/>
  <c r="M7497"/>
  <c r="M7493"/>
  <c r="M7489"/>
  <c r="M7485"/>
  <c r="M7481"/>
  <c r="M7477"/>
  <c r="M7473"/>
  <c r="M7469"/>
  <c r="M7465"/>
  <c r="M7461"/>
  <c r="M7457"/>
  <c r="M7453"/>
  <c r="M7449"/>
  <c r="M7445"/>
  <c r="M7441"/>
  <c r="M7437"/>
  <c r="M7433"/>
  <c r="M7429"/>
  <c r="M7425"/>
  <c r="M7421"/>
  <c r="M7417"/>
  <c r="M7413"/>
  <c r="M7409"/>
  <c r="M7405"/>
  <c r="M7401"/>
  <c r="M7397"/>
  <c r="M7393"/>
  <c r="M7389"/>
  <c r="M7385"/>
  <c r="M7381"/>
  <c r="M7377"/>
  <c r="M7373"/>
  <c r="M7369"/>
  <c r="M7365"/>
  <c r="M7361"/>
  <c r="M7357"/>
  <c r="M7353"/>
  <c r="M7349"/>
  <c r="M7345"/>
  <c r="M7341"/>
  <c r="M7337"/>
  <c r="M7333"/>
  <c r="M7329"/>
  <c r="M7325"/>
  <c r="M7321"/>
  <c r="M7317"/>
  <c r="M7313"/>
  <c r="M7309"/>
  <c r="M7305"/>
  <c r="M7301"/>
  <c r="M7297"/>
  <c r="M7293"/>
  <c r="M7289"/>
  <c r="M7285"/>
  <c r="M7281"/>
  <c r="M7277"/>
  <c r="M7273"/>
  <c r="M7269"/>
  <c r="M7265"/>
  <c r="M7261"/>
  <c r="M7257"/>
  <c r="M7253"/>
  <c r="M7249"/>
  <c r="M7245"/>
  <c r="M7241"/>
  <c r="M7237"/>
  <c r="M7233"/>
  <c r="M7229"/>
  <c r="M7225"/>
  <c r="M7221"/>
  <c r="M7217"/>
  <c r="M7213"/>
  <c r="M7209"/>
  <c r="M7205"/>
  <c r="M7201"/>
  <c r="M7197"/>
  <c r="M7193"/>
  <c r="M7189"/>
  <c r="M7185"/>
  <c r="M7181"/>
  <c r="M7177"/>
  <c r="M7173"/>
  <c r="M7169"/>
  <c r="M7165"/>
  <c r="M7161"/>
  <c r="M7157"/>
  <c r="M7153"/>
  <c r="M7149"/>
  <c r="M7145"/>
  <c r="M7141"/>
  <c r="M7137"/>
  <c r="M7133"/>
  <c r="M7129"/>
  <c r="M7125"/>
  <c r="M7121"/>
  <c r="M7117"/>
  <c r="M7113"/>
  <c r="M7109"/>
  <c r="M7105"/>
  <c r="M7101"/>
  <c r="M7097"/>
  <c r="M7093"/>
  <c r="M7089"/>
  <c r="M7085"/>
  <c r="M7081"/>
  <c r="M7077"/>
  <c r="M7073"/>
  <c r="M7069"/>
  <c r="M7065"/>
  <c r="M7061"/>
  <c r="M7057"/>
  <c r="M7053"/>
  <c r="M7049"/>
  <c r="M7045"/>
  <c r="M7041"/>
  <c r="M7037"/>
  <c r="M7033"/>
  <c r="M7029"/>
  <c r="M7025"/>
  <c r="M7021"/>
  <c r="M7017"/>
  <c r="M7013"/>
  <c r="M7009"/>
  <c r="M7005"/>
  <c r="M7001"/>
  <c r="M6997"/>
  <c r="M6993"/>
  <c r="M6989"/>
  <c r="M6985"/>
  <c r="M6981"/>
  <c r="M6977"/>
  <c r="M6973"/>
  <c r="M6969"/>
  <c r="M6965"/>
  <c r="M6961"/>
  <c r="M6957"/>
  <c r="M10037"/>
  <c r="AF9639"/>
  <c r="M9350"/>
  <c r="AF9179"/>
  <c r="AF9032"/>
  <c r="AF8952"/>
  <c r="AF8872"/>
  <c r="AF8792"/>
  <c r="M8702"/>
  <c r="M8655"/>
  <c r="M8615"/>
  <c r="M8575"/>
  <c r="M8535"/>
  <c r="AF8492"/>
  <c r="AF8452"/>
  <c r="AF8412"/>
  <c r="AF8372"/>
  <c r="M8346"/>
  <c r="M8332"/>
  <c r="AF8319"/>
  <c r="M8307"/>
  <c r="AF8294"/>
  <c r="M8282"/>
  <c r="M8268"/>
  <c r="AF8255"/>
  <c r="M8243"/>
  <c r="AF8230"/>
  <c r="M8218"/>
  <c r="M8204"/>
  <c r="AF8191"/>
  <c r="M8179"/>
  <c r="AF8166"/>
  <c r="M8154"/>
  <c r="M8140"/>
  <c r="AF8127"/>
  <c r="M8115"/>
  <c r="AF8102"/>
  <c r="M8090"/>
  <c r="M8076"/>
  <c r="AF8063"/>
  <c r="M8051"/>
  <c r="AF8038"/>
  <c r="M8026"/>
  <c r="M8012"/>
  <c r="AF7999"/>
  <c r="M7987"/>
  <c r="AF7974"/>
  <c r="M7962"/>
  <c r="M7948"/>
  <c r="AF7935"/>
  <c r="M7923"/>
  <c r="AF7910"/>
  <c r="M7899"/>
  <c r="M7888"/>
  <c r="M7879"/>
  <c r="M7871"/>
  <c r="M7863"/>
  <c r="M7855"/>
  <c r="M7847"/>
  <c r="M7839"/>
  <c r="M7831"/>
  <c r="M7823"/>
  <c r="M7815"/>
  <c r="M7807"/>
  <c r="M7799"/>
  <c r="M7791"/>
  <c r="M7783"/>
  <c r="M7775"/>
  <c r="M7767"/>
  <c r="M7759"/>
  <c r="M7751"/>
  <c r="M7743"/>
  <c r="M7735"/>
  <c r="M7727"/>
  <c r="M7719"/>
  <c r="M7711"/>
  <c r="M7703"/>
  <c r="M7695"/>
  <c r="M7687"/>
  <c r="M7679"/>
  <c r="M7671"/>
  <c r="M7663"/>
  <c r="M7655"/>
  <c r="M7647"/>
  <c r="M7639"/>
  <c r="M7631"/>
  <c r="M7623"/>
  <c r="M7615"/>
  <c r="M7607"/>
  <c r="M7599"/>
  <c r="M7591"/>
  <c r="M7583"/>
  <c r="M7575"/>
  <c r="M7567"/>
  <c r="M7559"/>
  <c r="M7551"/>
  <c r="M7543"/>
  <c r="M7535"/>
  <c r="M7527"/>
  <c r="M7519"/>
  <c r="M7511"/>
  <c r="M7503"/>
  <c r="M7495"/>
  <c r="M7487"/>
  <c r="M7479"/>
  <c r="M7471"/>
  <c r="M7463"/>
  <c r="M7455"/>
  <c r="M7447"/>
  <c r="M7439"/>
  <c r="M7431"/>
  <c r="M7423"/>
  <c r="M7415"/>
  <c r="M7407"/>
  <c r="M7399"/>
  <c r="M7391"/>
  <c r="M7383"/>
  <c r="M7375"/>
  <c r="M7367"/>
  <c r="M7359"/>
  <c r="M7351"/>
  <c r="M7343"/>
  <c r="M7335"/>
  <c r="M7327"/>
  <c r="M7319"/>
  <c r="M7311"/>
  <c r="M7303"/>
  <c r="M7295"/>
  <c r="M7287"/>
  <c r="M7279"/>
  <c r="M7271"/>
  <c r="M7263"/>
  <c r="M7255"/>
  <c r="M7247"/>
  <c r="M7239"/>
  <c r="M7231"/>
  <c r="M7223"/>
  <c r="M7215"/>
  <c r="M7207"/>
  <c r="M7199"/>
  <c r="M7191"/>
  <c r="M7183"/>
  <c r="M7175"/>
  <c r="M7167"/>
  <c r="M7159"/>
  <c r="M7151"/>
  <c r="M7143"/>
  <c r="M7135"/>
  <c r="M7127"/>
  <c r="M7119"/>
  <c r="M7111"/>
  <c r="M7103"/>
  <c r="M7095"/>
  <c r="M7087"/>
  <c r="M7079"/>
  <c r="M7071"/>
  <c r="M7063"/>
  <c r="M7055"/>
  <c r="M7047"/>
  <c r="M7039"/>
  <c r="M7031"/>
  <c r="M7023"/>
  <c r="M7015"/>
  <c r="M7007"/>
  <c r="M6999"/>
  <c r="M6991"/>
  <c r="M6983"/>
  <c r="M6975"/>
  <c r="M6967"/>
  <c r="M6959"/>
  <c r="M6953"/>
  <c r="M6948"/>
  <c r="M6944"/>
  <c r="M6940"/>
  <c r="M6936"/>
  <c r="M6932"/>
  <c r="M6928"/>
  <c r="M6924"/>
  <c r="M6920"/>
  <c r="M6916"/>
  <c r="M6912"/>
  <c r="M6908"/>
  <c r="M6904"/>
  <c r="M6900"/>
  <c r="M6896"/>
  <c r="M6892"/>
  <c r="M6888"/>
  <c r="M6884"/>
  <c r="M6880"/>
  <c r="M6876"/>
  <c r="M6872"/>
  <c r="M6868"/>
  <c r="M6864"/>
  <c r="M6860"/>
  <c r="M6856"/>
  <c r="M6852"/>
  <c r="M6848"/>
  <c r="M6844"/>
  <c r="M6840"/>
  <c r="M6836"/>
  <c r="M6832"/>
  <c r="M6828"/>
  <c r="M6824"/>
  <c r="M6820"/>
  <c r="M6816"/>
  <c r="M6812"/>
  <c r="M6808"/>
  <c r="M6804"/>
  <c r="M6800"/>
  <c r="M6796"/>
  <c r="M6792"/>
  <c r="M6788"/>
  <c r="M6784"/>
  <c r="M6780"/>
  <c r="M6776"/>
  <c r="M6772"/>
  <c r="M6768"/>
  <c r="M6764"/>
  <c r="M6760"/>
  <c r="M6756"/>
  <c r="M6752"/>
  <c r="M6748"/>
  <c r="M6744"/>
  <c r="M6740"/>
  <c r="M6736"/>
  <c r="M6732"/>
  <c r="M6728"/>
  <c r="M6724"/>
  <c r="M6720"/>
  <c r="M6716"/>
  <c r="M6712"/>
  <c r="M6708"/>
  <c r="M6704"/>
  <c r="M6700"/>
  <c r="M6696"/>
  <c r="M6692"/>
  <c r="M6688"/>
  <c r="M6684"/>
  <c r="M6680"/>
  <c r="M6676"/>
  <c r="M6672"/>
  <c r="M6668"/>
  <c r="M6664"/>
  <c r="M6660"/>
  <c r="M6656"/>
  <c r="M6652"/>
  <c r="M6648"/>
  <c r="M6644"/>
  <c r="M6640"/>
  <c r="M6636"/>
  <c r="M6632"/>
  <c r="M6628"/>
  <c r="M6624"/>
  <c r="M6620"/>
  <c r="M6616"/>
  <c r="M6612"/>
  <c r="M6608"/>
  <c r="M6604"/>
  <c r="M6600"/>
  <c r="M6596"/>
  <c r="M6592"/>
  <c r="M6588"/>
  <c r="M6584"/>
  <c r="M6580"/>
  <c r="M6576"/>
  <c r="M6572"/>
  <c r="M6568"/>
  <c r="M6564"/>
  <c r="M6560"/>
  <c r="M6556"/>
  <c r="M6552"/>
  <c r="M6548"/>
  <c r="M6544"/>
  <c r="M6540"/>
  <c r="M6536"/>
  <c r="M6532"/>
  <c r="M6528"/>
  <c r="M6524"/>
  <c r="M6520"/>
  <c r="M6516"/>
  <c r="M6512"/>
  <c r="M6508"/>
  <c r="M6504"/>
  <c r="M6500"/>
  <c r="M6496"/>
  <c r="M6492"/>
  <c r="M6488"/>
  <c r="M6484"/>
  <c r="M6480"/>
  <c r="M6476"/>
  <c r="M6472"/>
  <c r="M6468"/>
  <c r="M6464"/>
  <c r="M6460"/>
  <c r="M6456"/>
  <c r="M6452"/>
  <c r="M6448"/>
  <c r="M6444"/>
  <c r="M6440"/>
  <c r="M6436"/>
  <c r="M6432"/>
  <c r="M6428"/>
  <c r="M6424"/>
  <c r="M6420"/>
  <c r="M6416"/>
  <c r="M6412"/>
  <c r="M6408"/>
  <c r="M6404"/>
  <c r="M6400"/>
  <c r="M6396"/>
  <c r="M6392"/>
  <c r="M6388"/>
  <c r="M6384"/>
  <c r="M6380"/>
  <c r="M6376"/>
  <c r="M6372"/>
  <c r="M6368"/>
  <c r="M6364"/>
  <c r="M6360"/>
  <c r="M6356"/>
  <c r="M6352"/>
  <c r="M6348"/>
  <c r="M6344"/>
  <c r="M6340"/>
  <c r="M6336"/>
  <c r="M6332"/>
  <c r="M6328"/>
  <c r="M6324"/>
  <c r="M6320"/>
  <c r="M6316"/>
  <c r="M6312"/>
  <c r="M6308"/>
  <c r="M6304"/>
  <c r="M6300"/>
  <c r="M6296"/>
  <c r="M6292"/>
  <c r="M6288"/>
  <c r="M6284"/>
  <c r="M6280"/>
  <c r="M6276"/>
  <c r="M6272"/>
  <c r="M6268"/>
  <c r="AF10015"/>
  <c r="M9629"/>
  <c r="M9334"/>
  <c r="M9174"/>
  <c r="M9030"/>
  <c r="M8950"/>
  <c r="M8870"/>
  <c r="M8778"/>
  <c r="AF8700"/>
  <c r="AF8654"/>
  <c r="AF8614"/>
  <c r="AF8574"/>
  <c r="AF8528"/>
  <c r="AF8488"/>
  <c r="AF8448"/>
  <c r="AF8408"/>
  <c r="AF8368"/>
  <c r="M8344"/>
  <c r="AF8331"/>
  <c r="M8319"/>
  <c r="AF8306"/>
  <c r="M8294"/>
  <c r="M8280"/>
  <c r="AF8267"/>
  <c r="M8255"/>
  <c r="AF8242"/>
  <c r="M8230"/>
  <c r="M8216"/>
  <c r="AF8203"/>
  <c r="M8191"/>
  <c r="AF8178"/>
  <c r="M8166"/>
  <c r="M8152"/>
  <c r="AF8139"/>
  <c r="M8127"/>
  <c r="AF8114"/>
  <c r="M8102"/>
  <c r="M8088"/>
  <c r="AF8075"/>
  <c r="M8063"/>
  <c r="AF8050"/>
  <c r="M8038"/>
  <c r="M8024"/>
  <c r="AF8011"/>
  <c r="M7999"/>
  <c r="AF7986"/>
  <c r="M7974"/>
  <c r="M7960"/>
  <c r="AF7947"/>
  <c r="M7935"/>
  <c r="AF7922"/>
  <c r="M7910"/>
  <c r="AF7898"/>
  <c r="AF7887"/>
  <c r="AF7878"/>
  <c r="AF7870"/>
  <c r="AF7862"/>
  <c r="AF7854"/>
  <c r="AF7846"/>
  <c r="AF7838"/>
  <c r="AF7830"/>
  <c r="AF7822"/>
  <c r="AF7814"/>
  <c r="AF7806"/>
  <c r="AF7798"/>
  <c r="AF7790"/>
  <c r="AF7782"/>
  <c r="AF7774"/>
  <c r="AF7766"/>
  <c r="AF7758"/>
  <c r="AF7750"/>
  <c r="AF7742"/>
  <c r="AF7734"/>
  <c r="AF7726"/>
  <c r="AF7718"/>
  <c r="AF7710"/>
  <c r="AF7702"/>
  <c r="AF7694"/>
  <c r="AF7686"/>
  <c r="AF7678"/>
  <c r="AF7670"/>
  <c r="AF7662"/>
  <c r="AF7654"/>
  <c r="AF7646"/>
  <c r="AF7638"/>
  <c r="AF7630"/>
  <c r="AF7622"/>
  <c r="AF7614"/>
  <c r="AF7606"/>
  <c r="AF7598"/>
  <c r="AF7590"/>
  <c r="AF7582"/>
  <c r="AF7574"/>
  <c r="AF7566"/>
  <c r="AF7558"/>
  <c r="AF7550"/>
  <c r="AF7542"/>
  <c r="AF7534"/>
  <c r="AF7526"/>
  <c r="AF7518"/>
  <c r="AF7510"/>
  <c r="AF7502"/>
  <c r="AF7494"/>
  <c r="AF7486"/>
  <c r="AF7478"/>
  <c r="AF7470"/>
  <c r="AF7462"/>
  <c r="AF7454"/>
  <c r="AF7446"/>
  <c r="AF7438"/>
  <c r="AF7430"/>
  <c r="AF7422"/>
  <c r="AF7414"/>
  <c r="AF7406"/>
  <c r="AF7398"/>
  <c r="AF7390"/>
  <c r="AF7382"/>
  <c r="AF7374"/>
  <c r="AF7366"/>
  <c r="AF7358"/>
  <c r="AF7350"/>
  <c r="AF7342"/>
  <c r="AF7334"/>
  <c r="AF7326"/>
  <c r="AF7318"/>
  <c r="AF7310"/>
  <c r="AF7302"/>
  <c r="AF7294"/>
  <c r="AF7286"/>
  <c r="AF7278"/>
  <c r="AF7270"/>
  <c r="AF7262"/>
  <c r="AF7254"/>
  <c r="AF7246"/>
  <c r="AF7238"/>
  <c r="AF7230"/>
  <c r="AF7222"/>
  <c r="AF7214"/>
  <c r="AF7206"/>
  <c r="AF7198"/>
  <c r="AF7190"/>
  <c r="AF7182"/>
  <c r="AF7174"/>
  <c r="AF7166"/>
  <c r="AF7158"/>
  <c r="AF7150"/>
  <c r="AF7142"/>
  <c r="AF7134"/>
  <c r="AF7126"/>
  <c r="AF7118"/>
  <c r="AF7110"/>
  <c r="AF7102"/>
  <c r="AF7094"/>
  <c r="AF7086"/>
  <c r="AF7078"/>
  <c r="AF7070"/>
  <c r="AF7062"/>
  <c r="AF7054"/>
  <c r="AF7046"/>
  <c r="AF7038"/>
  <c r="AF7030"/>
  <c r="AF7022"/>
  <c r="AF7014"/>
  <c r="AF7006"/>
  <c r="AF6998"/>
  <c r="AF6990"/>
  <c r="AF6982"/>
  <c r="AF6974"/>
  <c r="AF6966"/>
  <c r="AF6958"/>
  <c r="AF6952"/>
  <c r="AF6947"/>
  <c r="AF6943"/>
  <c r="AF6939"/>
  <c r="AF6935"/>
  <c r="AF6931"/>
  <c r="AF6927"/>
  <c r="AF6923"/>
  <c r="AF6919"/>
  <c r="AF6915"/>
  <c r="AF6911"/>
  <c r="AF6907"/>
  <c r="AF6903"/>
  <c r="AF6899"/>
  <c r="AF6895"/>
  <c r="AF6891"/>
  <c r="AF6887"/>
  <c r="AF6883"/>
  <c r="AF6879"/>
  <c r="AF6875"/>
  <c r="AF6871"/>
  <c r="AF6867"/>
  <c r="AF6863"/>
  <c r="AF6859"/>
  <c r="AF6855"/>
  <c r="AF6851"/>
  <c r="AF6847"/>
  <c r="AF6843"/>
  <c r="AF6839"/>
  <c r="AF6835"/>
  <c r="AF6831"/>
  <c r="AF6827"/>
  <c r="AF6823"/>
  <c r="AF6819"/>
  <c r="AF6815"/>
  <c r="AF6811"/>
  <c r="AF6807"/>
  <c r="AF6803"/>
  <c r="AF6799"/>
  <c r="AF6795"/>
  <c r="AF6791"/>
  <c r="AF6787"/>
  <c r="AF6783"/>
  <c r="AF6779"/>
  <c r="AF6775"/>
  <c r="AF6771"/>
  <c r="AF6767"/>
  <c r="AF6763"/>
  <c r="AF6759"/>
  <c r="AF6755"/>
  <c r="AF6751"/>
  <c r="AF6747"/>
  <c r="AF6743"/>
  <c r="AF6739"/>
  <c r="AF6735"/>
  <c r="AF6731"/>
  <c r="AF6727"/>
  <c r="AF6723"/>
  <c r="AF6719"/>
  <c r="AF6715"/>
  <c r="AF6711"/>
  <c r="AF6707"/>
  <c r="AF6703"/>
  <c r="AF6699"/>
  <c r="AF6695"/>
  <c r="AF6691"/>
  <c r="AF6687"/>
  <c r="AF6683"/>
  <c r="AF6679"/>
  <c r="AF6675"/>
  <c r="AF6671"/>
  <c r="AF6667"/>
  <c r="AF6663"/>
  <c r="AF6659"/>
  <c r="AF6655"/>
  <c r="AF6651"/>
  <c r="AF6647"/>
  <c r="AF6643"/>
  <c r="AF6639"/>
  <c r="AF6635"/>
  <c r="AF6631"/>
  <c r="AF6627"/>
  <c r="AF6623"/>
  <c r="AF6619"/>
  <c r="AF6615"/>
  <c r="AF6611"/>
  <c r="AF6607"/>
  <c r="AF6603"/>
  <c r="AF6599"/>
  <c r="AF6595"/>
  <c r="AF6591"/>
  <c r="AF6587"/>
  <c r="AF6583"/>
  <c r="AF6579"/>
  <c r="AF6575"/>
  <c r="AF6571"/>
  <c r="AF6567"/>
  <c r="AF6563"/>
  <c r="AF6559"/>
  <c r="AF6555"/>
  <c r="AF6551"/>
  <c r="AF6547"/>
  <c r="AF6543"/>
  <c r="AF6539"/>
  <c r="AF6535"/>
  <c r="AF6531"/>
  <c r="AF6527"/>
  <c r="AF6523"/>
  <c r="AF6519"/>
  <c r="AF6515"/>
  <c r="AF6511"/>
  <c r="AF6507"/>
  <c r="AF6503"/>
  <c r="AF6499"/>
  <c r="AF6495"/>
  <c r="AF6491"/>
  <c r="AF6487"/>
  <c r="AF6483"/>
  <c r="AF6479"/>
  <c r="AF6475"/>
  <c r="AF6471"/>
  <c r="AF6467"/>
  <c r="AF6463"/>
  <c r="AF6459"/>
  <c r="AF6455"/>
  <c r="AF6451"/>
  <c r="AF6447"/>
  <c r="AF6443"/>
  <c r="AF6439"/>
  <c r="AF6435"/>
  <c r="AF6431"/>
  <c r="AF6427"/>
  <c r="AF6423"/>
  <c r="AF6419"/>
  <c r="AF6415"/>
  <c r="AF6411"/>
  <c r="AF6407"/>
  <c r="AF6403"/>
  <c r="AF6399"/>
  <c r="AF6395"/>
  <c r="AF6391"/>
  <c r="AF6387"/>
  <c r="AF6383"/>
  <c r="AF6379"/>
  <c r="AF6375"/>
  <c r="AF6371"/>
  <c r="AF6367"/>
  <c r="AF6363"/>
  <c r="AF6359"/>
  <c r="AF6355"/>
  <c r="AF6351"/>
  <c r="AF6347"/>
  <c r="AF6343"/>
  <c r="AF6339"/>
  <c r="AF6335"/>
  <c r="AF6331"/>
  <c r="AF6327"/>
  <c r="AF6323"/>
  <c r="AF6319"/>
  <c r="AF6315"/>
  <c r="AF6311"/>
  <c r="AF6307"/>
  <c r="AF6303"/>
  <c r="AF6299"/>
  <c r="AF6295"/>
  <c r="AF6291"/>
  <c r="AF6287"/>
  <c r="AF6283"/>
  <c r="AF6279"/>
  <c r="AF6275"/>
  <c r="AF6271"/>
  <c r="AF9767"/>
  <c r="AF9447"/>
  <c r="M9254"/>
  <c r="M9094"/>
  <c r="AF8984"/>
  <c r="AF8904"/>
  <c r="AF8824"/>
  <c r="AF8744"/>
  <c r="M8679"/>
  <c r="M8631"/>
  <c r="M8591"/>
  <c r="M8551"/>
  <c r="M8511"/>
  <c r="M8471"/>
  <c r="AF8428"/>
  <c r="AF8388"/>
  <c r="M8351"/>
  <c r="AF8338"/>
  <c r="M8326"/>
  <c r="M8312"/>
  <c r="AF8299"/>
  <c r="M8287"/>
  <c r="AF8274"/>
  <c r="M8262"/>
  <c r="M8248"/>
  <c r="AF8235"/>
  <c r="M8223"/>
  <c r="AF8210"/>
  <c r="M8198"/>
  <c r="M8184"/>
  <c r="AF8171"/>
  <c r="M8159"/>
  <c r="AF8146"/>
  <c r="M8134"/>
  <c r="M8120"/>
  <c r="AF8107"/>
  <c r="M8095"/>
  <c r="AF8082"/>
  <c r="M8070"/>
  <c r="M8056"/>
  <c r="AF8043"/>
  <c r="M8031"/>
  <c r="AF8018"/>
  <c r="M8006"/>
  <c r="M7992"/>
  <c r="AF7979"/>
  <c r="M7967"/>
  <c r="AF7954"/>
  <c r="M7942"/>
  <c r="M7928"/>
  <c r="AF7915"/>
  <c r="AF7903"/>
  <c r="M7893"/>
  <c r="M7883"/>
  <c r="AF7874"/>
  <c r="AF7866"/>
  <c r="AF7858"/>
  <c r="AF7850"/>
  <c r="AF7842"/>
  <c r="AF7834"/>
  <c r="AF7826"/>
  <c r="AF7818"/>
  <c r="AF7810"/>
  <c r="AF7802"/>
  <c r="AF7794"/>
  <c r="AF7786"/>
  <c r="AF7778"/>
  <c r="AF7770"/>
  <c r="AF7762"/>
  <c r="AF7754"/>
  <c r="AF7746"/>
  <c r="AF7738"/>
  <c r="AF7730"/>
  <c r="AF7722"/>
  <c r="AF7714"/>
  <c r="AF7706"/>
  <c r="AF7698"/>
  <c r="AF7690"/>
  <c r="AF7682"/>
  <c r="AF7674"/>
  <c r="AF7666"/>
  <c r="AF7658"/>
  <c r="AF7650"/>
  <c r="AF7642"/>
  <c r="AF7634"/>
  <c r="AF7626"/>
  <c r="AF7618"/>
  <c r="AF7610"/>
  <c r="AF7602"/>
  <c r="AF7594"/>
  <c r="AF7586"/>
  <c r="AF7578"/>
  <c r="AF7570"/>
  <c r="AF7562"/>
  <c r="AF7554"/>
  <c r="AF7546"/>
  <c r="AF7538"/>
  <c r="AF7530"/>
  <c r="AF7522"/>
  <c r="AF7514"/>
  <c r="AF7506"/>
  <c r="AF7498"/>
  <c r="AF7490"/>
  <c r="AF7482"/>
  <c r="AF7474"/>
  <c r="AF7466"/>
  <c r="AF7458"/>
  <c r="AF7450"/>
  <c r="AF7442"/>
  <c r="AF7434"/>
  <c r="AF7426"/>
  <c r="AF7418"/>
  <c r="AF7410"/>
  <c r="AF7402"/>
  <c r="AF7394"/>
  <c r="AF7386"/>
  <c r="AF7378"/>
  <c r="AF7370"/>
  <c r="AF7362"/>
  <c r="AF7354"/>
  <c r="AF7346"/>
  <c r="AF7338"/>
  <c r="AF7330"/>
  <c r="AF7322"/>
  <c r="AF7314"/>
  <c r="AF7306"/>
  <c r="AF7298"/>
  <c r="AF7290"/>
  <c r="AF7282"/>
  <c r="AF7274"/>
  <c r="AF7266"/>
  <c r="AF7258"/>
  <c r="AF7250"/>
  <c r="AF7242"/>
  <c r="AF7234"/>
  <c r="AF7226"/>
  <c r="AF7218"/>
  <c r="AF7210"/>
  <c r="AF7202"/>
  <c r="AF7194"/>
  <c r="AF7186"/>
  <c r="AF7178"/>
  <c r="AF7170"/>
  <c r="AF7162"/>
  <c r="AF7154"/>
  <c r="AF7146"/>
  <c r="AF7138"/>
  <c r="AF7130"/>
  <c r="AF7122"/>
  <c r="AF7114"/>
  <c r="AF7106"/>
  <c r="AF7098"/>
  <c r="AF7090"/>
  <c r="AF7082"/>
  <c r="AF7074"/>
  <c r="AF7066"/>
  <c r="AF7058"/>
  <c r="AF7050"/>
  <c r="AF7042"/>
  <c r="AF7034"/>
  <c r="AF7026"/>
  <c r="AF7018"/>
  <c r="AF7010"/>
  <c r="AF7002"/>
  <c r="AF6994"/>
  <c r="AF6986"/>
  <c r="AF6978"/>
  <c r="AF6970"/>
  <c r="AF6962"/>
  <c r="AF6954"/>
  <c r="AF6949"/>
  <c r="AF6945"/>
  <c r="AF6941"/>
  <c r="AF6937"/>
  <c r="AF6933"/>
  <c r="AF6929"/>
  <c r="AF6925"/>
  <c r="AF6921"/>
  <c r="AF6917"/>
  <c r="AF6913"/>
  <c r="AF6909"/>
  <c r="AF6905"/>
  <c r="AF6901"/>
  <c r="AF6897"/>
  <c r="AF6893"/>
  <c r="AF6889"/>
  <c r="AF6885"/>
  <c r="AF6881"/>
  <c r="AF6877"/>
  <c r="AF6873"/>
  <c r="AF6869"/>
  <c r="AF6865"/>
  <c r="AF6861"/>
  <c r="AF6857"/>
  <c r="AF6853"/>
  <c r="AF6849"/>
  <c r="AF6845"/>
  <c r="AF6841"/>
  <c r="AF6837"/>
  <c r="AF6833"/>
  <c r="AF6829"/>
  <c r="AF6825"/>
  <c r="AF6821"/>
  <c r="AF6817"/>
  <c r="AF6813"/>
  <c r="AF6809"/>
  <c r="AF6805"/>
  <c r="AF6801"/>
  <c r="AF6797"/>
  <c r="AF6793"/>
  <c r="AF6789"/>
  <c r="AF6785"/>
  <c r="AF6781"/>
  <c r="AF6777"/>
  <c r="AF6773"/>
  <c r="AF6769"/>
  <c r="AF6765"/>
  <c r="AF6761"/>
  <c r="AF6757"/>
  <c r="AF6753"/>
  <c r="AF6749"/>
  <c r="AF6745"/>
  <c r="AF6741"/>
  <c r="AF6737"/>
  <c r="AF6733"/>
  <c r="AF6729"/>
  <c r="AF6725"/>
  <c r="AF6721"/>
  <c r="AF6717"/>
  <c r="AF6713"/>
  <c r="AF6709"/>
  <c r="AF6705"/>
  <c r="AF6701"/>
  <c r="AF6697"/>
  <c r="AF6693"/>
  <c r="AF6689"/>
  <c r="AF6685"/>
  <c r="AF6681"/>
  <c r="AF6677"/>
  <c r="AF6673"/>
  <c r="AF6669"/>
  <c r="AF6665"/>
  <c r="AF6661"/>
  <c r="AF6657"/>
  <c r="AF6653"/>
  <c r="AF6649"/>
  <c r="AF6645"/>
  <c r="AF6641"/>
  <c r="AF6637"/>
  <c r="AF6633"/>
  <c r="AF6629"/>
  <c r="AF6625"/>
  <c r="AF6621"/>
  <c r="AF6617"/>
  <c r="AF6613"/>
  <c r="AF6609"/>
  <c r="AF6605"/>
  <c r="AF6601"/>
  <c r="AF6597"/>
  <c r="AF6593"/>
  <c r="AF6589"/>
  <c r="AF6585"/>
  <c r="AF6581"/>
  <c r="AF6577"/>
  <c r="AF6573"/>
  <c r="AF6569"/>
  <c r="AF6565"/>
  <c r="AF6561"/>
  <c r="AF6557"/>
  <c r="AF6553"/>
  <c r="AF6549"/>
  <c r="AF6545"/>
  <c r="AF6541"/>
  <c r="AF6537"/>
  <c r="AF6533"/>
  <c r="AF6529"/>
  <c r="AF6525"/>
  <c r="AF6521"/>
  <c r="AF6517"/>
  <c r="AF6513"/>
  <c r="AF6509"/>
  <c r="AF6505"/>
  <c r="AF6501"/>
  <c r="AF6497"/>
  <c r="AF6493"/>
  <c r="AF6489"/>
  <c r="AF6485"/>
  <c r="AF6481"/>
  <c r="AF6477"/>
  <c r="AF6473"/>
  <c r="AF6469"/>
  <c r="AF6465"/>
  <c r="AF6461"/>
  <c r="AF6457"/>
  <c r="AF6453"/>
  <c r="AF6449"/>
  <c r="AF6445"/>
  <c r="AF6441"/>
  <c r="AF6437"/>
  <c r="AF6433"/>
  <c r="AF6429"/>
  <c r="AF6425"/>
  <c r="AF6421"/>
  <c r="AF6417"/>
  <c r="AF6413"/>
  <c r="AF6409"/>
  <c r="AF6405"/>
  <c r="AF6401"/>
  <c r="AF6397"/>
  <c r="AF6393"/>
  <c r="AF6389"/>
  <c r="AF6385"/>
  <c r="AF6381"/>
  <c r="AF6377"/>
  <c r="AF6373"/>
  <c r="AF6369"/>
  <c r="AF6365"/>
  <c r="AF6361"/>
  <c r="AF6357"/>
  <c r="AF6353"/>
  <c r="AF6349"/>
  <c r="AF6345"/>
  <c r="AF6341"/>
  <c r="AF6337"/>
  <c r="AF6333"/>
  <c r="AF6329"/>
  <c r="AF6325"/>
  <c r="AF6321"/>
  <c r="AF6317"/>
  <c r="AF6313"/>
  <c r="AF6309"/>
  <c r="AF6305"/>
  <c r="AF6301"/>
  <c r="AF6297"/>
  <c r="AF6293"/>
  <c r="AF6289"/>
  <c r="AF6285"/>
  <c r="AF6281"/>
  <c r="AF6277"/>
  <c r="AF6273"/>
  <c r="M9757"/>
  <c r="M9437"/>
  <c r="AF9248"/>
  <c r="M9078"/>
  <c r="M8982"/>
  <c r="M8902"/>
  <c r="M8822"/>
  <c r="M8742"/>
  <c r="AF8670"/>
  <c r="AF8630"/>
  <c r="AF8590"/>
  <c r="AF8550"/>
  <c r="AF8510"/>
  <c r="AF8464"/>
  <c r="AF8424"/>
  <c r="AF8384"/>
  <c r="AF8350"/>
  <c r="M8338"/>
  <c r="M8324"/>
  <c r="AF8311"/>
  <c r="M8299"/>
  <c r="AF8286"/>
  <c r="M8274"/>
  <c r="M8260"/>
  <c r="AF8247"/>
  <c r="M8235"/>
  <c r="AF8222"/>
  <c r="M8210"/>
  <c r="M8196"/>
  <c r="AF8183"/>
  <c r="M8171"/>
  <c r="AF8158"/>
  <c r="M8146"/>
  <c r="M8132"/>
  <c r="AF8119"/>
  <c r="M8107"/>
  <c r="AF8094"/>
  <c r="M8082"/>
  <c r="M8068"/>
  <c r="AF8055"/>
  <c r="M8043"/>
  <c r="AF8030"/>
  <c r="M8018"/>
  <c r="M8004"/>
  <c r="AF7991"/>
  <c r="M7979"/>
  <c r="AF7966"/>
  <c r="M7954"/>
  <c r="M7940"/>
  <c r="AF7927"/>
  <c r="M7915"/>
  <c r="M7903"/>
  <c r="M7892"/>
  <c r="AF7882"/>
  <c r="M7874"/>
  <c r="M7866"/>
  <c r="M7858"/>
  <c r="M7850"/>
  <c r="M7842"/>
  <c r="M7834"/>
  <c r="M7826"/>
  <c r="M7818"/>
  <c r="M7810"/>
  <c r="M7802"/>
  <c r="M7794"/>
  <c r="M7786"/>
  <c r="M7778"/>
  <c r="M7770"/>
  <c r="M7762"/>
  <c r="M7754"/>
  <c r="M7746"/>
  <c r="M7738"/>
  <c r="M7730"/>
  <c r="M7722"/>
  <c r="M7714"/>
  <c r="M7706"/>
  <c r="M7698"/>
  <c r="M7690"/>
  <c r="M7682"/>
  <c r="M7674"/>
  <c r="M7666"/>
  <c r="M7658"/>
  <c r="M7650"/>
  <c r="M7642"/>
  <c r="M7634"/>
  <c r="M7626"/>
  <c r="M7618"/>
  <c r="M7610"/>
  <c r="M7602"/>
  <c r="M7594"/>
  <c r="M7586"/>
  <c r="M7578"/>
  <c r="M7570"/>
  <c r="M7562"/>
  <c r="M7554"/>
  <c r="M7546"/>
  <c r="M7538"/>
  <c r="M7530"/>
  <c r="M7522"/>
  <c r="M7514"/>
  <c r="M7506"/>
  <c r="M7498"/>
  <c r="M7490"/>
  <c r="M7482"/>
  <c r="M7474"/>
  <c r="M7466"/>
  <c r="M7458"/>
  <c r="M7450"/>
  <c r="M7442"/>
  <c r="M7434"/>
  <c r="M7426"/>
  <c r="M7418"/>
  <c r="M7410"/>
  <c r="M7402"/>
  <c r="M7394"/>
  <c r="M7386"/>
  <c r="M7378"/>
  <c r="M7370"/>
  <c r="M7362"/>
  <c r="M7354"/>
  <c r="M7346"/>
  <c r="M7338"/>
  <c r="M7330"/>
  <c r="M7322"/>
  <c r="M7314"/>
  <c r="M7306"/>
  <c r="M7298"/>
  <c r="M7290"/>
  <c r="M7282"/>
  <c r="M7274"/>
  <c r="M7266"/>
  <c r="M7258"/>
  <c r="M7250"/>
  <c r="M7242"/>
  <c r="M7234"/>
  <c r="M7226"/>
  <c r="M7218"/>
  <c r="M7210"/>
  <c r="M7202"/>
  <c r="M7194"/>
  <c r="M7186"/>
  <c r="M7178"/>
  <c r="M7170"/>
  <c r="M7162"/>
  <c r="M7154"/>
  <c r="M7146"/>
  <c r="M7138"/>
  <c r="M7130"/>
  <c r="M7122"/>
  <c r="M7114"/>
  <c r="M7106"/>
  <c r="M7098"/>
  <c r="M7090"/>
  <c r="M7082"/>
  <c r="M7074"/>
  <c r="M7066"/>
  <c r="M7058"/>
  <c r="M7050"/>
  <c r="M7042"/>
  <c r="M7034"/>
  <c r="M7026"/>
  <c r="M7018"/>
  <c r="M7010"/>
  <c r="M7002"/>
  <c r="M6994"/>
  <c r="M6986"/>
  <c r="M6978"/>
  <c r="M6970"/>
  <c r="M6962"/>
  <c r="M6954"/>
  <c r="M6949"/>
  <c r="M6945"/>
  <c r="M6941"/>
  <c r="M6937"/>
  <c r="M6933"/>
  <c r="M6929"/>
  <c r="M6925"/>
  <c r="M6921"/>
  <c r="M6917"/>
  <c r="M6913"/>
  <c r="M6909"/>
  <c r="M6905"/>
  <c r="M6901"/>
  <c r="M6897"/>
  <c r="M6893"/>
  <c r="M6889"/>
  <c r="M6885"/>
  <c r="M6881"/>
  <c r="M6877"/>
  <c r="M6873"/>
  <c r="M6869"/>
  <c r="M6865"/>
  <c r="M6861"/>
  <c r="M6857"/>
  <c r="M6853"/>
  <c r="M6849"/>
  <c r="M6845"/>
  <c r="M6841"/>
  <c r="M6837"/>
  <c r="M6833"/>
  <c r="M6829"/>
  <c r="M6825"/>
  <c r="M6821"/>
  <c r="M6817"/>
  <c r="M6813"/>
  <c r="M6809"/>
  <c r="M6805"/>
  <c r="M6801"/>
  <c r="M6797"/>
  <c r="M6793"/>
  <c r="M6789"/>
  <c r="M6785"/>
  <c r="M6781"/>
  <c r="M6777"/>
  <c r="M6773"/>
  <c r="M6769"/>
  <c r="M6765"/>
  <c r="M6761"/>
  <c r="M6757"/>
  <c r="M6753"/>
  <c r="M6749"/>
  <c r="M6745"/>
  <c r="M6741"/>
  <c r="M6737"/>
  <c r="M6733"/>
  <c r="M6729"/>
  <c r="M6725"/>
  <c r="M6721"/>
  <c r="M6717"/>
  <c r="M6713"/>
  <c r="M6709"/>
  <c r="M6705"/>
  <c r="M6701"/>
  <c r="M6697"/>
  <c r="M6693"/>
  <c r="M6689"/>
  <c r="M6685"/>
  <c r="M6681"/>
  <c r="M6677"/>
  <c r="M6673"/>
  <c r="M6669"/>
  <c r="M6665"/>
  <c r="M6661"/>
  <c r="M6657"/>
  <c r="M6653"/>
  <c r="M6649"/>
  <c r="M6645"/>
  <c r="M6641"/>
  <c r="M6637"/>
  <c r="M6633"/>
  <c r="M6629"/>
  <c r="M6625"/>
  <c r="M6621"/>
  <c r="M6617"/>
  <c r="M6613"/>
  <c r="M6609"/>
  <c r="M6605"/>
  <c r="M6601"/>
  <c r="M6597"/>
  <c r="M6593"/>
  <c r="M6589"/>
  <c r="M6585"/>
  <c r="M6581"/>
  <c r="M6577"/>
  <c r="M6573"/>
  <c r="M6569"/>
  <c r="M6565"/>
  <c r="M6561"/>
  <c r="M6557"/>
  <c r="M6553"/>
  <c r="M6549"/>
  <c r="M6545"/>
  <c r="M6541"/>
  <c r="M6537"/>
  <c r="M6533"/>
  <c r="M6529"/>
  <c r="M6525"/>
  <c r="M6521"/>
  <c r="M6517"/>
  <c r="M6513"/>
  <c r="M6509"/>
  <c r="M6505"/>
  <c r="M6501"/>
  <c r="M6497"/>
  <c r="M6493"/>
  <c r="M6489"/>
  <c r="M6485"/>
  <c r="M6481"/>
  <c r="M6477"/>
  <c r="M6473"/>
  <c r="M6469"/>
  <c r="M6465"/>
  <c r="M6461"/>
  <c r="M6457"/>
  <c r="M6453"/>
  <c r="M6449"/>
  <c r="M6445"/>
  <c r="M6441"/>
  <c r="M6437"/>
  <c r="M6433"/>
  <c r="M6429"/>
  <c r="M6425"/>
  <c r="M6421"/>
  <c r="M6417"/>
  <c r="M6413"/>
  <c r="M6409"/>
  <c r="M6405"/>
  <c r="M6401"/>
  <c r="M6397"/>
  <c r="M6393"/>
  <c r="M6389"/>
  <c r="M6385"/>
  <c r="M6381"/>
  <c r="M6377"/>
  <c r="M6373"/>
  <c r="M6369"/>
  <c r="M6365"/>
  <c r="M6361"/>
  <c r="M6357"/>
  <c r="M6353"/>
  <c r="M6349"/>
  <c r="M6345"/>
  <c r="M6341"/>
  <c r="M6337"/>
  <c r="M6333"/>
  <c r="M6329"/>
  <c r="M6325"/>
  <c r="M6321"/>
  <c r="M6317"/>
  <c r="M6313"/>
  <c r="M6309"/>
  <c r="M6305"/>
  <c r="M6301"/>
  <c r="M6297"/>
  <c r="M6293"/>
  <c r="M6289"/>
  <c r="M6285"/>
  <c r="M6281"/>
  <c r="M6277"/>
  <c r="M10005"/>
  <c r="M9318"/>
  <c r="M9022"/>
  <c r="AF8856"/>
  <c r="M8700"/>
  <c r="M8614"/>
  <c r="M8527"/>
  <c r="M8447"/>
  <c r="AF8364"/>
  <c r="M8331"/>
  <c r="M8306"/>
  <c r="AF8279"/>
  <c r="AF8254"/>
  <c r="M8228"/>
  <c r="M8203"/>
  <c r="M8178"/>
  <c r="AF8151"/>
  <c r="AF8126"/>
  <c r="M8100"/>
  <c r="M8075"/>
  <c r="M8050"/>
  <c r="AF8023"/>
  <c r="AF7998"/>
  <c r="M7972"/>
  <c r="M7947"/>
  <c r="M7922"/>
  <c r="M7898"/>
  <c r="M7878"/>
  <c r="M7862"/>
  <c r="M7846"/>
  <c r="M7830"/>
  <c r="M7814"/>
  <c r="M7798"/>
  <c r="M7782"/>
  <c r="M7766"/>
  <c r="M7750"/>
  <c r="M7734"/>
  <c r="M7718"/>
  <c r="M7702"/>
  <c r="M7686"/>
  <c r="M7670"/>
  <c r="M7654"/>
  <c r="M7638"/>
  <c r="M7622"/>
  <c r="M7606"/>
  <c r="M7590"/>
  <c r="M7574"/>
  <c r="M7558"/>
  <c r="M7542"/>
  <c r="M7526"/>
  <c r="M7510"/>
  <c r="M7494"/>
  <c r="M7478"/>
  <c r="M7462"/>
  <c r="M7446"/>
  <c r="M7430"/>
  <c r="M7414"/>
  <c r="M7398"/>
  <c r="M7382"/>
  <c r="M7366"/>
  <c r="M7350"/>
  <c r="M7334"/>
  <c r="M7318"/>
  <c r="M7302"/>
  <c r="M7286"/>
  <c r="M7270"/>
  <c r="M7254"/>
  <c r="M7238"/>
  <c r="M7222"/>
  <c r="M7206"/>
  <c r="M7190"/>
  <c r="M7174"/>
  <c r="M7158"/>
  <c r="M7142"/>
  <c r="M7126"/>
  <c r="M7110"/>
  <c r="M7094"/>
  <c r="M7078"/>
  <c r="M7062"/>
  <c r="M7046"/>
  <c r="M7030"/>
  <c r="M7014"/>
  <c r="M6998"/>
  <c r="M6982"/>
  <c r="M6966"/>
  <c r="M6951"/>
  <c r="M6943"/>
  <c r="M6935"/>
  <c r="M6927"/>
  <c r="M6919"/>
  <c r="M6911"/>
  <c r="M6903"/>
  <c r="M6895"/>
  <c r="M6887"/>
  <c r="M6879"/>
  <c r="M6871"/>
  <c r="M6863"/>
  <c r="M6855"/>
  <c r="M6847"/>
  <c r="M6839"/>
  <c r="M6831"/>
  <c r="M6823"/>
  <c r="M6815"/>
  <c r="M6807"/>
  <c r="M6799"/>
  <c r="M6791"/>
  <c r="M6783"/>
  <c r="M6775"/>
  <c r="M6767"/>
  <c r="M6759"/>
  <c r="M6751"/>
  <c r="M6743"/>
  <c r="M6735"/>
  <c r="M6727"/>
  <c r="M6719"/>
  <c r="M6711"/>
  <c r="M6703"/>
  <c r="M6695"/>
  <c r="M6687"/>
  <c r="M6679"/>
  <c r="M6671"/>
  <c r="M6663"/>
  <c r="M6655"/>
  <c r="M6647"/>
  <c r="M6639"/>
  <c r="M6631"/>
  <c r="M6623"/>
  <c r="M6615"/>
  <c r="M6607"/>
  <c r="M6599"/>
  <c r="M6591"/>
  <c r="M6583"/>
  <c r="M6575"/>
  <c r="M6567"/>
  <c r="M6559"/>
  <c r="M6551"/>
  <c r="M6543"/>
  <c r="M6535"/>
  <c r="M6527"/>
  <c r="M6519"/>
  <c r="M6511"/>
  <c r="M6503"/>
  <c r="M6495"/>
  <c r="M6487"/>
  <c r="M6479"/>
  <c r="M6471"/>
  <c r="M6463"/>
  <c r="M6455"/>
  <c r="M6447"/>
  <c r="M6439"/>
  <c r="M6431"/>
  <c r="M6423"/>
  <c r="M6415"/>
  <c r="M6407"/>
  <c r="M6399"/>
  <c r="M6391"/>
  <c r="M6383"/>
  <c r="M6375"/>
  <c r="M6367"/>
  <c r="M6359"/>
  <c r="M6351"/>
  <c r="M6343"/>
  <c r="M6335"/>
  <c r="M6327"/>
  <c r="M6319"/>
  <c r="M6311"/>
  <c r="M6303"/>
  <c r="M6295"/>
  <c r="M6287"/>
  <c r="M6279"/>
  <c r="AF6272"/>
  <c r="M6267"/>
  <c r="M6263"/>
  <c r="M6259"/>
  <c r="M6255"/>
  <c r="M6251"/>
  <c r="M6247"/>
  <c r="M6243"/>
  <c r="M6239"/>
  <c r="M6235"/>
  <c r="M6231"/>
  <c r="M6227"/>
  <c r="M6223"/>
  <c r="M6219"/>
  <c r="M6215"/>
  <c r="M6211"/>
  <c r="M6207"/>
  <c r="M6203"/>
  <c r="M6199"/>
  <c r="M6195"/>
  <c r="M6191"/>
  <c r="M6187"/>
  <c r="M6183"/>
  <c r="M6179"/>
  <c r="M6175"/>
  <c r="M6171"/>
  <c r="M6167"/>
  <c r="M6163"/>
  <c r="M6159"/>
  <c r="M6155"/>
  <c r="M6151"/>
  <c r="M6147"/>
  <c r="M6143"/>
  <c r="M6139"/>
  <c r="M6135"/>
  <c r="M6131"/>
  <c r="M6127"/>
  <c r="M6123"/>
  <c r="M6119"/>
  <c r="M6115"/>
  <c r="M6111"/>
  <c r="M6107"/>
  <c r="M6103"/>
  <c r="M6099"/>
  <c r="M6095"/>
  <c r="M6091"/>
  <c r="M6087"/>
  <c r="M6083"/>
  <c r="M6079"/>
  <c r="M6075"/>
  <c r="M6071"/>
  <c r="M6067"/>
  <c r="M6063"/>
  <c r="M6059"/>
  <c r="M6055"/>
  <c r="M6051"/>
  <c r="M6047"/>
  <c r="M6043"/>
  <c r="M6039"/>
  <c r="M6035"/>
  <c r="M6031"/>
  <c r="M6027"/>
  <c r="M6023"/>
  <c r="M6019"/>
  <c r="M6015"/>
  <c r="M6011"/>
  <c r="M6007"/>
  <c r="M6003"/>
  <c r="M5999"/>
  <c r="M5995"/>
  <c r="M5991"/>
  <c r="M5987"/>
  <c r="M5983"/>
  <c r="M5979"/>
  <c r="M5975"/>
  <c r="M5971"/>
  <c r="M5967"/>
  <c r="M5963"/>
  <c r="M5959"/>
  <c r="M5955"/>
  <c r="M5951"/>
  <c r="M5947"/>
  <c r="M5943"/>
  <c r="M5939"/>
  <c r="M5935"/>
  <c r="M5931"/>
  <c r="M5927"/>
  <c r="M5923"/>
  <c r="M5919"/>
  <c r="M5915"/>
  <c r="M5911"/>
  <c r="M5907"/>
  <c r="M5903"/>
  <c r="M5899"/>
  <c r="M5895"/>
  <c r="M5891"/>
  <c r="M5887"/>
  <c r="M5883"/>
  <c r="M5879"/>
  <c r="M5875"/>
  <c r="M5871"/>
  <c r="M5867"/>
  <c r="M5863"/>
  <c r="M5859"/>
  <c r="M5855"/>
  <c r="M5851"/>
  <c r="M5847"/>
  <c r="M5843"/>
  <c r="M5839"/>
  <c r="M5835"/>
  <c r="M5831"/>
  <c r="M5827"/>
  <c r="M5823"/>
  <c r="M5819"/>
  <c r="M5815"/>
  <c r="M5811"/>
  <c r="M5807"/>
  <c r="M5803"/>
  <c r="M5799"/>
  <c r="M5795"/>
  <c r="M5791"/>
  <c r="M5787"/>
  <c r="M5783"/>
  <c r="M5779"/>
  <c r="M5775"/>
  <c r="M5771"/>
  <c r="M5767"/>
  <c r="M5763"/>
  <c r="M5759"/>
  <c r="M5755"/>
  <c r="M5751"/>
  <c r="M5747"/>
  <c r="M5743"/>
  <c r="M5739"/>
  <c r="M5735"/>
  <c r="M5731"/>
  <c r="M5727"/>
  <c r="M5723"/>
  <c r="M5719"/>
  <c r="M5715"/>
  <c r="M5711"/>
  <c r="M5707"/>
  <c r="M5703"/>
  <c r="M5699"/>
  <c r="M5695"/>
  <c r="M5691"/>
  <c r="M5687"/>
  <c r="M5683"/>
  <c r="M5679"/>
  <c r="M5675"/>
  <c r="M5671"/>
  <c r="M5667"/>
  <c r="M5663"/>
  <c r="M5659"/>
  <c r="M5655"/>
  <c r="M5651"/>
  <c r="M5647"/>
  <c r="M5643"/>
  <c r="M5639"/>
  <c r="M5635"/>
  <c r="M5631"/>
  <c r="M5627"/>
  <c r="M5623"/>
  <c r="M5619"/>
  <c r="M5615"/>
  <c r="M5611"/>
  <c r="M5607"/>
  <c r="M5603"/>
  <c r="M5599"/>
  <c r="M5595"/>
  <c r="M5591"/>
  <c r="M5587"/>
  <c r="M5583"/>
  <c r="AF9878"/>
  <c r="AF9307"/>
  <c r="AF9003"/>
  <c r="AF8843"/>
  <c r="AF8687"/>
  <c r="AF8604"/>
  <c r="AF8524"/>
  <c r="AF8438"/>
  <c r="AF8358"/>
  <c r="M8328"/>
  <c r="M8303"/>
  <c r="M8278"/>
  <c r="AF8251"/>
  <c r="AF8226"/>
  <c r="M8200"/>
  <c r="M8175"/>
  <c r="M8150"/>
  <c r="AF8123"/>
  <c r="AF8098"/>
  <c r="M8072"/>
  <c r="M8047"/>
  <c r="M8022"/>
  <c r="AF7995"/>
  <c r="AF7970"/>
  <c r="M7944"/>
  <c r="M7919"/>
  <c r="AF7895"/>
  <c r="AF7876"/>
  <c r="AF7860"/>
  <c r="AF7844"/>
  <c r="AF7828"/>
  <c r="AF7812"/>
  <c r="AF7796"/>
  <c r="AF7780"/>
  <c r="AF7764"/>
  <c r="AF7748"/>
  <c r="AF7732"/>
  <c r="AF7716"/>
  <c r="AF7700"/>
  <c r="AF7684"/>
  <c r="AF7668"/>
  <c r="AF7652"/>
  <c r="AF7636"/>
  <c r="AF7620"/>
  <c r="AF7604"/>
  <c r="AF7588"/>
  <c r="AF7572"/>
  <c r="AF7556"/>
  <c r="AF7540"/>
  <c r="AF7524"/>
  <c r="AF7508"/>
  <c r="AF7492"/>
  <c r="AF7476"/>
  <c r="AF7460"/>
  <c r="AF7444"/>
  <c r="AF7428"/>
  <c r="AF7412"/>
  <c r="AF7396"/>
  <c r="AF7380"/>
  <c r="AF7364"/>
  <c r="AF7348"/>
  <c r="AF7332"/>
  <c r="AF7316"/>
  <c r="AF7300"/>
  <c r="AF7284"/>
  <c r="AF7268"/>
  <c r="AF7252"/>
  <c r="AF7236"/>
  <c r="AF7220"/>
  <c r="AF7204"/>
  <c r="AF7188"/>
  <c r="AF7172"/>
  <c r="AF7156"/>
  <c r="AF7140"/>
  <c r="AF7124"/>
  <c r="AF7108"/>
  <c r="AF7092"/>
  <c r="AF7076"/>
  <c r="AF7060"/>
  <c r="AF7044"/>
  <c r="AF7028"/>
  <c r="AF7012"/>
  <c r="AF6996"/>
  <c r="AF6980"/>
  <c r="AF6964"/>
  <c r="AF6950"/>
  <c r="AF6942"/>
  <c r="AF6934"/>
  <c r="AF6926"/>
  <c r="AF6918"/>
  <c r="AF6910"/>
  <c r="AF6902"/>
  <c r="AF6894"/>
  <c r="AF6886"/>
  <c r="AF6878"/>
  <c r="AF6870"/>
  <c r="AF6862"/>
  <c r="AF6854"/>
  <c r="AF6846"/>
  <c r="AF6838"/>
  <c r="AF6830"/>
  <c r="AF6822"/>
  <c r="AF6814"/>
  <c r="AF6806"/>
  <c r="AF6798"/>
  <c r="AF6790"/>
  <c r="AF6782"/>
  <c r="AF6774"/>
  <c r="AF6766"/>
  <c r="AF6758"/>
  <c r="AF6750"/>
  <c r="AF6742"/>
  <c r="AF6734"/>
  <c r="AF6726"/>
  <c r="AF6718"/>
  <c r="AF6710"/>
  <c r="AF6702"/>
  <c r="AF6694"/>
  <c r="AF6686"/>
  <c r="AF6678"/>
  <c r="AF6670"/>
  <c r="AF6662"/>
  <c r="AF6654"/>
  <c r="AF6646"/>
  <c r="AF6638"/>
  <c r="AF6630"/>
  <c r="AF6622"/>
  <c r="AF6614"/>
  <c r="AF6606"/>
  <c r="AF6598"/>
  <c r="AF6590"/>
  <c r="AF6582"/>
  <c r="AF6574"/>
  <c r="AF6566"/>
  <c r="AF6558"/>
  <c r="AF6550"/>
  <c r="AF6542"/>
  <c r="AF6534"/>
  <c r="AF6526"/>
  <c r="AF6518"/>
  <c r="AF6510"/>
  <c r="AF6502"/>
  <c r="AF6494"/>
  <c r="AF6486"/>
  <c r="AF6478"/>
  <c r="AF6470"/>
  <c r="AF6462"/>
  <c r="AF6454"/>
  <c r="AF6446"/>
  <c r="AF6438"/>
  <c r="AF6430"/>
  <c r="AF6422"/>
  <c r="AF6414"/>
  <c r="AF6406"/>
  <c r="AF6398"/>
  <c r="AF6390"/>
  <c r="AF6382"/>
  <c r="AF6374"/>
  <c r="AF6366"/>
  <c r="AF6358"/>
  <c r="AF6350"/>
  <c r="AF6342"/>
  <c r="AF6334"/>
  <c r="AF6326"/>
  <c r="AF6318"/>
  <c r="AF6310"/>
  <c r="AF6302"/>
  <c r="AF6294"/>
  <c r="AF6286"/>
  <c r="AF6278"/>
  <c r="M6271"/>
  <c r="AF6266"/>
  <c r="AF6262"/>
  <c r="AF6258"/>
  <c r="AF6254"/>
  <c r="AF6250"/>
  <c r="AF6246"/>
  <c r="AF6242"/>
  <c r="AF6238"/>
  <c r="AF6234"/>
  <c r="AF6230"/>
  <c r="AF6226"/>
  <c r="AF6222"/>
  <c r="AF6218"/>
  <c r="AF6214"/>
  <c r="AF6210"/>
  <c r="AF6206"/>
  <c r="AF6202"/>
  <c r="AF6198"/>
  <c r="AF6194"/>
  <c r="AF6190"/>
  <c r="AF6186"/>
  <c r="AF6182"/>
  <c r="AF6178"/>
  <c r="AF6174"/>
  <c r="AF6170"/>
  <c r="AF6166"/>
  <c r="AF6162"/>
  <c r="AF6158"/>
  <c r="AF6154"/>
  <c r="AF6150"/>
  <c r="AF6146"/>
  <c r="AF6142"/>
  <c r="AF6138"/>
  <c r="AF6134"/>
  <c r="AF6130"/>
  <c r="AF6126"/>
  <c r="AF6122"/>
  <c r="AF6118"/>
  <c r="AF6114"/>
  <c r="AF6110"/>
  <c r="AF6106"/>
  <c r="AF6102"/>
  <c r="AF6098"/>
  <c r="AF6094"/>
  <c r="AF6090"/>
  <c r="AF6086"/>
  <c r="AF6082"/>
  <c r="AF6078"/>
  <c r="AF6074"/>
  <c r="AF6070"/>
  <c r="AF6066"/>
  <c r="AF6062"/>
  <c r="AF6058"/>
  <c r="AF6054"/>
  <c r="AF6050"/>
  <c r="AF6046"/>
  <c r="AF6042"/>
  <c r="AF6038"/>
  <c r="AF6034"/>
  <c r="AF6030"/>
  <c r="AF6026"/>
  <c r="AF6022"/>
  <c r="AF6018"/>
  <c r="AF6014"/>
  <c r="AF6010"/>
  <c r="AF6006"/>
  <c r="AF6002"/>
  <c r="AF5998"/>
  <c r="AF5994"/>
  <c r="AF5990"/>
  <c r="AF5986"/>
  <c r="AF5982"/>
  <c r="AF5978"/>
  <c r="AF5974"/>
  <c r="AF5970"/>
  <c r="AF5966"/>
  <c r="AF5962"/>
  <c r="AF5958"/>
  <c r="AF5954"/>
  <c r="AF5950"/>
  <c r="AF5946"/>
  <c r="AF5942"/>
  <c r="AF5938"/>
  <c r="AF5934"/>
  <c r="AF5930"/>
  <c r="AF5926"/>
  <c r="AF5922"/>
  <c r="AF5918"/>
  <c r="AF5914"/>
  <c r="AF5910"/>
  <c r="AF5906"/>
  <c r="AF5902"/>
  <c r="AF5898"/>
  <c r="AF5894"/>
  <c r="AF5890"/>
  <c r="AF5886"/>
  <c r="AF5882"/>
  <c r="AF5878"/>
  <c r="AF5874"/>
  <c r="AF5870"/>
  <c r="AF5866"/>
  <c r="AF5862"/>
  <c r="AF5858"/>
  <c r="AF5854"/>
  <c r="AF5850"/>
  <c r="AF5846"/>
  <c r="AF5842"/>
  <c r="AF5838"/>
  <c r="AF5834"/>
  <c r="AF5830"/>
  <c r="AF5826"/>
  <c r="AF5822"/>
  <c r="AF5818"/>
  <c r="AF5814"/>
  <c r="AF5810"/>
  <c r="AF5806"/>
  <c r="AF5802"/>
  <c r="AF5798"/>
  <c r="AF5794"/>
  <c r="AF5790"/>
  <c r="AF5786"/>
  <c r="AF5782"/>
  <c r="AF5778"/>
  <c r="AF5774"/>
  <c r="AF5770"/>
  <c r="AF5766"/>
  <c r="AF5762"/>
  <c r="AF5758"/>
  <c r="AF5754"/>
  <c r="AF5750"/>
  <c r="AF5746"/>
  <c r="AF5742"/>
  <c r="AF5738"/>
  <c r="AF5734"/>
  <c r="AF5730"/>
  <c r="AF5726"/>
  <c r="AF5722"/>
  <c r="AF5718"/>
  <c r="AF5714"/>
  <c r="AF5710"/>
  <c r="AF5706"/>
  <c r="AF5702"/>
  <c r="AF5698"/>
  <c r="AF5694"/>
  <c r="AF5690"/>
  <c r="AF5686"/>
  <c r="AF5682"/>
  <c r="AF5678"/>
  <c r="AF5674"/>
  <c r="AF5670"/>
  <c r="AF5666"/>
  <c r="AF5662"/>
  <c r="AF5658"/>
  <c r="AF5654"/>
  <c r="AF5650"/>
  <c r="AF5646"/>
  <c r="AF5642"/>
  <c r="AF5638"/>
  <c r="AF5634"/>
  <c r="AF5630"/>
  <c r="AF5626"/>
  <c r="AF5622"/>
  <c r="AF5618"/>
  <c r="AF5614"/>
  <c r="AF5610"/>
  <c r="AF5606"/>
  <c r="AF5602"/>
  <c r="AF5598"/>
  <c r="AF5594"/>
  <c r="AF5590"/>
  <c r="AF5586"/>
  <c r="AF5582"/>
  <c r="M9554"/>
  <c r="AF9120"/>
  <c r="AF8923"/>
  <c r="AF8763"/>
  <c r="AF8644"/>
  <c r="AF8564"/>
  <c r="AF8478"/>
  <c r="AF8398"/>
  <c r="M8342"/>
  <c r="AF8315"/>
  <c r="AF8290"/>
  <c r="M8264"/>
  <c r="M8239"/>
  <c r="M8214"/>
  <c r="AF8187"/>
  <c r="AF8162"/>
  <c r="M8136"/>
  <c r="M8111"/>
  <c r="M8086"/>
  <c r="AF8059"/>
  <c r="AF8034"/>
  <c r="M8008"/>
  <c r="M7983"/>
  <c r="M7958"/>
  <c r="AF7931"/>
  <c r="AF7906"/>
  <c r="M7885"/>
  <c r="AF7868"/>
  <c r="AF7852"/>
  <c r="AF7836"/>
  <c r="AF7820"/>
  <c r="AF7804"/>
  <c r="AF7788"/>
  <c r="AF7772"/>
  <c r="AF7756"/>
  <c r="AF7740"/>
  <c r="AF7724"/>
  <c r="AF7708"/>
  <c r="AF7692"/>
  <c r="AF7676"/>
  <c r="AF7660"/>
  <c r="AF7644"/>
  <c r="AF7628"/>
  <c r="AF7612"/>
  <c r="AF7596"/>
  <c r="AF7580"/>
  <c r="AF7564"/>
  <c r="AF7548"/>
  <c r="AF7532"/>
  <c r="AF7516"/>
  <c r="AF7500"/>
  <c r="AF7484"/>
  <c r="AF7468"/>
  <c r="AF7452"/>
  <c r="AF7436"/>
  <c r="AF7420"/>
  <c r="AF7404"/>
  <c r="AF7388"/>
  <c r="AF7372"/>
  <c r="AF7356"/>
  <c r="AF7340"/>
  <c r="AF7324"/>
  <c r="AF7308"/>
  <c r="AF7292"/>
  <c r="AF7276"/>
  <c r="AF7260"/>
  <c r="AF7244"/>
  <c r="AF7228"/>
  <c r="AF7212"/>
  <c r="AF7196"/>
  <c r="AF7180"/>
  <c r="AF7164"/>
  <c r="AF7148"/>
  <c r="AF7132"/>
  <c r="AF7116"/>
  <c r="AF7100"/>
  <c r="AF7084"/>
  <c r="AF7068"/>
  <c r="AF7052"/>
  <c r="AF7036"/>
  <c r="AF7020"/>
  <c r="AF7004"/>
  <c r="AF6988"/>
  <c r="AF6972"/>
  <c r="AF6956"/>
  <c r="AF6946"/>
  <c r="AF6938"/>
  <c r="AF6930"/>
  <c r="AF6922"/>
  <c r="AF6914"/>
  <c r="AF6906"/>
  <c r="AF6898"/>
  <c r="AF6890"/>
  <c r="AF6882"/>
  <c r="AF6874"/>
  <c r="AF6866"/>
  <c r="AF6858"/>
  <c r="AF6850"/>
  <c r="AF6842"/>
  <c r="AF6834"/>
  <c r="AF6826"/>
  <c r="AF6818"/>
  <c r="AF6810"/>
  <c r="AF6802"/>
  <c r="AF6794"/>
  <c r="AF6786"/>
  <c r="AF6778"/>
  <c r="AF6770"/>
  <c r="AF6762"/>
  <c r="AF6754"/>
  <c r="AF6746"/>
  <c r="AF6738"/>
  <c r="AF6730"/>
  <c r="AF6722"/>
  <c r="AF6714"/>
  <c r="AF6706"/>
  <c r="AF6698"/>
  <c r="AF6690"/>
  <c r="AF6682"/>
  <c r="AF6674"/>
  <c r="AF6666"/>
  <c r="AF6658"/>
  <c r="AF6650"/>
  <c r="AF6642"/>
  <c r="AF6634"/>
  <c r="AF6626"/>
  <c r="AF6618"/>
  <c r="AF6610"/>
  <c r="AF6602"/>
  <c r="AF6594"/>
  <c r="AF6586"/>
  <c r="AF6578"/>
  <c r="AF6570"/>
  <c r="AF6562"/>
  <c r="AF6554"/>
  <c r="AF6546"/>
  <c r="AF6538"/>
  <c r="AF6530"/>
  <c r="AF6522"/>
  <c r="AF6514"/>
  <c r="AF6506"/>
  <c r="AF6498"/>
  <c r="AF6490"/>
  <c r="AF6482"/>
  <c r="AF6474"/>
  <c r="AF6466"/>
  <c r="AF6458"/>
  <c r="AF6450"/>
  <c r="AF6442"/>
  <c r="AF6434"/>
  <c r="AF6426"/>
  <c r="AF6418"/>
  <c r="AF6410"/>
  <c r="AF6402"/>
  <c r="AF6394"/>
  <c r="AF6386"/>
  <c r="AF6378"/>
  <c r="AF6370"/>
  <c r="AF6362"/>
  <c r="AF6354"/>
  <c r="AF6346"/>
  <c r="AF6338"/>
  <c r="AF6330"/>
  <c r="AF6322"/>
  <c r="AF6314"/>
  <c r="AF6306"/>
  <c r="AF6298"/>
  <c r="AF6290"/>
  <c r="AF6282"/>
  <c r="AF6274"/>
  <c r="M6269"/>
  <c r="AF6264"/>
  <c r="AF6260"/>
  <c r="AF6256"/>
  <c r="AF6252"/>
  <c r="AF6248"/>
  <c r="AF6244"/>
  <c r="AF6240"/>
  <c r="AF6236"/>
  <c r="AF6232"/>
  <c r="AF6228"/>
  <c r="AF6224"/>
  <c r="AF6220"/>
  <c r="AF6216"/>
  <c r="AF6212"/>
  <c r="AF6208"/>
  <c r="AF6204"/>
  <c r="AF6200"/>
  <c r="AF6196"/>
  <c r="AF6192"/>
  <c r="AF6188"/>
  <c r="AF6184"/>
  <c r="AF6180"/>
  <c r="AF6176"/>
  <c r="AF6172"/>
  <c r="AF6168"/>
  <c r="AF6164"/>
  <c r="AF6160"/>
  <c r="AF6156"/>
  <c r="AF6152"/>
  <c r="AF6148"/>
  <c r="AF6144"/>
  <c r="AF6140"/>
  <c r="AF6136"/>
  <c r="AF6132"/>
  <c r="AF6128"/>
  <c r="AF6124"/>
  <c r="AF6120"/>
  <c r="AF6116"/>
  <c r="AF6112"/>
  <c r="AF6108"/>
  <c r="AF6104"/>
  <c r="AF6100"/>
  <c r="AF6096"/>
  <c r="AF6092"/>
  <c r="AF6088"/>
  <c r="AF6084"/>
  <c r="AF6080"/>
  <c r="AF6076"/>
  <c r="AF6072"/>
  <c r="AF6068"/>
  <c r="AF6064"/>
  <c r="AF6060"/>
  <c r="AF6056"/>
  <c r="AF6052"/>
  <c r="AF6048"/>
  <c r="AF6044"/>
  <c r="AF6040"/>
  <c r="AF6036"/>
  <c r="AF6032"/>
  <c r="AF6028"/>
  <c r="AF6024"/>
  <c r="AF6020"/>
  <c r="AF6016"/>
  <c r="AF6012"/>
  <c r="AF6008"/>
  <c r="AF6004"/>
  <c r="AF6000"/>
  <c r="AF5996"/>
  <c r="AF5992"/>
  <c r="AF5988"/>
  <c r="AF5984"/>
  <c r="AF5980"/>
  <c r="AF5976"/>
  <c r="AF5972"/>
  <c r="AF5968"/>
  <c r="AF5964"/>
  <c r="AF5960"/>
  <c r="AF5956"/>
  <c r="AF5952"/>
  <c r="AF5948"/>
  <c r="AF5944"/>
  <c r="AF5940"/>
  <c r="AF5936"/>
  <c r="AF5932"/>
  <c r="AF5928"/>
  <c r="AF5924"/>
  <c r="AF5920"/>
  <c r="AF5916"/>
  <c r="AF5912"/>
  <c r="AF5908"/>
  <c r="AF5904"/>
  <c r="AF5900"/>
  <c r="AF5896"/>
  <c r="AF5892"/>
  <c r="AF5888"/>
  <c r="AF5884"/>
  <c r="AF5880"/>
  <c r="AF5876"/>
  <c r="AF5872"/>
  <c r="AF5868"/>
  <c r="AF5864"/>
  <c r="AF5860"/>
  <c r="AF5856"/>
  <c r="AF5852"/>
  <c r="AF5848"/>
  <c r="AF5844"/>
  <c r="AF5840"/>
  <c r="AF5836"/>
  <c r="AF5832"/>
  <c r="AF5828"/>
  <c r="AF5824"/>
  <c r="AF5820"/>
  <c r="AF5816"/>
  <c r="AF5812"/>
  <c r="AF5808"/>
  <c r="AF5804"/>
  <c r="AF5800"/>
  <c r="AF5796"/>
  <c r="AF5792"/>
  <c r="AF5788"/>
  <c r="AF5784"/>
  <c r="AF5780"/>
  <c r="AF5776"/>
  <c r="AF5772"/>
  <c r="AF5768"/>
  <c r="AF5764"/>
  <c r="AF5760"/>
  <c r="AF5756"/>
  <c r="AF5752"/>
  <c r="AF5748"/>
  <c r="AF5744"/>
  <c r="AF5740"/>
  <c r="AF5736"/>
  <c r="AF5732"/>
  <c r="AF5728"/>
  <c r="AF5724"/>
  <c r="AF5720"/>
  <c r="AF5716"/>
  <c r="AF5712"/>
  <c r="AF5708"/>
  <c r="AF5704"/>
  <c r="AF5700"/>
  <c r="AF5696"/>
  <c r="AF5692"/>
  <c r="AF5688"/>
  <c r="AF5684"/>
  <c r="AF5680"/>
  <c r="AF5676"/>
  <c r="AF5672"/>
  <c r="AF5668"/>
  <c r="AF5664"/>
  <c r="AF5660"/>
  <c r="AF5656"/>
  <c r="AF5652"/>
  <c r="AF5648"/>
  <c r="AF5644"/>
  <c r="AF5640"/>
  <c r="AF5636"/>
  <c r="AF5632"/>
  <c r="AF5628"/>
  <c r="AF5624"/>
  <c r="AF5620"/>
  <c r="AF5616"/>
  <c r="AF5612"/>
  <c r="AF5608"/>
  <c r="AF5604"/>
  <c r="AF5600"/>
  <c r="AF5596"/>
  <c r="AF5592"/>
  <c r="AF5588"/>
  <c r="AF9479"/>
  <c r="M9110"/>
  <c r="M8906"/>
  <c r="M8746"/>
  <c r="AF8638"/>
  <c r="AF8552"/>
  <c r="AF8472"/>
  <c r="M8390"/>
  <c r="M8339"/>
  <c r="M8314"/>
  <c r="AF8287"/>
  <c r="AF8262"/>
  <c r="M8236"/>
  <c r="M8211"/>
  <c r="M8186"/>
  <c r="AF8159"/>
  <c r="AF8134"/>
  <c r="M8108"/>
  <c r="M8083"/>
  <c r="M8058"/>
  <c r="AF8031"/>
  <c r="AF8006"/>
  <c r="M7980"/>
  <c r="M7955"/>
  <c r="M7930"/>
  <c r="M7904"/>
  <c r="AF7883"/>
  <c r="M7867"/>
  <c r="M7851"/>
  <c r="M7835"/>
  <c r="M7819"/>
  <c r="M7803"/>
  <c r="M7787"/>
  <c r="M7771"/>
  <c r="M7755"/>
  <c r="M7739"/>
  <c r="M7723"/>
  <c r="M7707"/>
  <c r="M7691"/>
  <c r="M7675"/>
  <c r="M7659"/>
  <c r="M7643"/>
  <c r="M7627"/>
  <c r="M7611"/>
  <c r="M7595"/>
  <c r="M7579"/>
  <c r="M7563"/>
  <c r="M7547"/>
  <c r="M7531"/>
  <c r="M7515"/>
  <c r="M7499"/>
  <c r="M7483"/>
  <c r="M7467"/>
  <c r="M7451"/>
  <c r="M7435"/>
  <c r="M7419"/>
  <c r="M7403"/>
  <c r="M7387"/>
  <c r="M7371"/>
  <c r="M7355"/>
  <c r="M7339"/>
  <c r="M7323"/>
  <c r="M7307"/>
  <c r="M7291"/>
  <c r="M7275"/>
  <c r="M7259"/>
  <c r="M7243"/>
  <c r="M7227"/>
  <c r="M7211"/>
  <c r="M7195"/>
  <c r="M7179"/>
  <c r="M7163"/>
  <c r="M7147"/>
  <c r="M7131"/>
  <c r="M7115"/>
  <c r="M7099"/>
  <c r="M7083"/>
  <c r="M7067"/>
  <c r="M7051"/>
  <c r="M7035"/>
  <c r="M7019"/>
  <c r="M7003"/>
  <c r="M6987"/>
  <c r="M6971"/>
  <c r="M6955"/>
  <c r="M6946"/>
  <c r="M6938"/>
  <c r="M6930"/>
  <c r="M6922"/>
  <c r="M6914"/>
  <c r="M6906"/>
  <c r="M6898"/>
  <c r="M6890"/>
  <c r="M6882"/>
  <c r="M6874"/>
  <c r="M6866"/>
  <c r="M6858"/>
  <c r="M6850"/>
  <c r="M6842"/>
  <c r="M6834"/>
  <c r="M6826"/>
  <c r="M6818"/>
  <c r="M6810"/>
  <c r="M6802"/>
  <c r="M6794"/>
  <c r="M6786"/>
  <c r="M6778"/>
  <c r="M6770"/>
  <c r="M6762"/>
  <c r="M6754"/>
  <c r="M6746"/>
  <c r="M6738"/>
  <c r="M6730"/>
  <c r="M6722"/>
  <c r="M6714"/>
  <c r="M6706"/>
  <c r="M6698"/>
  <c r="M6690"/>
  <c r="M6682"/>
  <c r="M6674"/>
  <c r="M6666"/>
  <c r="M6658"/>
  <c r="M6650"/>
  <c r="M6642"/>
  <c r="M6634"/>
  <c r="M6626"/>
  <c r="M6618"/>
  <c r="M6610"/>
  <c r="M6602"/>
  <c r="M6594"/>
  <c r="M6586"/>
  <c r="M6578"/>
  <c r="M6570"/>
  <c r="M6562"/>
  <c r="M6554"/>
  <c r="M6546"/>
  <c r="M6538"/>
  <c r="M6530"/>
  <c r="M6522"/>
  <c r="M6514"/>
  <c r="M6506"/>
  <c r="M6498"/>
  <c r="M6490"/>
  <c r="M6482"/>
  <c r="M6474"/>
  <c r="M6466"/>
  <c r="M6458"/>
  <c r="M6450"/>
  <c r="M6442"/>
  <c r="M6434"/>
  <c r="M6426"/>
  <c r="M6418"/>
  <c r="M6410"/>
  <c r="M6402"/>
  <c r="M6394"/>
  <c r="M6386"/>
  <c r="M6378"/>
  <c r="M6370"/>
  <c r="M6362"/>
  <c r="M6354"/>
  <c r="M6346"/>
  <c r="M6338"/>
  <c r="M6330"/>
  <c r="M6322"/>
  <c r="M6314"/>
  <c r="M6306"/>
  <c r="M6298"/>
  <c r="M6290"/>
  <c r="M6282"/>
  <c r="M6274"/>
  <c r="AF6268"/>
  <c r="M6264"/>
  <c r="M6260"/>
  <c r="M6256"/>
  <c r="M6252"/>
  <c r="M6248"/>
  <c r="M6244"/>
  <c r="M6240"/>
  <c r="M6236"/>
  <c r="M6232"/>
  <c r="M6228"/>
  <c r="M6224"/>
  <c r="M6220"/>
  <c r="M6216"/>
  <c r="M6212"/>
  <c r="M6208"/>
  <c r="M6204"/>
  <c r="M6200"/>
  <c r="M6196"/>
  <c r="M6192"/>
  <c r="M6188"/>
  <c r="M6184"/>
  <c r="M6180"/>
  <c r="M6176"/>
  <c r="M6172"/>
  <c r="M6168"/>
  <c r="M6164"/>
  <c r="M6160"/>
  <c r="M6156"/>
  <c r="M6152"/>
  <c r="M6148"/>
  <c r="M6144"/>
  <c r="M6140"/>
  <c r="M6136"/>
  <c r="M6132"/>
  <c r="M6128"/>
  <c r="M6124"/>
  <c r="M6120"/>
  <c r="M6116"/>
  <c r="M6112"/>
  <c r="M6108"/>
  <c r="M6104"/>
  <c r="M6100"/>
  <c r="M6096"/>
  <c r="M6092"/>
  <c r="M6088"/>
  <c r="M6084"/>
  <c r="M6080"/>
  <c r="M6076"/>
  <c r="M6072"/>
  <c r="M6068"/>
  <c r="M6064"/>
  <c r="M6060"/>
  <c r="M6056"/>
  <c r="M6052"/>
  <c r="M6048"/>
  <c r="M6044"/>
  <c r="M6040"/>
  <c r="M6036"/>
  <c r="M6032"/>
  <c r="M6028"/>
  <c r="M6024"/>
  <c r="M6020"/>
  <c r="M6016"/>
  <c r="M6012"/>
  <c r="M6008"/>
  <c r="M6004"/>
  <c r="M6000"/>
  <c r="M5996"/>
  <c r="M5992"/>
  <c r="M5988"/>
  <c r="M5984"/>
  <c r="M5980"/>
  <c r="M5976"/>
  <c r="M5972"/>
  <c r="M5968"/>
  <c r="M5964"/>
  <c r="M5960"/>
  <c r="M5956"/>
  <c r="M5952"/>
  <c r="M5948"/>
  <c r="M5944"/>
  <c r="M5940"/>
  <c r="M5936"/>
  <c r="M5932"/>
  <c r="M5928"/>
  <c r="M5924"/>
  <c r="M5920"/>
  <c r="M5916"/>
  <c r="M5912"/>
  <c r="M5908"/>
  <c r="M5904"/>
  <c r="M5900"/>
  <c r="M5896"/>
  <c r="M5892"/>
  <c r="M5888"/>
  <c r="M5884"/>
  <c r="M5880"/>
  <c r="M5876"/>
  <c r="M5872"/>
  <c r="M5868"/>
  <c r="M5864"/>
  <c r="M5860"/>
  <c r="M5856"/>
  <c r="M5852"/>
  <c r="M5848"/>
  <c r="M5844"/>
  <c r="M5840"/>
  <c r="M5836"/>
  <c r="M5832"/>
  <c r="M5828"/>
  <c r="M5824"/>
  <c r="M5820"/>
  <c r="M5816"/>
  <c r="M5812"/>
  <c r="M5808"/>
  <c r="M5804"/>
  <c r="M5800"/>
  <c r="M5796"/>
  <c r="M5792"/>
  <c r="M5788"/>
  <c r="M5784"/>
  <c r="M5780"/>
  <c r="M5776"/>
  <c r="M5772"/>
  <c r="M5768"/>
  <c r="M5764"/>
  <c r="M5760"/>
  <c r="M5756"/>
  <c r="M5752"/>
  <c r="M5748"/>
  <c r="M5744"/>
  <c r="M5740"/>
  <c r="M5736"/>
  <c r="M5732"/>
  <c r="M5728"/>
  <c r="M5724"/>
  <c r="M5720"/>
  <c r="M5716"/>
  <c r="M5712"/>
  <c r="M5708"/>
  <c r="M5704"/>
  <c r="M5700"/>
  <c r="M5696"/>
  <c r="M5692"/>
  <c r="M5688"/>
  <c r="M5684"/>
  <c r="M5680"/>
  <c r="M5676"/>
  <c r="M5672"/>
  <c r="M5668"/>
  <c r="M5664"/>
  <c r="M5660"/>
  <c r="M5656"/>
  <c r="M5652"/>
  <c r="M5648"/>
  <c r="M5644"/>
  <c r="M5640"/>
  <c r="M5636"/>
  <c r="M5632"/>
  <c r="M5628"/>
  <c r="M5624"/>
  <c r="M5620"/>
  <c r="M5616"/>
  <c r="M5612"/>
  <c r="M5608"/>
  <c r="M5604"/>
  <c r="M5600"/>
  <c r="M5596"/>
  <c r="M5592"/>
  <c r="M5588"/>
  <c r="AF9799"/>
  <c r="M8998"/>
  <c r="AF8679"/>
  <c r="AF8512"/>
  <c r="AF8352"/>
  <c r="M8300"/>
  <c r="M8250"/>
  <c r="AF8198"/>
  <c r="M8147"/>
  <c r="AF8095"/>
  <c r="M8044"/>
  <c r="M7994"/>
  <c r="AF7942"/>
  <c r="M7894"/>
  <c r="M7859"/>
  <c r="M7827"/>
  <c r="M7795"/>
  <c r="M7763"/>
  <c r="M7731"/>
  <c r="M7699"/>
  <c r="M7667"/>
  <c r="M7635"/>
  <c r="M7603"/>
  <c r="M7571"/>
  <c r="M7539"/>
  <c r="M7507"/>
  <c r="M7475"/>
  <c r="M7443"/>
  <c r="M7411"/>
  <c r="M7379"/>
  <c r="M7347"/>
  <c r="M7315"/>
  <c r="M7283"/>
  <c r="M7251"/>
  <c r="M7219"/>
  <c r="M7187"/>
  <c r="M7155"/>
  <c r="M7123"/>
  <c r="M7091"/>
  <c r="M7059"/>
  <c r="M7027"/>
  <c r="M6995"/>
  <c r="M6963"/>
  <c r="M6942"/>
  <c r="M6926"/>
  <c r="M6910"/>
  <c r="M6894"/>
  <c r="M6878"/>
  <c r="M6862"/>
  <c r="M6846"/>
  <c r="M6830"/>
  <c r="M6814"/>
  <c r="M6798"/>
  <c r="M6782"/>
  <c r="M6766"/>
  <c r="M6750"/>
  <c r="M6734"/>
  <c r="M6718"/>
  <c r="M6702"/>
  <c r="M6686"/>
  <c r="M6670"/>
  <c r="M6654"/>
  <c r="M6638"/>
  <c r="M6622"/>
  <c r="M6606"/>
  <c r="M6590"/>
  <c r="M6574"/>
  <c r="M6558"/>
  <c r="M6542"/>
  <c r="M6526"/>
  <c r="M6510"/>
  <c r="M6494"/>
  <c r="M6478"/>
  <c r="M6462"/>
  <c r="M6446"/>
  <c r="M6430"/>
  <c r="M6414"/>
  <c r="M6398"/>
  <c r="M6382"/>
  <c r="M6366"/>
  <c r="M6350"/>
  <c r="M6334"/>
  <c r="M6318"/>
  <c r="M6302"/>
  <c r="M6286"/>
  <c r="AF6270"/>
  <c r="M6262"/>
  <c r="M6254"/>
  <c r="M6246"/>
  <c r="M6238"/>
  <c r="M6230"/>
  <c r="M6222"/>
  <c r="M6214"/>
  <c r="M6206"/>
  <c r="M6198"/>
  <c r="M6190"/>
  <c r="M6182"/>
  <c r="M6174"/>
  <c r="M6166"/>
  <c r="M6158"/>
  <c r="M6150"/>
  <c r="M6142"/>
  <c r="M6134"/>
  <c r="M6126"/>
  <c r="M6118"/>
  <c r="M6110"/>
  <c r="M6102"/>
  <c r="M6094"/>
  <c r="M6086"/>
  <c r="M6078"/>
  <c r="M6070"/>
  <c r="M6062"/>
  <c r="M6054"/>
  <c r="M6046"/>
  <c r="M6038"/>
  <c r="M6030"/>
  <c r="M6022"/>
  <c r="M6014"/>
  <c r="M6006"/>
  <c r="M5998"/>
  <c r="M5990"/>
  <c r="M5982"/>
  <c r="M5974"/>
  <c r="M5966"/>
  <c r="M5958"/>
  <c r="M5950"/>
  <c r="M5942"/>
  <c r="M5934"/>
  <c r="M5926"/>
  <c r="M5918"/>
  <c r="M5910"/>
  <c r="M5902"/>
  <c r="M5894"/>
  <c r="M5886"/>
  <c r="M5878"/>
  <c r="M5870"/>
  <c r="M5862"/>
  <c r="M5854"/>
  <c r="M5846"/>
  <c r="M5838"/>
  <c r="M5830"/>
  <c r="M5822"/>
  <c r="M5814"/>
  <c r="M5806"/>
  <c r="M5798"/>
  <c r="M5790"/>
  <c r="M5782"/>
  <c r="M5774"/>
  <c r="M5766"/>
  <c r="M5758"/>
  <c r="M5750"/>
  <c r="M5742"/>
  <c r="M5734"/>
  <c r="M5726"/>
  <c r="M5718"/>
  <c r="M5710"/>
  <c r="M5702"/>
  <c r="M5694"/>
  <c r="M5686"/>
  <c r="M5678"/>
  <c r="M5670"/>
  <c r="M5662"/>
  <c r="M5654"/>
  <c r="M5646"/>
  <c r="M5638"/>
  <c r="M5630"/>
  <c r="M5622"/>
  <c r="M5614"/>
  <c r="M5606"/>
  <c r="M5598"/>
  <c r="M5590"/>
  <c r="M5584"/>
  <c r="M5579"/>
  <c r="M5575"/>
  <c r="M5571"/>
  <c r="M5567"/>
  <c r="M5563"/>
  <c r="M5559"/>
  <c r="M5555"/>
  <c r="M5551"/>
  <c r="M5547"/>
  <c r="M5543"/>
  <c r="M5539"/>
  <c r="M5535"/>
  <c r="M5531"/>
  <c r="M5527"/>
  <c r="M5523"/>
  <c r="M5519"/>
  <c r="M5515"/>
  <c r="M5511"/>
  <c r="M5507"/>
  <c r="M5503"/>
  <c r="M5499"/>
  <c r="M5495"/>
  <c r="M5491"/>
  <c r="M5487"/>
  <c r="M5483"/>
  <c r="M5479"/>
  <c r="M5475"/>
  <c r="M5471"/>
  <c r="M5467"/>
  <c r="M5463"/>
  <c r="M5459"/>
  <c r="M5455"/>
  <c r="M5451"/>
  <c r="M5447"/>
  <c r="M5443"/>
  <c r="M5439"/>
  <c r="M5435"/>
  <c r="M5431"/>
  <c r="M5427"/>
  <c r="M5423"/>
  <c r="M5419"/>
  <c r="M5415"/>
  <c r="M5411"/>
  <c r="M5407"/>
  <c r="M5403"/>
  <c r="M5399"/>
  <c r="M5395"/>
  <c r="M5391"/>
  <c r="M5387"/>
  <c r="M5383"/>
  <c r="M5379"/>
  <c r="M5375"/>
  <c r="M5371"/>
  <c r="M5367"/>
  <c r="M5363"/>
  <c r="M5359"/>
  <c r="M5355"/>
  <c r="M5351"/>
  <c r="M5347"/>
  <c r="M5343"/>
  <c r="M5339"/>
  <c r="M5335"/>
  <c r="M5331"/>
  <c r="M5327"/>
  <c r="M5323"/>
  <c r="M5319"/>
  <c r="M5315"/>
  <c r="M5311"/>
  <c r="M5307"/>
  <c r="M5303"/>
  <c r="M5299"/>
  <c r="M5295"/>
  <c r="M5291"/>
  <c r="M5287"/>
  <c r="M5283"/>
  <c r="M5279"/>
  <c r="M5275"/>
  <c r="M5271"/>
  <c r="M5267"/>
  <c r="M5263"/>
  <c r="M5259"/>
  <c r="M5255"/>
  <c r="M5251"/>
  <c r="M5247"/>
  <c r="M5243"/>
  <c r="M5239"/>
  <c r="M5235"/>
  <c r="M5231"/>
  <c r="M5227"/>
  <c r="M5223"/>
  <c r="M5219"/>
  <c r="M5215"/>
  <c r="M5211"/>
  <c r="M5207"/>
  <c r="M5203"/>
  <c r="M5199"/>
  <c r="M5195"/>
  <c r="M5191"/>
  <c r="M5187"/>
  <c r="M5183"/>
  <c r="M5179"/>
  <c r="M5175"/>
  <c r="M5171"/>
  <c r="M5167"/>
  <c r="M5163"/>
  <c r="M5159"/>
  <c r="M5155"/>
  <c r="M5151"/>
  <c r="M5147"/>
  <c r="M5143"/>
  <c r="M5139"/>
  <c r="M5135"/>
  <c r="M5131"/>
  <c r="M5127"/>
  <c r="M5123"/>
  <c r="M5119"/>
  <c r="M5115"/>
  <c r="M5111"/>
  <c r="M5107"/>
  <c r="M5103"/>
  <c r="M5099"/>
  <c r="M5095"/>
  <c r="M5091"/>
  <c r="M5087"/>
  <c r="M5083"/>
  <c r="M5079"/>
  <c r="M5075"/>
  <c r="M5071"/>
  <c r="M5067"/>
  <c r="M5063"/>
  <c r="M5059"/>
  <c r="M5055"/>
  <c r="M5051"/>
  <c r="M5047"/>
  <c r="M5043"/>
  <c r="M5039"/>
  <c r="M5035"/>
  <c r="M5031"/>
  <c r="M5027"/>
  <c r="M5023"/>
  <c r="M5019"/>
  <c r="M5015"/>
  <c r="M5011"/>
  <c r="M5007"/>
  <c r="M5003"/>
  <c r="M4999"/>
  <c r="M4995"/>
  <c r="M4991"/>
  <c r="M4987"/>
  <c r="M4983"/>
  <c r="M4979"/>
  <c r="M4975"/>
  <c r="M4971"/>
  <c r="M4967"/>
  <c r="M4963"/>
  <c r="M4959"/>
  <c r="M4955"/>
  <c r="M4951"/>
  <c r="M4947"/>
  <c r="M4943"/>
  <c r="M4939"/>
  <c r="M4935"/>
  <c r="M4931"/>
  <c r="M4927"/>
  <c r="M4923"/>
  <c r="M4919"/>
  <c r="M4915"/>
  <c r="M4911"/>
  <c r="M4907"/>
  <c r="M4903"/>
  <c r="M4899"/>
  <c r="AF9687"/>
  <c r="M8970"/>
  <c r="AF8664"/>
  <c r="M8502"/>
  <c r="AF8347"/>
  <c r="M8296"/>
  <c r="M8246"/>
  <c r="AF8194"/>
  <c r="M8143"/>
  <c r="AF8091"/>
  <c r="M8040"/>
  <c r="M7990"/>
  <c r="AF7938"/>
  <c r="AF7890"/>
  <c r="AF7856"/>
  <c r="AF7824"/>
  <c r="AF7792"/>
  <c r="AF7760"/>
  <c r="AF7728"/>
  <c r="AF7696"/>
  <c r="AF7664"/>
  <c r="AF7632"/>
  <c r="AF7600"/>
  <c r="AF7568"/>
  <c r="AF7536"/>
  <c r="AF7504"/>
  <c r="AF7472"/>
  <c r="AF7440"/>
  <c r="AF7408"/>
  <c r="AF7376"/>
  <c r="AF7344"/>
  <c r="AF7312"/>
  <c r="AF7280"/>
  <c r="AF7248"/>
  <c r="AF7216"/>
  <c r="AF7184"/>
  <c r="AF7152"/>
  <c r="AF7120"/>
  <c r="AF7088"/>
  <c r="AF7056"/>
  <c r="AF7024"/>
  <c r="AF6992"/>
  <c r="AF6960"/>
  <c r="AF6940"/>
  <c r="AF6924"/>
  <c r="AF6908"/>
  <c r="AF6892"/>
  <c r="AF6876"/>
  <c r="AF6860"/>
  <c r="AF6844"/>
  <c r="AF6828"/>
  <c r="AF6812"/>
  <c r="AF6796"/>
  <c r="AF6780"/>
  <c r="AF6764"/>
  <c r="AF6748"/>
  <c r="AF6732"/>
  <c r="AF6716"/>
  <c r="AF6700"/>
  <c r="AF6684"/>
  <c r="AF6668"/>
  <c r="AF6652"/>
  <c r="AF6636"/>
  <c r="AF6620"/>
  <c r="AF6604"/>
  <c r="AF6588"/>
  <c r="AF6572"/>
  <c r="AF6556"/>
  <c r="AF6540"/>
  <c r="AF6524"/>
  <c r="AF6508"/>
  <c r="AF6492"/>
  <c r="AF6476"/>
  <c r="AF6460"/>
  <c r="AF6444"/>
  <c r="AF6428"/>
  <c r="AF6412"/>
  <c r="AF6396"/>
  <c r="AF6380"/>
  <c r="AF6364"/>
  <c r="AF6348"/>
  <c r="AF6332"/>
  <c r="AF6316"/>
  <c r="AF6300"/>
  <c r="AF6284"/>
  <c r="M6270"/>
  <c r="AF6261"/>
  <c r="AF6253"/>
  <c r="AF6245"/>
  <c r="AF6237"/>
  <c r="AF6229"/>
  <c r="AF6221"/>
  <c r="AF6213"/>
  <c r="AF6205"/>
  <c r="AF6197"/>
  <c r="AF6189"/>
  <c r="AF6181"/>
  <c r="AF6173"/>
  <c r="AF6165"/>
  <c r="AF6157"/>
  <c r="AF6149"/>
  <c r="AF6141"/>
  <c r="AF6133"/>
  <c r="AF6125"/>
  <c r="AF6117"/>
  <c r="AF6109"/>
  <c r="AF6101"/>
  <c r="AF6093"/>
  <c r="AF6085"/>
  <c r="AF6077"/>
  <c r="AF6069"/>
  <c r="AF6061"/>
  <c r="AF6053"/>
  <c r="AF6045"/>
  <c r="AF6037"/>
  <c r="AF6029"/>
  <c r="AF6021"/>
  <c r="AF6013"/>
  <c r="AF6005"/>
  <c r="AF5997"/>
  <c r="AF5989"/>
  <c r="AF5981"/>
  <c r="AF5973"/>
  <c r="AF5965"/>
  <c r="AF5957"/>
  <c r="AF5949"/>
  <c r="AF5941"/>
  <c r="AF5933"/>
  <c r="AF5925"/>
  <c r="AF5917"/>
  <c r="AF5909"/>
  <c r="AF5901"/>
  <c r="AF5893"/>
  <c r="AF5885"/>
  <c r="AF5877"/>
  <c r="AF5869"/>
  <c r="AF5861"/>
  <c r="AF5853"/>
  <c r="AF5845"/>
  <c r="AF5837"/>
  <c r="AF5829"/>
  <c r="AF5821"/>
  <c r="AF5813"/>
  <c r="AF5805"/>
  <c r="AF5797"/>
  <c r="AF5789"/>
  <c r="AF5781"/>
  <c r="AF5773"/>
  <c r="AF5765"/>
  <c r="AF5757"/>
  <c r="AF5749"/>
  <c r="AF5741"/>
  <c r="AF5733"/>
  <c r="AF5725"/>
  <c r="AF5717"/>
  <c r="AF5709"/>
  <c r="AF5701"/>
  <c r="AF5693"/>
  <c r="AF5685"/>
  <c r="AF5677"/>
  <c r="AF5669"/>
  <c r="AF5661"/>
  <c r="AF5653"/>
  <c r="AF5645"/>
  <c r="AF5637"/>
  <c r="AF5629"/>
  <c r="AF5621"/>
  <c r="AF5613"/>
  <c r="AF5605"/>
  <c r="AF5597"/>
  <c r="AF5589"/>
  <c r="AF5583"/>
  <c r="AF5578"/>
  <c r="AF5574"/>
  <c r="AF5570"/>
  <c r="AF5566"/>
  <c r="AF5562"/>
  <c r="AF5558"/>
  <c r="AF5554"/>
  <c r="AF5550"/>
  <c r="AF5546"/>
  <c r="AF5542"/>
  <c r="AF5538"/>
  <c r="AF5534"/>
  <c r="AF5530"/>
  <c r="AF5526"/>
  <c r="AF5522"/>
  <c r="AF5518"/>
  <c r="AF5514"/>
  <c r="AF5510"/>
  <c r="AF5506"/>
  <c r="AF5502"/>
  <c r="AF5498"/>
  <c r="AF5494"/>
  <c r="AF5490"/>
  <c r="AF5486"/>
  <c r="AF5482"/>
  <c r="AF5478"/>
  <c r="AF5474"/>
  <c r="AF5470"/>
  <c r="AF5466"/>
  <c r="AF5462"/>
  <c r="AF5458"/>
  <c r="AF5454"/>
  <c r="AF5450"/>
  <c r="AF5446"/>
  <c r="AF5442"/>
  <c r="AF5438"/>
  <c r="AF5434"/>
  <c r="AF5430"/>
  <c r="AF5426"/>
  <c r="AF5422"/>
  <c r="AF5418"/>
  <c r="AF5414"/>
  <c r="AF5410"/>
  <c r="AF5406"/>
  <c r="AF5402"/>
  <c r="AF5398"/>
  <c r="AF5394"/>
  <c r="AF5390"/>
  <c r="AF5386"/>
  <c r="AF5382"/>
  <c r="AF5378"/>
  <c r="AF5374"/>
  <c r="AF5370"/>
  <c r="AF5366"/>
  <c r="AF5362"/>
  <c r="AF5358"/>
  <c r="AF5354"/>
  <c r="AF5350"/>
  <c r="AF5346"/>
  <c r="AF5342"/>
  <c r="AF5338"/>
  <c r="AF5334"/>
  <c r="AF5330"/>
  <c r="AF5326"/>
  <c r="AF5322"/>
  <c r="AF5318"/>
  <c r="AF5314"/>
  <c r="AF5310"/>
  <c r="AF5306"/>
  <c r="AF5302"/>
  <c r="AF5298"/>
  <c r="AF5294"/>
  <c r="AF5290"/>
  <c r="AF5286"/>
  <c r="AF5282"/>
  <c r="AF5278"/>
  <c r="AF5274"/>
  <c r="AF5270"/>
  <c r="AF5266"/>
  <c r="AF5262"/>
  <c r="AF5258"/>
  <c r="AF5254"/>
  <c r="AF5250"/>
  <c r="AF5246"/>
  <c r="AF5242"/>
  <c r="AF5238"/>
  <c r="AF5234"/>
  <c r="AF5230"/>
  <c r="AF5226"/>
  <c r="AF5222"/>
  <c r="AF5218"/>
  <c r="AF5214"/>
  <c r="AF5210"/>
  <c r="AF5206"/>
  <c r="AF5202"/>
  <c r="AF5198"/>
  <c r="AF5194"/>
  <c r="AF5190"/>
  <c r="AF5186"/>
  <c r="AF5182"/>
  <c r="AF5178"/>
  <c r="AF5174"/>
  <c r="AF5170"/>
  <c r="AF5166"/>
  <c r="AF5162"/>
  <c r="AF5158"/>
  <c r="AF5154"/>
  <c r="AF5150"/>
  <c r="AF5146"/>
  <c r="AF5142"/>
  <c r="AF5138"/>
  <c r="AF5134"/>
  <c r="AF5130"/>
  <c r="AF5126"/>
  <c r="AF5122"/>
  <c r="AF5118"/>
  <c r="AF5114"/>
  <c r="AF5110"/>
  <c r="AF5106"/>
  <c r="AF5102"/>
  <c r="AF5098"/>
  <c r="AF5094"/>
  <c r="AF5090"/>
  <c r="AF5086"/>
  <c r="AF5082"/>
  <c r="AF5078"/>
  <c r="AF5074"/>
  <c r="AF5070"/>
  <c r="AF5066"/>
  <c r="AF5062"/>
  <c r="AF5058"/>
  <c r="AF5054"/>
  <c r="AF5050"/>
  <c r="AF5046"/>
  <c r="AF5042"/>
  <c r="AF5038"/>
  <c r="AF5034"/>
  <c r="AF5030"/>
  <c r="AF5026"/>
  <c r="AF5022"/>
  <c r="AF5018"/>
  <c r="AF5014"/>
  <c r="AF5010"/>
  <c r="AF5006"/>
  <c r="AF5002"/>
  <c r="AF4998"/>
  <c r="AF4994"/>
  <c r="AF4990"/>
  <c r="AF4986"/>
  <c r="AF4982"/>
  <c r="AF4978"/>
  <c r="AF4974"/>
  <c r="AF4970"/>
  <c r="AF4966"/>
  <c r="AF4962"/>
  <c r="AF4958"/>
  <c r="AF4954"/>
  <c r="AF4950"/>
  <c r="AF4946"/>
  <c r="AF4942"/>
  <c r="AF4938"/>
  <c r="AF4934"/>
  <c r="AF4930"/>
  <c r="AF4926"/>
  <c r="AF4922"/>
  <c r="AF4918"/>
  <c r="AF4914"/>
  <c r="AF4910"/>
  <c r="AF4906"/>
  <c r="AF4902"/>
  <c r="M9214"/>
  <c r="M8798"/>
  <c r="M8582"/>
  <c r="M8422"/>
  <c r="AF8322"/>
  <c r="M8271"/>
  <c r="AF8219"/>
  <c r="M8168"/>
  <c r="M8118"/>
  <c r="AF8066"/>
  <c r="M8015"/>
  <c r="AF7963"/>
  <c r="M7912"/>
  <c r="AF7872"/>
  <c r="AF7840"/>
  <c r="AF7808"/>
  <c r="AF7776"/>
  <c r="AF7744"/>
  <c r="AF7712"/>
  <c r="AF7680"/>
  <c r="AF7648"/>
  <c r="AF7616"/>
  <c r="AF7584"/>
  <c r="AF7552"/>
  <c r="AF7520"/>
  <c r="AF7488"/>
  <c r="AF7456"/>
  <c r="AF7424"/>
  <c r="AF7392"/>
  <c r="AF7360"/>
  <c r="AF7328"/>
  <c r="AF7296"/>
  <c r="AF7264"/>
  <c r="AF7232"/>
  <c r="AF7200"/>
  <c r="AF7168"/>
  <c r="AF7136"/>
  <c r="AF7104"/>
  <c r="AF7072"/>
  <c r="AF7040"/>
  <c r="AF7008"/>
  <c r="AF6976"/>
  <c r="AF6948"/>
  <c r="AF6932"/>
  <c r="AF6916"/>
  <c r="AF6900"/>
  <c r="AF6884"/>
  <c r="AF6868"/>
  <c r="AF6852"/>
  <c r="AF6836"/>
  <c r="AF6820"/>
  <c r="AF6804"/>
  <c r="AF6788"/>
  <c r="AF6772"/>
  <c r="AF6756"/>
  <c r="AF6740"/>
  <c r="AF6724"/>
  <c r="AF6708"/>
  <c r="AF6692"/>
  <c r="AF6676"/>
  <c r="AF6660"/>
  <c r="AF6644"/>
  <c r="AF6628"/>
  <c r="AF6612"/>
  <c r="AF6596"/>
  <c r="AF6580"/>
  <c r="AF6564"/>
  <c r="AF6548"/>
  <c r="AF6532"/>
  <c r="AF6516"/>
  <c r="AF6500"/>
  <c r="AF6484"/>
  <c r="AF6468"/>
  <c r="AF6452"/>
  <c r="AF6436"/>
  <c r="AF6420"/>
  <c r="AF6404"/>
  <c r="AF6388"/>
  <c r="AF6372"/>
  <c r="AF6356"/>
  <c r="AF6340"/>
  <c r="AF6324"/>
  <c r="AF6308"/>
  <c r="AF6292"/>
  <c r="AF6276"/>
  <c r="AF6265"/>
  <c r="AF6257"/>
  <c r="AF6249"/>
  <c r="AF6241"/>
  <c r="AF6233"/>
  <c r="AF6225"/>
  <c r="AF6217"/>
  <c r="AF6209"/>
  <c r="AF6201"/>
  <c r="AF6193"/>
  <c r="AF6185"/>
  <c r="AF6177"/>
  <c r="AF6169"/>
  <c r="AF6161"/>
  <c r="AF6153"/>
  <c r="AF6145"/>
  <c r="AF6137"/>
  <c r="AF6129"/>
  <c r="AF6121"/>
  <c r="AF6113"/>
  <c r="AF6105"/>
  <c r="AF6097"/>
  <c r="AF6089"/>
  <c r="AF6081"/>
  <c r="AF6073"/>
  <c r="AF6065"/>
  <c r="AF6057"/>
  <c r="AF6049"/>
  <c r="AF6041"/>
  <c r="AF6033"/>
  <c r="AF6025"/>
  <c r="AF6017"/>
  <c r="AF6009"/>
  <c r="AF6001"/>
  <c r="AF5993"/>
  <c r="AF5985"/>
  <c r="AF5977"/>
  <c r="AF5969"/>
  <c r="AF5961"/>
  <c r="AF5953"/>
  <c r="AF5945"/>
  <c r="AF5937"/>
  <c r="AF5929"/>
  <c r="AF5921"/>
  <c r="AF5913"/>
  <c r="AF5905"/>
  <c r="AF5897"/>
  <c r="AF5889"/>
  <c r="AF5881"/>
  <c r="AF5873"/>
  <c r="AF5865"/>
  <c r="AF5857"/>
  <c r="AF5849"/>
  <c r="AF5841"/>
  <c r="AF5833"/>
  <c r="AF5825"/>
  <c r="AF5817"/>
  <c r="AF5809"/>
  <c r="AF5801"/>
  <c r="AF5793"/>
  <c r="AF5785"/>
  <c r="AF5777"/>
  <c r="AF5769"/>
  <c r="AF5761"/>
  <c r="AF5753"/>
  <c r="AF5745"/>
  <c r="AF5737"/>
  <c r="AF5729"/>
  <c r="AF5721"/>
  <c r="AF5713"/>
  <c r="AF5705"/>
  <c r="AF5697"/>
  <c r="AF5689"/>
  <c r="AF5681"/>
  <c r="AF5673"/>
  <c r="AF5665"/>
  <c r="AF5657"/>
  <c r="AF5649"/>
  <c r="AF5641"/>
  <c r="AF5633"/>
  <c r="AF5625"/>
  <c r="AF5617"/>
  <c r="AF5609"/>
  <c r="AF5601"/>
  <c r="AF5593"/>
  <c r="AF5585"/>
  <c r="AF5580"/>
  <c r="AF5576"/>
  <c r="AF5572"/>
  <c r="AF5568"/>
  <c r="AF5564"/>
  <c r="AF5560"/>
  <c r="AF5556"/>
  <c r="AF5552"/>
  <c r="AF5548"/>
  <c r="AF5544"/>
  <c r="AF5540"/>
  <c r="AF5536"/>
  <c r="AF5532"/>
  <c r="AF5528"/>
  <c r="AF5524"/>
  <c r="AF5520"/>
  <c r="AF5516"/>
  <c r="AF5512"/>
  <c r="AF5508"/>
  <c r="AF5504"/>
  <c r="AF5500"/>
  <c r="AF5496"/>
  <c r="AF5492"/>
  <c r="AF5488"/>
  <c r="AF5484"/>
  <c r="AF5480"/>
  <c r="AF5476"/>
  <c r="AF5472"/>
  <c r="AF5468"/>
  <c r="AF5464"/>
  <c r="AF5460"/>
  <c r="AF5456"/>
  <c r="AF5452"/>
  <c r="AF5448"/>
  <c r="AF5444"/>
  <c r="AF5440"/>
  <c r="AF5436"/>
  <c r="AF5432"/>
  <c r="AF5428"/>
  <c r="AF5424"/>
  <c r="AF5420"/>
  <c r="AF5416"/>
  <c r="AF5412"/>
  <c r="AF5408"/>
  <c r="AF5404"/>
  <c r="AF5400"/>
  <c r="AF5396"/>
  <c r="AF5392"/>
  <c r="AF5388"/>
  <c r="AF5384"/>
  <c r="AF5380"/>
  <c r="AF5376"/>
  <c r="AF5372"/>
  <c r="AF5368"/>
  <c r="AF5364"/>
  <c r="AF5360"/>
  <c r="AF5356"/>
  <c r="AF5352"/>
  <c r="AF5348"/>
  <c r="AF5344"/>
  <c r="AF5340"/>
  <c r="AF5336"/>
  <c r="AF5332"/>
  <c r="AF5328"/>
  <c r="AF5324"/>
  <c r="AF5320"/>
  <c r="AF5316"/>
  <c r="AF5312"/>
  <c r="AF5308"/>
  <c r="AF5304"/>
  <c r="AF5300"/>
  <c r="AF5296"/>
  <c r="AF5292"/>
  <c r="AF5288"/>
  <c r="AF5284"/>
  <c r="AF5280"/>
  <c r="AF5276"/>
  <c r="AF5272"/>
  <c r="AF5268"/>
  <c r="AF5264"/>
  <c r="AF5260"/>
  <c r="AF5256"/>
  <c r="AF5252"/>
  <c r="AF5248"/>
  <c r="AF5244"/>
  <c r="AF5240"/>
  <c r="AF5236"/>
  <c r="AF5232"/>
  <c r="AF5228"/>
  <c r="AF5224"/>
  <c r="AF5220"/>
  <c r="AF5216"/>
  <c r="AF5212"/>
  <c r="AF5208"/>
  <c r="AF5204"/>
  <c r="AF5200"/>
  <c r="AF5196"/>
  <c r="AF5192"/>
  <c r="AF5188"/>
  <c r="AF5184"/>
  <c r="AF5180"/>
  <c r="AF5176"/>
  <c r="AF5172"/>
  <c r="AF5168"/>
  <c r="AF5164"/>
  <c r="AF5160"/>
  <c r="AF5156"/>
  <c r="AF5152"/>
  <c r="AF5148"/>
  <c r="AF5144"/>
  <c r="AF5140"/>
  <c r="AF5136"/>
  <c r="AF5132"/>
  <c r="AF5128"/>
  <c r="AF5124"/>
  <c r="AF5120"/>
  <c r="AF5116"/>
  <c r="AF5112"/>
  <c r="AF5108"/>
  <c r="AF5104"/>
  <c r="AF5100"/>
  <c r="AF5096"/>
  <c r="AF5092"/>
  <c r="AF5088"/>
  <c r="AF5084"/>
  <c r="AF5080"/>
  <c r="AF5076"/>
  <c r="AF5072"/>
  <c r="AF5068"/>
  <c r="AF5064"/>
  <c r="AF5060"/>
  <c r="AF5056"/>
  <c r="AF5052"/>
  <c r="AF5048"/>
  <c r="AF5044"/>
  <c r="AF5040"/>
  <c r="AF5036"/>
  <c r="AF5032"/>
  <c r="AF5028"/>
  <c r="AF5024"/>
  <c r="AF5020"/>
  <c r="AF5016"/>
  <c r="AF5012"/>
  <c r="AF5008"/>
  <c r="AF5004"/>
  <c r="AF5000"/>
  <c r="AF4996"/>
  <c r="AF4992"/>
  <c r="AF4988"/>
  <c r="AF4984"/>
  <c r="AF4980"/>
  <c r="AF4976"/>
  <c r="AF4972"/>
  <c r="AF4968"/>
  <c r="AF4964"/>
  <c r="AF4960"/>
  <c r="AF4956"/>
  <c r="AF4952"/>
  <c r="AF4948"/>
  <c r="AF4944"/>
  <c r="AF4940"/>
  <c r="AF4936"/>
  <c r="AF4932"/>
  <c r="AF4928"/>
  <c r="AF4924"/>
  <c r="AF4920"/>
  <c r="AF4916"/>
  <c r="AF4912"/>
  <c r="AF4908"/>
  <c r="AF4904"/>
  <c r="M9158"/>
  <c r="AF8776"/>
  <c r="M8567"/>
  <c r="M8407"/>
  <c r="AF8318"/>
  <c r="M8267"/>
  <c r="AF8215"/>
  <c r="M8164"/>
  <c r="M8114"/>
  <c r="AF8062"/>
  <c r="M8011"/>
  <c r="AF7959"/>
  <c r="M7908"/>
  <c r="M7870"/>
  <c r="M7838"/>
  <c r="M7806"/>
  <c r="M7774"/>
  <c r="M7742"/>
  <c r="M7710"/>
  <c r="M7678"/>
  <c r="M7646"/>
  <c r="M7614"/>
  <c r="M7582"/>
  <c r="M7550"/>
  <c r="M7518"/>
  <c r="M7486"/>
  <c r="M7454"/>
  <c r="M7422"/>
  <c r="M7390"/>
  <c r="M7358"/>
  <c r="M7326"/>
  <c r="M7294"/>
  <c r="M7262"/>
  <c r="M7230"/>
  <c r="M7198"/>
  <c r="M7166"/>
  <c r="M7134"/>
  <c r="M7102"/>
  <c r="M7070"/>
  <c r="M7038"/>
  <c r="M7006"/>
  <c r="M6974"/>
  <c r="M6947"/>
  <c r="M6931"/>
  <c r="M6915"/>
  <c r="M6899"/>
  <c r="M6883"/>
  <c r="M6867"/>
  <c r="M6851"/>
  <c r="M6835"/>
  <c r="M6819"/>
  <c r="M6803"/>
  <c r="M6787"/>
  <c r="M6771"/>
  <c r="M6755"/>
  <c r="M6739"/>
  <c r="M6723"/>
  <c r="M6707"/>
  <c r="M6691"/>
  <c r="M6675"/>
  <c r="M6659"/>
  <c r="M6643"/>
  <c r="M6627"/>
  <c r="M6611"/>
  <c r="M6595"/>
  <c r="M6579"/>
  <c r="M6563"/>
  <c r="M6547"/>
  <c r="M6531"/>
  <c r="M6515"/>
  <c r="M6499"/>
  <c r="M6483"/>
  <c r="M6467"/>
  <c r="M6451"/>
  <c r="M6435"/>
  <c r="M6419"/>
  <c r="M6403"/>
  <c r="M6387"/>
  <c r="M6371"/>
  <c r="M6355"/>
  <c r="M6339"/>
  <c r="M6323"/>
  <c r="M6307"/>
  <c r="M6291"/>
  <c r="M6275"/>
  <c r="M6265"/>
  <c r="M6257"/>
  <c r="M6249"/>
  <c r="M6241"/>
  <c r="M6233"/>
  <c r="M6225"/>
  <c r="M6217"/>
  <c r="M6209"/>
  <c r="M6201"/>
  <c r="M6193"/>
  <c r="M6185"/>
  <c r="M6177"/>
  <c r="M6169"/>
  <c r="M6161"/>
  <c r="M6153"/>
  <c r="M6145"/>
  <c r="M6137"/>
  <c r="M6129"/>
  <c r="M6121"/>
  <c r="M6113"/>
  <c r="M6105"/>
  <c r="M6097"/>
  <c r="M6089"/>
  <c r="M6081"/>
  <c r="M6073"/>
  <c r="M6065"/>
  <c r="M6057"/>
  <c r="M6049"/>
  <c r="M6041"/>
  <c r="M6033"/>
  <c r="M6025"/>
  <c r="M6017"/>
  <c r="M6009"/>
  <c r="M6001"/>
  <c r="M5993"/>
  <c r="M5985"/>
  <c r="M5977"/>
  <c r="M5969"/>
  <c r="M5961"/>
  <c r="M5953"/>
  <c r="M5945"/>
  <c r="M5937"/>
  <c r="M5929"/>
  <c r="M5921"/>
  <c r="M5913"/>
  <c r="M5905"/>
  <c r="M5897"/>
  <c r="M5889"/>
  <c r="M5881"/>
  <c r="M5873"/>
  <c r="M5865"/>
  <c r="M5857"/>
  <c r="M5849"/>
  <c r="M5841"/>
  <c r="M5833"/>
  <c r="M5825"/>
  <c r="M5817"/>
  <c r="M5809"/>
  <c r="M5801"/>
  <c r="M5793"/>
  <c r="M5785"/>
  <c r="M5777"/>
  <c r="M5769"/>
  <c r="M5761"/>
  <c r="M5753"/>
  <c r="M5745"/>
  <c r="M5737"/>
  <c r="M5729"/>
  <c r="M5721"/>
  <c r="M5713"/>
  <c r="M5705"/>
  <c r="M5697"/>
  <c r="M5689"/>
  <c r="M5681"/>
  <c r="M5673"/>
  <c r="M5665"/>
  <c r="M5657"/>
  <c r="M5649"/>
  <c r="M5641"/>
  <c r="M5633"/>
  <c r="M5625"/>
  <c r="M5617"/>
  <c r="M5609"/>
  <c r="M5601"/>
  <c r="M5593"/>
  <c r="M5585"/>
  <c r="M5580"/>
  <c r="M5576"/>
  <c r="M5572"/>
  <c r="M5568"/>
  <c r="M5564"/>
  <c r="M5560"/>
  <c r="M5556"/>
  <c r="M5552"/>
  <c r="M5548"/>
  <c r="M5544"/>
  <c r="M5540"/>
  <c r="M5536"/>
  <c r="M5532"/>
  <c r="M5528"/>
  <c r="M5524"/>
  <c r="M5520"/>
  <c r="M5516"/>
  <c r="M5512"/>
  <c r="M5508"/>
  <c r="M5504"/>
  <c r="M5500"/>
  <c r="M5496"/>
  <c r="M5492"/>
  <c r="M5488"/>
  <c r="M5484"/>
  <c r="M5480"/>
  <c r="M5476"/>
  <c r="M5472"/>
  <c r="M5468"/>
  <c r="M5464"/>
  <c r="M5460"/>
  <c r="M5456"/>
  <c r="M5452"/>
  <c r="M5448"/>
  <c r="M5444"/>
  <c r="M5440"/>
  <c r="M5436"/>
  <c r="M5432"/>
  <c r="M5428"/>
  <c r="M5424"/>
  <c r="M5420"/>
  <c r="M5416"/>
  <c r="M5412"/>
  <c r="M5408"/>
  <c r="M5404"/>
  <c r="M5400"/>
  <c r="M5396"/>
  <c r="M5392"/>
  <c r="M5388"/>
  <c r="M5384"/>
  <c r="M5380"/>
  <c r="M5376"/>
  <c r="M5372"/>
  <c r="M5368"/>
  <c r="M5364"/>
  <c r="M5360"/>
  <c r="M5356"/>
  <c r="M5352"/>
  <c r="M5348"/>
  <c r="M5344"/>
  <c r="M5340"/>
  <c r="M5336"/>
  <c r="M5332"/>
  <c r="M5328"/>
  <c r="M5324"/>
  <c r="M5320"/>
  <c r="M5316"/>
  <c r="M5312"/>
  <c r="M5308"/>
  <c r="M5304"/>
  <c r="M5300"/>
  <c r="M5296"/>
  <c r="M5292"/>
  <c r="M5288"/>
  <c r="M5284"/>
  <c r="M5280"/>
  <c r="M5276"/>
  <c r="M5272"/>
  <c r="M5268"/>
  <c r="M5264"/>
  <c r="M5260"/>
  <c r="M5256"/>
  <c r="M5252"/>
  <c r="M5248"/>
  <c r="M5244"/>
  <c r="M5240"/>
  <c r="M5236"/>
  <c r="M5232"/>
  <c r="M5228"/>
  <c r="M5224"/>
  <c r="M5220"/>
  <c r="M5216"/>
  <c r="M5212"/>
  <c r="M5208"/>
  <c r="M5204"/>
  <c r="M5200"/>
  <c r="M5196"/>
  <c r="M5192"/>
  <c r="M5188"/>
  <c r="M5184"/>
  <c r="M5180"/>
  <c r="M5176"/>
  <c r="M5172"/>
  <c r="M5168"/>
  <c r="M5164"/>
  <c r="M5160"/>
  <c r="M5156"/>
  <c r="M5152"/>
  <c r="M5148"/>
  <c r="M5144"/>
  <c r="M5140"/>
  <c r="M5136"/>
  <c r="M5132"/>
  <c r="M5128"/>
  <c r="M5124"/>
  <c r="M5120"/>
  <c r="M5116"/>
  <c r="M5112"/>
  <c r="M5108"/>
  <c r="M5104"/>
  <c r="M5100"/>
  <c r="M5096"/>
  <c r="M5092"/>
  <c r="M5088"/>
  <c r="M5084"/>
  <c r="M5080"/>
  <c r="M5076"/>
  <c r="M5072"/>
  <c r="M5068"/>
  <c r="M5064"/>
  <c r="M5060"/>
  <c r="M5056"/>
  <c r="M5052"/>
  <c r="M5048"/>
  <c r="M5044"/>
  <c r="M5040"/>
  <c r="M5036"/>
  <c r="M5032"/>
  <c r="M5028"/>
  <c r="M5024"/>
  <c r="M5020"/>
  <c r="M5016"/>
  <c r="M5012"/>
  <c r="M5008"/>
  <c r="M5004"/>
  <c r="M5000"/>
  <c r="M4996"/>
  <c r="M4992"/>
  <c r="M4988"/>
  <c r="M4984"/>
  <c r="M4980"/>
  <c r="M4976"/>
  <c r="M4972"/>
  <c r="M4968"/>
  <c r="M4964"/>
  <c r="M4960"/>
  <c r="M4956"/>
  <c r="M4952"/>
  <c r="M4948"/>
  <c r="M4944"/>
  <c r="M4940"/>
  <c r="M4936"/>
  <c r="M4932"/>
  <c r="M4928"/>
  <c r="M4924"/>
  <c r="M4920"/>
  <c r="M4916"/>
  <c r="M4912"/>
  <c r="M4908"/>
  <c r="M4904"/>
  <c r="AF9575"/>
  <c r="M8654"/>
  <c r="AF8343"/>
  <c r="M8242"/>
  <c r="M8139"/>
  <c r="M8036"/>
  <c r="AF7934"/>
  <c r="M7854"/>
  <c r="M7790"/>
  <c r="M7726"/>
  <c r="M7662"/>
  <c r="M7598"/>
  <c r="M7534"/>
  <c r="M7470"/>
  <c r="M7406"/>
  <c r="M7342"/>
  <c r="M7278"/>
  <c r="M7214"/>
  <c r="M7150"/>
  <c r="M7086"/>
  <c r="M7022"/>
  <c r="M6958"/>
  <c r="M6923"/>
  <c r="M6891"/>
  <c r="M6859"/>
  <c r="M6827"/>
  <c r="M6795"/>
  <c r="M6763"/>
  <c r="M6731"/>
  <c r="M6699"/>
  <c r="M6667"/>
  <c r="M6635"/>
  <c r="M6603"/>
  <c r="M6571"/>
  <c r="M6539"/>
  <c r="M6507"/>
  <c r="M6475"/>
  <c r="M6443"/>
  <c r="M6411"/>
  <c r="M6379"/>
  <c r="M6347"/>
  <c r="M6315"/>
  <c r="M6283"/>
  <c r="M6261"/>
  <c r="M6245"/>
  <c r="M6229"/>
  <c r="M6213"/>
  <c r="M6197"/>
  <c r="M6181"/>
  <c r="M6165"/>
  <c r="M6149"/>
  <c r="M6133"/>
  <c r="M6117"/>
  <c r="M6101"/>
  <c r="M6085"/>
  <c r="M6069"/>
  <c r="M6053"/>
  <c r="M6037"/>
  <c r="M6021"/>
  <c r="M6005"/>
  <c r="M5989"/>
  <c r="M5973"/>
  <c r="M5957"/>
  <c r="M5941"/>
  <c r="M5925"/>
  <c r="M5909"/>
  <c r="M5893"/>
  <c r="M5877"/>
  <c r="M5861"/>
  <c r="M5845"/>
  <c r="M5829"/>
  <c r="M5813"/>
  <c r="M5797"/>
  <c r="M5781"/>
  <c r="M5765"/>
  <c r="M5749"/>
  <c r="M5733"/>
  <c r="M5717"/>
  <c r="M5701"/>
  <c r="M5685"/>
  <c r="M5669"/>
  <c r="M5653"/>
  <c r="M5637"/>
  <c r="M5621"/>
  <c r="M5605"/>
  <c r="M5589"/>
  <c r="M5578"/>
  <c r="M5570"/>
  <c r="M5562"/>
  <c r="M5554"/>
  <c r="M5546"/>
  <c r="M5538"/>
  <c r="M5530"/>
  <c r="M5522"/>
  <c r="M5514"/>
  <c r="M5506"/>
  <c r="M5498"/>
  <c r="M5490"/>
  <c r="M5482"/>
  <c r="M5474"/>
  <c r="M5466"/>
  <c r="M5458"/>
  <c r="M5450"/>
  <c r="M5442"/>
  <c r="M5434"/>
  <c r="M5426"/>
  <c r="M5418"/>
  <c r="M5410"/>
  <c r="M5402"/>
  <c r="M5394"/>
  <c r="M5386"/>
  <c r="M5378"/>
  <c r="M5370"/>
  <c r="M5362"/>
  <c r="M5354"/>
  <c r="M5346"/>
  <c r="M5338"/>
  <c r="M5330"/>
  <c r="M5322"/>
  <c r="M5314"/>
  <c r="M5306"/>
  <c r="M5298"/>
  <c r="M5290"/>
  <c r="M5282"/>
  <c r="M5274"/>
  <c r="M5266"/>
  <c r="M5258"/>
  <c r="M5250"/>
  <c r="M5242"/>
  <c r="M5234"/>
  <c r="M5226"/>
  <c r="M5218"/>
  <c r="M5210"/>
  <c r="M5202"/>
  <c r="M5194"/>
  <c r="M5186"/>
  <c r="M5178"/>
  <c r="M5170"/>
  <c r="M5162"/>
  <c r="M5154"/>
  <c r="M5146"/>
  <c r="M5138"/>
  <c r="M5130"/>
  <c r="M5122"/>
  <c r="M5114"/>
  <c r="M5106"/>
  <c r="M5098"/>
  <c r="M5090"/>
  <c r="M5082"/>
  <c r="M5074"/>
  <c r="M5066"/>
  <c r="M5058"/>
  <c r="M5050"/>
  <c r="M5042"/>
  <c r="M5034"/>
  <c r="M5026"/>
  <c r="M5018"/>
  <c r="M5010"/>
  <c r="M5002"/>
  <c r="M4994"/>
  <c r="M4986"/>
  <c r="M4978"/>
  <c r="M4970"/>
  <c r="M4962"/>
  <c r="M4954"/>
  <c r="M4946"/>
  <c r="M4938"/>
  <c r="M4930"/>
  <c r="M4922"/>
  <c r="M4914"/>
  <c r="M4906"/>
  <c r="M4900"/>
  <c r="AF4895"/>
  <c r="AF4891"/>
  <c r="AF4887"/>
  <c r="AF4883"/>
  <c r="AF4879"/>
  <c r="AF4875"/>
  <c r="AF4871"/>
  <c r="AF4867"/>
  <c r="AF4863"/>
  <c r="AF4859"/>
  <c r="AF4855"/>
  <c r="AF4851"/>
  <c r="AF4847"/>
  <c r="AF4843"/>
  <c r="AF4839"/>
  <c r="AF4835"/>
  <c r="AF4831"/>
  <c r="AF4827"/>
  <c r="AF4823"/>
  <c r="AF4819"/>
  <c r="AF4815"/>
  <c r="AF4811"/>
  <c r="AF4807"/>
  <c r="AF4803"/>
  <c r="AF4799"/>
  <c r="AF4795"/>
  <c r="AF4791"/>
  <c r="AF4787"/>
  <c r="AF4783"/>
  <c r="AF4779"/>
  <c r="AF4775"/>
  <c r="AF4771"/>
  <c r="AF4767"/>
  <c r="AF4763"/>
  <c r="AF4759"/>
  <c r="AF4755"/>
  <c r="AF4751"/>
  <c r="AF4747"/>
  <c r="AF4743"/>
  <c r="AF4739"/>
  <c r="AF4735"/>
  <c r="AF4731"/>
  <c r="AF4727"/>
  <c r="AF4723"/>
  <c r="AF4719"/>
  <c r="AF4715"/>
  <c r="AF4711"/>
  <c r="AF4707"/>
  <c r="AF4703"/>
  <c r="AF4699"/>
  <c r="AF4695"/>
  <c r="AF4691"/>
  <c r="AF4687"/>
  <c r="AF4683"/>
  <c r="AF4679"/>
  <c r="AF4675"/>
  <c r="AF4671"/>
  <c r="AF4667"/>
  <c r="AF4663"/>
  <c r="AF4659"/>
  <c r="AF4655"/>
  <c r="AF4651"/>
  <c r="AF4647"/>
  <c r="AF4643"/>
  <c r="AF4639"/>
  <c r="AF4635"/>
  <c r="AF4631"/>
  <c r="AF4627"/>
  <c r="AF4623"/>
  <c r="AF4619"/>
  <c r="AF4615"/>
  <c r="AF4611"/>
  <c r="AF4607"/>
  <c r="AF4603"/>
  <c r="AF4599"/>
  <c r="AF4595"/>
  <c r="AF4591"/>
  <c r="AF4587"/>
  <c r="AF4583"/>
  <c r="AF4579"/>
  <c r="AF4575"/>
  <c r="AF4571"/>
  <c r="AF4567"/>
  <c r="AF4563"/>
  <c r="AF4559"/>
  <c r="AF4555"/>
  <c r="AF4551"/>
  <c r="AF4547"/>
  <c r="AF4543"/>
  <c r="AF4539"/>
  <c r="AF4535"/>
  <c r="AF4531"/>
  <c r="AF4527"/>
  <c r="AF4523"/>
  <c r="AF4519"/>
  <c r="AF4515"/>
  <c r="AF4511"/>
  <c r="AF4507"/>
  <c r="AF4503"/>
  <c r="AF4499"/>
  <c r="AF4495"/>
  <c r="AF4491"/>
  <c r="AF4487"/>
  <c r="AF4483"/>
  <c r="AF4479"/>
  <c r="AF4475"/>
  <c r="AF4471"/>
  <c r="AF4467"/>
  <c r="AF4463"/>
  <c r="AF4459"/>
  <c r="AF4455"/>
  <c r="AF4451"/>
  <c r="AF4447"/>
  <c r="AF4443"/>
  <c r="AF4439"/>
  <c r="AF4435"/>
  <c r="AF4431"/>
  <c r="AF4427"/>
  <c r="AF4423"/>
  <c r="AF4419"/>
  <c r="AF4415"/>
  <c r="AF4411"/>
  <c r="AF4407"/>
  <c r="AF4403"/>
  <c r="AF4399"/>
  <c r="AF4395"/>
  <c r="AF4391"/>
  <c r="AF4387"/>
  <c r="AF4383"/>
  <c r="AF4379"/>
  <c r="AF4375"/>
  <c r="AF4371"/>
  <c r="AF4367"/>
  <c r="AF4363"/>
  <c r="AF4359"/>
  <c r="AF4355"/>
  <c r="AF4351"/>
  <c r="AF4347"/>
  <c r="AF4343"/>
  <c r="AF4339"/>
  <c r="AF4335"/>
  <c r="AF4331"/>
  <c r="AF4327"/>
  <c r="AF4323"/>
  <c r="AF4319"/>
  <c r="AF4315"/>
  <c r="AF4311"/>
  <c r="AF4307"/>
  <c r="AF4303"/>
  <c r="AF4299"/>
  <c r="AF4295"/>
  <c r="AF4291"/>
  <c r="AF4287"/>
  <c r="AF4283"/>
  <c r="AF4279"/>
  <c r="AF4275"/>
  <c r="AF4271"/>
  <c r="AF4267"/>
  <c r="AF4263"/>
  <c r="AF4259"/>
  <c r="AF4255"/>
  <c r="AF4251"/>
  <c r="AF4247"/>
  <c r="AF4243"/>
  <c r="AF4239"/>
  <c r="AF4235"/>
  <c r="AF4231"/>
  <c r="AF4227"/>
  <c r="AF4223"/>
  <c r="AF4219"/>
  <c r="AF4215"/>
  <c r="AF4211"/>
  <c r="AF4207"/>
  <c r="AF4203"/>
  <c r="AF4199"/>
  <c r="AF4195"/>
  <c r="AF4191"/>
  <c r="AF4187"/>
  <c r="AF4183"/>
  <c r="AF4179"/>
  <c r="AF4175"/>
  <c r="AF4171"/>
  <c r="AF4167"/>
  <c r="AF4163"/>
  <c r="AF4159"/>
  <c r="AF4155"/>
  <c r="AF4151"/>
  <c r="AF4147"/>
  <c r="AF4143"/>
  <c r="AF4139"/>
  <c r="AF4135"/>
  <c r="AF4131"/>
  <c r="AF4127"/>
  <c r="AF4123"/>
  <c r="AF4119"/>
  <c r="AF4115"/>
  <c r="AF4111"/>
  <c r="AF4107"/>
  <c r="AF4103"/>
  <c r="AF4099"/>
  <c r="AF4095"/>
  <c r="AF4091"/>
  <c r="AF4087"/>
  <c r="AF4083"/>
  <c r="AF4079"/>
  <c r="AF4075"/>
  <c r="AF4071"/>
  <c r="AF4067"/>
  <c r="AF4063"/>
  <c r="AF4059"/>
  <c r="AF4055"/>
  <c r="AF4051"/>
  <c r="AF4047"/>
  <c r="AF4043"/>
  <c r="AF4039"/>
  <c r="AF4035"/>
  <c r="AF4031"/>
  <c r="AF4027"/>
  <c r="AF4023"/>
  <c r="AF4019"/>
  <c r="AF4015"/>
  <c r="AF4011"/>
  <c r="AF4007"/>
  <c r="AF4003"/>
  <c r="AF3999"/>
  <c r="AF3995"/>
  <c r="AF3991"/>
  <c r="AF3987"/>
  <c r="AF3983"/>
  <c r="AF3979"/>
  <c r="AF3975"/>
  <c r="AF3971"/>
  <c r="AF3967"/>
  <c r="AF3963"/>
  <c r="AF3959"/>
  <c r="AF3955"/>
  <c r="AF3951"/>
  <c r="AF3947"/>
  <c r="AF3943"/>
  <c r="AF3939"/>
  <c r="AF3935"/>
  <c r="AF3931"/>
  <c r="AF3927"/>
  <c r="AF3923"/>
  <c r="AF3919"/>
  <c r="AF3915"/>
  <c r="AF3911"/>
  <c r="AF3907"/>
  <c r="AF3903"/>
  <c r="AF3899"/>
  <c r="AF3895"/>
  <c r="AF3891"/>
  <c r="AF3887"/>
  <c r="AF3883"/>
  <c r="AF3879"/>
  <c r="AF3875"/>
  <c r="AF3871"/>
  <c r="AF3867"/>
  <c r="AF3863"/>
  <c r="AF3859"/>
  <c r="AF3855"/>
  <c r="AF3851"/>
  <c r="AF3847"/>
  <c r="AF3843"/>
  <c r="AF3839"/>
  <c r="AF3835"/>
  <c r="AF3831"/>
  <c r="AF3827"/>
  <c r="AF3823"/>
  <c r="AF3819"/>
  <c r="AF3815"/>
  <c r="AF3811"/>
  <c r="AF3807"/>
  <c r="AF3803"/>
  <c r="AF3799"/>
  <c r="AF3795"/>
  <c r="AF3791"/>
  <c r="AF3787"/>
  <c r="AF3783"/>
  <c r="AF3779"/>
  <c r="AF3775"/>
  <c r="AF3771"/>
  <c r="AF3767"/>
  <c r="AF3763"/>
  <c r="AF3759"/>
  <c r="AF3755"/>
  <c r="AF3751"/>
  <c r="AF3747"/>
  <c r="AF3743"/>
  <c r="AF3739"/>
  <c r="AF3735"/>
  <c r="AF3731"/>
  <c r="AF3727"/>
  <c r="AF3723"/>
  <c r="AF3719"/>
  <c r="AF3715"/>
  <c r="AF3711"/>
  <c r="AF3707"/>
  <c r="AF3703"/>
  <c r="AF3699"/>
  <c r="AF3695"/>
  <c r="AF3691"/>
  <c r="AF3687"/>
  <c r="AF3683"/>
  <c r="AF3679"/>
  <c r="AF3675"/>
  <c r="AF3671"/>
  <c r="AF3667"/>
  <c r="AF3663"/>
  <c r="AF3659"/>
  <c r="AF3655"/>
  <c r="AF3651"/>
  <c r="AF3647"/>
  <c r="AF3643"/>
  <c r="AF3639"/>
  <c r="AF3635"/>
  <c r="AF3631"/>
  <c r="AF3627"/>
  <c r="AF3623"/>
  <c r="AF3619"/>
  <c r="AF3615"/>
  <c r="AF3611"/>
  <c r="AF3607"/>
  <c r="AF3603"/>
  <c r="AF3599"/>
  <c r="AF3595"/>
  <c r="AF3591"/>
  <c r="AF3587"/>
  <c r="AF3583"/>
  <c r="AF3579"/>
  <c r="AF3575"/>
  <c r="AF3571"/>
  <c r="AF3567"/>
  <c r="AF3563"/>
  <c r="AF3559"/>
  <c r="AF3555"/>
  <c r="AF3551"/>
  <c r="AF3547"/>
  <c r="AF3543"/>
  <c r="AF3539"/>
  <c r="AF3535"/>
  <c r="AF3531"/>
  <c r="AF3527"/>
  <c r="AF3523"/>
  <c r="AF3519"/>
  <c r="AF3515"/>
  <c r="AF3511"/>
  <c r="AF3507"/>
  <c r="AF3503"/>
  <c r="AF3499"/>
  <c r="AF3495"/>
  <c r="AF3491"/>
  <c r="AF3487"/>
  <c r="AF3483"/>
  <c r="AF3479"/>
  <c r="AF3475"/>
  <c r="AF3471"/>
  <c r="AF3467"/>
  <c r="AF3463"/>
  <c r="AF3459"/>
  <c r="AF3455"/>
  <c r="AF3451"/>
  <c r="AF3447"/>
  <c r="AF3443"/>
  <c r="AF3439"/>
  <c r="AF3435"/>
  <c r="AF3431"/>
  <c r="AF3427"/>
  <c r="AF3423"/>
  <c r="AF3419"/>
  <c r="AF3415"/>
  <c r="AF3411"/>
  <c r="AF3407"/>
  <c r="AF3403"/>
  <c r="AF3399"/>
  <c r="AF3395"/>
  <c r="AF3391"/>
  <c r="AF3387"/>
  <c r="AF3383"/>
  <c r="AF3379"/>
  <c r="AF3375"/>
  <c r="AF3371"/>
  <c r="AF3367"/>
  <c r="AF3363"/>
  <c r="AF3359"/>
  <c r="AF3355"/>
  <c r="AF3351"/>
  <c r="AF3347"/>
  <c r="AF3343"/>
  <c r="AF3339"/>
  <c r="AF3335"/>
  <c r="AF3331"/>
  <c r="AF3327"/>
  <c r="AF3323"/>
  <c r="AF3319"/>
  <c r="AF3315"/>
  <c r="AF3311"/>
  <c r="AF3307"/>
  <c r="AF3303"/>
  <c r="AF3299"/>
  <c r="AF3295"/>
  <c r="AF3291"/>
  <c r="AF3287"/>
  <c r="AF3283"/>
  <c r="AF3279"/>
  <c r="AF3275"/>
  <c r="AF3271"/>
  <c r="AF3267"/>
  <c r="AF3263"/>
  <c r="AF3259"/>
  <c r="AF3255"/>
  <c r="AF3251"/>
  <c r="AF3247"/>
  <c r="AF3243"/>
  <c r="AF3239"/>
  <c r="AF3235"/>
  <c r="AF3231"/>
  <c r="AF3227"/>
  <c r="AF3223"/>
  <c r="AF3219"/>
  <c r="AF3215"/>
  <c r="AF3211"/>
  <c r="AF3207"/>
  <c r="AF3203"/>
  <c r="AF3199"/>
  <c r="AF3195"/>
  <c r="AF3191"/>
  <c r="AF3187"/>
  <c r="AF3183"/>
  <c r="AF3179"/>
  <c r="AF3175"/>
  <c r="AF3171"/>
  <c r="AF3167"/>
  <c r="AF3163"/>
  <c r="AF3159"/>
  <c r="AF3155"/>
  <c r="AF3151"/>
  <c r="AF3147"/>
  <c r="AF3143"/>
  <c r="AF3139"/>
  <c r="AF3135"/>
  <c r="AF3131"/>
  <c r="AF3127"/>
  <c r="AF3123"/>
  <c r="AF3119"/>
  <c r="AF3115"/>
  <c r="AF3111"/>
  <c r="AF3107"/>
  <c r="AF3103"/>
  <c r="AF3099"/>
  <c r="AF3095"/>
  <c r="AF3091"/>
  <c r="AF3087"/>
  <c r="AF3083"/>
  <c r="AF3079"/>
  <c r="AF3075"/>
  <c r="AF3071"/>
  <c r="AF3067"/>
  <c r="AF3063"/>
  <c r="AF3059"/>
  <c r="AF3055"/>
  <c r="AF3051"/>
  <c r="AF3047"/>
  <c r="AF3043"/>
  <c r="AF3039"/>
  <c r="AF3035"/>
  <c r="AF3031"/>
  <c r="AF3027"/>
  <c r="AF3023"/>
  <c r="AF3019"/>
  <c r="AF3015"/>
  <c r="AF3011"/>
  <c r="AF3007"/>
  <c r="AF3003"/>
  <c r="AF2999"/>
  <c r="AF2995"/>
  <c r="AF2991"/>
  <c r="AF2987"/>
  <c r="AF2983"/>
  <c r="AF2979"/>
  <c r="AF2975"/>
  <c r="AF2971"/>
  <c r="AF2967"/>
  <c r="AF2963"/>
  <c r="AF2959"/>
  <c r="AF2955"/>
  <c r="AF2951"/>
  <c r="AF2947"/>
  <c r="AF2943"/>
  <c r="AF2939"/>
  <c r="AF2935"/>
  <c r="AF2931"/>
  <c r="AF2927"/>
  <c r="AF2923"/>
  <c r="AF2919"/>
  <c r="AF2915"/>
  <c r="AF2911"/>
  <c r="AF2907"/>
  <c r="AF2903"/>
  <c r="AF2899"/>
  <c r="AF2895"/>
  <c r="AF2891"/>
  <c r="AF2887"/>
  <c r="AF2883"/>
  <c r="AF2879"/>
  <c r="AF2875"/>
  <c r="AF2871"/>
  <c r="AF2867"/>
  <c r="AF2863"/>
  <c r="AF2859"/>
  <c r="M9374"/>
  <c r="AF8624"/>
  <c r="M8335"/>
  <c r="M8232"/>
  <c r="AF8130"/>
  <c r="AF8027"/>
  <c r="M7926"/>
  <c r="AF7848"/>
  <c r="AF7784"/>
  <c r="AF7720"/>
  <c r="AF7656"/>
  <c r="AF7592"/>
  <c r="AF7528"/>
  <c r="AF7464"/>
  <c r="AF7400"/>
  <c r="AF7336"/>
  <c r="AF7272"/>
  <c r="AF7208"/>
  <c r="AF7144"/>
  <c r="AF7080"/>
  <c r="AF7016"/>
  <c r="AF6953"/>
  <c r="AF6920"/>
  <c r="AF6888"/>
  <c r="AF6856"/>
  <c r="AF6824"/>
  <c r="AF6792"/>
  <c r="AF6760"/>
  <c r="AF6728"/>
  <c r="AF6696"/>
  <c r="AF6664"/>
  <c r="AF6632"/>
  <c r="AF6600"/>
  <c r="AF6568"/>
  <c r="AF6536"/>
  <c r="AF6504"/>
  <c r="AF6472"/>
  <c r="AF6440"/>
  <c r="AF6408"/>
  <c r="AF6376"/>
  <c r="AF6344"/>
  <c r="AF6312"/>
  <c r="AF6280"/>
  <c r="AF6259"/>
  <c r="AF6243"/>
  <c r="AF6227"/>
  <c r="AF6211"/>
  <c r="AF6195"/>
  <c r="AF6179"/>
  <c r="AF6163"/>
  <c r="AF6147"/>
  <c r="AF6131"/>
  <c r="AF6115"/>
  <c r="AF6099"/>
  <c r="AF6083"/>
  <c r="AF6067"/>
  <c r="AF6051"/>
  <c r="AF6035"/>
  <c r="AF6019"/>
  <c r="AF6003"/>
  <c r="AF5987"/>
  <c r="AF5971"/>
  <c r="AF5955"/>
  <c r="AF5939"/>
  <c r="AF5923"/>
  <c r="AF5907"/>
  <c r="AF5891"/>
  <c r="AF5875"/>
  <c r="AF5859"/>
  <c r="AF5843"/>
  <c r="AF5827"/>
  <c r="AF5811"/>
  <c r="AF5795"/>
  <c r="AF5779"/>
  <c r="AF5763"/>
  <c r="AF5747"/>
  <c r="AF5731"/>
  <c r="AF5715"/>
  <c r="AF5699"/>
  <c r="AF5683"/>
  <c r="AF5667"/>
  <c r="AF5651"/>
  <c r="AF5635"/>
  <c r="AF5619"/>
  <c r="AF5603"/>
  <c r="AF5587"/>
  <c r="AF5577"/>
  <c r="AF5569"/>
  <c r="AF5561"/>
  <c r="AF5553"/>
  <c r="AF5545"/>
  <c r="AF5537"/>
  <c r="AF5529"/>
  <c r="AF5521"/>
  <c r="AF5513"/>
  <c r="AF5505"/>
  <c r="AF5497"/>
  <c r="AF5489"/>
  <c r="AF5481"/>
  <c r="AF5473"/>
  <c r="AF5465"/>
  <c r="AF5457"/>
  <c r="AF5449"/>
  <c r="AF5441"/>
  <c r="AF5433"/>
  <c r="AF5425"/>
  <c r="AF5417"/>
  <c r="AF5409"/>
  <c r="AF5401"/>
  <c r="AF5393"/>
  <c r="AF5385"/>
  <c r="AF5377"/>
  <c r="AF5369"/>
  <c r="AF5361"/>
  <c r="AF5353"/>
  <c r="AF5345"/>
  <c r="AF5337"/>
  <c r="AF5329"/>
  <c r="AF5321"/>
  <c r="AF5313"/>
  <c r="AF5305"/>
  <c r="AF5297"/>
  <c r="AF5289"/>
  <c r="AF5281"/>
  <c r="AF5273"/>
  <c r="AF5265"/>
  <c r="AF5257"/>
  <c r="AF5249"/>
  <c r="AF5241"/>
  <c r="AF5233"/>
  <c r="AF5225"/>
  <c r="AF5217"/>
  <c r="AF5209"/>
  <c r="AF5201"/>
  <c r="AF5193"/>
  <c r="AF5185"/>
  <c r="AF5177"/>
  <c r="AF5169"/>
  <c r="AF5161"/>
  <c r="AF5153"/>
  <c r="AF5145"/>
  <c r="AF5137"/>
  <c r="AF5129"/>
  <c r="AF5121"/>
  <c r="AF5113"/>
  <c r="AF5105"/>
  <c r="AF5097"/>
  <c r="AF5089"/>
  <c r="AF5081"/>
  <c r="AF5073"/>
  <c r="AF5065"/>
  <c r="AF5057"/>
  <c r="AF5049"/>
  <c r="AF5041"/>
  <c r="AF5033"/>
  <c r="AF5025"/>
  <c r="AF5017"/>
  <c r="AF5009"/>
  <c r="AF5001"/>
  <c r="AF4993"/>
  <c r="AF4985"/>
  <c r="AF4977"/>
  <c r="AF4969"/>
  <c r="AF4961"/>
  <c r="AF4953"/>
  <c r="AF4945"/>
  <c r="AF4937"/>
  <c r="AF4929"/>
  <c r="AF4921"/>
  <c r="AF4913"/>
  <c r="AF4905"/>
  <c r="AF4899"/>
  <c r="M4895"/>
  <c r="M4891"/>
  <c r="M4887"/>
  <c r="M4883"/>
  <c r="M4879"/>
  <c r="M4875"/>
  <c r="M4871"/>
  <c r="M4867"/>
  <c r="M4863"/>
  <c r="M4859"/>
  <c r="M4855"/>
  <c r="M4851"/>
  <c r="M4847"/>
  <c r="M4843"/>
  <c r="M4839"/>
  <c r="M4835"/>
  <c r="M4831"/>
  <c r="M4827"/>
  <c r="M4823"/>
  <c r="M4819"/>
  <c r="M4815"/>
  <c r="M4811"/>
  <c r="M4807"/>
  <c r="M4803"/>
  <c r="M4799"/>
  <c r="M4795"/>
  <c r="M4791"/>
  <c r="M4787"/>
  <c r="M4783"/>
  <c r="M4779"/>
  <c r="M4775"/>
  <c r="M4771"/>
  <c r="M4767"/>
  <c r="M4763"/>
  <c r="M4759"/>
  <c r="M4755"/>
  <c r="M4751"/>
  <c r="M4747"/>
  <c r="M4743"/>
  <c r="M4739"/>
  <c r="M4735"/>
  <c r="M4731"/>
  <c r="M4727"/>
  <c r="M4723"/>
  <c r="M4719"/>
  <c r="M4715"/>
  <c r="M4711"/>
  <c r="M4707"/>
  <c r="M4703"/>
  <c r="M4699"/>
  <c r="M4695"/>
  <c r="M4691"/>
  <c r="M4687"/>
  <c r="M4683"/>
  <c r="M4679"/>
  <c r="M4675"/>
  <c r="M4671"/>
  <c r="M4667"/>
  <c r="M4663"/>
  <c r="M4659"/>
  <c r="M4655"/>
  <c r="M4651"/>
  <c r="M4647"/>
  <c r="M4643"/>
  <c r="M4639"/>
  <c r="M4635"/>
  <c r="M4631"/>
  <c r="M4627"/>
  <c r="M4623"/>
  <c r="M4619"/>
  <c r="M4615"/>
  <c r="M4611"/>
  <c r="M4607"/>
  <c r="M4603"/>
  <c r="M4599"/>
  <c r="M4595"/>
  <c r="M4591"/>
  <c r="M4587"/>
  <c r="M4583"/>
  <c r="M4579"/>
  <c r="M4575"/>
  <c r="M4571"/>
  <c r="M4567"/>
  <c r="M4563"/>
  <c r="M4559"/>
  <c r="M4555"/>
  <c r="M4551"/>
  <c r="M4547"/>
  <c r="M4543"/>
  <c r="M4539"/>
  <c r="M4535"/>
  <c r="M4531"/>
  <c r="M4527"/>
  <c r="M4523"/>
  <c r="M4519"/>
  <c r="M4515"/>
  <c r="M4511"/>
  <c r="M4507"/>
  <c r="M4503"/>
  <c r="M4499"/>
  <c r="M4495"/>
  <c r="M4491"/>
  <c r="M4487"/>
  <c r="M4483"/>
  <c r="M4479"/>
  <c r="M4475"/>
  <c r="M4471"/>
  <c r="M4467"/>
  <c r="M4463"/>
  <c r="M4459"/>
  <c r="M4455"/>
  <c r="M4451"/>
  <c r="M4447"/>
  <c r="M4443"/>
  <c r="M4439"/>
  <c r="M4435"/>
  <c r="M4431"/>
  <c r="M4427"/>
  <c r="M4423"/>
  <c r="M4419"/>
  <c r="M4415"/>
  <c r="M4411"/>
  <c r="M4407"/>
  <c r="M4403"/>
  <c r="M4399"/>
  <c r="M4395"/>
  <c r="M4391"/>
  <c r="M4387"/>
  <c r="M4383"/>
  <c r="M4379"/>
  <c r="M4375"/>
  <c r="M4371"/>
  <c r="M4367"/>
  <c r="M4363"/>
  <c r="M4359"/>
  <c r="M4355"/>
  <c r="M4351"/>
  <c r="M4347"/>
  <c r="M4343"/>
  <c r="M4339"/>
  <c r="M4335"/>
  <c r="M4331"/>
  <c r="M4327"/>
  <c r="M4323"/>
  <c r="M4319"/>
  <c r="M4315"/>
  <c r="M4311"/>
  <c r="M4307"/>
  <c r="M4303"/>
  <c r="M4299"/>
  <c r="M4295"/>
  <c r="M4291"/>
  <c r="M4287"/>
  <c r="M4283"/>
  <c r="M4279"/>
  <c r="M4275"/>
  <c r="M4271"/>
  <c r="M4267"/>
  <c r="M4263"/>
  <c r="M4259"/>
  <c r="M4255"/>
  <c r="M4251"/>
  <c r="M4247"/>
  <c r="M4243"/>
  <c r="M4239"/>
  <c r="M4235"/>
  <c r="M4231"/>
  <c r="M4227"/>
  <c r="M4223"/>
  <c r="M4219"/>
  <c r="M4215"/>
  <c r="M4211"/>
  <c r="M4207"/>
  <c r="M4203"/>
  <c r="M4199"/>
  <c r="M4195"/>
  <c r="M4191"/>
  <c r="M4187"/>
  <c r="M4183"/>
  <c r="M4179"/>
  <c r="M4175"/>
  <c r="M4171"/>
  <c r="M4167"/>
  <c r="M4163"/>
  <c r="M4159"/>
  <c r="M4155"/>
  <c r="M4151"/>
  <c r="M4147"/>
  <c r="M4143"/>
  <c r="M4139"/>
  <c r="M4135"/>
  <c r="M4131"/>
  <c r="M4127"/>
  <c r="M4123"/>
  <c r="M4119"/>
  <c r="M4115"/>
  <c r="M4111"/>
  <c r="M4107"/>
  <c r="M4103"/>
  <c r="M4099"/>
  <c r="M4095"/>
  <c r="M4091"/>
  <c r="M4087"/>
  <c r="M4083"/>
  <c r="M4079"/>
  <c r="M4075"/>
  <c r="M4071"/>
  <c r="M4067"/>
  <c r="M4063"/>
  <c r="M4059"/>
  <c r="M4055"/>
  <c r="M4051"/>
  <c r="M4047"/>
  <c r="M4043"/>
  <c r="M4039"/>
  <c r="M4035"/>
  <c r="M4031"/>
  <c r="M4027"/>
  <c r="M4023"/>
  <c r="M4019"/>
  <c r="M4015"/>
  <c r="M4011"/>
  <c r="M4007"/>
  <c r="M4003"/>
  <c r="M3999"/>
  <c r="M3995"/>
  <c r="M3991"/>
  <c r="M3987"/>
  <c r="M3983"/>
  <c r="M3979"/>
  <c r="M3975"/>
  <c r="M3971"/>
  <c r="M3967"/>
  <c r="M3963"/>
  <c r="M3959"/>
  <c r="M3955"/>
  <c r="M3951"/>
  <c r="M3947"/>
  <c r="M3943"/>
  <c r="M3939"/>
  <c r="M3935"/>
  <c r="M3931"/>
  <c r="M3927"/>
  <c r="M3923"/>
  <c r="M3919"/>
  <c r="M3915"/>
  <c r="M3911"/>
  <c r="M3907"/>
  <c r="M3903"/>
  <c r="M3899"/>
  <c r="M3895"/>
  <c r="M3891"/>
  <c r="M3887"/>
  <c r="M3883"/>
  <c r="M3879"/>
  <c r="M3875"/>
  <c r="M3871"/>
  <c r="M3867"/>
  <c r="M3863"/>
  <c r="M3859"/>
  <c r="M3855"/>
  <c r="M3851"/>
  <c r="M3847"/>
  <c r="M3843"/>
  <c r="M3839"/>
  <c r="M3835"/>
  <c r="M3831"/>
  <c r="M3827"/>
  <c r="M3823"/>
  <c r="M3819"/>
  <c r="M3815"/>
  <c r="M3811"/>
  <c r="M3807"/>
  <c r="M3803"/>
  <c r="M3799"/>
  <c r="M3795"/>
  <c r="M3791"/>
  <c r="M3787"/>
  <c r="M3783"/>
  <c r="M3779"/>
  <c r="M3775"/>
  <c r="M3771"/>
  <c r="M3767"/>
  <c r="M3763"/>
  <c r="M3759"/>
  <c r="M3755"/>
  <c r="M3751"/>
  <c r="M3747"/>
  <c r="M3743"/>
  <c r="M3739"/>
  <c r="M3735"/>
  <c r="M3731"/>
  <c r="M3727"/>
  <c r="M3723"/>
  <c r="M3719"/>
  <c r="M3715"/>
  <c r="M3711"/>
  <c r="M3707"/>
  <c r="M3703"/>
  <c r="M3699"/>
  <c r="M3695"/>
  <c r="M3691"/>
  <c r="M3687"/>
  <c r="M3683"/>
  <c r="M3679"/>
  <c r="M3675"/>
  <c r="M3671"/>
  <c r="M3667"/>
  <c r="M3663"/>
  <c r="M3659"/>
  <c r="M3655"/>
  <c r="M3651"/>
  <c r="M3647"/>
  <c r="M3643"/>
  <c r="M3639"/>
  <c r="M3635"/>
  <c r="M3631"/>
  <c r="M3627"/>
  <c r="M3623"/>
  <c r="M3619"/>
  <c r="M3615"/>
  <c r="M3611"/>
  <c r="M3607"/>
  <c r="M3603"/>
  <c r="M3599"/>
  <c r="M3595"/>
  <c r="M3591"/>
  <c r="M3587"/>
  <c r="M3583"/>
  <c r="M3579"/>
  <c r="M3575"/>
  <c r="M3571"/>
  <c r="M3567"/>
  <c r="M3563"/>
  <c r="M3559"/>
  <c r="M3555"/>
  <c r="M3551"/>
  <c r="M3547"/>
  <c r="M3543"/>
  <c r="M3539"/>
  <c r="M3535"/>
  <c r="M3531"/>
  <c r="M3527"/>
  <c r="M3523"/>
  <c r="M3519"/>
  <c r="M3515"/>
  <c r="M3511"/>
  <c r="M3507"/>
  <c r="M3503"/>
  <c r="M3499"/>
  <c r="M3495"/>
  <c r="M3491"/>
  <c r="M3487"/>
  <c r="M3483"/>
  <c r="M3479"/>
  <c r="M3475"/>
  <c r="M3471"/>
  <c r="M3467"/>
  <c r="M3463"/>
  <c r="M3459"/>
  <c r="M3455"/>
  <c r="M3451"/>
  <c r="M3447"/>
  <c r="M3443"/>
  <c r="M3439"/>
  <c r="M3435"/>
  <c r="M3431"/>
  <c r="M3427"/>
  <c r="M3423"/>
  <c r="M3419"/>
  <c r="M3415"/>
  <c r="M3411"/>
  <c r="M3407"/>
  <c r="M3403"/>
  <c r="M3399"/>
  <c r="M3395"/>
  <c r="M3391"/>
  <c r="M3387"/>
  <c r="M3383"/>
  <c r="M3379"/>
  <c r="M3375"/>
  <c r="M3371"/>
  <c r="M3367"/>
  <c r="M3363"/>
  <c r="M3359"/>
  <c r="M3355"/>
  <c r="M3351"/>
  <c r="M3347"/>
  <c r="M3343"/>
  <c r="M3339"/>
  <c r="M3335"/>
  <c r="M3331"/>
  <c r="M3327"/>
  <c r="M3323"/>
  <c r="M3319"/>
  <c r="M3315"/>
  <c r="M3311"/>
  <c r="M3307"/>
  <c r="M3303"/>
  <c r="M3299"/>
  <c r="M3295"/>
  <c r="M3291"/>
  <c r="M3287"/>
  <c r="M3283"/>
  <c r="M3279"/>
  <c r="M3275"/>
  <c r="M3271"/>
  <c r="M3267"/>
  <c r="M3263"/>
  <c r="M3259"/>
  <c r="M3255"/>
  <c r="M3251"/>
  <c r="M3247"/>
  <c r="M3243"/>
  <c r="M3239"/>
  <c r="M3235"/>
  <c r="M3231"/>
  <c r="M3227"/>
  <c r="M3223"/>
  <c r="M3219"/>
  <c r="M3215"/>
  <c r="M3211"/>
  <c r="M3207"/>
  <c r="M3203"/>
  <c r="M3199"/>
  <c r="M3195"/>
  <c r="M3191"/>
  <c r="M3187"/>
  <c r="M3183"/>
  <c r="M3179"/>
  <c r="M3175"/>
  <c r="M3171"/>
  <c r="M3167"/>
  <c r="M3163"/>
  <c r="M3159"/>
  <c r="M3155"/>
  <c r="M3151"/>
  <c r="M3147"/>
  <c r="M3143"/>
  <c r="M3139"/>
  <c r="M3135"/>
  <c r="M3131"/>
  <c r="M3127"/>
  <c r="M3123"/>
  <c r="M3119"/>
  <c r="M3115"/>
  <c r="M3111"/>
  <c r="M3107"/>
  <c r="M3103"/>
  <c r="M3099"/>
  <c r="M3095"/>
  <c r="M3091"/>
  <c r="M3087"/>
  <c r="M3083"/>
  <c r="M3079"/>
  <c r="M3075"/>
  <c r="M3071"/>
  <c r="M3067"/>
  <c r="M3063"/>
  <c r="M3059"/>
  <c r="M3055"/>
  <c r="M3051"/>
  <c r="M3047"/>
  <c r="M3043"/>
  <c r="M3039"/>
  <c r="M3035"/>
  <c r="M3031"/>
  <c r="M3027"/>
  <c r="M3023"/>
  <c r="M3019"/>
  <c r="M3015"/>
  <c r="M3011"/>
  <c r="M3007"/>
  <c r="M3003"/>
  <c r="M2999"/>
  <c r="M2995"/>
  <c r="M2991"/>
  <c r="M2987"/>
  <c r="M2983"/>
  <c r="M2979"/>
  <c r="M2975"/>
  <c r="M2971"/>
  <c r="M2967"/>
  <c r="M2963"/>
  <c r="M2959"/>
  <c r="M2955"/>
  <c r="M2951"/>
  <c r="M2947"/>
  <c r="M2943"/>
  <c r="M2939"/>
  <c r="M2935"/>
  <c r="M2931"/>
  <c r="M2927"/>
  <c r="M2923"/>
  <c r="M2919"/>
  <c r="M2915"/>
  <c r="M2911"/>
  <c r="M2907"/>
  <c r="M2903"/>
  <c r="M2899"/>
  <c r="M2895"/>
  <c r="M2891"/>
  <c r="M2887"/>
  <c r="M2883"/>
  <c r="M2879"/>
  <c r="M2875"/>
  <c r="M2871"/>
  <c r="M2867"/>
  <c r="M2863"/>
  <c r="M2859"/>
  <c r="M8878"/>
  <c r="M8462"/>
  <c r="AF8283"/>
  <c r="M8182"/>
  <c r="M8079"/>
  <c r="M7976"/>
  <c r="AF7880"/>
  <c r="AF7816"/>
  <c r="AF7752"/>
  <c r="AF7688"/>
  <c r="AF7624"/>
  <c r="AF7560"/>
  <c r="AF7496"/>
  <c r="AF7432"/>
  <c r="AF7368"/>
  <c r="AF7304"/>
  <c r="AF7240"/>
  <c r="AF7176"/>
  <c r="AF7112"/>
  <c r="AF7048"/>
  <c r="AF6984"/>
  <c r="AF6936"/>
  <c r="AF6904"/>
  <c r="AF6872"/>
  <c r="AF6840"/>
  <c r="AF6808"/>
  <c r="AF6776"/>
  <c r="AF6744"/>
  <c r="AF6712"/>
  <c r="AF6680"/>
  <c r="AF6648"/>
  <c r="AF6616"/>
  <c r="AF6584"/>
  <c r="AF6552"/>
  <c r="AF6520"/>
  <c r="AF6488"/>
  <c r="AF6456"/>
  <c r="AF6424"/>
  <c r="AF6392"/>
  <c r="AF6360"/>
  <c r="AF6328"/>
  <c r="AF6296"/>
  <c r="AF6267"/>
  <c r="AF6251"/>
  <c r="AF6235"/>
  <c r="AF6219"/>
  <c r="AF6203"/>
  <c r="AF6187"/>
  <c r="AF6171"/>
  <c r="AF6155"/>
  <c r="AF6139"/>
  <c r="AF6123"/>
  <c r="AF6107"/>
  <c r="AF6091"/>
  <c r="AF6075"/>
  <c r="AF6059"/>
  <c r="AF6043"/>
  <c r="AF6027"/>
  <c r="AF6011"/>
  <c r="AF5995"/>
  <c r="AF5979"/>
  <c r="AF5963"/>
  <c r="AF5947"/>
  <c r="AF5931"/>
  <c r="AF5915"/>
  <c r="AF5899"/>
  <c r="AF5883"/>
  <c r="AF5867"/>
  <c r="AF5851"/>
  <c r="AF5835"/>
  <c r="AF5819"/>
  <c r="AF5803"/>
  <c r="AF5787"/>
  <c r="AF5771"/>
  <c r="AF5755"/>
  <c r="AF5739"/>
  <c r="AF5723"/>
  <c r="AF5707"/>
  <c r="AF5691"/>
  <c r="AF5675"/>
  <c r="AF5659"/>
  <c r="AF5643"/>
  <c r="AF5627"/>
  <c r="AF5611"/>
  <c r="AF5595"/>
  <c r="AF5581"/>
  <c r="AF5573"/>
  <c r="AF5565"/>
  <c r="AF5557"/>
  <c r="AF5549"/>
  <c r="AF5541"/>
  <c r="AF5533"/>
  <c r="AF5525"/>
  <c r="AF5517"/>
  <c r="AF5509"/>
  <c r="AF5501"/>
  <c r="AF5493"/>
  <c r="AF5485"/>
  <c r="AF5477"/>
  <c r="AF5469"/>
  <c r="AF5461"/>
  <c r="AF5453"/>
  <c r="AF5445"/>
  <c r="AF5437"/>
  <c r="AF5429"/>
  <c r="AF5421"/>
  <c r="AF5413"/>
  <c r="AF5405"/>
  <c r="AF5397"/>
  <c r="AF5389"/>
  <c r="AF5381"/>
  <c r="AF5373"/>
  <c r="AF5365"/>
  <c r="AF5357"/>
  <c r="AF5349"/>
  <c r="AF5341"/>
  <c r="AF5333"/>
  <c r="AF5325"/>
  <c r="AF5317"/>
  <c r="AF5309"/>
  <c r="AF5301"/>
  <c r="AF5293"/>
  <c r="AF5285"/>
  <c r="AF5277"/>
  <c r="AF5269"/>
  <c r="AF5261"/>
  <c r="AF5253"/>
  <c r="AF5245"/>
  <c r="AF5237"/>
  <c r="AF5229"/>
  <c r="AF5221"/>
  <c r="AF5213"/>
  <c r="AF5205"/>
  <c r="AF5197"/>
  <c r="AF5189"/>
  <c r="AF5181"/>
  <c r="AF5173"/>
  <c r="AF5165"/>
  <c r="AF5157"/>
  <c r="AF5149"/>
  <c r="AF5141"/>
  <c r="AF5133"/>
  <c r="AF5125"/>
  <c r="AF5117"/>
  <c r="AF5109"/>
  <c r="AF5101"/>
  <c r="AF5093"/>
  <c r="AF5085"/>
  <c r="AF5077"/>
  <c r="AF5069"/>
  <c r="AF5061"/>
  <c r="AF5053"/>
  <c r="AF5045"/>
  <c r="AF5037"/>
  <c r="AF5029"/>
  <c r="AF5021"/>
  <c r="AF5013"/>
  <c r="AF5005"/>
  <c r="AF4997"/>
  <c r="AF4989"/>
  <c r="AF4981"/>
  <c r="AF4973"/>
  <c r="AF4965"/>
  <c r="AF4957"/>
  <c r="AF4949"/>
  <c r="AF4941"/>
  <c r="AF4933"/>
  <c r="AF4925"/>
  <c r="AF4917"/>
  <c r="AF4909"/>
  <c r="AF4901"/>
  <c r="M4897"/>
  <c r="M4893"/>
  <c r="M4889"/>
  <c r="M4885"/>
  <c r="M4881"/>
  <c r="M4877"/>
  <c r="M4873"/>
  <c r="M4869"/>
  <c r="M4865"/>
  <c r="M4861"/>
  <c r="M4857"/>
  <c r="M4853"/>
  <c r="M4849"/>
  <c r="M4845"/>
  <c r="M4841"/>
  <c r="M4837"/>
  <c r="M4833"/>
  <c r="M4829"/>
  <c r="M4825"/>
  <c r="M4821"/>
  <c r="M4817"/>
  <c r="M4813"/>
  <c r="M4809"/>
  <c r="M4805"/>
  <c r="M4801"/>
  <c r="M4797"/>
  <c r="M4793"/>
  <c r="M4789"/>
  <c r="M4785"/>
  <c r="M4781"/>
  <c r="M4777"/>
  <c r="M4773"/>
  <c r="M4769"/>
  <c r="M4765"/>
  <c r="M4761"/>
  <c r="M4757"/>
  <c r="M4753"/>
  <c r="M4749"/>
  <c r="M4745"/>
  <c r="M4741"/>
  <c r="M4737"/>
  <c r="M4733"/>
  <c r="M4729"/>
  <c r="M4725"/>
  <c r="M4721"/>
  <c r="M4717"/>
  <c r="M4713"/>
  <c r="M4709"/>
  <c r="M4705"/>
  <c r="M4701"/>
  <c r="M4697"/>
  <c r="M4693"/>
  <c r="M4689"/>
  <c r="M4685"/>
  <c r="M4681"/>
  <c r="M4677"/>
  <c r="M4673"/>
  <c r="M4669"/>
  <c r="M4665"/>
  <c r="M4661"/>
  <c r="M4657"/>
  <c r="M4653"/>
  <c r="M4649"/>
  <c r="M4645"/>
  <c r="M4641"/>
  <c r="M4637"/>
  <c r="M4633"/>
  <c r="M4629"/>
  <c r="M4625"/>
  <c r="M4621"/>
  <c r="M4617"/>
  <c r="M4613"/>
  <c r="M4609"/>
  <c r="M4605"/>
  <c r="M4601"/>
  <c r="M4597"/>
  <c r="M4593"/>
  <c r="M4589"/>
  <c r="M4585"/>
  <c r="M4581"/>
  <c r="M4577"/>
  <c r="M4573"/>
  <c r="M4569"/>
  <c r="M4565"/>
  <c r="M4561"/>
  <c r="M4557"/>
  <c r="M4553"/>
  <c r="M4549"/>
  <c r="M4545"/>
  <c r="M4541"/>
  <c r="M4537"/>
  <c r="M4533"/>
  <c r="M4529"/>
  <c r="M4525"/>
  <c r="M4521"/>
  <c r="M4517"/>
  <c r="M4513"/>
  <c r="M4509"/>
  <c r="M4505"/>
  <c r="M4501"/>
  <c r="M4497"/>
  <c r="M4493"/>
  <c r="M4489"/>
  <c r="M4485"/>
  <c r="M4481"/>
  <c r="M4477"/>
  <c r="M4473"/>
  <c r="M4469"/>
  <c r="M4465"/>
  <c r="M4461"/>
  <c r="M4457"/>
  <c r="M4453"/>
  <c r="M4449"/>
  <c r="M4445"/>
  <c r="M4441"/>
  <c r="M4437"/>
  <c r="M4433"/>
  <c r="M4429"/>
  <c r="M4425"/>
  <c r="M4421"/>
  <c r="M4417"/>
  <c r="M4413"/>
  <c r="M4409"/>
  <c r="M4405"/>
  <c r="M4401"/>
  <c r="M4397"/>
  <c r="M4393"/>
  <c r="M4389"/>
  <c r="M4385"/>
  <c r="M4381"/>
  <c r="M4377"/>
  <c r="M4373"/>
  <c r="M4369"/>
  <c r="M4365"/>
  <c r="M4361"/>
  <c r="M4357"/>
  <c r="M4353"/>
  <c r="M4349"/>
  <c r="M4345"/>
  <c r="M4341"/>
  <c r="M4337"/>
  <c r="M4333"/>
  <c r="M4329"/>
  <c r="M4325"/>
  <c r="M4321"/>
  <c r="M4317"/>
  <c r="M4313"/>
  <c r="M4309"/>
  <c r="M4305"/>
  <c r="M4301"/>
  <c r="M4297"/>
  <c r="M4293"/>
  <c r="M4289"/>
  <c r="M4285"/>
  <c r="M4281"/>
  <c r="M4277"/>
  <c r="M4273"/>
  <c r="M4269"/>
  <c r="M4265"/>
  <c r="M4261"/>
  <c r="M4257"/>
  <c r="M4253"/>
  <c r="M4249"/>
  <c r="M4245"/>
  <c r="M4241"/>
  <c r="M4237"/>
  <c r="M4233"/>
  <c r="M4229"/>
  <c r="M4225"/>
  <c r="M4221"/>
  <c r="M4217"/>
  <c r="M4213"/>
  <c r="M4209"/>
  <c r="M4205"/>
  <c r="M4201"/>
  <c r="M4197"/>
  <c r="M4193"/>
  <c r="M4189"/>
  <c r="M4185"/>
  <c r="M4181"/>
  <c r="M4177"/>
  <c r="M4173"/>
  <c r="M4169"/>
  <c r="M4165"/>
  <c r="M4161"/>
  <c r="M4157"/>
  <c r="M4153"/>
  <c r="M4149"/>
  <c r="M4145"/>
  <c r="M4141"/>
  <c r="M4137"/>
  <c r="M4133"/>
  <c r="M4129"/>
  <c r="M4125"/>
  <c r="M4121"/>
  <c r="M4117"/>
  <c r="M4113"/>
  <c r="M4109"/>
  <c r="M4105"/>
  <c r="M4101"/>
  <c r="M4097"/>
  <c r="M4093"/>
  <c r="M4089"/>
  <c r="M4085"/>
  <c r="M4081"/>
  <c r="M4077"/>
  <c r="M4073"/>
  <c r="M4069"/>
  <c r="M4065"/>
  <c r="M4061"/>
  <c r="M4057"/>
  <c r="M4053"/>
  <c r="M4049"/>
  <c r="M4045"/>
  <c r="M4041"/>
  <c r="M4037"/>
  <c r="M4033"/>
  <c r="M4029"/>
  <c r="M4025"/>
  <c r="M4021"/>
  <c r="M4017"/>
  <c r="M4013"/>
  <c r="M4009"/>
  <c r="M4005"/>
  <c r="M4001"/>
  <c r="M3997"/>
  <c r="M3993"/>
  <c r="M3989"/>
  <c r="M3985"/>
  <c r="M3981"/>
  <c r="M3977"/>
  <c r="M3973"/>
  <c r="M3969"/>
  <c r="M3965"/>
  <c r="M3961"/>
  <c r="M3957"/>
  <c r="M3953"/>
  <c r="M3949"/>
  <c r="M3945"/>
  <c r="M3941"/>
  <c r="M3937"/>
  <c r="M3933"/>
  <c r="M3929"/>
  <c r="M3925"/>
  <c r="M3921"/>
  <c r="M3917"/>
  <c r="M3913"/>
  <c r="M3909"/>
  <c r="M3905"/>
  <c r="M3901"/>
  <c r="M3897"/>
  <c r="M3893"/>
  <c r="M3889"/>
  <c r="M3885"/>
  <c r="M3881"/>
  <c r="M3877"/>
  <c r="M3873"/>
  <c r="M3869"/>
  <c r="M3865"/>
  <c r="M3861"/>
  <c r="M3857"/>
  <c r="M3853"/>
  <c r="M3849"/>
  <c r="M3845"/>
  <c r="M3841"/>
  <c r="M3837"/>
  <c r="M3833"/>
  <c r="M3829"/>
  <c r="M3825"/>
  <c r="M3821"/>
  <c r="M3817"/>
  <c r="M3813"/>
  <c r="M3809"/>
  <c r="M3805"/>
  <c r="M3801"/>
  <c r="M3797"/>
  <c r="M3793"/>
  <c r="M3789"/>
  <c r="M3785"/>
  <c r="M3781"/>
  <c r="M3777"/>
  <c r="M3773"/>
  <c r="M3769"/>
  <c r="M3765"/>
  <c r="M3761"/>
  <c r="M3757"/>
  <c r="M3753"/>
  <c r="M3749"/>
  <c r="M3745"/>
  <c r="M3741"/>
  <c r="M3737"/>
  <c r="M3733"/>
  <c r="M3729"/>
  <c r="M3725"/>
  <c r="M3721"/>
  <c r="M3717"/>
  <c r="M3713"/>
  <c r="M3709"/>
  <c r="M3705"/>
  <c r="M3701"/>
  <c r="M3697"/>
  <c r="M3693"/>
  <c r="M3689"/>
  <c r="M3685"/>
  <c r="M3681"/>
  <c r="M3677"/>
  <c r="M3673"/>
  <c r="M3669"/>
  <c r="M3665"/>
  <c r="M3661"/>
  <c r="M3657"/>
  <c r="M3653"/>
  <c r="M3649"/>
  <c r="M3645"/>
  <c r="M3641"/>
  <c r="M3637"/>
  <c r="M3633"/>
  <c r="M3629"/>
  <c r="M3625"/>
  <c r="M3621"/>
  <c r="M3617"/>
  <c r="M3613"/>
  <c r="M3609"/>
  <c r="M3605"/>
  <c r="M3601"/>
  <c r="M3597"/>
  <c r="M3593"/>
  <c r="M3589"/>
  <c r="M3585"/>
  <c r="M3581"/>
  <c r="M3577"/>
  <c r="M3573"/>
  <c r="M3569"/>
  <c r="M3565"/>
  <c r="M3561"/>
  <c r="M3557"/>
  <c r="M3553"/>
  <c r="M3549"/>
  <c r="M3545"/>
  <c r="M3541"/>
  <c r="M3537"/>
  <c r="M3533"/>
  <c r="M3529"/>
  <c r="M3525"/>
  <c r="M3521"/>
  <c r="M3517"/>
  <c r="M3513"/>
  <c r="M3509"/>
  <c r="M3505"/>
  <c r="M3501"/>
  <c r="M3497"/>
  <c r="M3493"/>
  <c r="M3489"/>
  <c r="M3485"/>
  <c r="M3481"/>
  <c r="M3477"/>
  <c r="M3473"/>
  <c r="M3469"/>
  <c r="M3465"/>
  <c r="M3461"/>
  <c r="M3457"/>
  <c r="M3453"/>
  <c r="M3449"/>
  <c r="M3445"/>
  <c r="M3441"/>
  <c r="M3437"/>
  <c r="M3433"/>
  <c r="M3429"/>
  <c r="M3425"/>
  <c r="M3421"/>
  <c r="M3417"/>
  <c r="M3413"/>
  <c r="M3409"/>
  <c r="M3405"/>
  <c r="M3401"/>
  <c r="M3397"/>
  <c r="M3393"/>
  <c r="M3389"/>
  <c r="M3385"/>
  <c r="M3381"/>
  <c r="M3377"/>
  <c r="M3373"/>
  <c r="M3369"/>
  <c r="M3365"/>
  <c r="M3361"/>
  <c r="M3357"/>
  <c r="M3353"/>
  <c r="M3349"/>
  <c r="M3345"/>
  <c r="M3341"/>
  <c r="M3337"/>
  <c r="M3333"/>
  <c r="M3329"/>
  <c r="M3325"/>
  <c r="M3321"/>
  <c r="M3317"/>
  <c r="M3313"/>
  <c r="M3309"/>
  <c r="M3305"/>
  <c r="M3301"/>
  <c r="M3297"/>
  <c r="M3293"/>
  <c r="M3289"/>
  <c r="M3285"/>
  <c r="M3281"/>
  <c r="M3277"/>
  <c r="M3273"/>
  <c r="M3269"/>
  <c r="M3265"/>
  <c r="M3261"/>
  <c r="M3257"/>
  <c r="M3253"/>
  <c r="M3249"/>
  <c r="M3245"/>
  <c r="M3241"/>
  <c r="M3237"/>
  <c r="M3233"/>
  <c r="M3229"/>
  <c r="M3225"/>
  <c r="M3221"/>
  <c r="M3217"/>
  <c r="M3213"/>
  <c r="M3209"/>
  <c r="M3205"/>
  <c r="M3201"/>
  <c r="M3197"/>
  <c r="M3193"/>
  <c r="M3189"/>
  <c r="M3185"/>
  <c r="M3181"/>
  <c r="M3177"/>
  <c r="M3173"/>
  <c r="M3169"/>
  <c r="M3165"/>
  <c r="M3161"/>
  <c r="M3157"/>
  <c r="M3153"/>
  <c r="M3149"/>
  <c r="M3145"/>
  <c r="M3141"/>
  <c r="M3137"/>
  <c r="M3133"/>
  <c r="M3129"/>
  <c r="M3125"/>
  <c r="M3121"/>
  <c r="M3117"/>
  <c r="M3113"/>
  <c r="M3109"/>
  <c r="M3105"/>
  <c r="M3101"/>
  <c r="M3097"/>
  <c r="M3093"/>
  <c r="M3089"/>
  <c r="M3085"/>
  <c r="M3081"/>
  <c r="M3077"/>
  <c r="M3073"/>
  <c r="M3069"/>
  <c r="M3065"/>
  <c r="M3061"/>
  <c r="M3057"/>
  <c r="M3053"/>
  <c r="M3049"/>
  <c r="M3045"/>
  <c r="M3041"/>
  <c r="M3037"/>
  <c r="M3033"/>
  <c r="M3029"/>
  <c r="M3025"/>
  <c r="M3021"/>
  <c r="M3017"/>
  <c r="M3013"/>
  <c r="M3009"/>
  <c r="M3005"/>
  <c r="M3001"/>
  <c r="M2997"/>
  <c r="M2993"/>
  <c r="M2989"/>
  <c r="M2985"/>
  <c r="M2981"/>
  <c r="M2977"/>
  <c r="M2973"/>
  <c r="M2969"/>
  <c r="M2965"/>
  <c r="M2961"/>
  <c r="M2957"/>
  <c r="M2953"/>
  <c r="M2949"/>
  <c r="M2945"/>
  <c r="M2941"/>
  <c r="M2937"/>
  <c r="M2933"/>
  <c r="M2929"/>
  <c r="M2925"/>
  <c r="M2921"/>
  <c r="M2917"/>
  <c r="M2913"/>
  <c r="M2909"/>
  <c r="M2905"/>
  <c r="M2901"/>
  <c r="M2897"/>
  <c r="M2893"/>
  <c r="M2889"/>
  <c r="M2885"/>
  <c r="M2881"/>
  <c r="M2877"/>
  <c r="M8826"/>
  <c r="AF8432"/>
  <c r="M8275"/>
  <c r="M8172"/>
  <c r="AF8070"/>
  <c r="AF7967"/>
  <c r="M7875"/>
  <c r="M7811"/>
  <c r="M7747"/>
  <c r="M7683"/>
  <c r="M7619"/>
  <c r="M7555"/>
  <c r="M7491"/>
  <c r="M7427"/>
  <c r="M7363"/>
  <c r="M7299"/>
  <c r="M7235"/>
  <c r="M7171"/>
  <c r="M7107"/>
  <c r="M7043"/>
  <c r="M6979"/>
  <c r="M6934"/>
  <c r="M6902"/>
  <c r="M6870"/>
  <c r="M6838"/>
  <c r="M6806"/>
  <c r="M6774"/>
  <c r="M6742"/>
  <c r="M6710"/>
  <c r="M6678"/>
  <c r="M6646"/>
  <c r="M6614"/>
  <c r="M6582"/>
  <c r="M6550"/>
  <c r="M6518"/>
  <c r="M6486"/>
  <c r="M6454"/>
  <c r="M6422"/>
  <c r="M6390"/>
  <c r="M6358"/>
  <c r="M6326"/>
  <c r="M6294"/>
  <c r="M6266"/>
  <c r="M6250"/>
  <c r="M6234"/>
  <c r="M6218"/>
  <c r="M6202"/>
  <c r="M6186"/>
  <c r="M6170"/>
  <c r="M6154"/>
  <c r="M6138"/>
  <c r="M6122"/>
  <c r="M6106"/>
  <c r="M6090"/>
  <c r="M6074"/>
  <c r="M6058"/>
  <c r="M6042"/>
  <c r="M6026"/>
  <c r="M6010"/>
  <c r="M5994"/>
  <c r="M5978"/>
  <c r="M5962"/>
  <c r="M5946"/>
  <c r="M5930"/>
  <c r="M5914"/>
  <c r="M5898"/>
  <c r="M5882"/>
  <c r="M5866"/>
  <c r="M5850"/>
  <c r="M5834"/>
  <c r="M5818"/>
  <c r="M5802"/>
  <c r="M5786"/>
  <c r="M5770"/>
  <c r="M5754"/>
  <c r="M5738"/>
  <c r="M5722"/>
  <c r="M5706"/>
  <c r="M5690"/>
  <c r="M5674"/>
  <c r="M5658"/>
  <c r="M5642"/>
  <c r="M5626"/>
  <c r="M5610"/>
  <c r="M5594"/>
  <c r="M5581"/>
  <c r="M5573"/>
  <c r="M5565"/>
  <c r="M5557"/>
  <c r="M5549"/>
  <c r="M5541"/>
  <c r="M5533"/>
  <c r="M5525"/>
  <c r="M5517"/>
  <c r="M5509"/>
  <c r="M5501"/>
  <c r="M5493"/>
  <c r="M5485"/>
  <c r="M5477"/>
  <c r="M5469"/>
  <c r="M5461"/>
  <c r="M5453"/>
  <c r="M5445"/>
  <c r="M5437"/>
  <c r="M5429"/>
  <c r="M5421"/>
  <c r="M5413"/>
  <c r="M5405"/>
  <c r="M5397"/>
  <c r="M5389"/>
  <c r="M5381"/>
  <c r="M5373"/>
  <c r="M5365"/>
  <c r="M5357"/>
  <c r="M5349"/>
  <c r="M5341"/>
  <c r="M5333"/>
  <c r="M5325"/>
  <c r="M5317"/>
  <c r="M5309"/>
  <c r="M5301"/>
  <c r="M5293"/>
  <c r="M5285"/>
  <c r="M5277"/>
  <c r="M5269"/>
  <c r="M5261"/>
  <c r="M5253"/>
  <c r="M5245"/>
  <c r="M5237"/>
  <c r="M5229"/>
  <c r="M5221"/>
  <c r="M5213"/>
  <c r="M5205"/>
  <c r="M5197"/>
  <c r="M5189"/>
  <c r="M5181"/>
  <c r="M5173"/>
  <c r="M5165"/>
  <c r="M5157"/>
  <c r="M5149"/>
  <c r="M5141"/>
  <c r="M5133"/>
  <c r="M5125"/>
  <c r="M5117"/>
  <c r="M5109"/>
  <c r="M5101"/>
  <c r="M5093"/>
  <c r="M5085"/>
  <c r="M5077"/>
  <c r="M5069"/>
  <c r="M5061"/>
  <c r="M5053"/>
  <c r="M5045"/>
  <c r="M5037"/>
  <c r="M5029"/>
  <c r="M5021"/>
  <c r="M5013"/>
  <c r="M5005"/>
  <c r="M4997"/>
  <c r="M4989"/>
  <c r="M4981"/>
  <c r="M4973"/>
  <c r="M4965"/>
  <c r="M4957"/>
  <c r="M4949"/>
  <c r="M4941"/>
  <c r="M4933"/>
  <c r="M4925"/>
  <c r="M4917"/>
  <c r="M4909"/>
  <c r="M4901"/>
  <c r="AF4896"/>
  <c r="AF4892"/>
  <c r="AF4888"/>
  <c r="AF4884"/>
  <c r="AF4880"/>
  <c r="AF4876"/>
  <c r="AF4872"/>
  <c r="AF4868"/>
  <c r="AF4864"/>
  <c r="AF4860"/>
  <c r="AF4856"/>
  <c r="AF4852"/>
  <c r="AF4848"/>
  <c r="AF4844"/>
  <c r="AF4840"/>
  <c r="AF4836"/>
  <c r="AF4832"/>
  <c r="AF4828"/>
  <c r="AF4824"/>
  <c r="AF4820"/>
  <c r="AF4816"/>
  <c r="AF4812"/>
  <c r="AF4808"/>
  <c r="AF4804"/>
  <c r="AF4800"/>
  <c r="AF4796"/>
  <c r="AF4792"/>
  <c r="AF4788"/>
  <c r="AF4784"/>
  <c r="AF4780"/>
  <c r="AF4776"/>
  <c r="AF4772"/>
  <c r="AF4768"/>
  <c r="AF4764"/>
  <c r="AF4760"/>
  <c r="AF4756"/>
  <c r="AF4752"/>
  <c r="AF4748"/>
  <c r="AF4744"/>
  <c r="AF4740"/>
  <c r="AF4736"/>
  <c r="AF4732"/>
  <c r="AF4728"/>
  <c r="AF4724"/>
  <c r="AF4720"/>
  <c r="AF4716"/>
  <c r="AF4712"/>
  <c r="AF4708"/>
  <c r="AF4704"/>
  <c r="AF4700"/>
  <c r="AF4696"/>
  <c r="AF4692"/>
  <c r="AF4688"/>
  <c r="AF4684"/>
  <c r="AF4680"/>
  <c r="AF4676"/>
  <c r="AF4672"/>
  <c r="AF4668"/>
  <c r="AF4664"/>
  <c r="AF4660"/>
  <c r="AF4656"/>
  <c r="AF4652"/>
  <c r="AF4648"/>
  <c r="AF4644"/>
  <c r="AF4640"/>
  <c r="AF4636"/>
  <c r="AF4632"/>
  <c r="AF4628"/>
  <c r="AF4624"/>
  <c r="AF4620"/>
  <c r="AF4616"/>
  <c r="AF4612"/>
  <c r="AF4608"/>
  <c r="AF4604"/>
  <c r="AF4600"/>
  <c r="AF4596"/>
  <c r="AF4592"/>
  <c r="AF4588"/>
  <c r="AF4584"/>
  <c r="AF4580"/>
  <c r="AF4576"/>
  <c r="AF4572"/>
  <c r="AF4568"/>
  <c r="AF4564"/>
  <c r="AF4560"/>
  <c r="AF4556"/>
  <c r="AF4552"/>
  <c r="AF4548"/>
  <c r="AF4544"/>
  <c r="AF4540"/>
  <c r="AF4536"/>
  <c r="AF4532"/>
  <c r="AF4528"/>
  <c r="AF4524"/>
  <c r="AF4520"/>
  <c r="AF4516"/>
  <c r="AF4512"/>
  <c r="AF4508"/>
  <c r="AF4504"/>
  <c r="AF4500"/>
  <c r="AF4496"/>
  <c r="AF4492"/>
  <c r="AF4488"/>
  <c r="AF4484"/>
  <c r="AF4480"/>
  <c r="AF4476"/>
  <c r="AF4472"/>
  <c r="AF4468"/>
  <c r="AF4464"/>
  <c r="AF4460"/>
  <c r="AF4456"/>
  <c r="AF4452"/>
  <c r="AF4448"/>
  <c r="AF4444"/>
  <c r="AF4440"/>
  <c r="AF4436"/>
  <c r="AF4432"/>
  <c r="AF4428"/>
  <c r="AF4424"/>
  <c r="AF4420"/>
  <c r="AF4416"/>
  <c r="AF4412"/>
  <c r="AF4408"/>
  <c r="AF4404"/>
  <c r="AF4400"/>
  <c r="AF4396"/>
  <c r="AF4392"/>
  <c r="AF4388"/>
  <c r="AF4384"/>
  <c r="AF4380"/>
  <c r="AF4376"/>
  <c r="AF4372"/>
  <c r="AF4368"/>
  <c r="AF4364"/>
  <c r="AF4360"/>
  <c r="AF4356"/>
  <c r="AF4352"/>
  <c r="AF4348"/>
  <c r="AF4344"/>
  <c r="AF4340"/>
  <c r="AF4336"/>
  <c r="AF4332"/>
  <c r="AF4328"/>
  <c r="AF4324"/>
  <c r="AF4320"/>
  <c r="AF4316"/>
  <c r="AF4312"/>
  <c r="AF4308"/>
  <c r="AF4304"/>
  <c r="AF4300"/>
  <c r="AF4296"/>
  <c r="AF4292"/>
  <c r="AF4288"/>
  <c r="AF4284"/>
  <c r="AF4280"/>
  <c r="AF4276"/>
  <c r="AF4272"/>
  <c r="AF4268"/>
  <c r="AF4264"/>
  <c r="AF4260"/>
  <c r="AF4256"/>
  <c r="AF4252"/>
  <c r="AF4248"/>
  <c r="AF4244"/>
  <c r="AF4240"/>
  <c r="AF4236"/>
  <c r="AF4232"/>
  <c r="AF4228"/>
  <c r="AF4224"/>
  <c r="AF4220"/>
  <c r="AF4216"/>
  <c r="AF4212"/>
  <c r="AF4208"/>
  <c r="AF4204"/>
  <c r="AF4200"/>
  <c r="AF4196"/>
  <c r="AF4192"/>
  <c r="AF4188"/>
  <c r="AF4184"/>
  <c r="AF4180"/>
  <c r="AF4176"/>
  <c r="AF4172"/>
  <c r="AF4168"/>
  <c r="AF4164"/>
  <c r="AF4160"/>
  <c r="AF4156"/>
  <c r="AF4152"/>
  <c r="AF4148"/>
  <c r="AF4144"/>
  <c r="AF4140"/>
  <c r="AF4136"/>
  <c r="AF4132"/>
  <c r="AF4128"/>
  <c r="AF4124"/>
  <c r="AF4120"/>
  <c r="AF4116"/>
  <c r="AF4112"/>
  <c r="AF4108"/>
  <c r="AF4104"/>
  <c r="AF4100"/>
  <c r="AF4096"/>
  <c r="AF4092"/>
  <c r="AF4088"/>
  <c r="AF4084"/>
  <c r="AF4080"/>
  <c r="AF4076"/>
  <c r="AF4072"/>
  <c r="AF4068"/>
  <c r="AF4064"/>
  <c r="AF4060"/>
  <c r="AF4056"/>
  <c r="AF4052"/>
  <c r="AF4048"/>
  <c r="AF4044"/>
  <c r="AF4040"/>
  <c r="AF4036"/>
  <c r="AF4032"/>
  <c r="AF4028"/>
  <c r="AF4024"/>
  <c r="AF4020"/>
  <c r="AF4016"/>
  <c r="AF4012"/>
  <c r="AF4008"/>
  <c r="AF4004"/>
  <c r="AF4000"/>
  <c r="AF3996"/>
  <c r="AF3992"/>
  <c r="AF3988"/>
  <c r="AF3984"/>
  <c r="AF3980"/>
  <c r="AF3976"/>
  <c r="AF3972"/>
  <c r="AF3968"/>
  <c r="AF3964"/>
  <c r="AF3960"/>
  <c r="AF3956"/>
  <c r="AF3952"/>
  <c r="AF3948"/>
  <c r="AF3944"/>
  <c r="AF3940"/>
  <c r="AF3936"/>
  <c r="AF3932"/>
  <c r="AF3928"/>
  <c r="AF3924"/>
  <c r="AF3920"/>
  <c r="AF3916"/>
  <c r="AF3912"/>
  <c r="AF3908"/>
  <c r="AF3904"/>
  <c r="AF3900"/>
  <c r="AF3896"/>
  <c r="AF3892"/>
  <c r="AF3888"/>
  <c r="AF3884"/>
  <c r="AF3880"/>
  <c r="AF3876"/>
  <c r="AF3872"/>
  <c r="AF3868"/>
  <c r="AF3864"/>
  <c r="AF3860"/>
  <c r="AF3856"/>
  <c r="AF3852"/>
  <c r="AF3848"/>
  <c r="AF3844"/>
  <c r="AF3840"/>
  <c r="AF3836"/>
  <c r="AF3832"/>
  <c r="AF3828"/>
  <c r="AF3824"/>
  <c r="AF3820"/>
  <c r="AF3816"/>
  <c r="AF3812"/>
  <c r="AF3808"/>
  <c r="AF3804"/>
  <c r="AF3800"/>
  <c r="AF3796"/>
  <c r="AF3792"/>
  <c r="AF3788"/>
  <c r="AF3784"/>
  <c r="AF3780"/>
  <c r="AF3776"/>
  <c r="AF3772"/>
  <c r="AF3768"/>
  <c r="AF3764"/>
  <c r="AF3760"/>
  <c r="AF3756"/>
  <c r="AF3752"/>
  <c r="AF3748"/>
  <c r="AF3744"/>
  <c r="AF3740"/>
  <c r="AF3736"/>
  <c r="AF3732"/>
  <c r="AF3728"/>
  <c r="AF3724"/>
  <c r="AF3720"/>
  <c r="AF3716"/>
  <c r="AF3712"/>
  <c r="AF3708"/>
  <c r="AF3704"/>
  <c r="AF3700"/>
  <c r="AF3696"/>
  <c r="AF3692"/>
  <c r="AF3688"/>
  <c r="AF3684"/>
  <c r="AF3680"/>
  <c r="AF3676"/>
  <c r="AF3672"/>
  <c r="AF3668"/>
  <c r="AF3664"/>
  <c r="AF3660"/>
  <c r="AF3656"/>
  <c r="AF3652"/>
  <c r="AF3648"/>
  <c r="AF3644"/>
  <c r="AF3640"/>
  <c r="AF3636"/>
  <c r="AF3632"/>
  <c r="AF3628"/>
  <c r="AF3624"/>
  <c r="AF3620"/>
  <c r="AF3616"/>
  <c r="AF3612"/>
  <c r="AF3608"/>
  <c r="AF3604"/>
  <c r="AF3600"/>
  <c r="AF3596"/>
  <c r="AF3592"/>
  <c r="AF3588"/>
  <c r="AF3584"/>
  <c r="AF3580"/>
  <c r="AF3576"/>
  <c r="AF3572"/>
  <c r="AF3568"/>
  <c r="AF3564"/>
  <c r="AF3560"/>
  <c r="AF3556"/>
  <c r="AF3552"/>
  <c r="AF3548"/>
  <c r="AF3544"/>
  <c r="AF3540"/>
  <c r="AF3536"/>
  <c r="AF3532"/>
  <c r="AF3528"/>
  <c r="AF3524"/>
  <c r="AF3520"/>
  <c r="AF3516"/>
  <c r="AF3512"/>
  <c r="AF3508"/>
  <c r="AF3504"/>
  <c r="AF3500"/>
  <c r="AF3496"/>
  <c r="AF3492"/>
  <c r="AF3488"/>
  <c r="AF3484"/>
  <c r="AF3480"/>
  <c r="AF3476"/>
  <c r="AF3472"/>
  <c r="AF3468"/>
  <c r="AF3464"/>
  <c r="AF3460"/>
  <c r="AF3456"/>
  <c r="AF3452"/>
  <c r="AF3448"/>
  <c r="AF3444"/>
  <c r="AF3440"/>
  <c r="AF3436"/>
  <c r="AF3432"/>
  <c r="AF3428"/>
  <c r="AF3424"/>
  <c r="AF3420"/>
  <c r="AF3416"/>
  <c r="AF3412"/>
  <c r="AF3408"/>
  <c r="AF3404"/>
  <c r="AF3400"/>
  <c r="AF3396"/>
  <c r="AF3392"/>
  <c r="AF3388"/>
  <c r="AF3384"/>
  <c r="AF3380"/>
  <c r="AF3376"/>
  <c r="AF3372"/>
  <c r="AF3368"/>
  <c r="AF3364"/>
  <c r="AF3360"/>
  <c r="AF3356"/>
  <c r="AF3352"/>
  <c r="AF3348"/>
  <c r="AF3344"/>
  <c r="AF3340"/>
  <c r="AF3336"/>
  <c r="AF3332"/>
  <c r="AF3328"/>
  <c r="AF3324"/>
  <c r="AF3320"/>
  <c r="AF3316"/>
  <c r="AF3312"/>
  <c r="AF3308"/>
  <c r="AF3304"/>
  <c r="AF3300"/>
  <c r="AF3296"/>
  <c r="AF3292"/>
  <c r="AF3288"/>
  <c r="AF3284"/>
  <c r="AF3280"/>
  <c r="AF3276"/>
  <c r="AF3272"/>
  <c r="AF3268"/>
  <c r="AF3264"/>
  <c r="AF3260"/>
  <c r="AF3256"/>
  <c r="AF3252"/>
  <c r="AF3248"/>
  <c r="AF3244"/>
  <c r="AF3240"/>
  <c r="AF3236"/>
  <c r="AF3232"/>
  <c r="AF3228"/>
  <c r="AF3224"/>
  <c r="AF3220"/>
  <c r="AF3216"/>
  <c r="AF3212"/>
  <c r="AF3208"/>
  <c r="AF3204"/>
  <c r="AF3200"/>
  <c r="AF3196"/>
  <c r="AF3192"/>
  <c r="AF3188"/>
  <c r="AF3184"/>
  <c r="AF3180"/>
  <c r="AF3176"/>
  <c r="AF3172"/>
  <c r="AF3168"/>
  <c r="AF3164"/>
  <c r="AF3160"/>
  <c r="AF3156"/>
  <c r="AF3152"/>
  <c r="AF3148"/>
  <c r="AF3144"/>
  <c r="AF3140"/>
  <c r="AF3136"/>
  <c r="AF3132"/>
  <c r="AF3128"/>
  <c r="AF3124"/>
  <c r="AF3120"/>
  <c r="AF3116"/>
  <c r="AF3112"/>
  <c r="AF3108"/>
  <c r="AF3104"/>
  <c r="AF3100"/>
  <c r="AF3096"/>
  <c r="AF3092"/>
  <c r="AF3088"/>
  <c r="AF3084"/>
  <c r="AF3080"/>
  <c r="AF3076"/>
  <c r="AF3072"/>
  <c r="AF3068"/>
  <c r="AF3064"/>
  <c r="AF3060"/>
  <c r="AF3056"/>
  <c r="AF3052"/>
  <c r="AF3048"/>
  <c r="AF3044"/>
  <c r="AF3040"/>
  <c r="AF3036"/>
  <c r="AF3032"/>
  <c r="AF3028"/>
  <c r="AF3024"/>
  <c r="AF3020"/>
  <c r="AF3016"/>
  <c r="AF3012"/>
  <c r="AF3008"/>
  <c r="AF3004"/>
  <c r="AF3000"/>
  <c r="AF2996"/>
  <c r="AF2992"/>
  <c r="AF2988"/>
  <c r="AF2984"/>
  <c r="AF2980"/>
  <c r="AF2976"/>
  <c r="AF2972"/>
  <c r="AF2968"/>
  <c r="AF2964"/>
  <c r="AF2960"/>
  <c r="AF2956"/>
  <c r="AF2952"/>
  <c r="AF2948"/>
  <c r="AF2944"/>
  <c r="AF2940"/>
  <c r="AF2936"/>
  <c r="AF2932"/>
  <c r="AF2928"/>
  <c r="AF2924"/>
  <c r="AF2920"/>
  <c r="AF2916"/>
  <c r="AF2912"/>
  <c r="AF2908"/>
  <c r="AF2904"/>
  <c r="AF2900"/>
  <c r="AF2896"/>
  <c r="AF2892"/>
  <c r="AF2888"/>
  <c r="AF2884"/>
  <c r="AF2880"/>
  <c r="AF2876"/>
  <c r="AF2872"/>
  <c r="AF2868"/>
  <c r="AF2864"/>
  <c r="AF2860"/>
  <c r="M9270"/>
  <c r="AF8326"/>
  <c r="M8122"/>
  <c r="M7916"/>
  <c r="M7779"/>
  <c r="M7651"/>
  <c r="M7523"/>
  <c r="M7395"/>
  <c r="M7267"/>
  <c r="M7139"/>
  <c r="M7011"/>
  <c r="M6918"/>
  <c r="M6854"/>
  <c r="M6790"/>
  <c r="M6726"/>
  <c r="M6662"/>
  <c r="M6598"/>
  <c r="M6534"/>
  <c r="M6470"/>
  <c r="M6406"/>
  <c r="M6342"/>
  <c r="M6278"/>
  <c r="M6242"/>
  <c r="M6210"/>
  <c r="M6178"/>
  <c r="M6146"/>
  <c r="M6114"/>
  <c r="M6082"/>
  <c r="M6050"/>
  <c r="M6018"/>
  <c r="M5986"/>
  <c r="M5954"/>
  <c r="M5922"/>
  <c r="M5890"/>
  <c r="M5858"/>
  <c r="M5826"/>
  <c r="M5794"/>
  <c r="M5762"/>
  <c r="M5730"/>
  <c r="M5698"/>
  <c r="M5666"/>
  <c r="M5634"/>
  <c r="M5602"/>
  <c r="M5577"/>
  <c r="M5561"/>
  <c r="M5545"/>
  <c r="M5529"/>
  <c r="M5513"/>
  <c r="M5497"/>
  <c r="M5481"/>
  <c r="M5465"/>
  <c r="M5449"/>
  <c r="M5433"/>
  <c r="M5417"/>
  <c r="M5401"/>
  <c r="M5385"/>
  <c r="M5369"/>
  <c r="M5353"/>
  <c r="M5337"/>
  <c r="M5321"/>
  <c r="M5305"/>
  <c r="M5289"/>
  <c r="M5273"/>
  <c r="M5257"/>
  <c r="M5241"/>
  <c r="M5225"/>
  <c r="M5209"/>
  <c r="M5193"/>
  <c r="M5177"/>
  <c r="M5161"/>
  <c r="M5145"/>
  <c r="M5129"/>
  <c r="M5113"/>
  <c r="M5097"/>
  <c r="M5081"/>
  <c r="M5065"/>
  <c r="M5049"/>
  <c r="M5033"/>
  <c r="M5017"/>
  <c r="M5001"/>
  <c r="M4985"/>
  <c r="M4969"/>
  <c r="M4953"/>
  <c r="M4937"/>
  <c r="M4921"/>
  <c r="M4905"/>
  <c r="AF4894"/>
  <c r="AF4886"/>
  <c r="AF4878"/>
  <c r="AF4870"/>
  <c r="AF4862"/>
  <c r="AF4854"/>
  <c r="AF4846"/>
  <c r="AF4838"/>
  <c r="AF4830"/>
  <c r="AF4822"/>
  <c r="AF4814"/>
  <c r="AF4806"/>
  <c r="AF4798"/>
  <c r="AF4790"/>
  <c r="AF4782"/>
  <c r="AF4774"/>
  <c r="AF4766"/>
  <c r="AF4758"/>
  <c r="AF4750"/>
  <c r="AF4742"/>
  <c r="AF4734"/>
  <c r="AF4726"/>
  <c r="AF4718"/>
  <c r="AF4710"/>
  <c r="AF4702"/>
  <c r="AF4694"/>
  <c r="AF4686"/>
  <c r="AF4678"/>
  <c r="AF4670"/>
  <c r="AF4662"/>
  <c r="AF4654"/>
  <c r="AF4646"/>
  <c r="AF4638"/>
  <c r="AF4630"/>
  <c r="AF4622"/>
  <c r="AF4614"/>
  <c r="AF4606"/>
  <c r="AF4598"/>
  <c r="AF4590"/>
  <c r="AF4582"/>
  <c r="AF4574"/>
  <c r="AF4566"/>
  <c r="AF4558"/>
  <c r="AF4550"/>
  <c r="AF4542"/>
  <c r="AF4534"/>
  <c r="AF4526"/>
  <c r="AF4518"/>
  <c r="AF4510"/>
  <c r="AF4502"/>
  <c r="AF4494"/>
  <c r="AF4486"/>
  <c r="AF4478"/>
  <c r="AF4470"/>
  <c r="AF4462"/>
  <c r="AF4454"/>
  <c r="AF4446"/>
  <c r="AF4438"/>
  <c r="AF4430"/>
  <c r="AF4422"/>
  <c r="AF4414"/>
  <c r="AF4406"/>
  <c r="AF4398"/>
  <c r="AF4390"/>
  <c r="AF4382"/>
  <c r="AF4374"/>
  <c r="AF4366"/>
  <c r="AF4358"/>
  <c r="AF4350"/>
  <c r="AF4342"/>
  <c r="AF4334"/>
  <c r="AF4326"/>
  <c r="AF4318"/>
  <c r="AF4310"/>
  <c r="AF4302"/>
  <c r="AF4294"/>
  <c r="AF4286"/>
  <c r="AF4278"/>
  <c r="AF4270"/>
  <c r="AF4262"/>
  <c r="AF4254"/>
  <c r="AF4246"/>
  <c r="AF4238"/>
  <c r="AF4230"/>
  <c r="AF4222"/>
  <c r="AF4214"/>
  <c r="AF4206"/>
  <c r="AF4198"/>
  <c r="AF4190"/>
  <c r="AF4182"/>
  <c r="AF4174"/>
  <c r="AF4166"/>
  <c r="AF4158"/>
  <c r="AF4150"/>
  <c r="AF4142"/>
  <c r="AF4134"/>
  <c r="AF4126"/>
  <c r="AF4118"/>
  <c r="AF4110"/>
  <c r="AF4102"/>
  <c r="AF4094"/>
  <c r="AF4086"/>
  <c r="AF4078"/>
  <c r="AF4070"/>
  <c r="AF4062"/>
  <c r="AF4054"/>
  <c r="AF4046"/>
  <c r="AF4038"/>
  <c r="AF4030"/>
  <c r="AF4022"/>
  <c r="AF4014"/>
  <c r="AF4006"/>
  <c r="AF3998"/>
  <c r="AF3990"/>
  <c r="AF3982"/>
  <c r="AF3974"/>
  <c r="AF3966"/>
  <c r="AF3958"/>
  <c r="AF3950"/>
  <c r="AF3942"/>
  <c r="AF3934"/>
  <c r="AF3926"/>
  <c r="AF3918"/>
  <c r="AF3910"/>
  <c r="AF3902"/>
  <c r="AF3894"/>
  <c r="AF3886"/>
  <c r="AF3878"/>
  <c r="AF3870"/>
  <c r="AF3862"/>
  <c r="AF3854"/>
  <c r="AF3846"/>
  <c r="AF3838"/>
  <c r="AF3830"/>
  <c r="AF3822"/>
  <c r="AF3814"/>
  <c r="AF3806"/>
  <c r="AF3798"/>
  <c r="AF3790"/>
  <c r="AF3782"/>
  <c r="AF3774"/>
  <c r="AF3766"/>
  <c r="AF3758"/>
  <c r="AF3750"/>
  <c r="AF3742"/>
  <c r="AF3734"/>
  <c r="AF3726"/>
  <c r="AF3718"/>
  <c r="AF3710"/>
  <c r="AF3702"/>
  <c r="AF3694"/>
  <c r="AF3686"/>
  <c r="AF3678"/>
  <c r="AF3670"/>
  <c r="AF3662"/>
  <c r="AF3654"/>
  <c r="AF3646"/>
  <c r="AF3638"/>
  <c r="AF3630"/>
  <c r="AF3622"/>
  <c r="AF3614"/>
  <c r="AF3606"/>
  <c r="AF3598"/>
  <c r="AF3590"/>
  <c r="AF3582"/>
  <c r="AF3574"/>
  <c r="AF3566"/>
  <c r="AF3558"/>
  <c r="AF3550"/>
  <c r="AF3542"/>
  <c r="AF3534"/>
  <c r="AF3526"/>
  <c r="AF3518"/>
  <c r="AF3510"/>
  <c r="AF3502"/>
  <c r="AF3494"/>
  <c r="AF3486"/>
  <c r="AF3478"/>
  <c r="AF3470"/>
  <c r="AF3462"/>
  <c r="AF3454"/>
  <c r="AF3446"/>
  <c r="AF3438"/>
  <c r="AF3430"/>
  <c r="AF3422"/>
  <c r="AF3414"/>
  <c r="AF3406"/>
  <c r="AF3398"/>
  <c r="AF3390"/>
  <c r="AF3382"/>
  <c r="AF3374"/>
  <c r="AF3366"/>
  <c r="AF3358"/>
  <c r="AF3350"/>
  <c r="AF3342"/>
  <c r="AF3334"/>
  <c r="AF3326"/>
  <c r="AF3318"/>
  <c r="AF3310"/>
  <c r="AF3302"/>
  <c r="AF3294"/>
  <c r="AF3286"/>
  <c r="AF3278"/>
  <c r="AF3270"/>
  <c r="AF3262"/>
  <c r="AF3254"/>
  <c r="AF3246"/>
  <c r="AF3238"/>
  <c r="AF3230"/>
  <c r="AF3222"/>
  <c r="AF3214"/>
  <c r="AF3206"/>
  <c r="AF3198"/>
  <c r="AF3190"/>
  <c r="AF3182"/>
  <c r="AF3174"/>
  <c r="AF3166"/>
  <c r="AF3158"/>
  <c r="AF3150"/>
  <c r="AF3142"/>
  <c r="AF3134"/>
  <c r="AF3126"/>
  <c r="AF3118"/>
  <c r="AF3110"/>
  <c r="AF3102"/>
  <c r="AF3094"/>
  <c r="AF3086"/>
  <c r="AF3078"/>
  <c r="AF3070"/>
  <c r="AF3062"/>
  <c r="AF3054"/>
  <c r="AF3046"/>
  <c r="AF3038"/>
  <c r="AF3030"/>
  <c r="AF3022"/>
  <c r="AF3014"/>
  <c r="AF3006"/>
  <c r="AF2998"/>
  <c r="AF2990"/>
  <c r="AF2982"/>
  <c r="AF2974"/>
  <c r="AF2966"/>
  <c r="AF2958"/>
  <c r="AF2950"/>
  <c r="AF2942"/>
  <c r="AF2934"/>
  <c r="AF2926"/>
  <c r="AF2918"/>
  <c r="AF2910"/>
  <c r="AF2902"/>
  <c r="AF2894"/>
  <c r="AF2886"/>
  <c r="AF2878"/>
  <c r="M2872"/>
  <c r="AF2865"/>
  <c r="AF2858"/>
  <c r="AF2854"/>
  <c r="AF2850"/>
  <c r="AF2846"/>
  <c r="AF2842"/>
  <c r="AF2838"/>
  <c r="AF2834"/>
  <c r="AF2830"/>
  <c r="AF2826"/>
  <c r="AF2822"/>
  <c r="AF2818"/>
  <c r="AF2814"/>
  <c r="AF2810"/>
  <c r="AF2806"/>
  <c r="AF2802"/>
  <c r="AF2798"/>
  <c r="AF2794"/>
  <c r="AF2790"/>
  <c r="AF2786"/>
  <c r="AF2782"/>
  <c r="AF2778"/>
  <c r="AF2774"/>
  <c r="AF2770"/>
  <c r="AF2766"/>
  <c r="AF2762"/>
  <c r="AF2758"/>
  <c r="AF2754"/>
  <c r="AF2750"/>
  <c r="AF2746"/>
  <c r="AF2742"/>
  <c r="AF2738"/>
  <c r="AF2734"/>
  <c r="AF2730"/>
  <c r="AF2726"/>
  <c r="AF2722"/>
  <c r="AF2718"/>
  <c r="AF2714"/>
  <c r="AF2710"/>
  <c r="AF2706"/>
  <c r="AF2702"/>
  <c r="AF2698"/>
  <c r="AF2694"/>
  <c r="AF2690"/>
  <c r="AF2686"/>
  <c r="AF2682"/>
  <c r="AF2678"/>
  <c r="AF2674"/>
  <c r="AF2670"/>
  <c r="AF2666"/>
  <c r="AF2662"/>
  <c r="AF2658"/>
  <c r="AF2654"/>
  <c r="AF2650"/>
  <c r="AF2646"/>
  <c r="AF2642"/>
  <c r="AF2638"/>
  <c r="AF2634"/>
  <c r="AF2630"/>
  <c r="AF2626"/>
  <c r="AF2622"/>
  <c r="AF2618"/>
  <c r="AF2614"/>
  <c r="AF2610"/>
  <c r="AF2606"/>
  <c r="AF2602"/>
  <c r="AF2598"/>
  <c r="AF2594"/>
  <c r="AF2590"/>
  <c r="AF2586"/>
  <c r="AF2582"/>
  <c r="AF2578"/>
  <c r="AF2574"/>
  <c r="AF2570"/>
  <c r="AF2566"/>
  <c r="AF2562"/>
  <c r="AF2558"/>
  <c r="AF2554"/>
  <c r="AF2550"/>
  <c r="AF2546"/>
  <c r="AF2542"/>
  <c r="AF2538"/>
  <c r="AF2534"/>
  <c r="AF2530"/>
  <c r="AF2526"/>
  <c r="AF2522"/>
  <c r="AF2518"/>
  <c r="AF2514"/>
  <c r="AF2510"/>
  <c r="AF2506"/>
  <c r="AF2502"/>
  <c r="AF2498"/>
  <c r="AF2494"/>
  <c r="AF2490"/>
  <c r="AF2486"/>
  <c r="AF2482"/>
  <c r="AF2478"/>
  <c r="AF2474"/>
  <c r="AF2470"/>
  <c r="AF2466"/>
  <c r="AF2462"/>
  <c r="AF2458"/>
  <c r="AF2454"/>
  <c r="AF2450"/>
  <c r="AF2446"/>
  <c r="AF2442"/>
  <c r="AF2438"/>
  <c r="AF2434"/>
  <c r="AF2430"/>
  <c r="AF2426"/>
  <c r="AF2422"/>
  <c r="AF2418"/>
  <c r="AF2414"/>
  <c r="AF2410"/>
  <c r="AF2406"/>
  <c r="AF2402"/>
  <c r="AF2398"/>
  <c r="AF2394"/>
  <c r="AF2390"/>
  <c r="AF2386"/>
  <c r="AF2382"/>
  <c r="AF2378"/>
  <c r="AF2374"/>
  <c r="AF2370"/>
  <c r="AF2366"/>
  <c r="AF2362"/>
  <c r="AF2358"/>
  <c r="AF2354"/>
  <c r="AF2350"/>
  <c r="AF2346"/>
  <c r="AF2342"/>
  <c r="AF2338"/>
  <c r="AF2334"/>
  <c r="AF2330"/>
  <c r="AF2326"/>
  <c r="AF2322"/>
  <c r="AF2318"/>
  <c r="AF2314"/>
  <c r="AF2310"/>
  <c r="AF2306"/>
  <c r="AF2302"/>
  <c r="AF2298"/>
  <c r="AF2294"/>
  <c r="AF2290"/>
  <c r="AF2286"/>
  <c r="AF2282"/>
  <c r="AF2278"/>
  <c r="AF2274"/>
  <c r="AF2270"/>
  <c r="AF2266"/>
  <c r="AF2262"/>
  <c r="AF2258"/>
  <c r="AF2254"/>
  <c r="AF2250"/>
  <c r="AF2246"/>
  <c r="AF2242"/>
  <c r="AF2238"/>
  <c r="AF2234"/>
  <c r="AF2230"/>
  <c r="AF2226"/>
  <c r="AF2222"/>
  <c r="AF2218"/>
  <c r="AF2214"/>
  <c r="AF2210"/>
  <c r="AF2206"/>
  <c r="AF2202"/>
  <c r="AF2198"/>
  <c r="AF2194"/>
  <c r="AF2190"/>
  <c r="AF2186"/>
  <c r="AF2182"/>
  <c r="AF2178"/>
  <c r="AF2174"/>
  <c r="AF2170"/>
  <c r="AF2166"/>
  <c r="AF2162"/>
  <c r="AF2158"/>
  <c r="AF2154"/>
  <c r="AF2150"/>
  <c r="AF2146"/>
  <c r="AF2142"/>
  <c r="AF2138"/>
  <c r="AF2134"/>
  <c r="AF2130"/>
  <c r="AF2126"/>
  <c r="AF2122"/>
  <c r="AF2118"/>
  <c r="AF2114"/>
  <c r="AF2110"/>
  <c r="AF2106"/>
  <c r="AF2102"/>
  <c r="AF2098"/>
  <c r="AF2094"/>
  <c r="AF2090"/>
  <c r="AF2086"/>
  <c r="AF2082"/>
  <c r="AF2078"/>
  <c r="AF2074"/>
  <c r="AF2070"/>
  <c r="AF2066"/>
  <c r="AF2062"/>
  <c r="AF2058"/>
  <c r="AF2054"/>
  <c r="AF2050"/>
  <c r="AF2046"/>
  <c r="AF2042"/>
  <c r="AF2038"/>
  <c r="AF2034"/>
  <c r="AF2030"/>
  <c r="AF2026"/>
  <c r="AF2022"/>
  <c r="AF2018"/>
  <c r="AF2014"/>
  <c r="AF2010"/>
  <c r="AF2006"/>
  <c r="AF2002"/>
  <c r="AF1998"/>
  <c r="AF1994"/>
  <c r="AF1990"/>
  <c r="AF1986"/>
  <c r="AF1982"/>
  <c r="AF1978"/>
  <c r="AF1974"/>
  <c r="AF1970"/>
  <c r="AF1966"/>
  <c r="AF1962"/>
  <c r="AF1958"/>
  <c r="AF1954"/>
  <c r="AF1950"/>
  <c r="AF1946"/>
  <c r="AF1942"/>
  <c r="AF1938"/>
  <c r="AF1934"/>
  <c r="AF1930"/>
  <c r="AF1926"/>
  <c r="AF1922"/>
  <c r="AF1918"/>
  <c r="AF1914"/>
  <c r="AF1910"/>
  <c r="AF1906"/>
  <c r="AF1902"/>
  <c r="AF1898"/>
  <c r="AF1894"/>
  <c r="AF1890"/>
  <c r="AF1886"/>
  <c r="AF1882"/>
  <c r="AF1878"/>
  <c r="AF1874"/>
  <c r="AF1870"/>
  <c r="AF1866"/>
  <c r="AF1862"/>
  <c r="AF1858"/>
  <c r="AF1854"/>
  <c r="AF1850"/>
  <c r="AF1846"/>
  <c r="AF1842"/>
  <c r="AF1838"/>
  <c r="AF1834"/>
  <c r="AF1830"/>
  <c r="AF1826"/>
  <c r="AF1822"/>
  <c r="AF1818"/>
  <c r="AF1814"/>
  <c r="AF1810"/>
  <c r="AF1806"/>
  <c r="AF1802"/>
  <c r="AF1798"/>
  <c r="AF1794"/>
  <c r="AF1790"/>
  <c r="AF1786"/>
  <c r="AF1782"/>
  <c r="AF1778"/>
  <c r="AF1774"/>
  <c r="AF1770"/>
  <c r="AF1766"/>
  <c r="AF1762"/>
  <c r="AF1758"/>
  <c r="AF1754"/>
  <c r="AF1750"/>
  <c r="AF1746"/>
  <c r="AF1742"/>
  <c r="AF1738"/>
  <c r="AF1734"/>
  <c r="AF1730"/>
  <c r="AF1726"/>
  <c r="AF1722"/>
  <c r="AF1718"/>
  <c r="AF1714"/>
  <c r="AF1710"/>
  <c r="AF1706"/>
  <c r="AF1702"/>
  <c r="AF1698"/>
  <c r="AF1694"/>
  <c r="AF1690"/>
  <c r="AF1686"/>
  <c r="AF1682"/>
  <c r="AF1678"/>
  <c r="AF1674"/>
  <c r="AF1670"/>
  <c r="AF1666"/>
  <c r="AF1662"/>
  <c r="AF1658"/>
  <c r="AF1654"/>
  <c r="AF1650"/>
  <c r="AF1646"/>
  <c r="AF1642"/>
  <c r="AF1638"/>
  <c r="AF1634"/>
  <c r="AF1630"/>
  <c r="AF1626"/>
  <c r="AF1622"/>
  <c r="AF1618"/>
  <c r="AF1614"/>
  <c r="AF1610"/>
  <c r="AF1606"/>
  <c r="AF1602"/>
  <c r="AF1598"/>
  <c r="AF1594"/>
  <c r="AF1590"/>
  <c r="AF1586"/>
  <c r="AF1582"/>
  <c r="AF1578"/>
  <c r="AF1574"/>
  <c r="AF1570"/>
  <c r="AF1566"/>
  <c r="AF1562"/>
  <c r="AF1558"/>
  <c r="AF1554"/>
  <c r="AF1550"/>
  <c r="AF1546"/>
  <c r="AF1542"/>
  <c r="AF1538"/>
  <c r="AF1534"/>
  <c r="AF1530"/>
  <c r="AF1526"/>
  <c r="AF1522"/>
  <c r="AF1518"/>
  <c r="AF1514"/>
  <c r="AF1510"/>
  <c r="AF1506"/>
  <c r="AF1502"/>
  <c r="AF1498"/>
  <c r="M9056"/>
  <c r="M8310"/>
  <c r="M8104"/>
  <c r="M7901"/>
  <c r="AF7768"/>
  <c r="AF7640"/>
  <c r="AF7512"/>
  <c r="AF7384"/>
  <c r="AF7256"/>
  <c r="AF7128"/>
  <c r="AF7000"/>
  <c r="AF6912"/>
  <c r="AF6848"/>
  <c r="AF6784"/>
  <c r="AF6720"/>
  <c r="AF6656"/>
  <c r="AF6592"/>
  <c r="AF6528"/>
  <c r="AF6464"/>
  <c r="AF6400"/>
  <c r="AF6336"/>
  <c r="M6273"/>
  <c r="AF6239"/>
  <c r="AF6207"/>
  <c r="AF6175"/>
  <c r="AF6143"/>
  <c r="AF6111"/>
  <c r="AF6079"/>
  <c r="AF6047"/>
  <c r="AF6015"/>
  <c r="AF5983"/>
  <c r="AF5951"/>
  <c r="AF5919"/>
  <c r="AF5887"/>
  <c r="AF5855"/>
  <c r="AF5823"/>
  <c r="AF5791"/>
  <c r="AF5759"/>
  <c r="AF5727"/>
  <c r="AF5695"/>
  <c r="AF5663"/>
  <c r="AF5631"/>
  <c r="AF5599"/>
  <c r="AF5575"/>
  <c r="AF5559"/>
  <c r="AF5543"/>
  <c r="AF5527"/>
  <c r="AF5511"/>
  <c r="AF5495"/>
  <c r="AF5479"/>
  <c r="AF5463"/>
  <c r="AF5447"/>
  <c r="AF5431"/>
  <c r="AF5415"/>
  <c r="AF5399"/>
  <c r="AF5383"/>
  <c r="AF5367"/>
  <c r="AF5351"/>
  <c r="AF5335"/>
  <c r="AF5319"/>
  <c r="AF5303"/>
  <c r="AF5287"/>
  <c r="AF5271"/>
  <c r="AF5255"/>
  <c r="AF5239"/>
  <c r="AF5223"/>
  <c r="AF5207"/>
  <c r="AF5191"/>
  <c r="AF5175"/>
  <c r="AF5159"/>
  <c r="AF5143"/>
  <c r="AF5127"/>
  <c r="AF5111"/>
  <c r="AF5095"/>
  <c r="AF5079"/>
  <c r="AF5063"/>
  <c r="AF5047"/>
  <c r="AF5031"/>
  <c r="AF5015"/>
  <c r="AF4999"/>
  <c r="AF4983"/>
  <c r="AF4967"/>
  <c r="AF4951"/>
  <c r="AF4935"/>
  <c r="AF4919"/>
  <c r="AF4903"/>
  <c r="M4894"/>
  <c r="M4886"/>
  <c r="M4878"/>
  <c r="M4870"/>
  <c r="M4862"/>
  <c r="M4854"/>
  <c r="M4846"/>
  <c r="M4838"/>
  <c r="M4830"/>
  <c r="M4822"/>
  <c r="M4814"/>
  <c r="M4806"/>
  <c r="M4798"/>
  <c r="M4790"/>
  <c r="M4782"/>
  <c r="M4774"/>
  <c r="M4766"/>
  <c r="M4758"/>
  <c r="M4750"/>
  <c r="M4742"/>
  <c r="M4734"/>
  <c r="M4726"/>
  <c r="M4718"/>
  <c r="M4710"/>
  <c r="M4702"/>
  <c r="M4694"/>
  <c r="M4686"/>
  <c r="M4678"/>
  <c r="M4670"/>
  <c r="M4662"/>
  <c r="M4654"/>
  <c r="M4646"/>
  <c r="M4638"/>
  <c r="M4630"/>
  <c r="M4622"/>
  <c r="M4614"/>
  <c r="M4606"/>
  <c r="M4598"/>
  <c r="M4590"/>
  <c r="M4582"/>
  <c r="M4574"/>
  <c r="M4566"/>
  <c r="M4558"/>
  <c r="M4550"/>
  <c r="M4542"/>
  <c r="M4534"/>
  <c r="M4526"/>
  <c r="M4518"/>
  <c r="M4510"/>
  <c r="M4502"/>
  <c r="M4494"/>
  <c r="M4486"/>
  <c r="M4478"/>
  <c r="M4470"/>
  <c r="M4462"/>
  <c r="M4454"/>
  <c r="M4446"/>
  <c r="M4438"/>
  <c r="M4430"/>
  <c r="M4422"/>
  <c r="M4414"/>
  <c r="M4406"/>
  <c r="M4398"/>
  <c r="M4390"/>
  <c r="M4382"/>
  <c r="M4374"/>
  <c r="M4366"/>
  <c r="M4358"/>
  <c r="M4350"/>
  <c r="M4342"/>
  <c r="M4334"/>
  <c r="M4326"/>
  <c r="M4318"/>
  <c r="M4310"/>
  <c r="M4302"/>
  <c r="M4294"/>
  <c r="M4286"/>
  <c r="M4278"/>
  <c r="M4270"/>
  <c r="M4262"/>
  <c r="M4254"/>
  <c r="M4246"/>
  <c r="M4238"/>
  <c r="M4230"/>
  <c r="M4222"/>
  <c r="M4214"/>
  <c r="M4206"/>
  <c r="M4198"/>
  <c r="M4190"/>
  <c r="M4182"/>
  <c r="M4174"/>
  <c r="M4166"/>
  <c r="M4158"/>
  <c r="M4150"/>
  <c r="M4142"/>
  <c r="M4134"/>
  <c r="M4126"/>
  <c r="M4118"/>
  <c r="M4110"/>
  <c r="M4102"/>
  <c r="M4094"/>
  <c r="M4086"/>
  <c r="M4078"/>
  <c r="M4070"/>
  <c r="M4062"/>
  <c r="M4054"/>
  <c r="M4046"/>
  <c r="M4038"/>
  <c r="M4030"/>
  <c r="M4022"/>
  <c r="M4014"/>
  <c r="M4006"/>
  <c r="M3998"/>
  <c r="M3990"/>
  <c r="M3982"/>
  <c r="M3974"/>
  <c r="M3966"/>
  <c r="M3958"/>
  <c r="M3950"/>
  <c r="M3942"/>
  <c r="M3934"/>
  <c r="M3926"/>
  <c r="M3918"/>
  <c r="M3910"/>
  <c r="M3902"/>
  <c r="M3894"/>
  <c r="M3886"/>
  <c r="M3878"/>
  <c r="M3870"/>
  <c r="M3862"/>
  <c r="M3854"/>
  <c r="M3846"/>
  <c r="M3838"/>
  <c r="M3830"/>
  <c r="M3822"/>
  <c r="M3814"/>
  <c r="M3806"/>
  <c r="M3798"/>
  <c r="M3790"/>
  <c r="M3782"/>
  <c r="M3774"/>
  <c r="M3766"/>
  <c r="M3758"/>
  <c r="M3750"/>
  <c r="M3742"/>
  <c r="M3734"/>
  <c r="M3726"/>
  <c r="M3718"/>
  <c r="M3710"/>
  <c r="M3702"/>
  <c r="M3694"/>
  <c r="M3686"/>
  <c r="M3678"/>
  <c r="M3670"/>
  <c r="M3662"/>
  <c r="M3654"/>
  <c r="M3646"/>
  <c r="M3638"/>
  <c r="M3630"/>
  <c r="M3622"/>
  <c r="M3614"/>
  <c r="M3606"/>
  <c r="M3598"/>
  <c r="M3590"/>
  <c r="M3582"/>
  <c r="M3574"/>
  <c r="M3566"/>
  <c r="M3558"/>
  <c r="M3550"/>
  <c r="M3542"/>
  <c r="M3534"/>
  <c r="M3526"/>
  <c r="M3518"/>
  <c r="M3510"/>
  <c r="M3502"/>
  <c r="M3494"/>
  <c r="M3486"/>
  <c r="M3478"/>
  <c r="M3470"/>
  <c r="M3462"/>
  <c r="M3454"/>
  <c r="M3446"/>
  <c r="M3438"/>
  <c r="M3430"/>
  <c r="M3422"/>
  <c r="M3414"/>
  <c r="M3406"/>
  <c r="M3398"/>
  <c r="M3390"/>
  <c r="M3382"/>
  <c r="M3374"/>
  <c r="M3366"/>
  <c r="M3358"/>
  <c r="M3350"/>
  <c r="M3342"/>
  <c r="M3334"/>
  <c r="M3326"/>
  <c r="M3318"/>
  <c r="M3310"/>
  <c r="M3302"/>
  <c r="M3294"/>
  <c r="M3286"/>
  <c r="M3278"/>
  <c r="M3270"/>
  <c r="M3262"/>
  <c r="M3254"/>
  <c r="M3246"/>
  <c r="M3238"/>
  <c r="M3230"/>
  <c r="M3222"/>
  <c r="M3214"/>
  <c r="M3206"/>
  <c r="M3198"/>
  <c r="M3190"/>
  <c r="M3182"/>
  <c r="M3174"/>
  <c r="M3166"/>
  <c r="M3158"/>
  <c r="M3150"/>
  <c r="M3142"/>
  <c r="M3134"/>
  <c r="M3126"/>
  <c r="M3118"/>
  <c r="M3110"/>
  <c r="M3102"/>
  <c r="M3094"/>
  <c r="M3086"/>
  <c r="M3078"/>
  <c r="M3070"/>
  <c r="M3062"/>
  <c r="M3054"/>
  <c r="M3046"/>
  <c r="M3038"/>
  <c r="M3030"/>
  <c r="M3022"/>
  <c r="M3014"/>
  <c r="M3006"/>
  <c r="M2998"/>
  <c r="M2990"/>
  <c r="M2982"/>
  <c r="M2974"/>
  <c r="M2966"/>
  <c r="M2958"/>
  <c r="M2950"/>
  <c r="M2942"/>
  <c r="M2934"/>
  <c r="M2926"/>
  <c r="M2918"/>
  <c r="M2910"/>
  <c r="M2902"/>
  <c r="M2894"/>
  <c r="M2886"/>
  <c r="M2878"/>
  <c r="AF2870"/>
  <c r="M2865"/>
  <c r="M2858"/>
  <c r="M2854"/>
  <c r="M2850"/>
  <c r="M2846"/>
  <c r="M2842"/>
  <c r="M2838"/>
  <c r="M2834"/>
  <c r="M2830"/>
  <c r="M2826"/>
  <c r="M2822"/>
  <c r="M2818"/>
  <c r="M2814"/>
  <c r="M2810"/>
  <c r="M2806"/>
  <c r="M2802"/>
  <c r="M2798"/>
  <c r="M2794"/>
  <c r="M2790"/>
  <c r="M2786"/>
  <c r="M2782"/>
  <c r="M2778"/>
  <c r="M2774"/>
  <c r="M2770"/>
  <c r="M2766"/>
  <c r="M2762"/>
  <c r="M2758"/>
  <c r="M2754"/>
  <c r="M2750"/>
  <c r="M2746"/>
  <c r="M2742"/>
  <c r="M2738"/>
  <c r="M2734"/>
  <c r="M2730"/>
  <c r="M2726"/>
  <c r="M2722"/>
  <c r="M2718"/>
  <c r="M2714"/>
  <c r="M2710"/>
  <c r="M2706"/>
  <c r="M2702"/>
  <c r="M2698"/>
  <c r="M2694"/>
  <c r="M2690"/>
  <c r="M2686"/>
  <c r="M2682"/>
  <c r="M2678"/>
  <c r="M2674"/>
  <c r="M2670"/>
  <c r="M2666"/>
  <c r="M2662"/>
  <c r="M2658"/>
  <c r="M2654"/>
  <c r="M2650"/>
  <c r="M2646"/>
  <c r="M2642"/>
  <c r="M2638"/>
  <c r="M2634"/>
  <c r="M2630"/>
  <c r="M2626"/>
  <c r="M2622"/>
  <c r="M2618"/>
  <c r="M2614"/>
  <c r="M2610"/>
  <c r="M2606"/>
  <c r="M2602"/>
  <c r="M2598"/>
  <c r="M2594"/>
  <c r="M2590"/>
  <c r="M2586"/>
  <c r="M2582"/>
  <c r="M2578"/>
  <c r="M2574"/>
  <c r="M2570"/>
  <c r="M2566"/>
  <c r="M2562"/>
  <c r="M2558"/>
  <c r="M2554"/>
  <c r="M2550"/>
  <c r="M2546"/>
  <c r="M2542"/>
  <c r="M2538"/>
  <c r="M2534"/>
  <c r="M2530"/>
  <c r="M2526"/>
  <c r="M2522"/>
  <c r="M2518"/>
  <c r="M2514"/>
  <c r="M2510"/>
  <c r="M2506"/>
  <c r="M2502"/>
  <c r="M2498"/>
  <c r="M2494"/>
  <c r="M2490"/>
  <c r="M2486"/>
  <c r="M2482"/>
  <c r="M2478"/>
  <c r="M2474"/>
  <c r="M2470"/>
  <c r="M2466"/>
  <c r="M2462"/>
  <c r="M2458"/>
  <c r="M2454"/>
  <c r="M2450"/>
  <c r="M2446"/>
  <c r="M2442"/>
  <c r="M2438"/>
  <c r="M2434"/>
  <c r="M2430"/>
  <c r="M2426"/>
  <c r="M2422"/>
  <c r="M2418"/>
  <c r="M2414"/>
  <c r="M2410"/>
  <c r="M2406"/>
  <c r="M2402"/>
  <c r="M2398"/>
  <c r="M2394"/>
  <c r="M2390"/>
  <c r="M2386"/>
  <c r="M2382"/>
  <c r="M2378"/>
  <c r="M2374"/>
  <c r="M2370"/>
  <c r="M2366"/>
  <c r="M2362"/>
  <c r="M2358"/>
  <c r="M2354"/>
  <c r="M2350"/>
  <c r="M2346"/>
  <c r="M2342"/>
  <c r="M2338"/>
  <c r="M2334"/>
  <c r="M2330"/>
  <c r="M2326"/>
  <c r="M2322"/>
  <c r="M2318"/>
  <c r="M2314"/>
  <c r="M2310"/>
  <c r="M2306"/>
  <c r="M2302"/>
  <c r="M2298"/>
  <c r="M2294"/>
  <c r="M2290"/>
  <c r="M2286"/>
  <c r="M2282"/>
  <c r="M2278"/>
  <c r="M2274"/>
  <c r="M2270"/>
  <c r="M2266"/>
  <c r="M2262"/>
  <c r="M2258"/>
  <c r="M2254"/>
  <c r="M2250"/>
  <c r="M2246"/>
  <c r="M2242"/>
  <c r="M2238"/>
  <c r="M2234"/>
  <c r="M2230"/>
  <c r="M2226"/>
  <c r="M2222"/>
  <c r="M2218"/>
  <c r="M2214"/>
  <c r="M2210"/>
  <c r="M2206"/>
  <c r="M2202"/>
  <c r="M2198"/>
  <c r="M2194"/>
  <c r="M2190"/>
  <c r="M2186"/>
  <c r="M2182"/>
  <c r="M2178"/>
  <c r="M2174"/>
  <c r="M2170"/>
  <c r="M2166"/>
  <c r="M2162"/>
  <c r="M2158"/>
  <c r="M2154"/>
  <c r="M2150"/>
  <c r="M2146"/>
  <c r="M2142"/>
  <c r="M2138"/>
  <c r="M2134"/>
  <c r="M2130"/>
  <c r="M2126"/>
  <c r="M2122"/>
  <c r="M2118"/>
  <c r="M2114"/>
  <c r="M2110"/>
  <c r="M2106"/>
  <c r="M2102"/>
  <c r="M2098"/>
  <c r="M2094"/>
  <c r="M2090"/>
  <c r="M2086"/>
  <c r="M2082"/>
  <c r="M2078"/>
  <c r="M2074"/>
  <c r="M2070"/>
  <c r="M2066"/>
  <c r="M2062"/>
  <c r="M2058"/>
  <c r="M2054"/>
  <c r="M2050"/>
  <c r="M2046"/>
  <c r="M2042"/>
  <c r="M2038"/>
  <c r="M2034"/>
  <c r="M2030"/>
  <c r="M2026"/>
  <c r="M2022"/>
  <c r="M2018"/>
  <c r="M2014"/>
  <c r="M2010"/>
  <c r="M2006"/>
  <c r="M2002"/>
  <c r="M1998"/>
  <c r="M1994"/>
  <c r="M1990"/>
  <c r="M1986"/>
  <c r="M1982"/>
  <c r="M1978"/>
  <c r="M1974"/>
  <c r="M1970"/>
  <c r="M1966"/>
  <c r="M1962"/>
  <c r="M1958"/>
  <c r="M1954"/>
  <c r="M1950"/>
  <c r="M1946"/>
  <c r="M1942"/>
  <c r="M1938"/>
  <c r="M1934"/>
  <c r="M1930"/>
  <c r="M1926"/>
  <c r="M1922"/>
  <c r="M1918"/>
  <c r="M1914"/>
  <c r="M1910"/>
  <c r="M1906"/>
  <c r="M1902"/>
  <c r="M1898"/>
  <c r="M1894"/>
  <c r="M1890"/>
  <c r="M1886"/>
  <c r="M1882"/>
  <c r="M1878"/>
  <c r="M1874"/>
  <c r="M1870"/>
  <c r="M1866"/>
  <c r="M1862"/>
  <c r="M1858"/>
  <c r="M1854"/>
  <c r="M1850"/>
  <c r="M1846"/>
  <c r="M1842"/>
  <c r="M1838"/>
  <c r="M1834"/>
  <c r="M1830"/>
  <c r="M1826"/>
  <c r="M1822"/>
  <c r="M1818"/>
  <c r="M1814"/>
  <c r="M1810"/>
  <c r="M1806"/>
  <c r="M1802"/>
  <c r="M1798"/>
  <c r="M1794"/>
  <c r="M1790"/>
  <c r="M1786"/>
  <c r="M1782"/>
  <c r="M1778"/>
  <c r="M1774"/>
  <c r="M1770"/>
  <c r="M1766"/>
  <c r="M1762"/>
  <c r="M1758"/>
  <c r="M1754"/>
  <c r="M1750"/>
  <c r="M1746"/>
  <c r="M1742"/>
  <c r="M1738"/>
  <c r="M1734"/>
  <c r="M1730"/>
  <c r="M1726"/>
  <c r="M1722"/>
  <c r="M1718"/>
  <c r="M1714"/>
  <c r="M1710"/>
  <c r="M1706"/>
  <c r="M1702"/>
  <c r="M1698"/>
  <c r="M1694"/>
  <c r="M1690"/>
  <c r="M1686"/>
  <c r="M1682"/>
  <c r="M1678"/>
  <c r="M1674"/>
  <c r="M1670"/>
  <c r="M1666"/>
  <c r="M1662"/>
  <c r="M1658"/>
  <c r="M1654"/>
  <c r="M1650"/>
  <c r="M1646"/>
  <c r="M1642"/>
  <c r="M1638"/>
  <c r="M1634"/>
  <c r="M1630"/>
  <c r="M1626"/>
  <c r="M1622"/>
  <c r="M1618"/>
  <c r="M1614"/>
  <c r="M1610"/>
  <c r="M1606"/>
  <c r="M1602"/>
  <c r="M1598"/>
  <c r="M1594"/>
  <c r="M1590"/>
  <c r="M1586"/>
  <c r="M1582"/>
  <c r="M1578"/>
  <c r="M1574"/>
  <c r="M1570"/>
  <c r="M1566"/>
  <c r="M1562"/>
  <c r="M1558"/>
  <c r="M1554"/>
  <c r="M1550"/>
  <c r="M1546"/>
  <c r="M1542"/>
  <c r="M1538"/>
  <c r="M1534"/>
  <c r="M1530"/>
  <c r="M1526"/>
  <c r="M1522"/>
  <c r="M1518"/>
  <c r="M1514"/>
  <c r="M1510"/>
  <c r="M1506"/>
  <c r="M1502"/>
  <c r="M1498"/>
  <c r="M8542"/>
  <c r="M8207"/>
  <c r="AF8002"/>
  <c r="AF7832"/>
  <c r="AF7704"/>
  <c r="AF7576"/>
  <c r="AF7448"/>
  <c r="AF7320"/>
  <c r="AF7192"/>
  <c r="AF7064"/>
  <c r="AF6944"/>
  <c r="AF6880"/>
  <c r="AF6816"/>
  <c r="AF6752"/>
  <c r="AF6688"/>
  <c r="AF6624"/>
  <c r="AF6560"/>
  <c r="AF6496"/>
  <c r="AF6432"/>
  <c r="AF6368"/>
  <c r="AF6304"/>
  <c r="AF6255"/>
  <c r="AF6223"/>
  <c r="AF6191"/>
  <c r="AF6159"/>
  <c r="AF6127"/>
  <c r="AF6095"/>
  <c r="AF6063"/>
  <c r="AF6031"/>
  <c r="AF5999"/>
  <c r="AF5967"/>
  <c r="AF5935"/>
  <c r="AF5903"/>
  <c r="AF5871"/>
  <c r="AF5839"/>
  <c r="AF5807"/>
  <c r="AF5775"/>
  <c r="AF5743"/>
  <c r="AF5711"/>
  <c r="AF5679"/>
  <c r="AF5647"/>
  <c r="AF5615"/>
  <c r="AF5584"/>
  <c r="AF5567"/>
  <c r="AF5551"/>
  <c r="AF5535"/>
  <c r="AF5519"/>
  <c r="AF5503"/>
  <c r="AF5487"/>
  <c r="AF5471"/>
  <c r="AF5455"/>
  <c r="AF5439"/>
  <c r="AF5423"/>
  <c r="AF5407"/>
  <c r="AF5391"/>
  <c r="AF5375"/>
  <c r="AF5359"/>
  <c r="AF5343"/>
  <c r="AF5327"/>
  <c r="AF5311"/>
  <c r="AF5295"/>
  <c r="AF5279"/>
  <c r="AF5263"/>
  <c r="AF5247"/>
  <c r="AF5231"/>
  <c r="AF5215"/>
  <c r="AF5199"/>
  <c r="AF5183"/>
  <c r="AF5167"/>
  <c r="AF5151"/>
  <c r="AF5135"/>
  <c r="AF5119"/>
  <c r="AF5103"/>
  <c r="AF5087"/>
  <c r="AF5071"/>
  <c r="AF5055"/>
  <c r="AF5039"/>
  <c r="AF5023"/>
  <c r="AF5007"/>
  <c r="AF4991"/>
  <c r="AF4975"/>
  <c r="AF4959"/>
  <c r="AF4943"/>
  <c r="AF4927"/>
  <c r="AF4911"/>
  <c r="M4898"/>
  <c r="M4890"/>
  <c r="M4882"/>
  <c r="M4874"/>
  <c r="M4866"/>
  <c r="M4858"/>
  <c r="M4850"/>
  <c r="M4842"/>
  <c r="M4834"/>
  <c r="M4826"/>
  <c r="M4818"/>
  <c r="M4810"/>
  <c r="M4802"/>
  <c r="M4794"/>
  <c r="M4786"/>
  <c r="M4778"/>
  <c r="M4770"/>
  <c r="M4762"/>
  <c r="M4754"/>
  <c r="M4746"/>
  <c r="M4738"/>
  <c r="M4730"/>
  <c r="M4722"/>
  <c r="M4714"/>
  <c r="M4706"/>
  <c r="M4698"/>
  <c r="M4690"/>
  <c r="M4682"/>
  <c r="M4674"/>
  <c r="M4666"/>
  <c r="M4658"/>
  <c r="M4650"/>
  <c r="M4642"/>
  <c r="M4634"/>
  <c r="M4626"/>
  <c r="M4618"/>
  <c r="M4610"/>
  <c r="M4602"/>
  <c r="M4594"/>
  <c r="M4586"/>
  <c r="M4578"/>
  <c r="M4570"/>
  <c r="M4562"/>
  <c r="M4554"/>
  <c r="M4546"/>
  <c r="M4538"/>
  <c r="M4530"/>
  <c r="M4522"/>
  <c r="M4514"/>
  <c r="M4506"/>
  <c r="M4498"/>
  <c r="M4490"/>
  <c r="M4482"/>
  <c r="M4474"/>
  <c r="M4466"/>
  <c r="M4458"/>
  <c r="M4450"/>
  <c r="M4442"/>
  <c r="M4434"/>
  <c r="M4426"/>
  <c r="M4418"/>
  <c r="M4410"/>
  <c r="M4402"/>
  <c r="M4394"/>
  <c r="M4386"/>
  <c r="M4378"/>
  <c r="M4370"/>
  <c r="M4362"/>
  <c r="M4354"/>
  <c r="M4346"/>
  <c r="M4338"/>
  <c r="M4330"/>
  <c r="M4322"/>
  <c r="M4314"/>
  <c r="M4306"/>
  <c r="M4298"/>
  <c r="M4290"/>
  <c r="M4282"/>
  <c r="M4274"/>
  <c r="M4266"/>
  <c r="M4258"/>
  <c r="M4250"/>
  <c r="M4242"/>
  <c r="M4234"/>
  <c r="M4226"/>
  <c r="M4218"/>
  <c r="M4210"/>
  <c r="M4202"/>
  <c r="M4194"/>
  <c r="M4186"/>
  <c r="M4178"/>
  <c r="M4170"/>
  <c r="M4162"/>
  <c r="M4154"/>
  <c r="M4146"/>
  <c r="M4138"/>
  <c r="M4130"/>
  <c r="M4122"/>
  <c r="M4114"/>
  <c r="M4106"/>
  <c r="M4098"/>
  <c r="M4090"/>
  <c r="M4082"/>
  <c r="M4074"/>
  <c r="M4066"/>
  <c r="M4058"/>
  <c r="M4050"/>
  <c r="M4042"/>
  <c r="M4034"/>
  <c r="M4026"/>
  <c r="M4018"/>
  <c r="M4010"/>
  <c r="M4002"/>
  <c r="M3994"/>
  <c r="M3986"/>
  <c r="M3978"/>
  <c r="M3970"/>
  <c r="M3962"/>
  <c r="M3954"/>
  <c r="M3946"/>
  <c r="M3938"/>
  <c r="M3930"/>
  <c r="M3922"/>
  <c r="M3914"/>
  <c r="M3906"/>
  <c r="M3898"/>
  <c r="M3890"/>
  <c r="M3882"/>
  <c r="M3874"/>
  <c r="M3866"/>
  <c r="M3858"/>
  <c r="M3850"/>
  <c r="M3842"/>
  <c r="M3834"/>
  <c r="M3826"/>
  <c r="M3818"/>
  <c r="M3810"/>
  <c r="M3802"/>
  <c r="M3794"/>
  <c r="M3786"/>
  <c r="M3778"/>
  <c r="M3770"/>
  <c r="M3762"/>
  <c r="M3754"/>
  <c r="M3746"/>
  <c r="M3738"/>
  <c r="M3730"/>
  <c r="M3722"/>
  <c r="M3714"/>
  <c r="M3706"/>
  <c r="M3698"/>
  <c r="M3690"/>
  <c r="M3682"/>
  <c r="M3674"/>
  <c r="M3666"/>
  <c r="M3658"/>
  <c r="M3650"/>
  <c r="M3642"/>
  <c r="M3634"/>
  <c r="M3626"/>
  <c r="M3618"/>
  <c r="M3610"/>
  <c r="M3602"/>
  <c r="M3594"/>
  <c r="M3586"/>
  <c r="M3578"/>
  <c r="M3570"/>
  <c r="M3562"/>
  <c r="M3554"/>
  <c r="M3546"/>
  <c r="M3538"/>
  <c r="M3530"/>
  <c r="M3522"/>
  <c r="M3514"/>
  <c r="M3506"/>
  <c r="M3498"/>
  <c r="M3490"/>
  <c r="M3482"/>
  <c r="M3474"/>
  <c r="M3466"/>
  <c r="M3458"/>
  <c r="M3450"/>
  <c r="M3442"/>
  <c r="M3434"/>
  <c r="M3426"/>
  <c r="M3418"/>
  <c r="M3410"/>
  <c r="M3402"/>
  <c r="M3394"/>
  <c r="M3386"/>
  <c r="M3378"/>
  <c r="M3370"/>
  <c r="M3362"/>
  <c r="M3354"/>
  <c r="M3346"/>
  <c r="M3338"/>
  <c r="M3330"/>
  <c r="M3322"/>
  <c r="M3314"/>
  <c r="M3306"/>
  <c r="M3298"/>
  <c r="M3290"/>
  <c r="M3282"/>
  <c r="M3274"/>
  <c r="M3266"/>
  <c r="M3258"/>
  <c r="M3250"/>
  <c r="M3242"/>
  <c r="M3234"/>
  <c r="M3226"/>
  <c r="M3218"/>
  <c r="M3210"/>
  <c r="M3202"/>
  <c r="M3194"/>
  <c r="M3186"/>
  <c r="M3178"/>
  <c r="M3170"/>
  <c r="M3162"/>
  <c r="M3154"/>
  <c r="M3146"/>
  <c r="M3138"/>
  <c r="M3130"/>
  <c r="M3122"/>
  <c r="M3114"/>
  <c r="M3106"/>
  <c r="M3098"/>
  <c r="M3090"/>
  <c r="M3082"/>
  <c r="M3074"/>
  <c r="M3066"/>
  <c r="M3058"/>
  <c r="M3050"/>
  <c r="M3042"/>
  <c r="M3034"/>
  <c r="M3026"/>
  <c r="M3018"/>
  <c r="M3010"/>
  <c r="M3002"/>
  <c r="M2994"/>
  <c r="M2986"/>
  <c r="M2978"/>
  <c r="M2970"/>
  <c r="M2962"/>
  <c r="M2954"/>
  <c r="M2946"/>
  <c r="M2938"/>
  <c r="M2930"/>
  <c r="M2922"/>
  <c r="M2914"/>
  <c r="M2906"/>
  <c r="M2898"/>
  <c r="M2890"/>
  <c r="M2882"/>
  <c r="M2874"/>
  <c r="M2868"/>
  <c r="AF2861"/>
  <c r="M2856"/>
  <c r="M2852"/>
  <c r="M2848"/>
  <c r="M2844"/>
  <c r="M2840"/>
  <c r="M2836"/>
  <c r="M2832"/>
  <c r="M2828"/>
  <c r="M2824"/>
  <c r="M2820"/>
  <c r="M2816"/>
  <c r="M2812"/>
  <c r="M2808"/>
  <c r="M2804"/>
  <c r="M2800"/>
  <c r="M2796"/>
  <c r="M2792"/>
  <c r="M2788"/>
  <c r="M2784"/>
  <c r="M2780"/>
  <c r="M2776"/>
  <c r="M2772"/>
  <c r="M2768"/>
  <c r="M2764"/>
  <c r="M2760"/>
  <c r="M2756"/>
  <c r="M2752"/>
  <c r="M2748"/>
  <c r="M2744"/>
  <c r="M2740"/>
  <c r="M2736"/>
  <c r="M2732"/>
  <c r="M2728"/>
  <c r="M2724"/>
  <c r="M2720"/>
  <c r="M2716"/>
  <c r="M2712"/>
  <c r="M2708"/>
  <c r="M2704"/>
  <c r="M2700"/>
  <c r="M2696"/>
  <c r="M2692"/>
  <c r="M2688"/>
  <c r="M2684"/>
  <c r="M2680"/>
  <c r="M2676"/>
  <c r="M2672"/>
  <c r="M2668"/>
  <c r="M2664"/>
  <c r="M2660"/>
  <c r="M2656"/>
  <c r="M2652"/>
  <c r="M2648"/>
  <c r="M2644"/>
  <c r="M2640"/>
  <c r="M2636"/>
  <c r="M2632"/>
  <c r="M2628"/>
  <c r="M2624"/>
  <c r="M2620"/>
  <c r="M2616"/>
  <c r="M2612"/>
  <c r="M2608"/>
  <c r="M2604"/>
  <c r="M2600"/>
  <c r="M2596"/>
  <c r="M2592"/>
  <c r="M2588"/>
  <c r="M2584"/>
  <c r="M2580"/>
  <c r="M2576"/>
  <c r="M2572"/>
  <c r="M2568"/>
  <c r="M2564"/>
  <c r="M2560"/>
  <c r="M2556"/>
  <c r="M2552"/>
  <c r="M2548"/>
  <c r="M2544"/>
  <c r="M2540"/>
  <c r="M2536"/>
  <c r="M2532"/>
  <c r="M2528"/>
  <c r="M2524"/>
  <c r="M2520"/>
  <c r="M2516"/>
  <c r="M2512"/>
  <c r="M2508"/>
  <c r="M2504"/>
  <c r="M2500"/>
  <c r="M2496"/>
  <c r="M2492"/>
  <c r="M2488"/>
  <c r="M2484"/>
  <c r="M2480"/>
  <c r="M2476"/>
  <c r="M2472"/>
  <c r="M2468"/>
  <c r="M2464"/>
  <c r="M2460"/>
  <c r="M2456"/>
  <c r="M2452"/>
  <c r="M2448"/>
  <c r="M2444"/>
  <c r="M2440"/>
  <c r="M2436"/>
  <c r="M2432"/>
  <c r="M2428"/>
  <c r="M2424"/>
  <c r="M2420"/>
  <c r="M2416"/>
  <c r="M2412"/>
  <c r="M2408"/>
  <c r="M2404"/>
  <c r="M2400"/>
  <c r="M2396"/>
  <c r="M2392"/>
  <c r="M2388"/>
  <c r="M2384"/>
  <c r="M2380"/>
  <c r="M2376"/>
  <c r="M2372"/>
  <c r="M2368"/>
  <c r="M2364"/>
  <c r="M2360"/>
  <c r="M2356"/>
  <c r="M2352"/>
  <c r="M2348"/>
  <c r="M2344"/>
  <c r="M2340"/>
  <c r="M2336"/>
  <c r="M2332"/>
  <c r="M2328"/>
  <c r="M2324"/>
  <c r="M2320"/>
  <c r="M2316"/>
  <c r="M2312"/>
  <c r="M2308"/>
  <c r="M2304"/>
  <c r="M2300"/>
  <c r="M2296"/>
  <c r="M2292"/>
  <c r="M2288"/>
  <c r="M2284"/>
  <c r="M2280"/>
  <c r="M2276"/>
  <c r="M2272"/>
  <c r="M2268"/>
  <c r="M2264"/>
  <c r="M2260"/>
  <c r="M2256"/>
  <c r="M2252"/>
  <c r="M2248"/>
  <c r="M2244"/>
  <c r="M2240"/>
  <c r="M2236"/>
  <c r="M2232"/>
  <c r="M2228"/>
  <c r="M2224"/>
  <c r="M2220"/>
  <c r="M2216"/>
  <c r="M2212"/>
  <c r="M2208"/>
  <c r="M2204"/>
  <c r="M2200"/>
  <c r="M2196"/>
  <c r="M2192"/>
  <c r="M2188"/>
  <c r="M2184"/>
  <c r="M2180"/>
  <c r="M2176"/>
  <c r="M2172"/>
  <c r="M2168"/>
  <c r="M2164"/>
  <c r="M2160"/>
  <c r="M2156"/>
  <c r="M2152"/>
  <c r="M2148"/>
  <c r="M2144"/>
  <c r="M2140"/>
  <c r="M2136"/>
  <c r="M2132"/>
  <c r="M2128"/>
  <c r="M2124"/>
  <c r="M2120"/>
  <c r="M2116"/>
  <c r="M2112"/>
  <c r="M2108"/>
  <c r="M2104"/>
  <c r="M2100"/>
  <c r="M2096"/>
  <c r="M2092"/>
  <c r="M2088"/>
  <c r="M2084"/>
  <c r="M2080"/>
  <c r="M2076"/>
  <c r="M2072"/>
  <c r="M2068"/>
  <c r="M2064"/>
  <c r="M2060"/>
  <c r="M2056"/>
  <c r="M2052"/>
  <c r="M2048"/>
  <c r="M2044"/>
  <c r="M2040"/>
  <c r="M2036"/>
  <c r="M2032"/>
  <c r="M2028"/>
  <c r="M2024"/>
  <c r="M2020"/>
  <c r="M2016"/>
  <c r="M2012"/>
  <c r="M2008"/>
  <c r="M2004"/>
  <c r="M2000"/>
  <c r="M1996"/>
  <c r="M1992"/>
  <c r="M1988"/>
  <c r="M1984"/>
  <c r="M1980"/>
  <c r="M1976"/>
  <c r="M1972"/>
  <c r="M1968"/>
  <c r="M1964"/>
  <c r="M1960"/>
  <c r="M1956"/>
  <c r="M1952"/>
  <c r="M1948"/>
  <c r="M1944"/>
  <c r="M1940"/>
  <c r="M1936"/>
  <c r="M1932"/>
  <c r="M1928"/>
  <c r="M1924"/>
  <c r="M1920"/>
  <c r="M1916"/>
  <c r="M1912"/>
  <c r="M1908"/>
  <c r="M1904"/>
  <c r="M1900"/>
  <c r="M1896"/>
  <c r="M1892"/>
  <c r="M1888"/>
  <c r="M1884"/>
  <c r="M1880"/>
  <c r="M1876"/>
  <c r="M1872"/>
  <c r="M1868"/>
  <c r="M1864"/>
  <c r="M1860"/>
  <c r="M1856"/>
  <c r="M1852"/>
  <c r="M1848"/>
  <c r="M1844"/>
  <c r="M1840"/>
  <c r="M1836"/>
  <c r="M1832"/>
  <c r="M1828"/>
  <c r="M1824"/>
  <c r="M1820"/>
  <c r="M1816"/>
  <c r="M1812"/>
  <c r="M1808"/>
  <c r="M1804"/>
  <c r="M1800"/>
  <c r="M1796"/>
  <c r="M1792"/>
  <c r="M1788"/>
  <c r="M1784"/>
  <c r="M1780"/>
  <c r="M1776"/>
  <c r="M1772"/>
  <c r="M1768"/>
  <c r="M1764"/>
  <c r="M1760"/>
  <c r="M1756"/>
  <c r="M1752"/>
  <c r="M1748"/>
  <c r="M1744"/>
  <c r="M1740"/>
  <c r="M1736"/>
  <c r="M1732"/>
  <c r="M1728"/>
  <c r="M1724"/>
  <c r="M1720"/>
  <c r="M1716"/>
  <c r="M1712"/>
  <c r="M1708"/>
  <c r="M1704"/>
  <c r="M1700"/>
  <c r="M1696"/>
  <c r="M1692"/>
  <c r="M1688"/>
  <c r="M1684"/>
  <c r="M1680"/>
  <c r="M1676"/>
  <c r="M1672"/>
  <c r="M1668"/>
  <c r="M1664"/>
  <c r="M1660"/>
  <c r="M1656"/>
  <c r="M1652"/>
  <c r="M1648"/>
  <c r="M1644"/>
  <c r="M1640"/>
  <c r="M1636"/>
  <c r="M1632"/>
  <c r="M1628"/>
  <c r="M1624"/>
  <c r="M1620"/>
  <c r="M1616"/>
  <c r="M1612"/>
  <c r="M1608"/>
  <c r="M1604"/>
  <c r="M1600"/>
  <c r="M1596"/>
  <c r="M1592"/>
  <c r="M1588"/>
  <c r="M1584"/>
  <c r="M1580"/>
  <c r="M1576"/>
  <c r="M1572"/>
  <c r="M1568"/>
  <c r="M1564"/>
  <c r="M1560"/>
  <c r="M1556"/>
  <c r="M1552"/>
  <c r="M1548"/>
  <c r="M1544"/>
  <c r="M1540"/>
  <c r="M1536"/>
  <c r="M1532"/>
  <c r="M1528"/>
  <c r="M1524"/>
  <c r="M1520"/>
  <c r="M1516"/>
  <c r="M1512"/>
  <c r="M1508"/>
  <c r="M1504"/>
  <c r="M1500"/>
  <c r="M8487"/>
  <c r="AF8190"/>
  <c r="M7986"/>
  <c r="M7822"/>
  <c r="M7694"/>
  <c r="M7566"/>
  <c r="M7438"/>
  <c r="M7310"/>
  <c r="M7182"/>
  <c r="M7054"/>
  <c r="M6939"/>
  <c r="M6875"/>
  <c r="M6811"/>
  <c r="M6747"/>
  <c r="M6683"/>
  <c r="M6619"/>
  <c r="M6555"/>
  <c r="M6491"/>
  <c r="M6427"/>
  <c r="M6363"/>
  <c r="M6299"/>
  <c r="M6253"/>
  <c r="M6221"/>
  <c r="M6189"/>
  <c r="M6157"/>
  <c r="M6125"/>
  <c r="M6093"/>
  <c r="M6061"/>
  <c r="M6029"/>
  <c r="M5997"/>
  <c r="M5965"/>
  <c r="M5933"/>
  <c r="M5901"/>
  <c r="M5869"/>
  <c r="M5837"/>
  <c r="M5805"/>
  <c r="M5773"/>
  <c r="M5741"/>
  <c r="M5709"/>
  <c r="M5677"/>
  <c r="M5645"/>
  <c r="M5613"/>
  <c r="M5582"/>
  <c r="M5566"/>
  <c r="M5550"/>
  <c r="M5534"/>
  <c r="M5518"/>
  <c r="M5502"/>
  <c r="M5486"/>
  <c r="M5470"/>
  <c r="M5454"/>
  <c r="M5438"/>
  <c r="M5422"/>
  <c r="M5406"/>
  <c r="M5390"/>
  <c r="M5374"/>
  <c r="M5358"/>
  <c r="M5342"/>
  <c r="M5326"/>
  <c r="M5310"/>
  <c r="M5294"/>
  <c r="M5278"/>
  <c r="M5262"/>
  <c r="M5246"/>
  <c r="M5230"/>
  <c r="M5214"/>
  <c r="M5198"/>
  <c r="M5182"/>
  <c r="M5166"/>
  <c r="M5150"/>
  <c r="M5134"/>
  <c r="M5118"/>
  <c r="M5102"/>
  <c r="M5086"/>
  <c r="M5070"/>
  <c r="M5054"/>
  <c r="M5038"/>
  <c r="M5022"/>
  <c r="M5006"/>
  <c r="M4990"/>
  <c r="M4974"/>
  <c r="M4958"/>
  <c r="M4942"/>
  <c r="M4926"/>
  <c r="M4910"/>
  <c r="AF4897"/>
  <c r="AF4889"/>
  <c r="AF4881"/>
  <c r="AF4873"/>
  <c r="AF4865"/>
  <c r="AF4857"/>
  <c r="AF4849"/>
  <c r="AF4841"/>
  <c r="AF4833"/>
  <c r="AF4825"/>
  <c r="AF4817"/>
  <c r="AF4809"/>
  <c r="AF4801"/>
  <c r="AF4793"/>
  <c r="AF4785"/>
  <c r="AF4777"/>
  <c r="AF4769"/>
  <c r="AF4761"/>
  <c r="AF4753"/>
  <c r="AF4745"/>
  <c r="AF4737"/>
  <c r="AF4729"/>
  <c r="AF4721"/>
  <c r="AF4713"/>
  <c r="AF4705"/>
  <c r="AF4697"/>
  <c r="AF4689"/>
  <c r="AF4681"/>
  <c r="AF4673"/>
  <c r="AF4665"/>
  <c r="AF4657"/>
  <c r="AF4649"/>
  <c r="AF4641"/>
  <c r="AF4633"/>
  <c r="AF4625"/>
  <c r="AF4617"/>
  <c r="AF4609"/>
  <c r="AF4601"/>
  <c r="AF4593"/>
  <c r="AF4585"/>
  <c r="AF4577"/>
  <c r="AF4569"/>
  <c r="AF4561"/>
  <c r="AF4553"/>
  <c r="AF4545"/>
  <c r="AF4537"/>
  <c r="AF4529"/>
  <c r="AF4521"/>
  <c r="AF4513"/>
  <c r="AF4505"/>
  <c r="AF4497"/>
  <c r="AF4489"/>
  <c r="AF4481"/>
  <c r="AF4473"/>
  <c r="AF4465"/>
  <c r="AF4457"/>
  <c r="AF4449"/>
  <c r="AF4441"/>
  <c r="AF4433"/>
  <c r="AF4425"/>
  <c r="AF4417"/>
  <c r="AF4409"/>
  <c r="AF4401"/>
  <c r="AF4393"/>
  <c r="AF4385"/>
  <c r="AF4377"/>
  <c r="AF4369"/>
  <c r="AF4361"/>
  <c r="AF4353"/>
  <c r="AF4345"/>
  <c r="AF4337"/>
  <c r="AF4329"/>
  <c r="AF4321"/>
  <c r="AF4313"/>
  <c r="AF4305"/>
  <c r="AF4297"/>
  <c r="AF4289"/>
  <c r="AF4281"/>
  <c r="AF4273"/>
  <c r="AF4265"/>
  <c r="AF4257"/>
  <c r="AF4249"/>
  <c r="AF4241"/>
  <c r="AF4233"/>
  <c r="AF4225"/>
  <c r="AF4217"/>
  <c r="AF4209"/>
  <c r="AF4201"/>
  <c r="AF4193"/>
  <c r="AF4185"/>
  <c r="AF4177"/>
  <c r="AF4169"/>
  <c r="AF4161"/>
  <c r="AF4153"/>
  <c r="AF4145"/>
  <c r="AF4137"/>
  <c r="AF4129"/>
  <c r="AF4121"/>
  <c r="AF4113"/>
  <c r="AF4105"/>
  <c r="AF4097"/>
  <c r="AF4089"/>
  <c r="AF4081"/>
  <c r="AF4073"/>
  <c r="AF4065"/>
  <c r="AF4057"/>
  <c r="AF4049"/>
  <c r="AF4041"/>
  <c r="AF4033"/>
  <c r="AF4025"/>
  <c r="AF4017"/>
  <c r="AF4009"/>
  <c r="AF4001"/>
  <c r="AF3993"/>
  <c r="AF3985"/>
  <c r="AF3977"/>
  <c r="AF3969"/>
  <c r="AF3961"/>
  <c r="AF3953"/>
  <c r="AF3945"/>
  <c r="AF3937"/>
  <c r="AF3929"/>
  <c r="AF3921"/>
  <c r="AF3913"/>
  <c r="AF3905"/>
  <c r="AF3897"/>
  <c r="AF3889"/>
  <c r="AF3881"/>
  <c r="AF3873"/>
  <c r="AF3865"/>
  <c r="AF3857"/>
  <c r="AF3849"/>
  <c r="AF3841"/>
  <c r="AF3833"/>
  <c r="AF3825"/>
  <c r="AF3817"/>
  <c r="AF3809"/>
  <c r="AF3801"/>
  <c r="AF3793"/>
  <c r="AF3785"/>
  <c r="AF3777"/>
  <c r="AF3769"/>
  <c r="AF3761"/>
  <c r="AF3753"/>
  <c r="AF3745"/>
  <c r="AF3737"/>
  <c r="AF3729"/>
  <c r="AF3721"/>
  <c r="AF3713"/>
  <c r="AF3705"/>
  <c r="AF3697"/>
  <c r="AF3689"/>
  <c r="AF3681"/>
  <c r="AF3673"/>
  <c r="AF3665"/>
  <c r="AF3657"/>
  <c r="AF3649"/>
  <c r="AF3641"/>
  <c r="AF3633"/>
  <c r="AF3625"/>
  <c r="AF3617"/>
  <c r="AF3609"/>
  <c r="AF3601"/>
  <c r="AF3593"/>
  <c r="AF3585"/>
  <c r="AF3577"/>
  <c r="AF3569"/>
  <c r="AF3561"/>
  <c r="AF3553"/>
  <c r="AF3545"/>
  <c r="AF3537"/>
  <c r="AF3529"/>
  <c r="AF3521"/>
  <c r="AF3513"/>
  <c r="AF3505"/>
  <c r="AF3497"/>
  <c r="AF3489"/>
  <c r="AF3481"/>
  <c r="AF3473"/>
  <c r="AF3465"/>
  <c r="AF3457"/>
  <c r="AF3449"/>
  <c r="AF3441"/>
  <c r="AF3433"/>
  <c r="AF3425"/>
  <c r="AF3417"/>
  <c r="AF3409"/>
  <c r="AF3401"/>
  <c r="AF3393"/>
  <c r="AF3385"/>
  <c r="AF3377"/>
  <c r="AF3369"/>
  <c r="AF3361"/>
  <c r="AF3353"/>
  <c r="AF3345"/>
  <c r="AF3337"/>
  <c r="AF3329"/>
  <c r="AF3321"/>
  <c r="AF3313"/>
  <c r="AF3305"/>
  <c r="AF3297"/>
  <c r="AF3289"/>
  <c r="AF3281"/>
  <c r="AF3273"/>
  <c r="AF3265"/>
  <c r="AF3257"/>
  <c r="AF3249"/>
  <c r="AF3241"/>
  <c r="AF3233"/>
  <c r="AF3225"/>
  <c r="AF3217"/>
  <c r="AF3209"/>
  <c r="AF3201"/>
  <c r="AF3193"/>
  <c r="AF3185"/>
  <c r="AF3177"/>
  <c r="AF3169"/>
  <c r="AF3161"/>
  <c r="AF3153"/>
  <c r="AF3145"/>
  <c r="AF3137"/>
  <c r="AF3129"/>
  <c r="AF3121"/>
  <c r="AF3113"/>
  <c r="AF3105"/>
  <c r="AF3097"/>
  <c r="AF3089"/>
  <c r="AF3081"/>
  <c r="AF3073"/>
  <c r="AF3065"/>
  <c r="AF3057"/>
  <c r="AF3049"/>
  <c r="AF3041"/>
  <c r="AF3033"/>
  <c r="AF3025"/>
  <c r="AF3017"/>
  <c r="AF3009"/>
  <c r="AF3001"/>
  <c r="AF2993"/>
  <c r="AF2985"/>
  <c r="AF2977"/>
  <c r="AF2969"/>
  <c r="AF2961"/>
  <c r="AF2953"/>
  <c r="AF2945"/>
  <c r="AF2937"/>
  <c r="AF2929"/>
  <c r="AF2921"/>
  <c r="AF2913"/>
  <c r="AF2905"/>
  <c r="AF2897"/>
  <c r="AF2889"/>
  <c r="AF2881"/>
  <c r="AF2873"/>
  <c r="AF2866"/>
  <c r="M2861"/>
  <c r="AF2855"/>
  <c r="AF2851"/>
  <c r="AF2847"/>
  <c r="AF2843"/>
  <c r="AF2839"/>
  <c r="AF2835"/>
  <c r="AF2831"/>
  <c r="AF2827"/>
  <c r="AF2823"/>
  <c r="AF2819"/>
  <c r="AF2815"/>
  <c r="AF2811"/>
  <c r="AF2807"/>
  <c r="AF2803"/>
  <c r="AF2799"/>
  <c r="AF2795"/>
  <c r="AF2791"/>
  <c r="AF2787"/>
  <c r="AF2783"/>
  <c r="AF2779"/>
  <c r="AF2775"/>
  <c r="AF2771"/>
  <c r="AF2767"/>
  <c r="AF2763"/>
  <c r="AF2759"/>
  <c r="AF2755"/>
  <c r="AF2751"/>
  <c r="AF2747"/>
  <c r="AF2743"/>
  <c r="AF2739"/>
  <c r="AF2735"/>
  <c r="AF2731"/>
  <c r="AF2727"/>
  <c r="AF2723"/>
  <c r="AF2719"/>
  <c r="AF2715"/>
  <c r="AF2711"/>
  <c r="AF2707"/>
  <c r="AF2703"/>
  <c r="AF2699"/>
  <c r="AF2695"/>
  <c r="AF2691"/>
  <c r="AF2687"/>
  <c r="AF2683"/>
  <c r="AF2679"/>
  <c r="AF2675"/>
  <c r="AF2671"/>
  <c r="AF2667"/>
  <c r="AF2663"/>
  <c r="AF2659"/>
  <c r="AF2655"/>
  <c r="AF2651"/>
  <c r="AF2647"/>
  <c r="AF2643"/>
  <c r="AF2639"/>
  <c r="AF2635"/>
  <c r="AF2631"/>
  <c r="AF2627"/>
  <c r="AF2623"/>
  <c r="AF2619"/>
  <c r="AF2615"/>
  <c r="AF2611"/>
  <c r="AF2607"/>
  <c r="AF2603"/>
  <c r="AF2599"/>
  <c r="AF2595"/>
  <c r="AF2591"/>
  <c r="AF2587"/>
  <c r="AF2583"/>
  <c r="AF2579"/>
  <c r="AF2575"/>
  <c r="AF2571"/>
  <c r="AF2567"/>
  <c r="AF2563"/>
  <c r="AF2559"/>
  <c r="AF2555"/>
  <c r="AF2551"/>
  <c r="AF2547"/>
  <c r="AF2543"/>
  <c r="AF2539"/>
  <c r="AF2535"/>
  <c r="AF2531"/>
  <c r="AF2527"/>
  <c r="AF2523"/>
  <c r="AF2519"/>
  <c r="AF2515"/>
  <c r="AF2511"/>
  <c r="AF2507"/>
  <c r="AF2503"/>
  <c r="AF2499"/>
  <c r="AF2495"/>
  <c r="AF2491"/>
  <c r="AF2487"/>
  <c r="AF2483"/>
  <c r="AF2479"/>
  <c r="AF2475"/>
  <c r="AF2471"/>
  <c r="AF2467"/>
  <c r="AF2463"/>
  <c r="AF2459"/>
  <c r="AF2455"/>
  <c r="AF2451"/>
  <c r="AF2447"/>
  <c r="AF2443"/>
  <c r="AF2439"/>
  <c r="AF2435"/>
  <c r="AF2431"/>
  <c r="AF2427"/>
  <c r="AF2423"/>
  <c r="AF2419"/>
  <c r="AF2415"/>
  <c r="AF2411"/>
  <c r="AF2407"/>
  <c r="AF2403"/>
  <c r="AF2399"/>
  <c r="AF2395"/>
  <c r="AF2391"/>
  <c r="AF2387"/>
  <c r="AF2383"/>
  <c r="AF2379"/>
  <c r="AF2375"/>
  <c r="AF2371"/>
  <c r="AF2367"/>
  <c r="AF2363"/>
  <c r="AF2359"/>
  <c r="AF2355"/>
  <c r="AF2351"/>
  <c r="AF2347"/>
  <c r="AF2343"/>
  <c r="AF2339"/>
  <c r="AF2335"/>
  <c r="AF2331"/>
  <c r="AF2327"/>
  <c r="AF2323"/>
  <c r="AF2319"/>
  <c r="AF2315"/>
  <c r="AF2311"/>
  <c r="AF2307"/>
  <c r="AF2303"/>
  <c r="AF2299"/>
  <c r="AF2295"/>
  <c r="AF2291"/>
  <c r="AF2287"/>
  <c r="AF2283"/>
  <c r="AF2279"/>
  <c r="AF2275"/>
  <c r="AF2271"/>
  <c r="AF2267"/>
  <c r="AF2263"/>
  <c r="AF2259"/>
  <c r="AF2255"/>
  <c r="AF2251"/>
  <c r="AF2247"/>
  <c r="AF2243"/>
  <c r="AF2239"/>
  <c r="AF2235"/>
  <c r="AF2231"/>
  <c r="AF2227"/>
  <c r="AF2223"/>
  <c r="AF2219"/>
  <c r="AF2215"/>
  <c r="AF2211"/>
  <c r="AF2207"/>
  <c r="AF2203"/>
  <c r="AF2199"/>
  <c r="AF2195"/>
  <c r="AF2191"/>
  <c r="AF2187"/>
  <c r="AF2183"/>
  <c r="AF2179"/>
  <c r="AF2175"/>
  <c r="AF2171"/>
  <c r="AF2167"/>
  <c r="AF2163"/>
  <c r="AF2159"/>
  <c r="AF2155"/>
  <c r="AF2151"/>
  <c r="AF2147"/>
  <c r="AF2143"/>
  <c r="AF2139"/>
  <c r="AF2135"/>
  <c r="AF2131"/>
  <c r="AF2127"/>
  <c r="AF2123"/>
  <c r="AF2119"/>
  <c r="AF2115"/>
  <c r="AF2111"/>
  <c r="AF2107"/>
  <c r="AF2103"/>
  <c r="AF2099"/>
  <c r="AF2095"/>
  <c r="AF2091"/>
  <c r="AF2087"/>
  <c r="AF2083"/>
  <c r="AF2079"/>
  <c r="AF2075"/>
  <c r="AF2071"/>
  <c r="AF2067"/>
  <c r="AF2063"/>
  <c r="AF2059"/>
  <c r="AF2055"/>
  <c r="AF2051"/>
  <c r="AF2047"/>
  <c r="AF2043"/>
  <c r="AF2039"/>
  <c r="AF2035"/>
  <c r="AF2031"/>
  <c r="AF2027"/>
  <c r="AF2023"/>
  <c r="AF2019"/>
  <c r="AF2015"/>
  <c r="AF2011"/>
  <c r="AF2007"/>
  <c r="AF2003"/>
  <c r="AF1999"/>
  <c r="AF1995"/>
  <c r="AF1991"/>
  <c r="AF1987"/>
  <c r="AF1983"/>
  <c r="AF1979"/>
  <c r="AF1975"/>
  <c r="AF1971"/>
  <c r="AF1967"/>
  <c r="AF1963"/>
  <c r="AF1959"/>
  <c r="AF1955"/>
  <c r="AF1951"/>
  <c r="AF1947"/>
  <c r="AF1943"/>
  <c r="AF1939"/>
  <c r="AF1935"/>
  <c r="AF1931"/>
  <c r="AF1927"/>
  <c r="AF1923"/>
  <c r="AF1919"/>
  <c r="AF1915"/>
  <c r="AF1911"/>
  <c r="AF1907"/>
  <c r="AF1903"/>
  <c r="AF1899"/>
  <c r="AF1895"/>
  <c r="AF1891"/>
  <c r="AF1887"/>
  <c r="AF1883"/>
  <c r="AF1879"/>
  <c r="AF1875"/>
  <c r="AF1871"/>
  <c r="AF1867"/>
  <c r="AF1863"/>
  <c r="AF1859"/>
  <c r="AF1855"/>
  <c r="AF1851"/>
  <c r="AF1847"/>
  <c r="AF1843"/>
  <c r="AF1839"/>
  <c r="AF1835"/>
  <c r="AF1831"/>
  <c r="AF1827"/>
  <c r="AF1823"/>
  <c r="AF1819"/>
  <c r="AF1815"/>
  <c r="AF1811"/>
  <c r="AF1807"/>
  <c r="AF1803"/>
  <c r="AF1799"/>
  <c r="AF1795"/>
  <c r="AF1791"/>
  <c r="AF1787"/>
  <c r="AF1783"/>
  <c r="AF1779"/>
  <c r="AF1775"/>
  <c r="AF1771"/>
  <c r="AF1767"/>
  <c r="AF1763"/>
  <c r="AF1759"/>
  <c r="AF1755"/>
  <c r="AF1751"/>
  <c r="AF1747"/>
  <c r="AF1743"/>
  <c r="AF1739"/>
  <c r="AF1735"/>
  <c r="AF1731"/>
  <c r="AF1727"/>
  <c r="AF1723"/>
  <c r="AF1719"/>
  <c r="AF1715"/>
  <c r="AF1711"/>
  <c r="AF1707"/>
  <c r="AF1703"/>
  <c r="AF1699"/>
  <c r="AF1695"/>
  <c r="AF1691"/>
  <c r="AF1687"/>
  <c r="AF1683"/>
  <c r="AF1679"/>
  <c r="AF1675"/>
  <c r="AF1671"/>
  <c r="AF1667"/>
  <c r="AF1663"/>
  <c r="AF1659"/>
  <c r="AF1655"/>
  <c r="AF1651"/>
  <c r="AF1647"/>
  <c r="AF1643"/>
  <c r="AF1639"/>
  <c r="AF1635"/>
  <c r="AF1631"/>
  <c r="AF1627"/>
  <c r="AF1623"/>
  <c r="AF1619"/>
  <c r="AF1615"/>
  <c r="AF1611"/>
  <c r="AF1607"/>
  <c r="AF1603"/>
  <c r="AF1599"/>
  <c r="AF1595"/>
  <c r="AF1591"/>
  <c r="AF1587"/>
  <c r="AF1583"/>
  <c r="AF1579"/>
  <c r="AF1575"/>
  <c r="M8942"/>
  <c r="AF8087"/>
  <c r="M7758"/>
  <c r="M7502"/>
  <c r="M7246"/>
  <c r="M6990"/>
  <c r="M6843"/>
  <c r="M6715"/>
  <c r="M6587"/>
  <c r="M6459"/>
  <c r="M6331"/>
  <c r="M6237"/>
  <c r="M6173"/>
  <c r="M6109"/>
  <c r="M6045"/>
  <c r="M5981"/>
  <c r="M5917"/>
  <c r="M5853"/>
  <c r="M5789"/>
  <c r="M5725"/>
  <c r="M5661"/>
  <c r="M5597"/>
  <c r="M5558"/>
  <c r="M5526"/>
  <c r="M5494"/>
  <c r="M5462"/>
  <c r="M5430"/>
  <c r="M5398"/>
  <c r="M5366"/>
  <c r="M5334"/>
  <c r="M5302"/>
  <c r="M5270"/>
  <c r="M5238"/>
  <c r="M5206"/>
  <c r="M5174"/>
  <c r="M5142"/>
  <c r="M5110"/>
  <c r="M5078"/>
  <c r="M5046"/>
  <c r="M5014"/>
  <c r="M4982"/>
  <c r="M4950"/>
  <c r="M4918"/>
  <c r="AF4893"/>
  <c r="AF4877"/>
  <c r="AF4861"/>
  <c r="AF4845"/>
  <c r="AF4829"/>
  <c r="AF4813"/>
  <c r="AF4797"/>
  <c r="AF4781"/>
  <c r="AF4765"/>
  <c r="AF4749"/>
  <c r="AF4733"/>
  <c r="AF4717"/>
  <c r="AF4701"/>
  <c r="AF4685"/>
  <c r="AF4669"/>
  <c r="AF4653"/>
  <c r="AF4637"/>
  <c r="AF4621"/>
  <c r="AF4605"/>
  <c r="AF4589"/>
  <c r="AF4573"/>
  <c r="AF4557"/>
  <c r="AF4541"/>
  <c r="AF4525"/>
  <c r="AF4509"/>
  <c r="AF4493"/>
  <c r="AF4477"/>
  <c r="AF4461"/>
  <c r="AF4445"/>
  <c r="AF4429"/>
  <c r="AF4413"/>
  <c r="AF4397"/>
  <c r="AF4381"/>
  <c r="AF4365"/>
  <c r="AF4349"/>
  <c r="AF4333"/>
  <c r="AF4317"/>
  <c r="AF4301"/>
  <c r="AF4285"/>
  <c r="AF4269"/>
  <c r="AF4253"/>
  <c r="AF4237"/>
  <c r="AF4221"/>
  <c r="AF4205"/>
  <c r="AF4189"/>
  <c r="AF4173"/>
  <c r="AF4157"/>
  <c r="AF4141"/>
  <c r="AF4125"/>
  <c r="AF4109"/>
  <c r="AF4093"/>
  <c r="AF4077"/>
  <c r="AF4061"/>
  <c r="AF4045"/>
  <c r="AF4029"/>
  <c r="AF4013"/>
  <c r="AF3997"/>
  <c r="AF3981"/>
  <c r="AF3965"/>
  <c r="AF3949"/>
  <c r="AF3933"/>
  <c r="AF3917"/>
  <c r="AF3901"/>
  <c r="AF3885"/>
  <c r="AF3869"/>
  <c r="AF3853"/>
  <c r="AF3837"/>
  <c r="AF3821"/>
  <c r="AF3805"/>
  <c r="AF3789"/>
  <c r="AF3773"/>
  <c r="AF3757"/>
  <c r="AF3741"/>
  <c r="AF3725"/>
  <c r="AF3709"/>
  <c r="AF3693"/>
  <c r="AF3677"/>
  <c r="AF3661"/>
  <c r="AF3645"/>
  <c r="AF3629"/>
  <c r="AF3613"/>
  <c r="AF3597"/>
  <c r="AF3581"/>
  <c r="AF3565"/>
  <c r="AF3549"/>
  <c r="AF3533"/>
  <c r="AF3517"/>
  <c r="AF3501"/>
  <c r="AF3485"/>
  <c r="AF3469"/>
  <c r="AF3453"/>
  <c r="AF3437"/>
  <c r="AF3421"/>
  <c r="AF3405"/>
  <c r="AF3389"/>
  <c r="AF3373"/>
  <c r="AF3357"/>
  <c r="AF3341"/>
  <c r="AF3325"/>
  <c r="AF3309"/>
  <c r="AF3293"/>
  <c r="AF3277"/>
  <c r="AF3261"/>
  <c r="AF3245"/>
  <c r="AF3229"/>
  <c r="AF3213"/>
  <c r="AF3197"/>
  <c r="AF3181"/>
  <c r="AF3165"/>
  <c r="AF3149"/>
  <c r="AF3133"/>
  <c r="AF3117"/>
  <c r="AF3101"/>
  <c r="AF3085"/>
  <c r="AF3069"/>
  <c r="AF3053"/>
  <c r="AF3037"/>
  <c r="AF3021"/>
  <c r="AF3005"/>
  <c r="AF2989"/>
  <c r="AF2973"/>
  <c r="AF2957"/>
  <c r="AF2941"/>
  <c r="AF2925"/>
  <c r="AF2909"/>
  <c r="AF2893"/>
  <c r="AF2877"/>
  <c r="M2864"/>
  <c r="AF2853"/>
  <c r="AF2845"/>
  <c r="AF2837"/>
  <c r="AF2829"/>
  <c r="AF2821"/>
  <c r="AF2813"/>
  <c r="AF2805"/>
  <c r="AF2797"/>
  <c r="AF2789"/>
  <c r="AF2781"/>
  <c r="AF2773"/>
  <c r="AF2765"/>
  <c r="AF2757"/>
  <c r="AF2749"/>
  <c r="AF2741"/>
  <c r="AF2733"/>
  <c r="AF2725"/>
  <c r="AF2717"/>
  <c r="AF2709"/>
  <c r="AF2701"/>
  <c r="AF2693"/>
  <c r="AF2685"/>
  <c r="AF2677"/>
  <c r="AF2669"/>
  <c r="AF2661"/>
  <c r="AF2653"/>
  <c r="AF2645"/>
  <c r="AF2637"/>
  <c r="AF2629"/>
  <c r="AF2621"/>
  <c r="AF2613"/>
  <c r="AF2605"/>
  <c r="AF2597"/>
  <c r="AF2589"/>
  <c r="AF2581"/>
  <c r="AF2573"/>
  <c r="AF2565"/>
  <c r="AF2557"/>
  <c r="AF2549"/>
  <c r="AF2541"/>
  <c r="AF2533"/>
  <c r="AF2525"/>
  <c r="AF2517"/>
  <c r="AF2509"/>
  <c r="AF2501"/>
  <c r="AF2493"/>
  <c r="AF2485"/>
  <c r="AF2477"/>
  <c r="AF2469"/>
  <c r="AF2461"/>
  <c r="AF2453"/>
  <c r="AF2445"/>
  <c r="AF2437"/>
  <c r="AF2429"/>
  <c r="AF2421"/>
  <c r="AF2413"/>
  <c r="AF2405"/>
  <c r="AF2397"/>
  <c r="AF2389"/>
  <c r="AF2381"/>
  <c r="AF2373"/>
  <c r="AF2365"/>
  <c r="AF2357"/>
  <c r="AF2349"/>
  <c r="AF2341"/>
  <c r="AF2333"/>
  <c r="AF2325"/>
  <c r="AF2317"/>
  <c r="AF2309"/>
  <c r="AF2301"/>
  <c r="AF2293"/>
  <c r="AF2285"/>
  <c r="AF2277"/>
  <c r="AF2269"/>
  <c r="AF2261"/>
  <c r="AF2253"/>
  <c r="AF2245"/>
  <c r="AF2237"/>
  <c r="AF2229"/>
  <c r="AF2221"/>
  <c r="AF2213"/>
  <c r="AF2205"/>
  <c r="AF2197"/>
  <c r="AF2189"/>
  <c r="AF2181"/>
  <c r="AF2173"/>
  <c r="AF2165"/>
  <c r="AF2157"/>
  <c r="AF2149"/>
  <c r="AF2141"/>
  <c r="AF2133"/>
  <c r="AF2125"/>
  <c r="AF2117"/>
  <c r="AF2109"/>
  <c r="AF2101"/>
  <c r="AF2093"/>
  <c r="AF2085"/>
  <c r="AF2077"/>
  <c r="AF2069"/>
  <c r="AF2061"/>
  <c r="AF2053"/>
  <c r="AF2045"/>
  <c r="AF2037"/>
  <c r="AF2029"/>
  <c r="AF2021"/>
  <c r="AF2013"/>
  <c r="AF2005"/>
  <c r="AF1997"/>
  <c r="AF1989"/>
  <c r="AF1981"/>
  <c r="AF1973"/>
  <c r="AF1965"/>
  <c r="AF1957"/>
  <c r="AF1949"/>
  <c r="AF1941"/>
  <c r="AF1933"/>
  <c r="AF1925"/>
  <c r="AF1917"/>
  <c r="AF1909"/>
  <c r="AF1901"/>
  <c r="AF1893"/>
  <c r="AF1885"/>
  <c r="AF1877"/>
  <c r="AF1869"/>
  <c r="AF1861"/>
  <c r="AF1853"/>
  <c r="AF1845"/>
  <c r="AF1837"/>
  <c r="AF1829"/>
  <c r="AF1821"/>
  <c r="AF1813"/>
  <c r="AF1805"/>
  <c r="AF1797"/>
  <c r="AF1789"/>
  <c r="AF1781"/>
  <c r="AF1773"/>
  <c r="AF1765"/>
  <c r="AF1757"/>
  <c r="AF1749"/>
  <c r="AF1741"/>
  <c r="AF1733"/>
  <c r="AF1725"/>
  <c r="AF1717"/>
  <c r="AF1709"/>
  <c r="AF1701"/>
  <c r="AF1693"/>
  <c r="AF1685"/>
  <c r="AF1677"/>
  <c r="AF1669"/>
  <c r="AF1661"/>
  <c r="AF1653"/>
  <c r="AF1645"/>
  <c r="AF1637"/>
  <c r="AF1629"/>
  <c r="AF1621"/>
  <c r="AF1613"/>
  <c r="AF1605"/>
  <c r="AF1597"/>
  <c r="AF1589"/>
  <c r="AF1581"/>
  <c r="AF1573"/>
  <c r="AF1567"/>
  <c r="M1561"/>
  <c r="M1555"/>
  <c r="AF1548"/>
  <c r="AF1541"/>
  <c r="AF1535"/>
  <c r="M1529"/>
  <c r="M1523"/>
  <c r="AF1516"/>
  <c r="AF1509"/>
  <c r="AF1503"/>
  <c r="M1497"/>
  <c r="M1493"/>
  <c r="M1489"/>
  <c r="M1485"/>
  <c r="M1481"/>
  <c r="M1477"/>
  <c r="M1473"/>
  <c r="M1469"/>
  <c r="M1465"/>
  <c r="M1461"/>
  <c r="M1457"/>
  <c r="M1453"/>
  <c r="M1449"/>
  <c r="M1445"/>
  <c r="M1441"/>
  <c r="M1437"/>
  <c r="M1433"/>
  <c r="M1429"/>
  <c r="M1425"/>
  <c r="M1421"/>
  <c r="M1417"/>
  <c r="M1413"/>
  <c r="M1409"/>
  <c r="M1405"/>
  <c r="M1401"/>
  <c r="M1397"/>
  <c r="M1393"/>
  <c r="M1389"/>
  <c r="M1385"/>
  <c r="M1381"/>
  <c r="M1377"/>
  <c r="M1373"/>
  <c r="M1369"/>
  <c r="M1365"/>
  <c r="M1361"/>
  <c r="M1357"/>
  <c r="M1353"/>
  <c r="M1349"/>
  <c r="M1345"/>
  <c r="M1341"/>
  <c r="M1337"/>
  <c r="M1333"/>
  <c r="M1329"/>
  <c r="M1325"/>
  <c r="M1321"/>
  <c r="M1317"/>
  <c r="M1313"/>
  <c r="M1309"/>
  <c r="M1305"/>
  <c r="M1301"/>
  <c r="M1297"/>
  <c r="M1293"/>
  <c r="M1289"/>
  <c r="M1285"/>
  <c r="M1281"/>
  <c r="M1277"/>
  <c r="M1273"/>
  <c r="M1269"/>
  <c r="M1265"/>
  <c r="M1261"/>
  <c r="M1257"/>
  <c r="M1253"/>
  <c r="M1249"/>
  <c r="M1245"/>
  <c r="M1241"/>
  <c r="M1237"/>
  <c r="M1233"/>
  <c r="M1229"/>
  <c r="M1225"/>
  <c r="M1221"/>
  <c r="M1217"/>
  <c r="M1213"/>
  <c r="M1209"/>
  <c r="M1205"/>
  <c r="M1201"/>
  <c r="M1197"/>
  <c r="M1193"/>
  <c r="M1189"/>
  <c r="M1185"/>
  <c r="M1181"/>
  <c r="M1177"/>
  <c r="M1173"/>
  <c r="M1169"/>
  <c r="M1165"/>
  <c r="M1161"/>
  <c r="M1157"/>
  <c r="M1153"/>
  <c r="M1149"/>
  <c r="M1145"/>
  <c r="M1141"/>
  <c r="M1137"/>
  <c r="M1133"/>
  <c r="M1129"/>
  <c r="M1125"/>
  <c r="M1121"/>
  <c r="M1117"/>
  <c r="M1113"/>
  <c r="M1109"/>
  <c r="M1105"/>
  <c r="M1101"/>
  <c r="M1097"/>
  <c r="M1093"/>
  <c r="M1089"/>
  <c r="M1085"/>
  <c r="M1081"/>
  <c r="M1077"/>
  <c r="M1073"/>
  <c r="M1069"/>
  <c r="M1065"/>
  <c r="M1061"/>
  <c r="M1057"/>
  <c r="M1053"/>
  <c r="M1049"/>
  <c r="M1045"/>
  <c r="M1041"/>
  <c r="M1037"/>
  <c r="M1033"/>
  <c r="M1029"/>
  <c r="M1025"/>
  <c r="M1021"/>
  <c r="M1017"/>
  <c r="M1013"/>
  <c r="M1009"/>
  <c r="M1005"/>
  <c r="M1001"/>
  <c r="M997"/>
  <c r="M993"/>
  <c r="M989"/>
  <c r="M985"/>
  <c r="M981"/>
  <c r="M977"/>
  <c r="M973"/>
  <c r="M969"/>
  <c r="M965"/>
  <c r="M961"/>
  <c r="M957"/>
  <c r="M953"/>
  <c r="M949"/>
  <c r="M945"/>
  <c r="M941"/>
  <c r="M937"/>
  <c r="M933"/>
  <c r="M929"/>
  <c r="M925"/>
  <c r="M921"/>
  <c r="M917"/>
  <c r="M913"/>
  <c r="M909"/>
  <c r="M905"/>
  <c r="M901"/>
  <c r="M897"/>
  <c r="M893"/>
  <c r="M889"/>
  <c r="M885"/>
  <c r="M881"/>
  <c r="M877"/>
  <c r="M873"/>
  <c r="M869"/>
  <c r="M865"/>
  <c r="M861"/>
  <c r="M857"/>
  <c r="M853"/>
  <c r="M849"/>
  <c r="M845"/>
  <c r="M841"/>
  <c r="M837"/>
  <c r="M833"/>
  <c r="M829"/>
  <c r="M825"/>
  <c r="M821"/>
  <c r="M817"/>
  <c r="M813"/>
  <c r="M809"/>
  <c r="M805"/>
  <c r="M801"/>
  <c r="M797"/>
  <c r="M793"/>
  <c r="M789"/>
  <c r="M785"/>
  <c r="M781"/>
  <c r="M777"/>
  <c r="M773"/>
  <c r="M769"/>
  <c r="M765"/>
  <c r="M761"/>
  <c r="M757"/>
  <c r="M753"/>
  <c r="M749"/>
  <c r="M745"/>
  <c r="M741"/>
  <c r="M737"/>
  <c r="M733"/>
  <c r="M729"/>
  <c r="M725"/>
  <c r="M721"/>
  <c r="M717"/>
  <c r="M713"/>
  <c r="M709"/>
  <c r="M705"/>
  <c r="M701"/>
  <c r="M697"/>
  <c r="M693"/>
  <c r="M689"/>
  <c r="M685"/>
  <c r="M681"/>
  <c r="M677"/>
  <c r="M673"/>
  <c r="M669"/>
  <c r="M665"/>
  <c r="M661"/>
  <c r="M657"/>
  <c r="M653"/>
  <c r="M649"/>
  <c r="M645"/>
  <c r="M641"/>
  <c r="M637"/>
  <c r="M633"/>
  <c r="M629"/>
  <c r="M625"/>
  <c r="M621"/>
  <c r="M617"/>
  <c r="M613"/>
  <c r="M609"/>
  <c r="M605"/>
  <c r="M601"/>
  <c r="M597"/>
  <c r="M593"/>
  <c r="M589"/>
  <c r="M585"/>
  <c r="M581"/>
  <c r="M577"/>
  <c r="M573"/>
  <c r="M569"/>
  <c r="M565"/>
  <c r="M561"/>
  <c r="M557"/>
  <c r="M553"/>
  <c r="M549"/>
  <c r="M545"/>
  <c r="M541"/>
  <c r="M537"/>
  <c r="M533"/>
  <c r="M529"/>
  <c r="M525"/>
  <c r="M521"/>
  <c r="M517"/>
  <c r="M513"/>
  <c r="M509"/>
  <c r="M505"/>
  <c r="M501"/>
  <c r="M497"/>
  <c r="M493"/>
  <c r="M489"/>
  <c r="M485"/>
  <c r="M481"/>
  <c r="M477"/>
  <c r="M473"/>
  <c r="M469"/>
  <c r="M465"/>
  <c r="M461"/>
  <c r="M457"/>
  <c r="M453"/>
  <c r="M449"/>
  <c r="M445"/>
  <c r="M441"/>
  <c r="M437"/>
  <c r="M433"/>
  <c r="M429"/>
  <c r="M425"/>
  <c r="M421"/>
  <c r="M417"/>
  <c r="M413"/>
  <c r="M409"/>
  <c r="M405"/>
  <c r="M401"/>
  <c r="M397"/>
  <c r="M393"/>
  <c r="M389"/>
  <c r="M385"/>
  <c r="M381"/>
  <c r="M377"/>
  <c r="M373"/>
  <c r="M369"/>
  <c r="M365"/>
  <c r="M361"/>
  <c r="M357"/>
  <c r="M353"/>
  <c r="M349"/>
  <c r="M345"/>
  <c r="M341"/>
  <c r="M337"/>
  <c r="M333"/>
  <c r="M329"/>
  <c r="M325"/>
  <c r="M321"/>
  <c r="M317"/>
  <c r="M313"/>
  <c r="M309"/>
  <c r="M305"/>
  <c r="M301"/>
  <c r="M297"/>
  <c r="M293"/>
  <c r="M289"/>
  <c r="M285"/>
  <c r="M281"/>
  <c r="M277"/>
  <c r="M273"/>
  <c r="M269"/>
  <c r="M265"/>
  <c r="M261"/>
  <c r="M257"/>
  <c r="M253"/>
  <c r="M249"/>
  <c r="M245"/>
  <c r="M241"/>
  <c r="M237"/>
  <c r="M233"/>
  <c r="M229"/>
  <c r="M225"/>
  <c r="M221"/>
  <c r="M217"/>
  <c r="M213"/>
  <c r="M209"/>
  <c r="M205"/>
  <c r="M201"/>
  <c r="M197"/>
  <c r="M193"/>
  <c r="M189"/>
  <c r="M185"/>
  <c r="M181"/>
  <c r="M177"/>
  <c r="M173"/>
  <c r="M169"/>
  <c r="M165"/>
  <c r="M161"/>
  <c r="M157"/>
  <c r="M153"/>
  <c r="M149"/>
  <c r="M145"/>
  <c r="M141"/>
  <c r="M8718"/>
  <c r="M8054"/>
  <c r="AF7736"/>
  <c r="AF7480"/>
  <c r="AF7224"/>
  <c r="AF6968"/>
  <c r="AF6832"/>
  <c r="AF6704"/>
  <c r="AF6576"/>
  <c r="AF6448"/>
  <c r="AF6320"/>
  <c r="AF6231"/>
  <c r="AF6167"/>
  <c r="AF6103"/>
  <c r="AF6039"/>
  <c r="AF5975"/>
  <c r="AF5911"/>
  <c r="AF5847"/>
  <c r="AF5783"/>
  <c r="AF5719"/>
  <c r="AF5655"/>
  <c r="AF5591"/>
  <c r="AF5555"/>
  <c r="AF5523"/>
  <c r="AF5491"/>
  <c r="AF5459"/>
  <c r="AF5427"/>
  <c r="AF5395"/>
  <c r="AF5363"/>
  <c r="AF5331"/>
  <c r="AF5299"/>
  <c r="AF5267"/>
  <c r="AF5235"/>
  <c r="AF5203"/>
  <c r="AF5171"/>
  <c r="AF5139"/>
  <c r="AF5107"/>
  <c r="AF5075"/>
  <c r="AF5043"/>
  <c r="AF5011"/>
  <c r="AF4979"/>
  <c r="AF4947"/>
  <c r="AF4915"/>
  <c r="M4892"/>
  <c r="M4876"/>
  <c r="M4860"/>
  <c r="M4844"/>
  <c r="M4828"/>
  <c r="M4812"/>
  <c r="M4796"/>
  <c r="M4780"/>
  <c r="M4764"/>
  <c r="M4748"/>
  <c r="M4732"/>
  <c r="M4716"/>
  <c r="M4700"/>
  <c r="M4684"/>
  <c r="M4668"/>
  <c r="M4652"/>
  <c r="M4636"/>
  <c r="M4620"/>
  <c r="M4604"/>
  <c r="M4588"/>
  <c r="M4572"/>
  <c r="M4556"/>
  <c r="M4540"/>
  <c r="M4524"/>
  <c r="M4508"/>
  <c r="M4492"/>
  <c r="M4476"/>
  <c r="M4460"/>
  <c r="M4444"/>
  <c r="M4428"/>
  <c r="M4412"/>
  <c r="M4396"/>
  <c r="M4380"/>
  <c r="M4364"/>
  <c r="M4348"/>
  <c r="M4332"/>
  <c r="M4316"/>
  <c r="M4300"/>
  <c r="M4284"/>
  <c r="M4268"/>
  <c r="M4252"/>
  <c r="M4236"/>
  <c r="M4220"/>
  <c r="M4204"/>
  <c r="M4188"/>
  <c r="M4172"/>
  <c r="M4156"/>
  <c r="M4140"/>
  <c r="M4124"/>
  <c r="M4108"/>
  <c r="M4092"/>
  <c r="M4076"/>
  <c r="M4060"/>
  <c r="M4044"/>
  <c r="M4028"/>
  <c r="M4012"/>
  <c r="M3996"/>
  <c r="M3980"/>
  <c r="M3964"/>
  <c r="M3948"/>
  <c r="M3932"/>
  <c r="M3916"/>
  <c r="M3900"/>
  <c r="M3884"/>
  <c r="M3868"/>
  <c r="M3852"/>
  <c r="M3836"/>
  <c r="M3820"/>
  <c r="M3804"/>
  <c r="M3788"/>
  <c r="M3772"/>
  <c r="M3756"/>
  <c r="M3740"/>
  <c r="M3724"/>
  <c r="M3708"/>
  <c r="M3692"/>
  <c r="M3676"/>
  <c r="M3660"/>
  <c r="M3644"/>
  <c r="M3628"/>
  <c r="M3612"/>
  <c r="M3596"/>
  <c r="M3580"/>
  <c r="M3564"/>
  <c r="M3548"/>
  <c r="M3532"/>
  <c r="M3516"/>
  <c r="M3500"/>
  <c r="M3484"/>
  <c r="M3468"/>
  <c r="M3452"/>
  <c r="M3436"/>
  <c r="M3420"/>
  <c r="M3404"/>
  <c r="M3388"/>
  <c r="M3372"/>
  <c r="M3356"/>
  <c r="M3340"/>
  <c r="M3324"/>
  <c r="M3308"/>
  <c r="M3292"/>
  <c r="M3276"/>
  <c r="M3260"/>
  <c r="M3244"/>
  <c r="M3228"/>
  <c r="M3212"/>
  <c r="M3196"/>
  <c r="M3180"/>
  <c r="M3164"/>
  <c r="M3148"/>
  <c r="M3132"/>
  <c r="M3116"/>
  <c r="M3100"/>
  <c r="M3084"/>
  <c r="M3068"/>
  <c r="M3052"/>
  <c r="M3036"/>
  <c r="M3020"/>
  <c r="M3004"/>
  <c r="M2988"/>
  <c r="M2972"/>
  <c r="M2956"/>
  <c r="M2940"/>
  <c r="M2924"/>
  <c r="M2908"/>
  <c r="M2892"/>
  <c r="M2876"/>
  <c r="AF2862"/>
  <c r="M2853"/>
  <c r="M2845"/>
  <c r="M2837"/>
  <c r="M2829"/>
  <c r="M2821"/>
  <c r="M2813"/>
  <c r="M2805"/>
  <c r="M2797"/>
  <c r="M2789"/>
  <c r="M2781"/>
  <c r="M2773"/>
  <c r="M2765"/>
  <c r="M2757"/>
  <c r="M2749"/>
  <c r="M2741"/>
  <c r="M2733"/>
  <c r="M2725"/>
  <c r="M2717"/>
  <c r="M2709"/>
  <c r="M2701"/>
  <c r="M2693"/>
  <c r="M2685"/>
  <c r="M2677"/>
  <c r="M2669"/>
  <c r="M2661"/>
  <c r="M2653"/>
  <c r="M2645"/>
  <c r="M2637"/>
  <c r="M2629"/>
  <c r="M2621"/>
  <c r="M2613"/>
  <c r="M2605"/>
  <c r="M2597"/>
  <c r="M2589"/>
  <c r="M2581"/>
  <c r="M2573"/>
  <c r="M2565"/>
  <c r="M2557"/>
  <c r="M2549"/>
  <c r="M2541"/>
  <c r="M2533"/>
  <c r="M2525"/>
  <c r="M2517"/>
  <c r="M2509"/>
  <c r="M2501"/>
  <c r="M2493"/>
  <c r="M2485"/>
  <c r="M2477"/>
  <c r="M2469"/>
  <c r="M2461"/>
  <c r="M2453"/>
  <c r="M2445"/>
  <c r="M2437"/>
  <c r="M2429"/>
  <c r="M2421"/>
  <c r="M2413"/>
  <c r="M2405"/>
  <c r="M2397"/>
  <c r="M2389"/>
  <c r="M2381"/>
  <c r="M2373"/>
  <c r="M2365"/>
  <c r="M2357"/>
  <c r="M2349"/>
  <c r="M2341"/>
  <c r="M2333"/>
  <c r="M2325"/>
  <c r="M2317"/>
  <c r="M2309"/>
  <c r="M2301"/>
  <c r="M2293"/>
  <c r="M2285"/>
  <c r="M2277"/>
  <c r="M2269"/>
  <c r="M2261"/>
  <c r="M2253"/>
  <c r="M2245"/>
  <c r="M2237"/>
  <c r="M2229"/>
  <c r="M2221"/>
  <c r="M2213"/>
  <c r="M2205"/>
  <c r="M2197"/>
  <c r="M2189"/>
  <c r="M2181"/>
  <c r="M2173"/>
  <c r="M2165"/>
  <c r="M2157"/>
  <c r="M2149"/>
  <c r="M2141"/>
  <c r="M2133"/>
  <c r="M2125"/>
  <c r="M2117"/>
  <c r="M2109"/>
  <c r="M2101"/>
  <c r="M2093"/>
  <c r="M2085"/>
  <c r="M2077"/>
  <c r="M2069"/>
  <c r="M2061"/>
  <c r="M2053"/>
  <c r="M2045"/>
  <c r="M2037"/>
  <c r="M2029"/>
  <c r="M2021"/>
  <c r="M2013"/>
  <c r="M2005"/>
  <c r="M1997"/>
  <c r="M1989"/>
  <c r="M1981"/>
  <c r="M1973"/>
  <c r="M1965"/>
  <c r="M1957"/>
  <c r="M1949"/>
  <c r="M1941"/>
  <c r="M1933"/>
  <c r="M1925"/>
  <c r="M1917"/>
  <c r="M1909"/>
  <c r="M1901"/>
  <c r="M1893"/>
  <c r="M1885"/>
  <c r="M1877"/>
  <c r="M1869"/>
  <c r="M1861"/>
  <c r="M1853"/>
  <c r="M1845"/>
  <c r="M1837"/>
  <c r="M1829"/>
  <c r="M1821"/>
  <c r="M1813"/>
  <c r="M1805"/>
  <c r="M1797"/>
  <c r="M1789"/>
  <c r="M1781"/>
  <c r="M1773"/>
  <c r="M1765"/>
  <c r="M1757"/>
  <c r="M1749"/>
  <c r="M1741"/>
  <c r="M1733"/>
  <c r="M1725"/>
  <c r="M1717"/>
  <c r="M1709"/>
  <c r="M1701"/>
  <c r="M1693"/>
  <c r="M1685"/>
  <c r="M1677"/>
  <c r="M1669"/>
  <c r="M1661"/>
  <c r="M1653"/>
  <c r="M1645"/>
  <c r="M1637"/>
  <c r="M1629"/>
  <c r="M1621"/>
  <c r="M1613"/>
  <c r="M1605"/>
  <c r="M1597"/>
  <c r="M1589"/>
  <c r="M1581"/>
  <c r="M1573"/>
  <c r="M1567"/>
  <c r="AF1560"/>
  <c r="AF1553"/>
  <c r="AF1547"/>
  <c r="M1541"/>
  <c r="M1535"/>
  <c r="AF1528"/>
  <c r="AF1521"/>
  <c r="AF1515"/>
  <c r="M1509"/>
  <c r="M1503"/>
  <c r="AF1496"/>
  <c r="AF1492"/>
  <c r="AF1488"/>
  <c r="AF1484"/>
  <c r="AF1480"/>
  <c r="AF1476"/>
  <c r="AF1472"/>
  <c r="AF1468"/>
  <c r="AF1464"/>
  <c r="AF1460"/>
  <c r="AF1456"/>
  <c r="AF1452"/>
  <c r="AF1448"/>
  <c r="AF1444"/>
  <c r="AF1440"/>
  <c r="AF1436"/>
  <c r="AF1432"/>
  <c r="AF1428"/>
  <c r="AF1424"/>
  <c r="AF1420"/>
  <c r="AF1416"/>
  <c r="AF1412"/>
  <c r="AF1408"/>
  <c r="AF1404"/>
  <c r="AF1400"/>
  <c r="AF1396"/>
  <c r="AF1392"/>
  <c r="AF1388"/>
  <c r="AF1384"/>
  <c r="AF1380"/>
  <c r="AF1376"/>
  <c r="AF1372"/>
  <c r="AF1368"/>
  <c r="AF1364"/>
  <c r="AF1360"/>
  <c r="AF1356"/>
  <c r="AF1352"/>
  <c r="AF1348"/>
  <c r="AF1344"/>
  <c r="AF1340"/>
  <c r="AF1336"/>
  <c r="AF1332"/>
  <c r="AF1328"/>
  <c r="AF1324"/>
  <c r="AF1320"/>
  <c r="AF1316"/>
  <c r="AF1312"/>
  <c r="AF1308"/>
  <c r="AF1304"/>
  <c r="AF1300"/>
  <c r="AF1296"/>
  <c r="AF1292"/>
  <c r="AF1288"/>
  <c r="AF1284"/>
  <c r="AF1280"/>
  <c r="AF1276"/>
  <c r="AF1272"/>
  <c r="AF1268"/>
  <c r="AF1264"/>
  <c r="AF1260"/>
  <c r="AF1256"/>
  <c r="AF1252"/>
  <c r="AF1248"/>
  <c r="AF1244"/>
  <c r="AF1240"/>
  <c r="AF1236"/>
  <c r="AF1232"/>
  <c r="AF1228"/>
  <c r="AF1224"/>
  <c r="AF1220"/>
  <c r="AF1216"/>
  <c r="AF1212"/>
  <c r="AF1208"/>
  <c r="AF1204"/>
  <c r="AF1200"/>
  <c r="AF1196"/>
  <c r="AF1192"/>
  <c r="AF1188"/>
  <c r="AF1184"/>
  <c r="AF1180"/>
  <c r="AF1176"/>
  <c r="AF1172"/>
  <c r="AF1168"/>
  <c r="AF1164"/>
  <c r="AF1160"/>
  <c r="AF1156"/>
  <c r="AF1152"/>
  <c r="AF1148"/>
  <c r="AF1144"/>
  <c r="AF1140"/>
  <c r="AF1136"/>
  <c r="AF1132"/>
  <c r="AF1128"/>
  <c r="AF1124"/>
  <c r="AF1120"/>
  <c r="AF1116"/>
  <c r="AF1112"/>
  <c r="AF1108"/>
  <c r="AF1104"/>
  <c r="AF1100"/>
  <c r="AF1096"/>
  <c r="AF1092"/>
  <c r="AF1088"/>
  <c r="AF1084"/>
  <c r="AF1080"/>
  <c r="AF1076"/>
  <c r="AF1072"/>
  <c r="AF1068"/>
  <c r="AF1064"/>
  <c r="AF1060"/>
  <c r="AF1056"/>
  <c r="AF1052"/>
  <c r="AF1048"/>
  <c r="AF1044"/>
  <c r="AF1040"/>
  <c r="AF1036"/>
  <c r="AF1032"/>
  <c r="AF1028"/>
  <c r="AF1024"/>
  <c r="AF1020"/>
  <c r="AF1016"/>
  <c r="AF1012"/>
  <c r="AF1008"/>
  <c r="AF1004"/>
  <c r="AF1000"/>
  <c r="AF996"/>
  <c r="AF992"/>
  <c r="AF988"/>
  <c r="AF984"/>
  <c r="AF980"/>
  <c r="AF976"/>
  <c r="AF972"/>
  <c r="AF968"/>
  <c r="AF964"/>
  <c r="AF960"/>
  <c r="AF956"/>
  <c r="AF952"/>
  <c r="AF948"/>
  <c r="AF944"/>
  <c r="AF940"/>
  <c r="AF936"/>
  <c r="AF932"/>
  <c r="AF928"/>
  <c r="AF924"/>
  <c r="AF920"/>
  <c r="AF916"/>
  <c r="AF912"/>
  <c r="AF908"/>
  <c r="AF904"/>
  <c r="AF900"/>
  <c r="AF896"/>
  <c r="AF892"/>
  <c r="AF888"/>
  <c r="AF884"/>
  <c r="AF880"/>
  <c r="AF876"/>
  <c r="AF872"/>
  <c r="AF868"/>
  <c r="AF864"/>
  <c r="AF860"/>
  <c r="AF856"/>
  <c r="AF852"/>
  <c r="AF848"/>
  <c r="AF844"/>
  <c r="AF840"/>
  <c r="AF836"/>
  <c r="AF832"/>
  <c r="AF828"/>
  <c r="AF824"/>
  <c r="AF820"/>
  <c r="AF816"/>
  <c r="AF812"/>
  <c r="AF808"/>
  <c r="AF804"/>
  <c r="AF800"/>
  <c r="AF796"/>
  <c r="AF792"/>
  <c r="AF788"/>
  <c r="AF784"/>
  <c r="AF780"/>
  <c r="AF776"/>
  <c r="AF772"/>
  <c r="AF768"/>
  <c r="AF764"/>
  <c r="AF760"/>
  <c r="AF756"/>
  <c r="AF752"/>
  <c r="AF748"/>
  <c r="AF744"/>
  <c r="AF740"/>
  <c r="AF736"/>
  <c r="AF732"/>
  <c r="AF728"/>
  <c r="AF724"/>
  <c r="AF720"/>
  <c r="AF716"/>
  <c r="AF712"/>
  <c r="AF708"/>
  <c r="AF704"/>
  <c r="AF700"/>
  <c r="AF696"/>
  <c r="AF692"/>
  <c r="AF688"/>
  <c r="AF684"/>
  <c r="AF680"/>
  <c r="AF676"/>
  <c r="AF672"/>
  <c r="AF668"/>
  <c r="AF664"/>
  <c r="AF660"/>
  <c r="AF656"/>
  <c r="AF652"/>
  <c r="AF648"/>
  <c r="AF644"/>
  <c r="AF640"/>
  <c r="AF636"/>
  <c r="AF632"/>
  <c r="AF628"/>
  <c r="AF624"/>
  <c r="AF620"/>
  <c r="AF616"/>
  <c r="AF612"/>
  <c r="AF608"/>
  <c r="AF604"/>
  <c r="AF600"/>
  <c r="AF596"/>
  <c r="AF592"/>
  <c r="AF588"/>
  <c r="AF584"/>
  <c r="AF580"/>
  <c r="AF576"/>
  <c r="AF572"/>
  <c r="AF568"/>
  <c r="AF564"/>
  <c r="AF560"/>
  <c r="AF556"/>
  <c r="AF552"/>
  <c r="AF548"/>
  <c r="AF544"/>
  <c r="AF540"/>
  <c r="AF536"/>
  <c r="AF532"/>
  <c r="AF528"/>
  <c r="AF524"/>
  <c r="AF520"/>
  <c r="AF516"/>
  <c r="AF512"/>
  <c r="AF508"/>
  <c r="AF504"/>
  <c r="AF500"/>
  <c r="AF496"/>
  <c r="AF492"/>
  <c r="AF488"/>
  <c r="AF484"/>
  <c r="AF480"/>
  <c r="AF476"/>
  <c r="AF472"/>
  <c r="AF468"/>
  <c r="AF464"/>
  <c r="AF460"/>
  <c r="AF456"/>
  <c r="AF452"/>
  <c r="AF448"/>
  <c r="AF444"/>
  <c r="AF440"/>
  <c r="AF436"/>
  <c r="AF432"/>
  <c r="AF428"/>
  <c r="AF424"/>
  <c r="AF420"/>
  <c r="AF416"/>
  <c r="AF412"/>
  <c r="AF408"/>
  <c r="AF404"/>
  <c r="AF400"/>
  <c r="AF396"/>
  <c r="AF392"/>
  <c r="AF388"/>
  <c r="AF384"/>
  <c r="AF380"/>
  <c r="AF376"/>
  <c r="AF372"/>
  <c r="AF368"/>
  <c r="AF364"/>
  <c r="AF360"/>
  <c r="AF356"/>
  <c r="AF352"/>
  <c r="AF348"/>
  <c r="AF344"/>
  <c r="AF340"/>
  <c r="AF336"/>
  <c r="AF332"/>
  <c r="AF328"/>
  <c r="AF324"/>
  <c r="AF320"/>
  <c r="AF316"/>
  <c r="AF312"/>
  <c r="AF308"/>
  <c r="AF304"/>
  <c r="AF300"/>
  <c r="AF296"/>
  <c r="AF292"/>
  <c r="AF288"/>
  <c r="AF284"/>
  <c r="AF280"/>
  <c r="AF276"/>
  <c r="AF272"/>
  <c r="AF268"/>
  <c r="AF264"/>
  <c r="AF260"/>
  <c r="AF256"/>
  <c r="AF252"/>
  <c r="AF248"/>
  <c r="AF244"/>
  <c r="AF240"/>
  <c r="AF236"/>
  <c r="AF232"/>
  <c r="AF228"/>
  <c r="AF224"/>
  <c r="AF220"/>
  <c r="AF216"/>
  <c r="AF212"/>
  <c r="AF208"/>
  <c r="AF204"/>
  <c r="AF200"/>
  <c r="AF196"/>
  <c r="AF192"/>
  <c r="AF188"/>
  <c r="AF184"/>
  <c r="AF180"/>
  <c r="AF176"/>
  <c r="AF172"/>
  <c r="AF168"/>
  <c r="AF164"/>
  <c r="AF160"/>
  <c r="AF156"/>
  <c r="AF152"/>
  <c r="AF148"/>
  <c r="AF144"/>
  <c r="AF140"/>
  <c r="AF136"/>
  <c r="AF8258"/>
  <c r="AF7864"/>
  <c r="AF7608"/>
  <c r="AF7352"/>
  <c r="AF7096"/>
  <c r="AF6896"/>
  <c r="AF6768"/>
  <c r="AF6640"/>
  <c r="AF6512"/>
  <c r="AF6384"/>
  <c r="AF6263"/>
  <c r="AF6199"/>
  <c r="AF6135"/>
  <c r="AF6071"/>
  <c r="AF6007"/>
  <c r="AF5943"/>
  <c r="AF5879"/>
  <c r="AF5815"/>
  <c r="AF5751"/>
  <c r="AF5687"/>
  <c r="AF5623"/>
  <c r="AF5571"/>
  <c r="AF5539"/>
  <c r="AF5507"/>
  <c r="AF5475"/>
  <c r="AF5443"/>
  <c r="AF5411"/>
  <c r="AF5379"/>
  <c r="AF5347"/>
  <c r="AF5315"/>
  <c r="AF5283"/>
  <c r="AF5251"/>
  <c r="AF5219"/>
  <c r="AF5187"/>
  <c r="AF5155"/>
  <c r="AF5123"/>
  <c r="AF5091"/>
  <c r="AF5059"/>
  <c r="AF5027"/>
  <c r="AF4995"/>
  <c r="AF4963"/>
  <c r="AF4931"/>
  <c r="AF4900"/>
  <c r="M4884"/>
  <c r="M4868"/>
  <c r="M4852"/>
  <c r="M4836"/>
  <c r="M4820"/>
  <c r="M4804"/>
  <c r="M4788"/>
  <c r="M4772"/>
  <c r="M4756"/>
  <c r="M4740"/>
  <c r="M4724"/>
  <c r="M4708"/>
  <c r="M4692"/>
  <c r="M4676"/>
  <c r="M4660"/>
  <c r="M4644"/>
  <c r="M4628"/>
  <c r="M4612"/>
  <c r="M4596"/>
  <c r="M4580"/>
  <c r="M4564"/>
  <c r="M4548"/>
  <c r="M4532"/>
  <c r="M4516"/>
  <c r="M4500"/>
  <c r="M4484"/>
  <c r="M4468"/>
  <c r="M4452"/>
  <c r="M4436"/>
  <c r="M4420"/>
  <c r="M4404"/>
  <c r="M4388"/>
  <c r="M4372"/>
  <c r="M4356"/>
  <c r="M4340"/>
  <c r="M4324"/>
  <c r="M4308"/>
  <c r="M4292"/>
  <c r="M4276"/>
  <c r="M4260"/>
  <c r="M4244"/>
  <c r="M4228"/>
  <c r="M4212"/>
  <c r="M4196"/>
  <c r="M4180"/>
  <c r="M4164"/>
  <c r="M4148"/>
  <c r="M4132"/>
  <c r="M4116"/>
  <c r="M4100"/>
  <c r="M4084"/>
  <c r="M4068"/>
  <c r="M4052"/>
  <c r="M4036"/>
  <c r="M4020"/>
  <c r="M4004"/>
  <c r="M3988"/>
  <c r="M3972"/>
  <c r="M3956"/>
  <c r="M3940"/>
  <c r="M3924"/>
  <c r="M3908"/>
  <c r="M3892"/>
  <c r="M3876"/>
  <c r="M3860"/>
  <c r="M3844"/>
  <c r="M3828"/>
  <c r="M3812"/>
  <c r="M3796"/>
  <c r="M3780"/>
  <c r="M3764"/>
  <c r="M3748"/>
  <c r="M3732"/>
  <c r="M3716"/>
  <c r="M3700"/>
  <c r="M3684"/>
  <c r="M3668"/>
  <c r="M3652"/>
  <c r="M3636"/>
  <c r="M3620"/>
  <c r="M3604"/>
  <c r="M3588"/>
  <c r="M3572"/>
  <c r="M3556"/>
  <c r="M3540"/>
  <c r="M3524"/>
  <c r="M3508"/>
  <c r="M3492"/>
  <c r="M3476"/>
  <c r="M3460"/>
  <c r="M3444"/>
  <c r="M3428"/>
  <c r="M3412"/>
  <c r="M3396"/>
  <c r="M3380"/>
  <c r="M3364"/>
  <c r="M3348"/>
  <c r="M3332"/>
  <c r="M3316"/>
  <c r="M3300"/>
  <c r="M3284"/>
  <c r="M3268"/>
  <c r="M3252"/>
  <c r="M3236"/>
  <c r="M3220"/>
  <c r="M3204"/>
  <c r="M3188"/>
  <c r="M3172"/>
  <c r="M3156"/>
  <c r="M3140"/>
  <c r="M3124"/>
  <c r="M3108"/>
  <c r="M3092"/>
  <c r="M3076"/>
  <c r="M3060"/>
  <c r="M3044"/>
  <c r="M3028"/>
  <c r="M3012"/>
  <c r="M2996"/>
  <c r="M2980"/>
  <c r="M2964"/>
  <c r="M2948"/>
  <c r="M2932"/>
  <c r="M2916"/>
  <c r="M2900"/>
  <c r="M2884"/>
  <c r="AF2869"/>
  <c r="M2857"/>
  <c r="M2849"/>
  <c r="M2841"/>
  <c r="M2833"/>
  <c r="M2825"/>
  <c r="M2817"/>
  <c r="M2809"/>
  <c r="M2801"/>
  <c r="M2793"/>
  <c r="M2785"/>
  <c r="M2777"/>
  <c r="M2769"/>
  <c r="M2761"/>
  <c r="M2753"/>
  <c r="M2745"/>
  <c r="M2737"/>
  <c r="M2729"/>
  <c r="M2721"/>
  <c r="M2713"/>
  <c r="M2705"/>
  <c r="M2697"/>
  <c r="M2689"/>
  <c r="M2681"/>
  <c r="M2673"/>
  <c r="M2665"/>
  <c r="M2657"/>
  <c r="M2649"/>
  <c r="M2641"/>
  <c r="M2633"/>
  <c r="M2625"/>
  <c r="M2617"/>
  <c r="M2609"/>
  <c r="M2601"/>
  <c r="M2593"/>
  <c r="M2585"/>
  <c r="M2577"/>
  <c r="M2569"/>
  <c r="M2561"/>
  <c r="M2553"/>
  <c r="M2545"/>
  <c r="M2537"/>
  <c r="M2529"/>
  <c r="M2521"/>
  <c r="M2513"/>
  <c r="M2505"/>
  <c r="M2497"/>
  <c r="M2489"/>
  <c r="M2481"/>
  <c r="M2473"/>
  <c r="M2465"/>
  <c r="M2457"/>
  <c r="M2449"/>
  <c r="M2441"/>
  <c r="M2433"/>
  <c r="M2425"/>
  <c r="M2417"/>
  <c r="M2409"/>
  <c r="M2401"/>
  <c r="M2393"/>
  <c r="M2385"/>
  <c r="M2377"/>
  <c r="M2369"/>
  <c r="M2361"/>
  <c r="M2353"/>
  <c r="M2345"/>
  <c r="M2337"/>
  <c r="M2329"/>
  <c r="M2321"/>
  <c r="M2313"/>
  <c r="M2305"/>
  <c r="M2297"/>
  <c r="M2289"/>
  <c r="M2281"/>
  <c r="M2273"/>
  <c r="M2265"/>
  <c r="M2257"/>
  <c r="M2249"/>
  <c r="M2241"/>
  <c r="M2233"/>
  <c r="M2225"/>
  <c r="M2217"/>
  <c r="M2209"/>
  <c r="M2201"/>
  <c r="M2193"/>
  <c r="M2185"/>
  <c r="M2177"/>
  <c r="M2169"/>
  <c r="M2161"/>
  <c r="M2153"/>
  <c r="M2145"/>
  <c r="M2137"/>
  <c r="M2129"/>
  <c r="M2121"/>
  <c r="M2113"/>
  <c r="M2105"/>
  <c r="M2097"/>
  <c r="M2089"/>
  <c r="M2081"/>
  <c r="M2073"/>
  <c r="M2065"/>
  <c r="M2057"/>
  <c r="M2049"/>
  <c r="M2041"/>
  <c r="M2033"/>
  <c r="M2025"/>
  <c r="M2017"/>
  <c r="M2009"/>
  <c r="M2001"/>
  <c r="M1993"/>
  <c r="M1985"/>
  <c r="M1977"/>
  <c r="M1969"/>
  <c r="M1961"/>
  <c r="M1953"/>
  <c r="M1945"/>
  <c r="M1937"/>
  <c r="M1929"/>
  <c r="M1921"/>
  <c r="M1913"/>
  <c r="M1905"/>
  <c r="M1897"/>
  <c r="M1889"/>
  <c r="M1881"/>
  <c r="M1873"/>
  <c r="M1865"/>
  <c r="M1857"/>
  <c r="M1849"/>
  <c r="M1841"/>
  <c r="M1833"/>
  <c r="M1825"/>
  <c r="M1817"/>
  <c r="M1809"/>
  <c r="M1801"/>
  <c r="M1793"/>
  <c r="M1785"/>
  <c r="M1777"/>
  <c r="M1769"/>
  <c r="M1761"/>
  <c r="M1753"/>
  <c r="M1745"/>
  <c r="M1737"/>
  <c r="M1729"/>
  <c r="M1721"/>
  <c r="M1713"/>
  <c r="M1705"/>
  <c r="M1697"/>
  <c r="M1689"/>
  <c r="M1681"/>
  <c r="M1673"/>
  <c r="M1665"/>
  <c r="M1657"/>
  <c r="M1649"/>
  <c r="M1641"/>
  <c r="M1633"/>
  <c r="M1625"/>
  <c r="M1617"/>
  <c r="M1609"/>
  <c r="M1601"/>
  <c r="M1593"/>
  <c r="M1585"/>
  <c r="M1577"/>
  <c r="AF1569"/>
  <c r="AF1563"/>
  <c r="M1557"/>
  <c r="M1551"/>
  <c r="AF1544"/>
  <c r="AF1537"/>
  <c r="AF1531"/>
  <c r="M1525"/>
  <c r="M1519"/>
  <c r="AF1512"/>
  <c r="AF1505"/>
  <c r="AF1499"/>
  <c r="AF1494"/>
  <c r="AF1490"/>
  <c r="AF1486"/>
  <c r="AF1482"/>
  <c r="AF1478"/>
  <c r="AF1474"/>
  <c r="AF1470"/>
  <c r="AF1466"/>
  <c r="AF1462"/>
  <c r="AF1458"/>
  <c r="AF1454"/>
  <c r="AF1450"/>
  <c r="AF1446"/>
  <c r="AF1442"/>
  <c r="AF1438"/>
  <c r="AF1434"/>
  <c r="AF1430"/>
  <c r="AF1426"/>
  <c r="AF1422"/>
  <c r="AF1418"/>
  <c r="AF1414"/>
  <c r="AF1410"/>
  <c r="AF1406"/>
  <c r="AF1402"/>
  <c r="AF1398"/>
  <c r="AF1394"/>
  <c r="AF1390"/>
  <c r="AF1386"/>
  <c r="AF1382"/>
  <c r="AF1378"/>
  <c r="AF1374"/>
  <c r="AF1370"/>
  <c r="AF1366"/>
  <c r="AF1362"/>
  <c r="AF1358"/>
  <c r="AF1354"/>
  <c r="AF1350"/>
  <c r="AF1346"/>
  <c r="AF1342"/>
  <c r="AF1338"/>
  <c r="AF1334"/>
  <c r="AF1330"/>
  <c r="AF1326"/>
  <c r="AF1322"/>
  <c r="AF1318"/>
  <c r="AF1314"/>
  <c r="AF1310"/>
  <c r="AF1306"/>
  <c r="AF1302"/>
  <c r="AF1298"/>
  <c r="AF1294"/>
  <c r="AF1290"/>
  <c r="AF1286"/>
  <c r="AF1282"/>
  <c r="AF1278"/>
  <c r="AF1274"/>
  <c r="AF1270"/>
  <c r="AF1266"/>
  <c r="AF1262"/>
  <c r="AF1258"/>
  <c r="AF1254"/>
  <c r="AF1250"/>
  <c r="AF1246"/>
  <c r="AF1242"/>
  <c r="AF1238"/>
  <c r="AF1234"/>
  <c r="AF1230"/>
  <c r="AF1226"/>
  <c r="AF1222"/>
  <c r="AF1218"/>
  <c r="AF1214"/>
  <c r="AF1210"/>
  <c r="AF1206"/>
  <c r="AF1202"/>
  <c r="AF1198"/>
  <c r="AF1194"/>
  <c r="AF1190"/>
  <c r="AF1186"/>
  <c r="AF1182"/>
  <c r="AF1178"/>
  <c r="AF1174"/>
  <c r="AF1170"/>
  <c r="AF1166"/>
  <c r="AF1162"/>
  <c r="AF1158"/>
  <c r="AF1154"/>
  <c r="AF1150"/>
  <c r="AF1146"/>
  <c r="AF1142"/>
  <c r="AF1138"/>
  <c r="AF1134"/>
  <c r="AF1130"/>
  <c r="AF1126"/>
  <c r="AF1122"/>
  <c r="AF1118"/>
  <c r="AF1114"/>
  <c r="AF1110"/>
  <c r="AF1106"/>
  <c r="AF1102"/>
  <c r="AF1098"/>
  <c r="AF1094"/>
  <c r="AF1090"/>
  <c r="AF1086"/>
  <c r="AF1082"/>
  <c r="AF1078"/>
  <c r="AF1074"/>
  <c r="AF1070"/>
  <c r="AF1066"/>
  <c r="AF1062"/>
  <c r="AF1058"/>
  <c r="AF1054"/>
  <c r="AF1050"/>
  <c r="AF1046"/>
  <c r="AF1042"/>
  <c r="AF1038"/>
  <c r="AF1034"/>
  <c r="AF1030"/>
  <c r="AF1026"/>
  <c r="AF1022"/>
  <c r="AF1018"/>
  <c r="AF1014"/>
  <c r="AF1010"/>
  <c r="AF1006"/>
  <c r="AF1002"/>
  <c r="AF998"/>
  <c r="AF994"/>
  <c r="AF990"/>
  <c r="AF986"/>
  <c r="AF982"/>
  <c r="AF978"/>
  <c r="AF974"/>
  <c r="AF970"/>
  <c r="AF966"/>
  <c r="AF962"/>
  <c r="AF958"/>
  <c r="AF954"/>
  <c r="AF950"/>
  <c r="AF946"/>
  <c r="AF942"/>
  <c r="AF938"/>
  <c r="AF934"/>
  <c r="AF930"/>
  <c r="AF926"/>
  <c r="AF922"/>
  <c r="AF918"/>
  <c r="AF914"/>
  <c r="AF910"/>
  <c r="AF906"/>
  <c r="AF902"/>
  <c r="AF898"/>
  <c r="AF894"/>
  <c r="AF890"/>
  <c r="AF886"/>
  <c r="AF882"/>
  <c r="AF878"/>
  <c r="AF874"/>
  <c r="AF870"/>
  <c r="AF866"/>
  <c r="AF862"/>
  <c r="AF858"/>
  <c r="AF854"/>
  <c r="AF850"/>
  <c r="AF846"/>
  <c r="AF842"/>
  <c r="AF838"/>
  <c r="AF834"/>
  <c r="AF830"/>
  <c r="AF826"/>
  <c r="AF822"/>
  <c r="AF818"/>
  <c r="AF814"/>
  <c r="AF810"/>
  <c r="AF806"/>
  <c r="AF802"/>
  <c r="AF798"/>
  <c r="AF794"/>
  <c r="AF790"/>
  <c r="AF786"/>
  <c r="AF782"/>
  <c r="AF778"/>
  <c r="AF774"/>
  <c r="AF770"/>
  <c r="AF766"/>
  <c r="AF762"/>
  <c r="AF758"/>
  <c r="AF754"/>
  <c r="AF750"/>
  <c r="AF746"/>
  <c r="AF742"/>
  <c r="AF738"/>
  <c r="AF734"/>
  <c r="AF730"/>
  <c r="AF726"/>
  <c r="AF722"/>
  <c r="AF718"/>
  <c r="AF714"/>
  <c r="AF710"/>
  <c r="AF706"/>
  <c r="AF702"/>
  <c r="AF698"/>
  <c r="AF694"/>
  <c r="AF690"/>
  <c r="AF686"/>
  <c r="AF682"/>
  <c r="AF678"/>
  <c r="AF674"/>
  <c r="AF670"/>
  <c r="AF666"/>
  <c r="AF662"/>
  <c r="AF658"/>
  <c r="AF654"/>
  <c r="AF650"/>
  <c r="AF646"/>
  <c r="AF642"/>
  <c r="AF638"/>
  <c r="AF634"/>
  <c r="AF630"/>
  <c r="AF626"/>
  <c r="AF622"/>
  <c r="AF618"/>
  <c r="AF614"/>
  <c r="AF610"/>
  <c r="AF606"/>
  <c r="AF602"/>
  <c r="AF598"/>
  <c r="AF594"/>
  <c r="AF590"/>
  <c r="AF586"/>
  <c r="AF582"/>
  <c r="AF578"/>
  <c r="AF574"/>
  <c r="AF570"/>
  <c r="AF566"/>
  <c r="AF562"/>
  <c r="AF558"/>
  <c r="AF554"/>
  <c r="AF550"/>
  <c r="AF546"/>
  <c r="AF542"/>
  <c r="AF538"/>
  <c r="AF534"/>
  <c r="AF530"/>
  <c r="AF526"/>
  <c r="AF522"/>
  <c r="AF518"/>
  <c r="AF514"/>
  <c r="AF510"/>
  <c r="AF506"/>
  <c r="AF502"/>
  <c r="AF498"/>
  <c r="AF494"/>
  <c r="AF490"/>
  <c r="AF486"/>
  <c r="AF482"/>
  <c r="AF478"/>
  <c r="AF474"/>
  <c r="AF470"/>
  <c r="AF466"/>
  <c r="AF462"/>
  <c r="AF458"/>
  <c r="AF454"/>
  <c r="AF450"/>
  <c r="AF446"/>
  <c r="AF442"/>
  <c r="AF438"/>
  <c r="AF434"/>
  <c r="AF430"/>
  <c r="AF426"/>
  <c r="AF422"/>
  <c r="AF418"/>
  <c r="AF414"/>
  <c r="AF410"/>
  <c r="AF406"/>
  <c r="AF402"/>
  <c r="AF398"/>
  <c r="AF394"/>
  <c r="AF390"/>
  <c r="AF386"/>
  <c r="AF382"/>
  <c r="AF378"/>
  <c r="AF374"/>
  <c r="AF370"/>
  <c r="AF366"/>
  <c r="AF362"/>
  <c r="AF358"/>
  <c r="AF354"/>
  <c r="AF350"/>
  <c r="AF346"/>
  <c r="AF342"/>
  <c r="AF338"/>
  <c r="AF334"/>
  <c r="AF330"/>
  <c r="AF326"/>
  <c r="AF322"/>
  <c r="AF318"/>
  <c r="AF314"/>
  <c r="AF310"/>
  <c r="AF306"/>
  <c r="AF302"/>
  <c r="AF298"/>
  <c r="AF294"/>
  <c r="AF290"/>
  <c r="AF286"/>
  <c r="AF282"/>
  <c r="AF278"/>
  <c r="AF274"/>
  <c r="AF270"/>
  <c r="AF266"/>
  <c r="AF262"/>
  <c r="AF258"/>
  <c r="AF254"/>
  <c r="AF250"/>
  <c r="AF246"/>
  <c r="AF242"/>
  <c r="AF238"/>
  <c r="AF234"/>
  <c r="AF230"/>
  <c r="AF226"/>
  <c r="AF222"/>
  <c r="AF218"/>
  <c r="AF214"/>
  <c r="AF210"/>
  <c r="AF206"/>
  <c r="AF202"/>
  <c r="AF198"/>
  <c r="AF194"/>
  <c r="AF190"/>
  <c r="AF186"/>
  <c r="AF182"/>
  <c r="AF178"/>
  <c r="AF174"/>
  <c r="AF170"/>
  <c r="AF166"/>
  <c r="AF162"/>
  <c r="AF158"/>
  <c r="AF154"/>
  <c r="AF150"/>
  <c r="AF146"/>
  <c r="AF142"/>
  <c r="AF8223"/>
  <c r="M7843"/>
  <c r="M7587"/>
  <c r="M7331"/>
  <c r="M7075"/>
  <c r="M6886"/>
  <c r="M6758"/>
  <c r="M6630"/>
  <c r="M6502"/>
  <c r="M6374"/>
  <c r="M6258"/>
  <c r="M6194"/>
  <c r="M6130"/>
  <c r="M6066"/>
  <c r="M6002"/>
  <c r="M5938"/>
  <c r="M5874"/>
  <c r="M5810"/>
  <c r="M5746"/>
  <c r="M5682"/>
  <c r="M5618"/>
  <c r="M5569"/>
  <c r="M5537"/>
  <c r="M5505"/>
  <c r="M5473"/>
  <c r="M5441"/>
  <c r="M5409"/>
  <c r="M5377"/>
  <c r="M5345"/>
  <c r="M5313"/>
  <c r="M5281"/>
  <c r="M5249"/>
  <c r="M5217"/>
  <c r="M5185"/>
  <c r="M5153"/>
  <c r="M5121"/>
  <c r="M5089"/>
  <c r="M5057"/>
  <c r="M5025"/>
  <c r="M4993"/>
  <c r="M4961"/>
  <c r="M4929"/>
  <c r="AF4898"/>
  <c r="AF4882"/>
  <c r="AF4866"/>
  <c r="AF4850"/>
  <c r="AF4834"/>
  <c r="AF4818"/>
  <c r="AF4802"/>
  <c r="AF4786"/>
  <c r="AF4770"/>
  <c r="AF4754"/>
  <c r="AF4738"/>
  <c r="AF4722"/>
  <c r="AF4706"/>
  <c r="AF4690"/>
  <c r="AF4674"/>
  <c r="AF4658"/>
  <c r="AF4642"/>
  <c r="AF4626"/>
  <c r="AF4610"/>
  <c r="AF4594"/>
  <c r="AF4578"/>
  <c r="AF4562"/>
  <c r="AF4546"/>
  <c r="AF4530"/>
  <c r="AF4514"/>
  <c r="AF4498"/>
  <c r="AF4482"/>
  <c r="AF4466"/>
  <c r="AF4450"/>
  <c r="AF4434"/>
  <c r="AF4418"/>
  <c r="AF4402"/>
  <c r="AF4386"/>
  <c r="AF4370"/>
  <c r="AF4354"/>
  <c r="AF4338"/>
  <c r="AF4322"/>
  <c r="AF4306"/>
  <c r="AF4290"/>
  <c r="AF4274"/>
  <c r="AF4258"/>
  <c r="AF4242"/>
  <c r="AF4226"/>
  <c r="AF4210"/>
  <c r="AF4194"/>
  <c r="AF4178"/>
  <c r="AF4162"/>
  <c r="AF4146"/>
  <c r="AF4130"/>
  <c r="AF4114"/>
  <c r="AF4098"/>
  <c r="AF4082"/>
  <c r="AF4066"/>
  <c r="AF4050"/>
  <c r="AF4034"/>
  <c r="AF4018"/>
  <c r="AF4002"/>
  <c r="AF3986"/>
  <c r="AF3970"/>
  <c r="AF3954"/>
  <c r="AF3938"/>
  <c r="AF3922"/>
  <c r="AF3906"/>
  <c r="AF3890"/>
  <c r="AF3874"/>
  <c r="AF3858"/>
  <c r="AF3842"/>
  <c r="AF3826"/>
  <c r="AF3810"/>
  <c r="AF3794"/>
  <c r="AF3778"/>
  <c r="AF3762"/>
  <c r="AF3746"/>
  <c r="AF3730"/>
  <c r="AF3714"/>
  <c r="AF3698"/>
  <c r="AF3682"/>
  <c r="AF3666"/>
  <c r="AF3650"/>
  <c r="AF3634"/>
  <c r="AF3618"/>
  <c r="AF3602"/>
  <c r="AF3586"/>
  <c r="AF3570"/>
  <c r="AF3554"/>
  <c r="AF3538"/>
  <c r="AF3522"/>
  <c r="AF3506"/>
  <c r="AF3490"/>
  <c r="AF3474"/>
  <c r="AF3458"/>
  <c r="AF3442"/>
  <c r="AF3426"/>
  <c r="AF3410"/>
  <c r="AF3394"/>
  <c r="AF3378"/>
  <c r="AF3362"/>
  <c r="AF3346"/>
  <c r="AF3330"/>
  <c r="AF3314"/>
  <c r="AF3298"/>
  <c r="AF3282"/>
  <c r="AF3266"/>
  <c r="AF3250"/>
  <c r="AF3234"/>
  <c r="AF3218"/>
  <c r="AF3202"/>
  <c r="AF3186"/>
  <c r="AF3170"/>
  <c r="AF3154"/>
  <c r="AF3138"/>
  <c r="AF3122"/>
  <c r="AF3106"/>
  <c r="AF3090"/>
  <c r="AF3074"/>
  <c r="AF3058"/>
  <c r="AF3042"/>
  <c r="AF3026"/>
  <c r="AF3010"/>
  <c r="AF2994"/>
  <c r="AF2978"/>
  <c r="AF2962"/>
  <c r="AF2946"/>
  <c r="AF2930"/>
  <c r="AF2914"/>
  <c r="AF2898"/>
  <c r="AF2882"/>
  <c r="M2869"/>
  <c r="AF2856"/>
  <c r="AF2848"/>
  <c r="AF2840"/>
  <c r="AF2832"/>
  <c r="AF2824"/>
  <c r="AF2816"/>
  <c r="AF2808"/>
  <c r="AF2800"/>
  <c r="AF2792"/>
  <c r="AF2784"/>
  <c r="AF2776"/>
  <c r="AF2768"/>
  <c r="AF2760"/>
  <c r="AF2752"/>
  <c r="AF2744"/>
  <c r="AF2736"/>
  <c r="AF2728"/>
  <c r="AF2720"/>
  <c r="AF2712"/>
  <c r="AF2704"/>
  <c r="AF2696"/>
  <c r="AF2688"/>
  <c r="AF2680"/>
  <c r="AF2672"/>
  <c r="AF2664"/>
  <c r="AF2656"/>
  <c r="AF2648"/>
  <c r="AF2640"/>
  <c r="AF2632"/>
  <c r="AF2624"/>
  <c r="AF2616"/>
  <c r="AF2608"/>
  <c r="AF2600"/>
  <c r="AF2592"/>
  <c r="AF2584"/>
  <c r="AF2576"/>
  <c r="AF2568"/>
  <c r="AF2560"/>
  <c r="AF2552"/>
  <c r="AF2544"/>
  <c r="AF2536"/>
  <c r="AF2528"/>
  <c r="AF2520"/>
  <c r="AF2512"/>
  <c r="AF2504"/>
  <c r="AF2496"/>
  <c r="AF2488"/>
  <c r="AF2480"/>
  <c r="AF2472"/>
  <c r="AF2464"/>
  <c r="AF2456"/>
  <c r="AF2448"/>
  <c r="AF2440"/>
  <c r="AF2432"/>
  <c r="AF2424"/>
  <c r="AF2416"/>
  <c r="AF2408"/>
  <c r="AF2400"/>
  <c r="AF2392"/>
  <c r="AF2384"/>
  <c r="AF2376"/>
  <c r="AF2368"/>
  <c r="AF2360"/>
  <c r="AF2352"/>
  <c r="AF2344"/>
  <c r="AF2336"/>
  <c r="AF2328"/>
  <c r="AF2320"/>
  <c r="AF2312"/>
  <c r="AF2304"/>
  <c r="AF2296"/>
  <c r="AF2288"/>
  <c r="AF2280"/>
  <c r="AF2272"/>
  <c r="AF2264"/>
  <c r="AF2256"/>
  <c r="AF2248"/>
  <c r="AF2240"/>
  <c r="AF2232"/>
  <c r="AF2224"/>
  <c r="AF2216"/>
  <c r="AF2208"/>
  <c r="AF2200"/>
  <c r="AF2192"/>
  <c r="AF2184"/>
  <c r="AF2176"/>
  <c r="AF2168"/>
  <c r="AF2160"/>
  <c r="AF2152"/>
  <c r="AF2144"/>
  <c r="AF2136"/>
  <c r="AF2128"/>
  <c r="AF2120"/>
  <c r="AF2112"/>
  <c r="AF2104"/>
  <c r="AF2096"/>
  <c r="AF2088"/>
  <c r="AF2080"/>
  <c r="AF2072"/>
  <c r="AF2064"/>
  <c r="AF2056"/>
  <c r="AF2048"/>
  <c r="AF2040"/>
  <c r="AF2032"/>
  <c r="AF2024"/>
  <c r="AF2016"/>
  <c r="AF2008"/>
  <c r="AF2000"/>
  <c r="AF1992"/>
  <c r="AF1984"/>
  <c r="AF1976"/>
  <c r="AF1968"/>
  <c r="AF1960"/>
  <c r="AF1952"/>
  <c r="AF1944"/>
  <c r="AF1936"/>
  <c r="AF1928"/>
  <c r="AF1920"/>
  <c r="AF1912"/>
  <c r="AF1904"/>
  <c r="AF1896"/>
  <c r="AF1888"/>
  <c r="AF1880"/>
  <c r="AF1872"/>
  <c r="AF1864"/>
  <c r="AF1856"/>
  <c r="AF1848"/>
  <c r="AF1840"/>
  <c r="AF1832"/>
  <c r="AF1824"/>
  <c r="AF1816"/>
  <c r="AF1808"/>
  <c r="AF1800"/>
  <c r="AF1792"/>
  <c r="AF1784"/>
  <c r="AF1776"/>
  <c r="AF1768"/>
  <c r="AF1760"/>
  <c r="AF1752"/>
  <c r="AF1744"/>
  <c r="AF1736"/>
  <c r="AF1728"/>
  <c r="AF1720"/>
  <c r="AF1712"/>
  <c r="AF1704"/>
  <c r="AF1696"/>
  <c r="AF1688"/>
  <c r="AF1680"/>
  <c r="AF1672"/>
  <c r="AF1664"/>
  <c r="AF1656"/>
  <c r="AF1648"/>
  <c r="AF1640"/>
  <c r="AF1632"/>
  <c r="AF1624"/>
  <c r="AF1616"/>
  <c r="AF1608"/>
  <c r="AF1600"/>
  <c r="AF1592"/>
  <c r="AF1584"/>
  <c r="AF1576"/>
  <c r="M1569"/>
  <c r="M1563"/>
  <c r="AF1556"/>
  <c r="AF1549"/>
  <c r="AF1543"/>
  <c r="M1537"/>
  <c r="M1531"/>
  <c r="AF1524"/>
  <c r="AF1517"/>
  <c r="AF1511"/>
  <c r="M1505"/>
  <c r="M1499"/>
  <c r="M1494"/>
  <c r="M1490"/>
  <c r="M1486"/>
  <c r="M1482"/>
  <c r="M1478"/>
  <c r="M1474"/>
  <c r="M1470"/>
  <c r="M1466"/>
  <c r="M1462"/>
  <c r="M1458"/>
  <c r="M1454"/>
  <c r="M1450"/>
  <c r="M1446"/>
  <c r="M1442"/>
  <c r="M1438"/>
  <c r="M1434"/>
  <c r="M1430"/>
  <c r="M1426"/>
  <c r="M1422"/>
  <c r="M1418"/>
  <c r="M1414"/>
  <c r="M1410"/>
  <c r="M1406"/>
  <c r="M1402"/>
  <c r="M1398"/>
  <c r="M1394"/>
  <c r="M1390"/>
  <c r="M1386"/>
  <c r="M1382"/>
  <c r="M1378"/>
  <c r="M1374"/>
  <c r="M1370"/>
  <c r="M1366"/>
  <c r="M1362"/>
  <c r="M1358"/>
  <c r="M1354"/>
  <c r="M1350"/>
  <c r="M1346"/>
  <c r="M1342"/>
  <c r="M1338"/>
  <c r="M1334"/>
  <c r="M1330"/>
  <c r="M1326"/>
  <c r="M1322"/>
  <c r="M1318"/>
  <c r="M1314"/>
  <c r="M1310"/>
  <c r="M1306"/>
  <c r="M1302"/>
  <c r="M1298"/>
  <c r="M1294"/>
  <c r="M1290"/>
  <c r="M1286"/>
  <c r="M1282"/>
  <c r="M1278"/>
  <c r="M1274"/>
  <c r="M1270"/>
  <c r="M1266"/>
  <c r="M1262"/>
  <c r="M1258"/>
  <c r="M1254"/>
  <c r="M1250"/>
  <c r="M1246"/>
  <c r="M1242"/>
  <c r="M1238"/>
  <c r="M1234"/>
  <c r="M1230"/>
  <c r="M1226"/>
  <c r="M1222"/>
  <c r="M1218"/>
  <c r="M1214"/>
  <c r="M1210"/>
  <c r="M1206"/>
  <c r="M1202"/>
  <c r="M1198"/>
  <c r="M1194"/>
  <c r="M1190"/>
  <c r="M1186"/>
  <c r="M1182"/>
  <c r="M1178"/>
  <c r="M1174"/>
  <c r="M1170"/>
  <c r="M1166"/>
  <c r="M1162"/>
  <c r="M1158"/>
  <c r="M1154"/>
  <c r="M1150"/>
  <c r="M1146"/>
  <c r="M1142"/>
  <c r="M1138"/>
  <c r="M1134"/>
  <c r="M1130"/>
  <c r="M1126"/>
  <c r="M1122"/>
  <c r="M1118"/>
  <c r="M1114"/>
  <c r="M1110"/>
  <c r="M1106"/>
  <c r="M1102"/>
  <c r="M1098"/>
  <c r="M1094"/>
  <c r="M1090"/>
  <c r="M1086"/>
  <c r="M1082"/>
  <c r="M1078"/>
  <c r="M1074"/>
  <c r="M1070"/>
  <c r="M1066"/>
  <c r="M1062"/>
  <c r="M1058"/>
  <c r="M1054"/>
  <c r="M1050"/>
  <c r="M1046"/>
  <c r="M1042"/>
  <c r="M1038"/>
  <c r="M1034"/>
  <c r="M1030"/>
  <c r="M1026"/>
  <c r="M1022"/>
  <c r="M1018"/>
  <c r="M1014"/>
  <c r="M1010"/>
  <c r="M1006"/>
  <c r="M1002"/>
  <c r="M998"/>
  <c r="M994"/>
  <c r="M990"/>
  <c r="M986"/>
  <c r="M982"/>
  <c r="M978"/>
  <c r="M974"/>
  <c r="M970"/>
  <c r="M966"/>
  <c r="M962"/>
  <c r="M958"/>
  <c r="M954"/>
  <c r="M950"/>
  <c r="M946"/>
  <c r="M942"/>
  <c r="M938"/>
  <c r="M934"/>
  <c r="M930"/>
  <c r="M926"/>
  <c r="M922"/>
  <c r="M918"/>
  <c r="M914"/>
  <c r="M910"/>
  <c r="M906"/>
  <c r="M902"/>
  <c r="M898"/>
  <c r="M894"/>
  <c r="M890"/>
  <c r="M886"/>
  <c r="M882"/>
  <c r="M878"/>
  <c r="M874"/>
  <c r="M870"/>
  <c r="M866"/>
  <c r="M862"/>
  <c r="M858"/>
  <c r="M854"/>
  <c r="M850"/>
  <c r="M846"/>
  <c r="M842"/>
  <c r="M838"/>
  <c r="M834"/>
  <c r="M830"/>
  <c r="M826"/>
  <c r="M822"/>
  <c r="M818"/>
  <c r="M814"/>
  <c r="M810"/>
  <c r="M806"/>
  <c r="M802"/>
  <c r="M798"/>
  <c r="M794"/>
  <c r="M790"/>
  <c r="M786"/>
  <c r="M782"/>
  <c r="M778"/>
  <c r="M774"/>
  <c r="M770"/>
  <c r="M766"/>
  <c r="M762"/>
  <c r="M758"/>
  <c r="M754"/>
  <c r="M750"/>
  <c r="M746"/>
  <c r="M742"/>
  <c r="M738"/>
  <c r="M734"/>
  <c r="M730"/>
  <c r="M726"/>
  <c r="M722"/>
  <c r="M718"/>
  <c r="M714"/>
  <c r="M710"/>
  <c r="M706"/>
  <c r="M702"/>
  <c r="M698"/>
  <c r="M694"/>
  <c r="M690"/>
  <c r="M686"/>
  <c r="M682"/>
  <c r="M678"/>
  <c r="M674"/>
  <c r="M670"/>
  <c r="M666"/>
  <c r="M662"/>
  <c r="M658"/>
  <c r="M654"/>
  <c r="M650"/>
  <c r="M646"/>
  <c r="M642"/>
  <c r="M638"/>
  <c r="M634"/>
  <c r="M630"/>
  <c r="M626"/>
  <c r="M622"/>
  <c r="M618"/>
  <c r="M614"/>
  <c r="M610"/>
  <c r="M606"/>
  <c r="M602"/>
  <c r="M598"/>
  <c r="M594"/>
  <c r="M590"/>
  <c r="M586"/>
  <c r="M582"/>
  <c r="M578"/>
  <c r="M574"/>
  <c r="M570"/>
  <c r="M566"/>
  <c r="M562"/>
  <c r="M558"/>
  <c r="M554"/>
  <c r="M550"/>
  <c r="M546"/>
  <c r="M542"/>
  <c r="M538"/>
  <c r="M534"/>
  <c r="M530"/>
  <c r="M526"/>
  <c r="M522"/>
  <c r="M518"/>
  <c r="M514"/>
  <c r="M510"/>
  <c r="M506"/>
  <c r="M502"/>
  <c r="M498"/>
  <c r="M494"/>
  <c r="M490"/>
  <c r="M486"/>
  <c r="M482"/>
  <c r="M478"/>
  <c r="M474"/>
  <c r="M470"/>
  <c r="M466"/>
  <c r="M462"/>
  <c r="M458"/>
  <c r="M454"/>
  <c r="M450"/>
  <c r="M446"/>
  <c r="M442"/>
  <c r="M438"/>
  <c r="M434"/>
  <c r="M430"/>
  <c r="M426"/>
  <c r="M422"/>
  <c r="M418"/>
  <c r="M414"/>
  <c r="M410"/>
  <c r="M406"/>
  <c r="M402"/>
  <c r="M398"/>
  <c r="M394"/>
  <c r="M390"/>
  <c r="M386"/>
  <c r="M382"/>
  <c r="M378"/>
  <c r="M374"/>
  <c r="M370"/>
  <c r="M366"/>
  <c r="M362"/>
  <c r="M358"/>
  <c r="M354"/>
  <c r="M350"/>
  <c r="M346"/>
  <c r="M342"/>
  <c r="M338"/>
  <c r="M334"/>
  <c r="M330"/>
  <c r="M326"/>
  <c r="M322"/>
  <c r="M318"/>
  <c r="M314"/>
  <c r="M310"/>
  <c r="M306"/>
  <c r="M302"/>
  <c r="M298"/>
  <c r="M294"/>
  <c r="M290"/>
  <c r="M286"/>
  <c r="M282"/>
  <c r="M278"/>
  <c r="M274"/>
  <c r="M270"/>
  <c r="M266"/>
  <c r="M262"/>
  <c r="M258"/>
  <c r="M254"/>
  <c r="M250"/>
  <c r="M246"/>
  <c r="M242"/>
  <c r="M238"/>
  <c r="M234"/>
  <c r="M230"/>
  <c r="M226"/>
  <c r="M222"/>
  <c r="M218"/>
  <c r="M214"/>
  <c r="M210"/>
  <c r="M206"/>
  <c r="M202"/>
  <c r="M198"/>
  <c r="M194"/>
  <c r="M190"/>
  <c r="M186"/>
  <c r="M182"/>
  <c r="M178"/>
  <c r="M174"/>
  <c r="M170"/>
  <c r="M166"/>
  <c r="M162"/>
  <c r="M158"/>
  <c r="M154"/>
  <c r="M150"/>
  <c r="M146"/>
  <c r="M142"/>
  <c r="AF97"/>
  <c r="AF109"/>
  <c r="AF129"/>
  <c r="M152"/>
  <c r="M184"/>
  <c r="M216"/>
  <c r="M240"/>
  <c r="M264"/>
  <c r="M288"/>
  <c r="M312"/>
  <c r="M336"/>
  <c r="M360"/>
  <c r="M392"/>
  <c r="M416"/>
  <c r="M440"/>
  <c r="M472"/>
  <c r="M496"/>
  <c r="M520"/>
  <c r="M544"/>
  <c r="M568"/>
  <c r="M600"/>
  <c r="M624"/>
  <c r="M648"/>
  <c r="M672"/>
  <c r="M696"/>
  <c r="M728"/>
  <c r="M752"/>
  <c r="M784"/>
  <c r="M816"/>
  <c r="M840"/>
  <c r="M864"/>
  <c r="M888"/>
  <c r="M912"/>
  <c r="M936"/>
  <c r="M960"/>
  <c r="M984"/>
  <c r="M1016"/>
  <c r="M1040"/>
  <c r="M1064"/>
  <c r="M1088"/>
  <c r="M1112"/>
  <c r="M1152"/>
  <c r="M1176"/>
  <c r="M1200"/>
  <c r="M1232"/>
  <c r="M1256"/>
  <c r="M1280"/>
  <c r="M1304"/>
  <c r="M1328"/>
  <c r="M1360"/>
  <c r="M1384"/>
  <c r="M1416"/>
  <c r="M1440"/>
  <c r="M1464"/>
  <c r="M1488"/>
  <c r="M1521"/>
  <c r="M1547"/>
  <c r="AF1588"/>
  <c r="AF1636"/>
  <c r="AF1684"/>
  <c r="AF1732"/>
  <c r="AF1780"/>
  <c r="AF1828"/>
  <c r="AF1876"/>
  <c r="AF1924"/>
  <c r="AF1972"/>
  <c r="AF2036"/>
  <c r="AF2084"/>
  <c r="AF2132"/>
  <c r="AF2180"/>
  <c r="AF2244"/>
  <c r="AF2292"/>
  <c r="AF2340"/>
  <c r="AF2388"/>
  <c r="AF2436"/>
  <c r="AF2484"/>
  <c r="AF2516"/>
  <c r="AF2564"/>
  <c r="AF2612"/>
  <c r="AF2644"/>
  <c r="AF2692"/>
  <c r="AF2740"/>
  <c r="AF2788"/>
  <c r="AF2836"/>
  <c r="AF2906"/>
  <c r="AF3002"/>
  <c r="AF3098"/>
  <c r="AF3194"/>
  <c r="AF3322"/>
  <c r="AF3418"/>
  <c r="AF3514"/>
  <c r="AF3610"/>
  <c r="AF3770"/>
  <c r="AF3866"/>
  <c r="AF3962"/>
  <c r="AF4058"/>
  <c r="AF4154"/>
  <c r="AF4250"/>
  <c r="AF4346"/>
  <c r="AF4538"/>
  <c r="M5201"/>
  <c r="M5393"/>
  <c r="M5586"/>
  <c r="M5842"/>
  <c r="M6226"/>
  <c r="M6950"/>
  <c r="AF6"/>
  <c r="M15"/>
  <c r="M23"/>
  <c r="M31"/>
  <c r="M43"/>
  <c r="M51"/>
  <c r="M59"/>
  <c r="M67"/>
  <c r="M77"/>
  <c r="M90"/>
  <c r="M110"/>
  <c r="M126"/>
  <c r="AF138"/>
  <c r="AF161"/>
  <c r="AF193"/>
  <c r="AF225"/>
  <c r="AF257"/>
  <c r="AF289"/>
  <c r="AF329"/>
  <c r="AF369"/>
  <c r="AF409"/>
  <c r="AF441"/>
  <c r="AF481"/>
  <c r="AF521"/>
  <c r="AF553"/>
  <c r="AF593"/>
  <c r="AF641"/>
  <c r="AF681"/>
  <c r="AF729"/>
  <c r="AF769"/>
  <c r="AF801"/>
  <c r="AF825"/>
  <c r="AF857"/>
  <c r="AF897"/>
  <c r="AF929"/>
  <c r="AF985"/>
  <c r="AF1017"/>
  <c r="AF1049"/>
  <c r="AF1089"/>
  <c r="AF1129"/>
  <c r="AF1161"/>
  <c r="AF1201"/>
  <c r="AF1241"/>
  <c r="AF1273"/>
  <c r="AF1313"/>
  <c r="AF1353"/>
  <c r="AF1393"/>
  <c r="AF1433"/>
  <c r="AF1473"/>
  <c r="M1511"/>
  <c r="AF1561"/>
  <c r="M1607"/>
  <c r="M1671"/>
  <c r="M1751"/>
  <c r="M1815"/>
  <c r="M1879"/>
  <c r="M1959"/>
  <c r="M2023"/>
  <c r="M2087"/>
  <c r="M2167"/>
  <c r="M2263"/>
  <c r="M2359"/>
  <c r="M2423"/>
  <c r="M2503"/>
  <c r="M2567"/>
  <c r="M2631"/>
  <c r="M2679"/>
  <c r="M2743"/>
  <c r="M2807"/>
  <c r="M2880"/>
  <c r="M3008"/>
  <c r="M3136"/>
  <c r="M3264"/>
  <c r="M3360"/>
  <c r="M3456"/>
  <c r="M3552"/>
  <c r="M3680"/>
  <c r="M3776"/>
  <c r="M3872"/>
  <c r="M3968"/>
  <c r="M4128"/>
  <c r="M4224"/>
  <c r="M4352"/>
  <c r="M4576"/>
  <c r="AF7032"/>
  <c r="M12"/>
  <c r="M16"/>
  <c r="M20"/>
  <c r="M22"/>
  <c r="M26"/>
  <c r="M30"/>
  <c r="M34"/>
  <c r="M38"/>
  <c r="M40"/>
  <c r="M44"/>
  <c r="M48"/>
  <c r="M52"/>
  <c r="M56"/>
  <c r="M60"/>
  <c r="M64"/>
  <c r="M68"/>
  <c r="M72"/>
  <c r="M76"/>
  <c r="M80"/>
  <c r="M84"/>
  <c r="M86"/>
  <c r="M92"/>
  <c r="M100"/>
  <c r="M108"/>
  <c r="M116"/>
  <c r="M124"/>
  <c r="M128"/>
  <c r="M136"/>
  <c r="AF149"/>
  <c r="AF165"/>
  <c r="AF181"/>
  <c r="AF197"/>
  <c r="AF213"/>
  <c r="AF229"/>
  <c r="AF245"/>
  <c r="AF269"/>
  <c r="AF285"/>
  <c r="AF309"/>
  <c r="AF325"/>
  <c r="AF341"/>
  <c r="AF357"/>
  <c r="AF373"/>
  <c r="AF389"/>
  <c r="AF405"/>
  <c r="AF421"/>
  <c r="AF437"/>
  <c r="AF453"/>
  <c r="AF469"/>
  <c r="AF485"/>
  <c r="AF501"/>
  <c r="AF517"/>
  <c r="AF525"/>
  <c r="AF541"/>
  <c r="AF557"/>
  <c r="AF573"/>
  <c r="AF589"/>
  <c r="AF605"/>
  <c r="AF621"/>
  <c r="AF637"/>
  <c r="AF661"/>
  <c r="AF677"/>
  <c r="AF693"/>
  <c r="AF709"/>
  <c r="AF725"/>
  <c r="AF741"/>
  <c r="AF757"/>
  <c r="AF773"/>
  <c r="AF789"/>
  <c r="AF805"/>
  <c r="AF821"/>
  <c r="AF837"/>
  <c r="AF853"/>
  <c r="AF869"/>
  <c r="AF885"/>
  <c r="AF901"/>
  <c r="AF917"/>
  <c r="AF933"/>
  <c r="AF941"/>
  <c r="AF957"/>
  <c r="AF981"/>
  <c r="AF997"/>
  <c r="AF1013"/>
  <c r="AF1029"/>
  <c r="AF1045"/>
  <c r="AF1061"/>
  <c r="AF1085"/>
  <c r="AF1101"/>
  <c r="AF1125"/>
  <c r="AF1141"/>
  <c r="AF1157"/>
  <c r="AF1173"/>
  <c r="AF1197"/>
  <c r="AF1213"/>
  <c r="AF1221"/>
  <c r="AF1237"/>
  <c r="AF1253"/>
  <c r="AF1269"/>
  <c r="AF1285"/>
  <c r="AF1301"/>
  <c r="AF1317"/>
  <c r="AF1333"/>
  <c r="AF1349"/>
  <c r="AF1365"/>
  <c r="AF1381"/>
  <c r="AF1397"/>
  <c r="AF1413"/>
  <c r="AF1429"/>
  <c r="AF1445"/>
  <c r="AF1461"/>
  <c r="AF1477"/>
  <c r="AF1493"/>
  <c r="M1517"/>
  <c r="M1543"/>
  <c r="AF1568"/>
  <c r="M1599"/>
  <c r="M1631"/>
  <c r="M1663"/>
  <c r="M1695"/>
  <c r="M1727"/>
  <c r="M1775"/>
  <c r="M1807"/>
  <c r="M1839"/>
  <c r="M1871"/>
  <c r="M1903"/>
  <c r="M1935"/>
  <c r="M1967"/>
  <c r="M1983"/>
  <c r="M2015"/>
  <c r="M2047"/>
  <c r="M2079"/>
  <c r="M2111"/>
  <c r="M2143"/>
  <c r="M2175"/>
  <c r="M2207"/>
  <c r="M2239"/>
  <c r="M2271"/>
  <c r="M2303"/>
  <c r="M2335"/>
  <c r="M2367"/>
  <c r="M2399"/>
  <c r="M2447"/>
  <c r="M2479"/>
  <c r="M2511"/>
  <c r="M2543"/>
  <c r="M2575"/>
  <c r="M2607"/>
  <c r="M2639"/>
  <c r="M2655"/>
  <c r="M2687"/>
  <c r="M2719"/>
  <c r="M2751"/>
  <c r="M2783"/>
  <c r="M2799"/>
  <c r="M2831"/>
  <c r="M2866"/>
  <c r="M2928"/>
  <c r="M2992"/>
  <c r="M3056"/>
  <c r="M3120"/>
  <c r="M3184"/>
  <c r="M3248"/>
  <c r="M3280"/>
  <c r="M3344"/>
  <c r="M3376"/>
  <c r="M3440"/>
  <c r="M3504"/>
  <c r="M3568"/>
  <c r="M3632"/>
  <c r="M3696"/>
  <c r="M3760"/>
  <c r="M3824"/>
  <c r="M3888"/>
  <c r="M3984"/>
  <c r="M4048"/>
  <c r="M4080"/>
  <c r="M4144"/>
  <c r="M4208"/>
  <c r="M4272"/>
  <c r="M4336"/>
  <c r="M4400"/>
  <c r="M4464"/>
  <c r="M4528"/>
  <c r="M4592"/>
  <c r="M4656"/>
  <c r="M4720"/>
  <c r="M4784"/>
  <c r="M4848"/>
  <c r="AF4987"/>
  <c r="AF5115"/>
  <c r="AF5243"/>
  <c r="AF5371"/>
  <c r="AF5563"/>
  <c r="AF5799"/>
  <c r="AF6055"/>
  <c r="AF6183"/>
  <c r="AF6608"/>
  <c r="AF6864"/>
  <c r="AF7288"/>
  <c r="M9"/>
  <c r="M89"/>
  <c r="M93"/>
  <c r="M97"/>
  <c r="M101"/>
  <c r="M105"/>
  <c r="M109"/>
  <c r="M113"/>
  <c r="M117"/>
  <c r="M121"/>
  <c r="M125"/>
  <c r="M129"/>
  <c r="M133"/>
  <c r="AF137"/>
  <c r="AF143"/>
  <c r="AF151"/>
  <c r="AF159"/>
  <c r="AF167"/>
  <c r="AF175"/>
  <c r="AF183"/>
  <c r="AF191"/>
  <c r="AF199"/>
  <c r="AF207"/>
  <c r="AF215"/>
  <c r="AF223"/>
  <c r="AF231"/>
  <c r="AF239"/>
  <c r="AF247"/>
  <c r="AF255"/>
  <c r="AF263"/>
  <c r="AF271"/>
  <c r="AF279"/>
  <c r="AF287"/>
  <c r="AF295"/>
  <c r="AF303"/>
  <c r="AF311"/>
  <c r="AF319"/>
  <c r="AF327"/>
  <c r="AF335"/>
  <c r="AF343"/>
  <c r="AF351"/>
  <c r="AF359"/>
  <c r="AF367"/>
  <c r="AF375"/>
  <c r="AF383"/>
  <c r="AF391"/>
  <c r="AF399"/>
  <c r="AF407"/>
  <c r="AF415"/>
  <c r="AF423"/>
  <c r="AF431"/>
  <c r="AF439"/>
  <c r="AF447"/>
  <c r="AF455"/>
  <c r="AF463"/>
  <c r="AF471"/>
  <c r="AF479"/>
  <c r="AF487"/>
  <c r="AF495"/>
  <c r="AF503"/>
  <c r="AF511"/>
  <c r="AF519"/>
  <c r="AF527"/>
  <c r="AF535"/>
  <c r="AF543"/>
  <c r="AF551"/>
  <c r="AF559"/>
  <c r="AF567"/>
  <c r="AF575"/>
  <c r="AF583"/>
  <c r="AF591"/>
  <c r="AF599"/>
  <c r="AF607"/>
  <c r="AF615"/>
  <c r="AF623"/>
  <c r="AF631"/>
  <c r="AF639"/>
  <c r="AF647"/>
  <c r="AF655"/>
  <c r="AF663"/>
  <c r="AF671"/>
  <c r="AF679"/>
  <c r="AF687"/>
  <c r="AF695"/>
  <c r="AF703"/>
  <c r="AF711"/>
  <c r="AF719"/>
  <c r="AF727"/>
  <c r="AF735"/>
  <c r="AF743"/>
  <c r="AF751"/>
  <c r="AF759"/>
  <c r="AF767"/>
  <c r="AF775"/>
  <c r="AF783"/>
  <c r="AF791"/>
  <c r="AF799"/>
  <c r="AF807"/>
  <c r="AF815"/>
  <c r="AF823"/>
  <c r="AF831"/>
  <c r="AF839"/>
  <c r="AF847"/>
  <c r="AF855"/>
  <c r="AF863"/>
  <c r="AF871"/>
  <c r="AF879"/>
  <c r="AF887"/>
  <c r="AF895"/>
  <c r="AF903"/>
  <c r="AF911"/>
  <c r="AF919"/>
  <c r="AF927"/>
  <c r="AF935"/>
  <c r="AF943"/>
  <c r="AF951"/>
  <c r="AF959"/>
  <c r="AF967"/>
  <c r="AF975"/>
  <c r="AF983"/>
  <c r="AF991"/>
  <c r="AF999"/>
  <c r="AF1007"/>
  <c r="AF1015"/>
  <c r="AF1023"/>
  <c r="AF1031"/>
  <c r="AF1039"/>
  <c r="AF1047"/>
  <c r="AF1055"/>
  <c r="AF1063"/>
  <c r="AF1071"/>
  <c r="AF1079"/>
  <c r="AF1087"/>
  <c r="AF1095"/>
  <c r="AF1103"/>
  <c r="AF1111"/>
  <c r="AF1119"/>
  <c r="AF1127"/>
  <c r="AF1135"/>
  <c r="AF1143"/>
  <c r="AF1151"/>
  <c r="AF1159"/>
  <c r="AF1167"/>
  <c r="AF1175"/>
  <c r="AF1183"/>
  <c r="AF1191"/>
  <c r="AF1199"/>
  <c r="AF1207"/>
  <c r="AF1215"/>
  <c r="AF1223"/>
  <c r="AF1231"/>
  <c r="AF1239"/>
  <c r="AF1247"/>
  <c r="AF1255"/>
  <c r="AF1263"/>
  <c r="AF1271"/>
  <c r="AF1279"/>
  <c r="AF1287"/>
  <c r="AF1295"/>
  <c r="AF1303"/>
  <c r="AF1311"/>
  <c r="AF1319"/>
  <c r="AF1327"/>
  <c r="AF1335"/>
  <c r="AF1343"/>
  <c r="AF1351"/>
  <c r="AF1359"/>
  <c r="AF1367"/>
  <c r="AF1375"/>
  <c r="AF1383"/>
  <c r="AF1391"/>
  <c r="AF1399"/>
  <c r="AF1407"/>
  <c r="AF1415"/>
  <c r="AF1423"/>
  <c r="AF1431"/>
  <c r="AF1439"/>
  <c r="AF1447"/>
  <c r="AF1455"/>
  <c r="AF1463"/>
  <c r="AF1471"/>
  <c r="AF1479"/>
  <c r="AF1487"/>
  <c r="AF1495"/>
  <c r="AF1507"/>
  <c r="AF1520"/>
  <c r="M1533"/>
  <c r="AF1545"/>
  <c r="M1559"/>
  <c r="AF1571"/>
  <c r="M1587"/>
  <c r="M1603"/>
  <c r="M1619"/>
  <c r="M1635"/>
  <c r="M1651"/>
  <c r="M1667"/>
  <c r="M1683"/>
  <c r="M1699"/>
  <c r="M1715"/>
  <c r="M1731"/>
  <c r="M1747"/>
  <c r="M1763"/>
  <c r="M1779"/>
  <c r="M1795"/>
  <c r="M1811"/>
  <c r="M1827"/>
  <c r="M1843"/>
  <c r="M1859"/>
  <c r="M1875"/>
  <c r="M1891"/>
  <c r="M1907"/>
  <c r="M1923"/>
  <c r="M1939"/>
  <c r="M1955"/>
  <c r="M1971"/>
  <c r="M1987"/>
  <c r="M2003"/>
  <c r="M2019"/>
  <c r="M2035"/>
  <c r="M2051"/>
  <c r="M2067"/>
  <c r="M2083"/>
  <c r="M2099"/>
  <c r="M2115"/>
  <c r="M2131"/>
  <c r="M2147"/>
  <c r="M2163"/>
  <c r="M2179"/>
  <c r="M2195"/>
  <c r="M2211"/>
  <c r="M2227"/>
  <c r="M2243"/>
  <c r="M2259"/>
  <c r="M2275"/>
  <c r="M2291"/>
  <c r="M2307"/>
  <c r="M2323"/>
  <c r="M2339"/>
  <c r="M2355"/>
  <c r="M2371"/>
  <c r="M2387"/>
  <c r="M2403"/>
  <c r="M2419"/>
  <c r="M2435"/>
  <c r="M2451"/>
  <c r="M2467"/>
  <c r="M2483"/>
  <c r="M2499"/>
  <c r="M2515"/>
  <c r="M2531"/>
  <c r="M2547"/>
  <c r="M2563"/>
  <c r="M2579"/>
  <c r="M2595"/>
  <c r="M2611"/>
  <c r="M2627"/>
  <c r="M2643"/>
  <c r="M2659"/>
  <c r="M2675"/>
  <c r="M2691"/>
  <c r="M2707"/>
  <c r="M2723"/>
  <c r="M2739"/>
  <c r="M2755"/>
  <c r="M2771"/>
  <c r="M2787"/>
  <c r="M2803"/>
  <c r="M2819"/>
  <c r="M2835"/>
  <c r="M2851"/>
  <c r="M2873"/>
  <c r="M2904"/>
  <c r="M2936"/>
  <c r="M2968"/>
  <c r="M3000"/>
  <c r="M3032"/>
  <c r="M3064"/>
  <c r="M3096"/>
  <c r="M3128"/>
  <c r="M3160"/>
  <c r="M3192"/>
  <c r="M3224"/>
  <c r="M3256"/>
  <c r="M3288"/>
  <c r="M3320"/>
  <c r="M3352"/>
  <c r="M3384"/>
  <c r="M3416"/>
  <c r="M3448"/>
  <c r="M3480"/>
  <c r="M3512"/>
  <c r="M3544"/>
  <c r="M3576"/>
  <c r="M3608"/>
  <c r="M3640"/>
  <c r="M3672"/>
  <c r="M3704"/>
  <c r="M3736"/>
  <c r="M3768"/>
  <c r="M3800"/>
  <c r="M3832"/>
  <c r="M3864"/>
  <c r="M3896"/>
  <c r="M3928"/>
  <c r="M3960"/>
  <c r="M3992"/>
  <c r="M4024"/>
  <c r="M4056"/>
  <c r="M4088"/>
  <c r="M4120"/>
  <c r="M4152"/>
  <c r="M4184"/>
  <c r="M4216"/>
  <c r="M4248"/>
  <c r="M4280"/>
  <c r="M4312"/>
  <c r="M4344"/>
  <c r="M4376"/>
  <c r="M4408"/>
  <c r="M4440"/>
  <c r="M4472"/>
  <c r="M4504"/>
  <c r="M4536"/>
  <c r="M4568"/>
  <c r="M4600"/>
  <c r="M4632"/>
  <c r="M4664"/>
  <c r="M4696"/>
  <c r="M4728"/>
  <c r="M4760"/>
  <c r="M4792"/>
  <c r="M4824"/>
  <c r="M4856"/>
  <c r="M4888"/>
  <c r="AF4939"/>
  <c r="AF5003"/>
  <c r="AF5067"/>
  <c r="AF5131"/>
  <c r="AF5195"/>
  <c r="AF5259"/>
  <c r="AF5323"/>
  <c r="AF5387"/>
  <c r="AF5451"/>
  <c r="AF5515"/>
  <c r="AF5579"/>
  <c r="AF5703"/>
  <c r="AF5831"/>
  <c r="AF5959"/>
  <c r="AF6087"/>
  <c r="AF6215"/>
  <c r="AF6416"/>
  <c r="AF6672"/>
  <c r="AF6928"/>
  <c r="AF7416"/>
  <c r="M7951"/>
  <c r="AF93"/>
  <c r="AF101"/>
  <c r="AF113"/>
  <c r="AF121"/>
  <c r="AF133"/>
  <c r="M144"/>
  <c r="M168"/>
  <c r="M192"/>
  <c r="M208"/>
  <c r="M232"/>
  <c r="M256"/>
  <c r="M280"/>
  <c r="M304"/>
  <c r="M328"/>
  <c r="M344"/>
  <c r="M368"/>
  <c r="M384"/>
  <c r="M400"/>
  <c r="M424"/>
  <c r="M448"/>
  <c r="M464"/>
  <c r="M488"/>
  <c r="M512"/>
  <c r="M528"/>
  <c r="M552"/>
  <c r="M576"/>
  <c r="M584"/>
  <c r="M608"/>
  <c r="M632"/>
  <c r="M656"/>
  <c r="M680"/>
  <c r="M704"/>
  <c r="M712"/>
  <c r="M736"/>
  <c r="M760"/>
  <c r="M776"/>
  <c r="M800"/>
  <c r="M824"/>
  <c r="M848"/>
  <c r="M872"/>
  <c r="M896"/>
  <c r="M920"/>
  <c r="M944"/>
  <c r="M968"/>
  <c r="M992"/>
  <c r="M1008"/>
  <c r="M1032"/>
  <c r="M1056"/>
  <c r="M1080"/>
  <c r="M1104"/>
  <c r="M1128"/>
  <c r="M1144"/>
  <c r="M1168"/>
  <c r="M1184"/>
  <c r="M1208"/>
  <c r="M1224"/>
  <c r="M1248"/>
  <c r="M1272"/>
  <c r="M1296"/>
  <c r="M1312"/>
  <c r="M1336"/>
  <c r="M1352"/>
  <c r="M1376"/>
  <c r="M1400"/>
  <c r="M1408"/>
  <c r="M1432"/>
  <c r="M1456"/>
  <c r="M1480"/>
  <c r="M1496"/>
  <c r="AF1533"/>
  <c r="AF1572"/>
  <c r="AF1620"/>
  <c r="AF1668"/>
  <c r="AF1716"/>
  <c r="AF1764"/>
  <c r="AF1812"/>
  <c r="AF1860"/>
  <c r="AF1908"/>
  <c r="AF1956"/>
  <c r="AF1988"/>
  <c r="AF2020"/>
  <c r="AF2068"/>
  <c r="AF2116"/>
  <c r="AF2164"/>
  <c r="AF2196"/>
  <c r="AF2228"/>
  <c r="AF2276"/>
  <c r="AF2324"/>
  <c r="AF2356"/>
  <c r="AF2404"/>
  <c r="AF2452"/>
  <c r="AF2500"/>
  <c r="AF2548"/>
  <c r="AF2580"/>
  <c r="AF2628"/>
  <c r="AF2676"/>
  <c r="AF2708"/>
  <c r="AF2756"/>
  <c r="AF2804"/>
  <c r="AF2852"/>
  <c r="AF2938"/>
  <c r="AF3034"/>
  <c r="AF3130"/>
  <c r="AF3226"/>
  <c r="AF3290"/>
  <c r="AF3386"/>
  <c r="AF3482"/>
  <c r="AF3578"/>
  <c r="AF3674"/>
  <c r="AF3738"/>
  <c r="AF3834"/>
  <c r="AF3930"/>
  <c r="AF4026"/>
  <c r="AF4122"/>
  <c r="AF4186"/>
  <c r="AF4282"/>
  <c r="AF4378"/>
  <c r="AF4442"/>
  <c r="AF4506"/>
  <c r="AF4602"/>
  <c r="AF4666"/>
  <c r="AF4730"/>
  <c r="AF4762"/>
  <c r="AF4794"/>
  <c r="AF4858"/>
  <c r="AF4890"/>
  <c r="M4945"/>
  <c r="M5009"/>
  <c r="M5073"/>
  <c r="M5137"/>
  <c r="M5329"/>
  <c r="M5521"/>
  <c r="M5970"/>
  <c r="M7459"/>
  <c r="M13"/>
  <c r="M19"/>
  <c r="M27"/>
  <c r="M35"/>
  <c r="M41"/>
  <c r="M49"/>
  <c r="M57"/>
  <c r="M63"/>
  <c r="M71"/>
  <c r="M79"/>
  <c r="M85"/>
  <c r="M98"/>
  <c r="M114"/>
  <c r="M134"/>
  <c r="AF169"/>
  <c r="AF201"/>
  <c r="AF233"/>
  <c r="AF265"/>
  <c r="AF297"/>
  <c r="AF321"/>
  <c r="AF345"/>
  <c r="AF377"/>
  <c r="AF401"/>
  <c r="AF433"/>
  <c r="AF449"/>
  <c r="AF473"/>
  <c r="AF497"/>
  <c r="AF513"/>
  <c r="AF537"/>
  <c r="AF569"/>
  <c r="AF601"/>
  <c r="AF625"/>
  <c r="AF665"/>
  <c r="AF697"/>
  <c r="AF721"/>
  <c r="AF753"/>
  <c r="AF793"/>
  <c r="AF833"/>
  <c r="AF865"/>
  <c r="AF889"/>
  <c r="AF921"/>
  <c r="AF953"/>
  <c r="AF969"/>
  <c r="AF1001"/>
  <c r="AF1025"/>
  <c r="AF1057"/>
  <c r="AF1081"/>
  <c r="AF1105"/>
  <c r="AF1137"/>
  <c r="AF1169"/>
  <c r="AF1185"/>
  <c r="AF1217"/>
  <c r="AF1249"/>
  <c r="AF1281"/>
  <c r="AF1305"/>
  <c r="AF1337"/>
  <c r="AF1369"/>
  <c r="AF1401"/>
  <c r="AF1425"/>
  <c r="AF1457"/>
  <c r="AF1489"/>
  <c r="AF1536"/>
  <c r="M1591"/>
  <c r="M1655"/>
  <c r="M1735"/>
  <c r="M1799"/>
  <c r="M1863"/>
  <c r="M1927"/>
  <c r="M1991"/>
  <c r="M2055"/>
  <c r="M2119"/>
  <c r="M2183"/>
  <c r="M2231"/>
  <c r="M2311"/>
  <c r="M2375"/>
  <c r="M2455"/>
  <c r="M2519"/>
  <c r="M2583"/>
  <c r="M2663"/>
  <c r="M2727"/>
  <c r="M2839"/>
  <c r="M2976"/>
  <c r="M3104"/>
  <c r="M3200"/>
  <c r="M3296"/>
  <c r="M3424"/>
  <c r="M3520"/>
  <c r="M3648"/>
  <c r="M3744"/>
  <c r="M3840"/>
  <c r="M3936"/>
  <c r="M4064"/>
  <c r="M4160"/>
  <c r="M4256"/>
  <c r="M4320"/>
  <c r="M4416"/>
  <c r="M4480"/>
  <c r="M4544"/>
  <c r="M4640"/>
  <c r="M4736"/>
  <c r="M4800"/>
  <c r="M4832"/>
  <c r="M4896"/>
  <c r="AF5019"/>
  <c r="AF5147"/>
  <c r="AF5275"/>
  <c r="AF5403"/>
  <c r="AF5531"/>
  <c r="AF5735"/>
  <c r="AF5991"/>
  <c r="AF6247"/>
  <c r="AF6480"/>
  <c r="AF8155"/>
  <c r="AF7"/>
  <c r="AF11"/>
  <c r="AF15"/>
  <c r="AF19"/>
  <c r="AF21"/>
  <c r="AF25"/>
  <c r="AF29"/>
  <c r="AF33"/>
  <c r="AF37"/>
  <c r="AF41"/>
  <c r="AF45"/>
  <c r="AF49"/>
  <c r="AF55"/>
  <c r="AF59"/>
  <c r="AF63"/>
  <c r="AF67"/>
  <c r="AF69"/>
  <c r="AF73"/>
  <c r="AF79"/>
  <c r="AF83"/>
  <c r="AF90"/>
  <c r="AF98"/>
  <c r="AF106"/>
  <c r="AF114"/>
  <c r="AF122"/>
  <c r="AF130"/>
  <c r="M139"/>
  <c r="M155"/>
  <c r="M171"/>
  <c r="M187"/>
  <c r="M203"/>
  <c r="M219"/>
  <c r="M235"/>
  <c r="M251"/>
  <c r="M275"/>
  <c r="M291"/>
  <c r="M299"/>
  <c r="M315"/>
  <c r="M331"/>
  <c r="M347"/>
  <c r="M363"/>
  <c r="M379"/>
  <c r="M395"/>
  <c r="M411"/>
  <c r="M427"/>
  <c r="M443"/>
  <c r="M459"/>
  <c r="M475"/>
  <c r="M491"/>
  <c r="M507"/>
  <c r="M523"/>
  <c r="M539"/>
  <c r="M563"/>
  <c r="M579"/>
  <c r="M595"/>
  <c r="M611"/>
  <c r="M627"/>
  <c r="M643"/>
  <c r="M659"/>
  <c r="M675"/>
  <c r="M683"/>
  <c r="M699"/>
  <c r="M715"/>
  <c r="M731"/>
  <c r="M747"/>
  <c r="M763"/>
  <c r="M787"/>
  <c r="M803"/>
  <c r="M819"/>
  <c r="M835"/>
  <c r="M851"/>
  <c r="M867"/>
  <c r="M883"/>
  <c r="M907"/>
  <c r="M923"/>
  <c r="M939"/>
  <c r="M963"/>
  <c r="M971"/>
  <c r="M987"/>
  <c r="M1003"/>
  <c r="M1019"/>
  <c r="M1035"/>
  <c r="M1051"/>
  <c r="M1067"/>
  <c r="M1083"/>
  <c r="M1099"/>
  <c r="M1115"/>
  <c r="M1131"/>
  <c r="M1147"/>
  <c r="M1163"/>
  <c r="M1179"/>
  <c r="M1195"/>
  <c r="M1211"/>
  <c r="M1227"/>
  <c r="M1243"/>
  <c r="M1259"/>
  <c r="M1275"/>
  <c r="M1291"/>
  <c r="M1307"/>
  <c r="M1323"/>
  <c r="M1339"/>
  <c r="M1355"/>
  <c r="M1371"/>
  <c r="M1387"/>
  <c r="M1403"/>
  <c r="M1419"/>
  <c r="M1435"/>
  <c r="M1451"/>
  <c r="M1467"/>
  <c r="M1483"/>
  <c r="AF1500"/>
  <c r="AF1525"/>
  <c r="AF1551"/>
  <c r="AF1577"/>
  <c r="AF1609"/>
  <c r="AF1641"/>
  <c r="AF1673"/>
  <c r="AF1705"/>
  <c r="AF1721"/>
  <c r="AF1753"/>
  <c r="AF1785"/>
  <c r="AF1817"/>
  <c r="AF1849"/>
  <c r="AF1881"/>
  <c r="AF1913"/>
  <c r="AF1945"/>
  <c r="AF1977"/>
  <c r="AF2009"/>
  <c r="AF2041"/>
  <c r="AF2073"/>
  <c r="AF2105"/>
  <c r="AF2137"/>
  <c r="AF2169"/>
  <c r="AF2201"/>
  <c r="AF2233"/>
  <c r="AF2265"/>
  <c r="AF2297"/>
  <c r="AF2313"/>
  <c r="AF2345"/>
  <c r="AF2377"/>
  <c r="AF2409"/>
  <c r="AF2441"/>
  <c r="AF2473"/>
  <c r="AF2505"/>
  <c r="AF2537"/>
  <c r="AF2569"/>
  <c r="AF2585"/>
  <c r="AF2617"/>
  <c r="AF2649"/>
  <c r="AF2681"/>
  <c r="AF2713"/>
  <c r="AF2745"/>
  <c r="AF2777"/>
  <c r="AF2793"/>
  <c r="AF2825"/>
  <c r="AF2857"/>
  <c r="AF2917"/>
  <c r="AF3013"/>
  <c r="AF3077"/>
  <c r="AF3141"/>
  <c r="AF3173"/>
  <c r="AF3237"/>
  <c r="AF3301"/>
  <c r="AF3365"/>
  <c r="AF3429"/>
  <c r="AF3461"/>
  <c r="AF3525"/>
  <c r="AF3589"/>
  <c r="AF3653"/>
  <c r="AF3717"/>
  <c r="AF3781"/>
  <c r="AF3845"/>
  <c r="AF3909"/>
  <c r="AF3973"/>
  <c r="AF4037"/>
  <c r="AF4101"/>
  <c r="AF4165"/>
  <c r="AF4229"/>
  <c r="AF4293"/>
  <c r="AF4357"/>
  <c r="AF4421"/>
  <c r="AF4485"/>
  <c r="AF4549"/>
  <c r="AF4613"/>
  <c r="AF4677"/>
  <c r="AF4741"/>
  <c r="AF4805"/>
  <c r="M4902"/>
  <c r="M5030"/>
  <c r="M5158"/>
  <c r="M5286"/>
  <c r="M5414"/>
  <c r="M5542"/>
  <c r="M5757"/>
  <c r="M6013"/>
  <c r="AF6269"/>
  <c r="M6779"/>
  <c r="M8292"/>
  <c r="M91"/>
  <c r="M95"/>
  <c r="M99"/>
  <c r="M103"/>
  <c r="M107"/>
  <c r="M111"/>
  <c r="M115"/>
  <c r="M119"/>
  <c r="M123"/>
  <c r="M127"/>
  <c r="M131"/>
  <c r="M135"/>
  <c r="AF139"/>
  <c r="AF147"/>
  <c r="AF155"/>
  <c r="AF163"/>
  <c r="AF171"/>
  <c r="AF179"/>
  <c r="AF187"/>
  <c r="AF195"/>
  <c r="AF203"/>
  <c r="AF211"/>
  <c r="AF219"/>
  <c r="AF227"/>
  <c r="AF235"/>
  <c r="AF243"/>
  <c r="AF251"/>
  <c r="AF259"/>
  <c r="AF267"/>
  <c r="AF275"/>
  <c r="AF283"/>
  <c r="AF291"/>
  <c r="AF299"/>
  <c r="AF307"/>
  <c r="AF315"/>
  <c r="AF323"/>
  <c r="AF331"/>
  <c r="AF339"/>
  <c r="AF347"/>
  <c r="AF355"/>
  <c r="AF363"/>
  <c r="AF371"/>
  <c r="AF379"/>
  <c r="AF387"/>
  <c r="AF395"/>
  <c r="AF403"/>
  <c r="AF411"/>
  <c r="AF419"/>
  <c r="AF427"/>
  <c r="AF435"/>
  <c r="AF443"/>
  <c r="AF451"/>
  <c r="AF459"/>
  <c r="AF467"/>
  <c r="AF475"/>
  <c r="AF483"/>
  <c r="AF491"/>
  <c r="AF499"/>
  <c r="AF507"/>
  <c r="AF515"/>
  <c r="AF523"/>
  <c r="AF531"/>
  <c r="AF539"/>
  <c r="AF547"/>
  <c r="AF555"/>
  <c r="AF563"/>
  <c r="AF571"/>
  <c r="AF579"/>
  <c r="AF587"/>
  <c r="AF595"/>
  <c r="AF603"/>
  <c r="AF611"/>
  <c r="AF619"/>
  <c r="AF627"/>
  <c r="AF635"/>
  <c r="AF643"/>
  <c r="AF651"/>
  <c r="AF659"/>
  <c r="AF667"/>
  <c r="AF675"/>
  <c r="AF683"/>
  <c r="AF691"/>
  <c r="AF699"/>
  <c r="AF707"/>
  <c r="AF715"/>
  <c r="AF723"/>
  <c r="AF731"/>
  <c r="AF739"/>
  <c r="AF747"/>
  <c r="AF755"/>
  <c r="AF763"/>
  <c r="AF771"/>
  <c r="AF779"/>
  <c r="AF787"/>
  <c r="AF795"/>
  <c r="AF803"/>
  <c r="AF811"/>
  <c r="AF819"/>
  <c r="AF827"/>
  <c r="AF835"/>
  <c r="AF843"/>
  <c r="AF851"/>
  <c r="AF859"/>
  <c r="AF867"/>
  <c r="AF875"/>
  <c r="AF883"/>
  <c r="AF891"/>
  <c r="AF899"/>
  <c r="AF907"/>
  <c r="AF915"/>
  <c r="AF923"/>
  <c r="AF931"/>
  <c r="AF939"/>
  <c r="AF947"/>
  <c r="AF955"/>
  <c r="AF963"/>
  <c r="AF971"/>
  <c r="AF979"/>
  <c r="AF987"/>
  <c r="AF995"/>
  <c r="AF1003"/>
  <c r="AF1011"/>
  <c r="AF1019"/>
  <c r="AF1027"/>
  <c r="AF1035"/>
  <c r="AF1043"/>
  <c r="AF1051"/>
  <c r="AF1059"/>
  <c r="AF1067"/>
  <c r="AF1075"/>
  <c r="AF1083"/>
  <c r="AF1091"/>
  <c r="AF1099"/>
  <c r="AF1107"/>
  <c r="AF1115"/>
  <c r="AF1123"/>
  <c r="AF1131"/>
  <c r="AF1139"/>
  <c r="AF1147"/>
  <c r="AF1155"/>
  <c r="AF1163"/>
  <c r="AF1171"/>
  <c r="AF1179"/>
  <c r="AF1187"/>
  <c r="AF1195"/>
  <c r="AF1203"/>
  <c r="AF1211"/>
  <c r="AF1219"/>
  <c r="AF1227"/>
  <c r="AF1235"/>
  <c r="AF1243"/>
  <c r="AF1251"/>
  <c r="AF1259"/>
  <c r="AF1267"/>
  <c r="AF1275"/>
  <c r="AF1283"/>
  <c r="AF1291"/>
  <c r="AF1299"/>
  <c r="AF1307"/>
  <c r="AF1315"/>
  <c r="AF1323"/>
  <c r="AF1331"/>
  <c r="AF1339"/>
  <c r="AF1347"/>
  <c r="AF1355"/>
  <c r="AF1363"/>
  <c r="AF1371"/>
  <c r="AF1379"/>
  <c r="AF1387"/>
  <c r="AF1395"/>
  <c r="AF1403"/>
  <c r="AF1411"/>
  <c r="AF1419"/>
  <c r="AF1427"/>
  <c r="AF1435"/>
  <c r="AF1443"/>
  <c r="AF1451"/>
  <c r="AF1459"/>
  <c r="AF1467"/>
  <c r="AF1475"/>
  <c r="AF1483"/>
  <c r="AF1491"/>
  <c r="M1501"/>
  <c r="AF1513"/>
  <c r="M1527"/>
  <c r="AF1539"/>
  <c r="AF1552"/>
  <c r="M1565"/>
  <c r="M1579"/>
  <c r="M1595"/>
  <c r="M1611"/>
  <c r="M1627"/>
  <c r="M1643"/>
  <c r="M1659"/>
  <c r="M1675"/>
  <c r="M1691"/>
  <c r="M1707"/>
  <c r="M1723"/>
  <c r="M1739"/>
  <c r="M1755"/>
  <c r="M1771"/>
  <c r="M1787"/>
  <c r="M1803"/>
  <c r="M1819"/>
  <c r="M1835"/>
  <c r="M1851"/>
  <c r="M1867"/>
  <c r="M1883"/>
  <c r="M1899"/>
  <c r="M1915"/>
  <c r="M1931"/>
  <c r="M1947"/>
  <c r="M1963"/>
  <c r="M1979"/>
  <c r="M1995"/>
  <c r="M2011"/>
  <c r="M2027"/>
  <c r="M2043"/>
  <c r="M2059"/>
  <c r="M2075"/>
  <c r="M2091"/>
  <c r="M2107"/>
  <c r="M2123"/>
  <c r="M2139"/>
  <c r="M2155"/>
  <c r="M2171"/>
  <c r="M2187"/>
  <c r="M2203"/>
  <c r="M2219"/>
  <c r="M2235"/>
  <c r="M2251"/>
  <c r="M2267"/>
  <c r="M2283"/>
  <c r="M2299"/>
  <c r="M2315"/>
  <c r="M2331"/>
  <c r="M2347"/>
  <c r="M2363"/>
  <c r="M2379"/>
  <c r="M2395"/>
  <c r="M2411"/>
  <c r="M2427"/>
  <c r="M2443"/>
  <c r="M2459"/>
  <c r="M2475"/>
  <c r="M2491"/>
  <c r="M2507"/>
  <c r="M2523"/>
  <c r="M2539"/>
  <c r="M2555"/>
  <c r="M2571"/>
  <c r="M2587"/>
  <c r="M2603"/>
  <c r="M2619"/>
  <c r="M2635"/>
  <c r="M2651"/>
  <c r="M2667"/>
  <c r="M2683"/>
  <c r="M2699"/>
  <c r="M2715"/>
  <c r="M2731"/>
  <c r="M2747"/>
  <c r="M2763"/>
  <c r="M2779"/>
  <c r="M2795"/>
  <c r="M2811"/>
  <c r="M2827"/>
  <c r="M2843"/>
  <c r="M2860"/>
  <c r="M2888"/>
  <c r="M2920"/>
  <c r="M2952"/>
  <c r="M2984"/>
  <c r="M3016"/>
  <c r="M3048"/>
  <c r="M3080"/>
  <c r="M3112"/>
  <c r="M3144"/>
  <c r="M3176"/>
  <c r="M3208"/>
  <c r="M3240"/>
  <c r="M3272"/>
  <c r="M3304"/>
  <c r="M3336"/>
  <c r="M3368"/>
  <c r="M3400"/>
  <c r="M3432"/>
  <c r="M3464"/>
  <c r="M3496"/>
  <c r="M3528"/>
  <c r="M3560"/>
  <c r="M3592"/>
  <c r="M3624"/>
  <c r="M3656"/>
  <c r="M3688"/>
  <c r="M3720"/>
  <c r="M3752"/>
  <c r="M3784"/>
  <c r="M3816"/>
  <c r="M3848"/>
  <c r="M3880"/>
  <c r="M3912"/>
  <c r="M3944"/>
  <c r="M3976"/>
  <c r="M4008"/>
  <c r="M4040"/>
  <c r="M4072"/>
  <c r="M4104"/>
  <c r="M4136"/>
  <c r="M4168"/>
  <c r="M4200"/>
  <c r="M4232"/>
  <c r="M4264"/>
  <c r="M4296"/>
  <c r="M4328"/>
  <c r="M4360"/>
  <c r="M4392"/>
  <c r="M4424"/>
  <c r="M4456"/>
  <c r="M4488"/>
  <c r="M4520"/>
  <c r="M4552"/>
  <c r="M4584"/>
  <c r="M4616"/>
  <c r="M4648"/>
  <c r="M4680"/>
  <c r="M4712"/>
  <c r="M4744"/>
  <c r="M4776"/>
  <c r="M4808"/>
  <c r="M4840"/>
  <c r="M4872"/>
  <c r="AF4907"/>
  <c r="AF4971"/>
  <c r="AF5035"/>
  <c r="AF5099"/>
  <c r="AF5163"/>
  <c r="AF5227"/>
  <c r="AF5291"/>
  <c r="AF5355"/>
  <c r="AF5419"/>
  <c r="AF5483"/>
  <c r="AF5547"/>
  <c r="AF5639"/>
  <c r="AF5767"/>
  <c r="AF5895"/>
  <c r="AF6023"/>
  <c r="AF6151"/>
  <c r="AF6288"/>
  <c r="AF6544"/>
  <c r="AF6800"/>
  <c r="AF7160"/>
  <c r="AF7672"/>
  <c r="M8375"/>
  <c r="M17"/>
  <c r="M25"/>
  <c r="M33"/>
  <c r="M39"/>
  <c r="M47"/>
  <c r="M55"/>
  <c r="M65"/>
  <c r="M73"/>
  <c r="M81"/>
  <c r="M94"/>
  <c r="M106"/>
  <c r="M118"/>
  <c r="M130"/>
  <c r="AF153"/>
  <c r="AF177"/>
  <c r="AF217"/>
  <c r="AF249"/>
  <c r="AF273"/>
  <c r="AF305"/>
  <c r="AF337"/>
  <c r="AF361"/>
  <c r="AF385"/>
  <c r="AF417"/>
  <c r="AF465"/>
  <c r="AF505"/>
  <c r="AF545"/>
  <c r="AF577"/>
  <c r="AF609"/>
  <c r="AF633"/>
  <c r="AF657"/>
  <c r="AF689"/>
  <c r="AF705"/>
  <c r="AF737"/>
  <c r="AF761"/>
  <c r="AF785"/>
  <c r="AF809"/>
  <c r="AF841"/>
  <c r="AF873"/>
  <c r="AF905"/>
  <c r="AF937"/>
  <c r="AF961"/>
  <c r="AF993"/>
  <c r="AF1033"/>
  <c r="AF1065"/>
  <c r="AF1097"/>
  <c r="AF1121"/>
  <c r="AF1145"/>
  <c r="AF1177"/>
  <c r="AF1209"/>
  <c r="AF1233"/>
  <c r="AF1265"/>
  <c r="AF1297"/>
  <c r="AF1329"/>
  <c r="AF1361"/>
  <c r="AF1385"/>
  <c r="AF1417"/>
  <c r="AF1449"/>
  <c r="AF1481"/>
  <c r="AF1523"/>
  <c r="M1575"/>
  <c r="M1639"/>
  <c r="M1703"/>
  <c r="M1783"/>
  <c r="M1847"/>
  <c r="M1911"/>
  <c r="M1975"/>
  <c r="M2039"/>
  <c r="M2103"/>
  <c r="M2151"/>
  <c r="M2215"/>
  <c r="M2279"/>
  <c r="M2327"/>
  <c r="M2407"/>
  <c r="M2471"/>
  <c r="M2535"/>
  <c r="M2615"/>
  <c r="M2695"/>
  <c r="M2775"/>
  <c r="M2823"/>
  <c r="M2912"/>
  <c r="M3072"/>
  <c r="M3232"/>
  <c r="M3392"/>
  <c r="M3488"/>
  <c r="M3616"/>
  <c r="M3712"/>
  <c r="M3808"/>
  <c r="M3904"/>
  <c r="M4000"/>
  <c r="M4096"/>
  <c r="M4192"/>
  <c r="M4288"/>
  <c r="M4384"/>
  <c r="M4448"/>
  <c r="M4512"/>
  <c r="M4608"/>
  <c r="M4672"/>
  <c r="M4704"/>
  <c r="M4768"/>
  <c r="M4864"/>
  <c r="AF4955"/>
  <c r="AF5083"/>
  <c r="AF5211"/>
  <c r="AF5339"/>
  <c r="AF5467"/>
  <c r="AF5607"/>
  <c r="AF5863"/>
  <c r="AF6119"/>
  <c r="AF7544"/>
  <c r="AF9"/>
  <c r="AF13"/>
  <c r="AF17"/>
  <c r="AF23"/>
  <c r="AF27"/>
  <c r="AF31"/>
  <c r="AF35"/>
  <c r="AF39"/>
  <c r="AF43"/>
  <c r="AF47"/>
  <c r="AF51"/>
  <c r="AF53"/>
  <c r="AF57"/>
  <c r="AF61"/>
  <c r="AF65"/>
  <c r="AF71"/>
  <c r="AF75"/>
  <c r="AF77"/>
  <c r="AF81"/>
  <c r="AF85"/>
  <c r="AF87"/>
  <c r="AF94"/>
  <c r="AF102"/>
  <c r="AF110"/>
  <c r="AF118"/>
  <c r="AF126"/>
  <c r="AF134"/>
  <c r="M147"/>
  <c r="M163"/>
  <c r="M179"/>
  <c r="M195"/>
  <c r="M211"/>
  <c r="M227"/>
  <c r="M243"/>
  <c r="M259"/>
  <c r="M267"/>
  <c r="M283"/>
  <c r="M307"/>
  <c r="M323"/>
  <c r="M339"/>
  <c r="M355"/>
  <c r="M371"/>
  <c r="M387"/>
  <c r="M403"/>
  <c r="M419"/>
  <c r="M435"/>
  <c r="M451"/>
  <c r="M467"/>
  <c r="M483"/>
  <c r="M499"/>
  <c r="M515"/>
  <c r="M531"/>
  <c r="M547"/>
  <c r="M555"/>
  <c r="M571"/>
  <c r="M587"/>
  <c r="M603"/>
  <c r="M619"/>
  <c r="M635"/>
  <c r="M651"/>
  <c r="M667"/>
  <c r="M691"/>
  <c r="M707"/>
  <c r="M723"/>
  <c r="M739"/>
  <c r="M755"/>
  <c r="M771"/>
  <c r="M779"/>
  <c r="M795"/>
  <c r="M811"/>
  <c r="M827"/>
  <c r="M843"/>
  <c r="M859"/>
  <c r="M875"/>
  <c r="M891"/>
  <c r="M899"/>
  <c r="M915"/>
  <c r="M931"/>
  <c r="M947"/>
  <c r="M955"/>
  <c r="M979"/>
  <c r="M995"/>
  <c r="M1011"/>
  <c r="M1027"/>
  <c r="M1043"/>
  <c r="M1059"/>
  <c r="M1075"/>
  <c r="M1091"/>
  <c r="M1107"/>
  <c r="M1123"/>
  <c r="M1139"/>
  <c r="M1155"/>
  <c r="M1171"/>
  <c r="M1187"/>
  <c r="M1203"/>
  <c r="M1219"/>
  <c r="M1235"/>
  <c r="M1251"/>
  <c r="M1267"/>
  <c r="M1283"/>
  <c r="M1299"/>
  <c r="M1315"/>
  <c r="M1331"/>
  <c r="M1347"/>
  <c r="M1363"/>
  <c r="M1379"/>
  <c r="M1395"/>
  <c r="M1411"/>
  <c r="M1427"/>
  <c r="M1443"/>
  <c r="M1459"/>
  <c r="M1475"/>
  <c r="M1491"/>
  <c r="M1513"/>
  <c r="M1539"/>
  <c r="AF1564"/>
  <c r="AF1593"/>
  <c r="AF1625"/>
  <c r="AF1657"/>
  <c r="AF1689"/>
  <c r="AF1737"/>
  <c r="AF1769"/>
  <c r="AF1801"/>
  <c r="AF1833"/>
  <c r="AF1865"/>
  <c r="AF1897"/>
  <c r="AF1929"/>
  <c r="AF1961"/>
  <c r="AF1993"/>
  <c r="AF2025"/>
  <c r="AF2057"/>
  <c r="AF2089"/>
  <c r="AF2121"/>
  <c r="AF2153"/>
  <c r="AF2185"/>
  <c r="AF2217"/>
  <c r="AF2249"/>
  <c r="AF2281"/>
  <c r="AF2329"/>
  <c r="AF2361"/>
  <c r="AF2393"/>
  <c r="AF2425"/>
  <c r="AF2457"/>
  <c r="AF2489"/>
  <c r="AF2521"/>
  <c r="AF2553"/>
  <c r="AF2601"/>
  <c r="AF2633"/>
  <c r="AF2665"/>
  <c r="AF2697"/>
  <c r="AF2729"/>
  <c r="AF2761"/>
  <c r="AF2809"/>
  <c r="AF2841"/>
  <c r="AF2885"/>
  <c r="AF2949"/>
  <c r="AF2981"/>
  <c r="AF3045"/>
  <c r="AF3109"/>
  <c r="AF3205"/>
  <c r="AF3269"/>
  <c r="AF3333"/>
  <c r="AF3397"/>
  <c r="AF3493"/>
  <c r="AF3557"/>
  <c r="AF3621"/>
  <c r="AF3685"/>
  <c r="AF3749"/>
  <c r="AF3813"/>
  <c r="AF3877"/>
  <c r="AF3941"/>
  <c r="AF4005"/>
  <c r="AF4069"/>
  <c r="AF4133"/>
  <c r="AF4197"/>
  <c r="AF4261"/>
  <c r="AF4325"/>
  <c r="AF4389"/>
  <c r="AF4453"/>
  <c r="AF4517"/>
  <c r="AF4581"/>
  <c r="AF4645"/>
  <c r="AF4709"/>
  <c r="AF4773"/>
  <c r="AF4837"/>
  <c r="AF4869"/>
  <c r="M4966"/>
  <c r="M5094"/>
  <c r="M5222"/>
  <c r="M5350"/>
  <c r="M5478"/>
  <c r="M5629"/>
  <c r="M5885"/>
  <c r="M6141"/>
  <c r="M6523"/>
  <c r="M7118"/>
  <c r="M7630"/>
  <c r="AF8"/>
  <c r="AF91"/>
  <c r="AF95"/>
  <c r="AF99"/>
  <c r="AF103"/>
  <c r="AF107"/>
  <c r="AF111"/>
  <c r="AF115"/>
  <c r="AF119"/>
  <c r="AF123"/>
  <c r="AF127"/>
  <c r="AF131"/>
  <c r="AF135"/>
  <c r="M140"/>
  <c r="M148"/>
  <c r="M156"/>
  <c r="M164"/>
  <c r="M172"/>
  <c r="M180"/>
  <c r="M188"/>
  <c r="M196"/>
  <c r="M204"/>
  <c r="M212"/>
  <c r="M220"/>
  <c r="M228"/>
  <c r="M236"/>
  <c r="M244"/>
  <c r="M252"/>
  <c r="M260"/>
  <c r="M268"/>
  <c r="M276"/>
  <c r="M284"/>
  <c r="M292"/>
  <c r="M300"/>
  <c r="M308"/>
  <c r="M316"/>
  <c r="M324"/>
  <c r="M332"/>
  <c r="M340"/>
  <c r="M348"/>
  <c r="M356"/>
  <c r="M364"/>
  <c r="M372"/>
  <c r="M380"/>
  <c r="M388"/>
  <c r="M396"/>
  <c r="M404"/>
  <c r="M412"/>
  <c r="M420"/>
  <c r="M428"/>
  <c r="M436"/>
  <c r="M444"/>
  <c r="M452"/>
  <c r="M460"/>
  <c r="M468"/>
  <c r="M476"/>
  <c r="M484"/>
  <c r="M492"/>
  <c r="M500"/>
  <c r="M508"/>
  <c r="M516"/>
  <c r="M524"/>
  <c r="M532"/>
  <c r="M540"/>
  <c r="M548"/>
  <c r="M556"/>
  <c r="M564"/>
  <c r="M572"/>
  <c r="M580"/>
  <c r="M588"/>
  <c r="M596"/>
  <c r="M604"/>
  <c r="M612"/>
  <c r="M620"/>
  <c r="M628"/>
  <c r="M636"/>
  <c r="M644"/>
  <c r="M652"/>
  <c r="M660"/>
  <c r="M668"/>
  <c r="M676"/>
  <c r="M684"/>
  <c r="M692"/>
  <c r="M700"/>
  <c r="M708"/>
  <c r="M716"/>
  <c r="M724"/>
  <c r="M732"/>
  <c r="M740"/>
  <c r="M748"/>
  <c r="M756"/>
  <c r="M764"/>
  <c r="M772"/>
  <c r="M780"/>
  <c r="M788"/>
  <c r="M796"/>
  <c r="M804"/>
  <c r="M812"/>
  <c r="M820"/>
  <c r="M828"/>
  <c r="M836"/>
  <c r="M844"/>
  <c r="M852"/>
  <c r="M860"/>
  <c r="M868"/>
  <c r="M876"/>
  <c r="M884"/>
  <c r="M892"/>
  <c r="M900"/>
  <c r="M908"/>
  <c r="M916"/>
  <c r="M924"/>
  <c r="M932"/>
  <c r="M940"/>
  <c r="M948"/>
  <c r="M956"/>
  <c r="M964"/>
  <c r="M972"/>
  <c r="M980"/>
  <c r="M988"/>
  <c r="M996"/>
  <c r="M1004"/>
  <c r="M1012"/>
  <c r="M1020"/>
  <c r="M1028"/>
  <c r="M1036"/>
  <c r="M1044"/>
  <c r="M1052"/>
  <c r="M1060"/>
  <c r="M1068"/>
  <c r="M1076"/>
  <c r="M1084"/>
  <c r="M1092"/>
  <c r="M1100"/>
  <c r="M1108"/>
  <c r="M1116"/>
  <c r="M1124"/>
  <c r="M1132"/>
  <c r="M1140"/>
  <c r="M1148"/>
  <c r="M1156"/>
  <c r="M1164"/>
  <c r="M1172"/>
  <c r="M1180"/>
  <c r="M1188"/>
  <c r="M1196"/>
  <c r="M1204"/>
  <c r="M1212"/>
  <c r="M1220"/>
  <c r="M1228"/>
  <c r="M1236"/>
  <c r="M1244"/>
  <c r="M1252"/>
  <c r="M1260"/>
  <c r="M1268"/>
  <c r="M1276"/>
  <c r="M1284"/>
  <c r="M1292"/>
  <c r="M1300"/>
  <c r="M1308"/>
  <c r="M1316"/>
  <c r="M1324"/>
  <c r="M1332"/>
  <c r="M1340"/>
  <c r="M1348"/>
  <c r="M1356"/>
  <c r="M1364"/>
  <c r="M1372"/>
  <c r="M1380"/>
  <c r="M1388"/>
  <c r="M1396"/>
  <c r="M1404"/>
  <c r="M1412"/>
  <c r="M1420"/>
  <c r="M1428"/>
  <c r="M1436"/>
  <c r="M1444"/>
  <c r="M1452"/>
  <c r="M1460"/>
  <c r="M1468"/>
  <c r="M1476"/>
  <c r="M1484"/>
  <c r="M1492"/>
  <c r="AF1501"/>
  <c r="M1515"/>
  <c r="AF1527"/>
  <c r="AF1540"/>
  <c r="M1553"/>
  <c r="AF1565"/>
  <c r="AF1580"/>
  <c r="AF1596"/>
  <c r="AF1612"/>
  <c r="AF1628"/>
  <c r="AF1644"/>
  <c r="AF1660"/>
  <c r="AF1676"/>
  <c r="AF1692"/>
  <c r="AF1708"/>
  <c r="AF1724"/>
  <c r="AF1740"/>
  <c r="AF1756"/>
  <c r="AF1772"/>
  <c r="AF1788"/>
  <c r="AF1804"/>
  <c r="AF1820"/>
  <c r="AF1836"/>
  <c r="AF1852"/>
  <c r="AF1868"/>
  <c r="AF1884"/>
  <c r="AF1900"/>
  <c r="AF1916"/>
  <c r="AF1932"/>
  <c r="AF1948"/>
  <c r="AF1964"/>
  <c r="AF1980"/>
  <c r="AF1996"/>
  <c r="AF2012"/>
  <c r="AF2028"/>
  <c r="AF2044"/>
  <c r="AF2060"/>
  <c r="AF2076"/>
  <c r="AF2092"/>
  <c r="AF2108"/>
  <c r="AF2124"/>
  <c r="AF2140"/>
  <c r="AF2156"/>
  <c r="AF2172"/>
  <c r="AF2188"/>
  <c r="AF2204"/>
  <c r="AF2220"/>
  <c r="AF2236"/>
  <c r="AF2252"/>
  <c r="AF2268"/>
  <c r="AF2284"/>
  <c r="AF2300"/>
  <c r="AF2316"/>
  <c r="AF2332"/>
  <c r="AF2348"/>
  <c r="AF2364"/>
  <c r="AF2380"/>
  <c r="AF2396"/>
  <c r="AF2412"/>
  <c r="AF2428"/>
  <c r="AF2444"/>
  <c r="AF2460"/>
  <c r="AF2476"/>
  <c r="AF2492"/>
  <c r="AF2508"/>
  <c r="AF2524"/>
  <c r="AF2540"/>
  <c r="AF2556"/>
  <c r="AF2572"/>
  <c r="AF2588"/>
  <c r="AF2604"/>
  <c r="AF2620"/>
  <c r="AF2636"/>
  <c r="AF2652"/>
  <c r="AF2668"/>
  <c r="AF2684"/>
  <c r="AF2700"/>
  <c r="AF2716"/>
  <c r="AF2732"/>
  <c r="AF2748"/>
  <c r="AF2764"/>
  <c r="AF2780"/>
  <c r="AF2796"/>
  <c r="AF2812"/>
  <c r="AF2828"/>
  <c r="AF2844"/>
  <c r="M2862"/>
  <c r="AF2890"/>
  <c r="AF2922"/>
  <c r="AF2954"/>
  <c r="AF2986"/>
  <c r="AF3018"/>
  <c r="AF3050"/>
  <c r="AF3082"/>
  <c r="AF3114"/>
  <c r="AF3146"/>
  <c r="AF3178"/>
  <c r="AF3210"/>
  <c r="AF3242"/>
  <c r="AF3274"/>
  <c r="AF3306"/>
  <c r="AF3338"/>
  <c r="AF3370"/>
  <c r="AF3402"/>
  <c r="AF3434"/>
  <c r="AF3466"/>
  <c r="AF3498"/>
  <c r="AF3530"/>
  <c r="AF3562"/>
  <c r="AF3594"/>
  <c r="AF3626"/>
  <c r="AF3658"/>
  <c r="AF3690"/>
  <c r="AF3722"/>
  <c r="AF3754"/>
  <c r="AF3786"/>
  <c r="AF3818"/>
  <c r="AF3850"/>
  <c r="AF3882"/>
  <c r="AF3914"/>
  <c r="AF3946"/>
  <c r="AF3978"/>
  <c r="AF4010"/>
  <c r="AF4042"/>
  <c r="AF4074"/>
  <c r="AF4106"/>
  <c r="AF4138"/>
  <c r="AF4170"/>
  <c r="AF4202"/>
  <c r="AF4234"/>
  <c r="AF4266"/>
  <c r="AF4298"/>
  <c r="AF4330"/>
  <c r="AF4362"/>
  <c r="AF4394"/>
  <c r="AF4426"/>
  <c r="AF4458"/>
  <c r="AF4490"/>
  <c r="AF4522"/>
  <c r="AF4554"/>
  <c r="AF4586"/>
  <c r="AF4618"/>
  <c r="AF4650"/>
  <c r="AF4682"/>
  <c r="AF4714"/>
  <c r="AF4746"/>
  <c r="AF4778"/>
  <c r="AF4810"/>
  <c r="AF4842"/>
  <c r="AF4874"/>
  <c r="M4913"/>
  <c r="M4977"/>
  <c r="M5041"/>
  <c r="M5105"/>
  <c r="M5169"/>
  <c r="M5233"/>
  <c r="M5297"/>
  <c r="M5361"/>
  <c r="M5425"/>
  <c r="M5489"/>
  <c r="M5553"/>
  <c r="M5650"/>
  <c r="M5778"/>
  <c r="M5906"/>
  <c r="M6034"/>
  <c r="M6162"/>
  <c r="M6310"/>
  <c r="M6566"/>
  <c r="M6822"/>
  <c r="M7203"/>
  <c r="M7715"/>
  <c r="AF8592"/>
  <c r="P75" i="16"/>
  <c r="P76"/>
  <c r="P77"/>
  <c r="P16"/>
  <c r="P15"/>
  <c r="P17"/>
  <c r="P41"/>
  <c r="P42"/>
  <c r="P43"/>
  <c r="P34"/>
  <c r="P35"/>
  <c r="P36"/>
  <c r="C6" i="10"/>
  <c r="C5"/>
  <c r="C4"/>
  <c r="C3"/>
  <c r="X19"/>
  <c r="T19"/>
  <c r="AB19"/>
  <c r="AO24"/>
  <c r="AN24"/>
  <c r="AK23"/>
  <c r="AJ23"/>
  <c r="D8" i="16"/>
  <c r="C8"/>
  <c r="D7"/>
  <c r="C7"/>
  <c r="D6"/>
  <c r="C6"/>
  <c r="D5"/>
  <c r="C5"/>
  <c r="M137" i="10"/>
  <c r="F10"/>
  <c r="G14"/>
  <c r="S140"/>
  <c r="S138"/>
  <c r="S137"/>
  <c r="S139"/>
  <c r="AI140"/>
  <c r="AI138"/>
  <c r="AI137"/>
  <c r="AI139"/>
  <c r="AG140"/>
  <c r="AG138"/>
  <c r="AG137"/>
  <c r="AG139"/>
  <c r="U138"/>
  <c r="U137"/>
  <c r="U140"/>
  <c r="U139"/>
  <c r="W139"/>
  <c r="W138"/>
  <c r="W137"/>
  <c r="Y140"/>
  <c r="Y138"/>
  <c r="Y137"/>
  <c r="Y139"/>
  <c r="AA138"/>
  <c r="AA137"/>
  <c r="AA140"/>
  <c r="AA139"/>
  <c r="AC139"/>
  <c r="AC138"/>
  <c r="AC137"/>
  <c r="AE140"/>
  <c r="AE138"/>
  <c r="AE137"/>
  <c r="AE139"/>
  <c r="AK139"/>
  <c r="AK138"/>
  <c r="AK137"/>
  <c r="AM139"/>
  <c r="AM138"/>
  <c r="AM137"/>
  <c r="AO139"/>
  <c r="AO138"/>
  <c r="AO137"/>
  <c r="AO140"/>
  <c r="AM140"/>
  <c r="AK140"/>
  <c r="AC140"/>
  <c r="W140"/>
  <c r="Q139"/>
  <c r="Q138"/>
  <c r="Q137"/>
  <c r="Q140"/>
  <c r="O140"/>
  <c r="O139"/>
  <c r="O138"/>
  <c r="O137"/>
  <c r="M140"/>
  <c r="M139"/>
  <c r="M138"/>
  <c r="I139"/>
  <c r="I138"/>
  <c r="I137"/>
  <c r="I140"/>
  <c r="F139"/>
  <c r="G139" s="1"/>
  <c r="F138"/>
  <c r="F137"/>
  <c r="F140"/>
  <c r="Q99"/>
  <c r="M99"/>
  <c r="I99"/>
  <c r="Q48"/>
  <c r="M48"/>
  <c r="I48"/>
  <c r="H12"/>
  <c r="H11"/>
  <c r="H10"/>
  <c r="A12" i="19" l="1"/>
  <c r="B11"/>
  <c r="G137" i="10"/>
  <c r="G140"/>
  <c r="G138"/>
  <c r="B12" i="19" l="1"/>
  <c r="A13"/>
  <c r="D35" i="4"/>
  <c r="A14" i="19" l="1"/>
  <c r="B13"/>
  <c r="E29" i="4"/>
  <c r="B35"/>
  <c r="C28" s="1"/>
  <c r="B14" i="19" l="1"/>
  <c r="A15"/>
  <c r="E31" i="4"/>
  <c r="C30"/>
  <c r="E32"/>
  <c r="E30"/>
  <c r="C29"/>
  <c r="C32"/>
  <c r="C31"/>
  <c r="A16" i="19" l="1"/>
  <c r="B15"/>
  <c r="B16" l="1"/>
  <c r="A17"/>
  <c r="Q27" i="9"/>
  <c r="Q26"/>
  <c r="P28"/>
  <c r="O32" s="1"/>
  <c r="N39" s="1"/>
  <c r="O28"/>
  <c r="O31" s="1"/>
  <c r="N38" s="1"/>
  <c r="P14"/>
  <c r="O18" s="1"/>
  <c r="O39" s="1"/>
  <c r="O14"/>
  <c r="O17" s="1"/>
  <c r="O38" s="1"/>
  <c r="Q13"/>
  <c r="Q12"/>
  <c r="A18" i="19" l="1"/>
  <c r="B17"/>
  <c r="Q28" i="9"/>
  <c r="Q14"/>
  <c r="B18" i="19" l="1"/>
  <c r="A19"/>
  <c r="A20" l="1"/>
  <c r="B19"/>
  <c r="B20" l="1"/>
  <c r="A21"/>
  <c r="A22" l="1"/>
  <c r="B21"/>
  <c r="B22" l="1"/>
  <c r="A23"/>
  <c r="A24" l="1"/>
  <c r="B23"/>
  <c r="B24" l="1"/>
  <c r="A25"/>
  <c r="A26" l="1"/>
  <c r="B25"/>
  <c r="B26" l="1"/>
  <c r="A27"/>
  <c r="A28" l="1"/>
  <c r="B27"/>
  <c r="B28" l="1"/>
  <c r="A29"/>
  <c r="A30" l="1"/>
  <c r="B29"/>
  <c r="B30" l="1"/>
  <c r="A31"/>
  <c r="A32" l="1"/>
  <c r="B31"/>
  <c r="B32" l="1"/>
  <c r="A33"/>
  <c r="A34" l="1"/>
  <c r="B33"/>
  <c r="B34" l="1"/>
  <c r="A35"/>
  <c r="A36" l="1"/>
  <c r="B35"/>
  <c r="B36" l="1"/>
  <c r="A37"/>
  <c r="A38" l="1"/>
  <c r="B37"/>
  <c r="B38" l="1"/>
  <c r="A39"/>
  <c r="A40" l="1"/>
  <c r="B39"/>
  <c r="B40" l="1"/>
  <c r="A41"/>
  <c r="A42" l="1"/>
  <c r="B41"/>
  <c r="B42" l="1"/>
  <c r="A43"/>
  <c r="A44" l="1"/>
  <c r="B43"/>
  <c r="B44" l="1"/>
  <c r="A45"/>
  <c r="A46" l="1"/>
  <c r="B45"/>
  <c r="B46" l="1"/>
  <c r="A47"/>
  <c r="A48" l="1"/>
  <c r="B47"/>
  <c r="B48" l="1"/>
  <c r="A49"/>
  <c r="A50" l="1"/>
  <c r="B49"/>
  <c r="B50" l="1"/>
  <c r="A51"/>
  <c r="A52" l="1"/>
  <c r="B51"/>
  <c r="B52" l="1"/>
  <c r="A53"/>
  <c r="A54" l="1"/>
  <c r="B53"/>
  <c r="B54" l="1"/>
  <c r="A55"/>
  <c r="A56" l="1"/>
  <c r="B55"/>
  <c r="B56" l="1"/>
  <c r="A57"/>
  <c r="A58" l="1"/>
  <c r="B57"/>
  <c r="B58" l="1"/>
  <c r="A59"/>
  <c r="A60" l="1"/>
  <c r="B59"/>
  <c r="B60" l="1"/>
  <c r="A61"/>
  <c r="A62" l="1"/>
  <c r="B61"/>
  <c r="B62" l="1"/>
  <c r="A63"/>
  <c r="A64" l="1"/>
  <c r="B63"/>
  <c r="B64" l="1"/>
  <c r="A65"/>
  <c r="A66" l="1"/>
  <c r="B65"/>
  <c r="B66" l="1"/>
  <c r="A67"/>
  <c r="A68" l="1"/>
  <c r="B67"/>
  <c r="B68" l="1"/>
  <c r="A69"/>
  <c r="A70" l="1"/>
  <c r="B69"/>
  <c r="B70" l="1"/>
  <c r="A71"/>
  <c r="A72" l="1"/>
  <c r="B71"/>
  <c r="B72" l="1"/>
  <c r="A73"/>
  <c r="A74" l="1"/>
  <c r="B73"/>
  <c r="B74" l="1"/>
  <c r="A75"/>
  <c r="A76" l="1"/>
  <c r="B75"/>
  <c r="B76" l="1"/>
  <c r="A77"/>
  <c r="A78" l="1"/>
  <c r="B77"/>
  <c r="B78" l="1"/>
  <c r="A79"/>
  <c r="A80" l="1"/>
  <c r="B79"/>
  <c r="B80" l="1"/>
  <c r="A81"/>
  <c r="A82" l="1"/>
  <c r="B81"/>
  <c r="B82" l="1"/>
  <c r="A83"/>
  <c r="A84" l="1"/>
  <c r="B83"/>
  <c r="B84" l="1"/>
  <c r="A85"/>
  <c r="A86" l="1"/>
  <c r="B85"/>
  <c r="B86" l="1"/>
  <c r="A87"/>
  <c r="A88" l="1"/>
  <c r="B88" s="1"/>
  <c r="B87"/>
</calcChain>
</file>

<file path=xl/sharedStrings.xml><?xml version="1.0" encoding="utf-8"?>
<sst xmlns="http://schemas.openxmlformats.org/spreadsheetml/2006/main" count="18153" uniqueCount="2085">
  <si>
    <t>mmol/gDW</t>
  </si>
  <si>
    <t>UDP-Glc</t>
  </si>
  <si>
    <t>UDP-Galp</t>
  </si>
  <si>
    <t>UDP-GlcNAc</t>
  </si>
  <si>
    <t>GDP-Man</t>
  </si>
  <si>
    <t>GDP-Fuc</t>
  </si>
  <si>
    <t>UDP-Galf</t>
  </si>
  <si>
    <t>GDP-Ara</t>
  </si>
  <si>
    <t>Total</t>
  </si>
  <si>
    <t>MW (g/mol)</t>
  </si>
  <si>
    <t>G10595</t>
  </si>
  <si>
    <t>G00006</t>
  </si>
  <si>
    <t>G10526</t>
  </si>
  <si>
    <t>Reaction ID</t>
  </si>
  <si>
    <t>Biomass</t>
  </si>
  <si>
    <t>MW (g/mol) (excluding sugar udp or gdp part)</t>
  </si>
  <si>
    <t>GIPL</t>
  </si>
  <si>
    <t>LPG</t>
  </si>
  <si>
    <t xml:space="preserve"> </t>
  </si>
  <si>
    <t>Promastigote</t>
  </si>
  <si>
    <t>Amastigote</t>
  </si>
  <si>
    <t>R_HEX4g</t>
  </si>
  <si>
    <t>R_HEX7g</t>
  </si>
  <si>
    <t>R_HEXg</t>
  </si>
  <si>
    <t>R_ALCD19</t>
  </si>
  <si>
    <t>R_ENO</t>
  </si>
  <si>
    <t>R_ATPS3v</t>
  </si>
  <si>
    <t>GIPL2</t>
  </si>
  <si>
    <t>GIPL3</t>
  </si>
  <si>
    <t>IM3</t>
  </si>
  <si>
    <t>IM4</t>
  </si>
  <si>
    <t>R_ATPSm</t>
  </si>
  <si>
    <t>N-Glycans</t>
  </si>
  <si>
    <t>Normalized</t>
  </si>
  <si>
    <t>GP_noID</t>
  </si>
  <si>
    <t>M_h_c</t>
  </si>
  <si>
    <t>M_pi_c</t>
  </si>
  <si>
    <t>M_adp_c</t>
  </si>
  <si>
    <t>Metabolites</t>
  </si>
  <si>
    <t>Stichiometric coefficient</t>
  </si>
  <si>
    <t>Original Model</t>
  </si>
  <si>
    <t>Extended Model</t>
  </si>
  <si>
    <t>Mannan</t>
  </si>
  <si>
    <t>Products</t>
  </si>
  <si>
    <t>% composition</t>
  </si>
  <si>
    <t>Protein</t>
  </si>
  <si>
    <t>DNA</t>
  </si>
  <si>
    <t>RNA</t>
  </si>
  <si>
    <t>Carbohydrate</t>
  </si>
  <si>
    <t>Lipid</t>
  </si>
  <si>
    <t>Polyamine pools</t>
  </si>
  <si>
    <t>IM2</t>
  </si>
  <si>
    <t>Sum</t>
  </si>
  <si>
    <t>Molar ratio</t>
  </si>
  <si>
    <t>Expression (copies/10-7 cell)</t>
  </si>
  <si>
    <t>sum</t>
  </si>
  <si>
    <t>.</t>
  </si>
  <si>
    <t>Stichiometric coeff</t>
  </si>
  <si>
    <t>MW</t>
  </si>
  <si>
    <t>mg/gDW</t>
  </si>
  <si>
    <t>g/gDW</t>
  </si>
  <si>
    <t>gSugar/gDW</t>
  </si>
  <si>
    <t>g Sugar/mol LPG</t>
  </si>
  <si>
    <t>mmol sugar/g LPG</t>
  </si>
  <si>
    <t>mmol sugar/g GIPL</t>
  </si>
  <si>
    <t>g Sugar/mol GIPL</t>
  </si>
  <si>
    <t>Around MW of LPG macromolecule</t>
  </si>
  <si>
    <t>g Sugar/mol Glycan</t>
  </si>
  <si>
    <t>mmol sugar/g Glycan</t>
  </si>
  <si>
    <t>N-Glycan</t>
  </si>
  <si>
    <t>Biomass composition of macromolecules</t>
  </si>
  <si>
    <t>% Carbohydrate per gDW</t>
  </si>
  <si>
    <t>gMannan/gDW</t>
  </si>
  <si>
    <t>g/gDW (corrected)</t>
  </si>
  <si>
    <t>mmol/gDW (corrected)</t>
  </si>
  <si>
    <t>?(C00029)[c]#NAME:UDPglucose_C15H22N2O17P2;FORMULA:;CHARGE:#</t>
  </si>
  <si>
    <t>?(C00052)[c]#NAME:UDP-D-galactose_C15H24N2O17P2;FORMULA:;CHARGE:#</t>
  </si>
  <si>
    <t>?(C00043)[c]#NAME:UDP_N_acetyl_D_glucosamine_C17H25N3O17P2;FORMULA:;CHARGE:#</t>
  </si>
  <si>
    <t>?(C00096)[c]#NAME:GDP_D_mannose_C16H23N5O16P2;FORMULA:;CHARGE:#</t>
  </si>
  <si>
    <t>?(C03733)[c]#NAME:UDP_D_galacto_1_4_furanose_C15H22N2O17P2;FORMULA:;CHARGE:#</t>
  </si>
  <si>
    <t>gdpArab[c]#NAME:GDP-D-arabinose;FORMULA:;CHARGE:#</t>
  </si>
  <si>
    <t>?(C00001)[c]#NAME:H2O_H2O;FORMULA:;CHARGE:#</t>
  </si>
  <si>
    <t>?(C00049)[c]#NAME:L_Aspartate_;FORMULA:;CHARGE:#</t>
  </si>
  <si>
    <t>?(C00025)[c]#NAME:L_Glutamate_;FORMULA:;CHARGE:#</t>
  </si>
  <si>
    <t>?(C00002)[c]#NAME:ATP_C10H12N5O13P3;FORMULA:;CHARGE:#</t>
  </si>
  <si>
    <t>?(C00364)[c]#NAME:dTMP_C10H13N2O8P;FORMULA:;CHARGE:#</t>
  </si>
  <si>
    <t>?(C05980)[c]#NAME:Cardiolipin__L_major__C7980H14248O1700P200;FORMULA:;CHARGE:#</t>
  </si>
  <si>
    <t>?(C00020)[c]#NAME:AMP_C10H12N5O7P;FORMULA:;CHARGE:#</t>
  </si>
  <si>
    <t>?(C00064)[c]#NAME:L_Glutamine_;FORMULA:;CHARGE:#</t>
  </si>
  <si>
    <t>?(C00055)[c]#NAME:CMP_C9H12N3O8P;FORMULA:;CHARGE:#</t>
  </si>
  <si>
    <t>?(C00239)[c]#NAME:dCMP_C9H12N3O7P;FORMULA:;CHARGE:#</t>
  </si>
  <si>
    <t>?(C00073)[c]#NAME:L_Methionine_;FORMULA:;CHARGE:#</t>
  </si>
  <si>
    <t>?(C00097)[c]#NAME:L_Cysteine_;FORMULA:;CHARGE:#</t>
  </si>
  <si>
    <t>?(C00135)[c]#NAME:L_Histidine_;FORMULA:;CHARGE:#</t>
  </si>
  <si>
    <t>?(C00062)[c]#NAME:L_Arginine_;FORMULA:;CHARGE:#</t>
  </si>
  <si>
    <t>?(C00188)[c]#NAME:L_Threonine_;FORMULA:;CHARGE:#</t>
  </si>
  <si>
    <t>?(C00407)[c]#NAME:L_Isoleucine_;FORMULA:;CHARGE:#</t>
  </si>
  <si>
    <t>?(C01694)[c]#NAME:Ergosterol_C28H44O;FORMULA:;CHARGE:#</t>
  </si>
  <si>
    <t>?(C00079)[c]#NAME:L_Phenylalanine_;FORMULA:;CHARGE:#</t>
  </si>
  <si>
    <t>?(C00123)[c]#NAME:L_Leucine_;FORMULA:;CHARGE:#</t>
  </si>
  <si>
    <t>?(C00350)[c]#NAME:phosphatidylethanolamine_C4040H7524N100O800P100;FORMULA:;CHARGE:#</t>
  </si>
  <si>
    <t>?(C00152)[c]#NAME:L_Asparagine_;FORMULA:;CHARGE:#</t>
  </si>
  <si>
    <t>?(C00047)[c]#NAME:L_Lysine_;FORMULA:;CHARGE:#</t>
  </si>
  <si>
    <t>?(C00037)[c]#NAME:Glycine_C2H5NO2;FORMULA:;CHARGE:#</t>
  </si>
  <si>
    <t>?(C00065)[c]#NAME:L_Serine_;FORMULA:;CHARGE:#</t>
  </si>
  <si>
    <t>?(C00078)[c]#NAME:L_Tryptophan_;FORMULA:;CHARGE:#</t>
  </si>
  <si>
    <t>?(C00082)[c]#NAME:L_Tyrosine_;FORMULA:;CHARGE:#</t>
  </si>
  <si>
    <t>?(C00041)[c]#NAME:L_Alanine_;FORMULA:;CHARGE:#</t>
  </si>
  <si>
    <t>?(C00183)[c]#NAME:L_Valine_;FORMULA:;CHARGE:#</t>
  </si>
  <si>
    <t>?(C00641)[c]#NAME:1_2_Diacylglycerol__L_major__C3840H6924O500;FORMULA:;CHARGE:#</t>
  </si>
  <si>
    <t>?(C00422)[c]#NAME:Triglyceride__L_major__C5610H9986O600;FORMULA:;CHARGE:#</t>
  </si>
  <si>
    <t>?(C00105)[c]#NAME:UMP_C9H11N2O9P;FORMULA:;CHARGE:#</t>
  </si>
  <si>
    <t>?(C00144)[c]#NAME:GMP_C10H12N5O8P;FORMULA:;CHARGE:#</t>
  </si>
  <si>
    <t>?(C01885)[c]#NAME:monoacylglycerol__L_major__C2070H3862O400;FORMULA:;CHARGE:#</t>
  </si>
  <si>
    <t>?(C00134)[c]#NAME:Putrescine_C4H14N2;FORMULA:;CHARGE:#</t>
  </si>
  <si>
    <t>?(C00157)[c]#NAME:Phosphatidylcholine__L_major__C4340H8124N100O800P100;FORMULA:;CHARGE:#</t>
  </si>
  <si>
    <t>?(C00315)[c]#NAME:Spermidine_C7H22N3;FORMULA:;CHARGE:#</t>
  </si>
  <si>
    <t>?(C00464)[c]#NAME:Mannan_C6H10O5;FORMULA:;CHARGE:#</t>
  </si>
  <si>
    <t>?(C01194)[c]#NAME:phosphatidyl_1D_myo_inositol__L_major__C4440H7924O1300P100;FORMULA:;CHARGE:#</t>
  </si>
  <si>
    <t>?(C05437)[c]#NAME:Zymosterol_C27H44O;FORMULA:;CHARGE:#</t>
  </si>
  <si>
    <t>?(C00360)[c]#NAME:dAMP_C10H12N5O6P;FORMULA:;CHARGE:#</t>
  </si>
  <si>
    <t>?(C00362)[c]#NAME:dGMP_C10H12N5O7P;FORMULA:;CHARGE:#</t>
  </si>
  <si>
    <t>?(C00148)[c]#NAME:L_Proline_;FORMULA:;CHARGE:#</t>
  </si>
  <si>
    <t>SN</t>
  </si>
  <si>
    <t>Enzyme/Reaction</t>
  </si>
  <si>
    <t>Organism</t>
  </si>
  <si>
    <t>L.donovani</t>
  </si>
  <si>
    <t>L</t>
  </si>
  <si>
    <t>NL</t>
  </si>
  <si>
    <t>T.brucei</t>
  </si>
  <si>
    <t>L.mexicana</t>
  </si>
  <si>
    <t>ATPSm</t>
  </si>
  <si>
    <t>L.major</t>
  </si>
  <si>
    <t>TRYR</t>
  </si>
  <si>
    <t>% Accuracy</t>
  </si>
  <si>
    <t>Predicted Phenotype (by iAC560 Model)</t>
  </si>
  <si>
    <t>Phenotype (Experiment)</t>
  </si>
  <si>
    <t>L. major</t>
  </si>
  <si>
    <t>Model Inspection using OptFlux</t>
  </si>
  <si>
    <t>Naderer et al., 2015</t>
  </si>
  <si>
    <t>Predicted Phenotype (UM)</t>
  </si>
  <si>
    <t>Intracellular phenotypic effect of gene deletion</t>
  </si>
  <si>
    <t>Predicted Phenotype (iAC560 Model)- OptFlux-MM-Promastigote</t>
  </si>
  <si>
    <t>Predicted Phenotype (MM)-Promastigote</t>
  </si>
  <si>
    <t xml:space="preserve">Predicted Phenotype </t>
  </si>
  <si>
    <t>Among LPG, GIPL, N-Glycan (Descoteaux &amp; Turco, 1993; Kink &amp; Chang, 1988; McConville &amp; Ferguson, 1993; Turco &amp; Sacks, 1991)</t>
  </si>
  <si>
    <t>Molar ratio (mol SugNuc / mol LPG)</t>
  </si>
  <si>
    <t>Molar ratio (mol SugNuc / mol GIPL)</t>
  </si>
  <si>
    <t>Molar ratio (mol SugNuc / mol N-Glucans)</t>
  </si>
  <si>
    <t>Naderer et al., 2010</t>
  </si>
  <si>
    <t>Naderer et al., 2008</t>
  </si>
  <si>
    <t>M_udp_c</t>
  </si>
  <si>
    <t>M_gdp_c</t>
  </si>
  <si>
    <t>Biom</t>
  </si>
  <si>
    <t>Experiments</t>
  </si>
  <si>
    <t>Lethal</t>
  </si>
  <si>
    <t>Non-Lethal</t>
  </si>
  <si>
    <t>Prediction</t>
  </si>
  <si>
    <t>TPR</t>
  </si>
  <si>
    <t>FPR</t>
  </si>
  <si>
    <t>F/All Negatives</t>
  </si>
  <si>
    <t>TP/All Negatives</t>
  </si>
  <si>
    <t>(MM+reduced Glc, Pro+GlcN+GlcNAc)-Amastigote</t>
  </si>
  <si>
    <t>iAC560e</t>
  </si>
  <si>
    <t>Specificity</t>
  </si>
  <si>
    <t>iAC560</t>
  </si>
  <si>
    <t>Sensitivity</t>
  </si>
  <si>
    <t>Sugar Nucleotide Pool (Turnock and Ferguson et al. 2007)</t>
  </si>
  <si>
    <t>MW(g/mol)</t>
  </si>
  <si>
    <t>Promastigote(mmol/gDW)</t>
  </si>
  <si>
    <t>Conc (uM)</t>
  </si>
  <si>
    <t>Amt(pmol/107 cells)</t>
  </si>
  <si>
    <t>SD, Conc</t>
  </si>
  <si>
    <t>SD, Amt</t>
  </si>
  <si>
    <t>?</t>
  </si>
  <si>
    <t>From LPG, GIPL, N-Glycans</t>
  </si>
  <si>
    <t>From LPG, GIPL</t>
  </si>
  <si>
    <t>Demand(pmol/107 cells)</t>
  </si>
  <si>
    <t>Glycan</t>
  </si>
  <si>
    <t>Mannan accumulation (L.maxicana)</t>
  </si>
  <si>
    <t>http://www.jbc.org/content/278/42/40757.long;  http://www.jbc.org/content/early/2003/08/05/jbc.M307660200.full.pdf</t>
  </si>
  <si>
    <t>Revised</t>
  </si>
  <si>
    <t>Consider, total carbohydrae in Amastigote = 100</t>
  </si>
  <si>
    <t>% faction increased of Carb over all Macromolecules = 27 + (27/4.41) =</t>
  </si>
  <si>
    <t>Amino acids</t>
  </si>
  <si>
    <t>Alanine(A)</t>
  </si>
  <si>
    <t>Arginine(R)</t>
  </si>
  <si>
    <t>Asparagine(N)</t>
  </si>
  <si>
    <t>Aspartic acid(D)</t>
  </si>
  <si>
    <t>Cysteine(C)</t>
  </si>
  <si>
    <t>Glutamate(E)</t>
  </si>
  <si>
    <t>Glutamine(Q)</t>
  </si>
  <si>
    <t>Glycine(G)</t>
  </si>
  <si>
    <t>Histidine(H)</t>
  </si>
  <si>
    <t>Isoleucine(I)</t>
  </si>
  <si>
    <t>Leucine(L)</t>
  </si>
  <si>
    <t>Lysine(K)</t>
  </si>
  <si>
    <t>Methionine(M)</t>
  </si>
  <si>
    <t>Phenylalanine(F)</t>
  </si>
  <si>
    <t>Proline(P)</t>
  </si>
  <si>
    <t>Serine(S)</t>
  </si>
  <si>
    <t>Threonine(T)</t>
  </si>
  <si>
    <t>Tryptophan(W)</t>
  </si>
  <si>
    <t>Tyrosine(Y)</t>
  </si>
  <si>
    <t>Valine(V)</t>
  </si>
  <si>
    <t>% Prevalence</t>
  </si>
  <si>
    <t>% (by weight)</t>
  </si>
  <si>
    <t>dAMP</t>
  </si>
  <si>
    <t>dCMP</t>
  </si>
  <si>
    <t>dGMP</t>
  </si>
  <si>
    <t>dTMP</t>
  </si>
  <si>
    <t>%Prevalence</t>
  </si>
  <si>
    <t>%(by weight)</t>
  </si>
  <si>
    <t>AMP</t>
  </si>
  <si>
    <t>CMP</t>
  </si>
  <si>
    <t>GMP</t>
  </si>
  <si>
    <t>UMP</t>
  </si>
  <si>
    <t>Neutral Lipid</t>
  </si>
  <si>
    <t>Diacylglycerol</t>
  </si>
  <si>
    <t>Monoacylglycerol</t>
  </si>
  <si>
    <t>Sterols (ergosterol)</t>
  </si>
  <si>
    <t>Triacylglycerol (triglyceride)</t>
  </si>
  <si>
    <t>Sterol esters (zymosterol)</t>
  </si>
  <si>
    <t>%</t>
  </si>
  <si>
    <t xml:space="preserve">Total Lipid in Biomass </t>
  </si>
  <si>
    <t>Neutral Lipid (34.5%)</t>
  </si>
  <si>
    <t>Polar Lipid (65.5%)</t>
  </si>
  <si>
    <t>Polar Lipid</t>
  </si>
  <si>
    <t>Phosphatidylethanolamine</t>
  </si>
  <si>
    <t>Phosphatidylcholine</t>
  </si>
  <si>
    <t>Phosphatidylinositol</t>
  </si>
  <si>
    <t>Diphosphatidylglycerol(cardiolipin)</t>
  </si>
  <si>
    <t>Polyamine</t>
  </si>
  <si>
    <t>Putrescine</t>
  </si>
  <si>
    <t>Spermidine</t>
  </si>
  <si>
    <t>Putrescine(% dry weight = 0.3)</t>
  </si>
  <si>
    <t>Spermidine(% dry weight = 0.1)</t>
  </si>
  <si>
    <t>Data from Chavali et al, 2008;</t>
  </si>
  <si>
    <t>Calculated</t>
  </si>
  <si>
    <t>Water</t>
  </si>
  <si>
    <t>ATP</t>
  </si>
  <si>
    <t>Water and ATP</t>
  </si>
  <si>
    <t>Stoichiometric coefficient corrections</t>
  </si>
  <si>
    <t>1. Import mmol/gDW values</t>
  </si>
  <si>
    <t>2. Convert into g/gDW</t>
  </si>
  <si>
    <t>3. make correction in g/gDW values according to the products values or sum</t>
  </si>
  <si>
    <t>4. Convert corrected g/gDW into mmol/gDW</t>
  </si>
  <si>
    <t>?(C00080)[c]#NAME:H_H;FORMULA:;CHARGE:#</t>
  </si>
  <si>
    <t>?(C00009)[c]#NAME:Phosphate_HO4P;FORMULA:;CHARGE:#</t>
  </si>
  <si>
    <t>?(C00008)[c]#NAME:ADP_C10H12N5O10P2;FORMULA:;CHARGE:#</t>
  </si>
  <si>
    <t>Biom[c]#NAME:Biomass;FORMULA:;CHARGE:#</t>
  </si>
  <si>
    <t>?(C00015)[c]#NAME:UDP_C9H11N2O12P2;FORMULA:;CHARGE:#</t>
  </si>
  <si>
    <t>?(C00035)[c]#NAME:GDP_C10H12N5O11P2;FORMULA:;CHARGE:#</t>
  </si>
  <si>
    <t>From GIPL and LPG</t>
  </si>
  <si>
    <t>% fractions</t>
  </si>
  <si>
    <t>Increased fraction of total Carbohydrate (in Amastigote) = 100/23.72 =</t>
  </si>
  <si>
    <t>Substrate</t>
  </si>
  <si>
    <t>Rate</t>
  </si>
  <si>
    <t>SD</t>
  </si>
  <si>
    <t>NADPH</t>
  </si>
  <si>
    <t>NADH</t>
  </si>
  <si>
    <t>Lactate</t>
  </si>
  <si>
    <t>DHO</t>
  </si>
  <si>
    <t>Succinate</t>
  </si>
  <si>
    <t>Fumerate</t>
  </si>
  <si>
    <t>pyruvate</t>
  </si>
  <si>
    <t>ADP</t>
  </si>
  <si>
    <t>Pi</t>
  </si>
  <si>
    <t>Evaluation of ATP Generation (Mondal et al., 2014)</t>
  </si>
  <si>
    <t>NADPH- Electron donor in Amastigote</t>
  </si>
  <si>
    <t>NADH and NADPH -  Electron donor in Promastigote</t>
  </si>
  <si>
    <t>Sugar nucleotide biosynthesis</t>
  </si>
  <si>
    <t>GDP-Arab biosynthesis pathways 1</t>
  </si>
  <si>
    <t>GDP-Arab biosynthesis pathways 2</t>
  </si>
  <si>
    <t>UDP-GlcNAc biosynthesis pathways 1</t>
  </si>
  <si>
    <t>UDP-GlcNAc biosynthesis pathways 2</t>
  </si>
  <si>
    <t>GDP-man biosynthesis pathways 2</t>
  </si>
  <si>
    <t>GDP-man biosynthesis pathways 1</t>
  </si>
  <si>
    <t>UDP-Glc biosynthesis pathways 1</t>
  </si>
  <si>
    <t>UDP-Gal biosynthesis pathways 1</t>
  </si>
  <si>
    <t>UDP-Gal biosynthesis pathways 2</t>
  </si>
  <si>
    <t>UDP-Galf biosynthesis pathways 2</t>
  </si>
  <si>
    <t>UDP-Galf biosynthesis pathways 1</t>
  </si>
  <si>
    <t>Emzymes involved</t>
  </si>
  <si>
    <t>Pathway</t>
  </si>
  <si>
    <t>P1</t>
  </si>
  <si>
    <t>P2</t>
  </si>
  <si>
    <t>P22</t>
  </si>
  <si>
    <t>P3</t>
  </si>
  <si>
    <t>P33</t>
  </si>
  <si>
    <t>P4</t>
  </si>
  <si>
    <t>P44</t>
  </si>
  <si>
    <t>P5</t>
  </si>
  <si>
    <t>P55</t>
  </si>
  <si>
    <t>P6</t>
  </si>
  <si>
    <t>P66</t>
  </si>
  <si>
    <t>Pathway name</t>
  </si>
  <si>
    <t>Hexokinase</t>
  </si>
  <si>
    <t>LmjF21.0240</t>
  </si>
  <si>
    <t>LmjF21.0250</t>
  </si>
  <si>
    <t>Phosphoglucomutase</t>
  </si>
  <si>
    <t>LmjF21.0640</t>
  </si>
  <si>
    <t>UTP glucose-1-phosphate uridylyltransferase</t>
  </si>
  <si>
    <t>EC 2.7.1.1</t>
  </si>
  <si>
    <t>EC 5.4.2.2</t>
  </si>
  <si>
    <t>EC 2.7.7.9</t>
  </si>
  <si>
    <t>LmjF18.0990</t>
  </si>
  <si>
    <t>UDP-galactose 4-epimerase</t>
  </si>
  <si>
    <t>EC 5.1.3.2</t>
  </si>
  <si>
    <t>LmjF33.2300</t>
  </si>
  <si>
    <t>Galactokinase</t>
  </si>
  <si>
    <t>EC 2.7.1.6</t>
  </si>
  <si>
    <t>LmjF35.2740</t>
  </si>
  <si>
    <t>UTP hexose-1-phosphate uridyltransferase or UDP-glucose hexose-1-phosphate</t>
  </si>
  <si>
    <t>EC 2.7.7.10 or EC 2.7.7.12</t>
  </si>
  <si>
    <t>UDP-galactopyranose mutase</t>
  </si>
  <si>
    <t>EC 5.4.99.9</t>
  </si>
  <si>
    <t>LmjF18.0200</t>
  </si>
  <si>
    <t>Pathway unknown</t>
  </si>
  <si>
    <t>Fucose (arabinose) kinase</t>
  </si>
  <si>
    <t>EC 2.7.1.52 or EC 2.7.1.54</t>
  </si>
  <si>
    <t>LmjF16.0440</t>
  </si>
  <si>
    <t>LmjF16.0480</t>
  </si>
  <si>
    <t>Arabinose-1-phosphate guanyltransferase</t>
  </si>
  <si>
    <t>Not assigned</t>
  </si>
  <si>
    <t>Glucose-6-phosphate isomerase</t>
  </si>
  <si>
    <t>EC 5.3.1.9</t>
  </si>
  <si>
    <t>LmjF12.0530</t>
  </si>
  <si>
    <t>Glucosamine-fructose-6-phosphate aminotransferase</t>
  </si>
  <si>
    <t>EC 2.6.1.16</t>
  </si>
  <si>
    <t>LmjF06.0950</t>
  </si>
  <si>
    <t>EC 2.3.1.4</t>
  </si>
  <si>
    <t>LmjF28.3005</t>
  </si>
  <si>
    <t>Phosphoacetylglucosamine mutase</t>
  </si>
  <si>
    <t>EC 5.4.2.3</t>
  </si>
  <si>
    <t>LmjF07.0805</t>
  </si>
  <si>
    <t>EC 2.7.7.23</t>
  </si>
  <si>
    <t>LmjF32.1580</t>
  </si>
  <si>
    <t>Phosphomannose isomerase</t>
  </si>
  <si>
    <t>EC 5.3.1.8</t>
  </si>
  <si>
    <t>Phosphomannomutase</t>
  </si>
  <si>
    <t>EC 5.4.2.8</t>
  </si>
  <si>
    <t>LmjF36.1960</t>
  </si>
  <si>
    <t>Mannose-1-phosphate guanyltransferase</t>
  </si>
  <si>
    <t>EC 2.7.7.13</t>
  </si>
  <si>
    <t>LmjF23.0110</t>
  </si>
  <si>
    <r>
      <t xml:space="preserve">Glucosamine-phosphate </t>
    </r>
    <r>
      <rPr>
        <i/>
        <sz val="11"/>
        <color rgb="FF231F20"/>
        <rFont val="Dutch801BT-Italic"/>
      </rPr>
      <t>N</t>
    </r>
    <r>
      <rPr>
        <sz val="11"/>
        <color rgb="FF231F20"/>
        <rFont val="Dutch801BT-Roman"/>
      </rPr>
      <t>-acetyltransferase</t>
    </r>
  </si>
  <si>
    <r>
      <t>UDP-</t>
    </r>
    <r>
      <rPr>
        <i/>
        <sz val="11"/>
        <color rgb="FF231F20"/>
        <rFont val="Dutch801BT-Italic"/>
      </rPr>
      <t>N</t>
    </r>
    <r>
      <rPr>
        <sz val="11"/>
        <color rgb="FF231F20"/>
        <rFont val="Dutch801BT-Roman"/>
      </rPr>
      <t>-acetylglucosamine pyrophosphorylase</t>
    </r>
  </si>
  <si>
    <t>Enzymes</t>
  </si>
  <si>
    <t>EC number</t>
  </si>
  <si>
    <t>GeneID</t>
  </si>
  <si>
    <t>HEXg/GLUKg</t>
  </si>
  <si>
    <t>ALCD19</t>
  </si>
  <si>
    <t>ENO</t>
  </si>
  <si>
    <t>After contraints</t>
  </si>
  <si>
    <t>Before contraints</t>
  </si>
  <si>
    <t>Biomass measurement</t>
  </si>
  <si>
    <t>Producing:</t>
  </si>
  <si>
    <t>R_EX_succ_LPAREN_e_RPAREN_</t>
  </si>
  <si>
    <t>R_EX_ala_DASH_L_LPAREN_e_RPAREN_</t>
  </si>
  <si>
    <t>R_EX_co2_LPAREN_e_RPAREN_</t>
  </si>
  <si>
    <t>R_EX_zymst_LPAREN_e_RPAREN_</t>
  </si>
  <si>
    <t>step_TransBiomassCE</t>
  </si>
  <si>
    <t>R_EX_ac_LPAREN_e_RPAREN_</t>
  </si>
  <si>
    <t>R_EX_urea_LPAREN_e_RPAREN_</t>
  </si>
  <si>
    <t>R_EX_h2o_LPAREN_e_RPAREN_</t>
  </si>
  <si>
    <t>100% O2</t>
  </si>
  <si>
    <t>50% O2</t>
  </si>
  <si>
    <t>10% O2</t>
  </si>
  <si>
    <t>Normalized (Prom)</t>
  </si>
  <si>
    <t>Normalized (amast)</t>
  </si>
  <si>
    <t>R_UDPGALM</t>
  </si>
  <si>
    <t>R_MAN1PT1</t>
  </si>
  <si>
    <t>R_UAGDPr</t>
  </si>
  <si>
    <t>R_GALU</t>
  </si>
  <si>
    <t>R_UDPG4Ex</t>
  </si>
  <si>
    <t>R_EX_trp_DASH_L_LPAREN_e_RPAREN_</t>
  </si>
  <si>
    <t>R_EX_phe_DASH_L_LPAREN_e_RPAREN_</t>
  </si>
  <si>
    <t>R_EX_met_DASH_L_LPAREN_e_RPAREN_</t>
  </si>
  <si>
    <t>R_EX_thr_DASH_L_LPAREN_e_RPAREN_</t>
  </si>
  <si>
    <t>R_EX_hxan_LPAREN_e_RPAREN_</t>
  </si>
  <si>
    <t>R_EX_pi_LPAREN_e_RPAREN_</t>
  </si>
  <si>
    <t>R_EX_cys_DASH_L_LPAREN_e_RPAREN_</t>
  </si>
  <si>
    <t>R_EX_lys_DASH_L_LPAREN_e_RPAREN_</t>
  </si>
  <si>
    <t>R_EX_val_DASH_L_LPAREN_e_RPAREN_</t>
  </si>
  <si>
    <t>R_EX_arg_DASH_L_LPAREN_e_RPAREN_</t>
  </si>
  <si>
    <t>R_EX_o2_LPAREN_e_RPAREN_</t>
  </si>
  <si>
    <t>R_EX_his_DASH_L_LPAREN_e_RPAREN_</t>
  </si>
  <si>
    <t>R_EX_ile_DASH_L_LPAREN_e_RPAREN_</t>
  </si>
  <si>
    <t>R_EX_leu_DASH_L_LPAREN_e_RPAREN_</t>
  </si>
  <si>
    <t>R_EX_b_DASH_D_DASH_glucose_LPAREN_e_RPAREN_</t>
  </si>
  <si>
    <t>R_EX_a_DASH_D_DASH_glucose_LPAREN_e_RPAREN_</t>
  </si>
  <si>
    <t>R_EX_pro_DASH_L_LPAREN_e_RPAREN_</t>
  </si>
  <si>
    <t>O2 (100%) condition</t>
  </si>
  <si>
    <t>O2 (50%) condition</t>
  </si>
  <si>
    <t>Consuming:</t>
  </si>
  <si>
    <t>O2 (70%) condition</t>
  </si>
  <si>
    <t>O2 (40%) condition</t>
  </si>
  <si>
    <t>O2 (10%) condition</t>
  </si>
  <si>
    <t>R_EX_h_LPAREN_e_RPAREN_</t>
  </si>
  <si>
    <t>O2 (100%)</t>
  </si>
  <si>
    <t>O2 (70%)</t>
  </si>
  <si>
    <t>O2 (40%)</t>
  </si>
  <si>
    <t>Normalized on scale 0-1</t>
  </si>
  <si>
    <t>hxan</t>
  </si>
  <si>
    <t>val</t>
  </si>
  <si>
    <t>thr</t>
  </si>
  <si>
    <t>his</t>
  </si>
  <si>
    <t>trp</t>
  </si>
  <si>
    <t>pi</t>
  </si>
  <si>
    <t>phe</t>
  </si>
  <si>
    <t>pro</t>
  </si>
  <si>
    <t>arg</t>
  </si>
  <si>
    <t>lys</t>
  </si>
  <si>
    <t>met</t>
  </si>
  <si>
    <t>cys</t>
  </si>
  <si>
    <t>glc</t>
  </si>
  <si>
    <t>ile</t>
  </si>
  <si>
    <t>leu</t>
  </si>
  <si>
    <t>In the medium O2 is varied, lower and upper bound of all othe rnutrients are fixed</t>
  </si>
  <si>
    <t>Promastigote(biomass)</t>
  </si>
  <si>
    <t>Amastigote(biomass)</t>
  </si>
  <si>
    <t>step_EX_peLM_exchange</t>
  </si>
  <si>
    <t>step_EX_strAcid_exchange</t>
  </si>
  <si>
    <t>R_EX_asp_DASH_L_LPAREN_e_RPAREN_</t>
  </si>
  <si>
    <t>step_EX_Nacetyl_Glucosamine_exchange</t>
  </si>
  <si>
    <t>R_EX_nh3_LPAREN_e_RPAREN_</t>
  </si>
  <si>
    <t xml:space="preserve">Glucose uptake </t>
  </si>
  <si>
    <r>
      <t>O</t>
    </r>
    <r>
      <rPr>
        <sz val="8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(10%)</t>
    </r>
  </si>
  <si>
    <t>O2 depdendent growth phenotypes, nutrient consumption in Promastigote</t>
  </si>
  <si>
    <t>Effects of Oxygen variation on Growth  (change O2, fix lower bound of others)- Promastigote</t>
  </si>
  <si>
    <t>Effects of Oxygen variation on Growth and glucose uptake (change O2, set free Glucose, fix lower bound of others)- Promastigote</t>
  </si>
  <si>
    <t>Glucose uptake</t>
  </si>
  <si>
    <t>GND(100%)</t>
  </si>
  <si>
    <t>GND(70%)</t>
  </si>
  <si>
    <t>GND(40%)</t>
  </si>
  <si>
    <t>GND(10%)</t>
  </si>
  <si>
    <t>The flux through R_ACGAM6PSi reaction was decreased by 70%, 40%, and 10% one by one. No alterations in the media which was favourable to promastigote stage</t>
  </si>
  <si>
    <t>Flux(R_ACGAM6PSi)</t>
  </si>
  <si>
    <t>GNAT(100%)</t>
  </si>
  <si>
    <t>GNAT(70%)</t>
  </si>
  <si>
    <t>GNAT(40%)</t>
  </si>
  <si>
    <t>GNAT(10%)</t>
  </si>
  <si>
    <t>GFAT(100%)</t>
  </si>
  <si>
    <t>GFAT(70%)</t>
  </si>
  <si>
    <t>GFAT(40%)</t>
  </si>
  <si>
    <t>GFAT(10%)</t>
  </si>
  <si>
    <t>Flux(R_GF6PTAr)</t>
  </si>
  <si>
    <t>1) Flux through R_GF6PTAr was measured in above medium. 2) Flux through R_GF6PTAr was reduced by 70%, 40% and 30% and biomass value was measured.</t>
  </si>
  <si>
    <t>R_EX_lac_DASH_D_LPAREN_e_RPAREN_</t>
  </si>
  <si>
    <t>GFAT under expression effect on growth</t>
  </si>
  <si>
    <t>GNAT under expression effect on growth</t>
  </si>
  <si>
    <t>GND depdendent growth phenotypes</t>
  </si>
  <si>
    <t>Flux(R_G6PDAr)</t>
  </si>
  <si>
    <t>The flux through R_G6PDAr reaction was decreased by 70%, 40%, and 10% one by one. No alterations in the media which was favourable to promastigote stage</t>
  </si>
  <si>
    <t>Flux (R_ACGAM6PSi)</t>
  </si>
  <si>
    <t>Flux (Biomass)</t>
  </si>
  <si>
    <t>Active Reaction</t>
  </si>
  <si>
    <t>Inactive Reaction</t>
  </si>
  <si>
    <t>R_HODHL8m</t>
  </si>
  <si>
    <t>R_METTRSm</t>
  </si>
  <si>
    <t>R_PUNP6</t>
  </si>
  <si>
    <t>R_ORNtg</t>
  </si>
  <si>
    <t>R_DHFOR2</t>
  </si>
  <si>
    <t>R_HCYSMT</t>
  </si>
  <si>
    <t>R_MI3PP</t>
  </si>
  <si>
    <t>R_GLNt</t>
  </si>
  <si>
    <t>R_HOCHL3m</t>
  </si>
  <si>
    <t>R_PLAe_LM</t>
  </si>
  <si>
    <t>R_SQLMer</t>
  </si>
  <si>
    <t>R_GLYCKr</t>
  </si>
  <si>
    <t>R_NDPK10</t>
  </si>
  <si>
    <t>R_IPP5P2</t>
  </si>
  <si>
    <t>R_ETHAPT_LM</t>
  </si>
  <si>
    <t>R_GUAD</t>
  </si>
  <si>
    <t>R_DKMD2K</t>
  </si>
  <si>
    <t>R_ST14DMr</t>
  </si>
  <si>
    <t>R_TNMT</t>
  </si>
  <si>
    <t>R_DTMPtm</t>
  </si>
  <si>
    <t>R_DURIK1m</t>
  </si>
  <si>
    <t>R_MannanSys</t>
  </si>
  <si>
    <t>R_RNDR1_LPAREN_n_RPAREN_</t>
  </si>
  <si>
    <t>R_FAS60COAr</t>
  </si>
  <si>
    <t>R_NADH2_DASH_u6cm</t>
  </si>
  <si>
    <t>R_G6PDHg</t>
  </si>
  <si>
    <t>R_HBCOAE</t>
  </si>
  <si>
    <t>R_HINDOALDtm</t>
  </si>
  <si>
    <t>R_SRTNtn</t>
  </si>
  <si>
    <t>R_PINOS_LM</t>
  </si>
  <si>
    <t>R_CDPDSPm_LM</t>
  </si>
  <si>
    <t>R_CSm</t>
  </si>
  <si>
    <t>R_C4STMO1r</t>
  </si>
  <si>
    <t>R_MGCOAH</t>
  </si>
  <si>
    <t>R_CHLPCTD</t>
  </si>
  <si>
    <t>R_12DGRter</t>
  </si>
  <si>
    <t>R_CMPtn</t>
  </si>
  <si>
    <t>R_CMPtm</t>
  </si>
  <si>
    <t>R_DHFRa</t>
  </si>
  <si>
    <t>R_in_DM_nadph_LPAREN_r_RPAREN_</t>
  </si>
  <si>
    <t>R_CYSS</t>
  </si>
  <si>
    <t>R_C4STMO2r</t>
  </si>
  <si>
    <t>R_GLYTm</t>
  </si>
  <si>
    <t>R_HXDCALter</t>
  </si>
  <si>
    <t>R_THRt6</t>
  </si>
  <si>
    <t>R_G6PDH1</t>
  </si>
  <si>
    <t>R_ACACT1rm</t>
  </si>
  <si>
    <t>R_DADAr</t>
  </si>
  <si>
    <t>R_GLNTRS</t>
  </si>
  <si>
    <t>R_PGLYPtm</t>
  </si>
  <si>
    <t>R_HBUR1m</t>
  </si>
  <si>
    <t>R_GLCURNtm</t>
  </si>
  <si>
    <t>R_ASNN</t>
  </si>
  <si>
    <t>R_C3STDH1r</t>
  </si>
  <si>
    <t>R_XPRTgr</t>
  </si>
  <si>
    <t>R_PPA</t>
  </si>
  <si>
    <t>R_GLNTRSm_i</t>
  </si>
  <si>
    <t>R_2OXOADPtm</t>
  </si>
  <si>
    <t>R_AGPATi_LM</t>
  </si>
  <si>
    <t>R_CDPCHOLtm</t>
  </si>
  <si>
    <t>R_PUNP8I</t>
  </si>
  <si>
    <t>R_TDCOADm</t>
  </si>
  <si>
    <t>R_AHCYStm</t>
  </si>
  <si>
    <t>R_PIt6</t>
  </si>
  <si>
    <t>R_NDPKn8</t>
  </si>
  <si>
    <t>R_NDPKn9</t>
  </si>
  <si>
    <t>R_NDPKn6</t>
  </si>
  <si>
    <t>R_HHDHL7m</t>
  </si>
  <si>
    <t>R_NDPKn7</t>
  </si>
  <si>
    <t>R_NDPKn4</t>
  </si>
  <si>
    <t>R_NDPKn5</t>
  </si>
  <si>
    <t>R_NDPKn2</t>
  </si>
  <si>
    <t>R_NDPKn3</t>
  </si>
  <si>
    <t>R_NDPKn1</t>
  </si>
  <si>
    <t>R_MI1PP</t>
  </si>
  <si>
    <t>R_PHE4MOi2</t>
  </si>
  <si>
    <t>R_TYRabc</t>
  </si>
  <si>
    <t>R_APIND</t>
  </si>
  <si>
    <t>R_APINM</t>
  </si>
  <si>
    <t>R_C3STDH2r</t>
  </si>
  <si>
    <t>R_SRTMT</t>
  </si>
  <si>
    <t>R_FA_4ACPH</t>
  </si>
  <si>
    <t>R_ASNNg</t>
  </si>
  <si>
    <t>R_GLYTRS</t>
  </si>
  <si>
    <t>R_SPHPLr</t>
  </si>
  <si>
    <t>R_THYMDtm</t>
  </si>
  <si>
    <t>R_GCCbm</t>
  </si>
  <si>
    <t>R_MTRI</t>
  </si>
  <si>
    <t>R_METS</t>
  </si>
  <si>
    <t>R_PSD_LM</t>
  </si>
  <si>
    <t>R_TRYS</t>
  </si>
  <si>
    <t>R_EX_chol_LPAREN_e_RPAREN_</t>
  </si>
  <si>
    <t>R_TRYR</t>
  </si>
  <si>
    <t>R_TRYP</t>
  </si>
  <si>
    <t>R_NCTPPRT</t>
  </si>
  <si>
    <t>R_HODR8m</t>
  </si>
  <si>
    <t>R_RAFFH</t>
  </si>
  <si>
    <t>R_SPH1Pter</t>
  </si>
  <si>
    <t>R_PItm</t>
  </si>
  <si>
    <t>R_TCINCOAL</t>
  </si>
  <si>
    <t>R_EPPP2</t>
  </si>
  <si>
    <t>R_EX_ura_LPAREN_e_RPAREN_</t>
  </si>
  <si>
    <t>R_GLUKg</t>
  </si>
  <si>
    <t>R_FAS100COAr</t>
  </si>
  <si>
    <t>R_PPCKg</t>
  </si>
  <si>
    <t>R_SUCCtrm</t>
  </si>
  <si>
    <t>R_TRPTRS</t>
  </si>
  <si>
    <t>R_INSTt</t>
  </si>
  <si>
    <t>R_PTD1INOter</t>
  </si>
  <si>
    <t>R_CYSt6</t>
  </si>
  <si>
    <t>R_SERTRS</t>
  </si>
  <si>
    <t>R_EX_mal_DASH_L_LPAREN_e_RPAREN_</t>
  </si>
  <si>
    <t>R_GLCBt2</t>
  </si>
  <si>
    <t>R_PGCDr</t>
  </si>
  <si>
    <t>R_PROTRS</t>
  </si>
  <si>
    <t>R_FAS160COAr</t>
  </si>
  <si>
    <t>R_ICDHym</t>
  </si>
  <si>
    <t>R_FRUtg</t>
  </si>
  <si>
    <t>R_PLAc_LM</t>
  </si>
  <si>
    <t>R_ALATA_L</t>
  </si>
  <si>
    <t>R_SHSL1</t>
  </si>
  <si>
    <t>R_DADK</t>
  </si>
  <si>
    <t>R_EX_pyr_LPAREN_e_RPAREN_</t>
  </si>
  <si>
    <t>R_UPPRTr</t>
  </si>
  <si>
    <t>R_G5SADsm</t>
  </si>
  <si>
    <t>R_EX_btn_LPAREN_e_RPAREN_</t>
  </si>
  <si>
    <t>R_DRPAr</t>
  </si>
  <si>
    <t>R_BTNt2</t>
  </si>
  <si>
    <t>R_GRTTx</t>
  </si>
  <si>
    <t>R_GK1er</t>
  </si>
  <si>
    <t>R_PA_LMtm</t>
  </si>
  <si>
    <t>R_TMDK1m</t>
  </si>
  <si>
    <t>R_CDPDSP_LM</t>
  </si>
  <si>
    <t>R_ADAer</t>
  </si>
  <si>
    <t>R_RPI</t>
  </si>
  <si>
    <t>R_PFKg</t>
  </si>
  <si>
    <t>R_ALDD19m</t>
  </si>
  <si>
    <t>R_DCTPtn</t>
  </si>
  <si>
    <t>R_HISt6</t>
  </si>
  <si>
    <t>R_RPE</t>
  </si>
  <si>
    <t>R_ACt6</t>
  </si>
  <si>
    <t>R_G6PDAr</t>
  </si>
  <si>
    <t>R_ASNS3</t>
  </si>
  <si>
    <t>R_FRDPtm</t>
  </si>
  <si>
    <t>R_METAT</t>
  </si>
  <si>
    <t>R_ACOAter</t>
  </si>
  <si>
    <t>R_GLNTRNAtm</t>
  </si>
  <si>
    <t>R_PSUDS</t>
  </si>
  <si>
    <t>R_FRDPtg</t>
  </si>
  <si>
    <t>R_EBP1r</t>
  </si>
  <si>
    <t>R_GAPt</t>
  </si>
  <si>
    <t>R_HDEHL4_2m</t>
  </si>
  <si>
    <t>R_PNTOt2</t>
  </si>
  <si>
    <t>R_ECAPLH</t>
  </si>
  <si>
    <t>R_O2t</t>
  </si>
  <si>
    <t>R_HKAm</t>
  </si>
  <si>
    <t>R_ACGAM6PSi</t>
  </si>
  <si>
    <t>R_CDGPTm_LM</t>
  </si>
  <si>
    <t>R_O2ter</t>
  </si>
  <si>
    <t>R_RBLtg</t>
  </si>
  <si>
    <t>R_GLUTRS</t>
  </si>
  <si>
    <t>R_EBP2r</t>
  </si>
  <si>
    <t>R_DIDPtn</t>
  </si>
  <si>
    <t>R_DCYTD1</t>
  </si>
  <si>
    <t>R_5MTAt</t>
  </si>
  <si>
    <t>R_DESAT204_5</t>
  </si>
  <si>
    <t>R_PPA_1v</t>
  </si>
  <si>
    <t>R_DHNPTtn</t>
  </si>
  <si>
    <t>R_DM5ATm</t>
  </si>
  <si>
    <t>R_DESAT181_12</t>
  </si>
  <si>
    <t>R_ADK1</t>
  </si>
  <si>
    <t>R_GRTT</t>
  </si>
  <si>
    <t>R_LPS_LM</t>
  </si>
  <si>
    <t>R_EX_tyr_DASH_L_LPAREN_e_RPAREN_</t>
  </si>
  <si>
    <t>R_ADK1m</t>
  </si>
  <si>
    <t>R_CTPtm</t>
  </si>
  <si>
    <t>R_ADK1g</t>
  </si>
  <si>
    <t>R_CTPtn</t>
  </si>
  <si>
    <t>R_ADK1f</t>
  </si>
  <si>
    <t>R_FAS224COAr</t>
  </si>
  <si>
    <t>R_GAPD</t>
  </si>
  <si>
    <t>R_3PGt</t>
  </si>
  <si>
    <t>R_ASCBPm</t>
  </si>
  <si>
    <t>R_GLUDx__LBRACKET_m_RBRACKET_</t>
  </si>
  <si>
    <t>R_XANtg</t>
  </si>
  <si>
    <t>R_PYK</t>
  </si>
  <si>
    <t>R_HPROym</t>
  </si>
  <si>
    <t>R_CDAL</t>
  </si>
  <si>
    <t>R_HDEHL4_1m</t>
  </si>
  <si>
    <t>R_PPPGO</t>
  </si>
  <si>
    <t>R_GSADHm</t>
  </si>
  <si>
    <t>R_SBTD_D</t>
  </si>
  <si>
    <t>R_ACGAMPM</t>
  </si>
  <si>
    <t>R_MALMtn</t>
  </si>
  <si>
    <t>R_PPCOACm</t>
  </si>
  <si>
    <t>R_DESAT183_6</t>
  </si>
  <si>
    <t>step_GlcNac6pTo</t>
  </si>
  <si>
    <t>R_DTDPtn</t>
  </si>
  <si>
    <t>R_NDPKn10</t>
  </si>
  <si>
    <t>R_GDPtm</t>
  </si>
  <si>
    <t>R_HPROxm</t>
  </si>
  <si>
    <t>R_SQLS</t>
  </si>
  <si>
    <t>R_GLUDy</t>
  </si>
  <si>
    <t>R_CYTK1</t>
  </si>
  <si>
    <t>R_HACOADm</t>
  </si>
  <si>
    <t>R_NCAMt</t>
  </si>
  <si>
    <t>R_GLYKg</t>
  </si>
  <si>
    <t>R_XANt2</t>
  </si>
  <si>
    <t>R_EX_xan_LPAREN_e_RPAREN_</t>
  </si>
  <si>
    <t>R_DTMPK</t>
  </si>
  <si>
    <t>R_CYTK2</t>
  </si>
  <si>
    <t>R_PAPA_LM</t>
  </si>
  <si>
    <t>R_PNTK</t>
  </si>
  <si>
    <t>R_FA182ACPtm</t>
  </si>
  <si>
    <t>R_LGTHL1m</t>
  </si>
  <si>
    <t>R_LPS2_LM</t>
  </si>
  <si>
    <t>R_DHFOR2a</t>
  </si>
  <si>
    <t>R_BTCOAter</t>
  </si>
  <si>
    <t>R_FAS180COAr</t>
  </si>
  <si>
    <t>R_DGK1</t>
  </si>
  <si>
    <t>R_PHETRS</t>
  </si>
  <si>
    <t>R_AHCYSter</t>
  </si>
  <si>
    <t>R_P5CDr</t>
  </si>
  <si>
    <t>R_G3PDg</t>
  </si>
  <si>
    <t>R_MEVKx</t>
  </si>
  <si>
    <t>R_EX_glu_DASH_L_LPAREN_e_RPAREN_</t>
  </si>
  <si>
    <t>R_LYSTRS</t>
  </si>
  <si>
    <t>R_PYNP2</t>
  </si>
  <si>
    <t>R_PI4P5K_LM</t>
  </si>
  <si>
    <t>R_3MBTm</t>
  </si>
  <si>
    <t>R_MGLYCL_LM</t>
  </si>
  <si>
    <t>R_PNS4</t>
  </si>
  <si>
    <t>R_P5CRrm</t>
  </si>
  <si>
    <t>R_12DGRtm</t>
  </si>
  <si>
    <t>R_PNS1</t>
  </si>
  <si>
    <t>R_PNS3</t>
  </si>
  <si>
    <t>R_PSDm_LM</t>
  </si>
  <si>
    <t>R_PNS2</t>
  </si>
  <si>
    <t>R_TPIg</t>
  </si>
  <si>
    <t>R_SLCBK1</t>
  </si>
  <si>
    <t>R_ADMDCi</t>
  </si>
  <si>
    <t>R_3C4MOPtm</t>
  </si>
  <si>
    <t>R_A1Eg</t>
  </si>
  <si>
    <t>R_PYRZAMn</t>
  </si>
  <si>
    <t>R_DMQMT</t>
  </si>
  <si>
    <t>R_DTDPGLCtg</t>
  </si>
  <si>
    <t>R_HDER4m</t>
  </si>
  <si>
    <t>R_MTHFR1</t>
  </si>
  <si>
    <t>R_EPPP2v</t>
  </si>
  <si>
    <t>R_ASCTm</t>
  </si>
  <si>
    <t>R_OCOAT1r_m</t>
  </si>
  <si>
    <t>R_HEMEOSm</t>
  </si>
  <si>
    <t>R_TRNAMETtm</t>
  </si>
  <si>
    <t>R_RBLLtg</t>
  </si>
  <si>
    <t>R_DUTPDPm</t>
  </si>
  <si>
    <t>R_ADNK1er</t>
  </si>
  <si>
    <t>R_DSATer</t>
  </si>
  <si>
    <t>R_DUTPDPn</t>
  </si>
  <si>
    <t>R_URIRHn</t>
  </si>
  <si>
    <t>R_FBP26</t>
  </si>
  <si>
    <t>R_THRTRS</t>
  </si>
  <si>
    <t>R_EX_nac_LPAREN_e_RPAREN_</t>
  </si>
  <si>
    <t>R_ORNDC</t>
  </si>
  <si>
    <t>R_ACOAD9m</t>
  </si>
  <si>
    <t>R_XYLUtg</t>
  </si>
  <si>
    <t>R_ECOAH5m</t>
  </si>
  <si>
    <t>R_UBQtm</t>
  </si>
  <si>
    <t>R_FAS224COA</t>
  </si>
  <si>
    <t>R_HACD7m</t>
  </si>
  <si>
    <t>R_SERPTr</t>
  </si>
  <si>
    <t>R_DHAPAx_LM</t>
  </si>
  <si>
    <t>R_APase</t>
  </si>
  <si>
    <t>R_BNZPPH</t>
  </si>
  <si>
    <t>R_ACOAD8m</t>
  </si>
  <si>
    <t>R_ID3ACALDtm</t>
  </si>
  <si>
    <t>R_PPATM</t>
  </si>
  <si>
    <t>R_ALCD3</t>
  </si>
  <si>
    <t>R_NCATD</t>
  </si>
  <si>
    <t>R_DGTPtn</t>
  </si>
  <si>
    <t>R_ALA_Dt6</t>
  </si>
  <si>
    <t>R_ADPTr</t>
  </si>
  <si>
    <t>R_LGTHL1</t>
  </si>
  <si>
    <t>R_DHAK</t>
  </si>
  <si>
    <t>R_PCtm</t>
  </si>
  <si>
    <t>R_URItn</t>
  </si>
  <si>
    <t>R_ECOAH6m</t>
  </si>
  <si>
    <t>R_UDPGtg</t>
  </si>
  <si>
    <t>R_LNSTLSr</t>
  </si>
  <si>
    <t>R_DPMVD</t>
  </si>
  <si>
    <t>R_HACD6m</t>
  </si>
  <si>
    <t>R_THRA</t>
  </si>
  <si>
    <t>R_GLUTRSm</t>
  </si>
  <si>
    <t>R_2MPTm</t>
  </si>
  <si>
    <t>R_HYDCOAtm</t>
  </si>
  <si>
    <t>R_HPROam</t>
  </si>
  <si>
    <t>R_TROPACE</t>
  </si>
  <si>
    <t>R_PHEt6</t>
  </si>
  <si>
    <t>R_FA140ACPH</t>
  </si>
  <si>
    <t>R_GLYC3Ptg</t>
  </si>
  <si>
    <t>R_HDMAT7m</t>
  </si>
  <si>
    <t>R_DAGCPTm_LM</t>
  </si>
  <si>
    <t>R_ECOAH3m</t>
  </si>
  <si>
    <t>R_LINCOAtm</t>
  </si>
  <si>
    <t>R_GLYC3Ptm</t>
  </si>
  <si>
    <t>R_IPP5P</t>
  </si>
  <si>
    <t>R_HACD9g</t>
  </si>
  <si>
    <t>R_ADNK1m</t>
  </si>
  <si>
    <t>R_DCOTCOAter</t>
  </si>
  <si>
    <t>R_HACD9m</t>
  </si>
  <si>
    <t>R_ADNK1g</t>
  </si>
  <si>
    <t>R_LINCOAtg</t>
  </si>
  <si>
    <t>R_C24STRer</t>
  </si>
  <si>
    <t>R_VALt6</t>
  </si>
  <si>
    <t>R_TRYPg</t>
  </si>
  <si>
    <t>R_PMETM_LM</t>
  </si>
  <si>
    <t>R_HIACL</t>
  </si>
  <si>
    <t>R_SHSL4r</t>
  </si>
  <si>
    <t>R_TRYPm</t>
  </si>
  <si>
    <t>R_HHYR2m</t>
  </si>
  <si>
    <t>R_DESAT224_4</t>
  </si>
  <si>
    <t>R_GALKx</t>
  </si>
  <si>
    <t>R_ECOAH4m</t>
  </si>
  <si>
    <t>R_PDHe1</t>
  </si>
  <si>
    <t>R_AKGDE2B</t>
  </si>
  <si>
    <t>R_PDHe2</t>
  </si>
  <si>
    <t>R_PDHe3</t>
  </si>
  <si>
    <t>R_THFGLUS</t>
  </si>
  <si>
    <t>R_HPROa</t>
  </si>
  <si>
    <t>R_SUCOGDPm</t>
  </si>
  <si>
    <t>R_GLYPHATm</t>
  </si>
  <si>
    <t>R_HACD8m</t>
  </si>
  <si>
    <t>R_PYDXNK</t>
  </si>
  <si>
    <t>R_Gthrdtg</t>
  </si>
  <si>
    <t>R_PYDXNt</t>
  </si>
  <si>
    <t>R_UDPGALtg</t>
  </si>
  <si>
    <t>R_O2trm</t>
  </si>
  <si>
    <t>R_MCMAT2m</t>
  </si>
  <si>
    <t>R_AKGDE1B</t>
  </si>
  <si>
    <t>R_FACOAL2</t>
  </si>
  <si>
    <t>R_FACOAL1</t>
  </si>
  <si>
    <t>R_ALPROtm</t>
  </si>
  <si>
    <t>R_GLUCYSL</t>
  </si>
  <si>
    <t>R_ALATRSi</t>
  </si>
  <si>
    <t>R_HBCOADm</t>
  </si>
  <si>
    <t>R_TAG6Ptg</t>
  </si>
  <si>
    <t>R_MEVRtm</t>
  </si>
  <si>
    <t>R_ASPCT</t>
  </si>
  <si>
    <t>R_OCDCEAtm</t>
  </si>
  <si>
    <t>R_FTHFLr</t>
  </si>
  <si>
    <t>R_PHCHGS</t>
  </si>
  <si>
    <t>R_RIBt2</t>
  </si>
  <si>
    <t>R_ETAPCTm</t>
  </si>
  <si>
    <t>R_THRS</t>
  </si>
  <si>
    <t>R_LYSt6</t>
  </si>
  <si>
    <t>R_ECOAH7m</t>
  </si>
  <si>
    <t>R_PHACCOAtm</t>
  </si>
  <si>
    <t>R_LACDtg</t>
  </si>
  <si>
    <t>R_SQLtg</t>
  </si>
  <si>
    <t>R_DNTPPAn</t>
  </si>
  <si>
    <t>R_GLUTCOAtm</t>
  </si>
  <si>
    <t>R_ECOAH9m</t>
  </si>
  <si>
    <t>R_CYTD1</t>
  </si>
  <si>
    <t>R_LCAD</t>
  </si>
  <si>
    <t>R_UDPDPS</t>
  </si>
  <si>
    <t>R_CITt6</t>
  </si>
  <si>
    <t>R_THFOCi</t>
  </si>
  <si>
    <t>R_4H2KPMtm</t>
  </si>
  <si>
    <t>R_ADPT2</t>
  </si>
  <si>
    <t>R_FA180ACPH</t>
  </si>
  <si>
    <t>R_QH2tm</t>
  </si>
  <si>
    <t>R_RIBtn</t>
  </si>
  <si>
    <t>R_PERLLAtm</t>
  </si>
  <si>
    <t>R_TRNAGLUtm</t>
  </si>
  <si>
    <t>R_ETHAPtm</t>
  </si>
  <si>
    <t>R_GLCBtg</t>
  </si>
  <si>
    <t>R_NH4t2</t>
  </si>
  <si>
    <t>R_FRDm</t>
  </si>
  <si>
    <t>R_PALATa</t>
  </si>
  <si>
    <t>R_PROt6</t>
  </si>
  <si>
    <t>R_ARGTRS</t>
  </si>
  <si>
    <t>R_T2M26DCOAtg</t>
  </si>
  <si>
    <t>R_OROTtg</t>
  </si>
  <si>
    <t>R_DPMVDx</t>
  </si>
  <si>
    <t>R_AKG3PO_LM</t>
  </si>
  <si>
    <t>R_T2M26DCOAtm</t>
  </si>
  <si>
    <t>R_ADSS_i</t>
  </si>
  <si>
    <t>R_G3PDcm</t>
  </si>
  <si>
    <t>R_PHE4MOi</t>
  </si>
  <si>
    <t>R_MCMAT6m</t>
  </si>
  <si>
    <t>R_DGMPter</t>
  </si>
  <si>
    <t>R_D_DASH_LACt2</t>
  </si>
  <si>
    <t>R_GLYALDtm</t>
  </si>
  <si>
    <t>R_UMPK</t>
  </si>
  <si>
    <t>R_PGtm</t>
  </si>
  <si>
    <t>R_FAS204COA</t>
  </si>
  <si>
    <t>R_PETOHMm_LM</t>
  </si>
  <si>
    <t>R_ACACT6rm</t>
  </si>
  <si>
    <t>R_LEUt6</t>
  </si>
  <si>
    <t>R_MCMAT5m</t>
  </si>
  <si>
    <t>R_LDH_D</t>
  </si>
  <si>
    <t>R_NTRLASE4</t>
  </si>
  <si>
    <t>R_GLYCRtm</t>
  </si>
  <si>
    <t>R_ALDD32m</t>
  </si>
  <si>
    <t>R_MCOATAm</t>
  </si>
  <si>
    <t>R_FERCOAL</t>
  </si>
  <si>
    <t>R_MIPCS</t>
  </si>
  <si>
    <t>R_DITPtn</t>
  </si>
  <si>
    <t>R_GTHRDt</t>
  </si>
  <si>
    <t>R_MEVK</t>
  </si>
  <si>
    <t>R_GLUT</t>
  </si>
  <si>
    <t>R_IPDDIg</t>
  </si>
  <si>
    <t>R_GHMT</t>
  </si>
  <si>
    <t>R_MCMAT4m</t>
  </si>
  <si>
    <t>R_MALT1</t>
  </si>
  <si>
    <t>R_TYRTRS</t>
  </si>
  <si>
    <t>R_GTPtm</t>
  </si>
  <si>
    <t>R_ARGtg</t>
  </si>
  <si>
    <t>R_FA181ACPH</t>
  </si>
  <si>
    <t>R_HMGCOARi</t>
  </si>
  <si>
    <t>R_PHCYT_LM</t>
  </si>
  <si>
    <t>R_EX_ascb_LPAREN_e_RPAREN_</t>
  </si>
  <si>
    <t>R_MAN6PI</t>
  </si>
  <si>
    <t>R_FRDg</t>
  </si>
  <si>
    <t>R_ACACT10m_i</t>
  </si>
  <si>
    <t>R_MIP2Cter</t>
  </si>
  <si>
    <t>R_EX_5mta_LPAREN_e_RPAREN_</t>
  </si>
  <si>
    <t>R_GTPtn</t>
  </si>
  <si>
    <t>R_AKGDe2</t>
  </si>
  <si>
    <t>R_MCMAT3m</t>
  </si>
  <si>
    <t>R_AKGDe1</t>
  </si>
  <si>
    <t>R_GLU5K</t>
  </si>
  <si>
    <t>R_IMZACtm</t>
  </si>
  <si>
    <t>R_ACACtm</t>
  </si>
  <si>
    <t>R_HP5CDm</t>
  </si>
  <si>
    <t>R_RU5PLtg</t>
  </si>
  <si>
    <t>R_HSD</t>
  </si>
  <si>
    <t>R_1ag3p_LMtm</t>
  </si>
  <si>
    <t>R_AGPATim_LM</t>
  </si>
  <si>
    <t>R_FA181ACPtm</t>
  </si>
  <si>
    <t>R_DHCR241r</t>
  </si>
  <si>
    <t>R_PMTCOAtg</t>
  </si>
  <si>
    <t>R_BTCOAtm</t>
  </si>
  <si>
    <t>R_EAPT_LM</t>
  </si>
  <si>
    <t>R_ACOAD11m</t>
  </si>
  <si>
    <t>R_ECOAH1m</t>
  </si>
  <si>
    <t>R_5FOTHFtm</t>
  </si>
  <si>
    <t>R_ITPtn</t>
  </si>
  <si>
    <t>R_ODHmi</t>
  </si>
  <si>
    <t>R_TRPDOXtn</t>
  </si>
  <si>
    <t>R_HXANtg</t>
  </si>
  <si>
    <t>R_1ag3p_LMtg</t>
  </si>
  <si>
    <t>R_FCLT</t>
  </si>
  <si>
    <t>R_HSK</t>
  </si>
  <si>
    <t>R_DHCRD1</t>
  </si>
  <si>
    <t>R_DHCRD2</t>
  </si>
  <si>
    <t>R_4COUCOAL</t>
  </si>
  <si>
    <t>R_OCMAT3m</t>
  </si>
  <si>
    <t>R_ORPTg</t>
  </si>
  <si>
    <t>R_ADSL2r</t>
  </si>
  <si>
    <t>R_METTRNAtm</t>
  </si>
  <si>
    <t>R_SHSL2r</t>
  </si>
  <si>
    <t>R_HXANt2</t>
  </si>
  <si>
    <t>R_EX_ser_DASH_L_LPAREN_e_RPAREN_</t>
  </si>
  <si>
    <t>R_ECOAH2m</t>
  </si>
  <si>
    <t>R_AGDC</t>
  </si>
  <si>
    <t>R_PPit</t>
  </si>
  <si>
    <t>R_ACACT4rm</t>
  </si>
  <si>
    <t>R_GLUt6</t>
  </si>
  <si>
    <t>R_KYNASE3</t>
  </si>
  <si>
    <t>R_KYNASE2</t>
  </si>
  <si>
    <t>R_KYNASE1</t>
  </si>
  <si>
    <t>R_ADSL1r</t>
  </si>
  <si>
    <t>R_3ISO3COAtm</t>
  </si>
  <si>
    <t>R_NH4tm</t>
  </si>
  <si>
    <t>R_ALAtm</t>
  </si>
  <si>
    <t>R_MI4PP</t>
  </si>
  <si>
    <t>R_RNDR4_LPAREN_n_RPAREN_</t>
  </si>
  <si>
    <t>R_FA182ACPH</t>
  </si>
  <si>
    <t>R_MCMAT8m</t>
  </si>
  <si>
    <t>R_THRLAD</t>
  </si>
  <si>
    <t>R_SBPP3</t>
  </si>
  <si>
    <t>R_DURItm</t>
  </si>
  <si>
    <t>R_SUCD1rm</t>
  </si>
  <si>
    <t>R_CERMAH1</t>
  </si>
  <si>
    <t>R_FAS120COAr</t>
  </si>
  <si>
    <t>R_CERMAH2</t>
  </si>
  <si>
    <t>R_MI1PSB</t>
  </si>
  <si>
    <t>R_HISTRS</t>
  </si>
  <si>
    <t>R_MTHPTGHM</t>
  </si>
  <si>
    <t>R_3MGCOAtm</t>
  </si>
  <si>
    <t>R_P5CRr</t>
  </si>
  <si>
    <t>R_PPA_1</t>
  </si>
  <si>
    <t>R_ACOAD10m</t>
  </si>
  <si>
    <t>R_PROtm</t>
  </si>
  <si>
    <t>R_PMTCOAtm</t>
  </si>
  <si>
    <t>R_MCMAT7m</t>
  </si>
  <si>
    <t>R_H3MS2m</t>
  </si>
  <si>
    <t>R_STFH</t>
  </si>
  <si>
    <t>R_SERtm</t>
  </si>
  <si>
    <t>R_ETHAMK</t>
  </si>
  <si>
    <t>R_ATPS</t>
  </si>
  <si>
    <t>R_PHACGLYtm</t>
  </si>
  <si>
    <t>R_NADK</t>
  </si>
  <si>
    <t>R_NH4ter</t>
  </si>
  <si>
    <t>R_PMANM</t>
  </si>
  <si>
    <t>R_HMGCOARi_x</t>
  </si>
  <si>
    <t>R_NCHEXH</t>
  </si>
  <si>
    <t>R_DHDASCBtm</t>
  </si>
  <si>
    <t>R_RBLKg</t>
  </si>
  <si>
    <t>R_CHSTEROLter</t>
  </si>
  <si>
    <t>R_PMEVK</t>
  </si>
  <si>
    <t>R_EX_so4_LPAREN_e_RPAREN_</t>
  </si>
  <si>
    <t>R_CYSTS</t>
  </si>
  <si>
    <t>R_CYSTL</t>
  </si>
  <si>
    <t>R_NACt</t>
  </si>
  <si>
    <t>R_4HGLSDm</t>
  </si>
  <si>
    <t>R_EX_drib_LPAREN_e_RPAREN_</t>
  </si>
  <si>
    <t>R_ARMT</t>
  </si>
  <si>
    <t>R_CTL2</t>
  </si>
  <si>
    <t>R_HBUHL1m</t>
  </si>
  <si>
    <t>R_ACDCOAter</t>
  </si>
  <si>
    <t>R_PPItg</t>
  </si>
  <si>
    <t>R_CYOO6m</t>
  </si>
  <si>
    <t>R_PIN4K_LM</t>
  </si>
  <si>
    <t>R_ALAR</t>
  </si>
  <si>
    <t>R_ACACT2rm</t>
  </si>
  <si>
    <t>R_FA_1</t>
  </si>
  <si>
    <t>R_FA_2</t>
  </si>
  <si>
    <t>R_ASNtg</t>
  </si>
  <si>
    <t>R_ASPTRS</t>
  </si>
  <si>
    <t>R_ALA_Lt6</t>
  </si>
  <si>
    <t>R_PPItm</t>
  </si>
  <si>
    <t>R_PPItn</t>
  </si>
  <si>
    <t>R_URAtn</t>
  </si>
  <si>
    <t>R_EX_ncam_LPAREN_e_RPAREN_</t>
  </si>
  <si>
    <t>R_PGI2</t>
  </si>
  <si>
    <t>R_PGI1</t>
  </si>
  <si>
    <t>R_PGI3</t>
  </si>
  <si>
    <t>R_DHCR243r</t>
  </si>
  <si>
    <t>R_GAPDg</t>
  </si>
  <si>
    <t>R_PSEUTROPtm</t>
  </si>
  <si>
    <t>R_PHETA1m</t>
  </si>
  <si>
    <t>R_H2Otm</t>
  </si>
  <si>
    <t>R_NADS2i</t>
  </si>
  <si>
    <t>R_H2Otn</t>
  </si>
  <si>
    <t>R_EX_ca2_LPAREN_e_RPAREN_</t>
  </si>
  <si>
    <t>R_PHPYRtm</t>
  </si>
  <si>
    <t>R_A1E</t>
  </si>
  <si>
    <t>R_DHCR242r</t>
  </si>
  <si>
    <t>R_CHLSTIr</t>
  </si>
  <si>
    <t>R_XANMT</t>
  </si>
  <si>
    <t>R_TA6PK</t>
  </si>
  <si>
    <t>R_THDSTIL</t>
  </si>
  <si>
    <t>R_ACRCOAtm</t>
  </si>
  <si>
    <t>R_THYMt3r</t>
  </si>
  <si>
    <t>R_DHLPROtm</t>
  </si>
  <si>
    <t>R_DRBKr</t>
  </si>
  <si>
    <t>R_3ANTHMT</t>
  </si>
  <si>
    <t>R_NTRLASE</t>
  </si>
  <si>
    <t>R_DHPEG</t>
  </si>
  <si>
    <t>R_ATPM</t>
  </si>
  <si>
    <t>R_ALDR</t>
  </si>
  <si>
    <t>R_ME1x</t>
  </si>
  <si>
    <t>R_IND3ACtm</t>
  </si>
  <si>
    <t>R_THFtm</t>
  </si>
  <si>
    <t>R_GAM6Ptg</t>
  </si>
  <si>
    <t>R_ENPHE1</t>
  </si>
  <si>
    <t>R_FBAg</t>
  </si>
  <si>
    <t>R_AMPDg</t>
  </si>
  <si>
    <t>R_MDH</t>
  </si>
  <si>
    <t>R_PAPAm_LM</t>
  </si>
  <si>
    <t>R_DPCOAK</t>
  </si>
  <si>
    <t>R_H2Ot5</t>
  </si>
  <si>
    <t>R_INStg</t>
  </si>
  <si>
    <t>R_ETAPCT</t>
  </si>
  <si>
    <t>R_DEMAT4m</t>
  </si>
  <si>
    <t>R_DMATT</t>
  </si>
  <si>
    <t>R_NADHDH</t>
  </si>
  <si>
    <t>R_CYSTRS</t>
  </si>
  <si>
    <t>R_RBK_Dg</t>
  </si>
  <si>
    <t>R_PTHK</t>
  </si>
  <si>
    <t>R_14BP1P2</t>
  </si>
  <si>
    <t>R_C3STKR1r</t>
  </si>
  <si>
    <t>R_EX_inost_LPAREN_e_RPAREN_</t>
  </si>
  <si>
    <t>R_DCMPDA2</t>
  </si>
  <si>
    <t>R_HIBHrm</t>
  </si>
  <si>
    <t>R_INStm</t>
  </si>
  <si>
    <t>R_DDMAT5m</t>
  </si>
  <si>
    <t>R_GUACYC</t>
  </si>
  <si>
    <t>R_EX_pydx_LPAREN_e_RPAREN_</t>
  </si>
  <si>
    <t>R_HEMAT2m</t>
  </si>
  <si>
    <t>R_TDCOAter</t>
  </si>
  <si>
    <t>R_GLYCt5</t>
  </si>
  <si>
    <t>R_ACSm</t>
  </si>
  <si>
    <t>R_MCC</t>
  </si>
  <si>
    <t>R_TRNAGLNtm</t>
  </si>
  <si>
    <t>R_ASPtg</t>
  </si>
  <si>
    <t>R_HTDR6m</t>
  </si>
  <si>
    <t>R_LT</t>
  </si>
  <si>
    <t>R_SAM24MTr</t>
  </si>
  <si>
    <t>R_C3STKR2r</t>
  </si>
  <si>
    <t>R_GPDDA2</t>
  </si>
  <si>
    <t>R_GPDDA1</t>
  </si>
  <si>
    <t>R_H2Oter</t>
  </si>
  <si>
    <t>R_GLINCOAtm</t>
  </si>
  <si>
    <t>R_4HTHRS</t>
  </si>
  <si>
    <t>R_ASPtm</t>
  </si>
  <si>
    <t>R_2H5Htm</t>
  </si>
  <si>
    <t>R_GLINCOAtg</t>
  </si>
  <si>
    <t>R_Succoatm</t>
  </si>
  <si>
    <t>R_PHEMEtm</t>
  </si>
  <si>
    <t>R_PGKg</t>
  </si>
  <si>
    <t>R_GLYt6</t>
  </si>
  <si>
    <t>R_ALDD8xr_m</t>
  </si>
  <si>
    <t>R_OLCOAtg</t>
  </si>
  <si>
    <t>R_PGLg</t>
  </si>
  <si>
    <t>R_RNDR3_LPAREN_n_RPAREN_</t>
  </si>
  <si>
    <t>R_SERt6</t>
  </si>
  <si>
    <t>R_LDH_Dg</t>
  </si>
  <si>
    <t>R_FORter</t>
  </si>
  <si>
    <t>R_PGMT</t>
  </si>
  <si>
    <t>R_ASNt6</t>
  </si>
  <si>
    <t>R_PS_LMtm</t>
  </si>
  <si>
    <t>R_SGPL12r</t>
  </si>
  <si>
    <t>R_OLCOAtm</t>
  </si>
  <si>
    <t>R_C8STIr</t>
  </si>
  <si>
    <t>R_ADNCYC</t>
  </si>
  <si>
    <t>R_ACODA</t>
  </si>
  <si>
    <t>R_I14BP1P</t>
  </si>
  <si>
    <t>R_AMETtm</t>
  </si>
  <si>
    <t>R_URAt2</t>
  </si>
  <si>
    <t>R_PPDKg</t>
  </si>
  <si>
    <t>R_GLYCtg</t>
  </si>
  <si>
    <t>R_ALINCOAtm</t>
  </si>
  <si>
    <t>R_ZYMSTter</t>
  </si>
  <si>
    <t>R_ACPexch</t>
  </si>
  <si>
    <t>R_DHORTS</t>
  </si>
  <si>
    <t>R_PYDXK</t>
  </si>
  <si>
    <t>R_HPDOCi</t>
  </si>
  <si>
    <t>R_PYRtm</t>
  </si>
  <si>
    <t>R_ALINCOAtg</t>
  </si>
  <si>
    <t>R_ILETAm</t>
  </si>
  <si>
    <t>R_ACALDtm</t>
  </si>
  <si>
    <t>R_26D5MCOAtm</t>
  </si>
  <si>
    <t>R_DAGAT_LM</t>
  </si>
  <si>
    <t>R_HDDR5m</t>
  </si>
  <si>
    <t>R_Her</t>
  </si>
  <si>
    <t>R_XYLKg</t>
  </si>
  <si>
    <t>R_HDEHL4m</t>
  </si>
  <si>
    <t>R_DAGKm_LM</t>
  </si>
  <si>
    <t>R_LYSPLpe_LM</t>
  </si>
  <si>
    <t>R_THFOAi</t>
  </si>
  <si>
    <t>R_AMETter</t>
  </si>
  <si>
    <t>R_PI45BPP_LM</t>
  </si>
  <si>
    <t>R_LSTO2r</t>
  </si>
  <si>
    <t>R_TKT1g</t>
  </si>
  <si>
    <t>R_DESAT182_6</t>
  </si>
  <si>
    <t>R_ZYMSTt</t>
  </si>
  <si>
    <t>R_SUCCtg</t>
  </si>
  <si>
    <t>R_PIter</t>
  </si>
  <si>
    <t>R_EX_gthrd_LPAREN_e_RPAREN_</t>
  </si>
  <si>
    <t>R_S6PFH</t>
  </si>
  <si>
    <t>R_THFAT</t>
  </si>
  <si>
    <t>R_SUCR1</t>
  </si>
  <si>
    <t>R_EX_gln_DASH_L_LPAREN_e_RPAREN_</t>
  </si>
  <si>
    <t>R_LSTO1r</t>
  </si>
  <si>
    <t>R_CA2abc</t>
  </si>
  <si>
    <t>R_CaATPAC</t>
  </si>
  <si>
    <t>R_EX_pydxn_LPAREN_e_RPAREN_</t>
  </si>
  <si>
    <t>R_HHYHL2m</t>
  </si>
  <si>
    <t>R_SERter</t>
  </si>
  <si>
    <t>R_HEMEASm</t>
  </si>
  <si>
    <t>R_PMTCOAter</t>
  </si>
  <si>
    <t>R_HDCOADm</t>
  </si>
  <si>
    <t>R_DESAT182_15</t>
  </si>
  <si>
    <t>R_DHFR</t>
  </si>
  <si>
    <t>R_ASPTA5m</t>
  </si>
  <si>
    <t>R_DHFS</t>
  </si>
  <si>
    <t>R_MAN1ptg</t>
  </si>
  <si>
    <t>R_PYRt2</t>
  </si>
  <si>
    <t>R_XMPtg</t>
  </si>
  <si>
    <t>R_DMATTx</t>
  </si>
  <si>
    <t>R_G5SDr</t>
  </si>
  <si>
    <t>R_TKT2g</t>
  </si>
  <si>
    <t>R_AGMT</t>
  </si>
  <si>
    <t>R_HPDOAi</t>
  </si>
  <si>
    <t>R_PIN3K_LM</t>
  </si>
  <si>
    <t>R_ADHAPRg_LM</t>
  </si>
  <si>
    <t>R_PE_LMtm</t>
  </si>
  <si>
    <t>R_GMPter</t>
  </si>
  <si>
    <t>R_PTROPACE</t>
  </si>
  <si>
    <t>R_TMDPP</t>
  </si>
  <si>
    <t>R_GLUt2n</t>
  </si>
  <si>
    <t>R_COAter</t>
  </si>
  <si>
    <t>R_ASPt6</t>
  </si>
  <si>
    <t>R_C14STRr</t>
  </si>
  <si>
    <t>R_C2M26DCOAtm</t>
  </si>
  <si>
    <t>R_ACYLTROPtm</t>
  </si>
  <si>
    <t>R_SUCCt6</t>
  </si>
  <si>
    <t>R_C2M26DCOAtg</t>
  </si>
  <si>
    <t>R_CHLt6</t>
  </si>
  <si>
    <t>R_STRCOAter</t>
  </si>
  <si>
    <t>R_TDPGDH</t>
  </si>
  <si>
    <t>R_ASNTRS</t>
  </si>
  <si>
    <t>R_TRPDOX</t>
  </si>
  <si>
    <t>R_EX_rib_DASH_D_LPAREN_e_RPAREN_</t>
  </si>
  <si>
    <t>R_DCCOADm</t>
  </si>
  <si>
    <t>R_SINCOAL</t>
  </si>
  <si>
    <t>R_HACD2m</t>
  </si>
  <si>
    <t>R_HPHACGLYtm</t>
  </si>
  <si>
    <t>R_LEUTAm</t>
  </si>
  <si>
    <t>R_MDHm</t>
  </si>
  <si>
    <t>R_VALTRS</t>
  </si>
  <si>
    <t>R_GLUTRNAtm</t>
  </si>
  <si>
    <t>R_PHCHGSm</t>
  </si>
  <si>
    <t>R_SQLter</t>
  </si>
  <si>
    <t>R_ARGt</t>
  </si>
  <si>
    <t>R_TRPabc</t>
  </si>
  <si>
    <t>R_MDHg</t>
  </si>
  <si>
    <t>R_TYRTA2</t>
  </si>
  <si>
    <t>R_HDDHL5m</t>
  </si>
  <si>
    <t>R_GALtg</t>
  </si>
  <si>
    <t>R_ADNtg</t>
  </si>
  <si>
    <t>R_TRPDRDtn</t>
  </si>
  <si>
    <t>R_ADNK1c</t>
  </si>
  <si>
    <t>R_IDPtn</t>
  </si>
  <si>
    <t>R_AKAGPP_LM</t>
  </si>
  <si>
    <t>R_NICRNTK</t>
  </si>
  <si>
    <t>R_ETHAPTm_LM</t>
  </si>
  <si>
    <t>R_DESAT225_4</t>
  </si>
  <si>
    <t>R_NDPK4</t>
  </si>
  <si>
    <t>R_NDPK5</t>
  </si>
  <si>
    <t>R_NDPK2</t>
  </si>
  <si>
    <t>R_NDPK3</t>
  </si>
  <si>
    <t>R_ASCt2</t>
  </si>
  <si>
    <t>R_NDPK1</t>
  </si>
  <si>
    <t>R_DESAT180_9</t>
  </si>
  <si>
    <t>R_NH4DIS</t>
  </si>
  <si>
    <t>R_NDPK8</t>
  </si>
  <si>
    <t>R_BTCOADm</t>
  </si>
  <si>
    <t>R_NDPK9</t>
  </si>
  <si>
    <t>R_NDPK6</t>
  </si>
  <si>
    <t>R_MTHGXLtm</t>
  </si>
  <si>
    <t>R_NDPK7</t>
  </si>
  <si>
    <t>R_GTHPm</t>
  </si>
  <si>
    <t>R_HACD4m</t>
  </si>
  <si>
    <t>R_UREAt</t>
  </si>
  <si>
    <t>R_URIK9</t>
  </si>
  <si>
    <t>R_URIK8</t>
  </si>
  <si>
    <t>R_URIK7</t>
  </si>
  <si>
    <t>R_PGDH</t>
  </si>
  <si>
    <t>R_URIK6</t>
  </si>
  <si>
    <t>R_URIK5</t>
  </si>
  <si>
    <t>R_URIK4</t>
  </si>
  <si>
    <t>R_EX_nh4_LPAREN_e_RPAREN_</t>
  </si>
  <si>
    <t>R_URIK3</t>
  </si>
  <si>
    <t>R_URIK2</t>
  </si>
  <si>
    <t>R_URIK1</t>
  </si>
  <si>
    <t>R_BTNL1</t>
  </si>
  <si>
    <t>R_IPDPUPT</t>
  </si>
  <si>
    <t>R_ODH2mi</t>
  </si>
  <si>
    <t>R_TMDS</t>
  </si>
  <si>
    <t>R_GTHPx</t>
  </si>
  <si>
    <t>R_DADPtn</t>
  </si>
  <si>
    <t>R_HACD5m</t>
  </si>
  <si>
    <t>R_MTHFR</t>
  </si>
  <si>
    <t>R_SPMS</t>
  </si>
  <si>
    <t>R_HACD3m</t>
  </si>
  <si>
    <t>R_PYDXt</t>
  </si>
  <si>
    <t>R_PRPPSig</t>
  </si>
  <si>
    <t>R_PYDAMK</t>
  </si>
  <si>
    <t>R_DESAT203_5</t>
  </si>
  <si>
    <t>R_MTHFD</t>
  </si>
  <si>
    <t>R_VT</t>
  </si>
  <si>
    <t>R_MTHFC</t>
  </si>
  <si>
    <t>R_GLNtn</t>
  </si>
  <si>
    <t>R_H2St</t>
  </si>
  <si>
    <t>R_GLNtm</t>
  </si>
  <si>
    <t>R_Ru5ptg</t>
  </si>
  <si>
    <t>R_PHENK</t>
  </si>
  <si>
    <t>R_UREAtg</t>
  </si>
  <si>
    <t>R_ASCBtm</t>
  </si>
  <si>
    <t>R_NH4DISg</t>
  </si>
  <si>
    <t>R_EX_chsterol_LPAREN_e_RPAREN_</t>
  </si>
  <si>
    <t>R_MALCOAtm</t>
  </si>
  <si>
    <t>R_RPEg</t>
  </si>
  <si>
    <t>R_MMCSm</t>
  </si>
  <si>
    <t>R_O2tg</t>
  </si>
  <si>
    <t>R_DTDPG4Ex</t>
  </si>
  <si>
    <t>R_G5SADs</t>
  </si>
  <si>
    <t>R_BTMAT1m</t>
  </si>
  <si>
    <t>R_PETOHM_LM</t>
  </si>
  <si>
    <t>R_ECOAH13g</t>
  </si>
  <si>
    <t>R_ODH1mi</t>
  </si>
  <si>
    <t>R_PSACTROPtm</t>
  </si>
  <si>
    <t>R_PPM2</t>
  </si>
  <si>
    <t>R_OMPDCg</t>
  </si>
  <si>
    <t>R_C5STDSr</t>
  </si>
  <si>
    <t>R_F6Ptg</t>
  </si>
  <si>
    <t>R_DGDPter</t>
  </si>
  <si>
    <t>R_ADAg</t>
  </si>
  <si>
    <t>R_EX_gly_LPAREN_e_RPAREN_</t>
  </si>
  <si>
    <t>R_GAL1Ptg</t>
  </si>
  <si>
    <t>R_CYSBS</t>
  </si>
  <si>
    <t>R_KEPTATm</t>
  </si>
  <si>
    <t>R_ACONTm</t>
  </si>
  <si>
    <t>R_ADAm</t>
  </si>
  <si>
    <t>R_MAT6m</t>
  </si>
  <si>
    <t>R_SLCYSS</t>
  </si>
  <si>
    <t>R_NADter</t>
  </si>
  <si>
    <t>R_RNDR2_LPAREN_n_RPAREN_</t>
  </si>
  <si>
    <t>R_TCAFCOAL</t>
  </si>
  <si>
    <t>R_ERGSTter</t>
  </si>
  <si>
    <t>R_STRCOAtm</t>
  </si>
  <si>
    <t>R_UMPtg</t>
  </si>
  <si>
    <t>R_13DPGt</t>
  </si>
  <si>
    <t>R_AMPter</t>
  </si>
  <si>
    <t>R_GMPS2</t>
  </si>
  <si>
    <t>R_DRIBabc</t>
  </si>
  <si>
    <t>R_FAS80COAr</t>
  </si>
  <si>
    <t>R_MALCOAter</t>
  </si>
  <si>
    <t>R_STRCOAtg</t>
  </si>
  <si>
    <t>R_GLYPATm</t>
  </si>
  <si>
    <t>R_MMMm</t>
  </si>
  <si>
    <t>R_E4Ptg</t>
  </si>
  <si>
    <t>R_ACMAT1m</t>
  </si>
  <si>
    <t>R_GLNS_i</t>
  </si>
  <si>
    <t>R_INDPYRD</t>
  </si>
  <si>
    <t>R_GLYOX1</t>
  </si>
  <si>
    <t>R_3HBACOAtm</t>
  </si>
  <si>
    <t>R_PMEVKx</t>
  </si>
  <si>
    <t>R_EX_gua_LPAREN_e_RPAREN_</t>
  </si>
  <si>
    <t>R_NO3R</t>
  </si>
  <si>
    <t>R_FACOAL140</t>
  </si>
  <si>
    <t>R_EX_thym_LPAREN_e_RPAREN_</t>
  </si>
  <si>
    <t>R_6PGCtg</t>
  </si>
  <si>
    <t>R_ILT</t>
  </si>
  <si>
    <t>R_AHSERL2</t>
  </si>
  <si>
    <t>R_ALDD6xm</t>
  </si>
  <si>
    <t>R_SSALym</t>
  </si>
  <si>
    <t>R_DADNK</t>
  </si>
  <si>
    <t>R_hemeAtm</t>
  </si>
  <si>
    <t>R_CTPS2n</t>
  </si>
  <si>
    <t>R_MDRPD</t>
  </si>
  <si>
    <t>R_ECOAH17m</t>
  </si>
  <si>
    <t>R_TYRt6m</t>
  </si>
  <si>
    <t>R_2H3Mtm</t>
  </si>
  <si>
    <t>R_FA180ACPtm</t>
  </si>
  <si>
    <t>R_AHDTtn</t>
  </si>
  <si>
    <t>R_OMCDCm</t>
  </si>
  <si>
    <t>R_CITtam</t>
  </si>
  <si>
    <t>R_GPAM_LM</t>
  </si>
  <si>
    <t>R_MTAP</t>
  </si>
  <si>
    <t>R_FAS_an_m1</t>
  </si>
  <si>
    <t>R_FAS_an_m2</t>
  </si>
  <si>
    <t>R_OXADPCOAtg</t>
  </si>
  <si>
    <t>R_PMETMm_LM</t>
  </si>
  <si>
    <t>R_CTPS1n</t>
  </si>
  <si>
    <t>R_FAS_an_m3</t>
  </si>
  <si>
    <t>R_INSter</t>
  </si>
  <si>
    <t>R_ERGSTt</t>
  </si>
  <si>
    <t>R_FAS_an_m4</t>
  </si>
  <si>
    <t>R_HTDHL6m</t>
  </si>
  <si>
    <t>R_OXADPCOAtm</t>
  </si>
  <si>
    <t>R_FAS_an_m5</t>
  </si>
  <si>
    <t>R_FAS_an_m6</t>
  </si>
  <si>
    <t>R_FOLt</t>
  </si>
  <si>
    <t>R_FAS_an_m7</t>
  </si>
  <si>
    <t>R_HINDOACtm</t>
  </si>
  <si>
    <t>R_PRPPSi</t>
  </si>
  <si>
    <t>R_FAS_an_m8</t>
  </si>
  <si>
    <t>R_G6Ptg</t>
  </si>
  <si>
    <t>R_SPHK21r</t>
  </si>
  <si>
    <t>R_FAS225COA</t>
  </si>
  <si>
    <t>R_TAL</t>
  </si>
  <si>
    <t>R_ECOAH16m</t>
  </si>
  <si>
    <t>R_FACOAL160</t>
  </si>
  <si>
    <t>R_EX_h2s_LPAREN_e_RPAREN_</t>
  </si>
  <si>
    <t>R_MALCODC</t>
  </si>
  <si>
    <t>R_3OPMCOAtm</t>
  </si>
  <si>
    <t>R_SERAT</t>
  </si>
  <si>
    <t>R_GALS3a</t>
  </si>
  <si>
    <t>R_TDCOAtg</t>
  </si>
  <si>
    <t>R_GK1</t>
  </si>
  <si>
    <t>R_DDCOADm</t>
  </si>
  <si>
    <t>R_ALDOXm</t>
  </si>
  <si>
    <t>R_FAS203COA</t>
  </si>
  <si>
    <t>R_TDCOAtm</t>
  </si>
  <si>
    <t>R_OAtm</t>
  </si>
  <si>
    <t>R_H3MS</t>
  </si>
  <si>
    <t>R_HXPRTg</t>
  </si>
  <si>
    <t>R_ASPTA1m</t>
  </si>
  <si>
    <t>R_ECOAH15g</t>
  </si>
  <si>
    <t>R_ECOAH15m</t>
  </si>
  <si>
    <t>R_OCDMAT8m</t>
  </si>
  <si>
    <t>R_PMANMg</t>
  </si>
  <si>
    <t>R_OAtg</t>
  </si>
  <si>
    <t>R_ECOAH13m</t>
  </si>
  <si>
    <t>R_LYSPLpc_LM</t>
  </si>
  <si>
    <t>R_FA160ACPtm</t>
  </si>
  <si>
    <t>R_CLPNSm_LM</t>
  </si>
  <si>
    <t>R_SQLSg</t>
  </si>
  <si>
    <t>R_FBPg</t>
  </si>
  <si>
    <t>R_METt6</t>
  </si>
  <si>
    <t>R_FA_3ACPH</t>
  </si>
  <si>
    <t>R_DAGCPT_LM</t>
  </si>
  <si>
    <t>R_EX_glyc_LPAREN_e_RPAREN_</t>
  </si>
  <si>
    <t>R_C22STDSr</t>
  </si>
  <si>
    <t>R_CHOLK</t>
  </si>
  <si>
    <t>R_ACACT7rm</t>
  </si>
  <si>
    <t>R_ASAT</t>
  </si>
  <si>
    <t>R_GF6PTAr</t>
  </si>
  <si>
    <t>R_OHPHM</t>
  </si>
  <si>
    <t>R_ECOAH14g</t>
  </si>
  <si>
    <t>R_CO2t</t>
  </si>
  <si>
    <t>R_DUTPtm</t>
  </si>
  <si>
    <t>R_MANt2</t>
  </si>
  <si>
    <t>R_METHFtm</t>
  </si>
  <si>
    <t>R_2MBDTm</t>
  </si>
  <si>
    <t>R_ECOAH14m</t>
  </si>
  <si>
    <t>R_EX_asn_DASH_L_LPAREN_e_RPAREN_</t>
  </si>
  <si>
    <t>R_FACOAL182</t>
  </si>
  <si>
    <t>R_HSAT</t>
  </si>
  <si>
    <t>R_FACOAL180</t>
  </si>
  <si>
    <t>R_FACOAL181</t>
  </si>
  <si>
    <t>R_UDPtn</t>
  </si>
  <si>
    <t>R_GLCAt2</t>
  </si>
  <si>
    <t>R_ALDD4xm</t>
  </si>
  <si>
    <t>R_IPDDI</t>
  </si>
  <si>
    <t>R_ILETRS</t>
  </si>
  <si>
    <t>R_CPPPGO</t>
  </si>
  <si>
    <t>R_DHORD1</t>
  </si>
  <si>
    <t>R_ILEt6</t>
  </si>
  <si>
    <t>R_DTDPGALtg</t>
  </si>
  <si>
    <t>R_IMZACDtm</t>
  </si>
  <si>
    <t>R_GLCRtm</t>
  </si>
  <si>
    <t>R_AHC</t>
  </si>
  <si>
    <t>R_SUCD2_u6m</t>
  </si>
  <si>
    <t>R_5C2PCOAtg</t>
  </si>
  <si>
    <t>R_IMPDg</t>
  </si>
  <si>
    <t>R_MIP2CS_LM</t>
  </si>
  <si>
    <t>R_5OPROS</t>
  </si>
  <si>
    <t>R_METtm</t>
  </si>
  <si>
    <t>R_NADHter</t>
  </si>
  <si>
    <t>R_CYTDK8</t>
  </si>
  <si>
    <t>R_CYTDK9</t>
  </si>
  <si>
    <t>R_MLTHFtm</t>
  </si>
  <si>
    <t>R_HHDR7m</t>
  </si>
  <si>
    <t>R_CDPtn</t>
  </si>
  <si>
    <t>R_MANtg</t>
  </si>
  <si>
    <t>R_5C2PCOAtm</t>
  </si>
  <si>
    <t>R_DADKm</t>
  </si>
  <si>
    <t>R_HMGCOAtm</t>
  </si>
  <si>
    <t>R_GLCAtg</t>
  </si>
  <si>
    <t>R_PGPPAm_LM</t>
  </si>
  <si>
    <t>R_SBPP1r</t>
  </si>
  <si>
    <t>R_CYTDK2</t>
  </si>
  <si>
    <t>R_ALDD20m</t>
  </si>
  <si>
    <t>R_CYTDK3</t>
  </si>
  <si>
    <t>R_MALtg</t>
  </si>
  <si>
    <t>R_PIt2p</t>
  </si>
  <si>
    <t>R_CYTDK1</t>
  </si>
  <si>
    <t>R_CYTDK6</t>
  </si>
  <si>
    <t>R_SPYR</t>
  </si>
  <si>
    <t>R_CYTDK7</t>
  </si>
  <si>
    <t>R_DADKf</t>
  </si>
  <si>
    <t>R_CYTDK4</t>
  </si>
  <si>
    <t>R_DADKg</t>
  </si>
  <si>
    <t>R_DHCR71r</t>
  </si>
  <si>
    <t>R_HMGCOAtg</t>
  </si>
  <si>
    <t>R_CYTDK5</t>
  </si>
  <si>
    <t>R_PIt2n</t>
  </si>
  <si>
    <t>R_ALATA_Lm</t>
  </si>
  <si>
    <t>R_CH4tn</t>
  </si>
  <si>
    <t>R_CLPNtm</t>
  </si>
  <si>
    <t>R_S7Ptg</t>
  </si>
  <si>
    <t>R_FA140ACPtm</t>
  </si>
  <si>
    <t>R_MFAPSm_LM</t>
  </si>
  <si>
    <t>R_CHSTEROLt</t>
  </si>
  <si>
    <t>R_34HPPt2m</t>
  </si>
  <si>
    <t>R_DHCR72r</t>
  </si>
  <si>
    <t>R_GCCb</t>
  </si>
  <si>
    <t>R_GTHOXtg</t>
  </si>
  <si>
    <t>R_4HPHACCOAtm</t>
  </si>
  <si>
    <t>R_PGM</t>
  </si>
  <si>
    <t>R_PGL</t>
  </si>
  <si>
    <t>R_PGK</t>
  </si>
  <si>
    <t>R_THFATm</t>
  </si>
  <si>
    <t>R_EX_ergst_LPAREN_e_RPAREN_</t>
  </si>
  <si>
    <t>R_GCCa</t>
  </si>
  <si>
    <t>R_DTTPtn</t>
  </si>
  <si>
    <t>R_FAS140COAr</t>
  </si>
  <si>
    <t>R_3DSPHRr</t>
  </si>
  <si>
    <t>R_ACACT5rm</t>
  </si>
  <si>
    <t>R_TAGDPtg</t>
  </si>
  <si>
    <t>R_CYOR_u6m</t>
  </si>
  <si>
    <t>R_EX_pnto_DASH_R_LPAREN_e_RPAREN_</t>
  </si>
  <si>
    <t>R_GTHOXtm</t>
  </si>
  <si>
    <t>R_AHSERL5i</t>
  </si>
  <si>
    <t>R_MALEtn</t>
  </si>
  <si>
    <t>R_MMEm</t>
  </si>
  <si>
    <t>R_EX_cit_LPAREN_e_RPAREN_</t>
  </si>
  <si>
    <t>R_MALt6</t>
  </si>
  <si>
    <t>R_EX_fol_LPAREN_e_RPAREN_</t>
  </si>
  <si>
    <t>R_NPHPPH</t>
  </si>
  <si>
    <t>R_IPCS_LM</t>
  </si>
  <si>
    <t>R_VALTAm</t>
  </si>
  <si>
    <t>R_ARGSSr</t>
  </si>
  <si>
    <t>R_HDCAter</t>
  </si>
  <si>
    <t>R_GUAt2</t>
  </si>
  <si>
    <t>R_PFK26</t>
  </si>
  <si>
    <t>R_DUMPtn</t>
  </si>
  <si>
    <t>R_GDPMANter</t>
  </si>
  <si>
    <t>R_ALDD2xm</t>
  </si>
  <si>
    <t>R_DUMPtm</t>
  </si>
  <si>
    <t>R_LEUTRS</t>
  </si>
  <si>
    <t>R_GPAMm_LM</t>
  </si>
  <si>
    <t>R_HOXPRx</t>
  </si>
  <si>
    <t>R_PHCYTm_LM</t>
  </si>
  <si>
    <t>R_CO2tm</t>
  </si>
  <si>
    <t>R_FA160ACPH</t>
  </si>
  <si>
    <t>R_CO2tp</t>
  </si>
  <si>
    <t>R_DGK1er</t>
  </si>
  <si>
    <t>R_5mtryptatn</t>
  </si>
  <si>
    <t>R_DSMSTEROLter</t>
  </si>
  <si>
    <t>R_TKT2</t>
  </si>
  <si>
    <t>R_PERLLALDtm</t>
  </si>
  <si>
    <t>R_TKT1</t>
  </si>
  <si>
    <t>R_PHETA1</t>
  </si>
  <si>
    <t>R_TROPtm</t>
  </si>
  <si>
    <t>R_ETHAPter</t>
  </si>
  <si>
    <t>R_HOCR3m</t>
  </si>
  <si>
    <t>R_PPCDC</t>
  </si>
  <si>
    <t>R_ADA</t>
  </si>
  <si>
    <t>R_TYRTA</t>
  </si>
  <si>
    <t>R_GTHP</t>
  </si>
  <si>
    <t>R_P5CDm_i</t>
  </si>
  <si>
    <t>R_GTHS</t>
  </si>
  <si>
    <t>R_MSTa</t>
  </si>
  <si>
    <t>R_OCCOADm</t>
  </si>
  <si>
    <t>R_COAtm</t>
  </si>
  <si>
    <t>R_MFAPS_LM</t>
  </si>
  <si>
    <t>R_DATPtn</t>
  </si>
  <si>
    <t>R_FUMm</t>
  </si>
  <si>
    <t>R_GSS</t>
  </si>
  <si>
    <t>R_HCO3Em</t>
  </si>
  <si>
    <t>R_PNTK2</t>
  </si>
  <si>
    <t>R_GUAPRTr</t>
  </si>
  <si>
    <t>R_FUMg</t>
  </si>
  <si>
    <t>R_ASPTA1</t>
  </si>
  <si>
    <t>R_EX_ppi_LPAREN_e_RPAREN_</t>
  </si>
  <si>
    <t>R_ASPTA4</t>
  </si>
  <si>
    <t>R_CYTK1n</t>
  </si>
  <si>
    <t>R_ASPTA3</t>
  </si>
  <si>
    <t>R_COAtg</t>
  </si>
  <si>
    <t>R_DAGK_LM</t>
  </si>
  <si>
    <t>R_PEPt</t>
  </si>
  <si>
    <t>R_R5Ptg</t>
  </si>
  <si>
    <t>R_ACACT3rm</t>
  </si>
  <si>
    <t>R_ACS2m</t>
  </si>
  <si>
    <t>R_NH3te</t>
  </si>
  <si>
    <t>R_ARGNg</t>
  </si>
  <si>
    <t>R_EX_ala_DASH_D_LPAREN_e_RPAREN_</t>
  </si>
  <si>
    <t>R_HXCOADm</t>
  </si>
  <si>
    <t>R_DNMPPAn</t>
  </si>
  <si>
    <t>R_SO4t6</t>
  </si>
  <si>
    <t>R_Xu5ptg</t>
  </si>
  <si>
    <t>R_CO2ter</t>
  </si>
  <si>
    <t>Gal, Man, Arab</t>
  </si>
  <si>
    <t>Max UDP-Glc</t>
  </si>
  <si>
    <t>Max UDP-Galp</t>
  </si>
  <si>
    <t>Maximizing production of SugNuc</t>
  </si>
  <si>
    <t>Max UDP-Galf</t>
  </si>
  <si>
    <t>Max Flux</t>
  </si>
  <si>
    <t>Active Rxn</t>
  </si>
  <si>
    <t>Inactive Rxn</t>
  </si>
  <si>
    <t>Maximize product</t>
  </si>
  <si>
    <t>Maximizing biomass</t>
  </si>
  <si>
    <t>Man, GlcNAc</t>
  </si>
  <si>
    <t>Man, GlcNAc, Gal</t>
  </si>
  <si>
    <t>Maximising SugNuc synthesis and measuring number of actiuve and inactive reactions</t>
  </si>
  <si>
    <r>
      <rPr>
        <b/>
        <sz val="24"/>
        <color rgb="FFFF0000"/>
        <rFont val="Calibri"/>
        <family val="2"/>
        <scheme val="minor"/>
      </rPr>
      <t>Compare</t>
    </r>
    <r>
      <rPr>
        <b/>
        <sz val="18"/>
        <color theme="1"/>
        <rFont val="Calibri"/>
        <family val="2"/>
        <scheme val="minor"/>
      </rPr>
      <t xml:space="preserve"> Gene essentiality prediction by MOMA (Paul et al., 2014) and FBA (Chavali et al., 2008)</t>
    </r>
  </si>
  <si>
    <t>Gene ID</t>
  </si>
  <si>
    <t>MOMA prediction (amastigote)</t>
  </si>
  <si>
    <t>FBA prediction</t>
  </si>
  <si>
    <t xml:space="preserve"> MM</t>
  </si>
  <si>
    <t>MM + Glc + aa</t>
  </si>
  <si>
    <t>LmjF05.0350</t>
  </si>
  <si>
    <t>Reactions (in model)</t>
  </si>
  <si>
    <t>Evidence</t>
  </si>
  <si>
    <t>Reference</t>
  </si>
  <si>
    <t>Phenotype</t>
  </si>
  <si>
    <t>L. donovani</t>
  </si>
  <si>
    <t>Compartment</t>
  </si>
  <si>
    <t>g</t>
  </si>
  <si>
    <t>E</t>
  </si>
  <si>
    <t>E= Essential</t>
  </si>
  <si>
    <t>c</t>
  </si>
  <si>
    <t>T. brucei</t>
  </si>
  <si>
    <t>TrypanoFAN database</t>
  </si>
  <si>
    <t>LmjF35.1190</t>
  </si>
  <si>
    <t>m</t>
  </si>
  <si>
    <t>R_FRDM</t>
  </si>
  <si>
    <t>LmjF01.0500</t>
  </si>
  <si>
    <t>R_fatty-acid--CoA ligase (alpla)</t>
  </si>
  <si>
    <t>R_fatty-acid--CoA ligase (gamla)</t>
  </si>
  <si>
    <t>R_fatty-acid--CoA ligase (hexadecanoate)</t>
  </si>
  <si>
    <t>R_fatty-acid--CoA ligase (tetradecanoate)</t>
  </si>
  <si>
    <t>R_fatty-acid--CoA ligase (octadecanoate)</t>
  </si>
  <si>
    <t>R_fatty-acid--CoA ligase (octadecenoate)</t>
  </si>
  <si>
    <t>R_fatty-acid--CoA ligase (octadecynoate)</t>
  </si>
  <si>
    <t>R_mannose-6-phosphate isomerase</t>
  </si>
  <si>
    <t>Garami and Ilg (2001b)</t>
  </si>
  <si>
    <t>LmjF01.0470</t>
  </si>
  <si>
    <t>LmjF01.0490</t>
  </si>
  <si>
    <t>LmjF12.0280</t>
  </si>
  <si>
    <t>R_ornithine decarboxylase</t>
  </si>
  <si>
    <t>LmjF34.0110</t>
  </si>
  <si>
    <t>R_adenylate kinase</t>
  </si>
  <si>
    <t>R_deoxyadenylate kinase</t>
  </si>
  <si>
    <t>LmjF31.2460</t>
  </si>
  <si>
    <t>R_Lipase</t>
  </si>
  <si>
    <t>LmjF28.1970</t>
  </si>
  <si>
    <t>R_ribose-5-phosphate isomerase</t>
  </si>
  <si>
    <t>LmjF35.4410</t>
  </si>
  <si>
    <t>e</t>
  </si>
  <si>
    <t>R_L-isoeucine transport in/out via proton symport</t>
  </si>
  <si>
    <t>R_L-leucine transport in/out via proton symport</t>
  </si>
  <si>
    <t>R_L-valine transport in/out via proton symport</t>
  </si>
  <si>
    <t>LmjF29.1960</t>
  </si>
  <si>
    <t>R_fumarase, glycosomal</t>
  </si>
  <si>
    <t>LmjF09.1040</t>
  </si>
  <si>
    <t>R_Phospholipid:1,2-diacyl-sn-glycerol O-acyltransferase</t>
  </si>
  <si>
    <t>LmjF15.1140</t>
  </si>
  <si>
    <t>R_tryparedoxin peroxidase</t>
  </si>
  <si>
    <t>LmjF15.1040</t>
  </si>
  <si>
    <t>LmjF19.0710</t>
  </si>
  <si>
    <t>R_malate dehydrogenase, glycosomal</t>
  </si>
  <si>
    <t>LmjF32.2950</t>
  </si>
  <si>
    <t>n</t>
  </si>
  <si>
    <t>R_nucleoside-diphophate kinase (ATP:IDP)</t>
  </si>
  <si>
    <t>R_nucleoside-diphosphate kinase (ATP:dADP)</t>
  </si>
  <si>
    <t>R_nucleoside-diphosphate kinase (ATP:dCDP)</t>
  </si>
  <si>
    <t>R_nucleoside-diphosphate kinase (ATP:dUDP)</t>
  </si>
  <si>
    <t>R_nucleoside-diphosphate kinase (ATP:dGDP)</t>
  </si>
  <si>
    <t>R_nucleoside-diphosphate kinase (ATP:dTDP)</t>
  </si>
  <si>
    <t>R_nucleoside-diphosphate kinase (ATP:CDP)</t>
  </si>
  <si>
    <t>R_nucleoside-diphosphate kinase (ATP:UDP)</t>
  </si>
  <si>
    <t>R_nucleoside-diphosphate kinase (ATP:GDP)</t>
  </si>
  <si>
    <t>Enzyme</t>
  </si>
  <si>
    <t>LmjF34.0080</t>
  </si>
  <si>
    <t>R_glucose 6-phosphate dehydrogenase</t>
  </si>
  <si>
    <t>LmjF24.0320</t>
  </si>
  <si>
    <t>R_fumarase, mitochondrial</t>
  </si>
  <si>
    <t>LmjF30.3120</t>
  </si>
  <si>
    <t>R_Adenosylmethionine decarboxylase</t>
  </si>
  <si>
    <t>LmjF35.3870</t>
  </si>
  <si>
    <t>R_phosphogluconate dehydrogenase</t>
  </si>
  <si>
    <t>LmjF35.3340</t>
  </si>
  <si>
    <t>LmjF32.1960</t>
  </si>
  <si>
    <t>R_1-acylglycerol-3-phosphate O-acyltransferase (L. major)</t>
  </si>
  <si>
    <t>LmjF17.0360</t>
  </si>
  <si>
    <t>R_cytidine deaminase</t>
  </si>
  <si>
    <t>R_deoxycytidine deaminase</t>
  </si>
  <si>
    <t>LmjF13.1620</t>
  </si>
  <si>
    <t>r</t>
  </si>
  <si>
    <t>R_Squalene epoxidase, endoplasmic reticular</t>
  </si>
  <si>
    <t>LmjF36.2260</t>
  </si>
  <si>
    <t>R_guanylate kinase (GMP:ATP)</t>
  </si>
  <si>
    <t>R_deoxyguanylate kinase (dGMP:ATP)</t>
  </si>
  <si>
    <t>LmjF31.2470</t>
  </si>
  <si>
    <t>R_uridine kinase (dUTP:Uridine)</t>
  </si>
  <si>
    <t>R_uridine kinase (dCTP:Uridine)</t>
  </si>
  <si>
    <t>R_uridine kinase (dTTP:Uridine)</t>
  </si>
  <si>
    <t>R_uridine kinase (dGTP:Uridine)</t>
  </si>
  <si>
    <t>R_uridine kinase (dATP:Uridine)</t>
  </si>
  <si>
    <t>R_uridine kinase (UTP:Uridine)</t>
  </si>
  <si>
    <t>R_uridine kinase (ITP:Uridine)</t>
  </si>
  <si>
    <t>R_uridine kinase (GTP:Uridine)</t>
  </si>
  <si>
    <t>R_uridine kinase (ATP:Uridine)</t>
  </si>
  <si>
    <t>R_cytidine kinase (dCTP)</t>
  </si>
  <si>
    <t>R_cytidine kinase (dUTP)</t>
  </si>
  <si>
    <t>R_cytidine kinase (ATP)</t>
  </si>
  <si>
    <t>R_cytidine kinase (ITP)</t>
  </si>
  <si>
    <t>R_cytidine kinase (GTP)</t>
  </si>
  <si>
    <t>R_cytidine kinase (dATP)</t>
  </si>
  <si>
    <t>R_cytidine kinase (UTP)</t>
  </si>
  <si>
    <t>R_cytidine kinase (dTTP)</t>
  </si>
  <si>
    <t>R_cytidine kinase (dGTP)</t>
  </si>
  <si>
    <t>LmjF34.1090</t>
  </si>
  <si>
    <t>R_glycerol-3-phosphate acyltransferase (L. major)</t>
  </si>
  <si>
    <t>LmjF06.0460</t>
  </si>
  <si>
    <t>R_NAD kinase</t>
  </si>
  <si>
    <t>LmjF07.0090</t>
  </si>
  <si>
    <t>R_methionine synthase</t>
  </si>
  <si>
    <t>LmjF30.3080</t>
  </si>
  <si>
    <t>R_homoserine kinase</t>
  </si>
  <si>
    <t>LmjF36.0060</t>
  </si>
  <si>
    <t>R_D-ribulokinase</t>
  </si>
  <si>
    <t>R_L-ribulokinase (L-ribulose)</t>
  </si>
  <si>
    <t>LmjF34.2110</t>
  </si>
  <si>
    <t>R_cardiolipin synthase (L. major), mitochondrial</t>
  </si>
  <si>
    <t>LmjF34.3780</t>
  </si>
  <si>
    <t>R_phosphomannomutase</t>
  </si>
  <si>
    <t>LmjF26.2480</t>
  </si>
  <si>
    <t>R_phosphatidylinositol synthase (L. major)</t>
  </si>
  <si>
    <t>LmjF07.0200</t>
  </si>
  <si>
    <t>R_CDPdiacylglycerol:sn-glycerol-3-phosphate 3-phosphatidyltransferase</t>
  </si>
  <si>
    <t>LmjF14.1360</t>
  </si>
  <si>
    <t>R_myo-Inositol-1-phosphate synthase</t>
  </si>
  <si>
    <t>LmjF35.1480</t>
  </si>
  <si>
    <t>R_arginase</t>
  </si>
  <si>
    <t>LmjF33.2720</t>
  </si>
  <si>
    <t>R_Hexadecanoyl-[acyl-carrier-protein]:malonyl-[acyl-carrier-protein] C-acyltransferase</t>
  </si>
  <si>
    <t>R_Tetradecanoyl-[acyl-carrier-protein]:malonyl-[acyl-carrier-protein] C-acyltransferase</t>
  </si>
  <si>
    <t>R_Dodecanoyl-[acyl-carrier-protein]:malonyl-[acyl-carrier-protein] C-acyltransferase</t>
  </si>
  <si>
    <t>R_Decanoyl-[acyl-carrier protein]:malonyl-[acyl-carrier-protein] C-acyltransferase</t>
  </si>
  <si>
    <t>R_Octanoyl-[acyl-carrier protein]:malonyl-[acyl-carrier-protein] C-acyltransferase (decarboxylating)</t>
  </si>
  <si>
    <t>R_Hexanoyl-[acyl-carrier protein]:malonyl-[acyl-carrier-protein] C-acyltransferase</t>
  </si>
  <si>
    <t>R_Butyryl-[acyl-carrier protein]:malonyl-[acyl-carrier-protein]C-acyltransferase (decarboxylating)</t>
  </si>
  <si>
    <t>R_Acyl-[acyl-carrier-protein]:malonyl-[acyl-carrier-protein] C-acyltransferase (decarboxylating)</t>
  </si>
  <si>
    <t>LmjF28.0890</t>
  </si>
  <si>
    <t>R_ribonucleoside-diphosphate reductase (GDP), nuclear (tryparedoxin)</t>
  </si>
  <si>
    <t>R_ribonucleoside-diphosphate reductase (CDP), nuclear (tryparedoxin)</t>
  </si>
  <si>
    <t>R_ribonucleoside-diphosphate reductase, nuclear (tryparedoxin)</t>
  </si>
  <si>
    <t>R_ribonucleoside-diphosphate reductase (UDP), nuclear (tryparedoxin)</t>
  </si>
  <si>
    <t>LmjF04.0580</t>
  </si>
  <si>
    <t>R_spermidine synthase</t>
  </si>
  <si>
    <t>LmjF26.2700</t>
  </si>
  <si>
    <t>R_6-phosphogluconolactonase; glycosomal</t>
  </si>
  <si>
    <t>R_epsilon-Caprolactone lactonohydrolase</t>
  </si>
  <si>
    <t>R_6-phosphogluconolactonase</t>
  </si>
  <si>
    <t>LmjF26.1620</t>
  </si>
  <si>
    <t>R_phosphatidate cytidylyltransferase (L. major)</t>
  </si>
  <si>
    <t>LmjF30.3600</t>
  </si>
  <si>
    <t>R_ATP synthase, mitochondrial</t>
  </si>
  <si>
    <t>LmjF21.1770</t>
  </si>
  <si>
    <t>LmjF14.1200</t>
  </si>
  <si>
    <t>R_CDPdiacylglycerol-serine O-phosphatidyltransferase</t>
  </si>
  <si>
    <t>LmjF21.1340</t>
  </si>
  <si>
    <t>a</t>
  </si>
  <si>
    <t>R_ATP synthase, Acidocalcisome</t>
  </si>
  <si>
    <t>LmjF36.3010</t>
  </si>
  <si>
    <t>R_glutathione peridoxase</t>
  </si>
  <si>
    <t>LmjF31.2970</t>
  </si>
  <si>
    <t>R_ACCOACrm</t>
  </si>
  <si>
    <t>R_acetyl-CoA carboxylase</t>
  </si>
  <si>
    <t>LmjF35.1180</t>
  </si>
  <si>
    <t>R_fumarate reductase (NADH-dependent), glycosomal</t>
  </si>
  <si>
    <t>R_mannose-1-phosphate guanylyltransferase</t>
  </si>
  <si>
    <t>R_DUTPDP</t>
  </si>
  <si>
    <t>R_PGI*</t>
  </si>
  <si>
    <t>R_step_GlcNac6pTo</t>
  </si>
  <si>
    <t>TrypanoFAN databasef</t>
  </si>
  <si>
    <t>Garami and Ilg (2001a)</t>
  </si>
  <si>
    <t>Martin and Smith (2005)</t>
  </si>
  <si>
    <t>Tovar et al (1998)</t>
  </si>
  <si>
    <t>Jiang et al (1999); Roberts et al (2004)</t>
  </si>
  <si>
    <t>Roberts et al (2002, 2004)</t>
  </si>
  <si>
    <t>Roberts et al (2004)</t>
  </si>
  <si>
    <t>Roberts et al (2001, 2004)</t>
  </si>
  <si>
    <t>Schnaufer et al (2005)</t>
  </si>
  <si>
    <t>R_MAN1PT2</t>
  </si>
  <si>
    <t>230</t>
  </si>
  <si>
    <t>threshold</t>
  </si>
  <si>
    <t>predictionEff</t>
  </si>
  <si>
    <t>Inconsistency</t>
  </si>
  <si>
    <t>RxnKO</t>
  </si>
  <si>
    <t>Inconsistency(X10 power 4)</t>
  </si>
  <si>
    <t>Incons</t>
  </si>
  <si>
    <t>Example: Constructing a Normal Curve</t>
  </si>
  <si>
    <t xml:space="preserve">The time it takes to complete a particular task (x) is normally distributed with a mean of </t>
  </si>
  <si>
    <t>45 minutes with a standard deviation of 3 minutes.</t>
  </si>
  <si>
    <t>Construct a graphicl model of the distribution of time.</t>
  </si>
  <si>
    <t>x</t>
  </si>
  <si>
    <t>f(x)</t>
  </si>
  <si>
    <t>The Table</t>
  </si>
  <si>
    <t>To draw a picture of the curve, we need to construct a table with</t>
  </si>
  <si>
    <t>eiAC560 genes FPKM values</t>
  </si>
  <si>
    <t>All genes FPKM values</t>
  </si>
  <si>
    <t>Average</t>
  </si>
  <si>
    <t>STD</t>
  </si>
  <si>
    <t>values of x and corresponding values for f(x).</t>
  </si>
  <si>
    <t>A distribution with a mean of 45 and standard deviation of 3</t>
  </si>
  <si>
    <t>will take on values between 35 and 55 minutes so we set</t>
  </si>
  <si>
    <t xml:space="preserve">up column A with values that range from 35 to 55. I have </t>
  </si>
  <si>
    <t>chosen to use increments of 0.25; other values will work</t>
  </si>
  <si>
    <t>as well. (Click on the cell to see how the list can be generated</t>
  </si>
  <si>
    <t>using a formula and 'Paste Down.'</t>
  </si>
  <si>
    <t xml:space="preserve">To find the corresponding values of y, you could solve a very </t>
  </si>
  <si>
    <t>complicated equation, but Excel has a function that will find</t>
  </si>
  <si>
    <t>the required value. Use the 'Paste Function' buttion on the menu</t>
  </si>
  <si>
    <t>bar and find the function named:</t>
  </si>
  <si>
    <t>NORMDIST</t>
  </si>
  <si>
    <t>In this box- for the first entry in A8 -  insert the following</t>
  </si>
  <si>
    <t>Highlight A8</t>
  </si>
  <si>
    <t>Mean</t>
  </si>
  <si>
    <t>Standard Deviation</t>
  </si>
  <si>
    <t>Note if the function is cumulative</t>
  </si>
  <si>
    <t>Paste Down so that each x has a corresponding value for f(x).</t>
  </si>
  <si>
    <t>The Graph</t>
  </si>
  <si>
    <t>Before clicking on the Chart Wizzard,</t>
  </si>
  <si>
    <t>Highlight the column of values in column B beginning with B8.</t>
  </si>
  <si>
    <t>Step 1</t>
  </si>
  <si>
    <t>Chart Type</t>
  </si>
  <si>
    <t>Area - first diagram</t>
  </si>
  <si>
    <t>Step 2</t>
  </si>
  <si>
    <t>Chart Source Data</t>
  </si>
  <si>
    <t>Verify the data range is B8:B88</t>
  </si>
  <si>
    <t>Series Tab</t>
  </si>
  <si>
    <t>x Axis Label: Select A8:A88</t>
  </si>
  <si>
    <t>Step 3</t>
  </si>
  <si>
    <t>Chart Options</t>
  </si>
  <si>
    <t xml:space="preserve">Specify titles; </t>
  </si>
  <si>
    <t>Deselect legend under Legend Tab.</t>
  </si>
  <si>
    <t>Step 4</t>
  </si>
  <si>
    <t>Format</t>
  </si>
  <si>
    <t>One way is to get the appropriate</t>
  </si>
  <si>
    <t>format menu is to right click on the</t>
  </si>
  <si>
    <t>area that you wish to format.</t>
  </si>
  <si>
    <t>Some areas of concern that you should address are:</t>
  </si>
  <si>
    <t>Font and decimal places on the axis</t>
  </si>
  <si>
    <t>Size of the title and axis labels</t>
  </si>
  <si>
    <t>Background color</t>
  </si>
  <si>
    <t>Gridlines</t>
  </si>
  <si>
    <t>Consistency Score</t>
  </si>
  <si>
    <t>Normalized Consistency Score</t>
  </si>
  <si>
    <t>Threshold</t>
  </si>
  <si>
    <t>Inconsistency Score</t>
  </si>
  <si>
    <t>Inconsistency analysis using GIMME</t>
  </si>
  <si>
    <t>Number of reactions</t>
  </si>
  <si>
    <t>Exp &lt; Threshold</t>
  </si>
  <si>
    <t>Exp &gt; Threshold</t>
  </si>
  <si>
    <t>flux &lt; 0</t>
  </si>
  <si>
    <t>flux = 0</t>
  </si>
  <si>
    <t>flux &gt; 0</t>
  </si>
  <si>
    <t>Inconsistency Score( x104)</t>
  </si>
  <si>
    <t>% reactions(flux = 0)</t>
  </si>
  <si>
    <t>flux ≠ 0</t>
  </si>
  <si>
    <t>% reactions(flux ≠ 0)</t>
  </si>
  <si>
    <t>MURs (%)</t>
  </si>
  <si>
    <t>MIRs (%)</t>
  </si>
  <si>
    <t>MURs ( exp&lt;thres, flux = 0)</t>
  </si>
  <si>
    <r>
      <t xml:space="preserve">MIRs ( exp&lt;thres, flux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0)</t>
    </r>
  </si>
  <si>
    <t>Promastigote (Sharma et al., 2017)</t>
  </si>
  <si>
    <r>
      <t xml:space="preserve">Amastigote (calulated using </t>
    </r>
    <r>
      <rPr>
        <i/>
        <sz val="11"/>
        <color theme="1"/>
        <rFont val="Calibri"/>
        <family val="2"/>
        <scheme val="minor"/>
      </rPr>
      <t>L.mexicana data</t>
    </r>
    <r>
      <rPr>
        <sz val="11"/>
        <color theme="1"/>
        <rFont val="Calibri"/>
        <family val="2"/>
        <scheme val="minor"/>
      </rPr>
      <t>)</t>
    </r>
  </si>
  <si>
    <t>eiAC560</t>
  </si>
  <si>
    <t>eiAC560 (Extended iAC560)</t>
  </si>
  <si>
    <t>ADNK1m</t>
  </si>
  <si>
    <t>Reactions</t>
  </si>
  <si>
    <t>Rxn Name</t>
  </si>
  <si>
    <t>Experimental</t>
  </si>
  <si>
    <t>ARGt</t>
  </si>
  <si>
    <t>L-arginine transport via proton symport</t>
  </si>
  <si>
    <t>GRTT, GRTTx</t>
  </si>
  <si>
    <t>Farnesyl pyrophosphate synthase</t>
  </si>
  <si>
    <t>Inositol phosphorylceramide synthase (IPC) Synthase</t>
  </si>
  <si>
    <t>TMDS</t>
  </si>
  <si>
    <t>Thymidylate synthase</t>
  </si>
  <si>
    <t>PHE4MOi, PHE4MOi2</t>
  </si>
  <si>
    <t>R_phenylalanine 4-monooxygenase</t>
  </si>
  <si>
    <t>LmjF28.1280</t>
  </si>
  <si>
    <t>Gene association</t>
  </si>
  <si>
    <t>( ( (LmjF14.0320 or LmjF22.0230) or LmjF11.0520) or LmjF27.0670)</t>
  </si>
  <si>
    <t>LmjF22.1360</t>
  </si>
  <si>
    <t>LmjF35.4990</t>
  </si>
  <si>
    <t>IPCS_LM</t>
  </si>
  <si>
    <t>LmjF06.0860</t>
  </si>
  <si>
    <t>LmjF36.6390</t>
  </si>
  <si>
    <t>5,10-methylenetetrahydrofolate reductase (FADH2)</t>
  </si>
  <si>
    <t>MTHFR</t>
  </si>
  <si>
    <t>LmjF30.2600</t>
  </si>
  <si>
    <t>LmjF04.0460</t>
  </si>
  <si>
    <t>ADSL1r, ADSL2r</t>
  </si>
  <si>
    <t>FTHFLr</t>
  </si>
  <si>
    <t>formate-tetrahydrofolate ligase</t>
  </si>
  <si>
    <t>adenylsuccinate lyase</t>
  </si>
  <si>
    <t>PMANMg</t>
  </si>
  <si>
    <t>phosphomannomutase</t>
  </si>
  <si>
    <t>(LmjF30.3110 or LmjF30.3120)</t>
  </si>
  <si>
    <t>ADMDCi</t>
  </si>
  <si>
    <t>Adenosylmethionine decarboxylase</t>
  </si>
  <si>
    <t>LmjF30.3190</t>
  </si>
  <si>
    <t>HMGCOARi, HMGCOARi_x</t>
  </si>
  <si>
    <t>MAN6PI</t>
  </si>
  <si>
    <t>Hydroxymethylglutaryl CoA reductase</t>
  </si>
  <si>
    <t>mannose-6-phosphate isomerase</t>
  </si>
  <si>
    <t>( (LmjF30.0880 or LmjF34.3600) or LmjF30.0890)</t>
  </si>
  <si>
    <t>( (LmjF30.0880 or LmjF30.0890) or LmjF34.3600)</t>
  </si>
  <si>
    <t>adenosine kinase</t>
  </si>
  <si>
    <t>L. mexicana</t>
  </si>
  <si>
    <t>( LmjF34.3740 and LmjF35.0320 )</t>
  </si>
  <si>
    <t>LmjF13.1190</t>
  </si>
  <si>
    <t>LmjF26.0140</t>
  </si>
  <si>
    <t>ADPT2, ADPTr</t>
  </si>
  <si>
    <t>ADSS_i</t>
  </si>
  <si>
    <t>SERPTr</t>
  </si>
  <si>
    <t>1-(5'-Phosphoribosyl)-5-amino-4-imidazolecarboxamide:pyrophosphate phosphoribosyltransferase</t>
  </si>
  <si>
    <t>adenylosuccinate synthetase</t>
  </si>
  <si>
    <t>serine C-palmitoyltransferase</t>
  </si>
  <si>
    <t>LmjF26.0830</t>
  </si>
  <si>
    <t>LmjF21.0850</t>
  </si>
  <si>
    <t>XPRTgr</t>
  </si>
  <si>
    <t>ASNS3</t>
  </si>
  <si>
    <t>asparagine synthetase</t>
  </si>
  <si>
    <t>xanthine phosphoribosyltransferase</t>
  </si>
  <si>
    <t>ORNDC</t>
  </si>
  <si>
    <t>ornithine decarboxylase</t>
  </si>
  <si>
    <t>LmjF11.1100</t>
  </si>
  <si>
    <t>( ( ( ( ( ( ( ( ( ( (( ( ( ( LmjF05.0500 and LmjF25.1170 ) and LmjF21.0740 ) and LmjF30.3600 ) and LmjF21.1770 ) or ( ( ( ( LmjF05.0500 and LmjF25.1170 ) and LmjF24.0630 ) and LmjF30.3600 ) and LmjF21.1770 )) or ( ( ( ( LmjF05.0500 and LmjF25.1170 ) and LmjF26.0460 ) and LmjF30.3600 ) and LmjF21.1770 )) or ( ( ( ( LmjF05.0500 and LmjF25.1180 ) and LmjF21.0740 ) and LmjF30.3600 ) and LmjF21.1770 )) or ( ( ( ( LmjF05.0500 and LmjF25.1180 ) and LmjF24.0630 ) and LmjF30.3600 ) and LmjF21.1770 )) or ( ( ( ( LmjF05.0500 and LmjF25.1180 ) and LmjF26.0460 ) and LmjF30.3600 ) and LmjF21.1770 )) or ( ( ( ( LmjF05.0510 and LmjF25.1170 ) and LmjF21.0740 ) and LmjF30.3600 ) and LmjF21.1770 )) or ( ( ( ( LmjF05.0510 and LmjF25.1170 ) and LmjF24.0630 ) and LmjF30.3600 ) and LmjF21.1770 )) or ( ( ( ( LmjF05.0510 and LmjF25.1170 ) and LmjF26.0460 ) and LmjF30.3600 ) and LmjF21.1770 )) or ( ( ( ( LmjF05.0510 and LmjF25.1180 ) and LmjF21.0740 ) and LmjF30.3600 ) and LmjF21.1770 )) or ( ( ( ( LmjF05.0510 and LmjF25.1180 ) and LmjF24.0630 ) and LmjF30.3600 ) and LmjF21.1770 )) or ( ( ( ( LmjF05.0510 and LmjF25.1180 ) and LmjF26.0460 ) and LmjF30.3600 ) and LmjF21.1770 ))</t>
  </si>
  <si>
    <t>L. infantum</t>
  </si>
  <si>
    <t>( ( ( ( ( ( ( ( ( ( ( LmjF36.6995 and LmjF23.0370 ) and LmjF03.0100 ) and LmjF28.2680 ) and LmjF03.0740 ) and LmjF12.0670 ) and LmjF26.1710 ) and LmjF21.1710 ) and LmjF25.1130 ) and LmjF31.1570 ) and LmjF04.1130 ) and LmjF20.0840 )</t>
  </si>
  <si>
    <t>LmjF23.0260</t>
  </si>
  <si>
    <t>LmjF04.1160</t>
  </si>
  <si>
    <t>LmjF15.0990</t>
  </si>
  <si>
    <t>LmjF21.0845</t>
  </si>
  <si>
    <t>References</t>
  </si>
  <si>
    <t>A novel high-affinity arginine transporter from the human parasitic protozoan Leishmania donovani</t>
  </si>
  <si>
    <t>Structural and thermodynamic basis of the inhibition of Leishmania major farnesyl diphosphate synthase by nitrogen-containing bisphosphonates; Farnesyl diphosphate synthase is a cytosolic enzyme in Leishmania major promastigotes and its overexpression confers resistance to risedronate; Inhibitors of Leishmania Major Farnesyl Diphosphate Synthase: Crystallographic and Calorimetric Studies</t>
  </si>
  <si>
    <t>Molecular evolution of the enzymes involved in the sphingolipid metabolism of Leishmania: selection pressure in relation to functional divergence and conservation; Lipid metabolism in Trypanosoma brucei ; The protozoan inositol phosphoryl ceramide synthase: a novel drug target that defines a new class of sphingolipid synthase; The Trypanosoma brucei sphingolipid synthase, an essential enzyme and drug target</t>
  </si>
  <si>
    <t>Primary structure of the gene encoding the bifunctional dihydrofolate reductase-thymidylate synthase of Leishmania major</t>
  </si>
  <si>
    <t>Dissecting the metabolic roles of pteridine reductase 1 in Trypanosoma brucei and Leishmania major. ; Phenylalanine hydroxylase (PAH) from the lower eukaryote Leishmania major</t>
  </si>
  <si>
    <t>Methylene tetrahydrofolate dehydrogenase/cyclohydrolase and the synthesis of 10-CHO-THF are essential in Leishmania major</t>
  </si>
  <si>
    <t>Adenylosuccinate synthetase and adenylosuccinate lyase deficiencies trigger growth and infectivity deficits in Leishmania donovani</t>
  </si>
  <si>
    <t xml:space="preserve"> Glycosylation defects and virulence phenotypes of Leishmania mexicana phosphomannomutase and dolicholphosphate-mannose synthase gene deletion mutants</t>
  </si>
  <si>
    <t>Characterization of a Novel Putative S-Adenosylmethionine Decarboxylase-Like Protein from Leishmania donovani</t>
  </si>
  <si>
    <t>Exploring Leishmania donovani 3-hydroxy-3-methylglutaryl coenzyme A reductase (HMGR) as a potential drug target by biochemical, biophysical and inhibition studies</t>
  </si>
  <si>
    <t xml:space="preserve">The role of phosphomannose isomerase in Leishmania mexicana glycoconjugate synthesis and virulence. </t>
  </si>
  <si>
    <t>Characterization of a mutant Leishmania donovani deficient in adenosine kinase activity</t>
  </si>
  <si>
    <t>Sphingolipids are essential for differentiation but not growth in Leishmania</t>
  </si>
  <si>
    <t>Amplification of Adenine Phosphoribosyltransferase Suppresses the Conditionally Lethal Growth and Virulence Phenotype of Leishmania donovaniMutants Lacking Both Hypoxanthine-guanine and Xanthine Phosphoribosyltransferases</t>
  </si>
  <si>
    <t>Identification and functional characterization of a novel bacterial type asparagine synthetase A: a tRNA synthetase paralog from Leishmania donovani</t>
  </si>
  <si>
    <t>A conditional mutant deficient in hypoxanthine-guanine phosphoribosyltransferase and xanthine phosphoribosyltransferase validates the purine salvage pathway of Leishmania donovani</t>
  </si>
  <si>
    <t>A conditional mutant deficient in hypoxanthine-guanine phosphoribosyltransferase and xanthine phosphoribosyltransferase validates the purine salvage pathway of Leishmania donovani; Leishmania donovani singly deficient in HGPRT, APRT or XPRT are viable in vitro and within mammalian macrophages</t>
  </si>
  <si>
    <t>Targeting Ergosterol biosynthesis in Leishmania donovani: essentiality of sterol 14 alpha-demethylase</t>
  </si>
  <si>
    <t>Human antimicrobial peptide histatin 5 is a cell-penetrating peptide targeting mitochondrial ATP synthesis in Leishmania</t>
  </si>
  <si>
    <t>Disclosing the essentiality of ribose-5-phosphate isomerase B in Trypanosomatids</t>
  </si>
  <si>
    <t>Miltefosine (hexadecylphosphocholine) inhibits cytochrome c oxidase in Leishmania donovani promastigotes</t>
  </si>
  <si>
    <t>Characterisation of a Leishmania mexicana knockout lacking guanosine diphosphate-mannose pyrophosphorylase</t>
  </si>
  <si>
    <t>Arginase plays a pivotal role in polyamine precursor metabolism in Leishmania. Characterization of gene deletion mutants.</t>
  </si>
  <si>
    <t>Leishmania donovani argininosuccinate synthase is an active enzyme associated with parasite pathogenesis</t>
  </si>
  <si>
    <t>Generation of myo-inositol-auxotrophic Leishmania mexicana mutants by targeted replacement of the myo-inositol-1-phosphate synthase gene</t>
  </si>
  <si>
    <t>Virulence of Leishmania major in macrophages and mice requires the gluconeogenic enzyme fructose-1, 6-bisphosphatase</t>
  </si>
  <si>
    <t>Generation of adenosine tri-phosphate in Leishmania donovani amastigote forms.</t>
  </si>
  <si>
    <t>Trypanothione reductase from Leishmania donovani. Purification, characterisation and inhibition by trivalent antimonials.</t>
  </si>
  <si>
    <t>Spermidine synthase is required for virulence of Leishmania donovani.</t>
  </si>
  <si>
    <t>The initial step of glycerolipid metabolism in Leishmania major  promastigotes involves a single  glycerol-3-phosphate acyltransferase enzyme important for the synthesis of triacylglycerol but not essential for virulence</t>
  </si>
  <si>
    <t>Mitochondrial Substrate Level Phosphorylation Is Essential for Growth of Procyclic Trypanosoma brucei</t>
  </si>
  <si>
    <t>(LmjF27.0880 or LmjF36.3470)</t>
  </si>
  <si>
    <t>( LmjF03.0600 and LmjF12.1270 )</t>
  </si>
  <si>
    <t>(( ( ( ( ( ( ( ( ( ( ( ( ( LmjF21.1340 and LmjF21.1790 ) and LmjF23.0130 ) and LmjF28.1160 ) and LmjF30.3660 ) and LmjF34.3670 ) and LmjF05.1140 ) and LmjF28.2430 ) and LmjF18.0560 ) and LmjF35.0700 ) and LmjF36.3100 ) and LmjF12.0520 ) and LmjF23.0340 ) and LmjF23.1510 ) or ( ( ( ( ( ( ( ( ( ( ( ( ( LmjF21.1340 and LmjF21.1800 ) and LmjF23.0130 ) and LmjF28.1160 ) and LmjF30.3660 ) and LmjF34.3670 ) and LmjF05.1140 ) and LmjF28.2430 ) and LmjF18.0560 ) and LmjF35.0700 ) and LmjF36.3100 ) and LmjF12.0520 ) and LmjF23.0340 ) and LmjF23.1510 ))</t>
  </si>
  <si>
    <t>LmjF06.0560</t>
  </si>
  <si>
    <t>Trypanosomal dUTPases as Potential Targets for Drug Design</t>
  </si>
  <si>
    <t>Genetic analysis of purine metabolism in Leishmania donovani.</t>
  </si>
  <si>
    <t>ST14DMr</t>
  </si>
  <si>
    <t>Sterol 14-demethylase</t>
  </si>
  <si>
    <t>ATP synthase, mitochondrial</t>
  </si>
  <si>
    <t>ribose-5-phosphate isomerase</t>
  </si>
  <si>
    <t>RPI</t>
  </si>
  <si>
    <t>CYOO6m</t>
  </si>
  <si>
    <t>MAN1PT1</t>
  </si>
  <si>
    <t>ARGNg</t>
  </si>
  <si>
    <t>arginase</t>
  </si>
  <si>
    <t>mannose-1-phosphate guanylyltransferase</t>
  </si>
  <si>
    <t>cytochrome c oxidase, mitochondrial ( 6 protons)</t>
  </si>
  <si>
    <t>ARGSSr</t>
  </si>
  <si>
    <t>MI1PSB</t>
  </si>
  <si>
    <t>FBPg</t>
  </si>
  <si>
    <t>argininosuccinate synthase, reversible</t>
  </si>
  <si>
    <t>myo-Inositol-1-phosphate synthase</t>
  </si>
  <si>
    <t>fructose-bisphosphatase, glycosomal</t>
  </si>
  <si>
    <t>succinate dehydrogenase (ubiquinone-6), mitochondrial</t>
  </si>
  <si>
    <t>trypanothione reductase</t>
  </si>
  <si>
    <t>spermidine synthase</t>
  </si>
  <si>
    <t>glycerol-3-phosphate acyltransferase (L. major)</t>
  </si>
  <si>
    <t>hypoxanthine phosphoribosyltransferase (Hypoxanthine)</t>
  </si>
  <si>
    <t>SUCD2_u6m</t>
  </si>
  <si>
    <t>SPMS</t>
  </si>
  <si>
    <t>HXPRTg</t>
  </si>
  <si>
    <t>AKGDe1</t>
  </si>
  <si>
    <t>2-oxoglutarate dehydrogenase (lipoamide)</t>
  </si>
  <si>
    <t>hnRNP arginine N-methyltransferase</t>
  </si>
  <si>
    <t>ARMT</t>
  </si>
  <si>
    <t>ATPS3v</t>
  </si>
  <si>
    <t>ATP synthase, Acidocalcisome</t>
  </si>
  <si>
    <t>dUTP diphosphatase</t>
  </si>
  <si>
    <t>PDHe1</t>
  </si>
  <si>
    <t>( ( LmjF18.1380 and LmjF25.1710 ) and LmjF35.0050 )</t>
  </si>
  <si>
    <t>DUTPDPm, DUTPDPn</t>
  </si>
  <si>
    <t>GPAM_LM, GPAMm_LM, DHAPAx_LM</t>
  </si>
  <si>
    <t>PGI1, PGI2, PGI3</t>
  </si>
  <si>
    <t>( ( LmjF20.0110 and LmjF20.0100 ) and LmjF30.3380 )</t>
  </si>
  <si>
    <t>PGKg, PGK</t>
  </si>
  <si>
    <t>phosphoglycerate kinase, glycosomal</t>
  </si>
  <si>
    <t>glucose-6-phosphate isomerase, glycosomal</t>
  </si>
  <si>
    <t>pyruvate dehydrogenase, mitochondrial</t>
  </si>
  <si>
    <t>( ( ( ( (LmjF20.1120 or LmjF24.2010) or LmjF34.4530) or LmjF30.1850) or LmjF02.0120) or LmjF34.3940)</t>
  </si>
  <si>
    <t>(LmjF27.1805 or LmjF27.1810)</t>
  </si>
  <si>
    <t>ATP Generation in the Trypanosoma brucei Procyclic Form</t>
  </si>
  <si>
    <t>1-phosphatidylinositol 3-kinase</t>
  </si>
  <si>
    <t>phosphoenolpyruvate carboxykinase, glycosomal</t>
  </si>
  <si>
    <t>PIN3K_LM</t>
  </si>
  <si>
    <t>PPCKg</t>
  </si>
  <si>
    <t>R_pyruvate phosphate dikinase, glycosome</t>
  </si>
  <si>
    <t>LmjF11.1000</t>
  </si>
  <si>
    <t>R_pyruvate kinase</t>
  </si>
  <si>
    <t>(LmjF35.0030 or LmjF35.0020)</t>
  </si>
  <si>
    <t>R_succinate dehydrogenase</t>
  </si>
  <si>
    <t>LmjF24.1630</t>
  </si>
  <si>
    <t>R_Succinyl CoA synthetase (GDP-forming), mitochondrial</t>
  </si>
  <si>
    <t>(( LmjF25.2130 and LmjF36.2950 ) or ( LmjF25.2140 and LmjF36.2950 ))</t>
  </si>
  <si>
    <t>R_UDPglucose 4-epimerase</t>
  </si>
  <si>
    <t>Galactose metabolism is essential for the African sleeping sickness parasite Trypanosoma brucei</t>
  </si>
  <si>
    <t>Axenic amastigote stage</t>
  </si>
  <si>
    <t>Promastigote stage</t>
  </si>
  <si>
    <t>Comments</t>
  </si>
  <si>
    <t>Prediction (iAC560, L. major, MM)</t>
  </si>
  <si>
    <t>Leishmania donovani ornithine decarboxylase is indispensable for parasite survival in the mammalian host</t>
  </si>
  <si>
    <t>Biochemical and genetic analysis of methylenetetrahydrofolate reductase in Leishmania metabolism and virulence</t>
  </si>
  <si>
    <t>Prediction (iMS604, L.donovani)</t>
  </si>
  <si>
    <t>Prediction (iAS142, L. infantum)</t>
  </si>
  <si>
    <t>R_Aconitate hydratase</t>
  </si>
  <si>
    <t>LmjF18.0510</t>
  </si>
  <si>
    <t>Induction of a Stringent Metabolic Response in Intracellular Stages of Leishmania mexicana Leads to Increased Dependence on Mitochondrial Metabolism</t>
  </si>
  <si>
    <t>NL (c, er, m), L (g)</t>
  </si>
  <si>
    <t>NL (g), L (c)</t>
  </si>
  <si>
    <t>LmjF32.3260</t>
  </si>
  <si>
    <t>LmjF36.0040</t>
  </si>
  <si>
    <t>GlcNAc6P deacetylase</t>
  </si>
  <si>
    <t>GF6PTAr</t>
  </si>
  <si>
    <t>ACGAM6PSi</t>
  </si>
  <si>
    <t>G6PDAr</t>
  </si>
  <si>
    <t>glucosamine-6-phosphate deaminase; glycosomal</t>
  </si>
  <si>
    <t>N-acetylglucosamine-6-phosphate synthase</t>
  </si>
  <si>
    <t>glutamine-fructose-6-phosphate transaminase</t>
  </si>
  <si>
    <t>Intracellular Survival of Leishmania major Depends on Uptake and Degradation of Extracellular Matrix Glycosaminoglycans by Macrophages</t>
  </si>
  <si>
    <t>Evidence That Intracellular Stages of Leishmania major Utilize Amino Sugars as a Major Carbon Source</t>
  </si>
  <si>
    <t>Role of hexosamine biosynthesis in Leishmania growth and virulence</t>
  </si>
  <si>
    <t>S.No.</t>
  </si>
  <si>
    <t>Model</t>
  </si>
  <si>
    <t>Wrong prediction</t>
  </si>
  <si>
    <t>iMS604</t>
  </si>
  <si>
    <t>iAS142</t>
  </si>
  <si>
    <t>Correct prediction (%)</t>
  </si>
  <si>
    <t># Reactions tested</t>
  </si>
  <si>
    <t>Promastigote (Max. Flux)</t>
  </si>
  <si>
    <t>Amastigote (Max. Flux)</t>
  </si>
  <si>
    <t>% active rxns</t>
  </si>
  <si>
    <t>Promastigote (Active reactions)</t>
  </si>
  <si>
    <t>Amastigote (Active reactions)</t>
  </si>
  <si>
    <t>R_step_ArabToGdP</t>
  </si>
  <si>
    <t xml:space="preserve">R_step_BIOMASS_LM3_sugNuc_PromastUpdated </t>
  </si>
  <si>
    <t>Normalized flux</t>
  </si>
  <si>
    <t>Flux (PFBA)</t>
  </si>
  <si>
    <t>Normalized flux (%)</t>
  </si>
  <si>
    <t>Demand(%)</t>
  </si>
  <si>
    <t>iSK570</t>
  </si>
  <si>
    <t>GDP-Arab</t>
  </si>
  <si>
    <t>R_step_BIOMASS_LM3_sugNuc_PromastUpdated</t>
  </si>
  <si>
    <t>R_step_strcoaTOpmtCoAm</t>
  </si>
  <si>
    <t>R_step_TransGlucNEC</t>
  </si>
  <si>
    <t>R_step_TransGlucNAcEC</t>
  </si>
  <si>
    <t>R_accoatm</t>
  </si>
  <si>
    <t>R_step_Gal1pToUDPgal2</t>
  </si>
  <si>
    <t>R_step_Gal1pToUDPgal1</t>
  </si>
  <si>
    <t>R_step_CitAcetlCoA</t>
  </si>
  <si>
    <t>R_step_TransGlucNCX</t>
  </si>
  <si>
    <t>R_step_PTCarbDehRed</t>
  </si>
  <si>
    <t>R_step_TranssphingosineCR</t>
  </si>
  <si>
    <t>R_step_TranssphingosineEC</t>
  </si>
  <si>
    <t>R_step_TransUtpCX</t>
  </si>
  <si>
    <t>R_step_TransG6pACX</t>
  </si>
  <si>
    <t>R_step_TransProtonCX</t>
  </si>
  <si>
    <t>R_step_ACSmCyto</t>
  </si>
  <si>
    <t>R_step_EX_man_exchange</t>
  </si>
  <si>
    <t>R_step_TransGlucNAc6pXC</t>
  </si>
  <si>
    <t>R_step_TransAcetateCM</t>
  </si>
  <si>
    <t>R_step_TransCitMalCM</t>
  </si>
  <si>
    <t>R_step_Galto1p</t>
  </si>
  <si>
    <t>R_step_GlucNto6p</t>
  </si>
  <si>
    <t>R_step_TranssphinganineCR</t>
  </si>
  <si>
    <t>R_step_EX_sphingosine_exchange</t>
  </si>
  <si>
    <t>R_step_GluToArab</t>
  </si>
  <si>
    <t>R_step_GlucNActo6p</t>
  </si>
  <si>
    <t>R_step_EX_strAcid_exchange</t>
  </si>
  <si>
    <t>R_step_EX_gamlinoAcid_exchange</t>
  </si>
  <si>
    <t>R_step_TransH2oCG</t>
  </si>
  <si>
    <t>R_step_TransNicotRC</t>
  </si>
  <si>
    <t>R_step_TransH2oCX</t>
  </si>
  <si>
    <t>R_step_ALDD2xmCyto</t>
  </si>
  <si>
    <t>R_step_TransAcACPCM</t>
  </si>
  <si>
    <t>R_step_EX_Glucosamine_exchange</t>
  </si>
  <si>
    <t>R_step_EX_sphinganine_exchange</t>
  </si>
  <si>
    <t>R_step_TransDiPRC</t>
  </si>
  <si>
    <t>R_step_TranssphinganineEC</t>
  </si>
  <si>
    <t>R_step_ConctRxn</t>
  </si>
  <si>
    <t>R_step_EX_linoAcid_exchange</t>
  </si>
  <si>
    <t>R_ACOATAm</t>
  </si>
  <si>
    <t>R_step_hco3Prod</t>
  </si>
  <si>
    <t>R_step_TransgamlinoAcidEC</t>
  </si>
  <si>
    <t>R_step_ACOATAmCyto</t>
  </si>
  <si>
    <t>R_step_TransDHAPCX</t>
  </si>
  <si>
    <t>R_step_TransethanolamineEC</t>
  </si>
  <si>
    <t>R_step_PTCarbDehyd</t>
  </si>
  <si>
    <t>R_step_TranslinoAcidEC</t>
  </si>
  <si>
    <t>R_step_linoAcidTolincoa</t>
  </si>
  <si>
    <t>R_step_ArabToP</t>
  </si>
  <si>
    <t>R_step_TranspeLMEC</t>
  </si>
  <si>
    <t>R_step_TransBiomassCE</t>
  </si>
  <si>
    <t>R_step_EX_peLM_exchange</t>
  </si>
  <si>
    <t>R_step_TransGalCX</t>
  </si>
  <si>
    <t>R_step_TransGalEC</t>
  </si>
  <si>
    <t>R_step_EX_Nacetyl_Glucosamine_exchange</t>
  </si>
  <si>
    <t>R_step_TransstrAcidEC</t>
  </si>
  <si>
    <t>R_step_MalcoaAcp</t>
  </si>
  <si>
    <t>R_step_strAcidTostrcoa</t>
  </si>
  <si>
    <t>R_step_ACCOACrmChange</t>
  </si>
  <si>
    <t>R_step_EX_ArabD_exchange</t>
  </si>
  <si>
    <t>R_step_TransArabEC</t>
  </si>
  <si>
    <t>R_step_TransGDPRC</t>
  </si>
  <si>
    <t>R_step_BIOMASS_LM3_sugNuc_AmastUpdated</t>
  </si>
  <si>
    <t>R_step_TransGlucNAcCX</t>
  </si>
  <si>
    <t>R_step_EX_Galactose_exchange</t>
  </si>
  <si>
    <t>R_step_EX_ethanolamine_exchange</t>
  </si>
  <si>
    <t>Correct prediction</t>
  </si>
  <si>
    <t>ADNK1c, ADNK1er, ADNK1g, ADNK1m</t>
  </si>
</sst>
</file>

<file path=xl/styles.xml><?xml version="1.0" encoding="utf-8"?>
<styleSheet xmlns="http://schemas.openxmlformats.org/spreadsheetml/2006/main">
  <numFmts count="4">
    <numFmt numFmtId="164" formatCode="0.00000"/>
    <numFmt numFmtId="165" formatCode="0.000000"/>
    <numFmt numFmtId="166" formatCode="0.0000"/>
    <numFmt numFmtId="167" formatCode="0.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FF0000"/>
      <name val="Times New Roman"/>
      <family val="1"/>
    </font>
    <font>
      <sz val="11"/>
      <color rgb="FF000000"/>
      <name val="TimesNewRoman"/>
    </font>
    <font>
      <b/>
      <sz val="11"/>
      <color rgb="FF000000"/>
      <name val="Times New Roman"/>
      <family val="1"/>
    </font>
    <font>
      <sz val="11"/>
      <color rgb="FF000000"/>
      <name val="Courier New"/>
      <family val="3"/>
    </font>
    <font>
      <sz val="11"/>
      <color rgb="FF00B050"/>
      <name val="Times New Roman"/>
      <family val="1"/>
    </font>
    <font>
      <b/>
      <sz val="11"/>
      <color rgb="FF000000"/>
      <name val="TimesNewRoman"/>
    </font>
    <font>
      <b/>
      <sz val="18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1"/>
      <color rgb="FF231F20"/>
      <name val="Dutch801BT-Roman"/>
    </font>
    <font>
      <i/>
      <sz val="11"/>
      <color rgb="FF231F20"/>
      <name val="Dutch801BT-Italic"/>
    </font>
    <font>
      <sz val="11"/>
      <color rgb="FF231F20"/>
      <name val="Dutch801BT-Bold"/>
    </font>
    <font>
      <sz val="14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i/>
      <sz val="9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32" fillId="0" borderId="0" applyFont="0" applyFill="0" applyBorder="0" applyAlignment="0" applyProtection="0"/>
  </cellStyleXfs>
  <cellXfs count="325">
    <xf numFmtId="0" fontId="0" fillId="0" borderId="0" xfId="0"/>
    <xf numFmtId="0" fontId="2" fillId="0" borderId="0" xfId="0" applyFont="1"/>
    <xf numFmtId="0" fontId="5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6" fillId="0" borderId="0" xfId="0" applyFont="1"/>
    <xf numFmtId="0" fontId="1" fillId="0" borderId="0" xfId="0" applyFont="1"/>
    <xf numFmtId="0" fontId="0" fillId="3" borderId="0" xfId="0" applyFill="1"/>
    <xf numFmtId="0" fontId="0" fillId="0" borderId="0" xfId="0" applyFont="1"/>
    <xf numFmtId="0" fontId="0" fillId="0" borderId="0" xfId="0" applyFill="1"/>
    <xf numFmtId="0" fontId="0" fillId="0" borderId="0" xfId="0" applyFill="1" applyAlignment="1">
      <alignment horizontal="center"/>
    </xf>
    <xf numFmtId="0" fontId="0" fillId="6" borderId="0" xfId="0" applyFill="1"/>
    <xf numFmtId="0" fontId="0" fillId="7" borderId="0" xfId="0" applyFill="1"/>
    <xf numFmtId="0" fontId="0" fillId="5" borderId="0" xfId="0" applyFill="1"/>
    <xf numFmtId="0" fontId="0" fillId="8" borderId="0" xfId="0" applyFill="1"/>
    <xf numFmtId="0" fontId="0" fillId="9" borderId="0" xfId="0" applyFill="1"/>
    <xf numFmtId="0" fontId="0" fillId="0" borderId="0" xfId="0" applyAlignment="1"/>
    <xf numFmtId="0" fontId="8" fillId="0" borderId="0" xfId="0" applyFont="1"/>
    <xf numFmtId="0" fontId="0" fillId="2" borderId="0" xfId="0" applyFill="1"/>
    <xf numFmtId="0" fontId="0" fillId="13" borderId="0" xfId="0" applyFill="1"/>
    <xf numFmtId="0" fontId="0" fillId="0" borderId="0" xfId="0" applyAlignment="1">
      <alignment horizontal="left"/>
    </xf>
    <xf numFmtId="0" fontId="9" fillId="0" borderId="0" xfId="0" applyFont="1"/>
    <xf numFmtId="11" fontId="9" fillId="0" borderId="0" xfId="0" applyNumberFormat="1" applyFont="1"/>
    <xf numFmtId="0" fontId="16" fillId="0" borderId="2" xfId="0" applyFont="1" applyBorder="1" applyAlignment="1">
      <alignment vertical="center" wrapText="1"/>
    </xf>
    <xf numFmtId="0" fontId="3" fillId="0" borderId="0" xfId="0" applyFont="1" applyFill="1"/>
    <xf numFmtId="0" fontId="0" fillId="2" borderId="0" xfId="0" applyFill="1" applyAlignment="1">
      <alignment horizontal="right"/>
    </xf>
    <xf numFmtId="0" fontId="3" fillId="8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5" fillId="11" borderId="0" xfId="0" applyFont="1" applyFill="1"/>
    <xf numFmtId="0" fontId="1" fillId="0" borderId="0" xfId="0" applyFont="1" applyAlignment="1">
      <alignment vertical="top"/>
    </xf>
    <xf numFmtId="0" fontId="1" fillId="13" borderId="0" xfId="0" applyFont="1" applyFill="1" applyAlignment="1">
      <alignment vertical="top"/>
    </xf>
    <xf numFmtId="0" fontId="0" fillId="12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3" fillId="0" borderId="0" xfId="0" applyFont="1" applyAlignment="1">
      <alignment horizontal="left" vertical="center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5" fillId="6" borderId="0" xfId="0" applyFont="1" applyFill="1"/>
    <xf numFmtId="0" fontId="5" fillId="13" borderId="0" xfId="0" applyFont="1" applyFill="1"/>
    <xf numFmtId="0" fontId="1" fillId="6" borderId="0" xfId="0" applyFont="1" applyFill="1" applyAlignment="1">
      <alignment vertical="top"/>
    </xf>
    <xf numFmtId="0" fontId="19" fillId="0" borderId="1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9" fillId="0" borderId="5" xfId="0" applyFont="1" applyBorder="1" applyAlignment="1">
      <alignment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0" xfId="0" applyFill="1" applyAlignment="1">
      <alignment horizontal="right"/>
    </xf>
    <xf numFmtId="0" fontId="3" fillId="0" borderId="0" xfId="0" applyFont="1" applyFill="1" applyAlignment="1">
      <alignment horizontal="left"/>
    </xf>
    <xf numFmtId="0" fontId="5" fillId="0" borderId="0" xfId="0" applyFont="1" applyFill="1"/>
    <xf numFmtId="0" fontId="1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11" borderId="0" xfId="0" applyFill="1"/>
    <xf numFmtId="0" fontId="0" fillId="0" borderId="0" xfId="0" applyFill="1" applyAlignment="1">
      <alignment horizontal="left"/>
    </xf>
    <xf numFmtId="0" fontId="10" fillId="0" borderId="0" xfId="0" applyFont="1" applyFill="1" applyAlignment="1">
      <alignment horizontal="left"/>
    </xf>
    <xf numFmtId="0" fontId="0" fillId="15" borderId="0" xfId="0" applyFill="1"/>
    <xf numFmtId="0" fontId="3" fillId="10" borderId="0" xfId="0" applyFont="1" applyFill="1" applyAlignment="1">
      <alignment horizontal="left"/>
    </xf>
    <xf numFmtId="0" fontId="3" fillId="9" borderId="0" xfId="0" applyFont="1" applyFill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164" fontId="9" fillId="0" borderId="0" xfId="0" applyNumberFormat="1" applyFont="1"/>
    <xf numFmtId="1" fontId="0" fillId="0" borderId="0" xfId="0" applyNumberFormat="1"/>
    <xf numFmtId="0" fontId="21" fillId="0" borderId="0" xfId="0" applyFont="1" applyAlignment="1">
      <alignment horizontal="left"/>
    </xf>
    <xf numFmtId="164" fontId="3" fillId="0" borderId="0" xfId="0" applyNumberFormat="1" applyFont="1" applyFill="1"/>
    <xf numFmtId="164" fontId="1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0" fontId="0" fillId="2" borderId="0" xfId="0" applyFill="1" applyAlignment="1">
      <alignment horizontal="left"/>
    </xf>
    <xf numFmtId="0" fontId="22" fillId="0" borderId="0" xfId="0" applyFont="1"/>
    <xf numFmtId="0" fontId="1" fillId="0" borderId="0" xfId="0" applyFont="1" applyFill="1"/>
    <xf numFmtId="0" fontId="23" fillId="0" borderId="0" xfId="0" applyFont="1" applyFill="1"/>
    <xf numFmtId="0" fontId="9" fillId="11" borderId="0" xfId="0" applyFont="1" applyFill="1"/>
    <xf numFmtId="0" fontId="10" fillId="11" borderId="0" xfId="0" applyFont="1" applyFill="1"/>
    <xf numFmtId="0" fontId="10" fillId="3" borderId="0" xfId="0" applyFont="1" applyFill="1"/>
    <xf numFmtId="0" fontId="0" fillId="0" borderId="0" xfId="0" applyAlignment="1">
      <alignment horizontal="center"/>
    </xf>
    <xf numFmtId="0" fontId="1" fillId="0" borderId="0" xfId="0" applyFont="1"/>
    <xf numFmtId="0" fontId="11" fillId="0" borderId="0" xfId="0" applyFont="1" applyAlignment="1">
      <alignment horizontal="center" vertical="top"/>
    </xf>
    <xf numFmtId="0" fontId="5" fillId="0" borderId="0" xfId="0" applyFont="1" applyAlignment="1">
      <alignment vertical="center"/>
    </xf>
    <xf numFmtId="0" fontId="0" fillId="16" borderId="0" xfId="0" applyFill="1"/>
    <xf numFmtId="0" fontId="15" fillId="8" borderId="3" xfId="0" applyFont="1" applyFill="1" applyBorder="1" applyAlignment="1">
      <alignment vertical="center" wrapText="1"/>
    </xf>
    <xf numFmtId="0" fontId="15" fillId="8" borderId="4" xfId="0" applyFont="1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0" borderId="0" xfId="0" applyFont="1" applyAlignment="1">
      <alignment horizontal="left"/>
    </xf>
    <xf numFmtId="0" fontId="10" fillId="0" borderId="0" xfId="0" applyFont="1"/>
    <xf numFmtId="0" fontId="0" fillId="0" borderId="0" xfId="0" applyAlignment="1">
      <alignment vertical="top"/>
    </xf>
    <xf numFmtId="0" fontId="16" fillId="16" borderId="4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wrapText="1"/>
    </xf>
    <xf numFmtId="0" fontId="23" fillId="0" borderId="0" xfId="0" applyFont="1" applyAlignment="1"/>
    <xf numFmtId="0" fontId="0" fillId="18" borderId="0" xfId="0" applyFill="1"/>
    <xf numFmtId="0" fontId="1" fillId="16" borderId="0" xfId="0" applyFont="1" applyFill="1"/>
    <xf numFmtId="0" fontId="0" fillId="16" borderId="0" xfId="0" applyFill="1" applyAlignment="1">
      <alignment horizontal="left"/>
    </xf>
    <xf numFmtId="0" fontId="1" fillId="16" borderId="1" xfId="0" applyFont="1" applyFill="1" applyBorder="1" applyAlignment="1">
      <alignment wrapText="1"/>
    </xf>
    <xf numFmtId="0" fontId="0" fillId="20" borderId="0" xfId="0" applyFill="1"/>
    <xf numFmtId="0" fontId="0" fillId="21" borderId="0" xfId="0" applyFill="1"/>
    <xf numFmtId="0" fontId="3" fillId="20" borderId="0" xfId="0" applyFont="1" applyFill="1" applyAlignment="1">
      <alignment horizontal="left"/>
    </xf>
    <xf numFmtId="164" fontId="0" fillId="18" borderId="0" xfId="0" applyNumberFormat="1" applyFill="1"/>
    <xf numFmtId="164" fontId="0" fillId="22" borderId="0" xfId="0" applyNumberFormat="1" applyFill="1"/>
    <xf numFmtId="164" fontId="9" fillId="0" borderId="0" xfId="0" applyNumberFormat="1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24" fillId="0" borderId="0" xfId="0" applyFont="1"/>
    <xf numFmtId="0" fontId="0" fillId="0" borderId="0" xfId="0" applyFont="1" applyAlignment="1">
      <alignment horizontal="center"/>
    </xf>
    <xf numFmtId="0" fontId="26" fillId="0" borderId="0" xfId="0" applyFont="1"/>
    <xf numFmtId="0" fontId="0" fillId="23" borderId="0" xfId="0" applyFont="1" applyFill="1"/>
    <xf numFmtId="0" fontId="0" fillId="0" borderId="0" xfId="0" applyFont="1" applyAlignment="1"/>
    <xf numFmtId="0" fontId="0" fillId="17" borderId="0" xfId="0" applyFont="1" applyFill="1"/>
    <xf numFmtId="0" fontId="0" fillId="10" borderId="0" xfId="0" applyFont="1" applyFill="1"/>
    <xf numFmtId="0" fontId="0" fillId="24" borderId="0" xfId="0" applyFill="1" applyAlignment="1">
      <alignment horizontal="center"/>
    </xf>
    <xf numFmtId="9" fontId="0" fillId="0" borderId="0" xfId="0" applyNumberFormat="1"/>
    <xf numFmtId="11" fontId="0" fillId="0" borderId="0" xfId="0" applyNumberFormat="1"/>
    <xf numFmtId="165" fontId="0" fillId="6" borderId="0" xfId="0" applyNumberFormat="1" applyFill="1"/>
    <xf numFmtId="11" fontId="0" fillId="6" borderId="0" xfId="0" applyNumberFormat="1" applyFill="1"/>
    <xf numFmtId="0" fontId="0" fillId="25" borderId="0" xfId="0" applyFill="1"/>
    <xf numFmtId="11" fontId="0" fillId="25" borderId="0" xfId="0" applyNumberFormat="1" applyFill="1"/>
    <xf numFmtId="0" fontId="0" fillId="23" borderId="0" xfId="0" applyFill="1"/>
    <xf numFmtId="0" fontId="8" fillId="6" borderId="0" xfId="0" applyFont="1" applyFill="1"/>
    <xf numFmtId="165" fontId="8" fillId="6" borderId="0" xfId="0" applyNumberFormat="1" applyFont="1" applyFill="1"/>
    <xf numFmtId="0" fontId="12" fillId="0" borderId="0" xfId="0" applyFont="1" applyFill="1" applyAlignment="1"/>
    <xf numFmtId="0" fontId="11" fillId="0" borderId="0" xfId="0" applyFont="1" applyFill="1" applyAlignment="1"/>
    <xf numFmtId="0" fontId="0" fillId="0" borderId="0" xfId="0" applyFill="1" applyAlignment="1"/>
    <xf numFmtId="0" fontId="8" fillId="0" borderId="0" xfId="0" applyFont="1" applyFill="1"/>
    <xf numFmtId="165" fontId="0" fillId="0" borderId="0" xfId="0" applyNumberFormat="1" applyFill="1"/>
    <xf numFmtId="0" fontId="1" fillId="6" borderId="0" xfId="0" applyFont="1" applyFill="1"/>
    <xf numFmtId="0" fontId="1" fillId="3" borderId="0" xfId="0" applyFont="1" applyFill="1"/>
    <xf numFmtId="0" fontId="0" fillId="10" borderId="0" xfId="0" applyFill="1" applyAlignment="1">
      <alignment horizontal="center"/>
    </xf>
    <xf numFmtId="0" fontId="8" fillId="10" borderId="0" xfId="0" applyFont="1" applyFill="1"/>
    <xf numFmtId="0" fontId="0" fillId="26" borderId="0" xfId="0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 wrapText="1"/>
    </xf>
    <xf numFmtId="0" fontId="0" fillId="12" borderId="0" xfId="0" applyFill="1"/>
    <xf numFmtId="0" fontId="10" fillId="0" borderId="0" xfId="0" applyFont="1" applyAlignment="1">
      <alignment vertical="center"/>
    </xf>
    <xf numFmtId="0" fontId="10" fillId="0" borderId="0" xfId="0" applyFont="1" applyAlignment="1">
      <alignment vertical="center" wrapText="1"/>
    </xf>
    <xf numFmtId="0" fontId="10" fillId="6" borderId="0" xfId="0" applyFont="1" applyFill="1"/>
    <xf numFmtId="0" fontId="10" fillId="6" borderId="0" xfId="0" applyFont="1" applyFill="1" applyAlignment="1">
      <alignment vertical="center"/>
    </xf>
    <xf numFmtId="0" fontId="10" fillId="5" borderId="0" xfId="0" applyFont="1" applyFill="1"/>
    <xf numFmtId="0" fontId="10" fillId="5" borderId="0" xfId="0" applyFont="1" applyFill="1" applyAlignment="1">
      <alignment vertical="center"/>
    </xf>
    <xf numFmtId="0" fontId="10" fillId="7" borderId="0" xfId="0" applyFont="1" applyFill="1"/>
    <xf numFmtId="0" fontId="10" fillId="7" borderId="0" xfId="0" applyFont="1" applyFill="1" applyAlignment="1">
      <alignment vertical="center"/>
    </xf>
    <xf numFmtId="0" fontId="10" fillId="22" borderId="0" xfId="0" applyFont="1" applyFill="1"/>
    <xf numFmtId="0" fontId="10" fillId="22" borderId="0" xfId="0" applyFont="1" applyFill="1" applyAlignment="1">
      <alignment vertical="center"/>
    </xf>
    <xf numFmtId="0" fontId="0" fillId="22" borderId="0" xfId="0" applyFill="1"/>
    <xf numFmtId="0" fontId="10" fillId="25" borderId="0" xfId="0" applyFont="1" applyFill="1"/>
    <xf numFmtId="0" fontId="10" fillId="9" borderId="0" xfId="0" applyFont="1" applyFill="1"/>
    <xf numFmtId="0" fontId="10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31" fillId="7" borderId="0" xfId="0" applyFont="1" applyFill="1"/>
    <xf numFmtId="0" fontId="0" fillId="0" borderId="0" xfId="0" applyAlignment="1">
      <alignment horizontal="left"/>
    </xf>
    <xf numFmtId="0" fontId="0" fillId="6" borderId="0" xfId="0" applyFill="1" applyAlignment="1">
      <alignment horizontal="center"/>
    </xf>
    <xf numFmtId="0" fontId="0" fillId="9" borderId="0" xfId="0" applyFill="1" applyAlignment="1">
      <alignment horizontal="center"/>
    </xf>
    <xf numFmtId="2" fontId="0" fillId="0" borderId="0" xfId="0" applyNumberFormat="1" applyAlignment="1">
      <alignment horizontal="left"/>
    </xf>
    <xf numFmtId="2" fontId="0" fillId="0" borderId="0" xfId="0" quotePrefix="1" applyNumberFormat="1" applyAlignment="1">
      <alignment horizontal="left"/>
    </xf>
    <xf numFmtId="2" fontId="0" fillId="18" borderId="0" xfId="0" applyNumberFormat="1" applyFill="1" applyAlignment="1">
      <alignment horizontal="left"/>
    </xf>
    <xf numFmtId="0" fontId="35" fillId="0" borderId="0" xfId="0" applyFont="1"/>
    <xf numFmtId="0" fontId="36" fillId="0" borderId="0" xfId="0" applyFont="1"/>
    <xf numFmtId="0" fontId="37" fillId="27" borderId="7" xfId="0" applyFont="1" applyFill="1" applyBorder="1"/>
    <xf numFmtId="0" fontId="37" fillId="27" borderId="8" xfId="0" applyFont="1" applyFill="1" applyBorder="1"/>
    <xf numFmtId="0" fontId="37" fillId="27" borderId="9" xfId="0" applyFont="1" applyFill="1" applyBorder="1"/>
    <xf numFmtId="0" fontId="37" fillId="27" borderId="10" xfId="0" applyFont="1" applyFill="1" applyBorder="1"/>
    <xf numFmtId="0" fontId="37" fillId="27" borderId="0" xfId="0" applyFont="1" applyFill="1" applyBorder="1"/>
    <xf numFmtId="0" fontId="37" fillId="27" borderId="11" xfId="0" applyFont="1" applyFill="1" applyBorder="1"/>
    <xf numFmtId="0" fontId="37" fillId="27" borderId="12" xfId="0" applyFont="1" applyFill="1" applyBorder="1"/>
    <xf numFmtId="0" fontId="37" fillId="27" borderId="13" xfId="0" applyFont="1" applyFill="1" applyBorder="1"/>
    <xf numFmtId="0" fontId="37" fillId="27" borderId="14" xfId="0" applyFont="1" applyFill="1" applyBorder="1"/>
    <xf numFmtId="0" fontId="0" fillId="22" borderId="15" xfId="0" applyFill="1" applyBorder="1"/>
    <xf numFmtId="0" fontId="0" fillId="22" borderId="15" xfId="0" applyFill="1" applyBorder="1" applyAlignment="1">
      <alignment horizontal="left"/>
    </xf>
    <xf numFmtId="0" fontId="35" fillId="0" borderId="16" xfId="0" applyFont="1" applyBorder="1" applyAlignment="1">
      <alignment horizontal="right"/>
    </xf>
    <xf numFmtId="0" fontId="35" fillId="27" borderId="17" xfId="0" applyFont="1" applyFill="1" applyBorder="1"/>
    <xf numFmtId="0" fontId="0" fillId="27" borderId="16" xfId="0" applyFill="1" applyBorder="1"/>
    <xf numFmtId="0" fontId="0" fillId="27" borderId="18" xfId="0" applyFill="1" applyBorder="1"/>
    <xf numFmtId="2" fontId="0" fillId="0" borderId="0" xfId="0" applyNumberFormat="1"/>
    <xf numFmtId="166" fontId="0" fillId="0" borderId="0" xfId="0" applyNumberFormat="1"/>
    <xf numFmtId="0" fontId="0" fillId="27" borderId="19" xfId="0" applyFill="1" applyBorder="1"/>
    <xf numFmtId="0" fontId="0" fillId="27" borderId="0" xfId="0" applyFill="1" applyBorder="1"/>
    <xf numFmtId="0" fontId="0" fillId="27" borderId="11" xfId="0" applyFill="1" applyBorder="1"/>
    <xf numFmtId="0" fontId="37" fillId="0" borderId="0" xfId="0" applyFont="1"/>
    <xf numFmtId="0" fontId="0" fillId="27" borderId="10" xfId="0" applyFill="1" applyBorder="1"/>
    <xf numFmtId="0" fontId="38" fillId="22" borderId="15" xfId="0" applyFont="1" applyFill="1" applyBorder="1"/>
    <xf numFmtId="167" fontId="35" fillId="27" borderId="10" xfId="0" applyNumberFormat="1" applyFont="1" applyFill="1" applyBorder="1" applyAlignment="1">
      <alignment horizontal="center"/>
    </xf>
    <xf numFmtId="9" fontId="0" fillId="27" borderId="0" xfId="1" applyFont="1" applyFill="1" applyBorder="1"/>
    <xf numFmtId="0" fontId="0" fillId="27" borderId="20" xfId="0" applyFill="1" applyBorder="1"/>
    <xf numFmtId="0" fontId="0" fillId="27" borderId="21" xfId="0" applyFill="1" applyBorder="1"/>
    <xf numFmtId="0" fontId="0" fillId="27" borderId="20" xfId="0" applyFill="1" applyBorder="1" applyAlignment="1">
      <alignment horizontal="left"/>
    </xf>
    <xf numFmtId="0" fontId="0" fillId="27" borderId="22" xfId="0" applyFill="1" applyBorder="1"/>
    <xf numFmtId="0" fontId="0" fillId="27" borderId="7" xfId="0" applyFill="1" applyBorder="1"/>
    <xf numFmtId="0" fontId="0" fillId="27" borderId="8" xfId="0" applyFill="1" applyBorder="1"/>
    <xf numFmtId="0" fontId="0" fillId="27" borderId="9" xfId="0" applyFill="1" applyBorder="1"/>
    <xf numFmtId="0" fontId="39" fillId="27" borderId="8" xfId="0" applyFont="1" applyFill="1" applyBorder="1"/>
    <xf numFmtId="0" fontId="39" fillId="27" borderId="0" xfId="0" applyFont="1" applyFill="1" applyBorder="1"/>
    <xf numFmtId="0" fontId="0" fillId="27" borderId="12" xfId="0" applyFill="1" applyBorder="1"/>
    <xf numFmtId="0" fontId="0" fillId="27" borderId="13" xfId="0" applyFill="1" applyBorder="1"/>
    <xf numFmtId="0" fontId="0" fillId="27" borderId="14" xfId="0" applyFill="1" applyBorder="1"/>
    <xf numFmtId="0" fontId="39" fillId="27" borderId="13" xfId="0" applyFont="1" applyFill="1" applyBorder="1"/>
    <xf numFmtId="167" fontId="35" fillId="27" borderId="10" xfId="0" applyNumberFormat="1" applyFont="1" applyFill="1" applyBorder="1" applyAlignment="1">
      <alignment horizontal="left"/>
    </xf>
    <xf numFmtId="0" fontId="35" fillId="27" borderId="10" xfId="0" applyFont="1" applyFill="1" applyBorder="1"/>
    <xf numFmtId="0" fontId="0" fillId="27" borderId="0" xfId="0" applyFill="1"/>
    <xf numFmtId="0" fontId="0" fillId="27" borderId="0" xfId="0" applyFill="1" applyBorder="1" applyAlignment="1">
      <alignment horizontal="left"/>
    </xf>
    <xf numFmtId="0" fontId="0" fillId="27" borderId="13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39" fillId="0" borderId="0" xfId="0" applyFont="1" applyFill="1" applyBorder="1"/>
    <xf numFmtId="0" fontId="0" fillId="22" borderId="0" xfId="0" applyFill="1" applyBorder="1"/>
    <xf numFmtId="0" fontId="0" fillId="0" borderId="0" xfId="0" applyBorder="1"/>
    <xf numFmtId="0" fontId="0" fillId="0" borderId="15" xfId="0" applyBorder="1"/>
    <xf numFmtId="0" fontId="0" fillId="22" borderId="0" xfId="0" applyFill="1" applyBorder="1" applyAlignment="1">
      <alignment horizontal="left"/>
    </xf>
    <xf numFmtId="0" fontId="0" fillId="18" borderId="0" xfId="0" applyFill="1" applyAlignment="1">
      <alignment horizontal="left"/>
    </xf>
    <xf numFmtId="2" fontId="0" fillId="18" borderId="0" xfId="0" applyNumberFormat="1" applyFill="1"/>
    <xf numFmtId="0" fontId="0" fillId="10" borderId="0" xfId="0" applyFill="1"/>
    <xf numFmtId="11" fontId="0" fillId="0" borderId="0" xfId="0" applyNumberFormat="1" applyAlignment="1">
      <alignment horizontal="left"/>
    </xf>
    <xf numFmtId="0" fontId="0" fillId="6" borderId="0" xfId="0" applyFill="1" applyAlignment="1">
      <alignment horizontal="left" vertical="top"/>
    </xf>
    <xf numFmtId="0" fontId="0" fillId="9" borderId="0" xfId="0" applyFill="1" applyAlignment="1">
      <alignment horizontal="left" vertical="top"/>
    </xf>
    <xf numFmtId="2" fontId="0" fillId="6" borderId="0" xfId="0" applyNumberFormat="1" applyFill="1" applyAlignment="1">
      <alignment horizontal="left" vertical="top"/>
    </xf>
    <xf numFmtId="2" fontId="0" fillId="9" borderId="0" xfId="0" applyNumberForma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2" fontId="0" fillId="0" borderId="0" xfId="0" applyNumberFormat="1" applyFill="1" applyAlignment="1">
      <alignment horizontal="left" vertical="top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1" fillId="0" borderId="0" xfId="0" applyFont="1"/>
    <xf numFmtId="0" fontId="0" fillId="6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0" fillId="0" borderId="0" xfId="0" applyFont="1" applyFill="1"/>
    <xf numFmtId="0" fontId="10" fillId="3" borderId="0" xfId="0" applyFont="1" applyFill="1" applyAlignment="1"/>
    <xf numFmtId="0" fontId="0" fillId="18" borderId="0" xfId="0" applyFill="1" applyAlignment="1">
      <alignment vertical="center"/>
    </xf>
    <xf numFmtId="0" fontId="10" fillId="18" borderId="0" xfId="0" applyFont="1" applyFill="1" applyAlignment="1"/>
    <xf numFmtId="0" fontId="42" fillId="17" borderId="0" xfId="0" applyFont="1" applyFill="1"/>
    <xf numFmtId="0" fontId="42" fillId="5" borderId="0" xfId="0" applyFont="1" applyFill="1"/>
    <xf numFmtId="0" fontId="42" fillId="13" borderId="0" xfId="0" applyFont="1" applyFill="1"/>
    <xf numFmtId="0" fontId="42" fillId="10" borderId="0" xfId="0" applyFont="1" applyFill="1"/>
    <xf numFmtId="0" fontId="42" fillId="3" borderId="0" xfId="0" applyFont="1" applyFill="1"/>
    <xf numFmtId="0" fontId="42" fillId="25" borderId="0" xfId="0" applyFont="1" applyFill="1"/>
    <xf numFmtId="0" fontId="42" fillId="29" borderId="0" xfId="0" applyFont="1" applyFill="1"/>
    <xf numFmtId="0" fontId="10" fillId="18" borderId="0" xfId="0" applyFont="1" applyFill="1"/>
    <xf numFmtId="0" fontId="8" fillId="18" borderId="0" xfId="0" applyFont="1" applyFill="1" applyAlignment="1">
      <alignment vertical="center"/>
    </xf>
    <xf numFmtId="0" fontId="10" fillId="22" borderId="0" xfId="0" applyFont="1" applyFill="1" applyAlignment="1"/>
    <xf numFmtId="0" fontId="8" fillId="9" borderId="0" xfId="0" applyFont="1" applyFill="1"/>
    <xf numFmtId="0" fontId="8" fillId="9" borderId="0" xfId="0" applyFont="1" applyFill="1" applyAlignment="1">
      <alignment vertical="center"/>
    </xf>
    <xf numFmtId="0" fontId="10" fillId="9" borderId="0" xfId="0" applyFont="1" applyFill="1" applyAlignment="1"/>
    <xf numFmtId="0" fontId="0" fillId="11" borderId="0" xfId="0" applyFill="1" applyAlignment="1">
      <alignment vertical="center"/>
    </xf>
    <xf numFmtId="0" fontId="8" fillId="11" borderId="0" xfId="0" applyFont="1" applyFill="1"/>
    <xf numFmtId="0" fontId="8" fillId="11" borderId="0" xfId="0" applyFont="1" applyFill="1" applyAlignment="1">
      <alignment vertical="center"/>
    </xf>
    <xf numFmtId="0" fontId="10" fillId="11" borderId="0" xfId="0" applyFont="1" applyFill="1" applyAlignment="1"/>
    <xf numFmtId="0" fontId="0" fillId="30" borderId="0" xfId="0" applyFill="1" applyAlignment="1">
      <alignment vertical="center"/>
    </xf>
    <xf numFmtId="0" fontId="0" fillId="30" borderId="0" xfId="0" applyFill="1"/>
    <xf numFmtId="0" fontId="8" fillId="30" borderId="0" xfId="0" applyFont="1" applyFill="1"/>
    <xf numFmtId="0" fontId="8" fillId="30" borderId="0" xfId="0" applyFont="1" applyFill="1" applyAlignment="1">
      <alignment vertical="center"/>
    </xf>
    <xf numFmtId="0" fontId="10" fillId="30" borderId="0" xfId="0" applyFont="1" applyFill="1" applyAlignment="1"/>
    <xf numFmtId="0" fontId="0" fillId="3" borderId="0" xfId="0" applyFill="1" applyAlignment="1">
      <alignment vertical="center"/>
    </xf>
    <xf numFmtId="0" fontId="8" fillId="3" borderId="0" xfId="0" applyFont="1" applyFill="1"/>
    <xf numFmtId="0" fontId="0" fillId="3" borderId="0" xfId="0" applyFill="1" applyAlignment="1">
      <alignment vertical="center" wrapText="1"/>
    </xf>
    <xf numFmtId="0" fontId="8" fillId="3" borderId="0" xfId="0" applyFont="1" applyFill="1" applyAlignment="1">
      <alignment vertical="center"/>
    </xf>
    <xf numFmtId="0" fontId="8" fillId="25" borderId="0" xfId="0" applyFont="1" applyFill="1"/>
    <xf numFmtId="0" fontId="0" fillId="25" borderId="0" xfId="0" applyFill="1" applyAlignment="1">
      <alignment vertical="center" wrapText="1"/>
    </xf>
    <xf numFmtId="0" fontId="10" fillId="18" borderId="0" xfId="0" applyFont="1" applyFill="1" applyAlignment="1">
      <alignment vertical="center"/>
    </xf>
    <xf numFmtId="0" fontId="10" fillId="11" borderId="0" xfId="0" applyFont="1" applyFill="1" applyAlignment="1">
      <alignment vertical="center"/>
    </xf>
    <xf numFmtId="0" fontId="10" fillId="30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10" fillId="22" borderId="0" xfId="0" applyFont="1" applyFill="1" applyAlignment="1">
      <alignment vertical="center" wrapText="1"/>
    </xf>
    <xf numFmtId="0" fontId="0" fillId="11" borderId="0" xfId="0" applyFill="1" applyAlignment="1">
      <alignment horizontal="left"/>
    </xf>
    <xf numFmtId="0" fontId="9" fillId="0" borderId="0" xfId="0" applyFont="1" applyAlignment="1"/>
    <xf numFmtId="0" fontId="1" fillId="6" borderId="0" xfId="0" applyFont="1" applyFill="1" applyAlignment="1">
      <alignment horizontal="left" vertical="top"/>
    </xf>
    <xf numFmtId="0" fontId="9" fillId="6" borderId="0" xfId="0" applyFont="1" applyFill="1" applyAlignment="1">
      <alignment horizontal="center"/>
    </xf>
    <xf numFmtId="0" fontId="9" fillId="6" borderId="0" xfId="0" applyFont="1" applyFill="1"/>
    <xf numFmtId="0" fontId="9" fillId="10" borderId="0" xfId="0" applyFont="1" applyFill="1" applyAlignment="1">
      <alignment horizontal="center"/>
    </xf>
    <xf numFmtId="0" fontId="9" fillId="26" borderId="0" xfId="0" applyFont="1" applyFill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1" fillId="0" borderId="0" xfId="0" applyFont="1" applyAlignment="1">
      <alignment horizontal="left"/>
    </xf>
    <xf numFmtId="0" fontId="0" fillId="0" borderId="23" xfId="0" applyBorder="1" applyAlignment="1">
      <alignment horizontal="left"/>
    </xf>
    <xf numFmtId="0" fontId="1" fillId="0" borderId="0" xfId="0" applyFont="1" applyAlignment="1">
      <alignment horizontal="center"/>
    </xf>
    <xf numFmtId="0" fontId="1" fillId="13" borderId="0" xfId="0" applyFont="1" applyFill="1" applyAlignment="1">
      <alignment horizontal="center" vertical="top"/>
    </xf>
    <xf numFmtId="0" fontId="5" fillId="6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Alignment="1">
      <alignment horizontal="left" vertical="top"/>
    </xf>
    <xf numFmtId="0" fontId="0" fillId="1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0" fillId="16" borderId="0" xfId="0" applyFill="1" applyAlignment="1">
      <alignment horizontal="center"/>
    </xf>
    <xf numFmtId="0" fontId="13" fillId="1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1" fillId="12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20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11" fillId="4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21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0" fillId="25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11" fillId="13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27" fillId="11" borderId="0" xfId="0" applyFont="1" applyFill="1" applyAlignment="1">
      <alignment horizontal="center" wrapText="1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5" borderId="0" xfId="0" applyFont="1" applyFill="1" applyAlignment="1">
      <alignment horizontal="center"/>
    </xf>
    <xf numFmtId="0" fontId="0" fillId="3" borderId="0" xfId="0" applyFont="1" applyFill="1" applyAlignment="1">
      <alignment horizontal="left"/>
    </xf>
    <xf numFmtId="0" fontId="0" fillId="0" borderId="0" xfId="0" applyFill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0" fillId="7" borderId="0" xfId="0" applyFill="1" applyAlignment="1">
      <alignment horizontal="left" vertical="top" wrapText="1"/>
    </xf>
    <xf numFmtId="0" fontId="0" fillId="10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3" fillId="12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0" fontId="13" fillId="28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3713361411218947"/>
          <c:y val="0.14275398877923196"/>
          <c:w val="0.64295567705199685"/>
          <c:h val="0.74226421858669234"/>
        </c:manualLayout>
      </c:layout>
      <c:barChart>
        <c:barDir val="col"/>
        <c:grouping val="clustered"/>
        <c:ser>
          <c:idx val="0"/>
          <c:order val="0"/>
          <c:tx>
            <c:v>Biomass</c:v>
          </c:tx>
          <c:cat>
            <c:strRef>
              <c:f>SugarNucleotide!$A$28:$A$32</c:f>
              <c:strCache>
                <c:ptCount val="5"/>
                <c:pt idx="0">
                  <c:v>GDP-Man</c:v>
                </c:pt>
                <c:pt idx="1">
                  <c:v>UDP-Galp</c:v>
                </c:pt>
                <c:pt idx="2">
                  <c:v>UDP-GlcNAc</c:v>
                </c:pt>
                <c:pt idx="3">
                  <c:v>GDP-Ara</c:v>
                </c:pt>
                <c:pt idx="4">
                  <c:v>UDP-Galf</c:v>
                </c:pt>
              </c:strCache>
            </c:strRef>
          </c:cat>
          <c:val>
            <c:numRef>
              <c:f>SugarNucleotide!$C$28:$C$32</c:f>
              <c:numCache>
                <c:formatCode>General</c:formatCode>
                <c:ptCount val="5"/>
                <c:pt idx="0">
                  <c:v>81.525342566671583</c:v>
                </c:pt>
                <c:pt idx="1">
                  <c:v>48.760498010903198</c:v>
                </c:pt>
                <c:pt idx="2">
                  <c:v>24.515618093413881</c:v>
                </c:pt>
                <c:pt idx="3">
                  <c:v>16.266391631059378</c:v>
                </c:pt>
                <c:pt idx="4">
                  <c:v>10.457492264623545</c:v>
                </c:pt>
              </c:numCache>
            </c:numRef>
          </c:val>
        </c:ser>
        <c:ser>
          <c:idx val="1"/>
          <c:order val="1"/>
          <c:tx>
            <c:v>Experimental data</c:v>
          </c:tx>
          <c:cat>
            <c:strRef>
              <c:f>SugarNucleotide!$A$28:$A$32</c:f>
              <c:strCache>
                <c:ptCount val="5"/>
                <c:pt idx="0">
                  <c:v>GDP-Man</c:v>
                </c:pt>
                <c:pt idx="1">
                  <c:v>UDP-Galp</c:v>
                </c:pt>
                <c:pt idx="2">
                  <c:v>UDP-GlcNAc</c:v>
                </c:pt>
                <c:pt idx="3">
                  <c:v>GDP-Ara</c:v>
                </c:pt>
                <c:pt idx="4">
                  <c:v>UDP-Galf</c:v>
                </c:pt>
              </c:strCache>
            </c:strRef>
          </c:cat>
          <c:val>
            <c:numRef>
              <c:f>SugarNucleotide!$E$28:$E$32</c:f>
              <c:numCache>
                <c:formatCode>General</c:formatCode>
                <c:ptCount val="5"/>
                <c:pt idx="0">
                  <c:v>62.638580931263853</c:v>
                </c:pt>
                <c:pt idx="1">
                  <c:v>32.31707317073171</c:v>
                </c:pt>
                <c:pt idx="2">
                  <c:v>1.8292682926829267</c:v>
                </c:pt>
                <c:pt idx="3">
                  <c:v>1.3858093126385811</c:v>
                </c:pt>
                <c:pt idx="4">
                  <c:v>1.8292682926829267</c:v>
                </c:pt>
              </c:numCache>
            </c:numRef>
          </c:val>
        </c:ser>
        <c:axId val="102848000"/>
        <c:axId val="102849536"/>
      </c:barChart>
      <c:catAx>
        <c:axId val="10284800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02849536"/>
        <c:crosses val="autoZero"/>
        <c:auto val="1"/>
        <c:lblAlgn val="ctr"/>
        <c:lblOffset val="100"/>
      </c:catAx>
      <c:valAx>
        <c:axId val="10284953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02848000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3049889352066293"/>
          <c:y val="0.10465889809512489"/>
          <c:w val="0.63596281098665486"/>
          <c:h val="0.65874259958968928"/>
        </c:manualLayout>
      </c:layout>
      <c:barChart>
        <c:barDir val="col"/>
        <c:grouping val="clustered"/>
        <c:ser>
          <c:idx val="0"/>
          <c:order val="0"/>
          <c:tx>
            <c:strRef>
              <c:f>SugarNucleotide!$R$5</c:f>
              <c:strCache>
                <c:ptCount val="1"/>
                <c:pt idx="0">
                  <c:v>Normalized flux (%)</c:v>
                </c:pt>
              </c:strCache>
            </c:strRef>
          </c:tx>
          <c:cat>
            <c:strRef>
              <c:f>SugarNucleotide!$N$6:$N$10</c:f>
              <c:strCache>
                <c:ptCount val="5"/>
                <c:pt idx="0">
                  <c:v>GDP-Man</c:v>
                </c:pt>
                <c:pt idx="1">
                  <c:v>UDP-Galp</c:v>
                </c:pt>
                <c:pt idx="2">
                  <c:v>UDP-GlcNAc</c:v>
                </c:pt>
                <c:pt idx="3">
                  <c:v>GDP-Ara</c:v>
                </c:pt>
                <c:pt idx="4">
                  <c:v>UDP-Galf</c:v>
                </c:pt>
              </c:strCache>
            </c:strRef>
          </c:cat>
          <c:val>
            <c:numRef>
              <c:f>SugarNucleotide!$R$6:$R$10</c:f>
              <c:numCache>
                <c:formatCode>General</c:formatCode>
                <c:ptCount val="5"/>
                <c:pt idx="0">
                  <c:v>43.323488694046993</c:v>
                </c:pt>
                <c:pt idx="1">
                  <c:v>30.000000000000028</c:v>
                </c:pt>
                <c:pt idx="2">
                  <c:v>23.180641274080351</c:v>
                </c:pt>
                <c:pt idx="3">
                  <c:v>14.540213975150216</c:v>
                </c:pt>
                <c:pt idx="4">
                  <c:v>9.3471640964679583</c:v>
                </c:pt>
              </c:numCache>
            </c:numRef>
          </c:val>
        </c:ser>
        <c:ser>
          <c:idx val="1"/>
          <c:order val="1"/>
          <c:tx>
            <c:strRef>
              <c:f>SugarNucleotide!$U$5</c:f>
              <c:strCache>
                <c:ptCount val="1"/>
                <c:pt idx="0">
                  <c:v>Demand(%)</c:v>
                </c:pt>
              </c:strCache>
            </c:strRef>
          </c:tx>
          <c:cat>
            <c:strRef>
              <c:f>SugarNucleotide!$N$6:$N$10</c:f>
              <c:strCache>
                <c:ptCount val="5"/>
                <c:pt idx="0">
                  <c:v>GDP-Man</c:v>
                </c:pt>
                <c:pt idx="1">
                  <c:v>UDP-Galp</c:v>
                </c:pt>
                <c:pt idx="2">
                  <c:v>UDP-GlcNAc</c:v>
                </c:pt>
                <c:pt idx="3">
                  <c:v>GDP-Ara</c:v>
                </c:pt>
                <c:pt idx="4">
                  <c:v>UDP-Galf</c:v>
                </c:pt>
              </c:strCache>
            </c:strRef>
          </c:cat>
          <c:val>
            <c:numRef>
              <c:f>SugarNucleotide!$U$6:$U$10</c:f>
              <c:numCache>
                <c:formatCode>General</c:formatCode>
                <c:ptCount val="5"/>
                <c:pt idx="0">
                  <c:v>62.638580931263853</c:v>
                </c:pt>
                <c:pt idx="1">
                  <c:v>32.31707317073171</c:v>
                </c:pt>
                <c:pt idx="2">
                  <c:v>1.8292682926829267</c:v>
                </c:pt>
                <c:pt idx="3">
                  <c:v>1.3858093126385811</c:v>
                </c:pt>
                <c:pt idx="4">
                  <c:v>1.8292682926829267</c:v>
                </c:pt>
              </c:numCache>
            </c:numRef>
          </c:val>
        </c:ser>
        <c:axId val="103092608"/>
        <c:axId val="103094144"/>
      </c:barChart>
      <c:catAx>
        <c:axId val="103092608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03094144"/>
        <c:crosses val="autoZero"/>
        <c:auto val="1"/>
        <c:lblAlgn val="ctr"/>
        <c:lblOffset val="100"/>
      </c:catAx>
      <c:valAx>
        <c:axId val="10309414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030926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725389079886163"/>
          <c:y val="0.32587429281013841"/>
          <c:w val="0.23100901999926071"/>
          <c:h val="0.23004195641854361"/>
        </c:manualLayout>
      </c:layout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view3D>
      <c:rAngAx val="1"/>
    </c:view3D>
    <c:plotArea>
      <c:layout>
        <c:manualLayout>
          <c:layoutTarget val="inner"/>
          <c:xMode val="edge"/>
          <c:yMode val="edge"/>
          <c:x val="0.16233573928258968"/>
          <c:y val="5.1400554097404488E-2"/>
          <c:w val="0.70619017600965839"/>
          <c:h val="0.78289830511449632"/>
        </c:manualLayout>
      </c:layout>
      <c:bar3DChart>
        <c:barDir val="col"/>
        <c:grouping val="clustered"/>
        <c:ser>
          <c:idx val="0"/>
          <c:order val="0"/>
          <c:tx>
            <c:strRef>
              <c:f>Knockout_simulations!$N$37</c:f>
              <c:strCache>
                <c:ptCount val="1"/>
                <c:pt idx="0">
                  <c:v>iAC560</c:v>
                </c:pt>
              </c:strCache>
            </c:strRef>
          </c:tx>
          <c:val>
            <c:numRef>
              <c:f>Knockout_simulations!$N$38:$N$39</c:f>
              <c:numCache>
                <c:formatCode>General</c:formatCode>
                <c:ptCount val="2"/>
                <c:pt idx="0">
                  <c:v>0.72727272727272729</c:v>
                </c:pt>
                <c:pt idx="1">
                  <c:v>0.68181818181818188</c:v>
                </c:pt>
              </c:numCache>
            </c:numRef>
          </c:val>
        </c:ser>
        <c:ser>
          <c:idx val="1"/>
          <c:order val="1"/>
          <c:tx>
            <c:strRef>
              <c:f>Knockout_simulations!$O$37</c:f>
              <c:strCache>
                <c:ptCount val="1"/>
                <c:pt idx="0">
                  <c:v>iAC560e</c:v>
                </c:pt>
              </c:strCache>
            </c:strRef>
          </c:tx>
          <c:val>
            <c:numRef>
              <c:f>Knockout_simulations!$O$38:$O$39</c:f>
              <c:numCache>
                <c:formatCode>General</c:formatCode>
                <c:ptCount val="2"/>
                <c:pt idx="0">
                  <c:v>0.83333333333333337</c:v>
                </c:pt>
                <c:pt idx="1">
                  <c:v>0.76</c:v>
                </c:pt>
              </c:numCache>
            </c:numRef>
          </c:val>
        </c:ser>
        <c:shape val="box"/>
        <c:axId val="190449920"/>
        <c:axId val="103146624"/>
        <c:axId val="0"/>
      </c:bar3DChart>
      <c:catAx>
        <c:axId val="190449920"/>
        <c:scaling>
          <c:orientation val="minMax"/>
        </c:scaling>
        <c:delete val="1"/>
        <c:axPos val="b"/>
        <c:tickLblPos val="nextTo"/>
        <c:crossAx val="103146624"/>
        <c:crosses val="autoZero"/>
        <c:auto val="1"/>
        <c:lblAlgn val="ctr"/>
        <c:lblOffset val="100"/>
      </c:catAx>
      <c:valAx>
        <c:axId val="10314662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90449920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5.5198779066354717E-2"/>
          <c:y val="0.20717853635527636"/>
          <c:w val="0.80999890988067391"/>
          <c:h val="0.6146048463137157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</c:spPr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Lbls>
            <c:txPr>
              <a:bodyPr/>
              <a:lstStyle/>
              <a:p>
                <a:pPr>
                  <a:defRPr lang="en-US"/>
                </a:pPr>
                <a:endParaRPr lang="fi-FI"/>
              </a:p>
            </c:txPr>
            <c:showVal val="1"/>
          </c:dLbls>
          <c:val>
            <c:numRef>
              <c:f>(Knockout_simulations!$AL$10,Knockout_simulations!$AM$10,Knockout_simulations!$AN$10,Knockout_simulations!$AO$10)</c:f>
              <c:numCache>
                <c:formatCode>General</c:formatCode>
                <c:ptCount val="4"/>
                <c:pt idx="0">
                  <c:v>44</c:v>
                </c:pt>
                <c:pt idx="1">
                  <c:v>6</c:v>
                </c:pt>
                <c:pt idx="2">
                  <c:v>37</c:v>
                </c:pt>
                <c:pt idx="3">
                  <c:v>68</c:v>
                </c:pt>
              </c:numCache>
            </c:numRef>
          </c:val>
        </c:ser>
        <c:ser>
          <c:idx val="1"/>
          <c:order val="1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Lbls>
            <c:txPr>
              <a:bodyPr/>
              <a:lstStyle/>
              <a:p>
                <a:pPr>
                  <a:defRPr lang="en-US"/>
                </a:pPr>
                <a:endParaRPr lang="fi-FI"/>
              </a:p>
            </c:txPr>
            <c:showVal val="1"/>
          </c:dLbls>
          <c:val>
            <c:numRef>
              <c:f>Knockout_simulations!$AL$11:$AO$11</c:f>
              <c:numCache>
                <c:formatCode>General</c:formatCode>
                <c:ptCount val="4"/>
                <c:pt idx="0">
                  <c:v>26</c:v>
                </c:pt>
                <c:pt idx="1">
                  <c:v>5</c:v>
                </c:pt>
                <c:pt idx="2">
                  <c:v>24</c:v>
                </c:pt>
                <c:pt idx="3">
                  <c:v>48</c:v>
                </c:pt>
              </c:numCache>
            </c:numRef>
          </c:val>
        </c:ser>
        <c:ser>
          <c:idx val="2"/>
          <c:order val="2"/>
          <c:tx>
            <c:v>percentage</c:v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Lbls>
            <c:showVal val="1"/>
          </c:dLbls>
          <c:val>
            <c:numRef>
              <c:f>Knockout_simulations!$AL$14:$AO$14</c:f>
              <c:numCache>
                <c:formatCode>0.00</c:formatCode>
                <c:ptCount val="4"/>
                <c:pt idx="0">
                  <c:v>59.090909090909093</c:v>
                </c:pt>
                <c:pt idx="1">
                  <c:v>83.333333333333343</c:v>
                </c:pt>
                <c:pt idx="2">
                  <c:v>64.86486486486487</c:v>
                </c:pt>
                <c:pt idx="3">
                  <c:v>70.588235294117652</c:v>
                </c:pt>
              </c:numCache>
            </c:numRef>
          </c:val>
        </c:ser>
        <c:gapWidth val="166"/>
        <c:overlap val="-15"/>
        <c:axId val="146559744"/>
        <c:axId val="146561280"/>
      </c:barChart>
      <c:catAx>
        <c:axId val="14655974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6561280"/>
        <c:crosses val="autoZero"/>
        <c:auto val="1"/>
        <c:lblAlgn val="ctr"/>
        <c:lblOffset val="100"/>
      </c:catAx>
      <c:valAx>
        <c:axId val="14656128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6559744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autoTitleDeleted val="1"/>
    <c:plotArea>
      <c:layout>
        <c:manualLayout>
          <c:layoutTarget val="inner"/>
          <c:xMode val="edge"/>
          <c:yMode val="edge"/>
          <c:x val="0.15648120683943645"/>
          <c:y val="0.11648835024977196"/>
          <c:w val="0.84351879316056366"/>
          <c:h val="0.80031812457639151"/>
        </c:manualLayout>
      </c:layout>
      <c:barChart>
        <c:barDir val="col"/>
        <c:grouping val="clustered"/>
        <c:ser>
          <c:idx val="0"/>
          <c:order val="0"/>
          <c:tx>
            <c:v>sasa</c:v>
          </c:tx>
          <c:dPt>
            <c:idx val="0"/>
            <c:spPr>
              <a:solidFill>
                <a:schemeClr val="accent3"/>
              </a:solidFill>
            </c:spPr>
          </c:dPt>
          <c:dPt>
            <c:idx val="1"/>
            <c:spPr>
              <a:solidFill>
                <a:schemeClr val="accent3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val>
            <c:numRef>
              <c:f>(O2_effects!$F$10:$F$12,O2_effects!$H$10:$H$12)</c:f>
              <c:numCache>
                <c:formatCode>General</c:formatCode>
                <c:ptCount val="6"/>
                <c:pt idx="0">
                  <c:v>1</c:v>
                </c:pt>
                <c:pt idx="1">
                  <c:v>0.01</c:v>
                </c:pt>
                <c:pt idx="2">
                  <c:v>0.01</c:v>
                </c:pt>
                <c:pt idx="3">
                  <c:v>1</c:v>
                </c:pt>
                <c:pt idx="4">
                  <c:v>0.71817393141847363</c:v>
                </c:pt>
                <c:pt idx="5">
                  <c:v>0.2341892228946203</c:v>
                </c:pt>
              </c:numCache>
            </c:numRef>
          </c:val>
        </c:ser>
        <c:axId val="146583552"/>
        <c:axId val="146585088"/>
      </c:barChart>
      <c:catAx>
        <c:axId val="146583552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6585088"/>
        <c:crosses val="autoZero"/>
        <c:auto val="1"/>
        <c:lblAlgn val="ctr"/>
        <c:lblOffset val="100"/>
      </c:catAx>
      <c:valAx>
        <c:axId val="14658508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6583552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barChart>
        <c:barDir val="col"/>
        <c:grouping val="clustered"/>
        <c:ser>
          <c:idx val="0"/>
          <c:order val="0"/>
          <c:val>
            <c:numRef>
              <c:f>O2_effects!$E$81</c:f>
              <c:numCache>
                <c:formatCode>General</c:formatCode>
                <c:ptCount val="1"/>
                <c:pt idx="0">
                  <c:v>3.4403362E-2</c:v>
                </c:pt>
              </c:numCache>
            </c:numRef>
          </c:val>
        </c:ser>
        <c:ser>
          <c:idx val="1"/>
          <c:order val="1"/>
          <c:val>
            <c:numRef>
              <c:f>O2_effects!$I$81</c:f>
              <c:numCache>
                <c:formatCode>General</c:formatCode>
                <c:ptCount val="1"/>
                <c:pt idx="0">
                  <c:v>3.2217198000000002E-2</c:v>
                </c:pt>
              </c:numCache>
            </c:numRef>
          </c:val>
        </c:ser>
        <c:ser>
          <c:idx val="2"/>
          <c:order val="2"/>
          <c:val>
            <c:numRef>
              <c:f>O2_effects!$M$81</c:f>
              <c:numCache>
                <c:formatCode>General</c:formatCode>
                <c:ptCount val="1"/>
                <c:pt idx="0">
                  <c:v>2.7769087000000001E-2</c:v>
                </c:pt>
              </c:numCache>
            </c:numRef>
          </c:val>
        </c:ser>
        <c:ser>
          <c:idx val="3"/>
          <c:order val="3"/>
          <c:val>
            <c:numRef>
              <c:f>O2_effects!$Q$83</c:f>
              <c:numCache>
                <c:formatCode>General</c:formatCode>
                <c:ptCount val="1"/>
                <c:pt idx="0">
                  <c:v>7.0010000000000003E-3</c:v>
                </c:pt>
              </c:numCache>
            </c:numRef>
          </c:val>
        </c:ser>
        <c:axId val="147564032"/>
        <c:axId val="147565568"/>
      </c:barChart>
      <c:catAx>
        <c:axId val="147564032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7565568"/>
        <c:crosses val="autoZero"/>
        <c:auto val="1"/>
        <c:lblAlgn val="ctr"/>
        <c:lblOffset val="100"/>
      </c:catAx>
      <c:valAx>
        <c:axId val="14756556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47564032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3323159766319534"/>
          <c:y val="2.8694178150853719E-2"/>
          <c:w val="0.6760753873507751"/>
          <c:h val="0.7657223054278347"/>
        </c:manualLayout>
      </c:layout>
      <c:lineChart>
        <c:grouping val="standard"/>
        <c:ser>
          <c:idx val="0"/>
          <c:order val="0"/>
          <c:tx>
            <c:strRef>
              <c:f>O2_effects!$E$136</c:f>
              <c:strCache>
                <c:ptCount val="1"/>
                <c:pt idx="0">
                  <c:v>Glucose uptake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O2_effects!$G$137:$G$141</c:f>
              <c:numCache>
                <c:formatCode>General</c:formatCode>
                <c:ptCount val="5"/>
                <c:pt idx="0">
                  <c:v>0.23767096463196347</c:v>
                </c:pt>
                <c:pt idx="1">
                  <c:v>0.95068385846482051</c:v>
                </c:pt>
                <c:pt idx="2">
                  <c:v>1</c:v>
                </c:pt>
                <c:pt idx="3">
                  <c:v>0.65060818139040077</c:v>
                </c:pt>
              </c:numCache>
            </c:numRef>
          </c:val>
        </c:ser>
        <c:ser>
          <c:idx val="1"/>
          <c:order val="1"/>
          <c:tx>
            <c:strRef>
              <c:f>O2_effects!$H$136</c:f>
              <c:strCache>
                <c:ptCount val="1"/>
                <c:pt idx="0">
                  <c:v>Biomass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O2_effects!$I$137:$I$140</c:f>
              <c:numCache>
                <c:formatCode>General</c:formatCode>
                <c:ptCount val="4"/>
                <c:pt idx="0">
                  <c:v>0.20349755352398413</c:v>
                </c:pt>
                <c:pt idx="1">
                  <c:v>0.81399024316286295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marker val="1"/>
        <c:axId val="147869696"/>
        <c:axId val="147871232"/>
      </c:lineChart>
      <c:catAx>
        <c:axId val="147869696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 sz="11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47871232"/>
        <c:crosses val="autoZero"/>
        <c:auto val="1"/>
        <c:lblAlgn val="ctr"/>
        <c:lblOffset val="100"/>
      </c:catAx>
      <c:valAx>
        <c:axId val="147871232"/>
        <c:scaling>
          <c:orientation val="minMax"/>
        </c:scaling>
        <c:axPos val="l"/>
        <c:majorGridlines/>
        <c:numFmt formatCode="General" sourceLinked="0"/>
        <c:tickLblPos val="nextTo"/>
        <c:txPr>
          <a:bodyPr/>
          <a:lstStyle/>
          <a:p>
            <a:pPr>
              <a:defRPr lang="en-US" sz="11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47869696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 sz="11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2846938589951093"/>
          <c:y val="4.6637854941469797E-2"/>
          <c:w val="0.74741963836506575"/>
          <c:h val="0.74121698032769856"/>
        </c:manualLayout>
      </c:layout>
      <c:lineChart>
        <c:grouping val="standard"/>
        <c:ser>
          <c:idx val="0"/>
          <c:order val="0"/>
          <c:tx>
            <c:strRef>
              <c:f>O2_effects!$L$135</c:f>
              <c:strCache>
                <c:ptCount val="1"/>
                <c:pt idx="0">
                  <c:v>hxan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O2_effects!$M$137:$M$140</c:f>
              <c:numCache>
                <c:formatCode>General</c:formatCode>
                <c:ptCount val="4"/>
                <c:pt idx="0">
                  <c:v>2.1385552733881874E-2</c:v>
                </c:pt>
                <c:pt idx="1">
                  <c:v>8.5542242394261336E-2</c:v>
                </c:pt>
                <c:pt idx="2">
                  <c:v>0.10508997591047475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tx>
            <c:strRef>
              <c:f>O2_effects!$N$135</c:f>
              <c:strCache>
                <c:ptCount val="1"/>
                <c:pt idx="0">
                  <c:v>val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O2_effects!$O$137:$O$140</c:f>
              <c:numCache>
                <c:formatCode>General</c:formatCode>
                <c:ptCount val="4"/>
                <c:pt idx="0">
                  <c:v>3.0641963746734779E-2</c:v>
                </c:pt>
                <c:pt idx="1">
                  <c:v>0.12256774215387045</c:v>
                </c:pt>
                <c:pt idx="2">
                  <c:v>0.15057640773357861</c:v>
                </c:pt>
                <c:pt idx="3">
                  <c:v>1</c:v>
                </c:pt>
              </c:numCache>
            </c:numRef>
          </c:val>
        </c:ser>
        <c:ser>
          <c:idx val="2"/>
          <c:order val="2"/>
          <c:tx>
            <c:strRef>
              <c:f>O2_effects!$P$135</c:f>
              <c:strCache>
                <c:ptCount val="1"/>
                <c:pt idx="0">
                  <c:v>thr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O2_effects!$Q$137:$Q$140</c:f>
              <c:numCache>
                <c:formatCode>General</c:formatCode>
                <c:ptCount val="4"/>
                <c:pt idx="0">
                  <c:v>1.2003508330633239E-2</c:v>
                </c:pt>
                <c:pt idx="1">
                  <c:v>4.8014033322533178E-2</c:v>
                </c:pt>
                <c:pt idx="2">
                  <c:v>5.898600515050989E-2</c:v>
                </c:pt>
                <c:pt idx="3">
                  <c:v>1</c:v>
                </c:pt>
              </c:numCache>
            </c:numRef>
          </c:val>
        </c:ser>
        <c:ser>
          <c:idx val="3"/>
          <c:order val="3"/>
          <c:tx>
            <c:strRef>
              <c:f>O2_effects!$R$135</c:f>
              <c:strCache>
                <c:ptCount val="1"/>
                <c:pt idx="0">
                  <c:v>his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O2_effects!$S$137:$S$140</c:f>
              <c:numCache>
                <c:formatCode>General</c:formatCode>
                <c:ptCount val="4"/>
                <c:pt idx="0">
                  <c:v>0.20349764924124336</c:v>
                </c:pt>
                <c:pt idx="1">
                  <c:v>0.81399035409290432</c:v>
                </c:pt>
                <c:pt idx="2">
                  <c:v>1</c:v>
                </c:pt>
                <c:pt idx="3">
                  <c:v>0.81133017632026472</c:v>
                </c:pt>
              </c:numCache>
            </c:numRef>
          </c:val>
        </c:ser>
        <c:ser>
          <c:idx val="4"/>
          <c:order val="4"/>
          <c:tx>
            <c:strRef>
              <c:f>O2_effects!$T$135</c:f>
              <c:strCache>
                <c:ptCount val="1"/>
                <c:pt idx="0">
                  <c:v>trp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O2_effects!$U$137:$U$140</c:f>
              <c:numCache>
                <c:formatCode>General</c:formatCode>
                <c:ptCount val="4"/>
                <c:pt idx="0">
                  <c:v>0.23767096463196347</c:v>
                </c:pt>
                <c:pt idx="1">
                  <c:v>0.95068385846482051</c:v>
                </c:pt>
                <c:pt idx="2">
                  <c:v>1</c:v>
                </c:pt>
                <c:pt idx="3">
                  <c:v>8.4118702863289485E-5</c:v>
                </c:pt>
              </c:numCache>
            </c:numRef>
          </c:val>
        </c:ser>
        <c:ser>
          <c:idx val="5"/>
          <c:order val="5"/>
          <c:tx>
            <c:strRef>
              <c:f>O2_effects!$V$135</c:f>
              <c:strCache>
                <c:ptCount val="1"/>
                <c:pt idx="0">
                  <c:v>pi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O2_effects!$W$137:$W$140</c:f>
              <c:numCache>
                <c:formatCode>General</c:formatCode>
                <c:ptCount val="4"/>
                <c:pt idx="0">
                  <c:v>8.1808828507168307E-5</c:v>
                </c:pt>
                <c:pt idx="1">
                  <c:v>3.2723542300239217E-4</c:v>
                </c:pt>
                <c:pt idx="2">
                  <c:v>4.0201399516326397E-4</c:v>
                </c:pt>
                <c:pt idx="3">
                  <c:v>1</c:v>
                </c:pt>
              </c:numCache>
            </c:numRef>
          </c:val>
        </c:ser>
        <c:ser>
          <c:idx val="6"/>
          <c:order val="6"/>
          <c:tx>
            <c:strRef>
              <c:f>O2_effects!$X$135</c:f>
              <c:strCache>
                <c:ptCount val="1"/>
                <c:pt idx="0">
                  <c:v>phe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O2_effects!$Y$137:$Y$140</c:f>
              <c:numCache>
                <c:formatCode>General</c:formatCode>
                <c:ptCount val="4"/>
                <c:pt idx="0">
                  <c:v>0.20349755814297998</c:v>
                </c:pt>
                <c:pt idx="1">
                  <c:v>0.81399023257191983</c:v>
                </c:pt>
                <c:pt idx="2">
                  <c:v>1</c:v>
                </c:pt>
                <c:pt idx="3">
                  <c:v>1.1438175810657425E-3</c:v>
                </c:pt>
              </c:numCache>
            </c:numRef>
          </c:val>
        </c:ser>
        <c:ser>
          <c:idx val="7"/>
          <c:order val="7"/>
          <c:tx>
            <c:strRef>
              <c:f>O2_effects!$Z$135</c:f>
              <c:strCache>
                <c:ptCount val="1"/>
                <c:pt idx="0">
                  <c:v>pro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O2_effects!$AA$137:$AA$140</c:f>
              <c:numCache>
                <c:formatCode>General</c:formatCode>
                <c:ptCount val="4"/>
                <c:pt idx="0">
                  <c:v>0.20349755054435403</c:v>
                </c:pt>
                <c:pt idx="1">
                  <c:v>0.81399023363614986</c:v>
                </c:pt>
                <c:pt idx="2">
                  <c:v>1</c:v>
                </c:pt>
                <c:pt idx="3">
                  <c:v>0.6178014277546251</c:v>
                </c:pt>
              </c:numCache>
            </c:numRef>
          </c:val>
        </c:ser>
        <c:ser>
          <c:idx val="8"/>
          <c:order val="8"/>
          <c:tx>
            <c:strRef>
              <c:f>O2_effects!$AB$135</c:f>
              <c:strCache>
                <c:ptCount val="1"/>
                <c:pt idx="0">
                  <c:v>arg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O2_effects!$AC$137:$AC$140</c:f>
              <c:numCache>
                <c:formatCode>General</c:formatCode>
                <c:ptCount val="4"/>
                <c:pt idx="0">
                  <c:v>0.19967629360495531</c:v>
                </c:pt>
                <c:pt idx="1">
                  <c:v>0.79870506370554684</c:v>
                </c:pt>
                <c:pt idx="2">
                  <c:v>0.98122186265916411</c:v>
                </c:pt>
                <c:pt idx="3">
                  <c:v>1</c:v>
                </c:pt>
              </c:numCache>
            </c:numRef>
          </c:val>
        </c:ser>
        <c:ser>
          <c:idx val="9"/>
          <c:order val="9"/>
          <c:tx>
            <c:strRef>
              <c:f>O2_effects!$AD$135</c:f>
              <c:strCache>
                <c:ptCount val="1"/>
                <c:pt idx="0">
                  <c:v>lys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O2_effects!$AE$137:$AE$140</c:f>
              <c:numCache>
                <c:formatCode>General</c:formatCode>
                <c:ptCount val="4"/>
                <c:pt idx="0">
                  <c:v>0.14285714284674211</c:v>
                </c:pt>
                <c:pt idx="1">
                  <c:v>0.57142857138696868</c:v>
                </c:pt>
                <c:pt idx="2">
                  <c:v>1</c:v>
                </c:pt>
                <c:pt idx="3">
                  <c:v>2.9976624045402467E-4</c:v>
                </c:pt>
              </c:numCache>
            </c:numRef>
          </c:val>
        </c:ser>
        <c:ser>
          <c:idx val="10"/>
          <c:order val="10"/>
          <c:tx>
            <c:strRef>
              <c:f>O2_effects!$AF$135</c:f>
              <c:strCache>
                <c:ptCount val="1"/>
                <c:pt idx="0">
                  <c:v>met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O2_effects!$AG$137:$AG$140</c:f>
              <c:numCache>
                <c:formatCode>General</c:formatCode>
                <c:ptCount val="4"/>
                <c:pt idx="0">
                  <c:v>0.20349755794093893</c:v>
                </c:pt>
                <c:pt idx="1">
                  <c:v>0.81399023176375573</c:v>
                </c:pt>
                <c:pt idx="2">
                  <c:v>1</c:v>
                </c:pt>
                <c:pt idx="3">
                  <c:v>8.3896674267793792E-3</c:v>
                </c:pt>
              </c:numCache>
            </c:numRef>
          </c:val>
        </c:ser>
        <c:ser>
          <c:idx val="11"/>
          <c:order val="11"/>
          <c:tx>
            <c:strRef>
              <c:f>O2_effects!$AH$135</c:f>
              <c:strCache>
                <c:ptCount val="1"/>
                <c:pt idx="0">
                  <c:v>cys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O2_effects!$AI$137:$AI$140</c:f>
              <c:numCache>
                <c:formatCode>General</c:formatCode>
                <c:ptCount val="4"/>
                <c:pt idx="0">
                  <c:v>0.20349749413423479</c:v>
                </c:pt>
                <c:pt idx="1">
                  <c:v>0.81399012770671375</c:v>
                </c:pt>
                <c:pt idx="2">
                  <c:v>1</c:v>
                </c:pt>
                <c:pt idx="3">
                  <c:v>0.35385881257049234</c:v>
                </c:pt>
              </c:numCache>
            </c:numRef>
          </c:val>
        </c:ser>
        <c:ser>
          <c:idx val="12"/>
          <c:order val="12"/>
          <c:tx>
            <c:strRef>
              <c:f>O2_effects!$AJ$135</c:f>
              <c:strCache>
                <c:ptCount val="1"/>
                <c:pt idx="0">
                  <c:v>glc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O2_effects!$AK$137:$AK$140</c:f>
              <c:numCache>
                <c:formatCode>General</c:formatCode>
                <c:ptCount val="4"/>
                <c:pt idx="0">
                  <c:v>1.7807714463935476E-4</c:v>
                </c:pt>
                <c:pt idx="1">
                  <c:v>7.1230838478941738E-4</c:v>
                </c:pt>
                <c:pt idx="2">
                  <c:v>8.7508229805466353E-4</c:v>
                </c:pt>
                <c:pt idx="3">
                  <c:v>1</c:v>
                </c:pt>
              </c:numCache>
            </c:numRef>
          </c:val>
        </c:ser>
        <c:ser>
          <c:idx val="13"/>
          <c:order val="13"/>
          <c:tx>
            <c:strRef>
              <c:f>O2_effects!$AL$135</c:f>
              <c:strCache>
                <c:ptCount val="1"/>
                <c:pt idx="0">
                  <c:v>ile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O2_effects!$AM$137:$AM$140</c:f>
              <c:numCache>
                <c:formatCode>General</c:formatCode>
                <c:ptCount val="4"/>
                <c:pt idx="0">
                  <c:v>7.555983613916073E-5</c:v>
                </c:pt>
                <c:pt idx="1">
                  <c:v>3.0223947748841962E-4</c:v>
                </c:pt>
                <c:pt idx="2">
                  <c:v>3.7130599925494501E-4</c:v>
                </c:pt>
                <c:pt idx="3">
                  <c:v>1</c:v>
                </c:pt>
              </c:numCache>
            </c:numRef>
          </c:val>
        </c:ser>
        <c:ser>
          <c:idx val="14"/>
          <c:order val="14"/>
          <c:tx>
            <c:strRef>
              <c:f>O2_effects!$AN$135</c:f>
              <c:strCache>
                <c:ptCount val="1"/>
                <c:pt idx="0">
                  <c:v>leu</c:v>
                </c:pt>
              </c:strCache>
            </c:strRef>
          </c:tx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O2_effects!$AO$137:$AO$140</c:f>
              <c:numCache>
                <c:formatCode>General</c:formatCode>
                <c:ptCount val="4"/>
                <c:pt idx="0">
                  <c:v>8.2365640244885796E-5</c:v>
                </c:pt>
                <c:pt idx="1">
                  <c:v>3.2946256097954318E-4</c:v>
                </c:pt>
                <c:pt idx="2">
                  <c:v>4.0474993103323254E-4</c:v>
                </c:pt>
                <c:pt idx="3">
                  <c:v>1</c:v>
                </c:pt>
              </c:numCache>
            </c:numRef>
          </c:val>
        </c:ser>
        <c:ser>
          <c:idx val="15"/>
          <c:order val="15"/>
          <c:tx>
            <c:strRef>
              <c:f>O2_effects!$H$136</c:f>
              <c:strCache>
                <c:ptCount val="1"/>
                <c:pt idx="0">
                  <c:v>Biomass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strRef>
              <c:f>O2_effects!$D$137:$D$140</c:f>
              <c:strCache>
                <c:ptCount val="4"/>
                <c:pt idx="0">
                  <c:v>O2 (10%)</c:v>
                </c:pt>
                <c:pt idx="1">
                  <c:v>O2 (40%)</c:v>
                </c:pt>
                <c:pt idx="2">
                  <c:v>O2 (70%)</c:v>
                </c:pt>
                <c:pt idx="3">
                  <c:v>O2 (100%)</c:v>
                </c:pt>
              </c:strCache>
            </c:strRef>
          </c:cat>
          <c:val>
            <c:numRef>
              <c:f>O2_effects!$I$137:$I$140</c:f>
              <c:numCache>
                <c:formatCode>General</c:formatCode>
                <c:ptCount val="4"/>
                <c:pt idx="0">
                  <c:v>0.20349755352398413</c:v>
                </c:pt>
                <c:pt idx="1">
                  <c:v>0.81399024316286295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marker val="1"/>
        <c:axId val="164834304"/>
        <c:axId val="164852480"/>
      </c:lineChart>
      <c:catAx>
        <c:axId val="16483430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4852480"/>
        <c:crosses val="autoZero"/>
        <c:auto val="1"/>
        <c:lblAlgn val="ctr"/>
        <c:lblOffset val="100"/>
      </c:catAx>
      <c:valAx>
        <c:axId val="16485248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4834304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barChart>
        <c:barDir val="col"/>
        <c:grouping val="clustered"/>
        <c:ser>
          <c:idx val="0"/>
          <c:order val="0"/>
          <c:val>
            <c:numRef>
              <c:f>O2_effects!$O$17:$O$20</c:f>
              <c:numCache>
                <c:formatCode>General</c:formatCode>
                <c:ptCount val="4"/>
                <c:pt idx="0">
                  <c:v>0.95989999999999998</c:v>
                </c:pt>
                <c:pt idx="1">
                  <c:v>0.95989999999999998</c:v>
                </c:pt>
                <c:pt idx="2">
                  <c:v>0.74690000000000001</c:v>
                </c:pt>
                <c:pt idx="3">
                  <c:v>0.2747</c:v>
                </c:pt>
              </c:numCache>
            </c:numRef>
          </c:val>
        </c:ser>
        <c:axId val="165221504"/>
        <c:axId val="165223040"/>
      </c:barChart>
      <c:catAx>
        <c:axId val="16522150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223040"/>
        <c:crosses val="autoZero"/>
        <c:auto val="1"/>
        <c:lblAlgn val="ctr"/>
        <c:lblOffset val="100"/>
      </c:catAx>
      <c:valAx>
        <c:axId val="16522304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221504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barChart>
        <c:barDir val="col"/>
        <c:grouping val="clustered"/>
        <c:ser>
          <c:idx val="0"/>
          <c:order val="0"/>
          <c:val>
            <c:numRef>
              <c:f>ATP_gen!$F$5:$F$12</c:f>
              <c:numCache>
                <c:formatCode>General</c:formatCode>
                <c:ptCount val="8"/>
                <c:pt idx="0">
                  <c:v>232</c:v>
                </c:pt>
                <c:pt idx="1">
                  <c:v>130</c:v>
                </c:pt>
                <c:pt idx="2">
                  <c:v>94</c:v>
                </c:pt>
                <c:pt idx="3">
                  <c:v>79</c:v>
                </c:pt>
                <c:pt idx="4">
                  <c:v>71</c:v>
                </c:pt>
                <c:pt idx="5">
                  <c:v>68</c:v>
                </c:pt>
                <c:pt idx="6">
                  <c:v>65</c:v>
                </c:pt>
                <c:pt idx="7">
                  <c:v>43</c:v>
                </c:pt>
              </c:numCache>
            </c:numRef>
          </c:val>
        </c:ser>
        <c:ser>
          <c:idx val="1"/>
          <c:order val="1"/>
          <c:val>
            <c:numRef>
              <c:f>ATP_gen!$H$5:$H$12</c:f>
              <c:numCache>
                <c:formatCode>General</c:formatCode>
                <c:ptCount val="8"/>
                <c:pt idx="0">
                  <c:v>66</c:v>
                </c:pt>
                <c:pt idx="1">
                  <c:v>0</c:v>
                </c:pt>
                <c:pt idx="2">
                  <c:v>34</c:v>
                </c:pt>
                <c:pt idx="3">
                  <c:v>27</c:v>
                </c:pt>
                <c:pt idx="4">
                  <c:v>101</c:v>
                </c:pt>
                <c:pt idx="5">
                  <c:v>49</c:v>
                </c:pt>
                <c:pt idx="6">
                  <c:v>78</c:v>
                </c:pt>
                <c:pt idx="7">
                  <c:v>0</c:v>
                </c:pt>
              </c:numCache>
            </c:numRef>
          </c:val>
        </c:ser>
        <c:axId val="190477824"/>
        <c:axId val="165187968"/>
      </c:barChart>
      <c:catAx>
        <c:axId val="19047782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187968"/>
        <c:crosses val="autoZero"/>
        <c:auto val="1"/>
        <c:lblAlgn val="ctr"/>
        <c:lblOffset val="100"/>
      </c:catAx>
      <c:valAx>
        <c:axId val="16518796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90477824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barChart>
        <c:barDir val="col"/>
        <c:grouping val="clustered"/>
        <c:ser>
          <c:idx val="0"/>
          <c:order val="0"/>
          <c:cat>
            <c:strRef>
              <c:f>'GND-GFAT-growth'!$B$6:$B$8</c:f>
              <c:strCache>
                <c:ptCount val="3"/>
                <c:pt idx="0">
                  <c:v>ALCD19</c:v>
                </c:pt>
                <c:pt idx="1">
                  <c:v>ENO</c:v>
                </c:pt>
                <c:pt idx="2">
                  <c:v>ATPSm</c:v>
                </c:pt>
              </c:strCache>
            </c:strRef>
          </c:cat>
          <c:val>
            <c:numRef>
              <c:f>'GND-GFAT-growth'!$C$6:$C$8</c:f>
              <c:numCache>
                <c:formatCode>General</c:formatCode>
                <c:ptCount val="3"/>
                <c:pt idx="0">
                  <c:v>13.311046511627906</c:v>
                </c:pt>
                <c:pt idx="1">
                  <c:v>557.00872093023258</c:v>
                </c:pt>
                <c:pt idx="2">
                  <c:v>957.87790697674416</c:v>
                </c:pt>
              </c:numCache>
            </c:numRef>
          </c:val>
        </c:ser>
        <c:ser>
          <c:idx val="1"/>
          <c:order val="1"/>
          <c:cat>
            <c:strRef>
              <c:f>'GND-GFAT-growth'!$B$6:$B$8</c:f>
              <c:strCache>
                <c:ptCount val="3"/>
                <c:pt idx="0">
                  <c:v>ALCD19</c:v>
                </c:pt>
                <c:pt idx="1">
                  <c:v>ENO</c:v>
                </c:pt>
                <c:pt idx="2">
                  <c:v>ATPSm</c:v>
                </c:pt>
              </c:strCache>
            </c:strRef>
          </c:cat>
          <c:val>
            <c:numRef>
              <c:f>'GND-GFAT-growth'!$D$6:$D$8</c:f>
              <c:numCache>
                <c:formatCode>General</c:formatCode>
                <c:ptCount val="3"/>
                <c:pt idx="0">
                  <c:v>4.0016939582156974</c:v>
                </c:pt>
                <c:pt idx="1">
                  <c:v>-5.5578769057029929</c:v>
                </c:pt>
                <c:pt idx="2">
                  <c:v>844.0993788819876</c:v>
                </c:pt>
              </c:numCache>
            </c:numRef>
          </c:val>
        </c:ser>
        <c:axId val="165254656"/>
        <c:axId val="165256192"/>
      </c:barChart>
      <c:catAx>
        <c:axId val="165254656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256192"/>
        <c:crosses val="autoZero"/>
        <c:auto val="1"/>
        <c:lblAlgn val="ctr"/>
        <c:lblOffset val="100"/>
      </c:catAx>
      <c:valAx>
        <c:axId val="16525619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254656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4679396325459321"/>
          <c:y val="5.1400554097404488E-2"/>
          <c:w val="0.59369160104986873"/>
          <c:h val="0.74465660542432222"/>
        </c:manualLayout>
      </c:layout>
      <c:lineChart>
        <c:grouping val="standard"/>
        <c:ser>
          <c:idx val="0"/>
          <c:order val="0"/>
          <c:tx>
            <c:strRef>
              <c:f>'GND-GFAT-growth'!$P$32:$S$32</c:f>
              <c:strCache>
                <c:ptCount val="1"/>
                <c:pt idx="0">
                  <c:v>Promastigote</c:v>
                </c:pt>
              </c:strCache>
            </c:strRef>
          </c:tx>
          <c:marker>
            <c:symbol val="none"/>
          </c:marker>
          <c:cat>
            <c:numRef>
              <c:f>'GND-GFAT-growth'!$N$34:$N$37</c:f>
              <c:numCache>
                <c:formatCode>General</c:formatCode>
                <c:ptCount val="4"/>
                <c:pt idx="0">
                  <c:v>10</c:v>
                </c:pt>
                <c:pt idx="1">
                  <c:v>40</c:v>
                </c:pt>
                <c:pt idx="2">
                  <c:v>70</c:v>
                </c:pt>
                <c:pt idx="3">
                  <c:v>100</c:v>
                </c:pt>
              </c:numCache>
            </c:numRef>
          </c:cat>
          <c:val>
            <c:numRef>
              <c:f>'GND-GFAT-growth'!$R$34:$R$37</c:f>
              <c:numCache>
                <c:formatCode>General</c:formatCode>
                <c:ptCount val="4"/>
                <c:pt idx="0">
                  <c:v>0.28714174920969399</c:v>
                </c:pt>
                <c:pt idx="1">
                  <c:v>1.1485669827889</c:v>
                </c:pt>
                <c:pt idx="2">
                  <c:v>2.0099922233930401</c:v>
                </c:pt>
                <c:pt idx="3">
                  <c:v>2.87141745955575</c:v>
                </c:pt>
              </c:numCache>
            </c:numRef>
          </c:val>
        </c:ser>
        <c:ser>
          <c:idx val="1"/>
          <c:order val="1"/>
          <c:tx>
            <c:strRef>
              <c:f>'GND-GFAT-growth'!$P$39:$S$39</c:f>
              <c:strCache>
                <c:ptCount val="1"/>
                <c:pt idx="0">
                  <c:v>Amastigote</c:v>
                </c:pt>
              </c:strCache>
            </c:strRef>
          </c:tx>
          <c:marker>
            <c:symbol val="none"/>
          </c:marker>
          <c:cat>
            <c:numRef>
              <c:f>'GND-GFAT-growth'!$N$34:$N$37</c:f>
              <c:numCache>
                <c:formatCode>General</c:formatCode>
                <c:ptCount val="4"/>
                <c:pt idx="0">
                  <c:v>10</c:v>
                </c:pt>
                <c:pt idx="1">
                  <c:v>40</c:v>
                </c:pt>
                <c:pt idx="2">
                  <c:v>70</c:v>
                </c:pt>
                <c:pt idx="3">
                  <c:v>100</c:v>
                </c:pt>
              </c:numCache>
            </c:numRef>
          </c:cat>
          <c:val>
            <c:numRef>
              <c:f>'GND-GFAT-growth'!$R$41:$R$44</c:f>
              <c:numCache>
                <c:formatCode>General</c:formatCode>
                <c:ptCount val="4"/>
                <c:pt idx="0">
                  <c:v>6.17802514017459</c:v>
                </c:pt>
                <c:pt idx="1">
                  <c:v>6.1820697179657698</c:v>
                </c:pt>
                <c:pt idx="2">
                  <c:v>6.1861142957569601</c:v>
                </c:pt>
                <c:pt idx="3">
                  <c:v>6.1901588739999998</c:v>
                </c:pt>
              </c:numCache>
            </c:numRef>
          </c:val>
        </c:ser>
        <c:marker val="1"/>
        <c:axId val="165376000"/>
        <c:axId val="165377536"/>
      </c:lineChart>
      <c:catAx>
        <c:axId val="16537600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 sz="1100"/>
            </a:pPr>
            <a:endParaRPr lang="fi-FI"/>
          </a:p>
        </c:txPr>
        <c:crossAx val="165377536"/>
        <c:crosses val="autoZero"/>
        <c:auto val="1"/>
        <c:lblAlgn val="ctr"/>
        <c:lblOffset val="100"/>
      </c:catAx>
      <c:valAx>
        <c:axId val="16537753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 sz="1100"/>
            </a:pPr>
            <a:endParaRPr lang="fi-FI"/>
          </a:p>
        </c:txPr>
        <c:crossAx val="165376000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 sz="1100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title>
      <c:txPr>
        <a:bodyPr/>
        <a:lstStyle/>
        <a:p>
          <a:pPr>
            <a:defRPr lang="en-US"/>
          </a:pPr>
          <a:endParaRPr lang="fi-FI"/>
        </a:p>
      </c:txPr>
    </c:title>
    <c:plotArea>
      <c:layout>
        <c:manualLayout>
          <c:layoutTarget val="inner"/>
          <c:xMode val="edge"/>
          <c:yMode val="edge"/>
          <c:x val="0.20512729658792664"/>
          <c:y val="0.13936351706036745"/>
          <c:w val="0.61906802274715655"/>
          <c:h val="0.67984179060950778"/>
        </c:manualLayout>
      </c:layout>
      <c:barChart>
        <c:barDir val="col"/>
        <c:grouping val="clustered"/>
        <c:ser>
          <c:idx val="0"/>
          <c:order val="0"/>
          <c:tx>
            <c:strRef>
              <c:f>'GND-GFAT-growth'!$P$13:$S$13</c:f>
              <c:strCache>
                <c:ptCount val="1"/>
                <c:pt idx="0">
                  <c:v>Amastigote</c:v>
                </c:pt>
              </c:strCache>
            </c:strRef>
          </c:tx>
          <c:cat>
            <c:strRef>
              <c:f>'GND-GFAT-growth'!$O$15:$O$18</c:f>
              <c:strCache>
                <c:ptCount val="4"/>
                <c:pt idx="0">
                  <c:v>GND(10%)</c:v>
                </c:pt>
                <c:pt idx="1">
                  <c:v>GND(40%)</c:v>
                </c:pt>
                <c:pt idx="2">
                  <c:v>GND(70%)</c:v>
                </c:pt>
                <c:pt idx="3">
                  <c:v>GND(100%)</c:v>
                </c:pt>
              </c:strCache>
            </c:strRef>
          </c:cat>
          <c:val>
            <c:numRef>
              <c:f>'GND-GFAT-growth'!$R$15:$R$18</c:f>
              <c:numCache>
                <c:formatCode>General</c:formatCode>
                <c:ptCount val="4"/>
                <c:pt idx="0">
                  <c:v>6.1812096115371702</c:v>
                </c:pt>
                <c:pt idx="1">
                  <c:v>6.1841951916181204</c:v>
                </c:pt>
                <c:pt idx="2">
                  <c:v>6.1871853808539701</c:v>
                </c:pt>
                <c:pt idx="3">
                  <c:v>6.1901588739999998</c:v>
                </c:pt>
              </c:numCache>
            </c:numRef>
          </c:val>
        </c:ser>
        <c:axId val="165400576"/>
        <c:axId val="165403264"/>
      </c:barChart>
      <c:catAx>
        <c:axId val="165400576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403264"/>
        <c:crosses val="autoZero"/>
        <c:auto val="1"/>
        <c:lblAlgn val="ctr"/>
        <c:lblOffset val="100"/>
      </c:catAx>
      <c:valAx>
        <c:axId val="16540326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5400576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7515879663978168"/>
          <c:y val="7.6832646194598439E-2"/>
          <c:w val="0.5192073331259125"/>
          <c:h val="0.70978718229202631"/>
        </c:manualLayout>
      </c:layout>
      <c:lineChart>
        <c:grouping val="standard"/>
        <c:ser>
          <c:idx val="0"/>
          <c:order val="0"/>
          <c:tx>
            <c:strRef>
              <c:f>'GND-GFAT-growth'!$P$74</c:f>
              <c:strCache>
                <c:ptCount val="1"/>
                <c:pt idx="0">
                  <c:v>Flux (R_ACGAM6PSi)</c:v>
                </c:pt>
              </c:strCache>
            </c:strRef>
          </c:tx>
          <c:marker>
            <c:symbol val="none"/>
          </c:marker>
          <c:cat>
            <c:strRef>
              <c:f>'GND-GFAT-growth'!$O$75:$O$78</c:f>
              <c:strCache>
                <c:ptCount val="4"/>
                <c:pt idx="0">
                  <c:v>GNAT(10%)</c:v>
                </c:pt>
                <c:pt idx="1">
                  <c:v>GNAT(40%)</c:v>
                </c:pt>
                <c:pt idx="2">
                  <c:v>GNAT(70%)</c:v>
                </c:pt>
                <c:pt idx="3">
                  <c:v>GNAT(100%)</c:v>
                </c:pt>
              </c:strCache>
            </c:strRef>
          </c:cat>
          <c:val>
            <c:numRef>
              <c:f>'GND-GFAT-growth'!$P$75:$P$78</c:f>
              <c:numCache>
                <c:formatCode>General</c:formatCode>
                <c:ptCount val="4"/>
                <c:pt idx="0">
                  <c:v>4.0874627536950002E-2</c:v>
                </c:pt>
                <c:pt idx="1">
                  <c:v>0.16349851014780001</c:v>
                </c:pt>
                <c:pt idx="2">
                  <c:v>0.28612239275864998</c:v>
                </c:pt>
                <c:pt idx="3">
                  <c:v>0.40874627536949998</c:v>
                </c:pt>
              </c:numCache>
            </c:numRef>
          </c:val>
        </c:ser>
        <c:ser>
          <c:idx val="1"/>
          <c:order val="1"/>
          <c:tx>
            <c:strRef>
              <c:f>'GND-GFAT-growth'!$R$74</c:f>
              <c:strCache>
                <c:ptCount val="1"/>
                <c:pt idx="0">
                  <c:v>Flux (Biomass)</c:v>
                </c:pt>
              </c:strCache>
            </c:strRef>
          </c:tx>
          <c:marker>
            <c:symbol val="none"/>
          </c:marker>
          <c:cat>
            <c:strRef>
              <c:f>'GND-GFAT-growth'!$O$75:$O$78</c:f>
              <c:strCache>
                <c:ptCount val="4"/>
                <c:pt idx="0">
                  <c:v>GNAT(10%)</c:v>
                </c:pt>
                <c:pt idx="1">
                  <c:v>GNAT(40%)</c:v>
                </c:pt>
                <c:pt idx="2">
                  <c:v>GNAT(70%)</c:v>
                </c:pt>
                <c:pt idx="3">
                  <c:v>GNAT(100%)</c:v>
                </c:pt>
              </c:strCache>
            </c:strRef>
          </c:cat>
          <c:val>
            <c:numRef>
              <c:f>'GND-GFAT-growth'!$R$75:$R$78</c:f>
              <c:numCache>
                <c:formatCode>General</c:formatCode>
                <c:ptCount val="4"/>
                <c:pt idx="0">
                  <c:v>0.28661749209694398</c:v>
                </c:pt>
                <c:pt idx="1">
                  <c:v>1.1478749560941299</c:v>
                </c:pt>
                <c:pt idx="2">
                  <c:v>2.0098349139445002</c:v>
                </c:pt>
                <c:pt idx="3">
                  <c:v>2.8714174595557602</c:v>
                </c:pt>
              </c:numCache>
            </c:numRef>
          </c:val>
        </c:ser>
        <c:marker val="1"/>
        <c:axId val="165576704"/>
        <c:axId val="165578240"/>
      </c:lineChart>
      <c:catAx>
        <c:axId val="16557670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 sz="105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5578240"/>
        <c:crosses val="autoZero"/>
        <c:auto val="1"/>
        <c:lblAlgn val="ctr"/>
        <c:lblOffset val="100"/>
      </c:catAx>
      <c:valAx>
        <c:axId val="16557824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 sz="12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5576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841881466944311"/>
          <c:y val="0.42726833374610218"/>
          <c:w val="0.29252375367972633"/>
          <c:h val="0.15410424197586858"/>
        </c:manualLayout>
      </c:layout>
      <c:txPr>
        <a:bodyPr/>
        <a:lstStyle/>
        <a:p>
          <a:pPr>
            <a:defRPr lang="en-US" sz="12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0081253510154659"/>
          <c:y val="5.1400554097404488E-2"/>
          <c:w val="0.52546116922109476"/>
          <c:h val="0.75925862812931633"/>
        </c:manualLayout>
      </c:layout>
      <c:barChart>
        <c:barDir val="col"/>
        <c:grouping val="clustered"/>
        <c:ser>
          <c:idx val="0"/>
          <c:order val="0"/>
          <c:tx>
            <c:v>Promastigote</c:v>
          </c:tx>
          <c:cat>
            <c:strRef>
              <c:f>Max_SugNuc!$H$15:$H$20</c:f>
              <c:strCache>
                <c:ptCount val="6"/>
                <c:pt idx="0">
                  <c:v>UDP-Glc</c:v>
                </c:pt>
                <c:pt idx="1">
                  <c:v>UDP-Galp</c:v>
                </c:pt>
                <c:pt idx="2">
                  <c:v>UDP-GlcNAc</c:v>
                </c:pt>
                <c:pt idx="3">
                  <c:v>GDP-Man</c:v>
                </c:pt>
                <c:pt idx="4">
                  <c:v>UDP-Galf</c:v>
                </c:pt>
                <c:pt idx="5">
                  <c:v>GDP-Arab</c:v>
                </c:pt>
              </c:strCache>
            </c:strRef>
          </c:cat>
          <c:val>
            <c:numRef>
              <c:f>Max_SugNuc!$K$15:$K$20</c:f>
              <c:numCache>
                <c:formatCode>General</c:formatCode>
                <c:ptCount val="6"/>
                <c:pt idx="0">
                  <c:v>6.8823999999999996E-2</c:v>
                </c:pt>
                <c:pt idx="1">
                  <c:v>5.8508999999999999E-2</c:v>
                </c:pt>
                <c:pt idx="2">
                  <c:v>3.3570000000000003E-2</c:v>
                </c:pt>
                <c:pt idx="3">
                  <c:v>0.10723100000000001</c:v>
                </c:pt>
                <c:pt idx="4">
                  <c:v>1.3505E-2</c:v>
                </c:pt>
                <c:pt idx="5">
                  <c:v>1.7151289E-2</c:v>
                </c:pt>
              </c:numCache>
            </c:numRef>
          </c:val>
        </c:ser>
        <c:ser>
          <c:idx val="1"/>
          <c:order val="1"/>
          <c:tx>
            <c:v>Amastigote</c:v>
          </c:tx>
          <c:cat>
            <c:strRef>
              <c:f>Max_SugNuc!$H$15:$H$20</c:f>
              <c:strCache>
                <c:ptCount val="6"/>
                <c:pt idx="0">
                  <c:v>UDP-Glc</c:v>
                </c:pt>
                <c:pt idx="1">
                  <c:v>UDP-Galp</c:v>
                </c:pt>
                <c:pt idx="2">
                  <c:v>UDP-GlcNAc</c:v>
                </c:pt>
                <c:pt idx="3">
                  <c:v>GDP-Man</c:v>
                </c:pt>
                <c:pt idx="4">
                  <c:v>UDP-Galf</c:v>
                </c:pt>
                <c:pt idx="5">
                  <c:v>GDP-Arab</c:v>
                </c:pt>
              </c:strCache>
            </c:strRef>
          </c:cat>
          <c:val>
            <c:numRef>
              <c:f>Max_SugNuc!$N$15:$N$20</c:f>
              <c:numCache>
                <c:formatCode>General</c:formatCode>
                <c:ptCount val="6"/>
                <c:pt idx="0">
                  <c:v>2.2663519999999999E-2</c:v>
                </c:pt>
                <c:pt idx="1">
                  <c:v>2.944E-3</c:v>
                </c:pt>
                <c:pt idx="2">
                  <c:v>1.0919099999999999E-2</c:v>
                </c:pt>
                <c:pt idx="3">
                  <c:v>3.4997300000000002E-2</c:v>
                </c:pt>
                <c:pt idx="4">
                  <c:v>4.3937000000000004E-3</c:v>
                </c:pt>
                <c:pt idx="5">
                  <c:v>5.7130000000000002E-3</c:v>
                </c:pt>
              </c:numCache>
            </c:numRef>
          </c:val>
        </c:ser>
        <c:axId val="166099584"/>
        <c:axId val="166109568"/>
      </c:barChart>
      <c:lineChart>
        <c:grouping val="standard"/>
        <c:ser>
          <c:idx val="2"/>
          <c:order val="2"/>
          <c:tx>
            <c:v>Active Reactions (Promastigote)</c:v>
          </c:tx>
          <c:marker>
            <c:symbol val="circle"/>
            <c:size val="7"/>
          </c:marker>
          <c:val>
            <c:numRef>
              <c:f>Max_SugNuc!$I$15:$I$20</c:f>
              <c:numCache>
                <c:formatCode>General</c:formatCode>
                <c:ptCount val="6"/>
                <c:pt idx="0">
                  <c:v>461</c:v>
                </c:pt>
                <c:pt idx="1">
                  <c:v>417</c:v>
                </c:pt>
                <c:pt idx="2">
                  <c:v>486</c:v>
                </c:pt>
                <c:pt idx="3">
                  <c:v>462</c:v>
                </c:pt>
                <c:pt idx="4">
                  <c:v>462</c:v>
                </c:pt>
                <c:pt idx="5">
                  <c:v>397</c:v>
                </c:pt>
              </c:numCache>
            </c:numRef>
          </c:val>
        </c:ser>
        <c:ser>
          <c:idx val="3"/>
          <c:order val="3"/>
          <c:tx>
            <c:v>Active Reactions (Amastigote)</c:v>
          </c:tx>
          <c:marker>
            <c:symbol val="circle"/>
            <c:size val="7"/>
          </c:marker>
          <c:val>
            <c:numRef>
              <c:f>Max_SugNuc!$L$15:$L$20</c:f>
              <c:numCache>
                <c:formatCode>General</c:formatCode>
                <c:ptCount val="6"/>
                <c:pt idx="0">
                  <c:v>373</c:v>
                </c:pt>
                <c:pt idx="1">
                  <c:v>405</c:v>
                </c:pt>
                <c:pt idx="2">
                  <c:v>373</c:v>
                </c:pt>
                <c:pt idx="3">
                  <c:v>373</c:v>
                </c:pt>
                <c:pt idx="4">
                  <c:v>373</c:v>
                </c:pt>
                <c:pt idx="5">
                  <c:v>373</c:v>
                </c:pt>
              </c:numCache>
            </c:numRef>
          </c:val>
        </c:ser>
        <c:marker val="1"/>
        <c:axId val="166112640"/>
        <c:axId val="166111104"/>
      </c:lineChart>
      <c:catAx>
        <c:axId val="16609958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6109568"/>
        <c:crosses val="autoZero"/>
        <c:auto val="1"/>
        <c:lblAlgn val="ctr"/>
        <c:lblOffset val="100"/>
      </c:catAx>
      <c:valAx>
        <c:axId val="166109568"/>
        <c:scaling>
          <c:orientation val="minMax"/>
          <c:max val="0.2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6099584"/>
        <c:crosses val="autoZero"/>
        <c:crossBetween val="between"/>
      </c:valAx>
      <c:valAx>
        <c:axId val="166111104"/>
        <c:scaling>
          <c:orientation val="minMax"/>
        </c:scaling>
        <c:axPos val="r"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6112640"/>
        <c:crosses val="max"/>
        <c:crossBetween val="between"/>
      </c:valAx>
      <c:catAx>
        <c:axId val="166112640"/>
        <c:scaling>
          <c:orientation val="minMax"/>
        </c:scaling>
        <c:delete val="1"/>
        <c:axPos val="b"/>
        <c:tickLblPos val="nextTo"/>
        <c:crossAx val="166111104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71396934026338255"/>
          <c:y val="0.22428861653599391"/>
          <c:w val="0.23018424507231663"/>
          <c:h val="0.4047011008168469"/>
        </c:manualLayout>
      </c:layout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3481812119532424"/>
          <c:y val="5.9513966174774321E-2"/>
          <c:w val="0.66154915637666156"/>
          <c:h val="0.68686127757954674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noFill/>
            </a:ln>
          </c:spPr>
          <c:marker>
            <c:symbol val="diamond"/>
            <c:size val="4"/>
          </c:marker>
          <c:xVal>
            <c:strRef>
              <c:f>GIMME!$M$4:$M$188</c:f>
              <c:strCache>
                <c:ptCount val="185"/>
                <c:pt idx="0">
                  <c:v>0.00</c:v>
                </c:pt>
                <c:pt idx="1">
                  <c:v>2.00</c:v>
                </c:pt>
                <c:pt idx="2">
                  <c:v>4.00</c:v>
                </c:pt>
                <c:pt idx="3">
                  <c:v>6.00</c:v>
                </c:pt>
                <c:pt idx="4">
                  <c:v>8.00</c:v>
                </c:pt>
                <c:pt idx="5">
                  <c:v>10.00</c:v>
                </c:pt>
                <c:pt idx="6">
                  <c:v>12.00</c:v>
                </c:pt>
                <c:pt idx="7">
                  <c:v>14.00</c:v>
                </c:pt>
                <c:pt idx="8">
                  <c:v>16.00</c:v>
                </c:pt>
                <c:pt idx="9">
                  <c:v>18.00</c:v>
                </c:pt>
                <c:pt idx="10">
                  <c:v>20.00</c:v>
                </c:pt>
                <c:pt idx="11">
                  <c:v>22.00</c:v>
                </c:pt>
                <c:pt idx="12">
                  <c:v>24.00</c:v>
                </c:pt>
                <c:pt idx="13">
                  <c:v>26.00</c:v>
                </c:pt>
                <c:pt idx="14">
                  <c:v>28.00</c:v>
                </c:pt>
                <c:pt idx="15">
                  <c:v>30.00</c:v>
                </c:pt>
                <c:pt idx="16">
                  <c:v>32.00</c:v>
                </c:pt>
                <c:pt idx="17">
                  <c:v>34.00</c:v>
                </c:pt>
                <c:pt idx="18">
                  <c:v>36.00</c:v>
                </c:pt>
                <c:pt idx="19">
                  <c:v>38.00</c:v>
                </c:pt>
                <c:pt idx="20">
                  <c:v>40.00</c:v>
                </c:pt>
                <c:pt idx="21">
                  <c:v>42.00</c:v>
                </c:pt>
                <c:pt idx="22">
                  <c:v>44.00</c:v>
                </c:pt>
                <c:pt idx="23">
                  <c:v>46.00</c:v>
                </c:pt>
                <c:pt idx="24">
                  <c:v>48.00</c:v>
                </c:pt>
                <c:pt idx="25">
                  <c:v>50.00</c:v>
                </c:pt>
                <c:pt idx="26">
                  <c:v>52.00</c:v>
                </c:pt>
                <c:pt idx="27">
                  <c:v>54.00</c:v>
                </c:pt>
                <c:pt idx="28">
                  <c:v>56.00</c:v>
                </c:pt>
                <c:pt idx="29">
                  <c:v>58.00</c:v>
                </c:pt>
                <c:pt idx="30">
                  <c:v>60.00</c:v>
                </c:pt>
                <c:pt idx="31">
                  <c:v>62.00</c:v>
                </c:pt>
                <c:pt idx="32">
                  <c:v>64.00</c:v>
                </c:pt>
                <c:pt idx="33">
                  <c:v>66.00</c:v>
                </c:pt>
                <c:pt idx="34">
                  <c:v>68.00</c:v>
                </c:pt>
                <c:pt idx="35">
                  <c:v>70.00</c:v>
                </c:pt>
                <c:pt idx="36">
                  <c:v>72.00</c:v>
                </c:pt>
                <c:pt idx="37">
                  <c:v>74.00</c:v>
                </c:pt>
                <c:pt idx="38">
                  <c:v>76.00</c:v>
                </c:pt>
                <c:pt idx="39">
                  <c:v>78.00</c:v>
                </c:pt>
                <c:pt idx="40">
                  <c:v>80.00</c:v>
                </c:pt>
                <c:pt idx="41">
                  <c:v>82.00</c:v>
                </c:pt>
                <c:pt idx="42">
                  <c:v>84.00</c:v>
                </c:pt>
                <c:pt idx="43">
                  <c:v>86.00</c:v>
                </c:pt>
                <c:pt idx="44">
                  <c:v>88.00</c:v>
                </c:pt>
                <c:pt idx="45">
                  <c:v>90.00</c:v>
                </c:pt>
                <c:pt idx="46">
                  <c:v>92.00</c:v>
                </c:pt>
                <c:pt idx="47">
                  <c:v>94.00</c:v>
                </c:pt>
                <c:pt idx="48">
                  <c:v>96.00</c:v>
                </c:pt>
                <c:pt idx="49">
                  <c:v>98.00</c:v>
                </c:pt>
                <c:pt idx="50">
                  <c:v>100.00</c:v>
                </c:pt>
                <c:pt idx="51">
                  <c:v>102.00</c:v>
                </c:pt>
                <c:pt idx="52">
                  <c:v>104.00</c:v>
                </c:pt>
                <c:pt idx="53">
                  <c:v>106.00</c:v>
                </c:pt>
                <c:pt idx="54">
                  <c:v>108.00</c:v>
                </c:pt>
                <c:pt idx="55">
                  <c:v>110.00</c:v>
                </c:pt>
                <c:pt idx="56">
                  <c:v>112.00</c:v>
                </c:pt>
                <c:pt idx="57">
                  <c:v>114.00</c:v>
                </c:pt>
                <c:pt idx="58">
                  <c:v>116.00</c:v>
                </c:pt>
                <c:pt idx="59">
                  <c:v>118.00</c:v>
                </c:pt>
                <c:pt idx="60">
                  <c:v>120.00</c:v>
                </c:pt>
                <c:pt idx="61">
                  <c:v>122.00</c:v>
                </c:pt>
                <c:pt idx="62">
                  <c:v>124.00</c:v>
                </c:pt>
                <c:pt idx="63">
                  <c:v>126.00</c:v>
                </c:pt>
                <c:pt idx="64">
                  <c:v>128.00</c:v>
                </c:pt>
                <c:pt idx="65">
                  <c:v>130.00</c:v>
                </c:pt>
                <c:pt idx="66">
                  <c:v>132.00</c:v>
                </c:pt>
                <c:pt idx="67">
                  <c:v>134.00</c:v>
                </c:pt>
                <c:pt idx="68">
                  <c:v>136.00</c:v>
                </c:pt>
                <c:pt idx="69">
                  <c:v>138.00</c:v>
                </c:pt>
                <c:pt idx="70">
                  <c:v>140.00</c:v>
                </c:pt>
                <c:pt idx="71">
                  <c:v>142.00</c:v>
                </c:pt>
                <c:pt idx="72">
                  <c:v>144.00</c:v>
                </c:pt>
                <c:pt idx="73">
                  <c:v>146.00</c:v>
                </c:pt>
                <c:pt idx="74">
                  <c:v>148.00</c:v>
                </c:pt>
                <c:pt idx="75">
                  <c:v>150.00</c:v>
                </c:pt>
                <c:pt idx="76">
                  <c:v>152.00</c:v>
                </c:pt>
                <c:pt idx="77">
                  <c:v>154.00</c:v>
                </c:pt>
                <c:pt idx="78">
                  <c:v>156.00</c:v>
                </c:pt>
                <c:pt idx="79">
                  <c:v>158.00</c:v>
                </c:pt>
                <c:pt idx="80">
                  <c:v>160.00</c:v>
                </c:pt>
                <c:pt idx="81">
                  <c:v>162.00</c:v>
                </c:pt>
                <c:pt idx="82">
                  <c:v>164.00</c:v>
                </c:pt>
                <c:pt idx="83">
                  <c:v>166.00</c:v>
                </c:pt>
                <c:pt idx="84">
                  <c:v>168.00</c:v>
                </c:pt>
                <c:pt idx="85">
                  <c:v>170.00</c:v>
                </c:pt>
                <c:pt idx="86">
                  <c:v>172.00</c:v>
                </c:pt>
                <c:pt idx="87">
                  <c:v>174.00</c:v>
                </c:pt>
                <c:pt idx="88">
                  <c:v>176.00</c:v>
                </c:pt>
                <c:pt idx="89">
                  <c:v>178.00</c:v>
                </c:pt>
                <c:pt idx="90">
                  <c:v>180.00</c:v>
                </c:pt>
                <c:pt idx="91">
                  <c:v>182.00</c:v>
                </c:pt>
                <c:pt idx="92">
                  <c:v>184.00</c:v>
                </c:pt>
                <c:pt idx="93">
                  <c:v>186.00</c:v>
                </c:pt>
                <c:pt idx="94">
                  <c:v>188.00</c:v>
                </c:pt>
                <c:pt idx="95">
                  <c:v>190.00</c:v>
                </c:pt>
                <c:pt idx="96">
                  <c:v>192.00</c:v>
                </c:pt>
                <c:pt idx="97">
                  <c:v>194.00</c:v>
                </c:pt>
                <c:pt idx="98">
                  <c:v>196.00</c:v>
                </c:pt>
                <c:pt idx="99">
                  <c:v>198.00</c:v>
                </c:pt>
                <c:pt idx="100">
                  <c:v>200.00</c:v>
                </c:pt>
                <c:pt idx="101">
                  <c:v>202.00</c:v>
                </c:pt>
                <c:pt idx="102">
                  <c:v>204.00</c:v>
                </c:pt>
                <c:pt idx="103">
                  <c:v>206.00</c:v>
                </c:pt>
                <c:pt idx="104">
                  <c:v>208.00</c:v>
                </c:pt>
                <c:pt idx="105">
                  <c:v>210.00</c:v>
                </c:pt>
                <c:pt idx="106">
                  <c:v>212.00</c:v>
                </c:pt>
                <c:pt idx="107">
                  <c:v>214.00</c:v>
                </c:pt>
                <c:pt idx="108">
                  <c:v>216.00</c:v>
                </c:pt>
                <c:pt idx="109">
                  <c:v>218.00</c:v>
                </c:pt>
                <c:pt idx="110">
                  <c:v>220.00</c:v>
                </c:pt>
                <c:pt idx="111">
                  <c:v>222.00</c:v>
                </c:pt>
                <c:pt idx="112">
                  <c:v>224.00</c:v>
                </c:pt>
                <c:pt idx="113">
                  <c:v>226.00</c:v>
                </c:pt>
                <c:pt idx="114">
                  <c:v>228.00</c:v>
                </c:pt>
                <c:pt idx="115">
                  <c:v>230</c:v>
                </c:pt>
                <c:pt idx="116">
                  <c:v>232.00</c:v>
                </c:pt>
                <c:pt idx="117">
                  <c:v>234.00</c:v>
                </c:pt>
                <c:pt idx="118">
                  <c:v>236.00</c:v>
                </c:pt>
                <c:pt idx="119">
                  <c:v>238.00</c:v>
                </c:pt>
                <c:pt idx="120">
                  <c:v>240.00</c:v>
                </c:pt>
                <c:pt idx="121">
                  <c:v>242.00</c:v>
                </c:pt>
                <c:pt idx="122">
                  <c:v>244.00</c:v>
                </c:pt>
                <c:pt idx="123">
                  <c:v>246.00</c:v>
                </c:pt>
                <c:pt idx="124">
                  <c:v>248.00</c:v>
                </c:pt>
                <c:pt idx="125">
                  <c:v>250.00</c:v>
                </c:pt>
                <c:pt idx="126">
                  <c:v>252.00</c:v>
                </c:pt>
                <c:pt idx="127">
                  <c:v>254.00</c:v>
                </c:pt>
                <c:pt idx="128">
                  <c:v>256.00</c:v>
                </c:pt>
                <c:pt idx="129">
                  <c:v>258.00</c:v>
                </c:pt>
                <c:pt idx="130">
                  <c:v>260.00</c:v>
                </c:pt>
                <c:pt idx="131">
                  <c:v>262.00</c:v>
                </c:pt>
                <c:pt idx="132">
                  <c:v>264.00</c:v>
                </c:pt>
                <c:pt idx="133">
                  <c:v>266.00</c:v>
                </c:pt>
                <c:pt idx="134">
                  <c:v>268.00</c:v>
                </c:pt>
                <c:pt idx="135">
                  <c:v>270.00</c:v>
                </c:pt>
                <c:pt idx="136">
                  <c:v>272.00</c:v>
                </c:pt>
                <c:pt idx="137">
                  <c:v>274.00</c:v>
                </c:pt>
                <c:pt idx="138">
                  <c:v>276.00</c:v>
                </c:pt>
                <c:pt idx="139">
                  <c:v>278.00</c:v>
                </c:pt>
                <c:pt idx="140">
                  <c:v>280.00</c:v>
                </c:pt>
                <c:pt idx="141">
                  <c:v>282.00</c:v>
                </c:pt>
                <c:pt idx="142">
                  <c:v>284.00</c:v>
                </c:pt>
                <c:pt idx="143">
                  <c:v>286.00</c:v>
                </c:pt>
                <c:pt idx="144">
                  <c:v>288.00</c:v>
                </c:pt>
                <c:pt idx="145">
                  <c:v>290.00</c:v>
                </c:pt>
                <c:pt idx="146">
                  <c:v>292.00</c:v>
                </c:pt>
                <c:pt idx="147">
                  <c:v>294.00</c:v>
                </c:pt>
                <c:pt idx="148">
                  <c:v>296.00</c:v>
                </c:pt>
                <c:pt idx="149">
                  <c:v>298.00</c:v>
                </c:pt>
                <c:pt idx="150">
                  <c:v>300.00</c:v>
                </c:pt>
                <c:pt idx="151">
                  <c:v>302.00</c:v>
                </c:pt>
                <c:pt idx="152">
                  <c:v>304.00</c:v>
                </c:pt>
                <c:pt idx="153">
                  <c:v>306.00</c:v>
                </c:pt>
                <c:pt idx="154">
                  <c:v>308.00</c:v>
                </c:pt>
                <c:pt idx="155">
                  <c:v>310.00</c:v>
                </c:pt>
                <c:pt idx="156">
                  <c:v>312.00</c:v>
                </c:pt>
                <c:pt idx="157">
                  <c:v>314.00</c:v>
                </c:pt>
                <c:pt idx="158">
                  <c:v>316.00</c:v>
                </c:pt>
                <c:pt idx="159">
                  <c:v>318.00</c:v>
                </c:pt>
                <c:pt idx="160">
                  <c:v>320.00</c:v>
                </c:pt>
                <c:pt idx="161">
                  <c:v>322.00</c:v>
                </c:pt>
                <c:pt idx="162">
                  <c:v>324.00</c:v>
                </c:pt>
                <c:pt idx="163">
                  <c:v>326.00</c:v>
                </c:pt>
                <c:pt idx="164">
                  <c:v>328.00</c:v>
                </c:pt>
                <c:pt idx="165">
                  <c:v>330.00</c:v>
                </c:pt>
                <c:pt idx="166">
                  <c:v>332.00</c:v>
                </c:pt>
                <c:pt idx="167">
                  <c:v>334.00</c:v>
                </c:pt>
                <c:pt idx="168">
                  <c:v>336.00</c:v>
                </c:pt>
                <c:pt idx="169">
                  <c:v>338.00</c:v>
                </c:pt>
                <c:pt idx="170">
                  <c:v>340.00</c:v>
                </c:pt>
                <c:pt idx="171">
                  <c:v>342.00</c:v>
                </c:pt>
                <c:pt idx="172">
                  <c:v>344.00</c:v>
                </c:pt>
                <c:pt idx="173">
                  <c:v>346.00</c:v>
                </c:pt>
                <c:pt idx="174">
                  <c:v>348.00</c:v>
                </c:pt>
                <c:pt idx="175">
                  <c:v>350.00</c:v>
                </c:pt>
                <c:pt idx="176">
                  <c:v>352.00</c:v>
                </c:pt>
                <c:pt idx="177">
                  <c:v>354.00</c:v>
                </c:pt>
                <c:pt idx="178">
                  <c:v>356.00</c:v>
                </c:pt>
                <c:pt idx="179">
                  <c:v>358.00</c:v>
                </c:pt>
                <c:pt idx="180">
                  <c:v>360.00</c:v>
                </c:pt>
                <c:pt idx="181">
                  <c:v>362.00</c:v>
                </c:pt>
                <c:pt idx="182">
                  <c:v>364.00</c:v>
                </c:pt>
                <c:pt idx="183">
                  <c:v>366.00</c:v>
                </c:pt>
                <c:pt idx="184">
                  <c:v>368.00</c:v>
                </c:pt>
              </c:strCache>
            </c:strRef>
          </c:xVal>
          <c:yVal>
            <c:numRef>
              <c:f>GIMME!$S$4:$S$188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1.7955888E-2</c:v>
                </c:pt>
                <c:pt idx="7">
                  <c:v>7.7602729999999995E-2</c:v>
                </c:pt>
                <c:pt idx="8">
                  <c:v>0.14633527999999998</c:v>
                </c:pt>
                <c:pt idx="9">
                  <c:v>0.44316836000000004</c:v>
                </c:pt>
                <c:pt idx="10">
                  <c:v>0.77274860000000001</c:v>
                </c:pt>
                <c:pt idx="11">
                  <c:v>1.1755834999999999</c:v>
                </c:pt>
                <c:pt idx="12">
                  <c:v>1.6368994000000001</c:v>
                </c:pt>
                <c:pt idx="13">
                  <c:v>2.1973224999999998</c:v>
                </c:pt>
                <c:pt idx="14">
                  <c:v>2.9578380000000002</c:v>
                </c:pt>
                <c:pt idx="15">
                  <c:v>3.684793</c:v>
                </c:pt>
                <c:pt idx="16">
                  <c:v>4.6874805000000004</c:v>
                </c:pt>
                <c:pt idx="17">
                  <c:v>5.7961039999999997</c:v>
                </c:pt>
                <c:pt idx="18">
                  <c:v>6.8503039999999995</c:v>
                </c:pt>
                <c:pt idx="19">
                  <c:v>8.1442339999999991</c:v>
                </c:pt>
                <c:pt idx="20">
                  <c:v>9.5091163999999999</c:v>
                </c:pt>
                <c:pt idx="21">
                  <c:v>11.137267</c:v>
                </c:pt>
                <c:pt idx="22">
                  <c:v>13.127056</c:v>
                </c:pt>
                <c:pt idx="23">
                  <c:v>15.200864000000001</c:v>
                </c:pt>
                <c:pt idx="24">
                  <c:v>17.401323000000001</c:v>
                </c:pt>
                <c:pt idx="25">
                  <c:v>20.382310999999998</c:v>
                </c:pt>
                <c:pt idx="26">
                  <c:v>23.871200000000002</c:v>
                </c:pt>
                <c:pt idx="27">
                  <c:v>27.274494000000001</c:v>
                </c:pt>
                <c:pt idx="28">
                  <c:v>30.690674999999999</c:v>
                </c:pt>
                <c:pt idx="29">
                  <c:v>34.118615999999996</c:v>
                </c:pt>
                <c:pt idx="30">
                  <c:v>37.524625</c:v>
                </c:pt>
                <c:pt idx="31">
                  <c:v>40.948689999999999</c:v>
                </c:pt>
                <c:pt idx="32">
                  <c:v>44.37388</c:v>
                </c:pt>
                <c:pt idx="33">
                  <c:v>47.802765999999998</c:v>
                </c:pt>
                <c:pt idx="34">
                  <c:v>51.355965999999995</c:v>
                </c:pt>
                <c:pt idx="35">
                  <c:v>55.002080000000007</c:v>
                </c:pt>
                <c:pt idx="36">
                  <c:v>59.013519999999993</c:v>
                </c:pt>
                <c:pt idx="37">
                  <c:v>63.220739999999999</c:v>
                </c:pt>
                <c:pt idx="38">
                  <c:v>67.44999</c:v>
                </c:pt>
                <c:pt idx="39">
                  <c:v>71.679725000000005</c:v>
                </c:pt>
                <c:pt idx="40">
                  <c:v>75.909525000000002</c:v>
                </c:pt>
                <c:pt idx="41">
                  <c:v>80.139890000000008</c:v>
                </c:pt>
                <c:pt idx="42">
                  <c:v>84.373699999999999</c:v>
                </c:pt>
                <c:pt idx="43">
                  <c:v>88.595069999999993</c:v>
                </c:pt>
                <c:pt idx="44">
                  <c:v>91.945890000000006</c:v>
                </c:pt>
                <c:pt idx="45">
                  <c:v>96.207480000000004</c:v>
                </c:pt>
                <c:pt idx="46">
                  <c:v>100.33816999999999</c:v>
                </c:pt>
                <c:pt idx="47">
                  <c:v>104.46888</c:v>
                </c:pt>
                <c:pt idx="48">
                  <c:v>108.59950000000001</c:v>
                </c:pt>
                <c:pt idx="49">
                  <c:v>112.73062</c:v>
                </c:pt>
                <c:pt idx="50">
                  <c:v>121.18214999999999</c:v>
                </c:pt>
                <c:pt idx="51">
                  <c:v>125.43393999999999</c:v>
                </c:pt>
                <c:pt idx="52">
                  <c:v>129.92751000000001</c:v>
                </c:pt>
                <c:pt idx="53">
                  <c:v>134.5575</c:v>
                </c:pt>
                <c:pt idx="54">
                  <c:v>139.18596000000002</c:v>
                </c:pt>
                <c:pt idx="55">
                  <c:v>140.48653999999999</c:v>
                </c:pt>
                <c:pt idx="56">
                  <c:v>145.03593999999998</c:v>
                </c:pt>
                <c:pt idx="57">
                  <c:v>149.62531999999999</c:v>
                </c:pt>
                <c:pt idx="58">
                  <c:v>154.23533999999998</c:v>
                </c:pt>
                <c:pt idx="59">
                  <c:v>158.84586000000002</c:v>
                </c:pt>
                <c:pt idx="60">
                  <c:v>163.64091999999999</c:v>
                </c:pt>
                <c:pt idx="61">
                  <c:v>168.66443999999998</c:v>
                </c:pt>
                <c:pt idx="62">
                  <c:v>173.78978999999998</c:v>
                </c:pt>
                <c:pt idx="63">
                  <c:v>178.94353999999998</c:v>
                </c:pt>
                <c:pt idx="64">
                  <c:v>184.09825000000001</c:v>
                </c:pt>
                <c:pt idx="65">
                  <c:v>189.25299999999999</c:v>
                </c:pt>
                <c:pt idx="66">
                  <c:v>194.41274999999999</c:v>
                </c:pt>
                <c:pt idx="67">
                  <c:v>199.58256</c:v>
                </c:pt>
                <c:pt idx="68">
                  <c:v>204.95701</c:v>
                </c:pt>
                <c:pt idx="69">
                  <c:v>210.3707</c:v>
                </c:pt>
                <c:pt idx="70">
                  <c:v>215.90947999999997</c:v>
                </c:pt>
                <c:pt idx="71">
                  <c:v>221.49252000000001</c:v>
                </c:pt>
                <c:pt idx="72">
                  <c:v>227.07567999999998</c:v>
                </c:pt>
                <c:pt idx="73">
                  <c:v>232.65872000000002</c:v>
                </c:pt>
                <c:pt idx="74">
                  <c:v>238.26742000000002</c:v>
                </c:pt>
                <c:pt idx="75">
                  <c:v>243.88865000000001</c:v>
                </c:pt>
                <c:pt idx="76">
                  <c:v>249.50995</c:v>
                </c:pt>
                <c:pt idx="77">
                  <c:v>255.21559999999999</c:v>
                </c:pt>
                <c:pt idx="78">
                  <c:v>259.80912000000001</c:v>
                </c:pt>
                <c:pt idx="79">
                  <c:v>265.68722000000002</c:v>
                </c:pt>
                <c:pt idx="80">
                  <c:v>271.73267999999996</c:v>
                </c:pt>
                <c:pt idx="81">
                  <c:v>276.3546</c:v>
                </c:pt>
                <c:pt idx="82">
                  <c:v>282.29252000000002</c:v>
                </c:pt>
                <c:pt idx="83">
                  <c:v>288.23065000000003</c:v>
                </c:pt>
                <c:pt idx="84">
                  <c:v>294.16865000000001</c:v>
                </c:pt>
                <c:pt idx="85">
                  <c:v>300.89094999999998</c:v>
                </c:pt>
                <c:pt idx="86">
                  <c:v>306.82510000000002</c:v>
                </c:pt>
                <c:pt idx="87">
                  <c:v>312.75937999999996</c:v>
                </c:pt>
                <c:pt idx="88">
                  <c:v>318.69355000000002</c:v>
                </c:pt>
                <c:pt idx="89">
                  <c:v>324.62788</c:v>
                </c:pt>
                <c:pt idx="90">
                  <c:v>330.56099999999998</c:v>
                </c:pt>
                <c:pt idx="91">
                  <c:v>336.49495000000002</c:v>
                </c:pt>
                <c:pt idx="92">
                  <c:v>342.42899999999997</c:v>
                </c:pt>
                <c:pt idx="93">
                  <c:v>348.63597999999996</c:v>
                </c:pt>
                <c:pt idx="94">
                  <c:v>354.91962000000001</c:v>
                </c:pt>
                <c:pt idx="95">
                  <c:v>361.20314999999999</c:v>
                </c:pt>
                <c:pt idx="96">
                  <c:v>367.48671999999999</c:v>
                </c:pt>
                <c:pt idx="97">
                  <c:v>376.47264999999999</c:v>
                </c:pt>
                <c:pt idx="98">
                  <c:v>382.72812000000005</c:v>
                </c:pt>
                <c:pt idx="99">
                  <c:v>391.5967</c:v>
                </c:pt>
                <c:pt idx="100">
                  <c:v>397.83382</c:v>
                </c:pt>
                <c:pt idx="101">
                  <c:v>404.07112000000001</c:v>
                </c:pt>
                <c:pt idx="102">
                  <c:v>410.34325000000001</c:v>
                </c:pt>
                <c:pt idx="103">
                  <c:v>417.16624999999999</c:v>
                </c:pt>
                <c:pt idx="104">
                  <c:v>423.45890000000003</c:v>
                </c:pt>
                <c:pt idx="105">
                  <c:v>429.75170000000003</c:v>
                </c:pt>
                <c:pt idx="106">
                  <c:v>436.04450000000003</c:v>
                </c:pt>
                <c:pt idx="107">
                  <c:v>442.33699999999999</c:v>
                </c:pt>
                <c:pt idx="108">
                  <c:v>448.62959999999998</c:v>
                </c:pt>
                <c:pt idx="109">
                  <c:v>454.92255</c:v>
                </c:pt>
                <c:pt idx="110">
                  <c:v>461.21505000000002</c:v>
                </c:pt>
                <c:pt idx="111">
                  <c:v>467.50799999999998</c:v>
                </c:pt>
                <c:pt idx="112">
                  <c:v>473.80045000000001</c:v>
                </c:pt>
                <c:pt idx="113">
                  <c:v>480.09339999999997</c:v>
                </c:pt>
                <c:pt idx="114">
                  <c:v>486.53800000000001</c:v>
                </c:pt>
                <c:pt idx="115">
                  <c:v>493.00614999999999</c:v>
                </c:pt>
                <c:pt idx="116">
                  <c:v>499.47430000000003</c:v>
                </c:pt>
                <c:pt idx="117">
                  <c:v>505.94195000000002</c:v>
                </c:pt>
                <c:pt idx="118">
                  <c:v>512.41015000000004</c:v>
                </c:pt>
                <c:pt idx="119">
                  <c:v>518.87795000000006</c:v>
                </c:pt>
                <c:pt idx="120">
                  <c:v>525.34604999999999</c:v>
                </c:pt>
                <c:pt idx="121">
                  <c:v>531.81389999999999</c:v>
                </c:pt>
                <c:pt idx="122">
                  <c:v>538.28195000000005</c:v>
                </c:pt>
                <c:pt idx="123">
                  <c:v>544.74990000000003</c:v>
                </c:pt>
                <c:pt idx="124">
                  <c:v>551.21785</c:v>
                </c:pt>
                <c:pt idx="125">
                  <c:v>557.33495000000005</c:v>
                </c:pt>
                <c:pt idx="126">
                  <c:v>563.79094999999995</c:v>
                </c:pt>
                <c:pt idx="127">
                  <c:v>570.24665000000005</c:v>
                </c:pt>
                <c:pt idx="128">
                  <c:v>576.70249999999999</c:v>
                </c:pt>
                <c:pt idx="129">
                  <c:v>583.15864999999997</c:v>
                </c:pt>
                <c:pt idx="130">
                  <c:v>589.61450000000002</c:v>
                </c:pt>
                <c:pt idx="131">
                  <c:v>596.07024999999999</c:v>
                </c:pt>
                <c:pt idx="132">
                  <c:v>602.52575000000002</c:v>
                </c:pt>
                <c:pt idx="133">
                  <c:v>608.98204999999996</c:v>
                </c:pt>
                <c:pt idx="134">
                  <c:v>615.43769999999995</c:v>
                </c:pt>
                <c:pt idx="135">
                  <c:v>621.89340000000004</c:v>
                </c:pt>
                <c:pt idx="136">
                  <c:v>628.34934999999996</c:v>
                </c:pt>
                <c:pt idx="137">
                  <c:v>634.80525</c:v>
                </c:pt>
                <c:pt idx="138">
                  <c:v>641.27184999999997</c:v>
                </c:pt>
                <c:pt idx="139">
                  <c:v>647.74270000000001</c:v>
                </c:pt>
                <c:pt idx="140">
                  <c:v>654.2133</c:v>
                </c:pt>
                <c:pt idx="141">
                  <c:v>660.68364999999994</c:v>
                </c:pt>
                <c:pt idx="142">
                  <c:v>667.15485000000001</c:v>
                </c:pt>
                <c:pt idx="143">
                  <c:v>673.62570000000005</c:v>
                </c:pt>
                <c:pt idx="144">
                  <c:v>680.09625000000005</c:v>
                </c:pt>
                <c:pt idx="145">
                  <c:v>686.56709999999998</c:v>
                </c:pt>
                <c:pt idx="146">
                  <c:v>693.03779999999995</c:v>
                </c:pt>
                <c:pt idx="147">
                  <c:v>699.50895000000003</c:v>
                </c:pt>
                <c:pt idx="148">
                  <c:v>705.97929999999997</c:v>
                </c:pt>
                <c:pt idx="149">
                  <c:v>712.44984999999997</c:v>
                </c:pt>
                <c:pt idx="150">
                  <c:v>718.92084999999997</c:v>
                </c:pt>
                <c:pt idx="151">
                  <c:v>725.39125000000001</c:v>
                </c:pt>
                <c:pt idx="152">
                  <c:v>731.86270000000002</c:v>
                </c:pt>
                <c:pt idx="153">
                  <c:v>738.33934999999997</c:v>
                </c:pt>
                <c:pt idx="154">
                  <c:v>744.81610000000001</c:v>
                </c:pt>
                <c:pt idx="155">
                  <c:v>751.29240000000004</c:v>
                </c:pt>
                <c:pt idx="156">
                  <c:v>757.76890000000003</c:v>
                </c:pt>
                <c:pt idx="157">
                  <c:v>764.24530000000004</c:v>
                </c:pt>
                <c:pt idx="158">
                  <c:v>770.72140000000002</c:v>
                </c:pt>
                <c:pt idx="159">
                  <c:v>777.19804999999997</c:v>
                </c:pt>
                <c:pt idx="160">
                  <c:v>783.68664999999999</c:v>
                </c:pt>
                <c:pt idx="161">
                  <c:v>790.16324999999995</c:v>
                </c:pt>
                <c:pt idx="162">
                  <c:v>796.63985000000002</c:v>
                </c:pt>
                <c:pt idx="163">
                  <c:v>803.11599999999999</c:v>
                </c:pt>
                <c:pt idx="164">
                  <c:v>809.59294999999997</c:v>
                </c:pt>
                <c:pt idx="165">
                  <c:v>816.06889999999999</c:v>
                </c:pt>
                <c:pt idx="166">
                  <c:v>822.553</c:v>
                </c:pt>
                <c:pt idx="167">
                  <c:v>829.03895</c:v>
                </c:pt>
                <c:pt idx="168">
                  <c:v>835.52544999999998</c:v>
                </c:pt>
                <c:pt idx="169">
                  <c:v>842.01149999999996</c:v>
                </c:pt>
                <c:pt idx="170">
                  <c:v>848.49760000000003</c:v>
                </c:pt>
                <c:pt idx="171">
                  <c:v>854.99300000000005</c:v>
                </c:pt>
                <c:pt idx="172">
                  <c:v>861.54660000000001</c:v>
                </c:pt>
                <c:pt idx="173">
                  <c:v>867.91520000000003</c:v>
                </c:pt>
                <c:pt idx="174">
                  <c:v>874.46090000000004</c:v>
                </c:pt>
                <c:pt idx="175">
                  <c:v>881.00670000000002</c:v>
                </c:pt>
                <c:pt idx="176">
                  <c:v>887.55269999999996</c:v>
                </c:pt>
                <c:pt idx="177">
                  <c:v>894.09820000000002</c:v>
                </c:pt>
                <c:pt idx="178">
                  <c:v>900.64419999999996</c:v>
                </c:pt>
                <c:pt idx="179">
                  <c:v>907.18989999999997</c:v>
                </c:pt>
                <c:pt idx="180">
                  <c:v>913.73580000000004</c:v>
                </c:pt>
                <c:pt idx="181">
                  <c:v>920.28150000000005</c:v>
                </c:pt>
                <c:pt idx="182">
                  <c:v>926.82740000000001</c:v>
                </c:pt>
                <c:pt idx="183">
                  <c:v>933.37329999999997</c:v>
                </c:pt>
                <c:pt idx="184">
                  <c:v>939.91949999999997</c:v>
                </c:pt>
              </c:numCache>
            </c:numRef>
          </c:yVal>
        </c:ser>
        <c:axId val="166606720"/>
        <c:axId val="166608256"/>
      </c:scatterChart>
      <c:scatterChart>
        <c:scatterStyle val="lineMarker"/>
        <c:ser>
          <c:idx val="1"/>
          <c:order val="1"/>
          <c:tx>
            <c:v>Reactions deletion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strRef>
              <c:f>GIMME!$M$4:$M$188</c:f>
              <c:strCache>
                <c:ptCount val="185"/>
                <c:pt idx="0">
                  <c:v>0.00</c:v>
                </c:pt>
                <c:pt idx="1">
                  <c:v>2.00</c:v>
                </c:pt>
                <c:pt idx="2">
                  <c:v>4.00</c:v>
                </c:pt>
                <c:pt idx="3">
                  <c:v>6.00</c:v>
                </c:pt>
                <c:pt idx="4">
                  <c:v>8.00</c:v>
                </c:pt>
                <c:pt idx="5">
                  <c:v>10.00</c:v>
                </c:pt>
                <c:pt idx="6">
                  <c:v>12.00</c:v>
                </c:pt>
                <c:pt idx="7">
                  <c:v>14.00</c:v>
                </c:pt>
                <c:pt idx="8">
                  <c:v>16.00</c:v>
                </c:pt>
                <c:pt idx="9">
                  <c:v>18.00</c:v>
                </c:pt>
                <c:pt idx="10">
                  <c:v>20.00</c:v>
                </c:pt>
                <c:pt idx="11">
                  <c:v>22.00</c:v>
                </c:pt>
                <c:pt idx="12">
                  <c:v>24.00</c:v>
                </c:pt>
                <c:pt idx="13">
                  <c:v>26.00</c:v>
                </c:pt>
                <c:pt idx="14">
                  <c:v>28.00</c:v>
                </c:pt>
                <c:pt idx="15">
                  <c:v>30.00</c:v>
                </c:pt>
                <c:pt idx="16">
                  <c:v>32.00</c:v>
                </c:pt>
                <c:pt idx="17">
                  <c:v>34.00</c:v>
                </c:pt>
                <c:pt idx="18">
                  <c:v>36.00</c:v>
                </c:pt>
                <c:pt idx="19">
                  <c:v>38.00</c:v>
                </c:pt>
                <c:pt idx="20">
                  <c:v>40.00</c:v>
                </c:pt>
                <c:pt idx="21">
                  <c:v>42.00</c:v>
                </c:pt>
                <c:pt idx="22">
                  <c:v>44.00</c:v>
                </c:pt>
                <c:pt idx="23">
                  <c:v>46.00</c:v>
                </c:pt>
                <c:pt idx="24">
                  <c:v>48.00</c:v>
                </c:pt>
                <c:pt idx="25">
                  <c:v>50.00</c:v>
                </c:pt>
                <c:pt idx="26">
                  <c:v>52.00</c:v>
                </c:pt>
                <c:pt idx="27">
                  <c:v>54.00</c:v>
                </c:pt>
                <c:pt idx="28">
                  <c:v>56.00</c:v>
                </c:pt>
                <c:pt idx="29">
                  <c:v>58.00</c:v>
                </c:pt>
                <c:pt idx="30">
                  <c:v>60.00</c:v>
                </c:pt>
                <c:pt idx="31">
                  <c:v>62.00</c:v>
                </c:pt>
                <c:pt idx="32">
                  <c:v>64.00</c:v>
                </c:pt>
                <c:pt idx="33">
                  <c:v>66.00</c:v>
                </c:pt>
                <c:pt idx="34">
                  <c:v>68.00</c:v>
                </c:pt>
                <c:pt idx="35">
                  <c:v>70.00</c:v>
                </c:pt>
                <c:pt idx="36">
                  <c:v>72.00</c:v>
                </c:pt>
                <c:pt idx="37">
                  <c:v>74.00</c:v>
                </c:pt>
                <c:pt idx="38">
                  <c:v>76.00</c:v>
                </c:pt>
                <c:pt idx="39">
                  <c:v>78.00</c:v>
                </c:pt>
                <c:pt idx="40">
                  <c:v>80.00</c:v>
                </c:pt>
                <c:pt idx="41">
                  <c:v>82.00</c:v>
                </c:pt>
                <c:pt idx="42">
                  <c:v>84.00</c:v>
                </c:pt>
                <c:pt idx="43">
                  <c:v>86.00</c:v>
                </c:pt>
                <c:pt idx="44">
                  <c:v>88.00</c:v>
                </c:pt>
                <c:pt idx="45">
                  <c:v>90.00</c:v>
                </c:pt>
                <c:pt idx="46">
                  <c:v>92.00</c:v>
                </c:pt>
                <c:pt idx="47">
                  <c:v>94.00</c:v>
                </c:pt>
                <c:pt idx="48">
                  <c:v>96.00</c:v>
                </c:pt>
                <c:pt idx="49">
                  <c:v>98.00</c:v>
                </c:pt>
                <c:pt idx="50">
                  <c:v>100.00</c:v>
                </c:pt>
                <c:pt idx="51">
                  <c:v>102.00</c:v>
                </c:pt>
                <c:pt idx="52">
                  <c:v>104.00</c:v>
                </c:pt>
                <c:pt idx="53">
                  <c:v>106.00</c:v>
                </c:pt>
                <c:pt idx="54">
                  <c:v>108.00</c:v>
                </c:pt>
                <c:pt idx="55">
                  <c:v>110.00</c:v>
                </c:pt>
                <c:pt idx="56">
                  <c:v>112.00</c:v>
                </c:pt>
                <c:pt idx="57">
                  <c:v>114.00</c:v>
                </c:pt>
                <c:pt idx="58">
                  <c:v>116.00</c:v>
                </c:pt>
                <c:pt idx="59">
                  <c:v>118.00</c:v>
                </c:pt>
                <c:pt idx="60">
                  <c:v>120.00</c:v>
                </c:pt>
                <c:pt idx="61">
                  <c:v>122.00</c:v>
                </c:pt>
                <c:pt idx="62">
                  <c:v>124.00</c:v>
                </c:pt>
                <c:pt idx="63">
                  <c:v>126.00</c:v>
                </c:pt>
                <c:pt idx="64">
                  <c:v>128.00</c:v>
                </c:pt>
                <c:pt idx="65">
                  <c:v>130.00</c:v>
                </c:pt>
                <c:pt idx="66">
                  <c:v>132.00</c:v>
                </c:pt>
                <c:pt idx="67">
                  <c:v>134.00</c:v>
                </c:pt>
                <c:pt idx="68">
                  <c:v>136.00</c:v>
                </c:pt>
                <c:pt idx="69">
                  <c:v>138.00</c:v>
                </c:pt>
                <c:pt idx="70">
                  <c:v>140.00</c:v>
                </c:pt>
                <c:pt idx="71">
                  <c:v>142.00</c:v>
                </c:pt>
                <c:pt idx="72">
                  <c:v>144.00</c:v>
                </c:pt>
                <c:pt idx="73">
                  <c:v>146.00</c:v>
                </c:pt>
                <c:pt idx="74">
                  <c:v>148.00</c:v>
                </c:pt>
                <c:pt idx="75">
                  <c:v>150.00</c:v>
                </c:pt>
                <c:pt idx="76">
                  <c:v>152.00</c:v>
                </c:pt>
                <c:pt idx="77">
                  <c:v>154.00</c:v>
                </c:pt>
                <c:pt idx="78">
                  <c:v>156.00</c:v>
                </c:pt>
                <c:pt idx="79">
                  <c:v>158.00</c:v>
                </c:pt>
                <c:pt idx="80">
                  <c:v>160.00</c:v>
                </c:pt>
                <c:pt idx="81">
                  <c:v>162.00</c:v>
                </c:pt>
                <c:pt idx="82">
                  <c:v>164.00</c:v>
                </c:pt>
                <c:pt idx="83">
                  <c:v>166.00</c:v>
                </c:pt>
                <c:pt idx="84">
                  <c:v>168.00</c:v>
                </c:pt>
                <c:pt idx="85">
                  <c:v>170.00</c:v>
                </c:pt>
                <c:pt idx="86">
                  <c:v>172.00</c:v>
                </c:pt>
                <c:pt idx="87">
                  <c:v>174.00</c:v>
                </c:pt>
                <c:pt idx="88">
                  <c:v>176.00</c:v>
                </c:pt>
                <c:pt idx="89">
                  <c:v>178.00</c:v>
                </c:pt>
                <c:pt idx="90">
                  <c:v>180.00</c:v>
                </c:pt>
                <c:pt idx="91">
                  <c:v>182.00</c:v>
                </c:pt>
                <c:pt idx="92">
                  <c:v>184.00</c:v>
                </c:pt>
                <c:pt idx="93">
                  <c:v>186.00</c:v>
                </c:pt>
                <c:pt idx="94">
                  <c:v>188.00</c:v>
                </c:pt>
                <c:pt idx="95">
                  <c:v>190.00</c:v>
                </c:pt>
                <c:pt idx="96">
                  <c:v>192.00</c:v>
                </c:pt>
                <c:pt idx="97">
                  <c:v>194.00</c:v>
                </c:pt>
                <c:pt idx="98">
                  <c:v>196.00</c:v>
                </c:pt>
                <c:pt idx="99">
                  <c:v>198.00</c:v>
                </c:pt>
                <c:pt idx="100">
                  <c:v>200.00</c:v>
                </c:pt>
                <c:pt idx="101">
                  <c:v>202.00</c:v>
                </c:pt>
                <c:pt idx="102">
                  <c:v>204.00</c:v>
                </c:pt>
                <c:pt idx="103">
                  <c:v>206.00</c:v>
                </c:pt>
                <c:pt idx="104">
                  <c:v>208.00</c:v>
                </c:pt>
                <c:pt idx="105">
                  <c:v>210.00</c:v>
                </c:pt>
                <c:pt idx="106">
                  <c:v>212.00</c:v>
                </c:pt>
                <c:pt idx="107">
                  <c:v>214.00</c:v>
                </c:pt>
                <c:pt idx="108">
                  <c:v>216.00</c:v>
                </c:pt>
                <c:pt idx="109">
                  <c:v>218.00</c:v>
                </c:pt>
                <c:pt idx="110">
                  <c:v>220.00</c:v>
                </c:pt>
                <c:pt idx="111">
                  <c:v>222.00</c:v>
                </c:pt>
                <c:pt idx="112">
                  <c:v>224.00</c:v>
                </c:pt>
                <c:pt idx="113">
                  <c:v>226.00</c:v>
                </c:pt>
                <c:pt idx="114">
                  <c:v>228.00</c:v>
                </c:pt>
                <c:pt idx="115">
                  <c:v>230</c:v>
                </c:pt>
                <c:pt idx="116">
                  <c:v>232.00</c:v>
                </c:pt>
                <c:pt idx="117">
                  <c:v>234.00</c:v>
                </c:pt>
                <c:pt idx="118">
                  <c:v>236.00</c:v>
                </c:pt>
                <c:pt idx="119">
                  <c:v>238.00</c:v>
                </c:pt>
                <c:pt idx="120">
                  <c:v>240.00</c:v>
                </c:pt>
                <c:pt idx="121">
                  <c:v>242.00</c:v>
                </c:pt>
                <c:pt idx="122">
                  <c:v>244.00</c:v>
                </c:pt>
                <c:pt idx="123">
                  <c:v>246.00</c:v>
                </c:pt>
                <c:pt idx="124">
                  <c:v>248.00</c:v>
                </c:pt>
                <c:pt idx="125">
                  <c:v>250.00</c:v>
                </c:pt>
                <c:pt idx="126">
                  <c:v>252.00</c:v>
                </c:pt>
                <c:pt idx="127">
                  <c:v>254.00</c:v>
                </c:pt>
                <c:pt idx="128">
                  <c:v>256.00</c:v>
                </c:pt>
                <c:pt idx="129">
                  <c:v>258.00</c:v>
                </c:pt>
                <c:pt idx="130">
                  <c:v>260.00</c:v>
                </c:pt>
                <c:pt idx="131">
                  <c:v>262.00</c:v>
                </c:pt>
                <c:pt idx="132">
                  <c:v>264.00</c:v>
                </c:pt>
                <c:pt idx="133">
                  <c:v>266.00</c:v>
                </c:pt>
                <c:pt idx="134">
                  <c:v>268.00</c:v>
                </c:pt>
                <c:pt idx="135">
                  <c:v>270.00</c:v>
                </c:pt>
                <c:pt idx="136">
                  <c:v>272.00</c:v>
                </c:pt>
                <c:pt idx="137">
                  <c:v>274.00</c:v>
                </c:pt>
                <c:pt idx="138">
                  <c:v>276.00</c:v>
                </c:pt>
                <c:pt idx="139">
                  <c:v>278.00</c:v>
                </c:pt>
                <c:pt idx="140">
                  <c:v>280.00</c:v>
                </c:pt>
                <c:pt idx="141">
                  <c:v>282.00</c:v>
                </c:pt>
                <c:pt idx="142">
                  <c:v>284.00</c:v>
                </c:pt>
                <c:pt idx="143">
                  <c:v>286.00</c:v>
                </c:pt>
                <c:pt idx="144">
                  <c:v>288.00</c:v>
                </c:pt>
                <c:pt idx="145">
                  <c:v>290.00</c:v>
                </c:pt>
                <c:pt idx="146">
                  <c:v>292.00</c:v>
                </c:pt>
                <c:pt idx="147">
                  <c:v>294.00</c:v>
                </c:pt>
                <c:pt idx="148">
                  <c:v>296.00</c:v>
                </c:pt>
                <c:pt idx="149">
                  <c:v>298.00</c:v>
                </c:pt>
                <c:pt idx="150">
                  <c:v>300.00</c:v>
                </c:pt>
                <c:pt idx="151">
                  <c:v>302.00</c:v>
                </c:pt>
                <c:pt idx="152">
                  <c:v>304.00</c:v>
                </c:pt>
                <c:pt idx="153">
                  <c:v>306.00</c:v>
                </c:pt>
                <c:pt idx="154">
                  <c:v>308.00</c:v>
                </c:pt>
                <c:pt idx="155">
                  <c:v>310.00</c:v>
                </c:pt>
                <c:pt idx="156">
                  <c:v>312.00</c:v>
                </c:pt>
                <c:pt idx="157">
                  <c:v>314.00</c:v>
                </c:pt>
                <c:pt idx="158">
                  <c:v>316.00</c:v>
                </c:pt>
                <c:pt idx="159">
                  <c:v>318.00</c:v>
                </c:pt>
                <c:pt idx="160">
                  <c:v>320.00</c:v>
                </c:pt>
                <c:pt idx="161">
                  <c:v>322.00</c:v>
                </c:pt>
                <c:pt idx="162">
                  <c:v>324.00</c:v>
                </c:pt>
                <c:pt idx="163">
                  <c:v>326.00</c:v>
                </c:pt>
                <c:pt idx="164">
                  <c:v>328.00</c:v>
                </c:pt>
                <c:pt idx="165">
                  <c:v>330.00</c:v>
                </c:pt>
                <c:pt idx="166">
                  <c:v>332.00</c:v>
                </c:pt>
                <c:pt idx="167">
                  <c:v>334.00</c:v>
                </c:pt>
                <c:pt idx="168">
                  <c:v>336.00</c:v>
                </c:pt>
                <c:pt idx="169">
                  <c:v>338.00</c:v>
                </c:pt>
                <c:pt idx="170">
                  <c:v>340.00</c:v>
                </c:pt>
                <c:pt idx="171">
                  <c:v>342.00</c:v>
                </c:pt>
                <c:pt idx="172">
                  <c:v>344.00</c:v>
                </c:pt>
                <c:pt idx="173">
                  <c:v>346.00</c:v>
                </c:pt>
                <c:pt idx="174">
                  <c:v>348.00</c:v>
                </c:pt>
                <c:pt idx="175">
                  <c:v>350.00</c:v>
                </c:pt>
                <c:pt idx="176">
                  <c:v>352.00</c:v>
                </c:pt>
                <c:pt idx="177">
                  <c:v>354.00</c:v>
                </c:pt>
                <c:pt idx="178">
                  <c:v>356.00</c:v>
                </c:pt>
                <c:pt idx="179">
                  <c:v>358.00</c:v>
                </c:pt>
                <c:pt idx="180">
                  <c:v>360.00</c:v>
                </c:pt>
                <c:pt idx="181">
                  <c:v>362.00</c:v>
                </c:pt>
                <c:pt idx="182">
                  <c:v>364.00</c:v>
                </c:pt>
                <c:pt idx="183">
                  <c:v>366.00</c:v>
                </c:pt>
                <c:pt idx="184">
                  <c:v>368.00</c:v>
                </c:pt>
              </c:strCache>
            </c:strRef>
          </c:xVal>
          <c:yVal>
            <c:numRef>
              <c:f>GIMME!$Q$4:$Q$188</c:f>
              <c:numCache>
                <c:formatCode>0.00</c:formatCode>
                <c:ptCount val="18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19</c:v>
                </c:pt>
                <c:pt idx="7">
                  <c:v>23</c:v>
                </c:pt>
                <c:pt idx="8">
                  <c:v>32</c:v>
                </c:pt>
                <c:pt idx="9">
                  <c:v>51</c:v>
                </c:pt>
                <c:pt idx="10">
                  <c:v>62</c:v>
                </c:pt>
                <c:pt idx="11">
                  <c:v>67</c:v>
                </c:pt>
                <c:pt idx="12">
                  <c:v>93</c:v>
                </c:pt>
                <c:pt idx="13">
                  <c:v>109</c:v>
                </c:pt>
                <c:pt idx="14">
                  <c:v>124</c:v>
                </c:pt>
                <c:pt idx="15">
                  <c:v>147</c:v>
                </c:pt>
                <c:pt idx="16">
                  <c:v>176</c:v>
                </c:pt>
                <c:pt idx="17">
                  <c:v>183</c:v>
                </c:pt>
                <c:pt idx="18">
                  <c:v>190</c:v>
                </c:pt>
                <c:pt idx="19">
                  <c:v>200</c:v>
                </c:pt>
                <c:pt idx="20">
                  <c:v>207</c:v>
                </c:pt>
                <c:pt idx="21">
                  <c:v>224</c:v>
                </c:pt>
                <c:pt idx="22">
                  <c:v>237</c:v>
                </c:pt>
                <c:pt idx="23">
                  <c:v>246</c:v>
                </c:pt>
                <c:pt idx="24">
                  <c:v>254</c:v>
                </c:pt>
                <c:pt idx="25">
                  <c:v>260</c:v>
                </c:pt>
                <c:pt idx="26">
                  <c:v>258</c:v>
                </c:pt>
                <c:pt idx="27">
                  <c:v>265</c:v>
                </c:pt>
                <c:pt idx="28">
                  <c:v>272</c:v>
                </c:pt>
                <c:pt idx="29">
                  <c:v>277</c:v>
                </c:pt>
                <c:pt idx="30">
                  <c:v>281</c:v>
                </c:pt>
                <c:pt idx="31">
                  <c:v>284</c:v>
                </c:pt>
                <c:pt idx="32">
                  <c:v>290</c:v>
                </c:pt>
                <c:pt idx="33">
                  <c:v>298</c:v>
                </c:pt>
                <c:pt idx="34">
                  <c:v>300</c:v>
                </c:pt>
                <c:pt idx="35">
                  <c:v>300</c:v>
                </c:pt>
                <c:pt idx="36">
                  <c:v>306</c:v>
                </c:pt>
                <c:pt idx="37">
                  <c:v>312</c:v>
                </c:pt>
                <c:pt idx="38">
                  <c:v>315</c:v>
                </c:pt>
                <c:pt idx="39">
                  <c:v>322</c:v>
                </c:pt>
                <c:pt idx="40">
                  <c:v>324</c:v>
                </c:pt>
                <c:pt idx="41">
                  <c:v>328</c:v>
                </c:pt>
                <c:pt idx="42">
                  <c:v>331</c:v>
                </c:pt>
                <c:pt idx="43">
                  <c:v>337</c:v>
                </c:pt>
                <c:pt idx="44">
                  <c:v>337</c:v>
                </c:pt>
                <c:pt idx="45">
                  <c:v>330</c:v>
                </c:pt>
                <c:pt idx="46">
                  <c:v>331</c:v>
                </c:pt>
                <c:pt idx="47">
                  <c:v>331</c:v>
                </c:pt>
                <c:pt idx="48">
                  <c:v>331</c:v>
                </c:pt>
                <c:pt idx="49">
                  <c:v>333</c:v>
                </c:pt>
                <c:pt idx="50">
                  <c:v>333</c:v>
                </c:pt>
                <c:pt idx="51">
                  <c:v>335</c:v>
                </c:pt>
                <c:pt idx="52">
                  <c:v>337</c:v>
                </c:pt>
                <c:pt idx="53">
                  <c:v>340</c:v>
                </c:pt>
                <c:pt idx="54">
                  <c:v>341</c:v>
                </c:pt>
                <c:pt idx="55">
                  <c:v>341</c:v>
                </c:pt>
                <c:pt idx="56">
                  <c:v>341</c:v>
                </c:pt>
                <c:pt idx="57">
                  <c:v>347</c:v>
                </c:pt>
                <c:pt idx="58">
                  <c:v>350</c:v>
                </c:pt>
                <c:pt idx="59">
                  <c:v>352</c:v>
                </c:pt>
                <c:pt idx="60">
                  <c:v>361</c:v>
                </c:pt>
                <c:pt idx="61">
                  <c:v>370</c:v>
                </c:pt>
                <c:pt idx="62">
                  <c:v>371</c:v>
                </c:pt>
                <c:pt idx="63">
                  <c:v>374</c:v>
                </c:pt>
                <c:pt idx="64">
                  <c:v>374</c:v>
                </c:pt>
                <c:pt idx="65">
                  <c:v>375</c:v>
                </c:pt>
                <c:pt idx="66">
                  <c:v>377</c:v>
                </c:pt>
                <c:pt idx="67">
                  <c:v>385</c:v>
                </c:pt>
                <c:pt idx="68">
                  <c:v>387</c:v>
                </c:pt>
                <c:pt idx="69">
                  <c:v>389</c:v>
                </c:pt>
                <c:pt idx="70">
                  <c:v>401</c:v>
                </c:pt>
                <c:pt idx="71">
                  <c:v>401</c:v>
                </c:pt>
                <c:pt idx="72">
                  <c:v>407</c:v>
                </c:pt>
                <c:pt idx="73">
                  <c:v>407</c:v>
                </c:pt>
                <c:pt idx="74">
                  <c:v>408</c:v>
                </c:pt>
                <c:pt idx="75">
                  <c:v>411</c:v>
                </c:pt>
                <c:pt idx="76">
                  <c:v>411</c:v>
                </c:pt>
                <c:pt idx="77">
                  <c:v>418</c:v>
                </c:pt>
                <c:pt idx="78">
                  <c:v>419</c:v>
                </c:pt>
                <c:pt idx="79">
                  <c:v>421</c:v>
                </c:pt>
                <c:pt idx="80">
                  <c:v>422</c:v>
                </c:pt>
                <c:pt idx="81">
                  <c:v>423</c:v>
                </c:pt>
                <c:pt idx="82">
                  <c:v>424</c:v>
                </c:pt>
                <c:pt idx="83">
                  <c:v>425</c:v>
                </c:pt>
                <c:pt idx="84">
                  <c:v>427</c:v>
                </c:pt>
                <c:pt idx="85">
                  <c:v>427</c:v>
                </c:pt>
                <c:pt idx="86">
                  <c:v>427</c:v>
                </c:pt>
                <c:pt idx="87">
                  <c:v>426</c:v>
                </c:pt>
                <c:pt idx="88">
                  <c:v>428</c:v>
                </c:pt>
                <c:pt idx="89">
                  <c:v>428</c:v>
                </c:pt>
                <c:pt idx="90">
                  <c:v>425</c:v>
                </c:pt>
                <c:pt idx="91">
                  <c:v>422</c:v>
                </c:pt>
                <c:pt idx="92">
                  <c:v>426</c:v>
                </c:pt>
                <c:pt idx="93">
                  <c:v>431</c:v>
                </c:pt>
                <c:pt idx="94">
                  <c:v>432</c:v>
                </c:pt>
                <c:pt idx="95">
                  <c:v>432</c:v>
                </c:pt>
                <c:pt idx="96">
                  <c:v>432</c:v>
                </c:pt>
                <c:pt idx="97">
                  <c:v>432</c:v>
                </c:pt>
                <c:pt idx="98">
                  <c:v>432</c:v>
                </c:pt>
                <c:pt idx="99">
                  <c:v>430</c:v>
                </c:pt>
                <c:pt idx="100">
                  <c:v>430</c:v>
                </c:pt>
                <c:pt idx="101">
                  <c:v>431</c:v>
                </c:pt>
                <c:pt idx="102">
                  <c:v>440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439</c:v>
                </c:pt>
                <c:pt idx="110">
                  <c:v>439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439</c:v>
                </c:pt>
                <c:pt idx="115">
                  <c:v>439</c:v>
                </c:pt>
                <c:pt idx="116">
                  <c:v>440</c:v>
                </c:pt>
                <c:pt idx="117">
                  <c:v>440</c:v>
                </c:pt>
                <c:pt idx="118">
                  <c:v>440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442</c:v>
                </c:pt>
                <c:pt idx="123">
                  <c:v>441</c:v>
                </c:pt>
                <c:pt idx="124">
                  <c:v>441</c:v>
                </c:pt>
                <c:pt idx="125">
                  <c:v>445</c:v>
                </c:pt>
                <c:pt idx="126">
                  <c:v>445</c:v>
                </c:pt>
                <c:pt idx="127">
                  <c:v>445</c:v>
                </c:pt>
                <c:pt idx="128">
                  <c:v>445</c:v>
                </c:pt>
                <c:pt idx="129">
                  <c:v>445</c:v>
                </c:pt>
                <c:pt idx="130">
                  <c:v>445</c:v>
                </c:pt>
                <c:pt idx="131">
                  <c:v>445</c:v>
                </c:pt>
                <c:pt idx="132">
                  <c:v>445</c:v>
                </c:pt>
                <c:pt idx="133">
                  <c:v>445</c:v>
                </c:pt>
                <c:pt idx="134">
                  <c:v>445</c:v>
                </c:pt>
                <c:pt idx="135">
                  <c:v>445</c:v>
                </c:pt>
                <c:pt idx="136">
                  <c:v>445</c:v>
                </c:pt>
                <c:pt idx="137">
                  <c:v>445</c:v>
                </c:pt>
                <c:pt idx="138">
                  <c:v>447</c:v>
                </c:pt>
                <c:pt idx="139">
                  <c:v>447</c:v>
                </c:pt>
                <c:pt idx="140">
                  <c:v>446</c:v>
                </c:pt>
                <c:pt idx="141">
                  <c:v>447</c:v>
                </c:pt>
                <c:pt idx="142">
                  <c:v>446</c:v>
                </c:pt>
                <c:pt idx="143">
                  <c:v>447</c:v>
                </c:pt>
                <c:pt idx="144">
                  <c:v>447</c:v>
                </c:pt>
                <c:pt idx="145">
                  <c:v>447</c:v>
                </c:pt>
                <c:pt idx="146">
                  <c:v>444</c:v>
                </c:pt>
                <c:pt idx="147">
                  <c:v>447</c:v>
                </c:pt>
                <c:pt idx="148">
                  <c:v>450</c:v>
                </c:pt>
                <c:pt idx="149">
                  <c:v>449</c:v>
                </c:pt>
                <c:pt idx="150">
                  <c:v>449</c:v>
                </c:pt>
                <c:pt idx="151">
                  <c:v>449</c:v>
                </c:pt>
                <c:pt idx="152">
                  <c:v>458</c:v>
                </c:pt>
                <c:pt idx="153">
                  <c:v>458</c:v>
                </c:pt>
                <c:pt idx="154">
                  <c:v>457</c:v>
                </c:pt>
                <c:pt idx="155">
                  <c:v>457</c:v>
                </c:pt>
                <c:pt idx="156">
                  <c:v>458</c:v>
                </c:pt>
                <c:pt idx="157">
                  <c:v>458</c:v>
                </c:pt>
                <c:pt idx="158">
                  <c:v>457</c:v>
                </c:pt>
                <c:pt idx="159">
                  <c:v>458</c:v>
                </c:pt>
                <c:pt idx="160">
                  <c:v>460</c:v>
                </c:pt>
                <c:pt idx="161">
                  <c:v>459</c:v>
                </c:pt>
                <c:pt idx="162">
                  <c:v>460</c:v>
                </c:pt>
                <c:pt idx="163">
                  <c:v>460</c:v>
                </c:pt>
                <c:pt idx="164">
                  <c:v>459</c:v>
                </c:pt>
                <c:pt idx="165">
                  <c:v>460</c:v>
                </c:pt>
                <c:pt idx="166">
                  <c:v>460</c:v>
                </c:pt>
                <c:pt idx="167">
                  <c:v>460</c:v>
                </c:pt>
                <c:pt idx="168">
                  <c:v>460</c:v>
                </c:pt>
                <c:pt idx="169">
                  <c:v>460</c:v>
                </c:pt>
                <c:pt idx="170">
                  <c:v>463</c:v>
                </c:pt>
                <c:pt idx="171">
                  <c:v>463</c:v>
                </c:pt>
                <c:pt idx="172">
                  <c:v>463</c:v>
                </c:pt>
                <c:pt idx="173">
                  <c:v>464</c:v>
                </c:pt>
                <c:pt idx="174">
                  <c:v>463</c:v>
                </c:pt>
                <c:pt idx="175">
                  <c:v>463</c:v>
                </c:pt>
                <c:pt idx="176">
                  <c:v>464</c:v>
                </c:pt>
                <c:pt idx="177">
                  <c:v>464</c:v>
                </c:pt>
                <c:pt idx="178">
                  <c:v>464</c:v>
                </c:pt>
                <c:pt idx="179">
                  <c:v>464</c:v>
                </c:pt>
                <c:pt idx="180">
                  <c:v>464</c:v>
                </c:pt>
                <c:pt idx="181">
                  <c:v>464</c:v>
                </c:pt>
                <c:pt idx="182">
                  <c:v>464</c:v>
                </c:pt>
                <c:pt idx="183">
                  <c:v>464</c:v>
                </c:pt>
                <c:pt idx="184">
                  <c:v>463</c:v>
                </c:pt>
              </c:numCache>
            </c:numRef>
          </c:yVal>
        </c:ser>
        <c:axId val="166623872"/>
        <c:axId val="166622336"/>
      </c:scatterChart>
      <c:valAx>
        <c:axId val="16660672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6608256"/>
        <c:crosses val="autoZero"/>
        <c:crossBetween val="midCat"/>
      </c:valAx>
      <c:valAx>
        <c:axId val="16660825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6606720"/>
        <c:crosses val="autoZero"/>
        <c:crossBetween val="midCat"/>
      </c:valAx>
      <c:valAx>
        <c:axId val="166622336"/>
        <c:scaling>
          <c:orientation val="minMax"/>
        </c:scaling>
        <c:axPos val="r"/>
        <c:numFmt formatCode="0.00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6623872"/>
        <c:crosses val="max"/>
        <c:crossBetween val="midCat"/>
      </c:valAx>
      <c:valAx>
        <c:axId val="166623872"/>
        <c:scaling>
          <c:orientation val="minMax"/>
        </c:scaling>
        <c:delete val="1"/>
        <c:axPos val="b"/>
        <c:tickLblPos val="nextTo"/>
        <c:crossAx val="166622336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22173548789186329"/>
          <c:y val="0.88065988436442255"/>
          <c:w val="0.52758798851439848"/>
          <c:h val="6.7604346013511091E-2"/>
        </c:manualLayout>
      </c:layout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3424747646916377"/>
          <c:y val="6.6568641855501945E-2"/>
          <c:w val="0.68215584061594214"/>
          <c:h val="0.67980660189881892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noFill/>
            </a:ln>
          </c:spPr>
          <c:marker>
            <c:symbol val="diamond"/>
            <c:size val="4"/>
          </c:marker>
          <c:xVal>
            <c:numRef>
              <c:f>GIMME!$M$4:$M$23</c:f>
              <c:numCache>
                <c:formatCode>0.00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numCache>
            </c:numRef>
          </c:xVal>
          <c:yVal>
            <c:numRef>
              <c:f>GIMME!$S$4:$S$23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1.7955888E-2</c:v>
                </c:pt>
                <c:pt idx="7">
                  <c:v>7.7602729999999995E-2</c:v>
                </c:pt>
                <c:pt idx="8">
                  <c:v>0.14633527999999998</c:v>
                </c:pt>
                <c:pt idx="9">
                  <c:v>0.44316836000000004</c:v>
                </c:pt>
                <c:pt idx="10">
                  <c:v>0.77274860000000001</c:v>
                </c:pt>
                <c:pt idx="11">
                  <c:v>1.1755834999999999</c:v>
                </c:pt>
                <c:pt idx="12">
                  <c:v>1.6368994000000001</c:v>
                </c:pt>
                <c:pt idx="13">
                  <c:v>2.1973224999999998</c:v>
                </c:pt>
                <c:pt idx="14">
                  <c:v>2.9578380000000002</c:v>
                </c:pt>
                <c:pt idx="15">
                  <c:v>3.684793</c:v>
                </c:pt>
                <c:pt idx="16">
                  <c:v>4.6874805000000004</c:v>
                </c:pt>
                <c:pt idx="17">
                  <c:v>5.7961039999999997</c:v>
                </c:pt>
                <c:pt idx="18">
                  <c:v>6.8503039999999995</c:v>
                </c:pt>
                <c:pt idx="19">
                  <c:v>8.1442339999999991</c:v>
                </c:pt>
              </c:numCache>
            </c:numRef>
          </c:yVal>
        </c:ser>
        <c:axId val="167127296"/>
        <c:axId val="167157760"/>
      </c:scatterChart>
      <c:scatterChart>
        <c:scatterStyle val="lineMarker"/>
        <c:ser>
          <c:idx val="1"/>
          <c:order val="1"/>
          <c:tx>
            <c:v>Reactions deletion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GIMME!$M$4:$M$23</c:f>
              <c:numCache>
                <c:formatCode>0.00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numCache>
            </c:numRef>
          </c:xVal>
          <c:yVal>
            <c:numRef>
              <c:f>GIMME!$Q$4:$Q$23</c:f>
              <c:numCache>
                <c:formatCode>0.00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19</c:v>
                </c:pt>
                <c:pt idx="7">
                  <c:v>23</c:v>
                </c:pt>
                <c:pt idx="8">
                  <c:v>32</c:v>
                </c:pt>
                <c:pt idx="9">
                  <c:v>51</c:v>
                </c:pt>
                <c:pt idx="10">
                  <c:v>62</c:v>
                </c:pt>
                <c:pt idx="11">
                  <c:v>67</c:v>
                </c:pt>
                <c:pt idx="12">
                  <c:v>93</c:v>
                </c:pt>
                <c:pt idx="13">
                  <c:v>109</c:v>
                </c:pt>
                <c:pt idx="14">
                  <c:v>124</c:v>
                </c:pt>
                <c:pt idx="15">
                  <c:v>147</c:v>
                </c:pt>
                <c:pt idx="16">
                  <c:v>176</c:v>
                </c:pt>
                <c:pt idx="17">
                  <c:v>183</c:v>
                </c:pt>
                <c:pt idx="18">
                  <c:v>190</c:v>
                </c:pt>
                <c:pt idx="19">
                  <c:v>200</c:v>
                </c:pt>
              </c:numCache>
            </c:numRef>
          </c:yVal>
        </c:ser>
        <c:axId val="167160832"/>
        <c:axId val="167159296"/>
      </c:scatterChart>
      <c:valAx>
        <c:axId val="167127296"/>
        <c:scaling>
          <c:orientation val="minMax"/>
        </c:scaling>
        <c:axPos val="b"/>
        <c:numFmt formatCode="0.00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157760"/>
        <c:crosses val="autoZero"/>
        <c:crossBetween val="midCat"/>
      </c:valAx>
      <c:valAx>
        <c:axId val="16715776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127296"/>
        <c:crosses val="autoZero"/>
        <c:crossBetween val="midCat"/>
      </c:valAx>
      <c:valAx>
        <c:axId val="167159296"/>
        <c:scaling>
          <c:orientation val="minMax"/>
        </c:scaling>
        <c:axPos val="r"/>
        <c:numFmt formatCode="0.00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160832"/>
        <c:crosses val="max"/>
        <c:crossBetween val="midCat"/>
      </c:valAx>
      <c:valAx>
        <c:axId val="167160832"/>
        <c:scaling>
          <c:orientation val="minMax"/>
        </c:scaling>
        <c:delete val="1"/>
        <c:axPos val="b"/>
        <c:numFmt formatCode="0.00" sourceLinked="1"/>
        <c:tickLblPos val="nextTo"/>
        <c:crossAx val="167159296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21432507178213467"/>
          <c:y val="0.8877145600451497"/>
          <c:w val="0.52758798851439848"/>
          <c:h val="6.4077008173147293E-2"/>
        </c:manualLayout>
      </c:layout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autoTitleDeleted val="1"/>
    <c:plotArea>
      <c:layout>
        <c:manualLayout>
          <c:layoutTarget val="inner"/>
          <c:xMode val="edge"/>
          <c:yMode val="edge"/>
          <c:x val="9.1936532624779951E-2"/>
          <c:y val="4.9759200645660584E-2"/>
          <c:w val="0.59734335677176131"/>
          <c:h val="0.83796446114196788"/>
        </c:manualLayout>
      </c:layout>
      <c:scatterChart>
        <c:scatterStyle val="lineMarker"/>
        <c:ser>
          <c:idx val="0"/>
          <c:order val="0"/>
          <c:tx>
            <c:v>Normalized Consistency Score</c:v>
          </c:tx>
          <c:spPr>
            <a:ln w="28575">
              <a:noFill/>
            </a:ln>
          </c:spPr>
          <c:xVal>
            <c:strRef>
              <c:f>GIMME!$M$4:$M$188</c:f>
              <c:strCache>
                <c:ptCount val="185"/>
                <c:pt idx="0">
                  <c:v>0.00</c:v>
                </c:pt>
                <c:pt idx="1">
                  <c:v>2.00</c:v>
                </c:pt>
                <c:pt idx="2">
                  <c:v>4.00</c:v>
                </c:pt>
                <c:pt idx="3">
                  <c:v>6.00</c:v>
                </c:pt>
                <c:pt idx="4">
                  <c:v>8.00</c:v>
                </c:pt>
                <c:pt idx="5">
                  <c:v>10.00</c:v>
                </c:pt>
                <c:pt idx="6">
                  <c:v>12.00</c:v>
                </c:pt>
                <c:pt idx="7">
                  <c:v>14.00</c:v>
                </c:pt>
                <c:pt idx="8">
                  <c:v>16.00</c:v>
                </c:pt>
                <c:pt idx="9">
                  <c:v>18.00</c:v>
                </c:pt>
                <c:pt idx="10">
                  <c:v>20.00</c:v>
                </c:pt>
                <c:pt idx="11">
                  <c:v>22.00</c:v>
                </c:pt>
                <c:pt idx="12">
                  <c:v>24.00</c:v>
                </c:pt>
                <c:pt idx="13">
                  <c:v>26.00</c:v>
                </c:pt>
                <c:pt idx="14">
                  <c:v>28.00</c:v>
                </c:pt>
                <c:pt idx="15">
                  <c:v>30.00</c:v>
                </c:pt>
                <c:pt idx="16">
                  <c:v>32.00</c:v>
                </c:pt>
                <c:pt idx="17">
                  <c:v>34.00</c:v>
                </c:pt>
                <c:pt idx="18">
                  <c:v>36.00</c:v>
                </c:pt>
                <c:pt idx="19">
                  <c:v>38.00</c:v>
                </c:pt>
                <c:pt idx="20">
                  <c:v>40.00</c:v>
                </c:pt>
                <c:pt idx="21">
                  <c:v>42.00</c:v>
                </c:pt>
                <c:pt idx="22">
                  <c:v>44.00</c:v>
                </c:pt>
                <c:pt idx="23">
                  <c:v>46.00</c:v>
                </c:pt>
                <c:pt idx="24">
                  <c:v>48.00</c:v>
                </c:pt>
                <c:pt idx="25">
                  <c:v>50.00</c:v>
                </c:pt>
                <c:pt idx="26">
                  <c:v>52.00</c:v>
                </c:pt>
                <c:pt idx="27">
                  <c:v>54.00</c:v>
                </c:pt>
                <c:pt idx="28">
                  <c:v>56.00</c:v>
                </c:pt>
                <c:pt idx="29">
                  <c:v>58.00</c:v>
                </c:pt>
                <c:pt idx="30">
                  <c:v>60.00</c:v>
                </c:pt>
                <c:pt idx="31">
                  <c:v>62.00</c:v>
                </c:pt>
                <c:pt idx="32">
                  <c:v>64.00</c:v>
                </c:pt>
                <c:pt idx="33">
                  <c:v>66.00</c:v>
                </c:pt>
                <c:pt idx="34">
                  <c:v>68.00</c:v>
                </c:pt>
                <c:pt idx="35">
                  <c:v>70.00</c:v>
                </c:pt>
                <c:pt idx="36">
                  <c:v>72.00</c:v>
                </c:pt>
                <c:pt idx="37">
                  <c:v>74.00</c:v>
                </c:pt>
                <c:pt idx="38">
                  <c:v>76.00</c:v>
                </c:pt>
                <c:pt idx="39">
                  <c:v>78.00</c:v>
                </c:pt>
                <c:pt idx="40">
                  <c:v>80.00</c:v>
                </c:pt>
                <c:pt idx="41">
                  <c:v>82.00</c:v>
                </c:pt>
                <c:pt idx="42">
                  <c:v>84.00</c:v>
                </c:pt>
                <c:pt idx="43">
                  <c:v>86.00</c:v>
                </c:pt>
                <c:pt idx="44">
                  <c:v>88.00</c:v>
                </c:pt>
                <c:pt idx="45">
                  <c:v>90.00</c:v>
                </c:pt>
                <c:pt idx="46">
                  <c:v>92.00</c:v>
                </c:pt>
                <c:pt idx="47">
                  <c:v>94.00</c:v>
                </c:pt>
                <c:pt idx="48">
                  <c:v>96.00</c:v>
                </c:pt>
                <c:pt idx="49">
                  <c:v>98.00</c:v>
                </c:pt>
                <c:pt idx="50">
                  <c:v>100.00</c:v>
                </c:pt>
                <c:pt idx="51">
                  <c:v>102.00</c:v>
                </c:pt>
                <c:pt idx="52">
                  <c:v>104.00</c:v>
                </c:pt>
                <c:pt idx="53">
                  <c:v>106.00</c:v>
                </c:pt>
                <c:pt idx="54">
                  <c:v>108.00</c:v>
                </c:pt>
                <c:pt idx="55">
                  <c:v>110.00</c:v>
                </c:pt>
                <c:pt idx="56">
                  <c:v>112.00</c:v>
                </c:pt>
                <c:pt idx="57">
                  <c:v>114.00</c:v>
                </c:pt>
                <c:pt idx="58">
                  <c:v>116.00</c:v>
                </c:pt>
                <c:pt idx="59">
                  <c:v>118.00</c:v>
                </c:pt>
                <c:pt idx="60">
                  <c:v>120.00</c:v>
                </c:pt>
                <c:pt idx="61">
                  <c:v>122.00</c:v>
                </c:pt>
                <c:pt idx="62">
                  <c:v>124.00</c:v>
                </c:pt>
                <c:pt idx="63">
                  <c:v>126.00</c:v>
                </c:pt>
                <c:pt idx="64">
                  <c:v>128.00</c:v>
                </c:pt>
                <c:pt idx="65">
                  <c:v>130.00</c:v>
                </c:pt>
                <c:pt idx="66">
                  <c:v>132.00</c:v>
                </c:pt>
                <c:pt idx="67">
                  <c:v>134.00</c:v>
                </c:pt>
                <c:pt idx="68">
                  <c:v>136.00</c:v>
                </c:pt>
                <c:pt idx="69">
                  <c:v>138.00</c:v>
                </c:pt>
                <c:pt idx="70">
                  <c:v>140.00</c:v>
                </c:pt>
                <c:pt idx="71">
                  <c:v>142.00</c:v>
                </c:pt>
                <c:pt idx="72">
                  <c:v>144.00</c:v>
                </c:pt>
                <c:pt idx="73">
                  <c:v>146.00</c:v>
                </c:pt>
                <c:pt idx="74">
                  <c:v>148.00</c:v>
                </c:pt>
                <c:pt idx="75">
                  <c:v>150.00</c:v>
                </c:pt>
                <c:pt idx="76">
                  <c:v>152.00</c:v>
                </c:pt>
                <c:pt idx="77">
                  <c:v>154.00</c:v>
                </c:pt>
                <c:pt idx="78">
                  <c:v>156.00</c:v>
                </c:pt>
                <c:pt idx="79">
                  <c:v>158.00</c:v>
                </c:pt>
                <c:pt idx="80">
                  <c:v>160.00</c:v>
                </c:pt>
                <c:pt idx="81">
                  <c:v>162.00</c:v>
                </c:pt>
                <c:pt idx="82">
                  <c:v>164.00</c:v>
                </c:pt>
                <c:pt idx="83">
                  <c:v>166.00</c:v>
                </c:pt>
                <c:pt idx="84">
                  <c:v>168.00</c:v>
                </c:pt>
                <c:pt idx="85">
                  <c:v>170.00</c:v>
                </c:pt>
                <c:pt idx="86">
                  <c:v>172.00</c:v>
                </c:pt>
                <c:pt idx="87">
                  <c:v>174.00</c:v>
                </c:pt>
                <c:pt idx="88">
                  <c:v>176.00</c:v>
                </c:pt>
                <c:pt idx="89">
                  <c:v>178.00</c:v>
                </c:pt>
                <c:pt idx="90">
                  <c:v>180.00</c:v>
                </c:pt>
                <c:pt idx="91">
                  <c:v>182.00</c:v>
                </c:pt>
                <c:pt idx="92">
                  <c:v>184.00</c:v>
                </c:pt>
                <c:pt idx="93">
                  <c:v>186.00</c:v>
                </c:pt>
                <c:pt idx="94">
                  <c:v>188.00</c:v>
                </c:pt>
                <c:pt idx="95">
                  <c:v>190.00</c:v>
                </c:pt>
                <c:pt idx="96">
                  <c:v>192.00</c:v>
                </c:pt>
                <c:pt idx="97">
                  <c:v>194.00</c:v>
                </c:pt>
                <c:pt idx="98">
                  <c:v>196.00</c:v>
                </c:pt>
                <c:pt idx="99">
                  <c:v>198.00</c:v>
                </c:pt>
                <c:pt idx="100">
                  <c:v>200.00</c:v>
                </c:pt>
                <c:pt idx="101">
                  <c:v>202.00</c:v>
                </c:pt>
                <c:pt idx="102">
                  <c:v>204.00</c:v>
                </c:pt>
                <c:pt idx="103">
                  <c:v>206.00</c:v>
                </c:pt>
                <c:pt idx="104">
                  <c:v>208.00</c:v>
                </c:pt>
                <c:pt idx="105">
                  <c:v>210.00</c:v>
                </c:pt>
                <c:pt idx="106">
                  <c:v>212.00</c:v>
                </c:pt>
                <c:pt idx="107">
                  <c:v>214.00</c:v>
                </c:pt>
                <c:pt idx="108">
                  <c:v>216.00</c:v>
                </c:pt>
                <c:pt idx="109">
                  <c:v>218.00</c:v>
                </c:pt>
                <c:pt idx="110">
                  <c:v>220.00</c:v>
                </c:pt>
                <c:pt idx="111">
                  <c:v>222.00</c:v>
                </c:pt>
                <c:pt idx="112">
                  <c:v>224.00</c:v>
                </c:pt>
                <c:pt idx="113">
                  <c:v>226.00</c:v>
                </c:pt>
                <c:pt idx="114">
                  <c:v>228.00</c:v>
                </c:pt>
                <c:pt idx="115">
                  <c:v>230</c:v>
                </c:pt>
                <c:pt idx="116">
                  <c:v>232.00</c:v>
                </c:pt>
                <c:pt idx="117">
                  <c:v>234.00</c:v>
                </c:pt>
                <c:pt idx="118">
                  <c:v>236.00</c:v>
                </c:pt>
                <c:pt idx="119">
                  <c:v>238.00</c:v>
                </c:pt>
                <c:pt idx="120">
                  <c:v>240.00</c:v>
                </c:pt>
                <c:pt idx="121">
                  <c:v>242.00</c:v>
                </c:pt>
                <c:pt idx="122">
                  <c:v>244.00</c:v>
                </c:pt>
                <c:pt idx="123">
                  <c:v>246.00</c:v>
                </c:pt>
                <c:pt idx="124">
                  <c:v>248.00</c:v>
                </c:pt>
                <c:pt idx="125">
                  <c:v>250.00</c:v>
                </c:pt>
                <c:pt idx="126">
                  <c:v>252.00</c:v>
                </c:pt>
                <c:pt idx="127">
                  <c:v>254.00</c:v>
                </c:pt>
                <c:pt idx="128">
                  <c:v>256.00</c:v>
                </c:pt>
                <c:pt idx="129">
                  <c:v>258.00</c:v>
                </c:pt>
                <c:pt idx="130">
                  <c:v>260.00</c:v>
                </c:pt>
                <c:pt idx="131">
                  <c:v>262.00</c:v>
                </c:pt>
                <c:pt idx="132">
                  <c:v>264.00</c:v>
                </c:pt>
                <c:pt idx="133">
                  <c:v>266.00</c:v>
                </c:pt>
                <c:pt idx="134">
                  <c:v>268.00</c:v>
                </c:pt>
                <c:pt idx="135">
                  <c:v>270.00</c:v>
                </c:pt>
                <c:pt idx="136">
                  <c:v>272.00</c:v>
                </c:pt>
                <c:pt idx="137">
                  <c:v>274.00</c:v>
                </c:pt>
                <c:pt idx="138">
                  <c:v>276.00</c:v>
                </c:pt>
                <c:pt idx="139">
                  <c:v>278.00</c:v>
                </c:pt>
                <c:pt idx="140">
                  <c:v>280.00</c:v>
                </c:pt>
                <c:pt idx="141">
                  <c:v>282.00</c:v>
                </c:pt>
                <c:pt idx="142">
                  <c:v>284.00</c:v>
                </c:pt>
                <c:pt idx="143">
                  <c:v>286.00</c:v>
                </c:pt>
                <c:pt idx="144">
                  <c:v>288.00</c:v>
                </c:pt>
                <c:pt idx="145">
                  <c:v>290.00</c:v>
                </c:pt>
                <c:pt idx="146">
                  <c:v>292.00</c:v>
                </c:pt>
                <c:pt idx="147">
                  <c:v>294.00</c:v>
                </c:pt>
                <c:pt idx="148">
                  <c:v>296.00</c:v>
                </c:pt>
                <c:pt idx="149">
                  <c:v>298.00</c:v>
                </c:pt>
                <c:pt idx="150">
                  <c:v>300.00</c:v>
                </c:pt>
                <c:pt idx="151">
                  <c:v>302.00</c:v>
                </c:pt>
                <c:pt idx="152">
                  <c:v>304.00</c:v>
                </c:pt>
                <c:pt idx="153">
                  <c:v>306.00</c:v>
                </c:pt>
                <c:pt idx="154">
                  <c:v>308.00</c:v>
                </c:pt>
                <c:pt idx="155">
                  <c:v>310.00</c:v>
                </c:pt>
                <c:pt idx="156">
                  <c:v>312.00</c:v>
                </c:pt>
                <c:pt idx="157">
                  <c:v>314.00</c:v>
                </c:pt>
                <c:pt idx="158">
                  <c:v>316.00</c:v>
                </c:pt>
                <c:pt idx="159">
                  <c:v>318.00</c:v>
                </c:pt>
                <c:pt idx="160">
                  <c:v>320.00</c:v>
                </c:pt>
                <c:pt idx="161">
                  <c:v>322.00</c:v>
                </c:pt>
                <c:pt idx="162">
                  <c:v>324.00</c:v>
                </c:pt>
                <c:pt idx="163">
                  <c:v>326.00</c:v>
                </c:pt>
                <c:pt idx="164">
                  <c:v>328.00</c:v>
                </c:pt>
                <c:pt idx="165">
                  <c:v>330.00</c:v>
                </c:pt>
                <c:pt idx="166">
                  <c:v>332.00</c:v>
                </c:pt>
                <c:pt idx="167">
                  <c:v>334.00</c:v>
                </c:pt>
                <c:pt idx="168">
                  <c:v>336.00</c:v>
                </c:pt>
                <c:pt idx="169">
                  <c:v>338.00</c:v>
                </c:pt>
                <c:pt idx="170">
                  <c:v>340.00</c:v>
                </c:pt>
                <c:pt idx="171">
                  <c:v>342.00</c:v>
                </c:pt>
                <c:pt idx="172">
                  <c:v>344.00</c:v>
                </c:pt>
                <c:pt idx="173">
                  <c:v>346.00</c:v>
                </c:pt>
                <c:pt idx="174">
                  <c:v>348.00</c:v>
                </c:pt>
                <c:pt idx="175">
                  <c:v>350.00</c:v>
                </c:pt>
                <c:pt idx="176">
                  <c:v>352.00</c:v>
                </c:pt>
                <c:pt idx="177">
                  <c:v>354.00</c:v>
                </c:pt>
                <c:pt idx="178">
                  <c:v>356.00</c:v>
                </c:pt>
                <c:pt idx="179">
                  <c:v>358.00</c:v>
                </c:pt>
                <c:pt idx="180">
                  <c:v>360.00</c:v>
                </c:pt>
                <c:pt idx="181">
                  <c:v>362.00</c:v>
                </c:pt>
                <c:pt idx="182">
                  <c:v>364.00</c:v>
                </c:pt>
                <c:pt idx="183">
                  <c:v>366.00</c:v>
                </c:pt>
                <c:pt idx="184">
                  <c:v>368.00</c:v>
                </c:pt>
              </c:strCache>
            </c:strRef>
          </c:xVal>
          <c:yVal>
            <c:numRef>
              <c:f>GIMME!$U$4:$U$188</c:f>
              <c:numCache>
                <c:formatCode>0.00</c:formatCode>
                <c:ptCount val="185"/>
                <c:pt idx="0">
                  <c:v>1.02</c:v>
                </c:pt>
                <c:pt idx="1">
                  <c:v>1.02</c:v>
                </c:pt>
                <c:pt idx="2">
                  <c:v>1.02</c:v>
                </c:pt>
                <c:pt idx="3">
                  <c:v>1.02</c:v>
                </c:pt>
                <c:pt idx="4">
                  <c:v>1.02</c:v>
                </c:pt>
                <c:pt idx="5">
                  <c:v>1.02</c:v>
                </c:pt>
                <c:pt idx="6">
                  <c:v>1.0199808963554859</c:v>
                </c:pt>
                <c:pt idx="7">
                  <c:v>1.0199174368336863</c:v>
                </c:pt>
                <c:pt idx="8">
                  <c:v>1.0198443108372579</c:v>
                </c:pt>
                <c:pt idx="9">
                  <c:v>1.0195285039197508</c:v>
                </c:pt>
                <c:pt idx="10">
                  <c:v>1.0191778566143166</c:v>
                </c:pt>
                <c:pt idx="11">
                  <c:v>1.0187492721451146</c:v>
                </c:pt>
                <c:pt idx="12">
                  <c:v>1.0182584685177827</c:v>
                </c:pt>
                <c:pt idx="13">
                  <c:v>1.017662222669069</c:v>
                </c:pt>
                <c:pt idx="14">
                  <c:v>1.0168530943341425</c:v>
                </c:pt>
                <c:pt idx="15">
                  <c:v>1.0160796717165672</c:v>
                </c:pt>
                <c:pt idx="16">
                  <c:v>1.0150128915295407</c:v>
                </c:pt>
                <c:pt idx="17">
                  <c:v>1.0138334038180932</c:v>
                </c:pt>
                <c:pt idx="18">
                  <c:v>1.0127118184057253</c:v>
                </c:pt>
                <c:pt idx="19">
                  <c:v>1.0113351792360943</c:v>
                </c:pt>
                <c:pt idx="20">
                  <c:v>1.0098830523252256</c:v>
                </c:pt>
                <c:pt idx="21">
                  <c:v>1.008150828874175</c:v>
                </c:pt>
                <c:pt idx="22">
                  <c:v>1.0060338507712629</c:v>
                </c:pt>
                <c:pt idx="23">
                  <c:v>1.0038274830982865</c:v>
                </c:pt>
                <c:pt idx="24">
                  <c:v>1.001486368779454</c:v>
                </c:pt>
                <c:pt idx="25">
                  <c:v>0.99831483334477056</c:v>
                </c:pt>
                <c:pt idx="26">
                  <c:v>0.99460293142125478</c:v>
                </c:pt>
                <c:pt idx="27">
                  <c:v>0.99098209580714103</c:v>
                </c:pt>
                <c:pt idx="28">
                  <c:v>0.98734754944439396</c:v>
                </c:pt>
                <c:pt idx="29">
                  <c:v>0.98370049137186755</c:v>
                </c:pt>
                <c:pt idx="30">
                  <c:v>0.98007676721251136</c:v>
                </c:pt>
                <c:pt idx="31">
                  <c:v>0.97643383289739172</c:v>
                </c:pt>
                <c:pt idx="32">
                  <c:v>0.97278970167126011</c:v>
                </c:pt>
                <c:pt idx="33">
                  <c:v>0.96914163819348365</c:v>
                </c:pt>
                <c:pt idx="34">
                  <c:v>0.96536131445299311</c:v>
                </c:pt>
                <c:pt idx="35">
                  <c:v>0.96148213756603618</c:v>
                </c:pt>
                <c:pt idx="36">
                  <c:v>0.95721428271250897</c:v>
                </c:pt>
                <c:pt idx="37">
                  <c:v>0.95273813342525615</c:v>
                </c:pt>
                <c:pt idx="38">
                  <c:v>0.94823854596058488</c:v>
                </c:pt>
                <c:pt idx="39">
                  <c:v>0.94373844249427752</c:v>
                </c:pt>
                <c:pt idx="40">
                  <c:v>0.93923826987311154</c:v>
                </c:pt>
                <c:pt idx="41">
                  <c:v>0.93473749613663726</c:v>
                </c:pt>
                <c:pt idx="42">
                  <c:v>0.93023305719266391</c:v>
                </c:pt>
                <c:pt idx="43">
                  <c:v>0.92574185342468174</c:v>
                </c:pt>
                <c:pt idx="44">
                  <c:v>0.92217684599585392</c:v>
                </c:pt>
                <c:pt idx="45">
                  <c:v>0.91764285132928936</c:v>
                </c:pt>
                <c:pt idx="46">
                  <c:v>0.91324812390848376</c:v>
                </c:pt>
                <c:pt idx="47">
                  <c:v>0.90885337520925991</c:v>
                </c:pt>
                <c:pt idx="48">
                  <c:v>0.90445872226291724</c:v>
                </c:pt>
                <c:pt idx="49">
                  <c:v>0.90006353735612477</c:v>
                </c:pt>
                <c:pt idx="50">
                  <c:v>0.89107177795545256</c:v>
                </c:pt>
                <c:pt idx="51">
                  <c:v>0.88654820971370418</c:v>
                </c:pt>
                <c:pt idx="52">
                  <c:v>0.8817674066768485</c:v>
                </c:pt>
                <c:pt idx="53">
                  <c:v>0.87684146355086801</c:v>
                </c:pt>
                <c:pt idx="54">
                  <c:v>0.8719171482238639</c:v>
                </c:pt>
                <c:pt idx="55">
                  <c:v>0.8705334339802504</c:v>
                </c:pt>
                <c:pt idx="56">
                  <c:v>0.8656932322395694</c:v>
                </c:pt>
                <c:pt idx="57">
                  <c:v>0.86081049494132211</c:v>
                </c:pt>
                <c:pt idx="58">
                  <c:v>0.85590579831570679</c:v>
                </c:pt>
                <c:pt idx="59">
                  <c:v>0.85100056972964178</c:v>
                </c:pt>
                <c:pt idx="60">
                  <c:v>0.84589900518076289</c:v>
                </c:pt>
                <c:pt idx="61">
                  <c:v>0.84055437726315929</c:v>
                </c:pt>
                <c:pt idx="62">
                  <c:v>0.83510141028034846</c:v>
                </c:pt>
                <c:pt idx="63">
                  <c:v>0.82961822794398887</c:v>
                </c:pt>
                <c:pt idx="64">
                  <c:v>0.82413402424356563</c:v>
                </c:pt>
                <c:pt idx="65">
                  <c:v>0.81864977798630634</c:v>
                </c:pt>
                <c:pt idx="66">
                  <c:v>0.81316021212454903</c:v>
                </c:pt>
                <c:pt idx="67">
                  <c:v>0.80765994321854162</c:v>
                </c:pt>
                <c:pt idx="68">
                  <c:v>0.80194195353963826</c:v>
                </c:pt>
                <c:pt idx="69">
                  <c:v>0.79618221560463431</c:v>
                </c:pt>
                <c:pt idx="70">
                  <c:v>0.79028939180429825</c:v>
                </c:pt>
                <c:pt idx="71">
                  <c:v>0.78434947886494533</c:v>
                </c:pt>
                <c:pt idx="72">
                  <c:v>0.77840943825508468</c:v>
                </c:pt>
                <c:pt idx="73">
                  <c:v>0.77246952531573188</c:v>
                </c:pt>
                <c:pt idx="74">
                  <c:v>0.7665023121660951</c:v>
                </c:pt>
                <c:pt idx="75">
                  <c:v>0.76052176808758631</c:v>
                </c:pt>
                <c:pt idx="76">
                  <c:v>0.75454114953461449</c:v>
                </c:pt>
                <c:pt idx="77">
                  <c:v>0.74847078925376065</c:v>
                </c:pt>
                <c:pt idx="78">
                  <c:v>0.74358364732298887</c:v>
                </c:pt>
                <c:pt idx="79">
                  <c:v>0.73732981388299745</c:v>
                </c:pt>
                <c:pt idx="80">
                  <c:v>0.73089792264124753</c:v>
                </c:pt>
                <c:pt idx="81">
                  <c:v>0.7259805653569269</c:v>
                </c:pt>
                <c:pt idx="82">
                  <c:v>0.71966308816872082</c:v>
                </c:pt>
                <c:pt idx="83">
                  <c:v>0.71334538755712595</c:v>
                </c:pt>
                <c:pt idx="84">
                  <c:v>0.70702782525524799</c:v>
                </c:pt>
                <c:pt idx="85">
                  <c:v>0.69987582979180663</c:v>
                </c:pt>
                <c:pt idx="86">
                  <c:v>0.69356236358539214</c:v>
                </c:pt>
                <c:pt idx="87">
                  <c:v>0.68724875906926075</c:v>
                </c:pt>
                <c:pt idx="88">
                  <c:v>0.68093527158442824</c:v>
                </c:pt>
                <c:pt idx="89">
                  <c:v>0.67462161387225184</c:v>
                </c:pt>
                <c:pt idx="90">
                  <c:v>0.66830924350436394</c:v>
                </c:pt>
                <c:pt idx="91">
                  <c:v>0.66199599008212939</c:v>
                </c:pt>
                <c:pt idx="92">
                  <c:v>0.65568263026780493</c:v>
                </c:pt>
                <c:pt idx="93">
                  <c:v>0.64907889452235012</c:v>
                </c:pt>
                <c:pt idx="94">
                  <c:v>0.6423935986007312</c:v>
                </c:pt>
                <c:pt idx="95">
                  <c:v>0.63570841971041137</c:v>
                </c:pt>
                <c:pt idx="96">
                  <c:v>0.62902319826325559</c:v>
                </c:pt>
                <c:pt idx="97">
                  <c:v>0.6194628795338325</c:v>
                </c:pt>
                <c:pt idx="98">
                  <c:v>0.61280755426395561</c:v>
                </c:pt>
                <c:pt idx="99">
                  <c:v>0.60337208665210162</c:v>
                </c:pt>
                <c:pt idx="100">
                  <c:v>0.59673628433073256</c:v>
                </c:pt>
                <c:pt idx="101">
                  <c:v>0.59010029050360169</c:v>
                </c:pt>
                <c:pt idx="102">
                  <c:v>0.58342724031153737</c:v>
                </c:pt>
                <c:pt idx="103">
                  <c:v>0.57616810801350549</c:v>
                </c:pt>
                <c:pt idx="104">
                  <c:v>0.56947322616458118</c:v>
                </c:pt>
                <c:pt idx="105">
                  <c:v>0.56277818472752195</c:v>
                </c:pt>
                <c:pt idx="106">
                  <c:v>0.55608314329046271</c:v>
                </c:pt>
                <c:pt idx="107">
                  <c:v>0.54938842102967334</c:v>
                </c:pt>
                <c:pt idx="108">
                  <c:v>0.54269359237679404</c:v>
                </c:pt>
                <c:pt idx="109">
                  <c:v>0.53599839135159988</c:v>
                </c:pt>
                <c:pt idx="110">
                  <c:v>0.5293036690908105</c:v>
                </c:pt>
                <c:pt idx="111">
                  <c:v>0.52260846806561634</c:v>
                </c:pt>
                <c:pt idx="112">
                  <c:v>0.51591379900087198</c:v>
                </c:pt>
                <c:pt idx="113">
                  <c:v>0.5092185979756777</c:v>
                </c:pt>
                <c:pt idx="114">
                  <c:v>0.50236205334605788</c:v>
                </c:pt>
                <c:pt idx="115">
                  <c:v>0.49548045337925217</c:v>
                </c:pt>
                <c:pt idx="116">
                  <c:v>0.48859885341244652</c:v>
                </c:pt>
                <c:pt idx="117">
                  <c:v>0.48171778540609067</c:v>
                </c:pt>
                <c:pt idx="118">
                  <c:v>0.47483613224324001</c:v>
                </c:pt>
                <c:pt idx="119">
                  <c:v>0.46795490464874923</c:v>
                </c:pt>
                <c:pt idx="120">
                  <c:v>0.46107335787798853</c:v>
                </c:pt>
                <c:pt idx="121">
                  <c:v>0.45419207708745274</c:v>
                </c:pt>
                <c:pt idx="122">
                  <c:v>0.44731058351273706</c:v>
                </c:pt>
                <c:pt idx="123">
                  <c:v>0.44042919633011129</c:v>
                </c:pt>
                <c:pt idx="124">
                  <c:v>0.43354780914748553</c:v>
                </c:pt>
                <c:pt idx="125">
                  <c:v>0.42703969861248758</c:v>
                </c:pt>
                <c:pt idx="126">
                  <c:v>0.4201710252846122</c:v>
                </c:pt>
                <c:pt idx="127">
                  <c:v>0.41330267113300662</c:v>
                </c:pt>
                <c:pt idx="128">
                  <c:v>0.40643415739326616</c:v>
                </c:pt>
                <c:pt idx="129">
                  <c:v>0.39956532447725579</c:v>
                </c:pt>
                <c:pt idx="130">
                  <c:v>0.39269681073751533</c:v>
                </c:pt>
                <c:pt idx="131">
                  <c:v>0.38582840338986479</c:v>
                </c:pt>
                <c:pt idx="132">
                  <c:v>0.37896026202243921</c:v>
                </c:pt>
                <c:pt idx="133">
                  <c:v>0.37209126951829391</c:v>
                </c:pt>
                <c:pt idx="134">
                  <c:v>0.36522296856273334</c:v>
                </c:pt>
                <c:pt idx="135">
                  <c:v>0.35835461441112781</c:v>
                </c:pt>
                <c:pt idx="136">
                  <c:v>0.35148599427929739</c:v>
                </c:pt>
                <c:pt idx="137">
                  <c:v>0.34461742734351192</c:v>
                </c:pt>
                <c:pt idx="138">
                  <c:v>0.33773747645410063</c:v>
                </c:pt>
                <c:pt idx="139">
                  <c:v>0.33085300390086603</c:v>
                </c:pt>
                <c:pt idx="140">
                  <c:v>0.32396879732785633</c:v>
                </c:pt>
                <c:pt idx="141">
                  <c:v>0.31708485673507147</c:v>
                </c:pt>
                <c:pt idx="142">
                  <c:v>0.310200011809522</c:v>
                </c:pt>
                <c:pt idx="143">
                  <c:v>0.3033155392562874</c:v>
                </c:pt>
                <c:pt idx="144">
                  <c:v>0.29643138587932266</c:v>
                </c:pt>
                <c:pt idx="145">
                  <c:v>0.28954691332608806</c:v>
                </c:pt>
                <c:pt idx="146">
                  <c:v>0.28266260036098839</c:v>
                </c:pt>
                <c:pt idx="147">
                  <c:v>0.27577780863148388</c:v>
                </c:pt>
                <c:pt idx="148">
                  <c:v>0.26889386803869908</c:v>
                </c:pt>
                <c:pt idx="149">
                  <c:v>0.26200971466173439</c:v>
                </c:pt>
                <c:pt idx="150">
                  <c:v>0.25512508252036481</c:v>
                </c:pt>
                <c:pt idx="151">
                  <c:v>0.24824108873153503</c:v>
                </c:pt>
                <c:pt idx="152">
                  <c:v>0.24135597782576065</c:v>
                </c:pt>
                <c:pt idx="153">
                  <c:v>0.2344653345313083</c:v>
                </c:pt>
                <c:pt idx="154">
                  <c:v>0.227574584844766</c:v>
                </c:pt>
                <c:pt idx="155">
                  <c:v>0.22068431392262852</c:v>
                </c:pt>
                <c:pt idx="156">
                  <c:v>0.21379383021631113</c:v>
                </c:pt>
                <c:pt idx="157">
                  <c:v>0.20690345290208367</c:v>
                </c:pt>
                <c:pt idx="158">
                  <c:v>0.20001339476412611</c:v>
                </c:pt>
                <c:pt idx="159">
                  <c:v>0.19312275146967378</c:v>
                </c:pt>
                <c:pt idx="160">
                  <c:v>0.1862193943204711</c:v>
                </c:pt>
                <c:pt idx="161">
                  <c:v>0.17932880422206374</c:v>
                </c:pt>
                <c:pt idx="162">
                  <c:v>0.17243821412365637</c:v>
                </c:pt>
                <c:pt idx="163">
                  <c:v>0.16554810278965384</c:v>
                </c:pt>
                <c:pt idx="164">
                  <c:v>0.15865714031893161</c:v>
                </c:pt>
                <c:pt idx="165">
                  <c:v>0.151767241769109</c:v>
                </c:pt>
                <c:pt idx="166">
                  <c:v>0.14486867226395456</c:v>
                </c:pt>
                <c:pt idx="167">
                  <c:v>0.13796813450513584</c:v>
                </c:pt>
                <c:pt idx="168">
                  <c:v>0.13106701158982237</c:v>
                </c:pt>
                <c:pt idx="169">
                  <c:v>0.1241663674389137</c:v>
                </c:pt>
                <c:pt idx="170">
                  <c:v>0.11726567009196004</c:v>
                </c:pt>
                <c:pt idx="171">
                  <c:v>0.11035507828064003</c:v>
                </c:pt>
                <c:pt idx="172">
                  <c:v>0.10338256627296277</c:v>
                </c:pt>
                <c:pt idx="173">
                  <c:v>9.6606879631713174E-2</c:v>
                </c:pt>
                <c:pt idx="174">
                  <c:v>8.9642772599142842E-2</c:v>
                </c:pt>
                <c:pt idx="175">
                  <c:v>8.2678559174482538E-2</c:v>
                </c:pt>
                <c:pt idx="176">
                  <c:v>7.5714132965642306E-2</c:v>
                </c:pt>
                <c:pt idx="177">
                  <c:v>6.8750238717251888E-2</c:v>
                </c:pt>
                <c:pt idx="178">
                  <c:v>6.1785812508411662E-2</c:v>
                </c:pt>
                <c:pt idx="179">
                  <c:v>5.4821705475841323E-2</c:v>
                </c:pt>
                <c:pt idx="180">
                  <c:v>4.7857385659091055E-2</c:v>
                </c:pt>
                <c:pt idx="181">
                  <c:v>4.0893278626520715E-2</c:v>
                </c:pt>
                <c:pt idx="182">
                  <c:v>3.3928958809770454E-2</c:v>
                </c:pt>
                <c:pt idx="183">
                  <c:v>2.6964638993020186E-2</c:v>
                </c:pt>
                <c:pt idx="184">
                  <c:v>2.0000000000000039E-2</c:v>
                </c:pt>
              </c:numCache>
            </c:numRef>
          </c:yVal>
        </c:ser>
        <c:axId val="167169024"/>
        <c:axId val="167277696"/>
      </c:scatterChart>
      <c:valAx>
        <c:axId val="167169024"/>
        <c:scaling>
          <c:orientation val="minMax"/>
        </c:scaling>
        <c:axPos val="b"/>
        <c:numFmt formatCode="0.00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7277696"/>
        <c:crosses val="autoZero"/>
        <c:crossBetween val="midCat"/>
      </c:valAx>
      <c:valAx>
        <c:axId val="167277696"/>
        <c:scaling>
          <c:orientation val="minMax"/>
        </c:scaling>
        <c:axPos val="l"/>
        <c:majorGridlines/>
        <c:numFmt formatCode="0.00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71690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946502057613174"/>
          <c:y val="0.43240132025873007"/>
          <c:w val="0.23407407407407407"/>
          <c:h val="0.13519700658541334"/>
        </c:manualLayout>
      </c:layout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1115942784938947"/>
          <c:y val="7.240885991765536E-2"/>
          <c:w val="0.63282079150268866"/>
          <c:h val="0.75649380384511933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GIMME!$AD$4:$AD$372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  <c:pt idx="21">
                  <c:v>1.8665474999999998</c:v>
                </c:pt>
                <c:pt idx="22">
                  <c:v>2.1946398</c:v>
                </c:pt>
                <c:pt idx="23">
                  <c:v>2.5296970000000001</c:v>
                </c:pt>
                <c:pt idx="24">
                  <c:v>2.9033156</c:v>
                </c:pt>
                <c:pt idx="25">
                  <c:v>3.3002637000000004</c:v>
                </c:pt>
                <c:pt idx="26">
                  <c:v>3.7560203000000003</c:v>
                </c:pt>
                <c:pt idx="27">
                  <c:v>4.3247919999999995</c:v>
                </c:pt>
                <c:pt idx="28">
                  <c:v>4.8831008000000002</c:v>
                </c:pt>
                <c:pt idx="29">
                  <c:v>5.5011254000000003</c:v>
                </c:pt>
                <c:pt idx="30">
                  <c:v>6.2299065999999996</c:v>
                </c:pt>
                <c:pt idx="31">
                  <c:v>7.0230929999999994</c:v>
                </c:pt>
                <c:pt idx="32">
                  <c:v>7.8186520000000002</c:v>
                </c:pt>
                <c:pt idx="33">
                  <c:v>8.6354609999999994</c:v>
                </c:pt>
                <c:pt idx="34">
                  <c:v>9.5466940000000005</c:v>
                </c:pt>
                <c:pt idx="35">
                  <c:v>9.0483190000000011</c:v>
                </c:pt>
                <c:pt idx="36">
                  <c:v>9.7737460000000009</c:v>
                </c:pt>
                <c:pt idx="37">
                  <c:v>10.534725</c:v>
                </c:pt>
                <c:pt idx="38">
                  <c:v>11.321410999999999</c:v>
                </c:pt>
                <c:pt idx="39">
                  <c:v>12.119612500000001</c:v>
                </c:pt>
                <c:pt idx="40">
                  <c:v>13.003971</c:v>
                </c:pt>
                <c:pt idx="41">
                  <c:v>13.971714000000002</c:v>
                </c:pt>
                <c:pt idx="42">
                  <c:v>15.060610999999998</c:v>
                </c:pt>
                <c:pt idx="43">
                  <c:v>16.236799999999999</c:v>
                </c:pt>
                <c:pt idx="44">
                  <c:v>17.536583</c:v>
                </c:pt>
                <c:pt idx="45">
                  <c:v>18.919142000000001</c:v>
                </c:pt>
                <c:pt idx="46">
                  <c:v>20.337254999999999</c:v>
                </c:pt>
                <c:pt idx="47">
                  <c:v>21.762426999999999</c:v>
                </c:pt>
                <c:pt idx="48">
                  <c:v>23.226198</c:v>
                </c:pt>
                <c:pt idx="49">
                  <c:v>24.931751999999999</c:v>
                </c:pt>
                <c:pt idx="50">
                  <c:v>27.061005999999999</c:v>
                </c:pt>
                <c:pt idx="51">
                  <c:v>29.190259999999999</c:v>
                </c:pt>
                <c:pt idx="52">
                  <c:v>31.319593999999999</c:v>
                </c:pt>
                <c:pt idx="53">
                  <c:v>33.459062000000003</c:v>
                </c:pt>
                <c:pt idx="54">
                  <c:v>35.606271999999997</c:v>
                </c:pt>
                <c:pt idx="55">
                  <c:v>37.753838000000002</c:v>
                </c:pt>
                <c:pt idx="56">
                  <c:v>39.901578000000001</c:v>
                </c:pt>
                <c:pt idx="57">
                  <c:v>42.049496999999995</c:v>
                </c:pt>
                <c:pt idx="58">
                  <c:v>44.197421999999996</c:v>
                </c:pt>
                <c:pt idx="59">
                  <c:v>46.345365999999999</c:v>
                </c:pt>
                <c:pt idx="60">
                  <c:v>48.493299999999998</c:v>
                </c:pt>
                <c:pt idx="61">
                  <c:v>50.641212000000003</c:v>
                </c:pt>
                <c:pt idx="62">
                  <c:v>52.789140000000003</c:v>
                </c:pt>
                <c:pt idx="63">
                  <c:v>54.939143999999992</c:v>
                </c:pt>
                <c:pt idx="64">
                  <c:v>57.094709999999999</c:v>
                </c:pt>
                <c:pt idx="65">
                  <c:v>59.309519999999992</c:v>
                </c:pt>
                <c:pt idx="66">
                  <c:v>60.763156000000002</c:v>
                </c:pt>
                <c:pt idx="67">
                  <c:v>62.968600000000002</c:v>
                </c:pt>
                <c:pt idx="68">
                  <c:v>65.174040000000005</c:v>
                </c:pt>
                <c:pt idx="69">
                  <c:v>67.379459999999995</c:v>
                </c:pt>
                <c:pt idx="70">
                  <c:v>69.680956000000009</c:v>
                </c:pt>
                <c:pt idx="71">
                  <c:v>72.084919999999997</c:v>
                </c:pt>
                <c:pt idx="72">
                  <c:v>74.560109999999995</c:v>
                </c:pt>
                <c:pt idx="73">
                  <c:v>77.10063000000001</c:v>
                </c:pt>
                <c:pt idx="74">
                  <c:v>79.634860000000003</c:v>
                </c:pt>
                <c:pt idx="75">
                  <c:v>82.169200000000004</c:v>
                </c:pt>
                <c:pt idx="76">
                  <c:v>84.703680000000006</c:v>
                </c:pt>
                <c:pt idx="77">
                  <c:v>87.238330000000005</c:v>
                </c:pt>
                <c:pt idx="78">
                  <c:v>89.773009999999999</c:v>
                </c:pt>
                <c:pt idx="79">
                  <c:v>92.307749999999999</c:v>
                </c:pt>
                <c:pt idx="80">
                  <c:v>94.842430000000007</c:v>
                </c:pt>
                <c:pt idx="81">
                  <c:v>97.377125000000007</c:v>
                </c:pt>
                <c:pt idx="82">
                  <c:v>99.912509999999997</c:v>
                </c:pt>
                <c:pt idx="83">
                  <c:v>102.44801</c:v>
                </c:pt>
                <c:pt idx="84">
                  <c:v>104.98354999999999</c:v>
                </c:pt>
                <c:pt idx="85">
                  <c:v>107.51906000000001</c:v>
                </c:pt>
                <c:pt idx="86">
                  <c:v>110.05459999999999</c:v>
                </c:pt>
                <c:pt idx="87">
                  <c:v>112.59011000000001</c:v>
                </c:pt>
                <c:pt idx="88">
                  <c:v>115.12595</c:v>
                </c:pt>
                <c:pt idx="89">
                  <c:v>117.66252</c:v>
                </c:pt>
                <c:pt idx="90">
                  <c:v>120.19901999999999</c:v>
                </c:pt>
                <c:pt idx="91">
                  <c:v>122.73556000000001</c:v>
                </c:pt>
                <c:pt idx="92">
                  <c:v>125.27206000000001</c:v>
                </c:pt>
                <c:pt idx="93">
                  <c:v>127.80852</c:v>
                </c:pt>
                <c:pt idx="94">
                  <c:v>130.34512000000001</c:v>
                </c:pt>
                <c:pt idx="95">
                  <c:v>132.88158999999999</c:v>
                </c:pt>
                <c:pt idx="96">
                  <c:v>135.41815</c:v>
                </c:pt>
                <c:pt idx="97">
                  <c:v>137.95471000000001</c:v>
                </c:pt>
                <c:pt idx="98">
                  <c:v>140.49161999999998</c:v>
                </c:pt>
                <c:pt idx="99">
                  <c:v>143.02850000000001</c:v>
                </c:pt>
                <c:pt idx="100">
                  <c:v>155.21128000000002</c:v>
                </c:pt>
                <c:pt idx="101">
                  <c:v>157.87798999999998</c:v>
                </c:pt>
                <c:pt idx="102">
                  <c:v>160.54921999999999</c:v>
                </c:pt>
                <c:pt idx="103">
                  <c:v>163.27760000000001</c:v>
                </c:pt>
                <c:pt idx="104">
                  <c:v>166.15608</c:v>
                </c:pt>
                <c:pt idx="105">
                  <c:v>169.03441000000001</c:v>
                </c:pt>
                <c:pt idx="106">
                  <c:v>171.91272000000001</c:v>
                </c:pt>
                <c:pt idx="107">
                  <c:v>174.79112000000001</c:v>
                </c:pt>
                <c:pt idx="108">
                  <c:v>177.66947999999999</c:v>
                </c:pt>
                <c:pt idx="109">
                  <c:v>180.54785000000001</c:v>
                </c:pt>
                <c:pt idx="110">
                  <c:v>174.26602</c:v>
                </c:pt>
                <c:pt idx="111">
                  <c:v>177.03578000000002</c:v>
                </c:pt>
                <c:pt idx="112">
                  <c:v>179.80548999999999</c:v>
                </c:pt>
                <c:pt idx="113">
                  <c:v>182.58566000000002</c:v>
                </c:pt>
                <c:pt idx="114">
                  <c:v>185.38869</c:v>
                </c:pt>
                <c:pt idx="115">
                  <c:v>188.19177999999999</c:v>
                </c:pt>
                <c:pt idx="116">
                  <c:v>190.99481</c:v>
                </c:pt>
                <c:pt idx="117">
                  <c:v>193.79785000000001</c:v>
                </c:pt>
                <c:pt idx="118">
                  <c:v>196.60135</c:v>
                </c:pt>
                <c:pt idx="119">
                  <c:v>199.40511999999998</c:v>
                </c:pt>
                <c:pt idx="120">
                  <c:v>202.45176000000001</c:v>
                </c:pt>
                <c:pt idx="121">
                  <c:v>205.51403999999999</c:v>
                </c:pt>
                <c:pt idx="122">
                  <c:v>208.62088</c:v>
                </c:pt>
                <c:pt idx="123">
                  <c:v>211.76849999999999</c:v>
                </c:pt>
                <c:pt idx="124">
                  <c:v>214.9376</c:v>
                </c:pt>
                <c:pt idx="125">
                  <c:v>218.11105000000001</c:v>
                </c:pt>
                <c:pt idx="126">
                  <c:v>221.28552000000002</c:v>
                </c:pt>
                <c:pt idx="127">
                  <c:v>224.46012000000002</c:v>
                </c:pt>
                <c:pt idx="128">
                  <c:v>227.63489999999999</c:v>
                </c:pt>
                <c:pt idx="129">
                  <c:v>230.80940000000001</c:v>
                </c:pt>
                <c:pt idx="130">
                  <c:v>233.98402000000002</c:v>
                </c:pt>
                <c:pt idx="131">
                  <c:v>237.15885</c:v>
                </c:pt>
                <c:pt idx="132">
                  <c:v>240.33892000000003</c:v>
                </c:pt>
                <c:pt idx="133">
                  <c:v>243.52119999999999</c:v>
                </c:pt>
                <c:pt idx="134">
                  <c:v>246.70474999999999</c:v>
                </c:pt>
                <c:pt idx="135">
                  <c:v>249.9496</c:v>
                </c:pt>
                <c:pt idx="136">
                  <c:v>253.23269999999999</c:v>
                </c:pt>
                <c:pt idx="137">
                  <c:v>256.51555000000002</c:v>
                </c:pt>
                <c:pt idx="138">
                  <c:v>259.80027999999999</c:v>
                </c:pt>
                <c:pt idx="139">
                  <c:v>263.17959999999999</c:v>
                </c:pt>
                <c:pt idx="140">
                  <c:v>266.59482000000003</c:v>
                </c:pt>
                <c:pt idx="141">
                  <c:v>270.01990000000001</c:v>
                </c:pt>
                <c:pt idx="142">
                  <c:v>273.44457999999997</c:v>
                </c:pt>
                <c:pt idx="143">
                  <c:v>276.86944999999997</c:v>
                </c:pt>
                <c:pt idx="144">
                  <c:v>280.29462000000001</c:v>
                </c:pt>
                <c:pt idx="145">
                  <c:v>283.71949999999998</c:v>
                </c:pt>
                <c:pt idx="146">
                  <c:v>287.14429999999999</c:v>
                </c:pt>
                <c:pt idx="147">
                  <c:v>290.57052000000004</c:v>
                </c:pt>
                <c:pt idx="148">
                  <c:v>293.99925000000002</c:v>
                </c:pt>
                <c:pt idx="149">
                  <c:v>297.42797999999999</c:v>
                </c:pt>
                <c:pt idx="150">
                  <c:v>300.85655000000003</c:v>
                </c:pt>
                <c:pt idx="151">
                  <c:v>304.28517999999997</c:v>
                </c:pt>
                <c:pt idx="152">
                  <c:v>307.71402</c:v>
                </c:pt>
                <c:pt idx="153">
                  <c:v>311.14260000000002</c:v>
                </c:pt>
                <c:pt idx="154">
                  <c:v>314.66505000000001</c:v>
                </c:pt>
                <c:pt idx="155">
                  <c:v>318.21100000000001</c:v>
                </c:pt>
                <c:pt idx="156">
                  <c:v>321.75715000000002</c:v>
                </c:pt>
                <c:pt idx="157">
                  <c:v>325.31332000000003</c:v>
                </c:pt>
                <c:pt idx="158">
                  <c:v>328.95942000000002</c:v>
                </c:pt>
                <c:pt idx="159">
                  <c:v>332.70332000000002</c:v>
                </c:pt>
                <c:pt idx="160">
                  <c:v>336.4579</c:v>
                </c:pt>
                <c:pt idx="161">
                  <c:v>340.21217999999999</c:v>
                </c:pt>
                <c:pt idx="162">
                  <c:v>343.9667</c:v>
                </c:pt>
                <c:pt idx="163">
                  <c:v>347.72112000000004</c:v>
                </c:pt>
                <c:pt idx="164">
                  <c:v>351.47561999999999</c:v>
                </c:pt>
                <c:pt idx="165">
                  <c:v>355.23007999999999</c:v>
                </c:pt>
                <c:pt idx="166">
                  <c:v>358.98432000000003</c:v>
                </c:pt>
                <c:pt idx="167">
                  <c:v>362.73882000000003</c:v>
                </c:pt>
                <c:pt idx="168">
                  <c:v>366.49329999999998</c:v>
                </c:pt>
                <c:pt idx="169">
                  <c:v>370.24785000000003</c:v>
                </c:pt>
                <c:pt idx="170">
                  <c:v>374.00229999999999</c:v>
                </c:pt>
                <c:pt idx="171">
                  <c:v>377.75682</c:v>
                </c:pt>
                <c:pt idx="172">
                  <c:v>381.51114999999999</c:v>
                </c:pt>
                <c:pt idx="173">
                  <c:v>385.26575000000003</c:v>
                </c:pt>
                <c:pt idx="174">
                  <c:v>389.02015</c:v>
                </c:pt>
                <c:pt idx="175">
                  <c:v>392.77467999999999</c:v>
                </c:pt>
                <c:pt idx="176">
                  <c:v>396.52904999999998</c:v>
                </c:pt>
                <c:pt idx="177">
                  <c:v>400.28352000000001</c:v>
                </c:pt>
                <c:pt idx="178">
                  <c:v>404.03800000000001</c:v>
                </c:pt>
                <c:pt idx="179">
                  <c:v>407.79257999999999</c:v>
                </c:pt>
                <c:pt idx="180">
                  <c:v>411.54689999999999</c:v>
                </c:pt>
                <c:pt idx="181">
                  <c:v>415.30135000000001</c:v>
                </c:pt>
                <c:pt idx="182">
                  <c:v>419.05579999999998</c:v>
                </c:pt>
                <c:pt idx="183">
                  <c:v>422.81025</c:v>
                </c:pt>
                <c:pt idx="184">
                  <c:v>426.56475</c:v>
                </c:pt>
                <c:pt idx="185">
                  <c:v>430.43095</c:v>
                </c:pt>
                <c:pt idx="186">
                  <c:v>434.38459999999998</c:v>
                </c:pt>
                <c:pt idx="187">
                  <c:v>438.33850000000001</c:v>
                </c:pt>
                <c:pt idx="188">
                  <c:v>442.29205000000002</c:v>
                </c:pt>
                <c:pt idx="189">
                  <c:v>446.24585000000002</c:v>
                </c:pt>
                <c:pt idx="190">
                  <c:v>450.1995</c:v>
                </c:pt>
                <c:pt idx="191">
                  <c:v>454.1533</c:v>
                </c:pt>
                <c:pt idx="192">
                  <c:v>458.10714999999999</c:v>
                </c:pt>
                <c:pt idx="193">
                  <c:v>462.06079999999997</c:v>
                </c:pt>
                <c:pt idx="194">
                  <c:v>466.01440000000002</c:v>
                </c:pt>
                <c:pt idx="195">
                  <c:v>469.96845000000002</c:v>
                </c:pt>
                <c:pt idx="196">
                  <c:v>473.9221</c:v>
                </c:pt>
                <c:pt idx="197">
                  <c:v>477.87599999999998</c:v>
                </c:pt>
                <c:pt idx="198">
                  <c:v>481.8297</c:v>
                </c:pt>
                <c:pt idx="199">
                  <c:v>485.78334999999998</c:v>
                </c:pt>
                <c:pt idx="200">
                  <c:v>489.73714999999999</c:v>
                </c:pt>
                <c:pt idx="201">
                  <c:v>493.69094999999999</c:v>
                </c:pt>
                <c:pt idx="202">
                  <c:v>497.64454999999998</c:v>
                </c:pt>
                <c:pt idx="203">
                  <c:v>501.60210000000001</c:v>
                </c:pt>
                <c:pt idx="204">
                  <c:v>505.58674999999999</c:v>
                </c:pt>
                <c:pt idx="205">
                  <c:v>509.57094999999998</c:v>
                </c:pt>
                <c:pt idx="206">
                  <c:v>513.55529999999999</c:v>
                </c:pt>
                <c:pt idx="207">
                  <c:v>517.53985</c:v>
                </c:pt>
                <c:pt idx="208">
                  <c:v>521.52404999999999</c:v>
                </c:pt>
                <c:pt idx="209">
                  <c:v>525.50855000000001</c:v>
                </c:pt>
                <c:pt idx="210">
                  <c:v>529.49279999999999</c:v>
                </c:pt>
                <c:pt idx="211">
                  <c:v>533.47715000000005</c:v>
                </c:pt>
                <c:pt idx="212">
                  <c:v>537.46145000000001</c:v>
                </c:pt>
                <c:pt idx="213">
                  <c:v>541.44584999999995</c:v>
                </c:pt>
                <c:pt idx="214">
                  <c:v>545.41305</c:v>
                </c:pt>
                <c:pt idx="215">
                  <c:v>549.39700000000005</c:v>
                </c:pt>
                <c:pt idx="216">
                  <c:v>553.38075000000003</c:v>
                </c:pt>
                <c:pt idx="217">
                  <c:v>557.36509999999998</c:v>
                </c:pt>
                <c:pt idx="218">
                  <c:v>561.34894999999995</c:v>
                </c:pt>
                <c:pt idx="219">
                  <c:v>565.33275000000003</c:v>
                </c:pt>
                <c:pt idx="220">
                  <c:v>569.31664999999998</c:v>
                </c:pt>
                <c:pt idx="221">
                  <c:v>573.30070000000001</c:v>
                </c:pt>
                <c:pt idx="222">
                  <c:v>577.28449999999998</c:v>
                </c:pt>
                <c:pt idx="223">
                  <c:v>581.26859999999999</c:v>
                </c:pt>
                <c:pt idx="224">
                  <c:v>585.25229999999999</c:v>
                </c:pt>
                <c:pt idx="225">
                  <c:v>589.23620000000005</c:v>
                </c:pt>
                <c:pt idx="226">
                  <c:v>593.22019999999998</c:v>
                </c:pt>
                <c:pt idx="227">
                  <c:v>597.27724999999998</c:v>
                </c:pt>
                <c:pt idx="228">
                  <c:v>601.36045000000001</c:v>
                </c:pt>
                <c:pt idx="229">
                  <c:v>605.44330000000002</c:v>
                </c:pt>
                <c:pt idx="230">
                  <c:v>609.52650000000006</c:v>
                </c:pt>
                <c:pt idx="231">
                  <c:v>613.60934999999995</c:v>
                </c:pt>
                <c:pt idx="232">
                  <c:v>617.69245000000001</c:v>
                </c:pt>
                <c:pt idx="233">
                  <c:v>621.77549999999997</c:v>
                </c:pt>
                <c:pt idx="234">
                  <c:v>625.85874999999999</c:v>
                </c:pt>
                <c:pt idx="235">
                  <c:v>629.94150000000002</c:v>
                </c:pt>
                <c:pt idx="236">
                  <c:v>634.02475000000004</c:v>
                </c:pt>
                <c:pt idx="237">
                  <c:v>638.10765000000004</c:v>
                </c:pt>
                <c:pt idx="238">
                  <c:v>642.19074999999998</c:v>
                </c:pt>
                <c:pt idx="239">
                  <c:v>646.27374999999995</c:v>
                </c:pt>
                <c:pt idx="240">
                  <c:v>650.35694999999998</c:v>
                </c:pt>
                <c:pt idx="241">
                  <c:v>654.43989999999997</c:v>
                </c:pt>
                <c:pt idx="242">
                  <c:v>658.52314999999999</c:v>
                </c:pt>
                <c:pt idx="243">
                  <c:v>662.60609999999997</c:v>
                </c:pt>
                <c:pt idx="244">
                  <c:v>666.6893</c:v>
                </c:pt>
                <c:pt idx="245">
                  <c:v>670.77215000000001</c:v>
                </c:pt>
                <c:pt idx="246">
                  <c:v>674.85514999999998</c:v>
                </c:pt>
                <c:pt idx="247">
                  <c:v>678.93814999999995</c:v>
                </c:pt>
                <c:pt idx="248">
                  <c:v>683.02139999999997</c:v>
                </c:pt>
                <c:pt idx="249">
                  <c:v>703.68499999999995</c:v>
                </c:pt>
                <c:pt idx="250">
                  <c:v>707.76765</c:v>
                </c:pt>
                <c:pt idx="251">
                  <c:v>711.851</c:v>
                </c:pt>
                <c:pt idx="252">
                  <c:v>715.93404999999996</c:v>
                </c:pt>
                <c:pt idx="253">
                  <c:v>720.01705000000004</c:v>
                </c:pt>
                <c:pt idx="254">
                  <c:v>724.10005000000001</c:v>
                </c:pt>
                <c:pt idx="255">
                  <c:v>728.18285000000003</c:v>
                </c:pt>
                <c:pt idx="256">
                  <c:v>732.26610000000005</c:v>
                </c:pt>
                <c:pt idx="257">
                  <c:v>736.34924999999998</c:v>
                </c:pt>
                <c:pt idx="258">
                  <c:v>740.43219999999997</c:v>
                </c:pt>
                <c:pt idx="259">
                  <c:v>744.51520000000005</c:v>
                </c:pt>
                <c:pt idx="260">
                  <c:v>748.59855000000005</c:v>
                </c:pt>
                <c:pt idx="261">
                  <c:v>752.68115</c:v>
                </c:pt>
                <c:pt idx="262">
                  <c:v>756.76464999999996</c:v>
                </c:pt>
                <c:pt idx="263">
                  <c:v>760.84744999999998</c:v>
                </c:pt>
                <c:pt idx="264">
                  <c:v>764.93044999999995</c:v>
                </c:pt>
                <c:pt idx="265">
                  <c:v>769.01364999999998</c:v>
                </c:pt>
                <c:pt idx="266">
                  <c:v>773.09664999999995</c:v>
                </c:pt>
                <c:pt idx="267">
                  <c:v>777.17970000000003</c:v>
                </c:pt>
                <c:pt idx="268">
                  <c:v>781.26284999999996</c:v>
                </c:pt>
                <c:pt idx="269">
                  <c:v>785.34569999999997</c:v>
                </c:pt>
                <c:pt idx="270">
                  <c:v>789.42870000000005</c:v>
                </c:pt>
                <c:pt idx="271">
                  <c:v>793.51170000000002</c:v>
                </c:pt>
                <c:pt idx="272">
                  <c:v>797.59479999999996</c:v>
                </c:pt>
                <c:pt idx="273">
                  <c:v>801.67804999999998</c:v>
                </c:pt>
                <c:pt idx="274">
                  <c:v>805.76099999999997</c:v>
                </c:pt>
                <c:pt idx="275">
                  <c:v>809.84979999999996</c:v>
                </c:pt>
                <c:pt idx="276">
                  <c:v>813.94524999999999</c:v>
                </c:pt>
                <c:pt idx="277">
                  <c:v>818.04015000000004</c:v>
                </c:pt>
                <c:pt idx="278">
                  <c:v>822.13570000000004</c:v>
                </c:pt>
                <c:pt idx="279">
                  <c:v>826.23099999999999</c:v>
                </c:pt>
                <c:pt idx="280">
                  <c:v>830.32624999999996</c:v>
                </c:pt>
                <c:pt idx="281">
                  <c:v>834.42150000000004</c:v>
                </c:pt>
                <c:pt idx="282">
                  <c:v>838.51644999999996</c:v>
                </c:pt>
                <c:pt idx="283">
                  <c:v>842.61180000000002</c:v>
                </c:pt>
                <c:pt idx="284">
                  <c:v>846.70759999999996</c:v>
                </c:pt>
                <c:pt idx="285">
                  <c:v>850.80269999999996</c:v>
                </c:pt>
                <c:pt idx="286">
                  <c:v>854.89779999999996</c:v>
                </c:pt>
                <c:pt idx="287">
                  <c:v>858.99310000000003</c:v>
                </c:pt>
                <c:pt idx="288">
                  <c:v>863.0883</c:v>
                </c:pt>
                <c:pt idx="289">
                  <c:v>867.18370000000004</c:v>
                </c:pt>
                <c:pt idx="290">
                  <c:v>871.27930000000003</c:v>
                </c:pt>
                <c:pt idx="291">
                  <c:v>875.3741</c:v>
                </c:pt>
                <c:pt idx="292">
                  <c:v>879.46950000000004</c:v>
                </c:pt>
                <c:pt idx="293">
                  <c:v>883.56479999999999</c:v>
                </c:pt>
                <c:pt idx="294">
                  <c:v>887.65980000000002</c:v>
                </c:pt>
                <c:pt idx="295">
                  <c:v>891.75540000000001</c:v>
                </c:pt>
                <c:pt idx="296">
                  <c:v>895.88630000000001</c:v>
                </c:pt>
                <c:pt idx="297">
                  <c:v>900.02919999999995</c:v>
                </c:pt>
                <c:pt idx="298">
                  <c:v>904.1721</c:v>
                </c:pt>
                <c:pt idx="299">
                  <c:v>908.31489999999997</c:v>
                </c:pt>
                <c:pt idx="300">
                  <c:v>912.45799999999997</c:v>
                </c:pt>
                <c:pt idx="301">
                  <c:v>916.601</c:v>
                </c:pt>
                <c:pt idx="302">
                  <c:v>920.74369999999999</c:v>
                </c:pt>
                <c:pt idx="303">
                  <c:v>924.88670000000002</c:v>
                </c:pt>
                <c:pt idx="304">
                  <c:v>929.03060000000005</c:v>
                </c:pt>
                <c:pt idx="305">
                  <c:v>933.17669999999998</c:v>
                </c:pt>
                <c:pt idx="306">
                  <c:v>937.32280000000003</c:v>
                </c:pt>
                <c:pt idx="307">
                  <c:v>941.46849999999995</c:v>
                </c:pt>
                <c:pt idx="308">
                  <c:v>945.61469999999997</c:v>
                </c:pt>
                <c:pt idx="309">
                  <c:v>949.76059999999995</c:v>
                </c:pt>
                <c:pt idx="310">
                  <c:v>953.9067</c:v>
                </c:pt>
                <c:pt idx="311">
                  <c:v>958.05359999999996</c:v>
                </c:pt>
                <c:pt idx="312">
                  <c:v>962.19870000000003</c:v>
                </c:pt>
                <c:pt idx="313">
                  <c:v>966.34529999999995</c:v>
                </c:pt>
                <c:pt idx="314">
                  <c:v>970.49090000000001</c:v>
                </c:pt>
                <c:pt idx="315">
                  <c:v>974.63779999999997</c:v>
                </c:pt>
                <c:pt idx="316">
                  <c:v>978.7835</c:v>
                </c:pt>
                <c:pt idx="317">
                  <c:v>982.93</c:v>
                </c:pt>
                <c:pt idx="318">
                  <c:v>987.07650000000001</c:v>
                </c:pt>
                <c:pt idx="319">
                  <c:v>991.22190000000001</c:v>
                </c:pt>
                <c:pt idx="320">
                  <c:v>995.36860000000001</c:v>
                </c:pt>
                <c:pt idx="321">
                  <c:v>999.51400000000001</c:v>
                </c:pt>
                <c:pt idx="322">
                  <c:v>1003.6605</c:v>
                </c:pt>
                <c:pt idx="323">
                  <c:v>1007.8066</c:v>
                </c:pt>
                <c:pt idx="324">
                  <c:v>1011.9528</c:v>
                </c:pt>
                <c:pt idx="325">
                  <c:v>1016.0988</c:v>
                </c:pt>
                <c:pt idx="326">
                  <c:v>1020.245</c:v>
                </c:pt>
                <c:pt idx="327">
                  <c:v>1024.3911000000001</c:v>
                </c:pt>
                <c:pt idx="328">
                  <c:v>1028.5369000000001</c:v>
                </c:pt>
                <c:pt idx="329">
                  <c:v>1032.6831999999999</c:v>
                </c:pt>
                <c:pt idx="330">
                  <c:v>1036.8294000000001</c:v>
                </c:pt>
                <c:pt idx="331">
                  <c:v>1040.9786999999999</c:v>
                </c:pt>
                <c:pt idx="332">
                  <c:v>1045.1300000000001</c:v>
                </c:pt>
                <c:pt idx="333">
                  <c:v>1049.2814000000001</c:v>
                </c:pt>
                <c:pt idx="334">
                  <c:v>1053.4329</c:v>
                </c:pt>
                <c:pt idx="335">
                  <c:v>1057.5844</c:v>
                </c:pt>
                <c:pt idx="336">
                  <c:v>1061.7356</c:v>
                </c:pt>
                <c:pt idx="337">
                  <c:v>1065.8877</c:v>
                </c:pt>
                <c:pt idx="338">
                  <c:v>1070.0391999999999</c:v>
                </c:pt>
                <c:pt idx="339">
                  <c:v>1074.1901</c:v>
                </c:pt>
                <c:pt idx="340">
                  <c:v>1078.3412000000001</c:v>
                </c:pt>
                <c:pt idx="341">
                  <c:v>1082.4930999999999</c:v>
                </c:pt>
                <c:pt idx="342">
                  <c:v>1086.6546000000001</c:v>
                </c:pt>
                <c:pt idx="343">
                  <c:v>1090.8412000000001</c:v>
                </c:pt>
                <c:pt idx="344">
                  <c:v>1095.0274999999999</c:v>
                </c:pt>
                <c:pt idx="345">
                  <c:v>1099.2147</c:v>
                </c:pt>
                <c:pt idx="346">
                  <c:v>1103.4010000000001</c:v>
                </c:pt>
                <c:pt idx="347">
                  <c:v>1107.5878</c:v>
                </c:pt>
                <c:pt idx="348">
                  <c:v>1111.7744</c:v>
                </c:pt>
                <c:pt idx="349">
                  <c:v>1115.9608000000001</c:v>
                </c:pt>
                <c:pt idx="350">
                  <c:v>1120.1469999999999</c:v>
                </c:pt>
                <c:pt idx="351">
                  <c:v>1124.3338000000001</c:v>
                </c:pt>
                <c:pt idx="352">
                  <c:v>1128.5206000000001</c:v>
                </c:pt>
                <c:pt idx="353">
                  <c:v>1132.7076999999999</c:v>
                </c:pt>
                <c:pt idx="354">
                  <c:v>1136.8938000000001</c:v>
                </c:pt>
                <c:pt idx="355">
                  <c:v>1141.0804000000001</c:v>
                </c:pt>
                <c:pt idx="356">
                  <c:v>1145.2669000000001</c:v>
                </c:pt>
                <c:pt idx="357">
                  <c:v>1149.4536000000001</c:v>
                </c:pt>
                <c:pt idx="358">
                  <c:v>1153.6406999999999</c:v>
                </c:pt>
                <c:pt idx="359">
                  <c:v>1157.8269</c:v>
                </c:pt>
                <c:pt idx="360">
                  <c:v>1162.0137</c:v>
                </c:pt>
                <c:pt idx="361">
                  <c:v>1166.1998000000001</c:v>
                </c:pt>
                <c:pt idx="362">
                  <c:v>1170.3869</c:v>
                </c:pt>
                <c:pt idx="363">
                  <c:v>1174.5735</c:v>
                </c:pt>
                <c:pt idx="364">
                  <c:v>1178.7598</c:v>
                </c:pt>
                <c:pt idx="365">
                  <c:v>1182.9462000000001</c:v>
                </c:pt>
                <c:pt idx="366">
                  <c:v>1187.1332</c:v>
                </c:pt>
                <c:pt idx="367">
                  <c:v>1191.32</c:v>
                </c:pt>
                <c:pt idx="368">
                  <c:v>1195.5062</c:v>
                </c:pt>
              </c:numCache>
            </c:numRef>
          </c:yVal>
        </c:ser>
        <c:axId val="167235968"/>
        <c:axId val="167237504"/>
      </c:scatterChart>
      <c:scatterChart>
        <c:scatterStyle val="lineMarker"/>
        <c:ser>
          <c:idx val="2"/>
          <c:order val="1"/>
          <c:tx>
            <c:strRef>
              <c:f>GIMME!$AO$3</c:f>
              <c:strCache>
                <c:ptCount val="1"/>
                <c:pt idx="0">
                  <c:v>flux = 0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GIMME!$AO$4:$AO$372</c:f>
              <c:numCache>
                <c:formatCode>General</c:formatCode>
                <c:ptCount val="369"/>
                <c:pt idx="0">
                  <c:v>379</c:v>
                </c:pt>
                <c:pt idx="1">
                  <c:v>379</c:v>
                </c:pt>
                <c:pt idx="2">
                  <c:v>378</c:v>
                </c:pt>
                <c:pt idx="3">
                  <c:v>378</c:v>
                </c:pt>
                <c:pt idx="4">
                  <c:v>378</c:v>
                </c:pt>
                <c:pt idx="5">
                  <c:v>378</c:v>
                </c:pt>
                <c:pt idx="6">
                  <c:v>378</c:v>
                </c:pt>
                <c:pt idx="7">
                  <c:v>376</c:v>
                </c:pt>
                <c:pt idx="8">
                  <c:v>376</c:v>
                </c:pt>
                <c:pt idx="9">
                  <c:v>374</c:v>
                </c:pt>
                <c:pt idx="10">
                  <c:v>371</c:v>
                </c:pt>
                <c:pt idx="11">
                  <c:v>359</c:v>
                </c:pt>
                <c:pt idx="12">
                  <c:v>364</c:v>
                </c:pt>
                <c:pt idx="13">
                  <c:v>354</c:v>
                </c:pt>
                <c:pt idx="14">
                  <c:v>353</c:v>
                </c:pt>
                <c:pt idx="15">
                  <c:v>354</c:v>
                </c:pt>
                <c:pt idx="16">
                  <c:v>350</c:v>
                </c:pt>
                <c:pt idx="17">
                  <c:v>346</c:v>
                </c:pt>
                <c:pt idx="18">
                  <c:v>333</c:v>
                </c:pt>
                <c:pt idx="19">
                  <c:v>329</c:v>
                </c:pt>
                <c:pt idx="20">
                  <c:v>321</c:v>
                </c:pt>
                <c:pt idx="21">
                  <c:v>316</c:v>
                </c:pt>
                <c:pt idx="22">
                  <c:v>318</c:v>
                </c:pt>
                <c:pt idx="23">
                  <c:v>304</c:v>
                </c:pt>
                <c:pt idx="24">
                  <c:v>293</c:v>
                </c:pt>
                <c:pt idx="25">
                  <c:v>287</c:v>
                </c:pt>
                <c:pt idx="26">
                  <c:v>280</c:v>
                </c:pt>
                <c:pt idx="27">
                  <c:v>276</c:v>
                </c:pt>
                <c:pt idx="28">
                  <c:v>268</c:v>
                </c:pt>
                <c:pt idx="29">
                  <c:v>262</c:v>
                </c:pt>
                <c:pt idx="30">
                  <c:v>251</c:v>
                </c:pt>
                <c:pt idx="31">
                  <c:v>246</c:v>
                </c:pt>
                <c:pt idx="32">
                  <c:v>232</c:v>
                </c:pt>
                <c:pt idx="33">
                  <c:v>227</c:v>
                </c:pt>
                <c:pt idx="34">
                  <c:v>226</c:v>
                </c:pt>
                <c:pt idx="35">
                  <c:v>219</c:v>
                </c:pt>
                <c:pt idx="36">
                  <c:v>217</c:v>
                </c:pt>
                <c:pt idx="37">
                  <c:v>214</c:v>
                </c:pt>
                <c:pt idx="38">
                  <c:v>206</c:v>
                </c:pt>
                <c:pt idx="39">
                  <c:v>204</c:v>
                </c:pt>
                <c:pt idx="40">
                  <c:v>198</c:v>
                </c:pt>
                <c:pt idx="41">
                  <c:v>189</c:v>
                </c:pt>
                <c:pt idx="42">
                  <c:v>179</c:v>
                </c:pt>
                <c:pt idx="43">
                  <c:v>177</c:v>
                </c:pt>
                <c:pt idx="44">
                  <c:v>172</c:v>
                </c:pt>
                <c:pt idx="45">
                  <c:v>172</c:v>
                </c:pt>
                <c:pt idx="46">
                  <c:v>170</c:v>
                </c:pt>
                <c:pt idx="47">
                  <c:v>168</c:v>
                </c:pt>
                <c:pt idx="48">
                  <c:v>163</c:v>
                </c:pt>
                <c:pt idx="49">
                  <c:v>160</c:v>
                </c:pt>
                <c:pt idx="50">
                  <c:v>157</c:v>
                </c:pt>
                <c:pt idx="51">
                  <c:v>156</c:v>
                </c:pt>
                <c:pt idx="52">
                  <c:v>154</c:v>
                </c:pt>
                <c:pt idx="53">
                  <c:v>152</c:v>
                </c:pt>
                <c:pt idx="54">
                  <c:v>146</c:v>
                </c:pt>
                <c:pt idx="55">
                  <c:v>145</c:v>
                </c:pt>
                <c:pt idx="56">
                  <c:v>142</c:v>
                </c:pt>
                <c:pt idx="57">
                  <c:v>138</c:v>
                </c:pt>
                <c:pt idx="58">
                  <c:v>137</c:v>
                </c:pt>
                <c:pt idx="59">
                  <c:v>135</c:v>
                </c:pt>
                <c:pt idx="60">
                  <c:v>134</c:v>
                </c:pt>
                <c:pt idx="61">
                  <c:v>133</c:v>
                </c:pt>
                <c:pt idx="62">
                  <c:v>131</c:v>
                </c:pt>
                <c:pt idx="63">
                  <c:v>131</c:v>
                </c:pt>
                <c:pt idx="64">
                  <c:v>129</c:v>
                </c:pt>
                <c:pt idx="65">
                  <c:v>122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118</c:v>
                </c:pt>
                <c:pt idx="72">
                  <c:v>113</c:v>
                </c:pt>
                <c:pt idx="73">
                  <c:v>112</c:v>
                </c:pt>
                <c:pt idx="74">
                  <c:v>112</c:v>
                </c:pt>
                <c:pt idx="75">
                  <c:v>110</c:v>
                </c:pt>
                <c:pt idx="76">
                  <c:v>109</c:v>
                </c:pt>
                <c:pt idx="77">
                  <c:v>109</c:v>
                </c:pt>
                <c:pt idx="78">
                  <c:v>108</c:v>
                </c:pt>
                <c:pt idx="79">
                  <c:v>108</c:v>
                </c:pt>
                <c:pt idx="80">
                  <c:v>106</c:v>
                </c:pt>
                <c:pt idx="81">
                  <c:v>106</c:v>
                </c:pt>
                <c:pt idx="82">
                  <c:v>102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93</c:v>
                </c:pt>
                <c:pt idx="98">
                  <c:v>93</c:v>
                </c:pt>
                <c:pt idx="99">
                  <c:v>91</c:v>
                </c:pt>
                <c:pt idx="100">
                  <c:v>92</c:v>
                </c:pt>
                <c:pt idx="101">
                  <c:v>91</c:v>
                </c:pt>
                <c:pt idx="102">
                  <c:v>90</c:v>
                </c:pt>
                <c:pt idx="103">
                  <c:v>89</c:v>
                </c:pt>
                <c:pt idx="104">
                  <c:v>88</c:v>
                </c:pt>
                <c:pt idx="105">
                  <c:v>88</c:v>
                </c:pt>
                <c:pt idx="106">
                  <c:v>88</c:v>
                </c:pt>
                <c:pt idx="107">
                  <c:v>88</c:v>
                </c:pt>
                <c:pt idx="108">
                  <c:v>88</c:v>
                </c:pt>
                <c:pt idx="109">
                  <c:v>88</c:v>
                </c:pt>
                <c:pt idx="110">
                  <c:v>87</c:v>
                </c:pt>
                <c:pt idx="111">
                  <c:v>87</c:v>
                </c:pt>
                <c:pt idx="112">
                  <c:v>87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79</c:v>
                </c:pt>
                <c:pt idx="117">
                  <c:v>79</c:v>
                </c:pt>
                <c:pt idx="118">
                  <c:v>78</c:v>
                </c:pt>
                <c:pt idx="119">
                  <c:v>78</c:v>
                </c:pt>
                <c:pt idx="120">
                  <c:v>75</c:v>
                </c:pt>
                <c:pt idx="121">
                  <c:v>75</c:v>
                </c:pt>
                <c:pt idx="122">
                  <c:v>73</c:v>
                </c:pt>
                <c:pt idx="123">
                  <c:v>72</c:v>
                </c:pt>
                <c:pt idx="124">
                  <c:v>72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69</c:v>
                </c:pt>
                <c:pt idx="130">
                  <c:v>70</c:v>
                </c:pt>
                <c:pt idx="131">
                  <c:v>68</c:v>
                </c:pt>
                <c:pt idx="132">
                  <c:v>68</c:v>
                </c:pt>
                <c:pt idx="133">
                  <c:v>62</c:v>
                </c:pt>
                <c:pt idx="134">
                  <c:v>62</c:v>
                </c:pt>
                <c:pt idx="135">
                  <c:v>59</c:v>
                </c:pt>
                <c:pt idx="136">
                  <c:v>59</c:v>
                </c:pt>
                <c:pt idx="137">
                  <c:v>60</c:v>
                </c:pt>
                <c:pt idx="138">
                  <c:v>58</c:v>
                </c:pt>
                <c:pt idx="139">
                  <c:v>57</c:v>
                </c:pt>
                <c:pt idx="140">
                  <c:v>53</c:v>
                </c:pt>
                <c:pt idx="141">
                  <c:v>53</c:v>
                </c:pt>
                <c:pt idx="142">
                  <c:v>52</c:v>
                </c:pt>
                <c:pt idx="143">
                  <c:v>50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44</c:v>
                </c:pt>
                <c:pt idx="149">
                  <c:v>42</c:v>
                </c:pt>
                <c:pt idx="150">
                  <c:v>42</c:v>
                </c:pt>
                <c:pt idx="151">
                  <c:v>42</c:v>
                </c:pt>
                <c:pt idx="152">
                  <c:v>42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33</c:v>
                </c:pt>
                <c:pt idx="158">
                  <c:v>33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23</c:v>
                </c:pt>
                <c:pt idx="184">
                  <c:v>23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</c:numCache>
            </c:numRef>
          </c:yVal>
        </c:ser>
        <c:ser>
          <c:idx val="4"/>
          <c:order val="2"/>
          <c:tx>
            <c:strRef>
              <c:f>GIMME!$AM$3</c:f>
              <c:strCache>
                <c:ptCount val="1"/>
                <c:pt idx="0">
                  <c:v>flux ≠ 0</c:v>
                </c:pt>
              </c:strCache>
            </c:strRef>
          </c:tx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GIMME!$AM$4:$AM$372</c:f>
              <c:numCache>
                <c:formatCode>General</c:formatCode>
                <c:ptCount val="369"/>
                <c:pt idx="0">
                  <c:v>279</c:v>
                </c:pt>
                <c:pt idx="1">
                  <c:v>279</c:v>
                </c:pt>
                <c:pt idx="2">
                  <c:v>279</c:v>
                </c:pt>
                <c:pt idx="3">
                  <c:v>279</c:v>
                </c:pt>
                <c:pt idx="4">
                  <c:v>279</c:v>
                </c:pt>
                <c:pt idx="5">
                  <c:v>279</c:v>
                </c:pt>
                <c:pt idx="6">
                  <c:v>279</c:v>
                </c:pt>
                <c:pt idx="7">
                  <c:v>279</c:v>
                </c:pt>
                <c:pt idx="8">
                  <c:v>279</c:v>
                </c:pt>
                <c:pt idx="9">
                  <c:v>279</c:v>
                </c:pt>
                <c:pt idx="10">
                  <c:v>279</c:v>
                </c:pt>
                <c:pt idx="11">
                  <c:v>289</c:v>
                </c:pt>
                <c:pt idx="12">
                  <c:v>271</c:v>
                </c:pt>
                <c:pt idx="13">
                  <c:v>276</c:v>
                </c:pt>
                <c:pt idx="14">
                  <c:v>276</c:v>
                </c:pt>
                <c:pt idx="15">
                  <c:v>270</c:v>
                </c:pt>
                <c:pt idx="16">
                  <c:v>266</c:v>
                </c:pt>
                <c:pt idx="17">
                  <c:v>261</c:v>
                </c:pt>
                <c:pt idx="18">
                  <c:v>260</c:v>
                </c:pt>
                <c:pt idx="19">
                  <c:v>261</c:v>
                </c:pt>
                <c:pt idx="20">
                  <c:v>259</c:v>
                </c:pt>
                <c:pt idx="21">
                  <c:v>256</c:v>
                </c:pt>
                <c:pt idx="22">
                  <c:v>249</c:v>
                </c:pt>
                <c:pt idx="23">
                  <c:v>242</c:v>
                </c:pt>
                <c:pt idx="24">
                  <c:v>236</c:v>
                </c:pt>
                <c:pt idx="25">
                  <c:v>229</c:v>
                </c:pt>
                <c:pt idx="26">
                  <c:v>223</c:v>
                </c:pt>
                <c:pt idx="27">
                  <c:v>222</c:v>
                </c:pt>
                <c:pt idx="28">
                  <c:v>219</c:v>
                </c:pt>
                <c:pt idx="29">
                  <c:v>216</c:v>
                </c:pt>
                <c:pt idx="30">
                  <c:v>209</c:v>
                </c:pt>
                <c:pt idx="31">
                  <c:v>207</c:v>
                </c:pt>
                <c:pt idx="32">
                  <c:v>192</c:v>
                </c:pt>
                <c:pt idx="33">
                  <c:v>190</c:v>
                </c:pt>
                <c:pt idx="34">
                  <c:v>186</c:v>
                </c:pt>
                <c:pt idx="35">
                  <c:v>186</c:v>
                </c:pt>
                <c:pt idx="36">
                  <c:v>186</c:v>
                </c:pt>
                <c:pt idx="37">
                  <c:v>183</c:v>
                </c:pt>
                <c:pt idx="38">
                  <c:v>180</c:v>
                </c:pt>
                <c:pt idx="39">
                  <c:v>180</c:v>
                </c:pt>
                <c:pt idx="40">
                  <c:v>176</c:v>
                </c:pt>
                <c:pt idx="41">
                  <c:v>173</c:v>
                </c:pt>
                <c:pt idx="42">
                  <c:v>167</c:v>
                </c:pt>
                <c:pt idx="43">
                  <c:v>165</c:v>
                </c:pt>
                <c:pt idx="44">
                  <c:v>157</c:v>
                </c:pt>
                <c:pt idx="45">
                  <c:v>155</c:v>
                </c:pt>
                <c:pt idx="46">
                  <c:v>154</c:v>
                </c:pt>
                <c:pt idx="47">
                  <c:v>152</c:v>
                </c:pt>
                <c:pt idx="48">
                  <c:v>145</c:v>
                </c:pt>
                <c:pt idx="49">
                  <c:v>143</c:v>
                </c:pt>
                <c:pt idx="50">
                  <c:v>143</c:v>
                </c:pt>
                <c:pt idx="51">
                  <c:v>142</c:v>
                </c:pt>
                <c:pt idx="52">
                  <c:v>142</c:v>
                </c:pt>
                <c:pt idx="53">
                  <c:v>141</c:v>
                </c:pt>
                <c:pt idx="54">
                  <c:v>141</c:v>
                </c:pt>
                <c:pt idx="55">
                  <c:v>138</c:v>
                </c:pt>
                <c:pt idx="56">
                  <c:v>135</c:v>
                </c:pt>
                <c:pt idx="57">
                  <c:v>135</c:v>
                </c:pt>
                <c:pt idx="58">
                  <c:v>135</c:v>
                </c:pt>
                <c:pt idx="59">
                  <c:v>135</c:v>
                </c:pt>
                <c:pt idx="60">
                  <c:v>134</c:v>
                </c:pt>
                <c:pt idx="61">
                  <c:v>134</c:v>
                </c:pt>
                <c:pt idx="62">
                  <c:v>134</c:v>
                </c:pt>
                <c:pt idx="63">
                  <c:v>130</c:v>
                </c:pt>
                <c:pt idx="64">
                  <c:v>128</c:v>
                </c:pt>
                <c:pt idx="65">
                  <c:v>124</c:v>
                </c:pt>
                <c:pt idx="66">
                  <c:v>125</c:v>
                </c:pt>
                <c:pt idx="67">
                  <c:v>125</c:v>
                </c:pt>
                <c:pt idx="68">
                  <c:v>124</c:v>
                </c:pt>
                <c:pt idx="69">
                  <c:v>124</c:v>
                </c:pt>
                <c:pt idx="70">
                  <c:v>120</c:v>
                </c:pt>
                <c:pt idx="71">
                  <c:v>119</c:v>
                </c:pt>
                <c:pt idx="72">
                  <c:v>115</c:v>
                </c:pt>
                <c:pt idx="73">
                  <c:v>114</c:v>
                </c:pt>
                <c:pt idx="74">
                  <c:v>113</c:v>
                </c:pt>
                <c:pt idx="75">
                  <c:v>113</c:v>
                </c:pt>
                <c:pt idx="76">
                  <c:v>112</c:v>
                </c:pt>
                <c:pt idx="77">
                  <c:v>108</c:v>
                </c:pt>
                <c:pt idx="78">
                  <c:v>104</c:v>
                </c:pt>
                <c:pt idx="79">
                  <c:v>104</c:v>
                </c:pt>
                <c:pt idx="80">
                  <c:v>104</c:v>
                </c:pt>
                <c:pt idx="81">
                  <c:v>103</c:v>
                </c:pt>
                <c:pt idx="82">
                  <c:v>102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96</c:v>
                </c:pt>
                <c:pt idx="87">
                  <c:v>96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94</c:v>
                </c:pt>
                <c:pt idx="96">
                  <c:v>94</c:v>
                </c:pt>
                <c:pt idx="97">
                  <c:v>93</c:v>
                </c:pt>
                <c:pt idx="98">
                  <c:v>93</c:v>
                </c:pt>
                <c:pt idx="99">
                  <c:v>93</c:v>
                </c:pt>
                <c:pt idx="100">
                  <c:v>91</c:v>
                </c:pt>
                <c:pt idx="101">
                  <c:v>90</c:v>
                </c:pt>
                <c:pt idx="102">
                  <c:v>89</c:v>
                </c:pt>
                <c:pt idx="103">
                  <c:v>88</c:v>
                </c:pt>
                <c:pt idx="104">
                  <c:v>88</c:v>
                </c:pt>
                <c:pt idx="105">
                  <c:v>87</c:v>
                </c:pt>
                <c:pt idx="106">
                  <c:v>87</c:v>
                </c:pt>
                <c:pt idx="107">
                  <c:v>86</c:v>
                </c:pt>
                <c:pt idx="108">
                  <c:v>86</c:v>
                </c:pt>
                <c:pt idx="109">
                  <c:v>86</c:v>
                </c:pt>
                <c:pt idx="110">
                  <c:v>87</c:v>
                </c:pt>
                <c:pt idx="111">
                  <c:v>87</c:v>
                </c:pt>
                <c:pt idx="112">
                  <c:v>87</c:v>
                </c:pt>
                <c:pt idx="113">
                  <c:v>84</c:v>
                </c:pt>
                <c:pt idx="114">
                  <c:v>84</c:v>
                </c:pt>
                <c:pt idx="115">
                  <c:v>84</c:v>
                </c:pt>
                <c:pt idx="116">
                  <c:v>84</c:v>
                </c:pt>
                <c:pt idx="117">
                  <c:v>84</c:v>
                </c:pt>
                <c:pt idx="118">
                  <c:v>81</c:v>
                </c:pt>
                <c:pt idx="119">
                  <c:v>81</c:v>
                </c:pt>
                <c:pt idx="120">
                  <c:v>72</c:v>
                </c:pt>
                <c:pt idx="121">
                  <c:v>72</c:v>
                </c:pt>
                <c:pt idx="122">
                  <c:v>64</c:v>
                </c:pt>
                <c:pt idx="123">
                  <c:v>63</c:v>
                </c:pt>
                <c:pt idx="124">
                  <c:v>63</c:v>
                </c:pt>
                <c:pt idx="125">
                  <c:v>61</c:v>
                </c:pt>
                <c:pt idx="126">
                  <c:v>61</c:v>
                </c:pt>
                <c:pt idx="127">
                  <c:v>61</c:v>
                </c:pt>
                <c:pt idx="128">
                  <c:v>61</c:v>
                </c:pt>
                <c:pt idx="129">
                  <c:v>61</c:v>
                </c:pt>
                <c:pt idx="130">
                  <c:v>60</c:v>
                </c:pt>
                <c:pt idx="131">
                  <c:v>59</c:v>
                </c:pt>
                <c:pt idx="132">
                  <c:v>59</c:v>
                </c:pt>
                <c:pt idx="133">
                  <c:v>55</c:v>
                </c:pt>
                <c:pt idx="134">
                  <c:v>55</c:v>
                </c:pt>
                <c:pt idx="135">
                  <c:v>53</c:v>
                </c:pt>
                <c:pt idx="136">
                  <c:v>53</c:v>
                </c:pt>
                <c:pt idx="137">
                  <c:v>52</c:v>
                </c:pt>
                <c:pt idx="138">
                  <c:v>51</c:v>
                </c:pt>
                <c:pt idx="139">
                  <c:v>51</c:v>
                </c:pt>
                <c:pt idx="140">
                  <c:v>42</c:v>
                </c:pt>
                <c:pt idx="141">
                  <c:v>42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42</c:v>
                </c:pt>
                <c:pt idx="152">
                  <c:v>42</c:v>
                </c:pt>
                <c:pt idx="153">
                  <c:v>42</c:v>
                </c:pt>
                <c:pt idx="154">
                  <c:v>41</c:v>
                </c:pt>
                <c:pt idx="155">
                  <c:v>41</c:v>
                </c:pt>
                <c:pt idx="156">
                  <c:v>40</c:v>
                </c:pt>
                <c:pt idx="157">
                  <c:v>38</c:v>
                </c:pt>
                <c:pt idx="158">
                  <c:v>38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</c:numCache>
            </c:numRef>
          </c:yVal>
        </c:ser>
        <c:axId val="167289984"/>
        <c:axId val="167239040"/>
      </c:scatterChart>
      <c:valAx>
        <c:axId val="16723596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237504"/>
        <c:crosses val="autoZero"/>
        <c:crossBetween val="midCat"/>
      </c:valAx>
      <c:valAx>
        <c:axId val="16723750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235968"/>
        <c:crosses val="autoZero"/>
        <c:crossBetween val="midCat"/>
      </c:valAx>
      <c:valAx>
        <c:axId val="167239040"/>
        <c:scaling>
          <c:orientation val="minMax"/>
        </c:scaling>
        <c:axPos val="r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7289984"/>
        <c:crosses val="max"/>
        <c:crossBetween val="midCat"/>
      </c:valAx>
      <c:valAx>
        <c:axId val="167289984"/>
        <c:scaling>
          <c:orientation val="minMax"/>
        </c:scaling>
        <c:delete val="1"/>
        <c:axPos val="b"/>
        <c:numFmt formatCode="General" sourceLinked="1"/>
        <c:tickLblPos val="nextTo"/>
        <c:crossAx val="167239040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7741789200162235"/>
          <c:y val="0.39065332500748834"/>
          <c:w val="0.1225820853859306"/>
          <c:h val="0.13122266384839823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1115942784938947"/>
          <c:y val="7.240885991765536E-2"/>
          <c:w val="0.63282079150268866"/>
          <c:h val="0.75649380384511933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GIMME!$AD$4:$AD$372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  <c:pt idx="21">
                  <c:v>1.8665474999999998</c:v>
                </c:pt>
                <c:pt idx="22">
                  <c:v>2.1946398</c:v>
                </c:pt>
                <c:pt idx="23">
                  <c:v>2.5296970000000001</c:v>
                </c:pt>
                <c:pt idx="24">
                  <c:v>2.9033156</c:v>
                </c:pt>
                <c:pt idx="25">
                  <c:v>3.3002637000000004</c:v>
                </c:pt>
                <c:pt idx="26">
                  <c:v>3.7560203000000003</c:v>
                </c:pt>
                <c:pt idx="27">
                  <c:v>4.3247919999999995</c:v>
                </c:pt>
                <c:pt idx="28">
                  <c:v>4.8831008000000002</c:v>
                </c:pt>
                <c:pt idx="29">
                  <c:v>5.5011254000000003</c:v>
                </c:pt>
                <c:pt idx="30">
                  <c:v>6.2299065999999996</c:v>
                </c:pt>
                <c:pt idx="31">
                  <c:v>7.0230929999999994</c:v>
                </c:pt>
                <c:pt idx="32">
                  <c:v>7.8186520000000002</c:v>
                </c:pt>
                <c:pt idx="33">
                  <c:v>8.6354609999999994</c:v>
                </c:pt>
                <c:pt idx="34">
                  <c:v>9.5466940000000005</c:v>
                </c:pt>
                <c:pt idx="35">
                  <c:v>9.0483190000000011</c:v>
                </c:pt>
                <c:pt idx="36">
                  <c:v>9.7737460000000009</c:v>
                </c:pt>
                <c:pt idx="37">
                  <c:v>10.534725</c:v>
                </c:pt>
                <c:pt idx="38">
                  <c:v>11.321410999999999</c:v>
                </c:pt>
                <c:pt idx="39">
                  <c:v>12.119612500000001</c:v>
                </c:pt>
                <c:pt idx="40">
                  <c:v>13.003971</c:v>
                </c:pt>
                <c:pt idx="41">
                  <c:v>13.971714000000002</c:v>
                </c:pt>
                <c:pt idx="42">
                  <c:v>15.060610999999998</c:v>
                </c:pt>
                <c:pt idx="43">
                  <c:v>16.236799999999999</c:v>
                </c:pt>
                <c:pt idx="44">
                  <c:v>17.536583</c:v>
                </c:pt>
                <c:pt idx="45">
                  <c:v>18.919142000000001</c:v>
                </c:pt>
                <c:pt idx="46">
                  <c:v>20.337254999999999</c:v>
                </c:pt>
                <c:pt idx="47">
                  <c:v>21.762426999999999</c:v>
                </c:pt>
                <c:pt idx="48">
                  <c:v>23.226198</c:v>
                </c:pt>
                <c:pt idx="49">
                  <c:v>24.931751999999999</c:v>
                </c:pt>
                <c:pt idx="50">
                  <c:v>27.061005999999999</c:v>
                </c:pt>
                <c:pt idx="51">
                  <c:v>29.190259999999999</c:v>
                </c:pt>
                <c:pt idx="52">
                  <c:v>31.319593999999999</c:v>
                </c:pt>
                <c:pt idx="53">
                  <c:v>33.459062000000003</c:v>
                </c:pt>
                <c:pt idx="54">
                  <c:v>35.606271999999997</c:v>
                </c:pt>
                <c:pt idx="55">
                  <c:v>37.753838000000002</c:v>
                </c:pt>
                <c:pt idx="56">
                  <c:v>39.901578000000001</c:v>
                </c:pt>
                <c:pt idx="57">
                  <c:v>42.049496999999995</c:v>
                </c:pt>
                <c:pt idx="58">
                  <c:v>44.197421999999996</c:v>
                </c:pt>
                <c:pt idx="59">
                  <c:v>46.345365999999999</c:v>
                </c:pt>
                <c:pt idx="60">
                  <c:v>48.493299999999998</c:v>
                </c:pt>
                <c:pt idx="61">
                  <c:v>50.641212000000003</c:v>
                </c:pt>
                <c:pt idx="62">
                  <c:v>52.789140000000003</c:v>
                </c:pt>
                <c:pt idx="63">
                  <c:v>54.939143999999992</c:v>
                </c:pt>
                <c:pt idx="64">
                  <c:v>57.094709999999999</c:v>
                </c:pt>
                <c:pt idx="65">
                  <c:v>59.309519999999992</c:v>
                </c:pt>
                <c:pt idx="66">
                  <c:v>60.763156000000002</c:v>
                </c:pt>
                <c:pt idx="67">
                  <c:v>62.968600000000002</c:v>
                </c:pt>
                <c:pt idx="68">
                  <c:v>65.174040000000005</c:v>
                </c:pt>
                <c:pt idx="69">
                  <c:v>67.379459999999995</c:v>
                </c:pt>
                <c:pt idx="70">
                  <c:v>69.680956000000009</c:v>
                </c:pt>
                <c:pt idx="71">
                  <c:v>72.084919999999997</c:v>
                </c:pt>
                <c:pt idx="72">
                  <c:v>74.560109999999995</c:v>
                </c:pt>
                <c:pt idx="73">
                  <c:v>77.10063000000001</c:v>
                </c:pt>
                <c:pt idx="74">
                  <c:v>79.634860000000003</c:v>
                </c:pt>
                <c:pt idx="75">
                  <c:v>82.169200000000004</c:v>
                </c:pt>
                <c:pt idx="76">
                  <c:v>84.703680000000006</c:v>
                </c:pt>
                <c:pt idx="77">
                  <c:v>87.238330000000005</c:v>
                </c:pt>
                <c:pt idx="78">
                  <c:v>89.773009999999999</c:v>
                </c:pt>
                <c:pt idx="79">
                  <c:v>92.307749999999999</c:v>
                </c:pt>
                <c:pt idx="80">
                  <c:v>94.842430000000007</c:v>
                </c:pt>
                <c:pt idx="81">
                  <c:v>97.377125000000007</c:v>
                </c:pt>
                <c:pt idx="82">
                  <c:v>99.912509999999997</c:v>
                </c:pt>
                <c:pt idx="83">
                  <c:v>102.44801</c:v>
                </c:pt>
                <c:pt idx="84">
                  <c:v>104.98354999999999</c:v>
                </c:pt>
                <c:pt idx="85">
                  <c:v>107.51906000000001</c:v>
                </c:pt>
                <c:pt idx="86">
                  <c:v>110.05459999999999</c:v>
                </c:pt>
                <c:pt idx="87">
                  <c:v>112.59011000000001</c:v>
                </c:pt>
                <c:pt idx="88">
                  <c:v>115.12595</c:v>
                </c:pt>
                <c:pt idx="89">
                  <c:v>117.66252</c:v>
                </c:pt>
                <c:pt idx="90">
                  <c:v>120.19901999999999</c:v>
                </c:pt>
                <c:pt idx="91">
                  <c:v>122.73556000000001</c:v>
                </c:pt>
                <c:pt idx="92">
                  <c:v>125.27206000000001</c:v>
                </c:pt>
                <c:pt idx="93">
                  <c:v>127.80852</c:v>
                </c:pt>
                <c:pt idx="94">
                  <c:v>130.34512000000001</c:v>
                </c:pt>
                <c:pt idx="95">
                  <c:v>132.88158999999999</c:v>
                </c:pt>
                <c:pt idx="96">
                  <c:v>135.41815</c:v>
                </c:pt>
                <c:pt idx="97">
                  <c:v>137.95471000000001</c:v>
                </c:pt>
                <c:pt idx="98">
                  <c:v>140.49161999999998</c:v>
                </c:pt>
                <c:pt idx="99">
                  <c:v>143.02850000000001</c:v>
                </c:pt>
                <c:pt idx="100">
                  <c:v>155.21128000000002</c:v>
                </c:pt>
                <c:pt idx="101">
                  <c:v>157.87798999999998</c:v>
                </c:pt>
                <c:pt idx="102">
                  <c:v>160.54921999999999</c:v>
                </c:pt>
                <c:pt idx="103">
                  <c:v>163.27760000000001</c:v>
                </c:pt>
                <c:pt idx="104">
                  <c:v>166.15608</c:v>
                </c:pt>
                <c:pt idx="105">
                  <c:v>169.03441000000001</c:v>
                </c:pt>
                <c:pt idx="106">
                  <c:v>171.91272000000001</c:v>
                </c:pt>
                <c:pt idx="107">
                  <c:v>174.79112000000001</c:v>
                </c:pt>
                <c:pt idx="108">
                  <c:v>177.66947999999999</c:v>
                </c:pt>
                <c:pt idx="109">
                  <c:v>180.54785000000001</c:v>
                </c:pt>
                <c:pt idx="110">
                  <c:v>174.26602</c:v>
                </c:pt>
                <c:pt idx="111">
                  <c:v>177.03578000000002</c:v>
                </c:pt>
                <c:pt idx="112">
                  <c:v>179.80548999999999</c:v>
                </c:pt>
                <c:pt idx="113">
                  <c:v>182.58566000000002</c:v>
                </c:pt>
                <c:pt idx="114">
                  <c:v>185.38869</c:v>
                </c:pt>
                <c:pt idx="115">
                  <c:v>188.19177999999999</c:v>
                </c:pt>
                <c:pt idx="116">
                  <c:v>190.99481</c:v>
                </c:pt>
                <c:pt idx="117">
                  <c:v>193.79785000000001</c:v>
                </c:pt>
                <c:pt idx="118">
                  <c:v>196.60135</c:v>
                </c:pt>
                <c:pt idx="119">
                  <c:v>199.40511999999998</c:v>
                </c:pt>
                <c:pt idx="120">
                  <c:v>202.45176000000001</c:v>
                </c:pt>
                <c:pt idx="121">
                  <c:v>205.51403999999999</c:v>
                </c:pt>
                <c:pt idx="122">
                  <c:v>208.62088</c:v>
                </c:pt>
                <c:pt idx="123">
                  <c:v>211.76849999999999</c:v>
                </c:pt>
                <c:pt idx="124">
                  <c:v>214.9376</c:v>
                </c:pt>
                <c:pt idx="125">
                  <c:v>218.11105000000001</c:v>
                </c:pt>
                <c:pt idx="126">
                  <c:v>221.28552000000002</c:v>
                </c:pt>
                <c:pt idx="127">
                  <c:v>224.46012000000002</c:v>
                </c:pt>
                <c:pt idx="128">
                  <c:v>227.63489999999999</c:v>
                </c:pt>
                <c:pt idx="129">
                  <c:v>230.80940000000001</c:v>
                </c:pt>
                <c:pt idx="130">
                  <c:v>233.98402000000002</c:v>
                </c:pt>
                <c:pt idx="131">
                  <c:v>237.15885</c:v>
                </c:pt>
                <c:pt idx="132">
                  <c:v>240.33892000000003</c:v>
                </c:pt>
                <c:pt idx="133">
                  <c:v>243.52119999999999</c:v>
                </c:pt>
                <c:pt idx="134">
                  <c:v>246.70474999999999</c:v>
                </c:pt>
                <c:pt idx="135">
                  <c:v>249.9496</c:v>
                </c:pt>
                <c:pt idx="136">
                  <c:v>253.23269999999999</c:v>
                </c:pt>
                <c:pt idx="137">
                  <c:v>256.51555000000002</c:v>
                </c:pt>
                <c:pt idx="138">
                  <c:v>259.80027999999999</c:v>
                </c:pt>
                <c:pt idx="139">
                  <c:v>263.17959999999999</c:v>
                </c:pt>
                <c:pt idx="140">
                  <c:v>266.59482000000003</c:v>
                </c:pt>
                <c:pt idx="141">
                  <c:v>270.01990000000001</c:v>
                </c:pt>
                <c:pt idx="142">
                  <c:v>273.44457999999997</c:v>
                </c:pt>
                <c:pt idx="143">
                  <c:v>276.86944999999997</c:v>
                </c:pt>
                <c:pt idx="144">
                  <c:v>280.29462000000001</c:v>
                </c:pt>
                <c:pt idx="145">
                  <c:v>283.71949999999998</c:v>
                </c:pt>
                <c:pt idx="146">
                  <c:v>287.14429999999999</c:v>
                </c:pt>
                <c:pt idx="147">
                  <c:v>290.57052000000004</c:v>
                </c:pt>
                <c:pt idx="148">
                  <c:v>293.99925000000002</c:v>
                </c:pt>
                <c:pt idx="149">
                  <c:v>297.42797999999999</c:v>
                </c:pt>
                <c:pt idx="150">
                  <c:v>300.85655000000003</c:v>
                </c:pt>
                <c:pt idx="151">
                  <c:v>304.28517999999997</c:v>
                </c:pt>
                <c:pt idx="152">
                  <c:v>307.71402</c:v>
                </c:pt>
                <c:pt idx="153">
                  <c:v>311.14260000000002</c:v>
                </c:pt>
                <c:pt idx="154">
                  <c:v>314.66505000000001</c:v>
                </c:pt>
                <c:pt idx="155">
                  <c:v>318.21100000000001</c:v>
                </c:pt>
                <c:pt idx="156">
                  <c:v>321.75715000000002</c:v>
                </c:pt>
                <c:pt idx="157">
                  <c:v>325.31332000000003</c:v>
                </c:pt>
                <c:pt idx="158">
                  <c:v>328.95942000000002</c:v>
                </c:pt>
                <c:pt idx="159">
                  <c:v>332.70332000000002</c:v>
                </c:pt>
                <c:pt idx="160">
                  <c:v>336.4579</c:v>
                </c:pt>
                <c:pt idx="161">
                  <c:v>340.21217999999999</c:v>
                </c:pt>
                <c:pt idx="162">
                  <c:v>343.9667</c:v>
                </c:pt>
                <c:pt idx="163">
                  <c:v>347.72112000000004</c:v>
                </c:pt>
                <c:pt idx="164">
                  <c:v>351.47561999999999</c:v>
                </c:pt>
                <c:pt idx="165">
                  <c:v>355.23007999999999</c:v>
                </c:pt>
                <c:pt idx="166">
                  <c:v>358.98432000000003</c:v>
                </c:pt>
                <c:pt idx="167">
                  <c:v>362.73882000000003</c:v>
                </c:pt>
                <c:pt idx="168">
                  <c:v>366.49329999999998</c:v>
                </c:pt>
                <c:pt idx="169">
                  <c:v>370.24785000000003</c:v>
                </c:pt>
                <c:pt idx="170">
                  <c:v>374.00229999999999</c:v>
                </c:pt>
                <c:pt idx="171">
                  <c:v>377.75682</c:v>
                </c:pt>
                <c:pt idx="172">
                  <c:v>381.51114999999999</c:v>
                </c:pt>
                <c:pt idx="173">
                  <c:v>385.26575000000003</c:v>
                </c:pt>
                <c:pt idx="174">
                  <c:v>389.02015</c:v>
                </c:pt>
                <c:pt idx="175">
                  <c:v>392.77467999999999</c:v>
                </c:pt>
                <c:pt idx="176">
                  <c:v>396.52904999999998</c:v>
                </c:pt>
                <c:pt idx="177">
                  <c:v>400.28352000000001</c:v>
                </c:pt>
                <c:pt idx="178">
                  <c:v>404.03800000000001</c:v>
                </c:pt>
                <c:pt idx="179">
                  <c:v>407.79257999999999</c:v>
                </c:pt>
                <c:pt idx="180">
                  <c:v>411.54689999999999</c:v>
                </c:pt>
                <c:pt idx="181">
                  <c:v>415.30135000000001</c:v>
                </c:pt>
                <c:pt idx="182">
                  <c:v>419.05579999999998</c:v>
                </c:pt>
                <c:pt idx="183">
                  <c:v>422.81025</c:v>
                </c:pt>
                <c:pt idx="184">
                  <c:v>426.56475</c:v>
                </c:pt>
                <c:pt idx="185">
                  <c:v>430.43095</c:v>
                </c:pt>
                <c:pt idx="186">
                  <c:v>434.38459999999998</c:v>
                </c:pt>
                <c:pt idx="187">
                  <c:v>438.33850000000001</c:v>
                </c:pt>
                <c:pt idx="188">
                  <c:v>442.29205000000002</c:v>
                </c:pt>
                <c:pt idx="189">
                  <c:v>446.24585000000002</c:v>
                </c:pt>
                <c:pt idx="190">
                  <c:v>450.1995</c:v>
                </c:pt>
                <c:pt idx="191">
                  <c:v>454.1533</c:v>
                </c:pt>
                <c:pt idx="192">
                  <c:v>458.10714999999999</c:v>
                </c:pt>
                <c:pt idx="193">
                  <c:v>462.06079999999997</c:v>
                </c:pt>
                <c:pt idx="194">
                  <c:v>466.01440000000002</c:v>
                </c:pt>
                <c:pt idx="195">
                  <c:v>469.96845000000002</c:v>
                </c:pt>
                <c:pt idx="196">
                  <c:v>473.9221</c:v>
                </c:pt>
                <c:pt idx="197">
                  <c:v>477.87599999999998</c:v>
                </c:pt>
                <c:pt idx="198">
                  <c:v>481.8297</c:v>
                </c:pt>
                <c:pt idx="199">
                  <c:v>485.78334999999998</c:v>
                </c:pt>
                <c:pt idx="200">
                  <c:v>489.73714999999999</c:v>
                </c:pt>
                <c:pt idx="201">
                  <c:v>493.69094999999999</c:v>
                </c:pt>
                <c:pt idx="202">
                  <c:v>497.64454999999998</c:v>
                </c:pt>
                <c:pt idx="203">
                  <c:v>501.60210000000001</c:v>
                </c:pt>
                <c:pt idx="204">
                  <c:v>505.58674999999999</c:v>
                </c:pt>
                <c:pt idx="205">
                  <c:v>509.57094999999998</c:v>
                </c:pt>
                <c:pt idx="206">
                  <c:v>513.55529999999999</c:v>
                </c:pt>
                <c:pt idx="207">
                  <c:v>517.53985</c:v>
                </c:pt>
                <c:pt idx="208">
                  <c:v>521.52404999999999</c:v>
                </c:pt>
                <c:pt idx="209">
                  <c:v>525.50855000000001</c:v>
                </c:pt>
                <c:pt idx="210">
                  <c:v>529.49279999999999</c:v>
                </c:pt>
                <c:pt idx="211">
                  <c:v>533.47715000000005</c:v>
                </c:pt>
                <c:pt idx="212">
                  <c:v>537.46145000000001</c:v>
                </c:pt>
                <c:pt idx="213">
                  <c:v>541.44584999999995</c:v>
                </c:pt>
                <c:pt idx="214">
                  <c:v>545.41305</c:v>
                </c:pt>
                <c:pt idx="215">
                  <c:v>549.39700000000005</c:v>
                </c:pt>
                <c:pt idx="216">
                  <c:v>553.38075000000003</c:v>
                </c:pt>
                <c:pt idx="217">
                  <c:v>557.36509999999998</c:v>
                </c:pt>
                <c:pt idx="218">
                  <c:v>561.34894999999995</c:v>
                </c:pt>
                <c:pt idx="219">
                  <c:v>565.33275000000003</c:v>
                </c:pt>
                <c:pt idx="220">
                  <c:v>569.31664999999998</c:v>
                </c:pt>
                <c:pt idx="221">
                  <c:v>573.30070000000001</c:v>
                </c:pt>
                <c:pt idx="222">
                  <c:v>577.28449999999998</c:v>
                </c:pt>
                <c:pt idx="223">
                  <c:v>581.26859999999999</c:v>
                </c:pt>
                <c:pt idx="224">
                  <c:v>585.25229999999999</c:v>
                </c:pt>
                <c:pt idx="225">
                  <c:v>589.23620000000005</c:v>
                </c:pt>
                <c:pt idx="226">
                  <c:v>593.22019999999998</c:v>
                </c:pt>
                <c:pt idx="227">
                  <c:v>597.27724999999998</c:v>
                </c:pt>
                <c:pt idx="228">
                  <c:v>601.36045000000001</c:v>
                </c:pt>
                <c:pt idx="229">
                  <c:v>605.44330000000002</c:v>
                </c:pt>
                <c:pt idx="230">
                  <c:v>609.52650000000006</c:v>
                </c:pt>
                <c:pt idx="231">
                  <c:v>613.60934999999995</c:v>
                </c:pt>
                <c:pt idx="232">
                  <c:v>617.69245000000001</c:v>
                </c:pt>
                <c:pt idx="233">
                  <c:v>621.77549999999997</c:v>
                </c:pt>
                <c:pt idx="234">
                  <c:v>625.85874999999999</c:v>
                </c:pt>
                <c:pt idx="235">
                  <c:v>629.94150000000002</c:v>
                </c:pt>
                <c:pt idx="236">
                  <c:v>634.02475000000004</c:v>
                </c:pt>
                <c:pt idx="237">
                  <c:v>638.10765000000004</c:v>
                </c:pt>
                <c:pt idx="238">
                  <c:v>642.19074999999998</c:v>
                </c:pt>
                <c:pt idx="239">
                  <c:v>646.27374999999995</c:v>
                </c:pt>
                <c:pt idx="240">
                  <c:v>650.35694999999998</c:v>
                </c:pt>
                <c:pt idx="241">
                  <c:v>654.43989999999997</c:v>
                </c:pt>
                <c:pt idx="242">
                  <c:v>658.52314999999999</c:v>
                </c:pt>
                <c:pt idx="243">
                  <c:v>662.60609999999997</c:v>
                </c:pt>
                <c:pt idx="244">
                  <c:v>666.6893</c:v>
                </c:pt>
                <c:pt idx="245">
                  <c:v>670.77215000000001</c:v>
                </c:pt>
                <c:pt idx="246">
                  <c:v>674.85514999999998</c:v>
                </c:pt>
                <c:pt idx="247">
                  <c:v>678.93814999999995</c:v>
                </c:pt>
                <c:pt idx="248">
                  <c:v>683.02139999999997</c:v>
                </c:pt>
                <c:pt idx="249">
                  <c:v>703.68499999999995</c:v>
                </c:pt>
                <c:pt idx="250">
                  <c:v>707.76765</c:v>
                </c:pt>
                <c:pt idx="251">
                  <c:v>711.851</c:v>
                </c:pt>
                <c:pt idx="252">
                  <c:v>715.93404999999996</c:v>
                </c:pt>
                <c:pt idx="253">
                  <c:v>720.01705000000004</c:v>
                </c:pt>
                <c:pt idx="254">
                  <c:v>724.10005000000001</c:v>
                </c:pt>
                <c:pt idx="255">
                  <c:v>728.18285000000003</c:v>
                </c:pt>
                <c:pt idx="256">
                  <c:v>732.26610000000005</c:v>
                </c:pt>
                <c:pt idx="257">
                  <c:v>736.34924999999998</c:v>
                </c:pt>
                <c:pt idx="258">
                  <c:v>740.43219999999997</c:v>
                </c:pt>
                <c:pt idx="259">
                  <c:v>744.51520000000005</c:v>
                </c:pt>
                <c:pt idx="260">
                  <c:v>748.59855000000005</c:v>
                </c:pt>
                <c:pt idx="261">
                  <c:v>752.68115</c:v>
                </c:pt>
                <c:pt idx="262">
                  <c:v>756.76464999999996</c:v>
                </c:pt>
                <c:pt idx="263">
                  <c:v>760.84744999999998</c:v>
                </c:pt>
                <c:pt idx="264">
                  <c:v>764.93044999999995</c:v>
                </c:pt>
                <c:pt idx="265">
                  <c:v>769.01364999999998</c:v>
                </c:pt>
                <c:pt idx="266">
                  <c:v>773.09664999999995</c:v>
                </c:pt>
                <c:pt idx="267">
                  <c:v>777.17970000000003</c:v>
                </c:pt>
                <c:pt idx="268">
                  <c:v>781.26284999999996</c:v>
                </c:pt>
                <c:pt idx="269">
                  <c:v>785.34569999999997</c:v>
                </c:pt>
                <c:pt idx="270">
                  <c:v>789.42870000000005</c:v>
                </c:pt>
                <c:pt idx="271">
                  <c:v>793.51170000000002</c:v>
                </c:pt>
                <c:pt idx="272">
                  <c:v>797.59479999999996</c:v>
                </c:pt>
                <c:pt idx="273">
                  <c:v>801.67804999999998</c:v>
                </c:pt>
                <c:pt idx="274">
                  <c:v>805.76099999999997</c:v>
                </c:pt>
                <c:pt idx="275">
                  <c:v>809.84979999999996</c:v>
                </c:pt>
                <c:pt idx="276">
                  <c:v>813.94524999999999</c:v>
                </c:pt>
                <c:pt idx="277">
                  <c:v>818.04015000000004</c:v>
                </c:pt>
                <c:pt idx="278">
                  <c:v>822.13570000000004</c:v>
                </c:pt>
                <c:pt idx="279">
                  <c:v>826.23099999999999</c:v>
                </c:pt>
                <c:pt idx="280">
                  <c:v>830.32624999999996</c:v>
                </c:pt>
                <c:pt idx="281">
                  <c:v>834.42150000000004</c:v>
                </c:pt>
                <c:pt idx="282">
                  <c:v>838.51644999999996</c:v>
                </c:pt>
                <c:pt idx="283">
                  <c:v>842.61180000000002</c:v>
                </c:pt>
                <c:pt idx="284">
                  <c:v>846.70759999999996</c:v>
                </c:pt>
                <c:pt idx="285">
                  <c:v>850.80269999999996</c:v>
                </c:pt>
                <c:pt idx="286">
                  <c:v>854.89779999999996</c:v>
                </c:pt>
                <c:pt idx="287">
                  <c:v>858.99310000000003</c:v>
                </c:pt>
                <c:pt idx="288">
                  <c:v>863.0883</c:v>
                </c:pt>
                <c:pt idx="289">
                  <c:v>867.18370000000004</c:v>
                </c:pt>
                <c:pt idx="290">
                  <c:v>871.27930000000003</c:v>
                </c:pt>
                <c:pt idx="291">
                  <c:v>875.3741</c:v>
                </c:pt>
                <c:pt idx="292">
                  <c:v>879.46950000000004</c:v>
                </c:pt>
                <c:pt idx="293">
                  <c:v>883.56479999999999</c:v>
                </c:pt>
                <c:pt idx="294">
                  <c:v>887.65980000000002</c:v>
                </c:pt>
                <c:pt idx="295">
                  <c:v>891.75540000000001</c:v>
                </c:pt>
                <c:pt idx="296">
                  <c:v>895.88630000000001</c:v>
                </c:pt>
                <c:pt idx="297">
                  <c:v>900.02919999999995</c:v>
                </c:pt>
                <c:pt idx="298">
                  <c:v>904.1721</c:v>
                </c:pt>
                <c:pt idx="299">
                  <c:v>908.31489999999997</c:v>
                </c:pt>
                <c:pt idx="300">
                  <c:v>912.45799999999997</c:v>
                </c:pt>
                <c:pt idx="301">
                  <c:v>916.601</c:v>
                </c:pt>
                <c:pt idx="302">
                  <c:v>920.74369999999999</c:v>
                </c:pt>
                <c:pt idx="303">
                  <c:v>924.88670000000002</c:v>
                </c:pt>
                <c:pt idx="304">
                  <c:v>929.03060000000005</c:v>
                </c:pt>
                <c:pt idx="305">
                  <c:v>933.17669999999998</c:v>
                </c:pt>
                <c:pt idx="306">
                  <c:v>937.32280000000003</c:v>
                </c:pt>
                <c:pt idx="307">
                  <c:v>941.46849999999995</c:v>
                </c:pt>
                <c:pt idx="308">
                  <c:v>945.61469999999997</c:v>
                </c:pt>
                <c:pt idx="309">
                  <c:v>949.76059999999995</c:v>
                </c:pt>
                <c:pt idx="310">
                  <c:v>953.9067</c:v>
                </c:pt>
                <c:pt idx="311">
                  <c:v>958.05359999999996</c:v>
                </c:pt>
                <c:pt idx="312">
                  <c:v>962.19870000000003</c:v>
                </c:pt>
                <c:pt idx="313">
                  <c:v>966.34529999999995</c:v>
                </c:pt>
                <c:pt idx="314">
                  <c:v>970.49090000000001</c:v>
                </c:pt>
                <c:pt idx="315">
                  <c:v>974.63779999999997</c:v>
                </c:pt>
                <c:pt idx="316">
                  <c:v>978.7835</c:v>
                </c:pt>
                <c:pt idx="317">
                  <c:v>982.93</c:v>
                </c:pt>
                <c:pt idx="318">
                  <c:v>987.07650000000001</c:v>
                </c:pt>
                <c:pt idx="319">
                  <c:v>991.22190000000001</c:v>
                </c:pt>
                <c:pt idx="320">
                  <c:v>995.36860000000001</c:v>
                </c:pt>
                <c:pt idx="321">
                  <c:v>999.51400000000001</c:v>
                </c:pt>
                <c:pt idx="322">
                  <c:v>1003.6605</c:v>
                </c:pt>
                <c:pt idx="323">
                  <c:v>1007.8066</c:v>
                </c:pt>
                <c:pt idx="324">
                  <c:v>1011.9528</c:v>
                </c:pt>
                <c:pt idx="325">
                  <c:v>1016.0988</c:v>
                </c:pt>
                <c:pt idx="326">
                  <c:v>1020.245</c:v>
                </c:pt>
                <c:pt idx="327">
                  <c:v>1024.3911000000001</c:v>
                </c:pt>
                <c:pt idx="328">
                  <c:v>1028.5369000000001</c:v>
                </c:pt>
                <c:pt idx="329">
                  <c:v>1032.6831999999999</c:v>
                </c:pt>
                <c:pt idx="330">
                  <c:v>1036.8294000000001</c:v>
                </c:pt>
                <c:pt idx="331">
                  <c:v>1040.9786999999999</c:v>
                </c:pt>
                <c:pt idx="332">
                  <c:v>1045.1300000000001</c:v>
                </c:pt>
                <c:pt idx="333">
                  <c:v>1049.2814000000001</c:v>
                </c:pt>
                <c:pt idx="334">
                  <c:v>1053.4329</c:v>
                </c:pt>
                <c:pt idx="335">
                  <c:v>1057.5844</c:v>
                </c:pt>
                <c:pt idx="336">
                  <c:v>1061.7356</c:v>
                </c:pt>
                <c:pt idx="337">
                  <c:v>1065.8877</c:v>
                </c:pt>
                <c:pt idx="338">
                  <c:v>1070.0391999999999</c:v>
                </c:pt>
                <c:pt idx="339">
                  <c:v>1074.1901</c:v>
                </c:pt>
                <c:pt idx="340">
                  <c:v>1078.3412000000001</c:v>
                </c:pt>
                <c:pt idx="341">
                  <c:v>1082.4930999999999</c:v>
                </c:pt>
                <c:pt idx="342">
                  <c:v>1086.6546000000001</c:v>
                </c:pt>
                <c:pt idx="343">
                  <c:v>1090.8412000000001</c:v>
                </c:pt>
                <c:pt idx="344">
                  <c:v>1095.0274999999999</c:v>
                </c:pt>
                <c:pt idx="345">
                  <c:v>1099.2147</c:v>
                </c:pt>
                <c:pt idx="346">
                  <c:v>1103.4010000000001</c:v>
                </c:pt>
                <c:pt idx="347">
                  <c:v>1107.5878</c:v>
                </c:pt>
                <c:pt idx="348">
                  <c:v>1111.7744</c:v>
                </c:pt>
                <c:pt idx="349">
                  <c:v>1115.9608000000001</c:v>
                </c:pt>
                <c:pt idx="350">
                  <c:v>1120.1469999999999</c:v>
                </c:pt>
                <c:pt idx="351">
                  <c:v>1124.3338000000001</c:v>
                </c:pt>
                <c:pt idx="352">
                  <c:v>1128.5206000000001</c:v>
                </c:pt>
                <c:pt idx="353">
                  <c:v>1132.7076999999999</c:v>
                </c:pt>
                <c:pt idx="354">
                  <c:v>1136.8938000000001</c:v>
                </c:pt>
                <c:pt idx="355">
                  <c:v>1141.0804000000001</c:v>
                </c:pt>
                <c:pt idx="356">
                  <c:v>1145.2669000000001</c:v>
                </c:pt>
                <c:pt idx="357">
                  <c:v>1149.4536000000001</c:v>
                </c:pt>
                <c:pt idx="358">
                  <c:v>1153.6406999999999</c:v>
                </c:pt>
                <c:pt idx="359">
                  <c:v>1157.8269</c:v>
                </c:pt>
                <c:pt idx="360">
                  <c:v>1162.0137</c:v>
                </c:pt>
                <c:pt idx="361">
                  <c:v>1166.1998000000001</c:v>
                </c:pt>
                <c:pt idx="362">
                  <c:v>1170.3869</c:v>
                </c:pt>
                <c:pt idx="363">
                  <c:v>1174.5735</c:v>
                </c:pt>
                <c:pt idx="364">
                  <c:v>1178.7598</c:v>
                </c:pt>
                <c:pt idx="365">
                  <c:v>1182.9462000000001</c:v>
                </c:pt>
                <c:pt idx="366">
                  <c:v>1187.1332</c:v>
                </c:pt>
                <c:pt idx="367">
                  <c:v>1191.32</c:v>
                </c:pt>
                <c:pt idx="368">
                  <c:v>1195.5062</c:v>
                </c:pt>
              </c:numCache>
            </c:numRef>
          </c:yVal>
        </c:ser>
        <c:axId val="168313600"/>
        <c:axId val="168315136"/>
      </c:scatterChart>
      <c:scatterChart>
        <c:scatterStyle val="lineMarker"/>
        <c:ser>
          <c:idx val="2"/>
          <c:order val="1"/>
          <c:tx>
            <c:strRef>
              <c:f>GIMME!$AI$3</c:f>
              <c:strCache>
                <c:ptCount val="1"/>
                <c:pt idx="0">
                  <c:v>flux = 0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GIMME!$AI$4:$AI$372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9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24</c:v>
                </c:pt>
                <c:pt idx="16">
                  <c:v>28</c:v>
                </c:pt>
                <c:pt idx="17">
                  <c:v>34</c:v>
                </c:pt>
                <c:pt idx="18">
                  <c:v>46</c:v>
                </c:pt>
                <c:pt idx="19">
                  <c:v>48</c:v>
                </c:pt>
                <c:pt idx="20">
                  <c:v>56</c:v>
                </c:pt>
                <c:pt idx="21">
                  <c:v>58</c:v>
                </c:pt>
                <c:pt idx="22">
                  <c:v>63</c:v>
                </c:pt>
                <c:pt idx="23">
                  <c:v>79</c:v>
                </c:pt>
                <c:pt idx="24">
                  <c:v>88</c:v>
                </c:pt>
                <c:pt idx="25">
                  <c:v>97</c:v>
                </c:pt>
                <c:pt idx="26">
                  <c:v>104</c:v>
                </c:pt>
                <c:pt idx="27">
                  <c:v>108</c:v>
                </c:pt>
                <c:pt idx="28">
                  <c:v>116</c:v>
                </c:pt>
                <c:pt idx="29">
                  <c:v>123</c:v>
                </c:pt>
                <c:pt idx="30">
                  <c:v>136</c:v>
                </c:pt>
                <c:pt idx="31">
                  <c:v>141</c:v>
                </c:pt>
                <c:pt idx="32">
                  <c:v>160</c:v>
                </c:pt>
                <c:pt idx="33">
                  <c:v>165</c:v>
                </c:pt>
                <c:pt idx="34">
                  <c:v>168</c:v>
                </c:pt>
                <c:pt idx="35">
                  <c:v>174</c:v>
                </c:pt>
                <c:pt idx="36">
                  <c:v>176</c:v>
                </c:pt>
                <c:pt idx="37">
                  <c:v>179</c:v>
                </c:pt>
                <c:pt idx="38">
                  <c:v>188</c:v>
                </c:pt>
                <c:pt idx="39">
                  <c:v>190</c:v>
                </c:pt>
                <c:pt idx="40">
                  <c:v>196</c:v>
                </c:pt>
                <c:pt idx="41">
                  <c:v>205</c:v>
                </c:pt>
                <c:pt idx="42">
                  <c:v>215</c:v>
                </c:pt>
                <c:pt idx="43">
                  <c:v>217</c:v>
                </c:pt>
                <c:pt idx="44">
                  <c:v>222</c:v>
                </c:pt>
                <c:pt idx="45">
                  <c:v>222</c:v>
                </c:pt>
                <c:pt idx="46">
                  <c:v>224</c:v>
                </c:pt>
                <c:pt idx="47">
                  <c:v>226</c:v>
                </c:pt>
                <c:pt idx="48">
                  <c:v>231</c:v>
                </c:pt>
                <c:pt idx="49">
                  <c:v>234</c:v>
                </c:pt>
                <c:pt idx="50">
                  <c:v>237</c:v>
                </c:pt>
                <c:pt idx="51">
                  <c:v>238</c:v>
                </c:pt>
                <c:pt idx="52">
                  <c:v>240</c:v>
                </c:pt>
                <c:pt idx="53">
                  <c:v>242</c:v>
                </c:pt>
                <c:pt idx="54">
                  <c:v>245</c:v>
                </c:pt>
                <c:pt idx="55">
                  <c:v>249</c:v>
                </c:pt>
                <c:pt idx="56">
                  <c:v>252</c:v>
                </c:pt>
                <c:pt idx="57">
                  <c:v>256</c:v>
                </c:pt>
                <c:pt idx="58">
                  <c:v>257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263</c:v>
                </c:pt>
                <c:pt idx="63">
                  <c:v>263</c:v>
                </c:pt>
                <c:pt idx="64">
                  <c:v>265</c:v>
                </c:pt>
                <c:pt idx="65">
                  <c:v>272</c:v>
                </c:pt>
                <c:pt idx="66">
                  <c:v>274</c:v>
                </c:pt>
                <c:pt idx="67">
                  <c:v>274</c:v>
                </c:pt>
                <c:pt idx="68">
                  <c:v>274</c:v>
                </c:pt>
                <c:pt idx="69">
                  <c:v>274</c:v>
                </c:pt>
                <c:pt idx="70">
                  <c:v>274</c:v>
                </c:pt>
                <c:pt idx="71">
                  <c:v>276</c:v>
                </c:pt>
                <c:pt idx="72">
                  <c:v>281</c:v>
                </c:pt>
                <c:pt idx="73">
                  <c:v>282</c:v>
                </c:pt>
                <c:pt idx="74">
                  <c:v>282</c:v>
                </c:pt>
                <c:pt idx="75">
                  <c:v>284</c:v>
                </c:pt>
                <c:pt idx="76">
                  <c:v>285</c:v>
                </c:pt>
                <c:pt idx="77">
                  <c:v>286</c:v>
                </c:pt>
                <c:pt idx="78">
                  <c:v>289</c:v>
                </c:pt>
                <c:pt idx="79">
                  <c:v>289</c:v>
                </c:pt>
                <c:pt idx="80">
                  <c:v>291</c:v>
                </c:pt>
                <c:pt idx="81">
                  <c:v>291</c:v>
                </c:pt>
                <c:pt idx="82">
                  <c:v>295</c:v>
                </c:pt>
                <c:pt idx="83">
                  <c:v>299</c:v>
                </c:pt>
                <c:pt idx="84">
                  <c:v>299</c:v>
                </c:pt>
                <c:pt idx="85">
                  <c:v>299</c:v>
                </c:pt>
                <c:pt idx="86">
                  <c:v>306</c:v>
                </c:pt>
                <c:pt idx="87">
                  <c:v>306</c:v>
                </c:pt>
                <c:pt idx="88">
                  <c:v>306</c:v>
                </c:pt>
                <c:pt idx="89">
                  <c:v>306</c:v>
                </c:pt>
                <c:pt idx="90">
                  <c:v>306</c:v>
                </c:pt>
                <c:pt idx="91">
                  <c:v>307</c:v>
                </c:pt>
                <c:pt idx="92">
                  <c:v>307</c:v>
                </c:pt>
                <c:pt idx="93">
                  <c:v>307</c:v>
                </c:pt>
                <c:pt idx="94">
                  <c:v>307</c:v>
                </c:pt>
                <c:pt idx="95">
                  <c:v>307</c:v>
                </c:pt>
                <c:pt idx="96">
                  <c:v>307</c:v>
                </c:pt>
                <c:pt idx="97">
                  <c:v>308</c:v>
                </c:pt>
                <c:pt idx="98">
                  <c:v>308</c:v>
                </c:pt>
                <c:pt idx="99">
                  <c:v>310</c:v>
                </c:pt>
                <c:pt idx="100">
                  <c:v>310</c:v>
                </c:pt>
                <c:pt idx="101">
                  <c:v>311</c:v>
                </c:pt>
                <c:pt idx="102">
                  <c:v>312</c:v>
                </c:pt>
                <c:pt idx="103">
                  <c:v>313</c:v>
                </c:pt>
                <c:pt idx="104">
                  <c:v>314</c:v>
                </c:pt>
                <c:pt idx="105">
                  <c:v>314</c:v>
                </c:pt>
                <c:pt idx="106">
                  <c:v>314</c:v>
                </c:pt>
                <c:pt idx="107">
                  <c:v>314</c:v>
                </c:pt>
                <c:pt idx="108">
                  <c:v>314</c:v>
                </c:pt>
                <c:pt idx="109">
                  <c:v>314</c:v>
                </c:pt>
                <c:pt idx="110">
                  <c:v>314</c:v>
                </c:pt>
                <c:pt idx="111">
                  <c:v>314</c:v>
                </c:pt>
                <c:pt idx="112">
                  <c:v>314</c:v>
                </c:pt>
                <c:pt idx="113">
                  <c:v>319</c:v>
                </c:pt>
                <c:pt idx="114">
                  <c:v>319</c:v>
                </c:pt>
                <c:pt idx="115">
                  <c:v>319</c:v>
                </c:pt>
                <c:pt idx="116">
                  <c:v>322</c:v>
                </c:pt>
                <c:pt idx="117">
                  <c:v>322</c:v>
                </c:pt>
                <c:pt idx="118">
                  <c:v>323</c:v>
                </c:pt>
                <c:pt idx="119">
                  <c:v>323</c:v>
                </c:pt>
                <c:pt idx="120">
                  <c:v>326</c:v>
                </c:pt>
                <c:pt idx="121">
                  <c:v>326</c:v>
                </c:pt>
                <c:pt idx="122">
                  <c:v>328</c:v>
                </c:pt>
                <c:pt idx="123">
                  <c:v>329</c:v>
                </c:pt>
                <c:pt idx="124">
                  <c:v>329</c:v>
                </c:pt>
                <c:pt idx="125">
                  <c:v>331</c:v>
                </c:pt>
                <c:pt idx="126">
                  <c:v>331</c:v>
                </c:pt>
                <c:pt idx="127">
                  <c:v>331</c:v>
                </c:pt>
                <c:pt idx="128">
                  <c:v>331</c:v>
                </c:pt>
                <c:pt idx="129">
                  <c:v>330</c:v>
                </c:pt>
                <c:pt idx="130">
                  <c:v>331</c:v>
                </c:pt>
                <c:pt idx="131">
                  <c:v>333</c:v>
                </c:pt>
                <c:pt idx="132">
                  <c:v>333</c:v>
                </c:pt>
                <c:pt idx="133">
                  <c:v>340</c:v>
                </c:pt>
                <c:pt idx="134">
                  <c:v>340</c:v>
                </c:pt>
                <c:pt idx="135">
                  <c:v>344</c:v>
                </c:pt>
                <c:pt idx="136">
                  <c:v>344</c:v>
                </c:pt>
                <c:pt idx="137">
                  <c:v>344</c:v>
                </c:pt>
                <c:pt idx="138">
                  <c:v>346</c:v>
                </c:pt>
                <c:pt idx="139">
                  <c:v>346</c:v>
                </c:pt>
                <c:pt idx="140">
                  <c:v>349</c:v>
                </c:pt>
                <c:pt idx="141">
                  <c:v>349</c:v>
                </c:pt>
                <c:pt idx="142">
                  <c:v>350</c:v>
                </c:pt>
                <c:pt idx="143">
                  <c:v>353</c:v>
                </c:pt>
                <c:pt idx="144">
                  <c:v>356</c:v>
                </c:pt>
                <c:pt idx="145">
                  <c:v>357</c:v>
                </c:pt>
                <c:pt idx="146">
                  <c:v>357</c:v>
                </c:pt>
                <c:pt idx="147">
                  <c:v>357</c:v>
                </c:pt>
                <c:pt idx="148">
                  <c:v>359</c:v>
                </c:pt>
                <c:pt idx="149">
                  <c:v>361</c:v>
                </c:pt>
                <c:pt idx="150">
                  <c:v>361</c:v>
                </c:pt>
                <c:pt idx="151">
                  <c:v>359</c:v>
                </c:pt>
                <c:pt idx="152">
                  <c:v>361</c:v>
                </c:pt>
                <c:pt idx="153">
                  <c:v>368</c:v>
                </c:pt>
                <c:pt idx="154">
                  <c:v>366</c:v>
                </c:pt>
                <c:pt idx="155">
                  <c:v>368</c:v>
                </c:pt>
                <c:pt idx="156">
                  <c:v>368</c:v>
                </c:pt>
                <c:pt idx="157">
                  <c:v>370</c:v>
                </c:pt>
                <c:pt idx="158">
                  <c:v>370</c:v>
                </c:pt>
                <c:pt idx="159">
                  <c:v>373</c:v>
                </c:pt>
                <c:pt idx="160">
                  <c:v>373</c:v>
                </c:pt>
                <c:pt idx="161">
                  <c:v>372</c:v>
                </c:pt>
                <c:pt idx="162">
                  <c:v>372</c:v>
                </c:pt>
                <c:pt idx="163">
                  <c:v>373</c:v>
                </c:pt>
                <c:pt idx="164">
                  <c:v>374</c:v>
                </c:pt>
                <c:pt idx="165">
                  <c:v>374</c:v>
                </c:pt>
                <c:pt idx="166">
                  <c:v>373</c:v>
                </c:pt>
                <c:pt idx="167">
                  <c:v>374</c:v>
                </c:pt>
                <c:pt idx="168">
                  <c:v>375</c:v>
                </c:pt>
                <c:pt idx="169">
                  <c:v>376</c:v>
                </c:pt>
                <c:pt idx="170">
                  <c:v>375</c:v>
                </c:pt>
                <c:pt idx="171">
                  <c:v>375</c:v>
                </c:pt>
                <c:pt idx="172">
                  <c:v>375</c:v>
                </c:pt>
                <c:pt idx="173">
                  <c:v>374</c:v>
                </c:pt>
                <c:pt idx="174">
                  <c:v>376</c:v>
                </c:pt>
                <c:pt idx="175">
                  <c:v>376</c:v>
                </c:pt>
                <c:pt idx="176">
                  <c:v>376</c:v>
                </c:pt>
                <c:pt idx="177">
                  <c:v>377</c:v>
                </c:pt>
                <c:pt idx="178">
                  <c:v>377</c:v>
                </c:pt>
                <c:pt idx="179">
                  <c:v>377</c:v>
                </c:pt>
                <c:pt idx="180">
                  <c:v>377</c:v>
                </c:pt>
                <c:pt idx="181">
                  <c:v>376</c:v>
                </c:pt>
                <c:pt idx="182">
                  <c:v>376</c:v>
                </c:pt>
                <c:pt idx="183">
                  <c:v>380</c:v>
                </c:pt>
                <c:pt idx="184">
                  <c:v>380</c:v>
                </c:pt>
                <c:pt idx="185">
                  <c:v>381</c:v>
                </c:pt>
                <c:pt idx="186">
                  <c:v>381</c:v>
                </c:pt>
                <c:pt idx="187">
                  <c:v>380</c:v>
                </c:pt>
                <c:pt idx="188">
                  <c:v>381</c:v>
                </c:pt>
                <c:pt idx="189">
                  <c:v>381</c:v>
                </c:pt>
                <c:pt idx="190">
                  <c:v>381</c:v>
                </c:pt>
                <c:pt idx="191">
                  <c:v>382</c:v>
                </c:pt>
                <c:pt idx="192">
                  <c:v>383</c:v>
                </c:pt>
                <c:pt idx="193">
                  <c:v>382</c:v>
                </c:pt>
                <c:pt idx="194">
                  <c:v>383</c:v>
                </c:pt>
                <c:pt idx="195">
                  <c:v>383</c:v>
                </c:pt>
                <c:pt idx="196">
                  <c:v>383</c:v>
                </c:pt>
                <c:pt idx="197">
                  <c:v>383</c:v>
                </c:pt>
                <c:pt idx="198">
                  <c:v>382</c:v>
                </c:pt>
                <c:pt idx="199">
                  <c:v>382</c:v>
                </c:pt>
                <c:pt idx="200">
                  <c:v>381</c:v>
                </c:pt>
                <c:pt idx="201">
                  <c:v>383</c:v>
                </c:pt>
                <c:pt idx="202">
                  <c:v>384</c:v>
                </c:pt>
                <c:pt idx="203">
                  <c:v>384</c:v>
                </c:pt>
                <c:pt idx="204">
                  <c:v>384</c:v>
                </c:pt>
                <c:pt idx="205">
                  <c:v>384</c:v>
                </c:pt>
                <c:pt idx="206">
                  <c:v>384</c:v>
                </c:pt>
                <c:pt idx="207">
                  <c:v>384</c:v>
                </c:pt>
                <c:pt idx="208">
                  <c:v>384</c:v>
                </c:pt>
                <c:pt idx="209">
                  <c:v>384</c:v>
                </c:pt>
                <c:pt idx="210">
                  <c:v>384</c:v>
                </c:pt>
                <c:pt idx="211">
                  <c:v>385</c:v>
                </c:pt>
                <c:pt idx="212">
                  <c:v>385</c:v>
                </c:pt>
                <c:pt idx="213">
                  <c:v>385</c:v>
                </c:pt>
                <c:pt idx="214">
                  <c:v>385</c:v>
                </c:pt>
                <c:pt idx="215">
                  <c:v>385</c:v>
                </c:pt>
                <c:pt idx="216">
                  <c:v>385</c:v>
                </c:pt>
                <c:pt idx="217">
                  <c:v>385</c:v>
                </c:pt>
                <c:pt idx="218">
                  <c:v>385</c:v>
                </c:pt>
                <c:pt idx="219">
                  <c:v>385</c:v>
                </c:pt>
                <c:pt idx="220">
                  <c:v>385</c:v>
                </c:pt>
                <c:pt idx="221">
                  <c:v>385</c:v>
                </c:pt>
                <c:pt idx="222">
                  <c:v>385</c:v>
                </c:pt>
                <c:pt idx="223">
                  <c:v>385</c:v>
                </c:pt>
                <c:pt idx="224">
                  <c:v>385</c:v>
                </c:pt>
                <c:pt idx="225">
                  <c:v>385</c:v>
                </c:pt>
                <c:pt idx="226">
                  <c:v>385</c:v>
                </c:pt>
                <c:pt idx="227">
                  <c:v>385</c:v>
                </c:pt>
                <c:pt idx="228">
                  <c:v>385</c:v>
                </c:pt>
                <c:pt idx="229">
                  <c:v>385</c:v>
                </c:pt>
                <c:pt idx="230">
                  <c:v>385</c:v>
                </c:pt>
                <c:pt idx="231">
                  <c:v>385</c:v>
                </c:pt>
                <c:pt idx="232">
                  <c:v>385</c:v>
                </c:pt>
                <c:pt idx="233">
                  <c:v>385</c:v>
                </c:pt>
                <c:pt idx="234">
                  <c:v>385</c:v>
                </c:pt>
                <c:pt idx="235">
                  <c:v>385</c:v>
                </c:pt>
                <c:pt idx="236">
                  <c:v>385</c:v>
                </c:pt>
                <c:pt idx="237">
                  <c:v>386</c:v>
                </c:pt>
                <c:pt idx="238">
                  <c:v>385</c:v>
                </c:pt>
                <c:pt idx="239">
                  <c:v>385</c:v>
                </c:pt>
                <c:pt idx="240">
                  <c:v>386</c:v>
                </c:pt>
                <c:pt idx="241">
                  <c:v>386</c:v>
                </c:pt>
                <c:pt idx="242">
                  <c:v>386</c:v>
                </c:pt>
                <c:pt idx="243">
                  <c:v>386</c:v>
                </c:pt>
                <c:pt idx="244">
                  <c:v>387</c:v>
                </c:pt>
                <c:pt idx="245">
                  <c:v>387</c:v>
                </c:pt>
                <c:pt idx="246">
                  <c:v>385</c:v>
                </c:pt>
                <c:pt idx="247">
                  <c:v>385</c:v>
                </c:pt>
                <c:pt idx="248">
                  <c:v>385</c:v>
                </c:pt>
                <c:pt idx="249">
                  <c:v>385</c:v>
                </c:pt>
                <c:pt idx="250">
                  <c:v>386</c:v>
                </c:pt>
                <c:pt idx="251">
                  <c:v>385</c:v>
                </c:pt>
                <c:pt idx="252">
                  <c:v>385</c:v>
                </c:pt>
                <c:pt idx="253">
                  <c:v>385</c:v>
                </c:pt>
                <c:pt idx="254">
                  <c:v>387</c:v>
                </c:pt>
                <c:pt idx="255">
                  <c:v>387</c:v>
                </c:pt>
                <c:pt idx="256">
                  <c:v>387</c:v>
                </c:pt>
                <c:pt idx="257">
                  <c:v>387</c:v>
                </c:pt>
                <c:pt idx="258">
                  <c:v>387</c:v>
                </c:pt>
                <c:pt idx="259">
                  <c:v>387</c:v>
                </c:pt>
                <c:pt idx="260">
                  <c:v>385</c:v>
                </c:pt>
                <c:pt idx="261">
                  <c:v>386</c:v>
                </c:pt>
                <c:pt idx="262">
                  <c:v>386</c:v>
                </c:pt>
                <c:pt idx="263">
                  <c:v>386</c:v>
                </c:pt>
                <c:pt idx="264">
                  <c:v>386</c:v>
                </c:pt>
                <c:pt idx="265">
                  <c:v>386</c:v>
                </c:pt>
                <c:pt idx="266">
                  <c:v>387</c:v>
                </c:pt>
                <c:pt idx="267">
                  <c:v>387</c:v>
                </c:pt>
                <c:pt idx="268">
                  <c:v>387</c:v>
                </c:pt>
                <c:pt idx="269">
                  <c:v>387</c:v>
                </c:pt>
                <c:pt idx="270">
                  <c:v>387</c:v>
                </c:pt>
                <c:pt idx="271">
                  <c:v>385</c:v>
                </c:pt>
                <c:pt idx="272">
                  <c:v>387</c:v>
                </c:pt>
                <c:pt idx="273">
                  <c:v>387</c:v>
                </c:pt>
                <c:pt idx="274">
                  <c:v>386</c:v>
                </c:pt>
                <c:pt idx="275">
                  <c:v>389</c:v>
                </c:pt>
                <c:pt idx="276">
                  <c:v>389</c:v>
                </c:pt>
                <c:pt idx="277">
                  <c:v>389</c:v>
                </c:pt>
                <c:pt idx="278">
                  <c:v>389</c:v>
                </c:pt>
                <c:pt idx="279">
                  <c:v>389</c:v>
                </c:pt>
                <c:pt idx="280">
                  <c:v>389</c:v>
                </c:pt>
                <c:pt idx="281">
                  <c:v>389</c:v>
                </c:pt>
                <c:pt idx="282">
                  <c:v>389</c:v>
                </c:pt>
                <c:pt idx="283">
                  <c:v>389</c:v>
                </c:pt>
                <c:pt idx="284">
                  <c:v>389</c:v>
                </c:pt>
                <c:pt idx="285">
                  <c:v>389</c:v>
                </c:pt>
                <c:pt idx="286">
                  <c:v>389</c:v>
                </c:pt>
                <c:pt idx="287">
                  <c:v>389</c:v>
                </c:pt>
                <c:pt idx="288">
                  <c:v>389</c:v>
                </c:pt>
                <c:pt idx="289">
                  <c:v>389</c:v>
                </c:pt>
                <c:pt idx="290">
                  <c:v>389</c:v>
                </c:pt>
                <c:pt idx="291">
                  <c:v>389</c:v>
                </c:pt>
                <c:pt idx="292">
                  <c:v>389</c:v>
                </c:pt>
                <c:pt idx="293">
                  <c:v>389</c:v>
                </c:pt>
                <c:pt idx="294">
                  <c:v>389</c:v>
                </c:pt>
                <c:pt idx="295">
                  <c:v>389</c:v>
                </c:pt>
                <c:pt idx="296">
                  <c:v>390</c:v>
                </c:pt>
                <c:pt idx="297">
                  <c:v>390</c:v>
                </c:pt>
                <c:pt idx="298">
                  <c:v>390</c:v>
                </c:pt>
                <c:pt idx="299">
                  <c:v>390</c:v>
                </c:pt>
                <c:pt idx="300">
                  <c:v>390</c:v>
                </c:pt>
                <c:pt idx="301">
                  <c:v>390</c:v>
                </c:pt>
                <c:pt idx="302">
                  <c:v>390</c:v>
                </c:pt>
                <c:pt idx="303">
                  <c:v>390</c:v>
                </c:pt>
                <c:pt idx="304">
                  <c:v>397</c:v>
                </c:pt>
                <c:pt idx="305">
                  <c:v>397</c:v>
                </c:pt>
                <c:pt idx="306">
                  <c:v>397</c:v>
                </c:pt>
                <c:pt idx="307">
                  <c:v>397</c:v>
                </c:pt>
                <c:pt idx="308">
                  <c:v>397</c:v>
                </c:pt>
                <c:pt idx="309">
                  <c:v>397</c:v>
                </c:pt>
                <c:pt idx="310">
                  <c:v>397</c:v>
                </c:pt>
                <c:pt idx="311">
                  <c:v>397</c:v>
                </c:pt>
                <c:pt idx="312">
                  <c:v>396</c:v>
                </c:pt>
                <c:pt idx="313">
                  <c:v>397</c:v>
                </c:pt>
                <c:pt idx="314">
                  <c:v>396</c:v>
                </c:pt>
                <c:pt idx="315">
                  <c:v>397</c:v>
                </c:pt>
                <c:pt idx="316">
                  <c:v>397</c:v>
                </c:pt>
                <c:pt idx="317">
                  <c:v>397</c:v>
                </c:pt>
                <c:pt idx="318">
                  <c:v>397</c:v>
                </c:pt>
                <c:pt idx="319">
                  <c:v>396</c:v>
                </c:pt>
                <c:pt idx="320">
                  <c:v>397</c:v>
                </c:pt>
                <c:pt idx="321">
                  <c:v>397</c:v>
                </c:pt>
                <c:pt idx="322">
                  <c:v>397</c:v>
                </c:pt>
                <c:pt idx="323">
                  <c:v>397</c:v>
                </c:pt>
                <c:pt idx="324">
                  <c:v>397</c:v>
                </c:pt>
                <c:pt idx="325">
                  <c:v>397</c:v>
                </c:pt>
                <c:pt idx="326">
                  <c:v>397</c:v>
                </c:pt>
                <c:pt idx="327">
                  <c:v>396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396</c:v>
                </c:pt>
                <c:pt idx="333">
                  <c:v>396</c:v>
                </c:pt>
                <c:pt idx="334">
                  <c:v>397</c:v>
                </c:pt>
                <c:pt idx="335">
                  <c:v>397</c:v>
                </c:pt>
                <c:pt idx="336">
                  <c:v>396</c:v>
                </c:pt>
                <c:pt idx="337">
                  <c:v>397</c:v>
                </c:pt>
                <c:pt idx="338">
                  <c:v>397</c:v>
                </c:pt>
                <c:pt idx="339">
                  <c:v>397</c:v>
                </c:pt>
                <c:pt idx="340">
                  <c:v>398</c:v>
                </c:pt>
                <c:pt idx="341">
                  <c:v>399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399</c:v>
                </c:pt>
                <c:pt idx="347">
                  <c:v>399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399</c:v>
                </c:pt>
                <c:pt idx="353">
                  <c:v>399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399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399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</c:numCache>
            </c:numRef>
          </c:yVal>
        </c:ser>
        <c:ser>
          <c:idx val="4"/>
          <c:order val="2"/>
          <c:tx>
            <c:v>flux ≠ 0</c:v>
          </c:tx>
          <c:marker>
            <c:symbol val="none"/>
          </c:marker>
          <c:xVal>
            <c:numRef>
              <c:f>GIMME!$AB$4:$AB$372</c:f>
              <c:numCache>
                <c:formatCode>General</c:formatCode>
                <c:ptCount val="36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</c:numCache>
            </c:numRef>
          </c:xVal>
          <c:yVal>
            <c:numRef>
              <c:f>GIMME!$AG$4:$AG$372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7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17</c:v>
                </c:pt>
                <c:pt idx="18">
                  <c:v>19</c:v>
                </c:pt>
                <c:pt idx="19">
                  <c:v>20</c:v>
                </c:pt>
                <c:pt idx="20">
                  <c:v>22</c:v>
                </c:pt>
                <c:pt idx="21">
                  <c:v>28</c:v>
                </c:pt>
                <c:pt idx="22">
                  <c:v>28</c:v>
                </c:pt>
                <c:pt idx="23">
                  <c:v>33</c:v>
                </c:pt>
                <c:pt idx="24">
                  <c:v>41</c:v>
                </c:pt>
                <c:pt idx="25">
                  <c:v>45</c:v>
                </c:pt>
                <c:pt idx="26">
                  <c:v>51</c:v>
                </c:pt>
                <c:pt idx="27">
                  <c:v>52</c:v>
                </c:pt>
                <c:pt idx="28">
                  <c:v>55</c:v>
                </c:pt>
                <c:pt idx="29">
                  <c:v>57</c:v>
                </c:pt>
                <c:pt idx="30">
                  <c:v>62</c:v>
                </c:pt>
                <c:pt idx="31">
                  <c:v>64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79</c:v>
                </c:pt>
                <c:pt idx="36">
                  <c:v>79</c:v>
                </c:pt>
                <c:pt idx="37">
                  <c:v>82</c:v>
                </c:pt>
                <c:pt idx="38">
                  <c:v>84</c:v>
                </c:pt>
                <c:pt idx="39">
                  <c:v>84</c:v>
                </c:pt>
                <c:pt idx="40">
                  <c:v>88</c:v>
                </c:pt>
                <c:pt idx="41">
                  <c:v>91</c:v>
                </c:pt>
                <c:pt idx="42">
                  <c:v>97</c:v>
                </c:pt>
                <c:pt idx="43">
                  <c:v>99</c:v>
                </c:pt>
                <c:pt idx="44">
                  <c:v>107</c:v>
                </c:pt>
                <c:pt idx="45">
                  <c:v>109</c:v>
                </c:pt>
                <c:pt idx="46">
                  <c:v>110</c:v>
                </c:pt>
                <c:pt idx="47">
                  <c:v>112</c:v>
                </c:pt>
                <c:pt idx="48">
                  <c:v>119</c:v>
                </c:pt>
                <c:pt idx="49">
                  <c:v>121</c:v>
                </c:pt>
                <c:pt idx="50">
                  <c:v>121</c:v>
                </c:pt>
                <c:pt idx="51">
                  <c:v>122</c:v>
                </c:pt>
                <c:pt idx="52">
                  <c:v>122</c:v>
                </c:pt>
                <c:pt idx="53">
                  <c:v>123</c:v>
                </c:pt>
                <c:pt idx="54">
                  <c:v>126</c:v>
                </c:pt>
                <c:pt idx="55">
                  <c:v>126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134</c:v>
                </c:pt>
                <c:pt idx="64">
                  <c:v>136</c:v>
                </c:pt>
                <c:pt idx="65">
                  <c:v>140</c:v>
                </c:pt>
                <c:pt idx="66">
                  <c:v>139</c:v>
                </c:pt>
                <c:pt idx="67">
                  <c:v>139</c:v>
                </c:pt>
                <c:pt idx="68">
                  <c:v>140</c:v>
                </c:pt>
                <c:pt idx="69">
                  <c:v>140</c:v>
                </c:pt>
                <c:pt idx="70">
                  <c:v>144</c:v>
                </c:pt>
                <c:pt idx="71">
                  <c:v>145</c:v>
                </c:pt>
                <c:pt idx="72">
                  <c:v>149</c:v>
                </c:pt>
                <c:pt idx="73">
                  <c:v>150</c:v>
                </c:pt>
                <c:pt idx="74">
                  <c:v>151</c:v>
                </c:pt>
                <c:pt idx="75">
                  <c:v>151</c:v>
                </c:pt>
                <c:pt idx="76">
                  <c:v>152</c:v>
                </c:pt>
                <c:pt idx="77">
                  <c:v>155</c:v>
                </c:pt>
                <c:pt idx="78">
                  <c:v>157</c:v>
                </c:pt>
                <c:pt idx="79">
                  <c:v>157</c:v>
                </c:pt>
                <c:pt idx="80">
                  <c:v>157</c:v>
                </c:pt>
                <c:pt idx="81">
                  <c:v>158</c:v>
                </c:pt>
                <c:pt idx="82">
                  <c:v>159</c:v>
                </c:pt>
                <c:pt idx="83">
                  <c:v>161</c:v>
                </c:pt>
                <c:pt idx="84">
                  <c:v>161</c:v>
                </c:pt>
                <c:pt idx="85">
                  <c:v>161</c:v>
                </c:pt>
                <c:pt idx="86">
                  <c:v>161</c:v>
                </c:pt>
                <c:pt idx="87">
                  <c:v>161</c:v>
                </c:pt>
                <c:pt idx="88">
                  <c:v>162</c:v>
                </c:pt>
                <c:pt idx="89">
                  <c:v>162</c:v>
                </c:pt>
                <c:pt idx="90">
                  <c:v>162</c:v>
                </c:pt>
                <c:pt idx="91">
                  <c:v>162</c:v>
                </c:pt>
                <c:pt idx="92">
                  <c:v>162</c:v>
                </c:pt>
                <c:pt idx="93">
                  <c:v>162</c:v>
                </c:pt>
                <c:pt idx="94">
                  <c:v>162</c:v>
                </c:pt>
                <c:pt idx="95">
                  <c:v>163</c:v>
                </c:pt>
                <c:pt idx="96">
                  <c:v>163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168</c:v>
                </c:pt>
                <c:pt idx="105">
                  <c:v>169</c:v>
                </c:pt>
                <c:pt idx="106">
                  <c:v>169</c:v>
                </c:pt>
                <c:pt idx="107">
                  <c:v>170</c:v>
                </c:pt>
                <c:pt idx="108">
                  <c:v>170</c:v>
                </c:pt>
                <c:pt idx="109">
                  <c:v>170</c:v>
                </c:pt>
                <c:pt idx="110">
                  <c:v>170</c:v>
                </c:pt>
                <c:pt idx="111">
                  <c:v>170</c:v>
                </c:pt>
                <c:pt idx="112">
                  <c:v>170</c:v>
                </c:pt>
                <c:pt idx="113">
                  <c:v>173</c:v>
                </c:pt>
                <c:pt idx="114">
                  <c:v>173</c:v>
                </c:pt>
                <c:pt idx="115">
                  <c:v>173</c:v>
                </c:pt>
                <c:pt idx="116">
                  <c:v>173</c:v>
                </c:pt>
                <c:pt idx="117">
                  <c:v>173</c:v>
                </c:pt>
                <c:pt idx="118">
                  <c:v>176</c:v>
                </c:pt>
                <c:pt idx="119">
                  <c:v>176</c:v>
                </c:pt>
                <c:pt idx="120">
                  <c:v>185</c:v>
                </c:pt>
                <c:pt idx="121">
                  <c:v>185</c:v>
                </c:pt>
                <c:pt idx="122">
                  <c:v>193</c:v>
                </c:pt>
                <c:pt idx="123">
                  <c:v>194</c:v>
                </c:pt>
                <c:pt idx="124">
                  <c:v>194</c:v>
                </c:pt>
                <c:pt idx="125">
                  <c:v>196</c:v>
                </c:pt>
                <c:pt idx="126">
                  <c:v>196</c:v>
                </c:pt>
                <c:pt idx="127">
                  <c:v>196</c:v>
                </c:pt>
                <c:pt idx="128">
                  <c:v>196</c:v>
                </c:pt>
                <c:pt idx="129">
                  <c:v>198</c:v>
                </c:pt>
                <c:pt idx="130">
                  <c:v>197</c:v>
                </c:pt>
                <c:pt idx="131">
                  <c:v>198</c:v>
                </c:pt>
                <c:pt idx="132">
                  <c:v>198</c:v>
                </c:pt>
                <c:pt idx="133">
                  <c:v>201</c:v>
                </c:pt>
                <c:pt idx="134">
                  <c:v>201</c:v>
                </c:pt>
                <c:pt idx="135">
                  <c:v>202</c:v>
                </c:pt>
                <c:pt idx="136">
                  <c:v>202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214</c:v>
                </c:pt>
                <c:pt idx="141">
                  <c:v>214</c:v>
                </c:pt>
                <c:pt idx="142">
                  <c:v>213</c:v>
                </c:pt>
                <c:pt idx="143">
                  <c:v>212</c:v>
                </c:pt>
                <c:pt idx="144">
                  <c:v>213</c:v>
                </c:pt>
                <c:pt idx="145">
                  <c:v>212</c:v>
                </c:pt>
                <c:pt idx="146">
                  <c:v>212</c:v>
                </c:pt>
                <c:pt idx="147">
                  <c:v>213</c:v>
                </c:pt>
                <c:pt idx="148">
                  <c:v>213</c:v>
                </c:pt>
                <c:pt idx="149">
                  <c:v>213</c:v>
                </c:pt>
                <c:pt idx="150">
                  <c:v>213</c:v>
                </c:pt>
                <c:pt idx="151">
                  <c:v>215</c:v>
                </c:pt>
                <c:pt idx="152">
                  <c:v>213</c:v>
                </c:pt>
                <c:pt idx="153">
                  <c:v>213</c:v>
                </c:pt>
                <c:pt idx="154">
                  <c:v>216</c:v>
                </c:pt>
                <c:pt idx="155">
                  <c:v>214</c:v>
                </c:pt>
                <c:pt idx="156">
                  <c:v>215</c:v>
                </c:pt>
                <c:pt idx="157">
                  <c:v>217</c:v>
                </c:pt>
                <c:pt idx="158">
                  <c:v>217</c:v>
                </c:pt>
                <c:pt idx="159">
                  <c:v>217</c:v>
                </c:pt>
                <c:pt idx="160">
                  <c:v>217</c:v>
                </c:pt>
                <c:pt idx="161">
                  <c:v>218</c:v>
                </c:pt>
                <c:pt idx="162">
                  <c:v>218</c:v>
                </c:pt>
                <c:pt idx="163">
                  <c:v>217</c:v>
                </c:pt>
                <c:pt idx="164">
                  <c:v>217</c:v>
                </c:pt>
                <c:pt idx="165">
                  <c:v>217</c:v>
                </c:pt>
                <c:pt idx="166">
                  <c:v>218</c:v>
                </c:pt>
                <c:pt idx="167">
                  <c:v>219</c:v>
                </c:pt>
                <c:pt idx="168">
                  <c:v>218</c:v>
                </c:pt>
                <c:pt idx="169">
                  <c:v>217</c:v>
                </c:pt>
                <c:pt idx="170">
                  <c:v>218</c:v>
                </c:pt>
                <c:pt idx="171">
                  <c:v>218</c:v>
                </c:pt>
                <c:pt idx="172">
                  <c:v>218</c:v>
                </c:pt>
                <c:pt idx="173">
                  <c:v>219</c:v>
                </c:pt>
                <c:pt idx="174">
                  <c:v>217</c:v>
                </c:pt>
                <c:pt idx="175">
                  <c:v>218</c:v>
                </c:pt>
                <c:pt idx="176">
                  <c:v>218</c:v>
                </c:pt>
                <c:pt idx="177">
                  <c:v>217</c:v>
                </c:pt>
                <c:pt idx="178">
                  <c:v>217</c:v>
                </c:pt>
                <c:pt idx="179">
                  <c:v>217</c:v>
                </c:pt>
                <c:pt idx="180">
                  <c:v>217</c:v>
                </c:pt>
                <c:pt idx="181">
                  <c:v>218</c:v>
                </c:pt>
                <c:pt idx="182">
                  <c:v>218</c:v>
                </c:pt>
                <c:pt idx="183">
                  <c:v>218</c:v>
                </c:pt>
                <c:pt idx="184">
                  <c:v>218</c:v>
                </c:pt>
                <c:pt idx="185">
                  <c:v>220</c:v>
                </c:pt>
                <c:pt idx="186">
                  <c:v>220</c:v>
                </c:pt>
                <c:pt idx="187">
                  <c:v>221</c:v>
                </c:pt>
                <c:pt idx="188">
                  <c:v>220</c:v>
                </c:pt>
                <c:pt idx="189">
                  <c:v>220</c:v>
                </c:pt>
                <c:pt idx="190">
                  <c:v>220</c:v>
                </c:pt>
                <c:pt idx="191">
                  <c:v>220</c:v>
                </c:pt>
                <c:pt idx="192">
                  <c:v>219</c:v>
                </c:pt>
                <c:pt idx="193">
                  <c:v>220</c:v>
                </c:pt>
                <c:pt idx="194">
                  <c:v>219</c:v>
                </c:pt>
                <c:pt idx="195">
                  <c:v>219</c:v>
                </c:pt>
                <c:pt idx="196">
                  <c:v>219</c:v>
                </c:pt>
                <c:pt idx="197">
                  <c:v>219</c:v>
                </c:pt>
                <c:pt idx="198">
                  <c:v>220</c:v>
                </c:pt>
                <c:pt idx="199">
                  <c:v>220</c:v>
                </c:pt>
                <c:pt idx="200">
                  <c:v>221</c:v>
                </c:pt>
                <c:pt idx="201">
                  <c:v>219</c:v>
                </c:pt>
                <c:pt idx="202">
                  <c:v>219</c:v>
                </c:pt>
                <c:pt idx="203">
                  <c:v>228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228</c:v>
                </c:pt>
                <c:pt idx="209">
                  <c:v>228</c:v>
                </c:pt>
                <c:pt idx="210">
                  <c:v>228</c:v>
                </c:pt>
                <c:pt idx="211">
                  <c:v>228</c:v>
                </c:pt>
                <c:pt idx="212">
                  <c:v>228</c:v>
                </c:pt>
                <c:pt idx="213">
                  <c:v>228</c:v>
                </c:pt>
                <c:pt idx="214">
                  <c:v>228</c:v>
                </c:pt>
                <c:pt idx="215">
                  <c:v>228</c:v>
                </c:pt>
                <c:pt idx="216">
                  <c:v>228</c:v>
                </c:pt>
                <c:pt idx="217">
                  <c:v>228</c:v>
                </c:pt>
                <c:pt idx="218">
                  <c:v>228</c:v>
                </c:pt>
                <c:pt idx="219">
                  <c:v>228</c:v>
                </c:pt>
                <c:pt idx="220">
                  <c:v>228</c:v>
                </c:pt>
                <c:pt idx="221">
                  <c:v>228</c:v>
                </c:pt>
                <c:pt idx="222">
                  <c:v>228</c:v>
                </c:pt>
                <c:pt idx="223">
                  <c:v>228</c:v>
                </c:pt>
                <c:pt idx="224">
                  <c:v>228</c:v>
                </c:pt>
                <c:pt idx="225">
                  <c:v>228</c:v>
                </c:pt>
                <c:pt idx="226">
                  <c:v>228</c:v>
                </c:pt>
                <c:pt idx="227">
                  <c:v>229</c:v>
                </c:pt>
                <c:pt idx="228">
                  <c:v>229</c:v>
                </c:pt>
                <c:pt idx="229">
                  <c:v>229</c:v>
                </c:pt>
                <c:pt idx="230">
                  <c:v>229</c:v>
                </c:pt>
                <c:pt idx="231">
                  <c:v>229</c:v>
                </c:pt>
                <c:pt idx="232">
                  <c:v>229</c:v>
                </c:pt>
                <c:pt idx="233">
                  <c:v>229</c:v>
                </c:pt>
                <c:pt idx="234">
                  <c:v>229</c:v>
                </c:pt>
                <c:pt idx="235">
                  <c:v>229</c:v>
                </c:pt>
                <c:pt idx="236">
                  <c:v>229</c:v>
                </c:pt>
                <c:pt idx="237">
                  <c:v>229</c:v>
                </c:pt>
                <c:pt idx="238">
                  <c:v>230</c:v>
                </c:pt>
                <c:pt idx="239">
                  <c:v>230</c:v>
                </c:pt>
                <c:pt idx="240">
                  <c:v>229</c:v>
                </c:pt>
                <c:pt idx="241">
                  <c:v>229</c:v>
                </c:pt>
                <c:pt idx="242">
                  <c:v>229</c:v>
                </c:pt>
                <c:pt idx="243">
                  <c:v>229</c:v>
                </c:pt>
                <c:pt idx="244">
                  <c:v>229</c:v>
                </c:pt>
                <c:pt idx="245">
                  <c:v>229</c:v>
                </c:pt>
                <c:pt idx="246">
                  <c:v>231</c:v>
                </c:pt>
                <c:pt idx="247">
                  <c:v>231</c:v>
                </c:pt>
                <c:pt idx="248">
                  <c:v>231</c:v>
                </c:pt>
                <c:pt idx="249">
                  <c:v>231</c:v>
                </c:pt>
                <c:pt idx="250">
                  <c:v>230</c:v>
                </c:pt>
                <c:pt idx="251">
                  <c:v>231</c:v>
                </c:pt>
                <c:pt idx="252">
                  <c:v>231</c:v>
                </c:pt>
                <c:pt idx="253">
                  <c:v>231</c:v>
                </c:pt>
                <c:pt idx="254">
                  <c:v>229</c:v>
                </c:pt>
                <c:pt idx="255">
                  <c:v>229</c:v>
                </c:pt>
                <c:pt idx="256">
                  <c:v>229</c:v>
                </c:pt>
                <c:pt idx="257">
                  <c:v>229</c:v>
                </c:pt>
                <c:pt idx="258">
                  <c:v>229</c:v>
                </c:pt>
                <c:pt idx="259">
                  <c:v>229</c:v>
                </c:pt>
                <c:pt idx="260">
                  <c:v>231</c:v>
                </c:pt>
                <c:pt idx="261">
                  <c:v>230</c:v>
                </c:pt>
                <c:pt idx="262">
                  <c:v>230</c:v>
                </c:pt>
                <c:pt idx="263">
                  <c:v>230</c:v>
                </c:pt>
                <c:pt idx="264">
                  <c:v>230</c:v>
                </c:pt>
                <c:pt idx="265">
                  <c:v>230</c:v>
                </c:pt>
                <c:pt idx="266">
                  <c:v>229</c:v>
                </c:pt>
                <c:pt idx="267">
                  <c:v>229</c:v>
                </c:pt>
                <c:pt idx="268">
                  <c:v>229</c:v>
                </c:pt>
                <c:pt idx="269">
                  <c:v>229</c:v>
                </c:pt>
                <c:pt idx="270">
                  <c:v>229</c:v>
                </c:pt>
                <c:pt idx="271">
                  <c:v>231</c:v>
                </c:pt>
                <c:pt idx="272">
                  <c:v>229</c:v>
                </c:pt>
                <c:pt idx="273">
                  <c:v>229</c:v>
                </c:pt>
                <c:pt idx="274">
                  <c:v>230</c:v>
                </c:pt>
                <c:pt idx="275">
                  <c:v>236</c:v>
                </c:pt>
                <c:pt idx="276">
                  <c:v>236</c:v>
                </c:pt>
                <c:pt idx="277">
                  <c:v>236</c:v>
                </c:pt>
                <c:pt idx="278">
                  <c:v>236</c:v>
                </c:pt>
                <c:pt idx="279">
                  <c:v>236</c:v>
                </c:pt>
                <c:pt idx="280">
                  <c:v>236</c:v>
                </c:pt>
                <c:pt idx="281">
                  <c:v>236</c:v>
                </c:pt>
                <c:pt idx="282">
                  <c:v>236</c:v>
                </c:pt>
                <c:pt idx="283">
                  <c:v>236</c:v>
                </c:pt>
                <c:pt idx="284">
                  <c:v>236</c:v>
                </c:pt>
                <c:pt idx="285">
                  <c:v>236</c:v>
                </c:pt>
                <c:pt idx="286">
                  <c:v>236</c:v>
                </c:pt>
                <c:pt idx="287">
                  <c:v>236</c:v>
                </c:pt>
                <c:pt idx="288">
                  <c:v>236</c:v>
                </c:pt>
                <c:pt idx="289">
                  <c:v>236</c:v>
                </c:pt>
                <c:pt idx="290">
                  <c:v>236</c:v>
                </c:pt>
                <c:pt idx="291">
                  <c:v>236</c:v>
                </c:pt>
                <c:pt idx="292">
                  <c:v>236</c:v>
                </c:pt>
                <c:pt idx="293">
                  <c:v>236</c:v>
                </c:pt>
                <c:pt idx="294">
                  <c:v>236</c:v>
                </c:pt>
                <c:pt idx="295">
                  <c:v>236</c:v>
                </c:pt>
                <c:pt idx="296">
                  <c:v>238</c:v>
                </c:pt>
                <c:pt idx="297">
                  <c:v>238</c:v>
                </c:pt>
                <c:pt idx="298">
                  <c:v>238</c:v>
                </c:pt>
                <c:pt idx="299">
                  <c:v>238</c:v>
                </c:pt>
                <c:pt idx="300">
                  <c:v>238</c:v>
                </c:pt>
                <c:pt idx="301">
                  <c:v>238</c:v>
                </c:pt>
                <c:pt idx="302">
                  <c:v>238</c:v>
                </c:pt>
                <c:pt idx="303">
                  <c:v>238</c:v>
                </c:pt>
                <c:pt idx="304">
                  <c:v>247</c:v>
                </c:pt>
                <c:pt idx="305">
                  <c:v>247</c:v>
                </c:pt>
                <c:pt idx="306">
                  <c:v>247</c:v>
                </c:pt>
                <c:pt idx="307">
                  <c:v>247</c:v>
                </c:pt>
                <c:pt idx="308">
                  <c:v>247</c:v>
                </c:pt>
                <c:pt idx="309">
                  <c:v>247</c:v>
                </c:pt>
                <c:pt idx="310">
                  <c:v>247</c:v>
                </c:pt>
                <c:pt idx="311">
                  <c:v>247</c:v>
                </c:pt>
                <c:pt idx="312">
                  <c:v>248</c:v>
                </c:pt>
                <c:pt idx="313">
                  <c:v>247</c:v>
                </c:pt>
                <c:pt idx="314">
                  <c:v>248</c:v>
                </c:pt>
                <c:pt idx="315">
                  <c:v>247</c:v>
                </c:pt>
                <c:pt idx="316">
                  <c:v>247</c:v>
                </c:pt>
                <c:pt idx="317">
                  <c:v>247</c:v>
                </c:pt>
                <c:pt idx="318">
                  <c:v>247</c:v>
                </c:pt>
                <c:pt idx="319">
                  <c:v>248</c:v>
                </c:pt>
                <c:pt idx="320">
                  <c:v>247</c:v>
                </c:pt>
                <c:pt idx="321">
                  <c:v>247</c:v>
                </c:pt>
                <c:pt idx="322">
                  <c:v>247</c:v>
                </c:pt>
                <c:pt idx="323">
                  <c:v>247</c:v>
                </c:pt>
                <c:pt idx="324">
                  <c:v>247</c:v>
                </c:pt>
                <c:pt idx="325">
                  <c:v>247</c:v>
                </c:pt>
                <c:pt idx="326">
                  <c:v>247</c:v>
                </c:pt>
                <c:pt idx="327">
                  <c:v>248</c:v>
                </c:pt>
                <c:pt idx="328">
                  <c:v>247</c:v>
                </c:pt>
                <c:pt idx="329">
                  <c:v>247</c:v>
                </c:pt>
                <c:pt idx="330">
                  <c:v>247</c:v>
                </c:pt>
                <c:pt idx="331">
                  <c:v>248</c:v>
                </c:pt>
                <c:pt idx="332">
                  <c:v>249</c:v>
                </c:pt>
                <c:pt idx="333">
                  <c:v>249</c:v>
                </c:pt>
                <c:pt idx="334">
                  <c:v>248</c:v>
                </c:pt>
                <c:pt idx="335">
                  <c:v>248</c:v>
                </c:pt>
                <c:pt idx="336">
                  <c:v>249</c:v>
                </c:pt>
                <c:pt idx="337">
                  <c:v>248</c:v>
                </c:pt>
                <c:pt idx="338">
                  <c:v>248</c:v>
                </c:pt>
                <c:pt idx="339">
                  <c:v>248</c:v>
                </c:pt>
                <c:pt idx="340">
                  <c:v>250</c:v>
                </c:pt>
                <c:pt idx="341">
                  <c:v>249</c:v>
                </c:pt>
                <c:pt idx="342">
                  <c:v>249</c:v>
                </c:pt>
                <c:pt idx="343">
                  <c:v>249</c:v>
                </c:pt>
                <c:pt idx="344">
                  <c:v>249</c:v>
                </c:pt>
                <c:pt idx="345">
                  <c:v>249</c:v>
                </c:pt>
                <c:pt idx="346">
                  <c:v>250</c:v>
                </c:pt>
                <c:pt idx="347">
                  <c:v>250</c:v>
                </c:pt>
                <c:pt idx="348">
                  <c:v>249</c:v>
                </c:pt>
                <c:pt idx="349">
                  <c:v>249</c:v>
                </c:pt>
                <c:pt idx="350">
                  <c:v>249</c:v>
                </c:pt>
                <c:pt idx="351">
                  <c:v>249</c:v>
                </c:pt>
                <c:pt idx="352">
                  <c:v>250</c:v>
                </c:pt>
                <c:pt idx="353">
                  <c:v>250</c:v>
                </c:pt>
                <c:pt idx="354">
                  <c:v>249</c:v>
                </c:pt>
                <c:pt idx="355">
                  <c:v>249</c:v>
                </c:pt>
                <c:pt idx="356">
                  <c:v>249</c:v>
                </c:pt>
                <c:pt idx="357">
                  <c:v>250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250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249</c:v>
                </c:pt>
                <c:pt idx="368">
                  <c:v>249</c:v>
                </c:pt>
              </c:numCache>
            </c:numRef>
          </c:yVal>
        </c:ser>
        <c:axId val="168334848"/>
        <c:axId val="168333312"/>
      </c:scatterChart>
      <c:valAx>
        <c:axId val="16831360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315136"/>
        <c:crosses val="autoZero"/>
        <c:crossBetween val="midCat"/>
      </c:valAx>
      <c:valAx>
        <c:axId val="16831513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313600"/>
        <c:crosses val="autoZero"/>
        <c:crossBetween val="midCat"/>
      </c:valAx>
      <c:valAx>
        <c:axId val="168333312"/>
        <c:scaling>
          <c:orientation val="minMax"/>
        </c:scaling>
        <c:axPos val="r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334848"/>
        <c:crosses val="max"/>
        <c:crossBetween val="midCat"/>
      </c:valAx>
      <c:valAx>
        <c:axId val="168334848"/>
        <c:scaling>
          <c:orientation val="minMax"/>
        </c:scaling>
        <c:delete val="1"/>
        <c:axPos val="b"/>
        <c:numFmt formatCode="General" sourceLinked="1"/>
        <c:tickLblPos val="nextTo"/>
        <c:crossAx val="168333312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6389866755801337"/>
          <c:y val="0.39065332500748834"/>
          <c:w val="0.13610133244198716"/>
          <c:h val="0.17500114226534069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1115942784938947"/>
          <c:y val="7.240885991765536E-2"/>
          <c:w val="0.63282079150268866"/>
          <c:h val="0.75649380384511933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GIMME!$AB$4:$AB$74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</c:numCache>
            </c:numRef>
          </c:xVal>
          <c:yVal>
            <c:numRef>
              <c:f>GIMME!$AD$4:$AD$74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  <c:pt idx="21">
                  <c:v>1.8665474999999998</c:v>
                </c:pt>
                <c:pt idx="22">
                  <c:v>2.1946398</c:v>
                </c:pt>
                <c:pt idx="23">
                  <c:v>2.5296970000000001</c:v>
                </c:pt>
                <c:pt idx="24">
                  <c:v>2.9033156</c:v>
                </c:pt>
                <c:pt idx="25">
                  <c:v>3.3002637000000004</c:v>
                </c:pt>
                <c:pt idx="26">
                  <c:v>3.7560203000000003</c:v>
                </c:pt>
                <c:pt idx="27">
                  <c:v>4.3247919999999995</c:v>
                </c:pt>
                <c:pt idx="28">
                  <c:v>4.8831008000000002</c:v>
                </c:pt>
                <c:pt idx="29">
                  <c:v>5.5011254000000003</c:v>
                </c:pt>
                <c:pt idx="30">
                  <c:v>6.2299065999999996</c:v>
                </c:pt>
                <c:pt idx="31">
                  <c:v>7.0230929999999994</c:v>
                </c:pt>
                <c:pt idx="32">
                  <c:v>7.8186520000000002</c:v>
                </c:pt>
                <c:pt idx="33">
                  <c:v>8.6354609999999994</c:v>
                </c:pt>
                <c:pt idx="34">
                  <c:v>9.5466940000000005</c:v>
                </c:pt>
                <c:pt idx="35">
                  <c:v>9.0483190000000011</c:v>
                </c:pt>
                <c:pt idx="36">
                  <c:v>9.7737460000000009</c:v>
                </c:pt>
                <c:pt idx="37">
                  <c:v>10.534725</c:v>
                </c:pt>
                <c:pt idx="38">
                  <c:v>11.321410999999999</c:v>
                </c:pt>
                <c:pt idx="39">
                  <c:v>12.119612500000001</c:v>
                </c:pt>
                <c:pt idx="40">
                  <c:v>13.003971</c:v>
                </c:pt>
                <c:pt idx="41">
                  <c:v>13.971714000000002</c:v>
                </c:pt>
                <c:pt idx="42">
                  <c:v>15.060610999999998</c:v>
                </c:pt>
                <c:pt idx="43">
                  <c:v>16.236799999999999</c:v>
                </c:pt>
                <c:pt idx="44">
                  <c:v>17.536583</c:v>
                </c:pt>
                <c:pt idx="45">
                  <c:v>18.919142000000001</c:v>
                </c:pt>
                <c:pt idx="46">
                  <c:v>20.337254999999999</c:v>
                </c:pt>
                <c:pt idx="47">
                  <c:v>21.762426999999999</c:v>
                </c:pt>
                <c:pt idx="48">
                  <c:v>23.226198</c:v>
                </c:pt>
                <c:pt idx="49">
                  <c:v>24.931751999999999</c:v>
                </c:pt>
                <c:pt idx="50">
                  <c:v>27.061005999999999</c:v>
                </c:pt>
                <c:pt idx="51">
                  <c:v>29.190259999999999</c:v>
                </c:pt>
                <c:pt idx="52">
                  <c:v>31.319593999999999</c:v>
                </c:pt>
                <c:pt idx="53">
                  <c:v>33.459062000000003</c:v>
                </c:pt>
                <c:pt idx="54">
                  <c:v>35.606271999999997</c:v>
                </c:pt>
                <c:pt idx="55">
                  <c:v>37.753838000000002</c:v>
                </c:pt>
                <c:pt idx="56">
                  <c:v>39.901578000000001</c:v>
                </c:pt>
                <c:pt idx="57">
                  <c:v>42.049496999999995</c:v>
                </c:pt>
                <c:pt idx="58">
                  <c:v>44.197421999999996</c:v>
                </c:pt>
                <c:pt idx="59">
                  <c:v>46.345365999999999</c:v>
                </c:pt>
                <c:pt idx="60">
                  <c:v>48.493299999999998</c:v>
                </c:pt>
                <c:pt idx="61">
                  <c:v>50.641212000000003</c:v>
                </c:pt>
                <c:pt idx="62">
                  <c:v>52.789140000000003</c:v>
                </c:pt>
                <c:pt idx="63">
                  <c:v>54.939143999999992</c:v>
                </c:pt>
                <c:pt idx="64">
                  <c:v>57.094709999999999</c:v>
                </c:pt>
                <c:pt idx="65">
                  <c:v>59.309519999999992</c:v>
                </c:pt>
                <c:pt idx="66">
                  <c:v>60.763156000000002</c:v>
                </c:pt>
                <c:pt idx="67">
                  <c:v>62.968600000000002</c:v>
                </c:pt>
                <c:pt idx="68">
                  <c:v>65.174040000000005</c:v>
                </c:pt>
                <c:pt idx="69">
                  <c:v>67.379459999999995</c:v>
                </c:pt>
                <c:pt idx="70">
                  <c:v>69.680956000000009</c:v>
                </c:pt>
              </c:numCache>
            </c:numRef>
          </c:yVal>
        </c:ser>
        <c:axId val="168617088"/>
        <c:axId val="168618240"/>
      </c:scatterChart>
      <c:scatterChart>
        <c:scatterStyle val="lineMarker"/>
        <c:ser>
          <c:idx val="3"/>
          <c:order val="1"/>
          <c:tx>
            <c:strRef>
              <c:f>GIMME!$AG$3</c:f>
              <c:strCache>
                <c:ptCount val="1"/>
                <c:pt idx="0">
                  <c:v>flux ≠ 0</c:v>
                </c:pt>
              </c:strCache>
            </c:strRef>
          </c:tx>
          <c:spPr>
            <a:ln w="28575">
              <a:solidFill>
                <a:srgbClr val="00B0F0"/>
              </a:solidFill>
              <a:prstDash val="dash"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  <a:effectLst/>
            </c:spPr>
          </c:marker>
          <c:xVal>
            <c:numRef>
              <c:f>GIMME!$AB$4:$AB$74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</c:numCache>
            </c:numRef>
          </c:xVal>
          <c:yVal>
            <c:numRef>
              <c:f>GIMME!$AG$4:$AG$74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7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17</c:v>
                </c:pt>
                <c:pt idx="18">
                  <c:v>19</c:v>
                </c:pt>
                <c:pt idx="19">
                  <c:v>20</c:v>
                </c:pt>
                <c:pt idx="20">
                  <c:v>22</c:v>
                </c:pt>
                <c:pt idx="21">
                  <c:v>28</c:v>
                </c:pt>
                <c:pt idx="22">
                  <c:v>28</c:v>
                </c:pt>
                <c:pt idx="23">
                  <c:v>33</c:v>
                </c:pt>
                <c:pt idx="24">
                  <c:v>41</c:v>
                </c:pt>
                <c:pt idx="25">
                  <c:v>45</c:v>
                </c:pt>
                <c:pt idx="26">
                  <c:v>51</c:v>
                </c:pt>
                <c:pt idx="27">
                  <c:v>52</c:v>
                </c:pt>
                <c:pt idx="28">
                  <c:v>55</c:v>
                </c:pt>
                <c:pt idx="29">
                  <c:v>57</c:v>
                </c:pt>
                <c:pt idx="30">
                  <c:v>62</c:v>
                </c:pt>
                <c:pt idx="31">
                  <c:v>64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79</c:v>
                </c:pt>
                <c:pt idx="36">
                  <c:v>79</c:v>
                </c:pt>
                <c:pt idx="37">
                  <c:v>82</c:v>
                </c:pt>
                <c:pt idx="38">
                  <c:v>84</c:v>
                </c:pt>
                <c:pt idx="39">
                  <c:v>84</c:v>
                </c:pt>
                <c:pt idx="40">
                  <c:v>88</c:v>
                </c:pt>
                <c:pt idx="41">
                  <c:v>91</c:v>
                </c:pt>
                <c:pt idx="42">
                  <c:v>97</c:v>
                </c:pt>
                <c:pt idx="43">
                  <c:v>99</c:v>
                </c:pt>
                <c:pt idx="44">
                  <c:v>107</c:v>
                </c:pt>
                <c:pt idx="45">
                  <c:v>109</c:v>
                </c:pt>
                <c:pt idx="46">
                  <c:v>110</c:v>
                </c:pt>
                <c:pt idx="47">
                  <c:v>112</c:v>
                </c:pt>
                <c:pt idx="48">
                  <c:v>119</c:v>
                </c:pt>
                <c:pt idx="49">
                  <c:v>121</c:v>
                </c:pt>
                <c:pt idx="50">
                  <c:v>121</c:v>
                </c:pt>
                <c:pt idx="51">
                  <c:v>122</c:v>
                </c:pt>
                <c:pt idx="52">
                  <c:v>122</c:v>
                </c:pt>
                <c:pt idx="53">
                  <c:v>123</c:v>
                </c:pt>
                <c:pt idx="54">
                  <c:v>126</c:v>
                </c:pt>
                <c:pt idx="55">
                  <c:v>126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134</c:v>
                </c:pt>
                <c:pt idx="64">
                  <c:v>136</c:v>
                </c:pt>
                <c:pt idx="65">
                  <c:v>140</c:v>
                </c:pt>
                <c:pt idx="66">
                  <c:v>139</c:v>
                </c:pt>
                <c:pt idx="67">
                  <c:v>139</c:v>
                </c:pt>
                <c:pt idx="68">
                  <c:v>140</c:v>
                </c:pt>
                <c:pt idx="69">
                  <c:v>140</c:v>
                </c:pt>
                <c:pt idx="70">
                  <c:v>144</c:v>
                </c:pt>
              </c:numCache>
            </c:numRef>
          </c:yVal>
        </c:ser>
        <c:ser>
          <c:idx val="1"/>
          <c:order val="2"/>
          <c:tx>
            <c:strRef>
              <c:f>GIMME!$AI$3</c:f>
              <c:strCache>
                <c:ptCount val="1"/>
                <c:pt idx="0">
                  <c:v>flux = 0</c:v>
                </c:pt>
              </c:strCache>
            </c:strRef>
          </c:tx>
          <c:spPr>
            <a:ln>
              <a:solidFill>
                <a:schemeClr val="accent3"/>
              </a:solidFill>
              <a:prstDash val="dash"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  <a:effectLst/>
            </c:spPr>
          </c:marker>
          <c:xVal>
            <c:numRef>
              <c:f>GIMME!$AB$4:$AB$74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</c:numCache>
            </c:numRef>
          </c:xVal>
          <c:yVal>
            <c:numRef>
              <c:f>GIMME!$AI$4:$AI$74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9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24</c:v>
                </c:pt>
                <c:pt idx="16">
                  <c:v>28</c:v>
                </c:pt>
                <c:pt idx="17">
                  <c:v>34</c:v>
                </c:pt>
                <c:pt idx="18">
                  <c:v>46</c:v>
                </c:pt>
                <c:pt idx="19">
                  <c:v>48</c:v>
                </c:pt>
                <c:pt idx="20">
                  <c:v>56</c:v>
                </c:pt>
                <c:pt idx="21">
                  <c:v>58</c:v>
                </c:pt>
                <c:pt idx="22">
                  <c:v>63</c:v>
                </c:pt>
                <c:pt idx="23">
                  <c:v>79</c:v>
                </c:pt>
                <c:pt idx="24">
                  <c:v>88</c:v>
                </c:pt>
                <c:pt idx="25">
                  <c:v>97</c:v>
                </c:pt>
                <c:pt idx="26">
                  <c:v>104</c:v>
                </c:pt>
                <c:pt idx="27">
                  <c:v>108</c:v>
                </c:pt>
                <c:pt idx="28">
                  <c:v>116</c:v>
                </c:pt>
                <c:pt idx="29">
                  <c:v>123</c:v>
                </c:pt>
                <c:pt idx="30">
                  <c:v>136</c:v>
                </c:pt>
                <c:pt idx="31">
                  <c:v>141</c:v>
                </c:pt>
                <c:pt idx="32">
                  <c:v>160</c:v>
                </c:pt>
                <c:pt idx="33">
                  <c:v>165</c:v>
                </c:pt>
                <c:pt idx="34">
                  <c:v>168</c:v>
                </c:pt>
                <c:pt idx="35">
                  <c:v>174</c:v>
                </c:pt>
                <c:pt idx="36">
                  <c:v>176</c:v>
                </c:pt>
                <c:pt idx="37">
                  <c:v>179</c:v>
                </c:pt>
                <c:pt idx="38">
                  <c:v>188</c:v>
                </c:pt>
                <c:pt idx="39">
                  <c:v>190</c:v>
                </c:pt>
                <c:pt idx="40">
                  <c:v>196</c:v>
                </c:pt>
                <c:pt idx="41">
                  <c:v>205</c:v>
                </c:pt>
                <c:pt idx="42">
                  <c:v>215</c:v>
                </c:pt>
                <c:pt idx="43">
                  <c:v>217</c:v>
                </c:pt>
                <c:pt idx="44">
                  <c:v>222</c:v>
                </c:pt>
                <c:pt idx="45">
                  <c:v>222</c:v>
                </c:pt>
                <c:pt idx="46">
                  <c:v>224</c:v>
                </c:pt>
                <c:pt idx="47">
                  <c:v>226</c:v>
                </c:pt>
                <c:pt idx="48">
                  <c:v>231</c:v>
                </c:pt>
                <c:pt idx="49">
                  <c:v>234</c:v>
                </c:pt>
                <c:pt idx="50">
                  <c:v>237</c:v>
                </c:pt>
                <c:pt idx="51">
                  <c:v>238</c:v>
                </c:pt>
                <c:pt idx="52">
                  <c:v>240</c:v>
                </c:pt>
                <c:pt idx="53">
                  <c:v>242</c:v>
                </c:pt>
                <c:pt idx="54">
                  <c:v>245</c:v>
                </c:pt>
                <c:pt idx="55">
                  <c:v>249</c:v>
                </c:pt>
                <c:pt idx="56">
                  <c:v>252</c:v>
                </c:pt>
                <c:pt idx="57">
                  <c:v>256</c:v>
                </c:pt>
                <c:pt idx="58">
                  <c:v>257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263</c:v>
                </c:pt>
                <c:pt idx="63">
                  <c:v>263</c:v>
                </c:pt>
                <c:pt idx="64">
                  <c:v>265</c:v>
                </c:pt>
                <c:pt idx="65">
                  <c:v>272</c:v>
                </c:pt>
                <c:pt idx="66">
                  <c:v>274</c:v>
                </c:pt>
                <c:pt idx="67">
                  <c:v>274</c:v>
                </c:pt>
                <c:pt idx="68">
                  <c:v>274</c:v>
                </c:pt>
                <c:pt idx="69">
                  <c:v>274</c:v>
                </c:pt>
                <c:pt idx="70">
                  <c:v>274</c:v>
                </c:pt>
              </c:numCache>
            </c:numRef>
          </c:yVal>
        </c:ser>
        <c:axId val="168625664"/>
        <c:axId val="168624128"/>
      </c:scatterChart>
      <c:valAx>
        <c:axId val="16861708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618240"/>
        <c:crosses val="autoZero"/>
        <c:crossBetween val="midCat"/>
      </c:valAx>
      <c:valAx>
        <c:axId val="16861824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617088"/>
        <c:crosses val="autoZero"/>
        <c:crossBetween val="midCat"/>
      </c:valAx>
      <c:valAx>
        <c:axId val="168624128"/>
        <c:scaling>
          <c:orientation val="minMax"/>
        </c:scaling>
        <c:axPos val="r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625664"/>
        <c:crosses val="max"/>
        <c:crossBetween val="midCat"/>
      </c:valAx>
      <c:valAx>
        <c:axId val="168625664"/>
        <c:scaling>
          <c:orientation val="minMax"/>
        </c:scaling>
        <c:delete val="1"/>
        <c:axPos val="b"/>
        <c:numFmt formatCode="General" sourceLinked="1"/>
        <c:tickLblPos val="nextTo"/>
        <c:crossAx val="168624128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5037944311440383"/>
          <c:y val="0.39065332500748834"/>
          <c:w val="0.1496205568855965"/>
          <c:h val="0.17500114226534069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1115942784938947"/>
          <c:y val="7.240885991765536E-2"/>
          <c:w val="0.63282079150268866"/>
          <c:h val="0.75649380384511933"/>
        </c:manualLayout>
      </c:layout>
      <c:scatterChart>
        <c:scatterStyle val="lineMarker"/>
        <c:ser>
          <c:idx val="0"/>
          <c:order val="0"/>
          <c:tx>
            <c:v>Inconsistency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GIMME!$AB$4:$AB$24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GIMME!$AD$4:$AD$24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</c:numCache>
            </c:numRef>
          </c:yVal>
        </c:ser>
        <c:axId val="168680448"/>
        <c:axId val="168821504"/>
      </c:scatterChart>
      <c:scatterChart>
        <c:scatterStyle val="lineMarker"/>
        <c:ser>
          <c:idx val="1"/>
          <c:order val="1"/>
          <c:tx>
            <c:strRef>
              <c:f>GIMME!$AM$3</c:f>
              <c:strCache>
                <c:ptCount val="1"/>
                <c:pt idx="0">
                  <c:v>flux ≠ 0</c:v>
                </c:pt>
              </c:strCache>
            </c:strRef>
          </c:tx>
          <c:spPr>
            <a:ln>
              <a:solidFill>
                <a:srgbClr val="00B0F0"/>
              </a:solidFill>
              <a:prstDash val="dash"/>
            </a:ln>
          </c:spPr>
          <c:marker>
            <c:symbol val="circle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GIMME!$AB$4:$AB$24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GIMME!$AM$4:$AM$24</c:f>
              <c:numCache>
                <c:formatCode>General</c:formatCode>
                <c:ptCount val="21"/>
                <c:pt idx="0">
                  <c:v>279</c:v>
                </c:pt>
                <c:pt idx="1">
                  <c:v>279</c:v>
                </c:pt>
                <c:pt idx="2">
                  <c:v>279</c:v>
                </c:pt>
                <c:pt idx="3">
                  <c:v>279</c:v>
                </c:pt>
                <c:pt idx="4">
                  <c:v>279</c:v>
                </c:pt>
                <c:pt idx="5">
                  <c:v>279</c:v>
                </c:pt>
                <c:pt idx="6">
                  <c:v>279</c:v>
                </c:pt>
                <c:pt idx="7">
                  <c:v>279</c:v>
                </c:pt>
                <c:pt idx="8">
                  <c:v>279</c:v>
                </c:pt>
                <c:pt idx="9">
                  <c:v>279</c:v>
                </c:pt>
                <c:pt idx="10">
                  <c:v>279</c:v>
                </c:pt>
                <c:pt idx="11">
                  <c:v>289</c:v>
                </c:pt>
                <c:pt idx="12">
                  <c:v>271</c:v>
                </c:pt>
                <c:pt idx="13">
                  <c:v>276</c:v>
                </c:pt>
                <c:pt idx="14">
                  <c:v>276</c:v>
                </c:pt>
                <c:pt idx="15">
                  <c:v>270</c:v>
                </c:pt>
                <c:pt idx="16">
                  <c:v>266</c:v>
                </c:pt>
                <c:pt idx="17">
                  <c:v>261</c:v>
                </c:pt>
                <c:pt idx="18">
                  <c:v>260</c:v>
                </c:pt>
                <c:pt idx="19">
                  <c:v>261</c:v>
                </c:pt>
                <c:pt idx="20">
                  <c:v>259</c:v>
                </c:pt>
              </c:numCache>
            </c:numRef>
          </c:yVal>
        </c:ser>
        <c:ser>
          <c:idx val="2"/>
          <c:order val="2"/>
          <c:tx>
            <c:strRef>
              <c:f>GIMME!$AO$3</c:f>
              <c:strCache>
                <c:ptCount val="1"/>
                <c:pt idx="0">
                  <c:v>flux = 0</c:v>
                </c:pt>
              </c:strCache>
            </c:strRef>
          </c:tx>
          <c:spPr>
            <a:ln>
              <a:solidFill>
                <a:schemeClr val="accent3"/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xVal>
            <c:numRef>
              <c:f>GIMME!$AB$4:$AB$24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GIMME!$AO$4:$AO$24</c:f>
              <c:numCache>
                <c:formatCode>General</c:formatCode>
                <c:ptCount val="21"/>
                <c:pt idx="0">
                  <c:v>379</c:v>
                </c:pt>
                <c:pt idx="1">
                  <c:v>379</c:v>
                </c:pt>
                <c:pt idx="2">
                  <c:v>378</c:v>
                </c:pt>
                <c:pt idx="3">
                  <c:v>378</c:v>
                </c:pt>
                <c:pt idx="4">
                  <c:v>378</c:v>
                </c:pt>
                <c:pt idx="5">
                  <c:v>378</c:v>
                </c:pt>
                <c:pt idx="6">
                  <c:v>378</c:v>
                </c:pt>
                <c:pt idx="7">
                  <c:v>376</c:v>
                </c:pt>
                <c:pt idx="8">
                  <c:v>376</c:v>
                </c:pt>
                <c:pt idx="9">
                  <c:v>374</c:v>
                </c:pt>
                <c:pt idx="10">
                  <c:v>371</c:v>
                </c:pt>
                <c:pt idx="11">
                  <c:v>359</c:v>
                </c:pt>
                <c:pt idx="12">
                  <c:v>364</c:v>
                </c:pt>
                <c:pt idx="13">
                  <c:v>354</c:v>
                </c:pt>
                <c:pt idx="14">
                  <c:v>353</c:v>
                </c:pt>
                <c:pt idx="15">
                  <c:v>354</c:v>
                </c:pt>
                <c:pt idx="16">
                  <c:v>350</c:v>
                </c:pt>
                <c:pt idx="17">
                  <c:v>346</c:v>
                </c:pt>
                <c:pt idx="18">
                  <c:v>333</c:v>
                </c:pt>
                <c:pt idx="19">
                  <c:v>329</c:v>
                </c:pt>
                <c:pt idx="20">
                  <c:v>321</c:v>
                </c:pt>
              </c:numCache>
            </c:numRef>
          </c:yVal>
        </c:ser>
        <c:axId val="168845312"/>
        <c:axId val="168823040"/>
      </c:scatterChart>
      <c:valAx>
        <c:axId val="16868044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821504"/>
        <c:crosses val="autoZero"/>
        <c:crossBetween val="midCat"/>
      </c:valAx>
      <c:valAx>
        <c:axId val="16882150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680448"/>
        <c:crosses val="autoZero"/>
        <c:crossBetween val="midCat"/>
      </c:valAx>
      <c:valAx>
        <c:axId val="168823040"/>
        <c:scaling>
          <c:orientation val="minMax"/>
        </c:scaling>
        <c:axPos val="r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845312"/>
        <c:crosses val="max"/>
        <c:crossBetween val="midCat"/>
      </c:valAx>
      <c:valAx>
        <c:axId val="168845312"/>
        <c:scaling>
          <c:orientation val="minMax"/>
        </c:scaling>
        <c:delete val="1"/>
        <c:axPos val="b"/>
        <c:numFmt formatCode="General" sourceLinked="1"/>
        <c:tickLblPos val="nextTo"/>
        <c:crossAx val="168823040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4361983089259907"/>
          <c:y val="0.39065332500748834"/>
          <c:w val="0.15638016910740127"/>
          <c:h val="0.21119927707295774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8299975089475723"/>
          <c:y val="0.16512410700318084"/>
          <c:w val="0.60887397097431573"/>
          <c:h val="0.61079835219273104"/>
        </c:manualLayout>
      </c:layout>
      <c:scatterChart>
        <c:scatterStyle val="lineMarker"/>
        <c:ser>
          <c:idx val="0"/>
          <c:order val="0"/>
          <c:tx>
            <c:strRef>
              <c:f>GIMME!$AS$3</c:f>
              <c:strCache>
                <c:ptCount val="1"/>
                <c:pt idx="0">
                  <c:v>MURs (%)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GIMME!$AD$4:$AD$372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  <c:pt idx="21">
                  <c:v>1.8665474999999998</c:v>
                </c:pt>
                <c:pt idx="22">
                  <c:v>2.1946398</c:v>
                </c:pt>
                <c:pt idx="23">
                  <c:v>2.5296970000000001</c:v>
                </c:pt>
                <c:pt idx="24">
                  <c:v>2.9033156</c:v>
                </c:pt>
                <c:pt idx="25">
                  <c:v>3.3002637000000004</c:v>
                </c:pt>
                <c:pt idx="26">
                  <c:v>3.7560203000000003</c:v>
                </c:pt>
                <c:pt idx="27">
                  <c:v>4.3247919999999995</c:v>
                </c:pt>
                <c:pt idx="28">
                  <c:v>4.8831008000000002</c:v>
                </c:pt>
                <c:pt idx="29">
                  <c:v>5.5011254000000003</c:v>
                </c:pt>
                <c:pt idx="30">
                  <c:v>6.2299065999999996</c:v>
                </c:pt>
                <c:pt idx="31">
                  <c:v>7.0230929999999994</c:v>
                </c:pt>
                <c:pt idx="32">
                  <c:v>7.8186520000000002</c:v>
                </c:pt>
                <c:pt idx="33">
                  <c:v>8.6354609999999994</c:v>
                </c:pt>
                <c:pt idx="34">
                  <c:v>9.5466940000000005</c:v>
                </c:pt>
                <c:pt idx="35">
                  <c:v>9.0483190000000011</c:v>
                </c:pt>
                <c:pt idx="36">
                  <c:v>9.7737460000000009</c:v>
                </c:pt>
                <c:pt idx="37">
                  <c:v>10.534725</c:v>
                </c:pt>
                <c:pt idx="38">
                  <c:v>11.321410999999999</c:v>
                </c:pt>
                <c:pt idx="39">
                  <c:v>12.119612500000001</c:v>
                </c:pt>
                <c:pt idx="40">
                  <c:v>13.003971</c:v>
                </c:pt>
                <c:pt idx="41">
                  <c:v>13.971714000000002</c:v>
                </c:pt>
                <c:pt idx="42">
                  <c:v>15.060610999999998</c:v>
                </c:pt>
                <c:pt idx="43">
                  <c:v>16.236799999999999</c:v>
                </c:pt>
                <c:pt idx="44">
                  <c:v>17.536583</c:v>
                </c:pt>
                <c:pt idx="45">
                  <c:v>18.919142000000001</c:v>
                </c:pt>
                <c:pt idx="46">
                  <c:v>20.337254999999999</c:v>
                </c:pt>
                <c:pt idx="47">
                  <c:v>21.762426999999999</c:v>
                </c:pt>
                <c:pt idx="48">
                  <c:v>23.226198</c:v>
                </c:pt>
                <c:pt idx="49">
                  <c:v>24.931751999999999</c:v>
                </c:pt>
                <c:pt idx="50">
                  <c:v>27.061005999999999</c:v>
                </c:pt>
                <c:pt idx="51">
                  <c:v>29.190259999999999</c:v>
                </c:pt>
                <c:pt idx="52">
                  <c:v>31.319593999999999</c:v>
                </c:pt>
                <c:pt idx="53">
                  <c:v>33.459062000000003</c:v>
                </c:pt>
                <c:pt idx="54">
                  <c:v>35.606271999999997</c:v>
                </c:pt>
                <c:pt idx="55">
                  <c:v>37.753838000000002</c:v>
                </c:pt>
                <c:pt idx="56">
                  <c:v>39.901578000000001</c:v>
                </c:pt>
                <c:pt idx="57">
                  <c:v>42.049496999999995</c:v>
                </c:pt>
                <c:pt idx="58">
                  <c:v>44.197421999999996</c:v>
                </c:pt>
                <c:pt idx="59">
                  <c:v>46.345365999999999</c:v>
                </c:pt>
                <c:pt idx="60">
                  <c:v>48.493299999999998</c:v>
                </c:pt>
                <c:pt idx="61">
                  <c:v>50.641212000000003</c:v>
                </c:pt>
                <c:pt idx="62">
                  <c:v>52.789140000000003</c:v>
                </c:pt>
                <c:pt idx="63">
                  <c:v>54.939143999999992</c:v>
                </c:pt>
                <c:pt idx="64">
                  <c:v>57.094709999999999</c:v>
                </c:pt>
                <c:pt idx="65">
                  <c:v>59.309519999999992</c:v>
                </c:pt>
                <c:pt idx="66">
                  <c:v>60.763156000000002</c:v>
                </c:pt>
                <c:pt idx="67">
                  <c:v>62.968600000000002</c:v>
                </c:pt>
                <c:pt idx="68">
                  <c:v>65.174040000000005</c:v>
                </c:pt>
                <c:pt idx="69">
                  <c:v>67.379459999999995</c:v>
                </c:pt>
                <c:pt idx="70">
                  <c:v>69.680956000000009</c:v>
                </c:pt>
                <c:pt idx="71">
                  <c:v>72.084919999999997</c:v>
                </c:pt>
                <c:pt idx="72">
                  <c:v>74.560109999999995</c:v>
                </c:pt>
                <c:pt idx="73">
                  <c:v>77.10063000000001</c:v>
                </c:pt>
                <c:pt idx="74">
                  <c:v>79.634860000000003</c:v>
                </c:pt>
                <c:pt idx="75">
                  <c:v>82.169200000000004</c:v>
                </c:pt>
                <c:pt idx="76">
                  <c:v>84.703680000000006</c:v>
                </c:pt>
                <c:pt idx="77">
                  <c:v>87.238330000000005</c:v>
                </c:pt>
                <c:pt idx="78">
                  <c:v>89.773009999999999</c:v>
                </c:pt>
                <c:pt idx="79">
                  <c:v>92.307749999999999</c:v>
                </c:pt>
                <c:pt idx="80">
                  <c:v>94.842430000000007</c:v>
                </c:pt>
                <c:pt idx="81">
                  <c:v>97.377125000000007</c:v>
                </c:pt>
                <c:pt idx="82">
                  <c:v>99.912509999999997</c:v>
                </c:pt>
                <c:pt idx="83">
                  <c:v>102.44801</c:v>
                </c:pt>
                <c:pt idx="84">
                  <c:v>104.98354999999999</c:v>
                </c:pt>
                <c:pt idx="85">
                  <c:v>107.51906000000001</c:v>
                </c:pt>
                <c:pt idx="86">
                  <c:v>110.05459999999999</c:v>
                </c:pt>
                <c:pt idx="87">
                  <c:v>112.59011000000001</c:v>
                </c:pt>
                <c:pt idx="88">
                  <c:v>115.12595</c:v>
                </c:pt>
                <c:pt idx="89">
                  <c:v>117.66252</c:v>
                </c:pt>
                <c:pt idx="90">
                  <c:v>120.19901999999999</c:v>
                </c:pt>
                <c:pt idx="91">
                  <c:v>122.73556000000001</c:v>
                </c:pt>
                <c:pt idx="92">
                  <c:v>125.27206000000001</c:v>
                </c:pt>
                <c:pt idx="93">
                  <c:v>127.80852</c:v>
                </c:pt>
                <c:pt idx="94">
                  <c:v>130.34512000000001</c:v>
                </c:pt>
                <c:pt idx="95">
                  <c:v>132.88158999999999</c:v>
                </c:pt>
                <c:pt idx="96">
                  <c:v>135.41815</c:v>
                </c:pt>
                <c:pt idx="97">
                  <c:v>137.95471000000001</c:v>
                </c:pt>
                <c:pt idx="98">
                  <c:v>140.49161999999998</c:v>
                </c:pt>
                <c:pt idx="99">
                  <c:v>143.02850000000001</c:v>
                </c:pt>
                <c:pt idx="100">
                  <c:v>155.21128000000002</c:v>
                </c:pt>
                <c:pt idx="101">
                  <c:v>157.87798999999998</c:v>
                </c:pt>
                <c:pt idx="102">
                  <c:v>160.54921999999999</c:v>
                </c:pt>
                <c:pt idx="103">
                  <c:v>163.27760000000001</c:v>
                </c:pt>
                <c:pt idx="104">
                  <c:v>166.15608</c:v>
                </c:pt>
                <c:pt idx="105">
                  <c:v>169.03441000000001</c:v>
                </c:pt>
                <c:pt idx="106">
                  <c:v>171.91272000000001</c:v>
                </c:pt>
                <c:pt idx="107">
                  <c:v>174.79112000000001</c:v>
                </c:pt>
                <c:pt idx="108">
                  <c:v>177.66947999999999</c:v>
                </c:pt>
                <c:pt idx="109">
                  <c:v>180.54785000000001</c:v>
                </c:pt>
                <c:pt idx="110">
                  <c:v>174.26602</c:v>
                </c:pt>
                <c:pt idx="111">
                  <c:v>177.03578000000002</c:v>
                </c:pt>
                <c:pt idx="112">
                  <c:v>179.80548999999999</c:v>
                </c:pt>
                <c:pt idx="113">
                  <c:v>182.58566000000002</c:v>
                </c:pt>
                <c:pt idx="114">
                  <c:v>185.38869</c:v>
                </c:pt>
                <c:pt idx="115">
                  <c:v>188.19177999999999</c:v>
                </c:pt>
                <c:pt idx="116">
                  <c:v>190.99481</c:v>
                </c:pt>
                <c:pt idx="117">
                  <c:v>193.79785000000001</c:v>
                </c:pt>
                <c:pt idx="118">
                  <c:v>196.60135</c:v>
                </c:pt>
                <c:pt idx="119">
                  <c:v>199.40511999999998</c:v>
                </c:pt>
                <c:pt idx="120">
                  <c:v>202.45176000000001</c:v>
                </c:pt>
                <c:pt idx="121">
                  <c:v>205.51403999999999</c:v>
                </c:pt>
                <c:pt idx="122">
                  <c:v>208.62088</c:v>
                </c:pt>
                <c:pt idx="123">
                  <c:v>211.76849999999999</c:v>
                </c:pt>
                <c:pt idx="124">
                  <c:v>214.9376</c:v>
                </c:pt>
                <c:pt idx="125">
                  <c:v>218.11105000000001</c:v>
                </c:pt>
                <c:pt idx="126">
                  <c:v>221.28552000000002</c:v>
                </c:pt>
                <c:pt idx="127">
                  <c:v>224.46012000000002</c:v>
                </c:pt>
                <c:pt idx="128">
                  <c:v>227.63489999999999</c:v>
                </c:pt>
                <c:pt idx="129">
                  <c:v>230.80940000000001</c:v>
                </c:pt>
                <c:pt idx="130">
                  <c:v>233.98402000000002</c:v>
                </c:pt>
                <c:pt idx="131">
                  <c:v>237.15885</c:v>
                </c:pt>
                <c:pt idx="132">
                  <c:v>240.33892000000003</c:v>
                </c:pt>
                <c:pt idx="133">
                  <c:v>243.52119999999999</c:v>
                </c:pt>
                <c:pt idx="134">
                  <c:v>246.70474999999999</c:v>
                </c:pt>
                <c:pt idx="135">
                  <c:v>249.9496</c:v>
                </c:pt>
                <c:pt idx="136">
                  <c:v>253.23269999999999</c:v>
                </c:pt>
                <c:pt idx="137">
                  <c:v>256.51555000000002</c:v>
                </c:pt>
                <c:pt idx="138">
                  <c:v>259.80027999999999</c:v>
                </c:pt>
                <c:pt idx="139">
                  <c:v>263.17959999999999</c:v>
                </c:pt>
                <c:pt idx="140">
                  <c:v>266.59482000000003</c:v>
                </c:pt>
                <c:pt idx="141">
                  <c:v>270.01990000000001</c:v>
                </c:pt>
                <c:pt idx="142">
                  <c:v>273.44457999999997</c:v>
                </c:pt>
                <c:pt idx="143">
                  <c:v>276.86944999999997</c:v>
                </c:pt>
                <c:pt idx="144">
                  <c:v>280.29462000000001</c:v>
                </c:pt>
                <c:pt idx="145">
                  <c:v>283.71949999999998</c:v>
                </c:pt>
                <c:pt idx="146">
                  <c:v>287.14429999999999</c:v>
                </c:pt>
                <c:pt idx="147">
                  <c:v>290.57052000000004</c:v>
                </c:pt>
                <c:pt idx="148">
                  <c:v>293.99925000000002</c:v>
                </c:pt>
                <c:pt idx="149">
                  <c:v>297.42797999999999</c:v>
                </c:pt>
                <c:pt idx="150">
                  <c:v>300.85655000000003</c:v>
                </c:pt>
                <c:pt idx="151">
                  <c:v>304.28517999999997</c:v>
                </c:pt>
                <c:pt idx="152">
                  <c:v>307.71402</c:v>
                </c:pt>
                <c:pt idx="153">
                  <c:v>311.14260000000002</c:v>
                </c:pt>
                <c:pt idx="154">
                  <c:v>314.66505000000001</c:v>
                </c:pt>
                <c:pt idx="155">
                  <c:v>318.21100000000001</c:v>
                </c:pt>
                <c:pt idx="156">
                  <c:v>321.75715000000002</c:v>
                </c:pt>
                <c:pt idx="157">
                  <c:v>325.31332000000003</c:v>
                </c:pt>
                <c:pt idx="158">
                  <c:v>328.95942000000002</c:v>
                </c:pt>
                <c:pt idx="159">
                  <c:v>332.70332000000002</c:v>
                </c:pt>
                <c:pt idx="160">
                  <c:v>336.4579</c:v>
                </c:pt>
                <c:pt idx="161">
                  <c:v>340.21217999999999</c:v>
                </c:pt>
                <c:pt idx="162">
                  <c:v>343.9667</c:v>
                </c:pt>
                <c:pt idx="163">
                  <c:v>347.72112000000004</c:v>
                </c:pt>
                <c:pt idx="164">
                  <c:v>351.47561999999999</c:v>
                </c:pt>
                <c:pt idx="165">
                  <c:v>355.23007999999999</c:v>
                </c:pt>
                <c:pt idx="166">
                  <c:v>358.98432000000003</c:v>
                </c:pt>
                <c:pt idx="167">
                  <c:v>362.73882000000003</c:v>
                </c:pt>
                <c:pt idx="168">
                  <c:v>366.49329999999998</c:v>
                </c:pt>
                <c:pt idx="169">
                  <c:v>370.24785000000003</c:v>
                </c:pt>
                <c:pt idx="170">
                  <c:v>374.00229999999999</c:v>
                </c:pt>
                <c:pt idx="171">
                  <c:v>377.75682</c:v>
                </c:pt>
                <c:pt idx="172">
                  <c:v>381.51114999999999</c:v>
                </c:pt>
                <c:pt idx="173">
                  <c:v>385.26575000000003</c:v>
                </c:pt>
                <c:pt idx="174">
                  <c:v>389.02015</c:v>
                </c:pt>
                <c:pt idx="175">
                  <c:v>392.77467999999999</c:v>
                </c:pt>
                <c:pt idx="176">
                  <c:v>396.52904999999998</c:v>
                </c:pt>
                <c:pt idx="177">
                  <c:v>400.28352000000001</c:v>
                </c:pt>
                <c:pt idx="178">
                  <c:v>404.03800000000001</c:v>
                </c:pt>
                <c:pt idx="179">
                  <c:v>407.79257999999999</c:v>
                </c:pt>
                <c:pt idx="180">
                  <c:v>411.54689999999999</c:v>
                </c:pt>
                <c:pt idx="181">
                  <c:v>415.30135000000001</c:v>
                </c:pt>
                <c:pt idx="182">
                  <c:v>419.05579999999998</c:v>
                </c:pt>
                <c:pt idx="183">
                  <c:v>422.81025</c:v>
                </c:pt>
                <c:pt idx="184">
                  <c:v>426.56475</c:v>
                </c:pt>
                <c:pt idx="185">
                  <c:v>430.43095</c:v>
                </c:pt>
                <c:pt idx="186">
                  <c:v>434.38459999999998</c:v>
                </c:pt>
                <c:pt idx="187">
                  <c:v>438.33850000000001</c:v>
                </c:pt>
                <c:pt idx="188">
                  <c:v>442.29205000000002</c:v>
                </c:pt>
                <c:pt idx="189">
                  <c:v>446.24585000000002</c:v>
                </c:pt>
                <c:pt idx="190">
                  <c:v>450.1995</c:v>
                </c:pt>
                <c:pt idx="191">
                  <c:v>454.1533</c:v>
                </c:pt>
                <c:pt idx="192">
                  <c:v>458.10714999999999</c:v>
                </c:pt>
                <c:pt idx="193">
                  <c:v>462.06079999999997</c:v>
                </c:pt>
                <c:pt idx="194">
                  <c:v>466.01440000000002</c:v>
                </c:pt>
                <c:pt idx="195">
                  <c:v>469.96845000000002</c:v>
                </c:pt>
                <c:pt idx="196">
                  <c:v>473.9221</c:v>
                </c:pt>
                <c:pt idx="197">
                  <c:v>477.87599999999998</c:v>
                </c:pt>
                <c:pt idx="198">
                  <c:v>481.8297</c:v>
                </c:pt>
                <c:pt idx="199">
                  <c:v>485.78334999999998</c:v>
                </c:pt>
                <c:pt idx="200">
                  <c:v>489.73714999999999</c:v>
                </c:pt>
                <c:pt idx="201">
                  <c:v>493.69094999999999</c:v>
                </c:pt>
                <c:pt idx="202">
                  <c:v>497.64454999999998</c:v>
                </c:pt>
                <c:pt idx="203">
                  <c:v>501.60210000000001</c:v>
                </c:pt>
                <c:pt idx="204">
                  <c:v>505.58674999999999</c:v>
                </c:pt>
                <c:pt idx="205">
                  <c:v>509.57094999999998</c:v>
                </c:pt>
                <c:pt idx="206">
                  <c:v>513.55529999999999</c:v>
                </c:pt>
                <c:pt idx="207">
                  <c:v>517.53985</c:v>
                </c:pt>
                <c:pt idx="208">
                  <c:v>521.52404999999999</c:v>
                </c:pt>
                <c:pt idx="209">
                  <c:v>525.50855000000001</c:v>
                </c:pt>
                <c:pt idx="210">
                  <c:v>529.49279999999999</c:v>
                </c:pt>
                <c:pt idx="211">
                  <c:v>533.47715000000005</c:v>
                </c:pt>
                <c:pt idx="212">
                  <c:v>537.46145000000001</c:v>
                </c:pt>
                <c:pt idx="213">
                  <c:v>541.44584999999995</c:v>
                </c:pt>
                <c:pt idx="214">
                  <c:v>545.41305</c:v>
                </c:pt>
                <c:pt idx="215">
                  <c:v>549.39700000000005</c:v>
                </c:pt>
                <c:pt idx="216">
                  <c:v>553.38075000000003</c:v>
                </c:pt>
                <c:pt idx="217">
                  <c:v>557.36509999999998</c:v>
                </c:pt>
                <c:pt idx="218">
                  <c:v>561.34894999999995</c:v>
                </c:pt>
                <c:pt idx="219">
                  <c:v>565.33275000000003</c:v>
                </c:pt>
                <c:pt idx="220">
                  <c:v>569.31664999999998</c:v>
                </c:pt>
                <c:pt idx="221">
                  <c:v>573.30070000000001</c:v>
                </c:pt>
                <c:pt idx="222">
                  <c:v>577.28449999999998</c:v>
                </c:pt>
                <c:pt idx="223">
                  <c:v>581.26859999999999</c:v>
                </c:pt>
                <c:pt idx="224">
                  <c:v>585.25229999999999</c:v>
                </c:pt>
                <c:pt idx="225">
                  <c:v>589.23620000000005</c:v>
                </c:pt>
                <c:pt idx="226">
                  <c:v>593.22019999999998</c:v>
                </c:pt>
                <c:pt idx="227">
                  <c:v>597.27724999999998</c:v>
                </c:pt>
                <c:pt idx="228">
                  <c:v>601.36045000000001</c:v>
                </c:pt>
                <c:pt idx="229">
                  <c:v>605.44330000000002</c:v>
                </c:pt>
                <c:pt idx="230">
                  <c:v>609.52650000000006</c:v>
                </c:pt>
                <c:pt idx="231">
                  <c:v>613.60934999999995</c:v>
                </c:pt>
                <c:pt idx="232">
                  <c:v>617.69245000000001</c:v>
                </c:pt>
                <c:pt idx="233">
                  <c:v>621.77549999999997</c:v>
                </c:pt>
                <c:pt idx="234">
                  <c:v>625.85874999999999</c:v>
                </c:pt>
                <c:pt idx="235">
                  <c:v>629.94150000000002</c:v>
                </c:pt>
                <c:pt idx="236">
                  <c:v>634.02475000000004</c:v>
                </c:pt>
                <c:pt idx="237">
                  <c:v>638.10765000000004</c:v>
                </c:pt>
                <c:pt idx="238">
                  <c:v>642.19074999999998</c:v>
                </c:pt>
                <c:pt idx="239">
                  <c:v>646.27374999999995</c:v>
                </c:pt>
                <c:pt idx="240">
                  <c:v>650.35694999999998</c:v>
                </c:pt>
                <c:pt idx="241">
                  <c:v>654.43989999999997</c:v>
                </c:pt>
                <c:pt idx="242">
                  <c:v>658.52314999999999</c:v>
                </c:pt>
                <c:pt idx="243">
                  <c:v>662.60609999999997</c:v>
                </c:pt>
                <c:pt idx="244">
                  <c:v>666.6893</c:v>
                </c:pt>
                <c:pt idx="245">
                  <c:v>670.77215000000001</c:v>
                </c:pt>
                <c:pt idx="246">
                  <c:v>674.85514999999998</c:v>
                </c:pt>
                <c:pt idx="247">
                  <c:v>678.93814999999995</c:v>
                </c:pt>
                <c:pt idx="248">
                  <c:v>683.02139999999997</c:v>
                </c:pt>
                <c:pt idx="249">
                  <c:v>703.68499999999995</c:v>
                </c:pt>
                <c:pt idx="250">
                  <c:v>707.76765</c:v>
                </c:pt>
                <c:pt idx="251">
                  <c:v>711.851</c:v>
                </c:pt>
                <c:pt idx="252">
                  <c:v>715.93404999999996</c:v>
                </c:pt>
                <c:pt idx="253">
                  <c:v>720.01705000000004</c:v>
                </c:pt>
                <c:pt idx="254">
                  <c:v>724.10005000000001</c:v>
                </c:pt>
                <c:pt idx="255">
                  <c:v>728.18285000000003</c:v>
                </c:pt>
                <c:pt idx="256">
                  <c:v>732.26610000000005</c:v>
                </c:pt>
                <c:pt idx="257">
                  <c:v>736.34924999999998</c:v>
                </c:pt>
                <c:pt idx="258">
                  <c:v>740.43219999999997</c:v>
                </c:pt>
                <c:pt idx="259">
                  <c:v>744.51520000000005</c:v>
                </c:pt>
                <c:pt idx="260">
                  <c:v>748.59855000000005</c:v>
                </c:pt>
                <c:pt idx="261">
                  <c:v>752.68115</c:v>
                </c:pt>
                <c:pt idx="262">
                  <c:v>756.76464999999996</c:v>
                </c:pt>
                <c:pt idx="263">
                  <c:v>760.84744999999998</c:v>
                </c:pt>
                <c:pt idx="264">
                  <c:v>764.93044999999995</c:v>
                </c:pt>
                <c:pt idx="265">
                  <c:v>769.01364999999998</c:v>
                </c:pt>
                <c:pt idx="266">
                  <c:v>773.09664999999995</c:v>
                </c:pt>
                <c:pt idx="267">
                  <c:v>777.17970000000003</c:v>
                </c:pt>
                <c:pt idx="268">
                  <c:v>781.26284999999996</c:v>
                </c:pt>
                <c:pt idx="269">
                  <c:v>785.34569999999997</c:v>
                </c:pt>
                <c:pt idx="270">
                  <c:v>789.42870000000005</c:v>
                </c:pt>
                <c:pt idx="271">
                  <c:v>793.51170000000002</c:v>
                </c:pt>
                <c:pt idx="272">
                  <c:v>797.59479999999996</c:v>
                </c:pt>
                <c:pt idx="273">
                  <c:v>801.67804999999998</c:v>
                </c:pt>
                <c:pt idx="274">
                  <c:v>805.76099999999997</c:v>
                </c:pt>
                <c:pt idx="275">
                  <c:v>809.84979999999996</c:v>
                </c:pt>
                <c:pt idx="276">
                  <c:v>813.94524999999999</c:v>
                </c:pt>
                <c:pt idx="277">
                  <c:v>818.04015000000004</c:v>
                </c:pt>
                <c:pt idx="278">
                  <c:v>822.13570000000004</c:v>
                </c:pt>
                <c:pt idx="279">
                  <c:v>826.23099999999999</c:v>
                </c:pt>
                <c:pt idx="280">
                  <c:v>830.32624999999996</c:v>
                </c:pt>
                <c:pt idx="281">
                  <c:v>834.42150000000004</c:v>
                </c:pt>
                <c:pt idx="282">
                  <c:v>838.51644999999996</c:v>
                </c:pt>
                <c:pt idx="283">
                  <c:v>842.61180000000002</c:v>
                </c:pt>
                <c:pt idx="284">
                  <c:v>846.70759999999996</c:v>
                </c:pt>
                <c:pt idx="285">
                  <c:v>850.80269999999996</c:v>
                </c:pt>
                <c:pt idx="286">
                  <c:v>854.89779999999996</c:v>
                </c:pt>
                <c:pt idx="287">
                  <c:v>858.99310000000003</c:v>
                </c:pt>
                <c:pt idx="288">
                  <c:v>863.0883</c:v>
                </c:pt>
                <c:pt idx="289">
                  <c:v>867.18370000000004</c:v>
                </c:pt>
                <c:pt idx="290">
                  <c:v>871.27930000000003</c:v>
                </c:pt>
                <c:pt idx="291">
                  <c:v>875.3741</c:v>
                </c:pt>
                <c:pt idx="292">
                  <c:v>879.46950000000004</c:v>
                </c:pt>
                <c:pt idx="293">
                  <c:v>883.56479999999999</c:v>
                </c:pt>
                <c:pt idx="294">
                  <c:v>887.65980000000002</c:v>
                </c:pt>
                <c:pt idx="295">
                  <c:v>891.75540000000001</c:v>
                </c:pt>
                <c:pt idx="296">
                  <c:v>895.88630000000001</c:v>
                </c:pt>
                <c:pt idx="297">
                  <c:v>900.02919999999995</c:v>
                </c:pt>
                <c:pt idx="298">
                  <c:v>904.1721</c:v>
                </c:pt>
                <c:pt idx="299">
                  <c:v>908.31489999999997</c:v>
                </c:pt>
                <c:pt idx="300">
                  <c:v>912.45799999999997</c:v>
                </c:pt>
                <c:pt idx="301">
                  <c:v>916.601</c:v>
                </c:pt>
                <c:pt idx="302">
                  <c:v>920.74369999999999</c:v>
                </c:pt>
                <c:pt idx="303">
                  <c:v>924.88670000000002</c:v>
                </c:pt>
                <c:pt idx="304">
                  <c:v>929.03060000000005</c:v>
                </c:pt>
                <c:pt idx="305">
                  <c:v>933.17669999999998</c:v>
                </c:pt>
                <c:pt idx="306">
                  <c:v>937.32280000000003</c:v>
                </c:pt>
                <c:pt idx="307">
                  <c:v>941.46849999999995</c:v>
                </c:pt>
                <c:pt idx="308">
                  <c:v>945.61469999999997</c:v>
                </c:pt>
                <c:pt idx="309">
                  <c:v>949.76059999999995</c:v>
                </c:pt>
                <c:pt idx="310">
                  <c:v>953.9067</c:v>
                </c:pt>
                <c:pt idx="311">
                  <c:v>958.05359999999996</c:v>
                </c:pt>
                <c:pt idx="312">
                  <c:v>962.19870000000003</c:v>
                </c:pt>
                <c:pt idx="313">
                  <c:v>966.34529999999995</c:v>
                </c:pt>
                <c:pt idx="314">
                  <c:v>970.49090000000001</c:v>
                </c:pt>
                <c:pt idx="315">
                  <c:v>974.63779999999997</c:v>
                </c:pt>
                <c:pt idx="316">
                  <c:v>978.7835</c:v>
                </c:pt>
                <c:pt idx="317">
                  <c:v>982.93</c:v>
                </c:pt>
                <c:pt idx="318">
                  <c:v>987.07650000000001</c:v>
                </c:pt>
                <c:pt idx="319">
                  <c:v>991.22190000000001</c:v>
                </c:pt>
                <c:pt idx="320">
                  <c:v>995.36860000000001</c:v>
                </c:pt>
                <c:pt idx="321">
                  <c:v>999.51400000000001</c:v>
                </c:pt>
                <c:pt idx="322">
                  <c:v>1003.6605</c:v>
                </c:pt>
                <c:pt idx="323">
                  <c:v>1007.8066</c:v>
                </c:pt>
                <c:pt idx="324">
                  <c:v>1011.9528</c:v>
                </c:pt>
                <c:pt idx="325">
                  <c:v>1016.0988</c:v>
                </c:pt>
                <c:pt idx="326">
                  <c:v>1020.245</c:v>
                </c:pt>
                <c:pt idx="327">
                  <c:v>1024.3911000000001</c:v>
                </c:pt>
                <c:pt idx="328">
                  <c:v>1028.5369000000001</c:v>
                </c:pt>
                <c:pt idx="329">
                  <c:v>1032.6831999999999</c:v>
                </c:pt>
                <c:pt idx="330">
                  <c:v>1036.8294000000001</c:v>
                </c:pt>
                <c:pt idx="331">
                  <c:v>1040.9786999999999</c:v>
                </c:pt>
                <c:pt idx="332">
                  <c:v>1045.1300000000001</c:v>
                </c:pt>
                <c:pt idx="333">
                  <c:v>1049.2814000000001</c:v>
                </c:pt>
                <c:pt idx="334">
                  <c:v>1053.4329</c:v>
                </c:pt>
                <c:pt idx="335">
                  <c:v>1057.5844</c:v>
                </c:pt>
                <c:pt idx="336">
                  <c:v>1061.7356</c:v>
                </c:pt>
                <c:pt idx="337">
                  <c:v>1065.8877</c:v>
                </c:pt>
                <c:pt idx="338">
                  <c:v>1070.0391999999999</c:v>
                </c:pt>
                <c:pt idx="339">
                  <c:v>1074.1901</c:v>
                </c:pt>
                <c:pt idx="340">
                  <c:v>1078.3412000000001</c:v>
                </c:pt>
                <c:pt idx="341">
                  <c:v>1082.4930999999999</c:v>
                </c:pt>
                <c:pt idx="342">
                  <c:v>1086.6546000000001</c:v>
                </c:pt>
                <c:pt idx="343">
                  <c:v>1090.8412000000001</c:v>
                </c:pt>
                <c:pt idx="344">
                  <c:v>1095.0274999999999</c:v>
                </c:pt>
                <c:pt idx="345">
                  <c:v>1099.2147</c:v>
                </c:pt>
                <c:pt idx="346">
                  <c:v>1103.4010000000001</c:v>
                </c:pt>
                <c:pt idx="347">
                  <c:v>1107.5878</c:v>
                </c:pt>
                <c:pt idx="348">
                  <c:v>1111.7744</c:v>
                </c:pt>
                <c:pt idx="349">
                  <c:v>1115.9608000000001</c:v>
                </c:pt>
                <c:pt idx="350">
                  <c:v>1120.1469999999999</c:v>
                </c:pt>
                <c:pt idx="351">
                  <c:v>1124.3338000000001</c:v>
                </c:pt>
                <c:pt idx="352">
                  <c:v>1128.5206000000001</c:v>
                </c:pt>
                <c:pt idx="353">
                  <c:v>1132.7076999999999</c:v>
                </c:pt>
                <c:pt idx="354">
                  <c:v>1136.8938000000001</c:v>
                </c:pt>
                <c:pt idx="355">
                  <c:v>1141.0804000000001</c:v>
                </c:pt>
                <c:pt idx="356">
                  <c:v>1145.2669000000001</c:v>
                </c:pt>
                <c:pt idx="357">
                  <c:v>1149.4536000000001</c:v>
                </c:pt>
                <c:pt idx="358">
                  <c:v>1153.6406999999999</c:v>
                </c:pt>
                <c:pt idx="359">
                  <c:v>1157.8269</c:v>
                </c:pt>
                <c:pt idx="360">
                  <c:v>1162.0137</c:v>
                </c:pt>
                <c:pt idx="361">
                  <c:v>1166.1998000000001</c:v>
                </c:pt>
                <c:pt idx="362">
                  <c:v>1170.3869</c:v>
                </c:pt>
                <c:pt idx="363">
                  <c:v>1174.5735</c:v>
                </c:pt>
                <c:pt idx="364">
                  <c:v>1178.7598</c:v>
                </c:pt>
                <c:pt idx="365">
                  <c:v>1182.9462000000001</c:v>
                </c:pt>
                <c:pt idx="366">
                  <c:v>1187.1332</c:v>
                </c:pt>
                <c:pt idx="367">
                  <c:v>1191.32</c:v>
                </c:pt>
                <c:pt idx="368">
                  <c:v>1195.5062</c:v>
                </c:pt>
              </c:numCache>
            </c:numRef>
          </c:xVal>
          <c:yVal>
            <c:numRef>
              <c:f>GIMME!$AS$4:$AS$372</c:f>
              <c:numCache>
                <c:formatCode>0.00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0.15151515151515152</c:v>
                </c:pt>
                <c:pt idx="3">
                  <c:v>0.15151515151515152</c:v>
                </c:pt>
                <c:pt idx="4">
                  <c:v>0.15151515151515152</c:v>
                </c:pt>
                <c:pt idx="5">
                  <c:v>0.15151515151515152</c:v>
                </c:pt>
                <c:pt idx="6">
                  <c:v>0.15151515151515152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0.75757575757575757</c:v>
                </c:pt>
                <c:pt idx="10">
                  <c:v>1.2121212121212122</c:v>
                </c:pt>
                <c:pt idx="11">
                  <c:v>1.3657056145675266</c:v>
                </c:pt>
                <c:pt idx="12">
                  <c:v>2.43161094224924</c:v>
                </c:pt>
                <c:pt idx="13">
                  <c:v>2.8875379939209727</c:v>
                </c:pt>
                <c:pt idx="14">
                  <c:v>3.0395136778115504</c:v>
                </c:pt>
                <c:pt idx="15">
                  <c:v>3.6474164133738598</c:v>
                </c:pt>
                <c:pt idx="16">
                  <c:v>4.2553191489361701</c:v>
                </c:pt>
                <c:pt idx="17">
                  <c:v>5.1671732522796354</c:v>
                </c:pt>
                <c:pt idx="18">
                  <c:v>6.9908814589665651</c:v>
                </c:pt>
                <c:pt idx="19">
                  <c:v>7.2948328267477196</c:v>
                </c:pt>
                <c:pt idx="20">
                  <c:v>8.5106382978723403</c:v>
                </c:pt>
                <c:pt idx="21">
                  <c:v>8.8145896656534948</c:v>
                </c:pt>
                <c:pt idx="22">
                  <c:v>9.5744680851063837</c:v>
                </c:pt>
                <c:pt idx="23">
                  <c:v>12.006079027355623</c:v>
                </c:pt>
                <c:pt idx="24">
                  <c:v>13.373860182370819</c:v>
                </c:pt>
                <c:pt idx="25">
                  <c:v>14.741641337386019</c:v>
                </c:pt>
                <c:pt idx="26">
                  <c:v>15.805471124620061</c:v>
                </c:pt>
                <c:pt idx="27">
                  <c:v>16.413373860182372</c:v>
                </c:pt>
                <c:pt idx="28">
                  <c:v>17.62917933130699</c:v>
                </c:pt>
                <c:pt idx="29">
                  <c:v>18.693009118541035</c:v>
                </c:pt>
                <c:pt idx="30">
                  <c:v>20.668693009118542</c:v>
                </c:pt>
                <c:pt idx="31">
                  <c:v>21.428571428571427</c:v>
                </c:pt>
                <c:pt idx="32">
                  <c:v>24.316109422492403</c:v>
                </c:pt>
                <c:pt idx="33">
                  <c:v>25.075987841945292</c:v>
                </c:pt>
                <c:pt idx="34">
                  <c:v>25.531914893617021</c:v>
                </c:pt>
                <c:pt idx="35">
                  <c:v>26.443768996960486</c:v>
                </c:pt>
                <c:pt idx="36">
                  <c:v>26.747720364741639</c:v>
                </c:pt>
                <c:pt idx="37">
                  <c:v>27.203647416413375</c:v>
                </c:pt>
                <c:pt idx="38">
                  <c:v>28.571428571428569</c:v>
                </c:pt>
                <c:pt idx="39">
                  <c:v>28.875379939209729</c:v>
                </c:pt>
                <c:pt idx="40">
                  <c:v>29.787234042553191</c:v>
                </c:pt>
                <c:pt idx="41">
                  <c:v>31.155015197568385</c:v>
                </c:pt>
                <c:pt idx="42">
                  <c:v>32.674772036474167</c:v>
                </c:pt>
                <c:pt idx="43">
                  <c:v>32.978723404255319</c:v>
                </c:pt>
                <c:pt idx="44">
                  <c:v>33.738601823708208</c:v>
                </c:pt>
                <c:pt idx="45">
                  <c:v>33.738601823708208</c:v>
                </c:pt>
                <c:pt idx="46">
                  <c:v>34.042553191489361</c:v>
                </c:pt>
                <c:pt idx="47">
                  <c:v>34.346504559270521</c:v>
                </c:pt>
                <c:pt idx="48">
                  <c:v>35.106382978723403</c:v>
                </c:pt>
                <c:pt idx="49">
                  <c:v>35.562310030395139</c:v>
                </c:pt>
                <c:pt idx="50">
                  <c:v>36.018237082066868</c:v>
                </c:pt>
                <c:pt idx="51">
                  <c:v>36.170212765957451</c:v>
                </c:pt>
                <c:pt idx="52">
                  <c:v>36.474164133738604</c:v>
                </c:pt>
                <c:pt idx="53">
                  <c:v>36.778115501519757</c:v>
                </c:pt>
                <c:pt idx="54">
                  <c:v>37.234042553191486</c:v>
                </c:pt>
                <c:pt idx="55">
                  <c:v>37.841945288753799</c:v>
                </c:pt>
                <c:pt idx="56">
                  <c:v>38.297872340425535</c:v>
                </c:pt>
                <c:pt idx="57">
                  <c:v>38.90577507598784</c:v>
                </c:pt>
                <c:pt idx="58">
                  <c:v>39.057750759878417</c:v>
                </c:pt>
                <c:pt idx="59">
                  <c:v>39.361702127659576</c:v>
                </c:pt>
                <c:pt idx="60">
                  <c:v>39.513677811550153</c:v>
                </c:pt>
                <c:pt idx="61">
                  <c:v>39.665653495440729</c:v>
                </c:pt>
                <c:pt idx="62">
                  <c:v>39.969604863221889</c:v>
                </c:pt>
                <c:pt idx="63">
                  <c:v>39.969604863221889</c:v>
                </c:pt>
                <c:pt idx="64">
                  <c:v>40.273556231003042</c:v>
                </c:pt>
                <c:pt idx="65">
                  <c:v>41.337386018237083</c:v>
                </c:pt>
                <c:pt idx="66">
                  <c:v>41.641337386018236</c:v>
                </c:pt>
                <c:pt idx="67">
                  <c:v>41.641337386018236</c:v>
                </c:pt>
                <c:pt idx="68">
                  <c:v>41.641337386018236</c:v>
                </c:pt>
                <c:pt idx="69">
                  <c:v>41.641337386018236</c:v>
                </c:pt>
                <c:pt idx="70">
                  <c:v>41.641337386018236</c:v>
                </c:pt>
                <c:pt idx="71">
                  <c:v>41.945288753799389</c:v>
                </c:pt>
                <c:pt idx="72">
                  <c:v>42.705167173252278</c:v>
                </c:pt>
                <c:pt idx="73">
                  <c:v>42.857142857142854</c:v>
                </c:pt>
                <c:pt idx="74">
                  <c:v>42.857142857142854</c:v>
                </c:pt>
                <c:pt idx="75">
                  <c:v>43.161094224924014</c:v>
                </c:pt>
                <c:pt idx="76">
                  <c:v>43.31306990881459</c:v>
                </c:pt>
                <c:pt idx="77">
                  <c:v>43.465045592705167</c:v>
                </c:pt>
                <c:pt idx="78">
                  <c:v>43.920972644376896</c:v>
                </c:pt>
                <c:pt idx="79">
                  <c:v>43.920972644376896</c:v>
                </c:pt>
                <c:pt idx="80">
                  <c:v>44.224924012158056</c:v>
                </c:pt>
                <c:pt idx="81">
                  <c:v>44.224924012158056</c:v>
                </c:pt>
                <c:pt idx="82">
                  <c:v>44.832826747720368</c:v>
                </c:pt>
                <c:pt idx="83">
                  <c:v>45.440729483282674</c:v>
                </c:pt>
                <c:pt idx="84">
                  <c:v>45.440729483282674</c:v>
                </c:pt>
                <c:pt idx="85">
                  <c:v>45.440729483282674</c:v>
                </c:pt>
                <c:pt idx="86">
                  <c:v>46.504559270516715</c:v>
                </c:pt>
                <c:pt idx="87">
                  <c:v>46.504559270516715</c:v>
                </c:pt>
                <c:pt idx="88">
                  <c:v>46.504559270516715</c:v>
                </c:pt>
                <c:pt idx="89">
                  <c:v>46.504559270516715</c:v>
                </c:pt>
                <c:pt idx="90">
                  <c:v>46.504559270516715</c:v>
                </c:pt>
                <c:pt idx="91">
                  <c:v>46.656534954407299</c:v>
                </c:pt>
                <c:pt idx="92">
                  <c:v>46.656534954407299</c:v>
                </c:pt>
                <c:pt idx="93">
                  <c:v>46.656534954407299</c:v>
                </c:pt>
                <c:pt idx="94">
                  <c:v>46.656534954407299</c:v>
                </c:pt>
                <c:pt idx="95">
                  <c:v>46.656534954407299</c:v>
                </c:pt>
                <c:pt idx="96">
                  <c:v>46.656534954407299</c:v>
                </c:pt>
                <c:pt idx="97">
                  <c:v>46.808510638297875</c:v>
                </c:pt>
                <c:pt idx="98">
                  <c:v>46.808510638297875</c:v>
                </c:pt>
                <c:pt idx="99">
                  <c:v>47.112462006079028</c:v>
                </c:pt>
                <c:pt idx="100">
                  <c:v>47.112462006079028</c:v>
                </c:pt>
                <c:pt idx="101">
                  <c:v>47.264437689969604</c:v>
                </c:pt>
                <c:pt idx="102">
                  <c:v>47.416413373860181</c:v>
                </c:pt>
                <c:pt idx="103">
                  <c:v>47.568389057750757</c:v>
                </c:pt>
                <c:pt idx="104">
                  <c:v>47.720364741641333</c:v>
                </c:pt>
                <c:pt idx="105">
                  <c:v>47.720364741641333</c:v>
                </c:pt>
                <c:pt idx="106">
                  <c:v>47.720364741641333</c:v>
                </c:pt>
                <c:pt idx="107">
                  <c:v>47.720364741641333</c:v>
                </c:pt>
                <c:pt idx="108">
                  <c:v>47.720364741641333</c:v>
                </c:pt>
                <c:pt idx="109">
                  <c:v>47.720364741641333</c:v>
                </c:pt>
                <c:pt idx="110">
                  <c:v>47.720364741641333</c:v>
                </c:pt>
                <c:pt idx="111">
                  <c:v>47.720364741641333</c:v>
                </c:pt>
                <c:pt idx="112">
                  <c:v>47.720364741641333</c:v>
                </c:pt>
                <c:pt idx="113">
                  <c:v>48.480243161094229</c:v>
                </c:pt>
                <c:pt idx="114">
                  <c:v>48.480243161094229</c:v>
                </c:pt>
                <c:pt idx="115">
                  <c:v>48.480243161094229</c:v>
                </c:pt>
                <c:pt idx="116">
                  <c:v>48.936170212765958</c:v>
                </c:pt>
                <c:pt idx="117">
                  <c:v>48.936170212765958</c:v>
                </c:pt>
                <c:pt idx="118">
                  <c:v>49.088145896656535</c:v>
                </c:pt>
                <c:pt idx="119">
                  <c:v>49.088145896656535</c:v>
                </c:pt>
                <c:pt idx="120">
                  <c:v>49.544072948328264</c:v>
                </c:pt>
                <c:pt idx="121">
                  <c:v>49.544072948328264</c:v>
                </c:pt>
                <c:pt idx="122">
                  <c:v>49.848024316109424</c:v>
                </c:pt>
                <c:pt idx="123">
                  <c:v>50</c:v>
                </c:pt>
                <c:pt idx="124">
                  <c:v>50</c:v>
                </c:pt>
                <c:pt idx="125">
                  <c:v>50.303951367781153</c:v>
                </c:pt>
                <c:pt idx="126">
                  <c:v>50.303951367781153</c:v>
                </c:pt>
                <c:pt idx="127">
                  <c:v>50.303951367781153</c:v>
                </c:pt>
                <c:pt idx="128">
                  <c:v>50.303951367781153</c:v>
                </c:pt>
                <c:pt idx="129">
                  <c:v>50.151975683890583</c:v>
                </c:pt>
                <c:pt idx="130">
                  <c:v>50.303951367781153</c:v>
                </c:pt>
                <c:pt idx="131">
                  <c:v>50.607902735562305</c:v>
                </c:pt>
                <c:pt idx="132">
                  <c:v>50.607902735562305</c:v>
                </c:pt>
                <c:pt idx="133">
                  <c:v>51.671732522796354</c:v>
                </c:pt>
                <c:pt idx="134">
                  <c:v>51.671732522796354</c:v>
                </c:pt>
                <c:pt idx="135">
                  <c:v>52.27963525835866</c:v>
                </c:pt>
                <c:pt idx="136">
                  <c:v>52.27963525835866</c:v>
                </c:pt>
                <c:pt idx="137">
                  <c:v>52.27963525835866</c:v>
                </c:pt>
                <c:pt idx="138">
                  <c:v>52.583586626139819</c:v>
                </c:pt>
                <c:pt idx="139">
                  <c:v>52.583586626139819</c:v>
                </c:pt>
                <c:pt idx="140">
                  <c:v>53.039513677811541</c:v>
                </c:pt>
                <c:pt idx="141">
                  <c:v>53.039513677811541</c:v>
                </c:pt>
                <c:pt idx="142">
                  <c:v>53.191489361702125</c:v>
                </c:pt>
                <c:pt idx="143">
                  <c:v>53.647416413373861</c:v>
                </c:pt>
                <c:pt idx="144">
                  <c:v>54.103343465045597</c:v>
                </c:pt>
                <c:pt idx="145">
                  <c:v>54.255319148936167</c:v>
                </c:pt>
                <c:pt idx="146">
                  <c:v>54.255319148936167</c:v>
                </c:pt>
                <c:pt idx="147">
                  <c:v>54.255319148936167</c:v>
                </c:pt>
                <c:pt idx="148">
                  <c:v>54.559270516717326</c:v>
                </c:pt>
                <c:pt idx="149">
                  <c:v>54.863221884498479</c:v>
                </c:pt>
                <c:pt idx="150">
                  <c:v>54.863221884498479</c:v>
                </c:pt>
                <c:pt idx="151">
                  <c:v>54.559270516717326</c:v>
                </c:pt>
                <c:pt idx="152">
                  <c:v>54.863221884498479</c:v>
                </c:pt>
                <c:pt idx="153">
                  <c:v>55.927051671732521</c:v>
                </c:pt>
                <c:pt idx="154">
                  <c:v>55.623100303951368</c:v>
                </c:pt>
                <c:pt idx="155">
                  <c:v>55.927051671732521</c:v>
                </c:pt>
                <c:pt idx="156">
                  <c:v>55.927051671732521</c:v>
                </c:pt>
                <c:pt idx="157">
                  <c:v>56.231003039513681</c:v>
                </c:pt>
                <c:pt idx="158">
                  <c:v>56.231003039513681</c:v>
                </c:pt>
                <c:pt idx="159">
                  <c:v>56.686930091185403</c:v>
                </c:pt>
                <c:pt idx="160">
                  <c:v>56.686930091185403</c:v>
                </c:pt>
                <c:pt idx="161">
                  <c:v>56.534954407294833</c:v>
                </c:pt>
                <c:pt idx="162">
                  <c:v>56.534954407294833</c:v>
                </c:pt>
                <c:pt idx="163">
                  <c:v>56.686930091185403</c:v>
                </c:pt>
                <c:pt idx="164">
                  <c:v>56.838905775075986</c:v>
                </c:pt>
                <c:pt idx="165">
                  <c:v>56.838905775075986</c:v>
                </c:pt>
                <c:pt idx="166">
                  <c:v>56.686930091185403</c:v>
                </c:pt>
                <c:pt idx="167">
                  <c:v>56.838905775075986</c:v>
                </c:pt>
                <c:pt idx="168">
                  <c:v>56.99088145896657</c:v>
                </c:pt>
                <c:pt idx="169">
                  <c:v>57.142857142857139</c:v>
                </c:pt>
                <c:pt idx="170">
                  <c:v>56.99088145896657</c:v>
                </c:pt>
                <c:pt idx="171">
                  <c:v>56.99088145896657</c:v>
                </c:pt>
                <c:pt idx="172">
                  <c:v>56.99088145896657</c:v>
                </c:pt>
                <c:pt idx="173">
                  <c:v>56.838905775075986</c:v>
                </c:pt>
                <c:pt idx="174">
                  <c:v>57.142857142857139</c:v>
                </c:pt>
                <c:pt idx="175">
                  <c:v>57.142857142857139</c:v>
                </c:pt>
                <c:pt idx="176">
                  <c:v>57.142857142857139</c:v>
                </c:pt>
                <c:pt idx="177">
                  <c:v>57.294832826747722</c:v>
                </c:pt>
                <c:pt idx="178">
                  <c:v>57.294832826747722</c:v>
                </c:pt>
                <c:pt idx="179">
                  <c:v>57.294832826747722</c:v>
                </c:pt>
                <c:pt idx="180">
                  <c:v>57.294832826747722</c:v>
                </c:pt>
                <c:pt idx="181">
                  <c:v>57.142857142857139</c:v>
                </c:pt>
                <c:pt idx="182">
                  <c:v>57.142857142857139</c:v>
                </c:pt>
                <c:pt idx="183">
                  <c:v>57.750759878419458</c:v>
                </c:pt>
                <c:pt idx="184">
                  <c:v>57.750759878419458</c:v>
                </c:pt>
                <c:pt idx="185">
                  <c:v>57.902735562310028</c:v>
                </c:pt>
                <c:pt idx="186">
                  <c:v>57.902735562310028</c:v>
                </c:pt>
                <c:pt idx="187">
                  <c:v>57.750759878419458</c:v>
                </c:pt>
                <c:pt idx="188">
                  <c:v>57.902735562310028</c:v>
                </c:pt>
                <c:pt idx="189">
                  <c:v>57.902735562310028</c:v>
                </c:pt>
                <c:pt idx="190">
                  <c:v>57.902735562310028</c:v>
                </c:pt>
                <c:pt idx="191">
                  <c:v>58.054711246200611</c:v>
                </c:pt>
                <c:pt idx="192">
                  <c:v>58.206686930091188</c:v>
                </c:pt>
                <c:pt idx="193">
                  <c:v>58.054711246200611</c:v>
                </c:pt>
                <c:pt idx="194">
                  <c:v>58.206686930091188</c:v>
                </c:pt>
                <c:pt idx="195">
                  <c:v>58.206686930091188</c:v>
                </c:pt>
                <c:pt idx="196">
                  <c:v>58.206686930091188</c:v>
                </c:pt>
                <c:pt idx="197">
                  <c:v>58.206686930091188</c:v>
                </c:pt>
                <c:pt idx="198">
                  <c:v>58.054711246200611</c:v>
                </c:pt>
                <c:pt idx="199">
                  <c:v>58.054711246200611</c:v>
                </c:pt>
                <c:pt idx="200">
                  <c:v>57.902735562310028</c:v>
                </c:pt>
                <c:pt idx="201">
                  <c:v>58.206686930091188</c:v>
                </c:pt>
                <c:pt idx="202">
                  <c:v>58.358662613981757</c:v>
                </c:pt>
                <c:pt idx="203">
                  <c:v>58.358662613981757</c:v>
                </c:pt>
                <c:pt idx="204">
                  <c:v>58.358662613981757</c:v>
                </c:pt>
                <c:pt idx="205">
                  <c:v>58.358662613981757</c:v>
                </c:pt>
                <c:pt idx="206">
                  <c:v>58.358662613981757</c:v>
                </c:pt>
                <c:pt idx="207">
                  <c:v>58.358662613981757</c:v>
                </c:pt>
                <c:pt idx="208">
                  <c:v>58.358662613981757</c:v>
                </c:pt>
                <c:pt idx="209">
                  <c:v>58.358662613981757</c:v>
                </c:pt>
                <c:pt idx="210">
                  <c:v>58.358662613981757</c:v>
                </c:pt>
                <c:pt idx="211">
                  <c:v>58.51063829787234</c:v>
                </c:pt>
                <c:pt idx="212">
                  <c:v>58.51063829787234</c:v>
                </c:pt>
                <c:pt idx="213">
                  <c:v>58.51063829787234</c:v>
                </c:pt>
                <c:pt idx="214">
                  <c:v>58.51063829787234</c:v>
                </c:pt>
                <c:pt idx="215">
                  <c:v>58.51063829787234</c:v>
                </c:pt>
                <c:pt idx="216">
                  <c:v>58.51063829787234</c:v>
                </c:pt>
                <c:pt idx="217">
                  <c:v>58.51063829787234</c:v>
                </c:pt>
                <c:pt idx="218">
                  <c:v>58.51063829787234</c:v>
                </c:pt>
                <c:pt idx="219">
                  <c:v>58.51063829787234</c:v>
                </c:pt>
                <c:pt idx="220">
                  <c:v>58.51063829787234</c:v>
                </c:pt>
                <c:pt idx="221">
                  <c:v>58.51063829787234</c:v>
                </c:pt>
                <c:pt idx="222">
                  <c:v>58.51063829787234</c:v>
                </c:pt>
                <c:pt idx="223">
                  <c:v>58.51063829787234</c:v>
                </c:pt>
                <c:pt idx="224">
                  <c:v>58.51063829787234</c:v>
                </c:pt>
                <c:pt idx="225">
                  <c:v>58.51063829787234</c:v>
                </c:pt>
                <c:pt idx="226">
                  <c:v>58.51063829787234</c:v>
                </c:pt>
                <c:pt idx="227">
                  <c:v>58.51063829787234</c:v>
                </c:pt>
                <c:pt idx="228">
                  <c:v>58.51063829787234</c:v>
                </c:pt>
                <c:pt idx="229">
                  <c:v>58.51063829787234</c:v>
                </c:pt>
                <c:pt idx="230">
                  <c:v>58.51063829787234</c:v>
                </c:pt>
                <c:pt idx="231">
                  <c:v>58.51063829787234</c:v>
                </c:pt>
                <c:pt idx="232">
                  <c:v>58.51063829787234</c:v>
                </c:pt>
                <c:pt idx="233">
                  <c:v>58.51063829787234</c:v>
                </c:pt>
                <c:pt idx="234">
                  <c:v>58.51063829787234</c:v>
                </c:pt>
                <c:pt idx="235">
                  <c:v>58.51063829787234</c:v>
                </c:pt>
                <c:pt idx="236">
                  <c:v>58.51063829787234</c:v>
                </c:pt>
                <c:pt idx="237">
                  <c:v>58.662613981762924</c:v>
                </c:pt>
                <c:pt idx="238">
                  <c:v>58.51063829787234</c:v>
                </c:pt>
                <c:pt idx="239">
                  <c:v>58.51063829787234</c:v>
                </c:pt>
                <c:pt idx="240">
                  <c:v>58.662613981762924</c:v>
                </c:pt>
                <c:pt idx="241">
                  <c:v>58.662613981762924</c:v>
                </c:pt>
                <c:pt idx="242">
                  <c:v>58.662613981762924</c:v>
                </c:pt>
                <c:pt idx="243">
                  <c:v>58.662613981762924</c:v>
                </c:pt>
                <c:pt idx="244">
                  <c:v>58.814589665653493</c:v>
                </c:pt>
                <c:pt idx="245">
                  <c:v>58.814589665653493</c:v>
                </c:pt>
                <c:pt idx="246">
                  <c:v>58.51063829787234</c:v>
                </c:pt>
                <c:pt idx="247">
                  <c:v>58.51063829787234</c:v>
                </c:pt>
                <c:pt idx="248">
                  <c:v>58.51063829787234</c:v>
                </c:pt>
                <c:pt idx="249">
                  <c:v>58.51063829787234</c:v>
                </c:pt>
                <c:pt idx="250">
                  <c:v>58.662613981762924</c:v>
                </c:pt>
                <c:pt idx="251">
                  <c:v>58.51063829787234</c:v>
                </c:pt>
                <c:pt idx="252">
                  <c:v>58.51063829787234</c:v>
                </c:pt>
                <c:pt idx="253">
                  <c:v>58.51063829787234</c:v>
                </c:pt>
                <c:pt idx="254">
                  <c:v>58.814589665653493</c:v>
                </c:pt>
                <c:pt idx="255">
                  <c:v>58.814589665653493</c:v>
                </c:pt>
                <c:pt idx="256">
                  <c:v>58.814589665653493</c:v>
                </c:pt>
                <c:pt idx="257">
                  <c:v>58.814589665653493</c:v>
                </c:pt>
                <c:pt idx="258">
                  <c:v>58.814589665653493</c:v>
                </c:pt>
                <c:pt idx="259">
                  <c:v>58.814589665653493</c:v>
                </c:pt>
                <c:pt idx="260">
                  <c:v>58.51063829787234</c:v>
                </c:pt>
                <c:pt idx="261">
                  <c:v>58.662613981762924</c:v>
                </c:pt>
                <c:pt idx="262">
                  <c:v>58.662613981762924</c:v>
                </c:pt>
                <c:pt idx="263">
                  <c:v>58.662613981762924</c:v>
                </c:pt>
                <c:pt idx="264">
                  <c:v>58.662613981762924</c:v>
                </c:pt>
                <c:pt idx="265">
                  <c:v>58.662613981762924</c:v>
                </c:pt>
                <c:pt idx="266">
                  <c:v>58.814589665653493</c:v>
                </c:pt>
                <c:pt idx="267">
                  <c:v>58.814589665653493</c:v>
                </c:pt>
                <c:pt idx="268">
                  <c:v>58.814589665653493</c:v>
                </c:pt>
                <c:pt idx="269">
                  <c:v>58.814589665653493</c:v>
                </c:pt>
                <c:pt idx="270">
                  <c:v>58.814589665653493</c:v>
                </c:pt>
                <c:pt idx="271">
                  <c:v>58.51063829787234</c:v>
                </c:pt>
                <c:pt idx="272">
                  <c:v>58.814589665653493</c:v>
                </c:pt>
                <c:pt idx="273">
                  <c:v>58.814589665653493</c:v>
                </c:pt>
                <c:pt idx="274">
                  <c:v>58.662613981762924</c:v>
                </c:pt>
                <c:pt idx="275">
                  <c:v>59.118541033434646</c:v>
                </c:pt>
                <c:pt idx="276">
                  <c:v>59.118541033434646</c:v>
                </c:pt>
                <c:pt idx="277">
                  <c:v>59.118541033434646</c:v>
                </c:pt>
                <c:pt idx="278">
                  <c:v>59.118541033434646</c:v>
                </c:pt>
                <c:pt idx="279">
                  <c:v>59.118541033434646</c:v>
                </c:pt>
                <c:pt idx="280">
                  <c:v>59.118541033434646</c:v>
                </c:pt>
                <c:pt idx="281">
                  <c:v>59.118541033434646</c:v>
                </c:pt>
                <c:pt idx="282">
                  <c:v>59.118541033434646</c:v>
                </c:pt>
                <c:pt idx="283">
                  <c:v>59.118541033434646</c:v>
                </c:pt>
                <c:pt idx="284">
                  <c:v>59.118541033434646</c:v>
                </c:pt>
                <c:pt idx="285">
                  <c:v>59.118541033434646</c:v>
                </c:pt>
                <c:pt idx="286">
                  <c:v>59.118541033434646</c:v>
                </c:pt>
                <c:pt idx="287">
                  <c:v>59.118541033434646</c:v>
                </c:pt>
                <c:pt idx="288">
                  <c:v>59.118541033434646</c:v>
                </c:pt>
                <c:pt idx="289">
                  <c:v>59.118541033434646</c:v>
                </c:pt>
                <c:pt idx="290">
                  <c:v>59.118541033434646</c:v>
                </c:pt>
                <c:pt idx="291">
                  <c:v>59.118541033434646</c:v>
                </c:pt>
                <c:pt idx="292">
                  <c:v>59.118541033434646</c:v>
                </c:pt>
                <c:pt idx="293">
                  <c:v>59.118541033434646</c:v>
                </c:pt>
                <c:pt idx="294">
                  <c:v>59.118541033434646</c:v>
                </c:pt>
                <c:pt idx="295">
                  <c:v>59.118541033434646</c:v>
                </c:pt>
                <c:pt idx="296">
                  <c:v>59.270516717325229</c:v>
                </c:pt>
                <c:pt idx="297">
                  <c:v>59.270516717325229</c:v>
                </c:pt>
                <c:pt idx="298">
                  <c:v>59.270516717325229</c:v>
                </c:pt>
                <c:pt idx="299">
                  <c:v>59.270516717325229</c:v>
                </c:pt>
                <c:pt idx="300">
                  <c:v>59.270516717325229</c:v>
                </c:pt>
                <c:pt idx="301">
                  <c:v>59.270516717325229</c:v>
                </c:pt>
                <c:pt idx="302">
                  <c:v>59.270516717325229</c:v>
                </c:pt>
                <c:pt idx="303">
                  <c:v>59.270516717325229</c:v>
                </c:pt>
                <c:pt idx="304">
                  <c:v>60.334346504559264</c:v>
                </c:pt>
                <c:pt idx="305">
                  <c:v>60.334346504559264</c:v>
                </c:pt>
                <c:pt idx="306">
                  <c:v>60.334346504559264</c:v>
                </c:pt>
                <c:pt idx="307">
                  <c:v>60.334346504559264</c:v>
                </c:pt>
                <c:pt idx="308">
                  <c:v>60.334346504559264</c:v>
                </c:pt>
                <c:pt idx="309">
                  <c:v>60.334346504559264</c:v>
                </c:pt>
                <c:pt idx="310">
                  <c:v>60.334346504559264</c:v>
                </c:pt>
                <c:pt idx="311">
                  <c:v>60.334346504559264</c:v>
                </c:pt>
                <c:pt idx="312">
                  <c:v>60.182370820668694</c:v>
                </c:pt>
                <c:pt idx="313">
                  <c:v>60.334346504559264</c:v>
                </c:pt>
                <c:pt idx="314">
                  <c:v>60.182370820668694</c:v>
                </c:pt>
                <c:pt idx="315">
                  <c:v>60.334346504559264</c:v>
                </c:pt>
                <c:pt idx="316">
                  <c:v>60.334346504559264</c:v>
                </c:pt>
                <c:pt idx="317">
                  <c:v>60.334346504559264</c:v>
                </c:pt>
                <c:pt idx="318">
                  <c:v>60.334346504559264</c:v>
                </c:pt>
                <c:pt idx="319">
                  <c:v>60.182370820668694</c:v>
                </c:pt>
                <c:pt idx="320">
                  <c:v>60.334346504559264</c:v>
                </c:pt>
                <c:pt idx="321">
                  <c:v>60.334346504559264</c:v>
                </c:pt>
                <c:pt idx="322">
                  <c:v>60.334346504559264</c:v>
                </c:pt>
                <c:pt idx="323">
                  <c:v>60.334346504559264</c:v>
                </c:pt>
                <c:pt idx="324">
                  <c:v>60.334346504559264</c:v>
                </c:pt>
                <c:pt idx="325">
                  <c:v>60.334346504559264</c:v>
                </c:pt>
                <c:pt idx="326">
                  <c:v>60.334346504559264</c:v>
                </c:pt>
                <c:pt idx="327">
                  <c:v>60.182370820668694</c:v>
                </c:pt>
                <c:pt idx="328">
                  <c:v>60.334346504559264</c:v>
                </c:pt>
                <c:pt idx="329">
                  <c:v>60.334346504559264</c:v>
                </c:pt>
                <c:pt idx="330">
                  <c:v>60.334346504559264</c:v>
                </c:pt>
                <c:pt idx="331">
                  <c:v>60.334346504559264</c:v>
                </c:pt>
                <c:pt idx="332">
                  <c:v>60.182370820668694</c:v>
                </c:pt>
                <c:pt idx="333">
                  <c:v>60.182370820668694</c:v>
                </c:pt>
                <c:pt idx="334">
                  <c:v>60.334346504559264</c:v>
                </c:pt>
                <c:pt idx="335">
                  <c:v>60.334346504559264</c:v>
                </c:pt>
                <c:pt idx="336">
                  <c:v>60.182370820668694</c:v>
                </c:pt>
                <c:pt idx="337">
                  <c:v>60.334346504559264</c:v>
                </c:pt>
                <c:pt idx="338">
                  <c:v>60.334346504559264</c:v>
                </c:pt>
                <c:pt idx="339">
                  <c:v>60.334346504559264</c:v>
                </c:pt>
                <c:pt idx="340">
                  <c:v>60.486322188449847</c:v>
                </c:pt>
                <c:pt idx="341">
                  <c:v>60.638297872340431</c:v>
                </c:pt>
                <c:pt idx="342">
                  <c:v>60.790273556231</c:v>
                </c:pt>
                <c:pt idx="343">
                  <c:v>60.790273556231</c:v>
                </c:pt>
                <c:pt idx="344">
                  <c:v>60.790273556231</c:v>
                </c:pt>
                <c:pt idx="345">
                  <c:v>60.790273556231</c:v>
                </c:pt>
                <c:pt idx="346">
                  <c:v>60.638297872340431</c:v>
                </c:pt>
                <c:pt idx="347">
                  <c:v>60.638297872340431</c:v>
                </c:pt>
                <c:pt idx="348">
                  <c:v>60.790273556231</c:v>
                </c:pt>
                <c:pt idx="349">
                  <c:v>60.790273556231</c:v>
                </c:pt>
                <c:pt idx="350">
                  <c:v>60.790273556231</c:v>
                </c:pt>
                <c:pt idx="351">
                  <c:v>60.790273556231</c:v>
                </c:pt>
                <c:pt idx="352">
                  <c:v>60.638297872340431</c:v>
                </c:pt>
                <c:pt idx="353">
                  <c:v>60.638297872340431</c:v>
                </c:pt>
                <c:pt idx="354">
                  <c:v>60.790273556231</c:v>
                </c:pt>
                <c:pt idx="355">
                  <c:v>60.790273556231</c:v>
                </c:pt>
                <c:pt idx="356">
                  <c:v>60.790273556231</c:v>
                </c:pt>
                <c:pt idx="357">
                  <c:v>60.638297872340431</c:v>
                </c:pt>
                <c:pt idx="358">
                  <c:v>60.790273556231</c:v>
                </c:pt>
                <c:pt idx="359">
                  <c:v>60.790273556231</c:v>
                </c:pt>
                <c:pt idx="360">
                  <c:v>60.790273556231</c:v>
                </c:pt>
                <c:pt idx="361">
                  <c:v>60.790273556231</c:v>
                </c:pt>
                <c:pt idx="362">
                  <c:v>60.790273556231</c:v>
                </c:pt>
                <c:pt idx="363">
                  <c:v>60.638297872340431</c:v>
                </c:pt>
                <c:pt idx="364">
                  <c:v>60.790273556231</c:v>
                </c:pt>
                <c:pt idx="365">
                  <c:v>60.790273556231</c:v>
                </c:pt>
                <c:pt idx="366">
                  <c:v>60.790273556231</c:v>
                </c:pt>
                <c:pt idx="367">
                  <c:v>60.790273556231</c:v>
                </c:pt>
                <c:pt idx="368">
                  <c:v>60.790273556231</c:v>
                </c:pt>
              </c:numCache>
            </c:numRef>
          </c:yVal>
        </c:ser>
        <c:ser>
          <c:idx val="2"/>
          <c:order val="1"/>
          <c:tx>
            <c:strRef>
              <c:f>GIMME!$AU$3</c:f>
              <c:strCache>
                <c:ptCount val="1"/>
                <c:pt idx="0">
                  <c:v>MIRs (%)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GIMME!$AD$4:$AD$372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  <c:pt idx="21">
                  <c:v>1.8665474999999998</c:v>
                </c:pt>
                <c:pt idx="22">
                  <c:v>2.1946398</c:v>
                </c:pt>
                <c:pt idx="23">
                  <c:v>2.5296970000000001</c:v>
                </c:pt>
                <c:pt idx="24">
                  <c:v>2.9033156</c:v>
                </c:pt>
                <c:pt idx="25">
                  <c:v>3.3002637000000004</c:v>
                </c:pt>
                <c:pt idx="26">
                  <c:v>3.7560203000000003</c:v>
                </c:pt>
                <c:pt idx="27">
                  <c:v>4.3247919999999995</c:v>
                </c:pt>
                <c:pt idx="28">
                  <c:v>4.8831008000000002</c:v>
                </c:pt>
                <c:pt idx="29">
                  <c:v>5.5011254000000003</c:v>
                </c:pt>
                <c:pt idx="30">
                  <c:v>6.2299065999999996</c:v>
                </c:pt>
                <c:pt idx="31">
                  <c:v>7.0230929999999994</c:v>
                </c:pt>
                <c:pt idx="32">
                  <c:v>7.8186520000000002</c:v>
                </c:pt>
                <c:pt idx="33">
                  <c:v>8.6354609999999994</c:v>
                </c:pt>
                <c:pt idx="34">
                  <c:v>9.5466940000000005</c:v>
                </c:pt>
                <c:pt idx="35">
                  <c:v>9.0483190000000011</c:v>
                </c:pt>
                <c:pt idx="36">
                  <c:v>9.7737460000000009</c:v>
                </c:pt>
                <c:pt idx="37">
                  <c:v>10.534725</c:v>
                </c:pt>
                <c:pt idx="38">
                  <c:v>11.321410999999999</c:v>
                </c:pt>
                <c:pt idx="39">
                  <c:v>12.119612500000001</c:v>
                </c:pt>
                <c:pt idx="40">
                  <c:v>13.003971</c:v>
                </c:pt>
                <c:pt idx="41">
                  <c:v>13.971714000000002</c:v>
                </c:pt>
                <c:pt idx="42">
                  <c:v>15.060610999999998</c:v>
                </c:pt>
                <c:pt idx="43">
                  <c:v>16.236799999999999</c:v>
                </c:pt>
                <c:pt idx="44">
                  <c:v>17.536583</c:v>
                </c:pt>
                <c:pt idx="45">
                  <c:v>18.919142000000001</c:v>
                </c:pt>
                <c:pt idx="46">
                  <c:v>20.337254999999999</c:v>
                </c:pt>
                <c:pt idx="47">
                  <c:v>21.762426999999999</c:v>
                </c:pt>
                <c:pt idx="48">
                  <c:v>23.226198</c:v>
                </c:pt>
                <c:pt idx="49">
                  <c:v>24.931751999999999</c:v>
                </c:pt>
                <c:pt idx="50">
                  <c:v>27.061005999999999</c:v>
                </c:pt>
                <c:pt idx="51">
                  <c:v>29.190259999999999</c:v>
                </c:pt>
                <c:pt idx="52">
                  <c:v>31.319593999999999</c:v>
                </c:pt>
                <c:pt idx="53">
                  <c:v>33.459062000000003</c:v>
                </c:pt>
                <c:pt idx="54">
                  <c:v>35.606271999999997</c:v>
                </c:pt>
                <c:pt idx="55">
                  <c:v>37.753838000000002</c:v>
                </c:pt>
                <c:pt idx="56">
                  <c:v>39.901578000000001</c:v>
                </c:pt>
                <c:pt idx="57">
                  <c:v>42.049496999999995</c:v>
                </c:pt>
                <c:pt idx="58">
                  <c:v>44.197421999999996</c:v>
                </c:pt>
                <c:pt idx="59">
                  <c:v>46.345365999999999</c:v>
                </c:pt>
                <c:pt idx="60">
                  <c:v>48.493299999999998</c:v>
                </c:pt>
                <c:pt idx="61">
                  <c:v>50.641212000000003</c:v>
                </c:pt>
                <c:pt idx="62">
                  <c:v>52.789140000000003</c:v>
                </c:pt>
                <c:pt idx="63">
                  <c:v>54.939143999999992</c:v>
                </c:pt>
                <c:pt idx="64">
                  <c:v>57.094709999999999</c:v>
                </c:pt>
                <c:pt idx="65">
                  <c:v>59.309519999999992</c:v>
                </c:pt>
                <c:pt idx="66">
                  <c:v>60.763156000000002</c:v>
                </c:pt>
                <c:pt idx="67">
                  <c:v>62.968600000000002</c:v>
                </c:pt>
                <c:pt idx="68">
                  <c:v>65.174040000000005</c:v>
                </c:pt>
                <c:pt idx="69">
                  <c:v>67.379459999999995</c:v>
                </c:pt>
                <c:pt idx="70">
                  <c:v>69.680956000000009</c:v>
                </c:pt>
                <c:pt idx="71">
                  <c:v>72.084919999999997</c:v>
                </c:pt>
                <c:pt idx="72">
                  <c:v>74.560109999999995</c:v>
                </c:pt>
                <c:pt idx="73">
                  <c:v>77.10063000000001</c:v>
                </c:pt>
                <c:pt idx="74">
                  <c:v>79.634860000000003</c:v>
                </c:pt>
                <c:pt idx="75">
                  <c:v>82.169200000000004</c:v>
                </c:pt>
                <c:pt idx="76">
                  <c:v>84.703680000000006</c:v>
                </c:pt>
                <c:pt idx="77">
                  <c:v>87.238330000000005</c:v>
                </c:pt>
                <c:pt idx="78">
                  <c:v>89.773009999999999</c:v>
                </c:pt>
                <c:pt idx="79">
                  <c:v>92.307749999999999</c:v>
                </c:pt>
                <c:pt idx="80">
                  <c:v>94.842430000000007</c:v>
                </c:pt>
                <c:pt idx="81">
                  <c:v>97.377125000000007</c:v>
                </c:pt>
                <c:pt idx="82">
                  <c:v>99.912509999999997</c:v>
                </c:pt>
                <c:pt idx="83">
                  <c:v>102.44801</c:v>
                </c:pt>
                <c:pt idx="84">
                  <c:v>104.98354999999999</c:v>
                </c:pt>
                <c:pt idx="85">
                  <c:v>107.51906000000001</c:v>
                </c:pt>
                <c:pt idx="86">
                  <c:v>110.05459999999999</c:v>
                </c:pt>
                <c:pt idx="87">
                  <c:v>112.59011000000001</c:v>
                </c:pt>
                <c:pt idx="88">
                  <c:v>115.12595</c:v>
                </c:pt>
                <c:pt idx="89">
                  <c:v>117.66252</c:v>
                </c:pt>
                <c:pt idx="90">
                  <c:v>120.19901999999999</c:v>
                </c:pt>
                <c:pt idx="91">
                  <c:v>122.73556000000001</c:v>
                </c:pt>
                <c:pt idx="92">
                  <c:v>125.27206000000001</c:v>
                </c:pt>
                <c:pt idx="93">
                  <c:v>127.80852</c:v>
                </c:pt>
                <c:pt idx="94">
                  <c:v>130.34512000000001</c:v>
                </c:pt>
                <c:pt idx="95">
                  <c:v>132.88158999999999</c:v>
                </c:pt>
                <c:pt idx="96">
                  <c:v>135.41815</c:v>
                </c:pt>
                <c:pt idx="97">
                  <c:v>137.95471000000001</c:v>
                </c:pt>
                <c:pt idx="98">
                  <c:v>140.49161999999998</c:v>
                </c:pt>
                <c:pt idx="99">
                  <c:v>143.02850000000001</c:v>
                </c:pt>
                <c:pt idx="100">
                  <c:v>155.21128000000002</c:v>
                </c:pt>
                <c:pt idx="101">
                  <c:v>157.87798999999998</c:v>
                </c:pt>
                <c:pt idx="102">
                  <c:v>160.54921999999999</c:v>
                </c:pt>
                <c:pt idx="103">
                  <c:v>163.27760000000001</c:v>
                </c:pt>
                <c:pt idx="104">
                  <c:v>166.15608</c:v>
                </c:pt>
                <c:pt idx="105">
                  <c:v>169.03441000000001</c:v>
                </c:pt>
                <c:pt idx="106">
                  <c:v>171.91272000000001</c:v>
                </c:pt>
                <c:pt idx="107">
                  <c:v>174.79112000000001</c:v>
                </c:pt>
                <c:pt idx="108">
                  <c:v>177.66947999999999</c:v>
                </c:pt>
                <c:pt idx="109">
                  <c:v>180.54785000000001</c:v>
                </c:pt>
                <c:pt idx="110">
                  <c:v>174.26602</c:v>
                </c:pt>
                <c:pt idx="111">
                  <c:v>177.03578000000002</c:v>
                </c:pt>
                <c:pt idx="112">
                  <c:v>179.80548999999999</c:v>
                </c:pt>
                <c:pt idx="113">
                  <c:v>182.58566000000002</c:v>
                </c:pt>
                <c:pt idx="114">
                  <c:v>185.38869</c:v>
                </c:pt>
                <c:pt idx="115">
                  <c:v>188.19177999999999</c:v>
                </c:pt>
                <c:pt idx="116">
                  <c:v>190.99481</c:v>
                </c:pt>
                <c:pt idx="117">
                  <c:v>193.79785000000001</c:v>
                </c:pt>
                <c:pt idx="118">
                  <c:v>196.60135</c:v>
                </c:pt>
                <c:pt idx="119">
                  <c:v>199.40511999999998</c:v>
                </c:pt>
                <c:pt idx="120">
                  <c:v>202.45176000000001</c:v>
                </c:pt>
                <c:pt idx="121">
                  <c:v>205.51403999999999</c:v>
                </c:pt>
                <c:pt idx="122">
                  <c:v>208.62088</c:v>
                </c:pt>
                <c:pt idx="123">
                  <c:v>211.76849999999999</c:v>
                </c:pt>
                <c:pt idx="124">
                  <c:v>214.9376</c:v>
                </c:pt>
                <c:pt idx="125">
                  <c:v>218.11105000000001</c:v>
                </c:pt>
                <c:pt idx="126">
                  <c:v>221.28552000000002</c:v>
                </c:pt>
                <c:pt idx="127">
                  <c:v>224.46012000000002</c:v>
                </c:pt>
                <c:pt idx="128">
                  <c:v>227.63489999999999</c:v>
                </c:pt>
                <c:pt idx="129">
                  <c:v>230.80940000000001</c:v>
                </c:pt>
                <c:pt idx="130">
                  <c:v>233.98402000000002</c:v>
                </c:pt>
                <c:pt idx="131">
                  <c:v>237.15885</c:v>
                </c:pt>
                <c:pt idx="132">
                  <c:v>240.33892000000003</c:v>
                </c:pt>
                <c:pt idx="133">
                  <c:v>243.52119999999999</c:v>
                </c:pt>
                <c:pt idx="134">
                  <c:v>246.70474999999999</c:v>
                </c:pt>
                <c:pt idx="135">
                  <c:v>249.9496</c:v>
                </c:pt>
                <c:pt idx="136">
                  <c:v>253.23269999999999</c:v>
                </c:pt>
                <c:pt idx="137">
                  <c:v>256.51555000000002</c:v>
                </c:pt>
                <c:pt idx="138">
                  <c:v>259.80027999999999</c:v>
                </c:pt>
                <c:pt idx="139">
                  <c:v>263.17959999999999</c:v>
                </c:pt>
                <c:pt idx="140">
                  <c:v>266.59482000000003</c:v>
                </c:pt>
                <c:pt idx="141">
                  <c:v>270.01990000000001</c:v>
                </c:pt>
                <c:pt idx="142">
                  <c:v>273.44457999999997</c:v>
                </c:pt>
                <c:pt idx="143">
                  <c:v>276.86944999999997</c:v>
                </c:pt>
                <c:pt idx="144">
                  <c:v>280.29462000000001</c:v>
                </c:pt>
                <c:pt idx="145">
                  <c:v>283.71949999999998</c:v>
                </c:pt>
                <c:pt idx="146">
                  <c:v>287.14429999999999</c:v>
                </c:pt>
                <c:pt idx="147">
                  <c:v>290.57052000000004</c:v>
                </c:pt>
                <c:pt idx="148">
                  <c:v>293.99925000000002</c:v>
                </c:pt>
                <c:pt idx="149">
                  <c:v>297.42797999999999</c:v>
                </c:pt>
                <c:pt idx="150">
                  <c:v>300.85655000000003</c:v>
                </c:pt>
                <c:pt idx="151">
                  <c:v>304.28517999999997</c:v>
                </c:pt>
                <c:pt idx="152">
                  <c:v>307.71402</c:v>
                </c:pt>
                <c:pt idx="153">
                  <c:v>311.14260000000002</c:v>
                </c:pt>
                <c:pt idx="154">
                  <c:v>314.66505000000001</c:v>
                </c:pt>
                <c:pt idx="155">
                  <c:v>318.21100000000001</c:v>
                </c:pt>
                <c:pt idx="156">
                  <c:v>321.75715000000002</c:v>
                </c:pt>
                <c:pt idx="157">
                  <c:v>325.31332000000003</c:v>
                </c:pt>
                <c:pt idx="158">
                  <c:v>328.95942000000002</c:v>
                </c:pt>
                <c:pt idx="159">
                  <c:v>332.70332000000002</c:v>
                </c:pt>
                <c:pt idx="160">
                  <c:v>336.4579</c:v>
                </c:pt>
                <c:pt idx="161">
                  <c:v>340.21217999999999</c:v>
                </c:pt>
                <c:pt idx="162">
                  <c:v>343.9667</c:v>
                </c:pt>
                <c:pt idx="163">
                  <c:v>347.72112000000004</c:v>
                </c:pt>
                <c:pt idx="164">
                  <c:v>351.47561999999999</c:v>
                </c:pt>
                <c:pt idx="165">
                  <c:v>355.23007999999999</c:v>
                </c:pt>
                <c:pt idx="166">
                  <c:v>358.98432000000003</c:v>
                </c:pt>
                <c:pt idx="167">
                  <c:v>362.73882000000003</c:v>
                </c:pt>
                <c:pt idx="168">
                  <c:v>366.49329999999998</c:v>
                </c:pt>
                <c:pt idx="169">
                  <c:v>370.24785000000003</c:v>
                </c:pt>
                <c:pt idx="170">
                  <c:v>374.00229999999999</c:v>
                </c:pt>
                <c:pt idx="171">
                  <c:v>377.75682</c:v>
                </c:pt>
                <c:pt idx="172">
                  <c:v>381.51114999999999</c:v>
                </c:pt>
                <c:pt idx="173">
                  <c:v>385.26575000000003</c:v>
                </c:pt>
                <c:pt idx="174">
                  <c:v>389.02015</c:v>
                </c:pt>
                <c:pt idx="175">
                  <c:v>392.77467999999999</c:v>
                </c:pt>
                <c:pt idx="176">
                  <c:v>396.52904999999998</c:v>
                </c:pt>
                <c:pt idx="177">
                  <c:v>400.28352000000001</c:v>
                </c:pt>
                <c:pt idx="178">
                  <c:v>404.03800000000001</c:v>
                </c:pt>
                <c:pt idx="179">
                  <c:v>407.79257999999999</c:v>
                </c:pt>
                <c:pt idx="180">
                  <c:v>411.54689999999999</c:v>
                </c:pt>
                <c:pt idx="181">
                  <c:v>415.30135000000001</c:v>
                </c:pt>
                <c:pt idx="182">
                  <c:v>419.05579999999998</c:v>
                </c:pt>
                <c:pt idx="183">
                  <c:v>422.81025</c:v>
                </c:pt>
                <c:pt idx="184">
                  <c:v>426.56475</c:v>
                </c:pt>
                <c:pt idx="185">
                  <c:v>430.43095</c:v>
                </c:pt>
                <c:pt idx="186">
                  <c:v>434.38459999999998</c:v>
                </c:pt>
                <c:pt idx="187">
                  <c:v>438.33850000000001</c:v>
                </c:pt>
                <c:pt idx="188">
                  <c:v>442.29205000000002</c:v>
                </c:pt>
                <c:pt idx="189">
                  <c:v>446.24585000000002</c:v>
                </c:pt>
                <c:pt idx="190">
                  <c:v>450.1995</c:v>
                </c:pt>
                <c:pt idx="191">
                  <c:v>454.1533</c:v>
                </c:pt>
                <c:pt idx="192">
                  <c:v>458.10714999999999</c:v>
                </c:pt>
                <c:pt idx="193">
                  <c:v>462.06079999999997</c:v>
                </c:pt>
                <c:pt idx="194">
                  <c:v>466.01440000000002</c:v>
                </c:pt>
                <c:pt idx="195">
                  <c:v>469.96845000000002</c:v>
                </c:pt>
                <c:pt idx="196">
                  <c:v>473.9221</c:v>
                </c:pt>
                <c:pt idx="197">
                  <c:v>477.87599999999998</c:v>
                </c:pt>
                <c:pt idx="198">
                  <c:v>481.8297</c:v>
                </c:pt>
                <c:pt idx="199">
                  <c:v>485.78334999999998</c:v>
                </c:pt>
                <c:pt idx="200">
                  <c:v>489.73714999999999</c:v>
                </c:pt>
                <c:pt idx="201">
                  <c:v>493.69094999999999</c:v>
                </c:pt>
                <c:pt idx="202">
                  <c:v>497.64454999999998</c:v>
                </c:pt>
                <c:pt idx="203">
                  <c:v>501.60210000000001</c:v>
                </c:pt>
                <c:pt idx="204">
                  <c:v>505.58674999999999</c:v>
                </c:pt>
                <c:pt idx="205">
                  <c:v>509.57094999999998</c:v>
                </c:pt>
                <c:pt idx="206">
                  <c:v>513.55529999999999</c:v>
                </c:pt>
                <c:pt idx="207">
                  <c:v>517.53985</c:v>
                </c:pt>
                <c:pt idx="208">
                  <c:v>521.52404999999999</c:v>
                </c:pt>
                <c:pt idx="209">
                  <c:v>525.50855000000001</c:v>
                </c:pt>
                <c:pt idx="210">
                  <c:v>529.49279999999999</c:v>
                </c:pt>
                <c:pt idx="211">
                  <c:v>533.47715000000005</c:v>
                </c:pt>
                <c:pt idx="212">
                  <c:v>537.46145000000001</c:v>
                </c:pt>
                <c:pt idx="213">
                  <c:v>541.44584999999995</c:v>
                </c:pt>
                <c:pt idx="214">
                  <c:v>545.41305</c:v>
                </c:pt>
                <c:pt idx="215">
                  <c:v>549.39700000000005</c:v>
                </c:pt>
                <c:pt idx="216">
                  <c:v>553.38075000000003</c:v>
                </c:pt>
                <c:pt idx="217">
                  <c:v>557.36509999999998</c:v>
                </c:pt>
                <c:pt idx="218">
                  <c:v>561.34894999999995</c:v>
                </c:pt>
                <c:pt idx="219">
                  <c:v>565.33275000000003</c:v>
                </c:pt>
                <c:pt idx="220">
                  <c:v>569.31664999999998</c:v>
                </c:pt>
                <c:pt idx="221">
                  <c:v>573.30070000000001</c:v>
                </c:pt>
                <c:pt idx="222">
                  <c:v>577.28449999999998</c:v>
                </c:pt>
                <c:pt idx="223">
                  <c:v>581.26859999999999</c:v>
                </c:pt>
                <c:pt idx="224">
                  <c:v>585.25229999999999</c:v>
                </c:pt>
                <c:pt idx="225">
                  <c:v>589.23620000000005</c:v>
                </c:pt>
                <c:pt idx="226">
                  <c:v>593.22019999999998</c:v>
                </c:pt>
                <c:pt idx="227">
                  <c:v>597.27724999999998</c:v>
                </c:pt>
                <c:pt idx="228">
                  <c:v>601.36045000000001</c:v>
                </c:pt>
                <c:pt idx="229">
                  <c:v>605.44330000000002</c:v>
                </c:pt>
                <c:pt idx="230">
                  <c:v>609.52650000000006</c:v>
                </c:pt>
                <c:pt idx="231">
                  <c:v>613.60934999999995</c:v>
                </c:pt>
                <c:pt idx="232">
                  <c:v>617.69245000000001</c:v>
                </c:pt>
                <c:pt idx="233">
                  <c:v>621.77549999999997</c:v>
                </c:pt>
                <c:pt idx="234">
                  <c:v>625.85874999999999</c:v>
                </c:pt>
                <c:pt idx="235">
                  <c:v>629.94150000000002</c:v>
                </c:pt>
                <c:pt idx="236">
                  <c:v>634.02475000000004</c:v>
                </c:pt>
                <c:pt idx="237">
                  <c:v>638.10765000000004</c:v>
                </c:pt>
                <c:pt idx="238">
                  <c:v>642.19074999999998</c:v>
                </c:pt>
                <c:pt idx="239">
                  <c:v>646.27374999999995</c:v>
                </c:pt>
                <c:pt idx="240">
                  <c:v>650.35694999999998</c:v>
                </c:pt>
                <c:pt idx="241">
                  <c:v>654.43989999999997</c:v>
                </c:pt>
                <c:pt idx="242">
                  <c:v>658.52314999999999</c:v>
                </c:pt>
                <c:pt idx="243">
                  <c:v>662.60609999999997</c:v>
                </c:pt>
                <c:pt idx="244">
                  <c:v>666.6893</c:v>
                </c:pt>
                <c:pt idx="245">
                  <c:v>670.77215000000001</c:v>
                </c:pt>
                <c:pt idx="246">
                  <c:v>674.85514999999998</c:v>
                </c:pt>
                <c:pt idx="247">
                  <c:v>678.93814999999995</c:v>
                </c:pt>
                <c:pt idx="248">
                  <c:v>683.02139999999997</c:v>
                </c:pt>
                <c:pt idx="249">
                  <c:v>703.68499999999995</c:v>
                </c:pt>
                <c:pt idx="250">
                  <c:v>707.76765</c:v>
                </c:pt>
                <c:pt idx="251">
                  <c:v>711.851</c:v>
                </c:pt>
                <c:pt idx="252">
                  <c:v>715.93404999999996</c:v>
                </c:pt>
                <c:pt idx="253">
                  <c:v>720.01705000000004</c:v>
                </c:pt>
                <c:pt idx="254">
                  <c:v>724.10005000000001</c:v>
                </c:pt>
                <c:pt idx="255">
                  <c:v>728.18285000000003</c:v>
                </c:pt>
                <c:pt idx="256">
                  <c:v>732.26610000000005</c:v>
                </c:pt>
                <c:pt idx="257">
                  <c:v>736.34924999999998</c:v>
                </c:pt>
                <c:pt idx="258">
                  <c:v>740.43219999999997</c:v>
                </c:pt>
                <c:pt idx="259">
                  <c:v>744.51520000000005</c:v>
                </c:pt>
                <c:pt idx="260">
                  <c:v>748.59855000000005</c:v>
                </c:pt>
                <c:pt idx="261">
                  <c:v>752.68115</c:v>
                </c:pt>
                <c:pt idx="262">
                  <c:v>756.76464999999996</c:v>
                </c:pt>
                <c:pt idx="263">
                  <c:v>760.84744999999998</c:v>
                </c:pt>
                <c:pt idx="264">
                  <c:v>764.93044999999995</c:v>
                </c:pt>
                <c:pt idx="265">
                  <c:v>769.01364999999998</c:v>
                </c:pt>
                <c:pt idx="266">
                  <c:v>773.09664999999995</c:v>
                </c:pt>
                <c:pt idx="267">
                  <c:v>777.17970000000003</c:v>
                </c:pt>
                <c:pt idx="268">
                  <c:v>781.26284999999996</c:v>
                </c:pt>
                <c:pt idx="269">
                  <c:v>785.34569999999997</c:v>
                </c:pt>
                <c:pt idx="270">
                  <c:v>789.42870000000005</c:v>
                </c:pt>
                <c:pt idx="271">
                  <c:v>793.51170000000002</c:v>
                </c:pt>
                <c:pt idx="272">
                  <c:v>797.59479999999996</c:v>
                </c:pt>
                <c:pt idx="273">
                  <c:v>801.67804999999998</c:v>
                </c:pt>
                <c:pt idx="274">
                  <c:v>805.76099999999997</c:v>
                </c:pt>
                <c:pt idx="275">
                  <c:v>809.84979999999996</c:v>
                </c:pt>
                <c:pt idx="276">
                  <c:v>813.94524999999999</c:v>
                </c:pt>
                <c:pt idx="277">
                  <c:v>818.04015000000004</c:v>
                </c:pt>
                <c:pt idx="278">
                  <c:v>822.13570000000004</c:v>
                </c:pt>
                <c:pt idx="279">
                  <c:v>826.23099999999999</c:v>
                </c:pt>
                <c:pt idx="280">
                  <c:v>830.32624999999996</c:v>
                </c:pt>
                <c:pt idx="281">
                  <c:v>834.42150000000004</c:v>
                </c:pt>
                <c:pt idx="282">
                  <c:v>838.51644999999996</c:v>
                </c:pt>
                <c:pt idx="283">
                  <c:v>842.61180000000002</c:v>
                </c:pt>
                <c:pt idx="284">
                  <c:v>846.70759999999996</c:v>
                </c:pt>
                <c:pt idx="285">
                  <c:v>850.80269999999996</c:v>
                </c:pt>
                <c:pt idx="286">
                  <c:v>854.89779999999996</c:v>
                </c:pt>
                <c:pt idx="287">
                  <c:v>858.99310000000003</c:v>
                </c:pt>
                <c:pt idx="288">
                  <c:v>863.0883</c:v>
                </c:pt>
                <c:pt idx="289">
                  <c:v>867.18370000000004</c:v>
                </c:pt>
                <c:pt idx="290">
                  <c:v>871.27930000000003</c:v>
                </c:pt>
                <c:pt idx="291">
                  <c:v>875.3741</c:v>
                </c:pt>
                <c:pt idx="292">
                  <c:v>879.46950000000004</c:v>
                </c:pt>
                <c:pt idx="293">
                  <c:v>883.56479999999999</c:v>
                </c:pt>
                <c:pt idx="294">
                  <c:v>887.65980000000002</c:v>
                </c:pt>
                <c:pt idx="295">
                  <c:v>891.75540000000001</c:v>
                </c:pt>
                <c:pt idx="296">
                  <c:v>895.88630000000001</c:v>
                </c:pt>
                <c:pt idx="297">
                  <c:v>900.02919999999995</c:v>
                </c:pt>
                <c:pt idx="298">
                  <c:v>904.1721</c:v>
                </c:pt>
                <c:pt idx="299">
                  <c:v>908.31489999999997</c:v>
                </c:pt>
                <c:pt idx="300">
                  <c:v>912.45799999999997</c:v>
                </c:pt>
                <c:pt idx="301">
                  <c:v>916.601</c:v>
                </c:pt>
                <c:pt idx="302">
                  <c:v>920.74369999999999</c:v>
                </c:pt>
                <c:pt idx="303">
                  <c:v>924.88670000000002</c:v>
                </c:pt>
                <c:pt idx="304">
                  <c:v>929.03060000000005</c:v>
                </c:pt>
                <c:pt idx="305">
                  <c:v>933.17669999999998</c:v>
                </c:pt>
                <c:pt idx="306">
                  <c:v>937.32280000000003</c:v>
                </c:pt>
                <c:pt idx="307">
                  <c:v>941.46849999999995</c:v>
                </c:pt>
                <c:pt idx="308">
                  <c:v>945.61469999999997</c:v>
                </c:pt>
                <c:pt idx="309">
                  <c:v>949.76059999999995</c:v>
                </c:pt>
                <c:pt idx="310">
                  <c:v>953.9067</c:v>
                </c:pt>
                <c:pt idx="311">
                  <c:v>958.05359999999996</c:v>
                </c:pt>
                <c:pt idx="312">
                  <c:v>962.19870000000003</c:v>
                </c:pt>
                <c:pt idx="313">
                  <c:v>966.34529999999995</c:v>
                </c:pt>
                <c:pt idx="314">
                  <c:v>970.49090000000001</c:v>
                </c:pt>
                <c:pt idx="315">
                  <c:v>974.63779999999997</c:v>
                </c:pt>
                <c:pt idx="316">
                  <c:v>978.7835</c:v>
                </c:pt>
                <c:pt idx="317">
                  <c:v>982.93</c:v>
                </c:pt>
                <c:pt idx="318">
                  <c:v>987.07650000000001</c:v>
                </c:pt>
                <c:pt idx="319">
                  <c:v>991.22190000000001</c:v>
                </c:pt>
                <c:pt idx="320">
                  <c:v>995.36860000000001</c:v>
                </c:pt>
                <c:pt idx="321">
                  <c:v>999.51400000000001</c:v>
                </c:pt>
                <c:pt idx="322">
                  <c:v>1003.6605</c:v>
                </c:pt>
                <c:pt idx="323">
                  <c:v>1007.8066</c:v>
                </c:pt>
                <c:pt idx="324">
                  <c:v>1011.9528</c:v>
                </c:pt>
                <c:pt idx="325">
                  <c:v>1016.0988</c:v>
                </c:pt>
                <c:pt idx="326">
                  <c:v>1020.245</c:v>
                </c:pt>
                <c:pt idx="327">
                  <c:v>1024.3911000000001</c:v>
                </c:pt>
                <c:pt idx="328">
                  <c:v>1028.5369000000001</c:v>
                </c:pt>
                <c:pt idx="329">
                  <c:v>1032.6831999999999</c:v>
                </c:pt>
                <c:pt idx="330">
                  <c:v>1036.8294000000001</c:v>
                </c:pt>
                <c:pt idx="331">
                  <c:v>1040.9786999999999</c:v>
                </c:pt>
                <c:pt idx="332">
                  <c:v>1045.1300000000001</c:v>
                </c:pt>
                <c:pt idx="333">
                  <c:v>1049.2814000000001</c:v>
                </c:pt>
                <c:pt idx="334">
                  <c:v>1053.4329</c:v>
                </c:pt>
                <c:pt idx="335">
                  <c:v>1057.5844</c:v>
                </c:pt>
                <c:pt idx="336">
                  <c:v>1061.7356</c:v>
                </c:pt>
                <c:pt idx="337">
                  <c:v>1065.8877</c:v>
                </c:pt>
                <c:pt idx="338">
                  <c:v>1070.0391999999999</c:v>
                </c:pt>
                <c:pt idx="339">
                  <c:v>1074.1901</c:v>
                </c:pt>
                <c:pt idx="340">
                  <c:v>1078.3412000000001</c:v>
                </c:pt>
                <c:pt idx="341">
                  <c:v>1082.4930999999999</c:v>
                </c:pt>
                <c:pt idx="342">
                  <c:v>1086.6546000000001</c:v>
                </c:pt>
                <c:pt idx="343">
                  <c:v>1090.8412000000001</c:v>
                </c:pt>
                <c:pt idx="344">
                  <c:v>1095.0274999999999</c:v>
                </c:pt>
                <c:pt idx="345">
                  <c:v>1099.2147</c:v>
                </c:pt>
                <c:pt idx="346">
                  <c:v>1103.4010000000001</c:v>
                </c:pt>
                <c:pt idx="347">
                  <c:v>1107.5878</c:v>
                </c:pt>
                <c:pt idx="348">
                  <c:v>1111.7744</c:v>
                </c:pt>
                <c:pt idx="349">
                  <c:v>1115.9608000000001</c:v>
                </c:pt>
                <c:pt idx="350">
                  <c:v>1120.1469999999999</c:v>
                </c:pt>
                <c:pt idx="351">
                  <c:v>1124.3338000000001</c:v>
                </c:pt>
                <c:pt idx="352">
                  <c:v>1128.5206000000001</c:v>
                </c:pt>
                <c:pt idx="353">
                  <c:v>1132.7076999999999</c:v>
                </c:pt>
                <c:pt idx="354">
                  <c:v>1136.8938000000001</c:v>
                </c:pt>
                <c:pt idx="355">
                  <c:v>1141.0804000000001</c:v>
                </c:pt>
                <c:pt idx="356">
                  <c:v>1145.2669000000001</c:v>
                </c:pt>
                <c:pt idx="357">
                  <c:v>1149.4536000000001</c:v>
                </c:pt>
                <c:pt idx="358">
                  <c:v>1153.6406999999999</c:v>
                </c:pt>
                <c:pt idx="359">
                  <c:v>1157.8269</c:v>
                </c:pt>
                <c:pt idx="360">
                  <c:v>1162.0137</c:v>
                </c:pt>
                <c:pt idx="361">
                  <c:v>1166.1998000000001</c:v>
                </c:pt>
                <c:pt idx="362">
                  <c:v>1170.3869</c:v>
                </c:pt>
                <c:pt idx="363">
                  <c:v>1174.5735</c:v>
                </c:pt>
                <c:pt idx="364">
                  <c:v>1178.7598</c:v>
                </c:pt>
                <c:pt idx="365">
                  <c:v>1182.9462000000001</c:v>
                </c:pt>
                <c:pt idx="366">
                  <c:v>1187.1332</c:v>
                </c:pt>
                <c:pt idx="367">
                  <c:v>1191.32</c:v>
                </c:pt>
                <c:pt idx="368">
                  <c:v>1195.5062</c:v>
                </c:pt>
              </c:numCache>
            </c:numRef>
          </c:xVal>
          <c:yVal>
            <c:numRef>
              <c:f>GIMME!$AU$4:$AU$372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0.30303030303030304</c:v>
                </c:pt>
                <c:pt idx="3">
                  <c:v>0.30303030303030304</c:v>
                </c:pt>
                <c:pt idx="4">
                  <c:v>0.30303030303030304</c:v>
                </c:pt>
                <c:pt idx="5">
                  <c:v>0.30303030303030304</c:v>
                </c:pt>
                <c:pt idx="6">
                  <c:v>0.30303030303030304</c:v>
                </c:pt>
                <c:pt idx="7">
                  <c:v>0.30303030303030304</c:v>
                </c:pt>
                <c:pt idx="8">
                  <c:v>0.30303030303030304</c:v>
                </c:pt>
                <c:pt idx="9">
                  <c:v>0.30303030303030304</c:v>
                </c:pt>
                <c:pt idx="10">
                  <c:v>0.30303030303030304</c:v>
                </c:pt>
                <c:pt idx="11">
                  <c:v>0.30349013657056145</c:v>
                </c:pt>
                <c:pt idx="12">
                  <c:v>1.0638297872340425</c:v>
                </c:pt>
                <c:pt idx="13">
                  <c:v>1.3677811550151975</c:v>
                </c:pt>
                <c:pt idx="14">
                  <c:v>1.3677811550151975</c:v>
                </c:pt>
                <c:pt idx="15">
                  <c:v>1.5197568389057752</c:v>
                </c:pt>
                <c:pt idx="16">
                  <c:v>2.1276595744680851</c:v>
                </c:pt>
                <c:pt idx="17">
                  <c:v>2.5835866261398177</c:v>
                </c:pt>
                <c:pt idx="18">
                  <c:v>2.8875379939209727</c:v>
                </c:pt>
                <c:pt idx="19">
                  <c:v>3.0395136778115504</c:v>
                </c:pt>
                <c:pt idx="20">
                  <c:v>3.3434650455927049</c:v>
                </c:pt>
                <c:pt idx="21">
                  <c:v>4.2553191489361701</c:v>
                </c:pt>
                <c:pt idx="22">
                  <c:v>4.2553191489361701</c:v>
                </c:pt>
                <c:pt idx="23">
                  <c:v>5.0151975683890582</c:v>
                </c:pt>
                <c:pt idx="24">
                  <c:v>6.231003039513678</c:v>
                </c:pt>
                <c:pt idx="25">
                  <c:v>6.8389057750759878</c:v>
                </c:pt>
                <c:pt idx="26">
                  <c:v>7.7507598784194522</c:v>
                </c:pt>
                <c:pt idx="27">
                  <c:v>7.9027355623100304</c:v>
                </c:pt>
                <c:pt idx="28">
                  <c:v>8.3586626139817621</c:v>
                </c:pt>
                <c:pt idx="29">
                  <c:v>8.6626139817629184</c:v>
                </c:pt>
                <c:pt idx="30">
                  <c:v>9.4224924012158056</c:v>
                </c:pt>
                <c:pt idx="31">
                  <c:v>9.7264437689969601</c:v>
                </c:pt>
                <c:pt idx="32">
                  <c:v>11.246200607902736</c:v>
                </c:pt>
                <c:pt idx="33">
                  <c:v>11.550151975683891</c:v>
                </c:pt>
                <c:pt idx="34">
                  <c:v>11.854103343465045</c:v>
                </c:pt>
                <c:pt idx="35">
                  <c:v>12.006079027355623</c:v>
                </c:pt>
                <c:pt idx="36">
                  <c:v>12.006079027355623</c:v>
                </c:pt>
                <c:pt idx="37">
                  <c:v>12.462006079027356</c:v>
                </c:pt>
                <c:pt idx="38">
                  <c:v>12.76595744680851</c:v>
                </c:pt>
                <c:pt idx="39">
                  <c:v>12.76595744680851</c:v>
                </c:pt>
                <c:pt idx="40">
                  <c:v>13.373860182370819</c:v>
                </c:pt>
                <c:pt idx="41">
                  <c:v>13.829787234042554</c:v>
                </c:pt>
                <c:pt idx="42">
                  <c:v>14.741641337386019</c:v>
                </c:pt>
                <c:pt idx="43">
                  <c:v>15.045592705167174</c:v>
                </c:pt>
                <c:pt idx="44">
                  <c:v>16.261398176291795</c:v>
                </c:pt>
                <c:pt idx="45">
                  <c:v>16.565349544072948</c:v>
                </c:pt>
                <c:pt idx="46">
                  <c:v>16.717325227963524</c:v>
                </c:pt>
                <c:pt idx="47">
                  <c:v>17.021276595744681</c:v>
                </c:pt>
                <c:pt idx="48">
                  <c:v>18.085106382978726</c:v>
                </c:pt>
                <c:pt idx="49">
                  <c:v>18.389057750759878</c:v>
                </c:pt>
                <c:pt idx="50">
                  <c:v>18.389057750759878</c:v>
                </c:pt>
                <c:pt idx="51">
                  <c:v>18.541033434650455</c:v>
                </c:pt>
                <c:pt idx="52">
                  <c:v>18.541033434650455</c:v>
                </c:pt>
                <c:pt idx="53">
                  <c:v>18.693009118541035</c:v>
                </c:pt>
                <c:pt idx="54">
                  <c:v>19.148936170212767</c:v>
                </c:pt>
                <c:pt idx="55">
                  <c:v>19.148936170212767</c:v>
                </c:pt>
                <c:pt idx="56">
                  <c:v>19.6048632218845</c:v>
                </c:pt>
                <c:pt idx="57">
                  <c:v>19.6048632218845</c:v>
                </c:pt>
                <c:pt idx="58">
                  <c:v>19.6048632218845</c:v>
                </c:pt>
                <c:pt idx="59">
                  <c:v>19.6048632218845</c:v>
                </c:pt>
                <c:pt idx="60">
                  <c:v>19.756838905775076</c:v>
                </c:pt>
                <c:pt idx="61">
                  <c:v>19.756838905775076</c:v>
                </c:pt>
                <c:pt idx="62">
                  <c:v>19.756838905775076</c:v>
                </c:pt>
                <c:pt idx="63">
                  <c:v>20.364741641337385</c:v>
                </c:pt>
                <c:pt idx="64">
                  <c:v>20.668693009118542</c:v>
                </c:pt>
                <c:pt idx="65">
                  <c:v>21.276595744680851</c:v>
                </c:pt>
                <c:pt idx="66">
                  <c:v>21.124620060790271</c:v>
                </c:pt>
                <c:pt idx="67">
                  <c:v>21.124620060790271</c:v>
                </c:pt>
                <c:pt idx="68">
                  <c:v>21.276595744680851</c:v>
                </c:pt>
                <c:pt idx="69">
                  <c:v>21.276595744680851</c:v>
                </c:pt>
                <c:pt idx="70">
                  <c:v>21.88449848024316</c:v>
                </c:pt>
                <c:pt idx="71">
                  <c:v>22.036474164133736</c:v>
                </c:pt>
                <c:pt idx="72">
                  <c:v>22.644376899696049</c:v>
                </c:pt>
                <c:pt idx="73">
                  <c:v>22.796352583586625</c:v>
                </c:pt>
                <c:pt idx="74">
                  <c:v>22.948328267477201</c:v>
                </c:pt>
                <c:pt idx="75">
                  <c:v>22.948328267477201</c:v>
                </c:pt>
                <c:pt idx="76">
                  <c:v>23.100303951367781</c:v>
                </c:pt>
                <c:pt idx="77">
                  <c:v>23.556231003039514</c:v>
                </c:pt>
                <c:pt idx="78">
                  <c:v>23.860182370820667</c:v>
                </c:pt>
                <c:pt idx="79">
                  <c:v>23.860182370820667</c:v>
                </c:pt>
                <c:pt idx="80">
                  <c:v>23.860182370820667</c:v>
                </c:pt>
                <c:pt idx="81">
                  <c:v>24.012158054711247</c:v>
                </c:pt>
                <c:pt idx="82">
                  <c:v>24.164133738601823</c:v>
                </c:pt>
                <c:pt idx="83">
                  <c:v>24.468085106382979</c:v>
                </c:pt>
                <c:pt idx="84">
                  <c:v>24.468085106382979</c:v>
                </c:pt>
                <c:pt idx="85">
                  <c:v>24.468085106382979</c:v>
                </c:pt>
                <c:pt idx="86">
                  <c:v>24.468085106382979</c:v>
                </c:pt>
                <c:pt idx="87">
                  <c:v>24.468085106382979</c:v>
                </c:pt>
                <c:pt idx="88">
                  <c:v>24.620060790273556</c:v>
                </c:pt>
                <c:pt idx="89">
                  <c:v>24.620060790273556</c:v>
                </c:pt>
                <c:pt idx="90">
                  <c:v>24.620060790273556</c:v>
                </c:pt>
                <c:pt idx="91">
                  <c:v>24.620060790273556</c:v>
                </c:pt>
                <c:pt idx="92">
                  <c:v>24.620060790273556</c:v>
                </c:pt>
                <c:pt idx="93">
                  <c:v>24.620060790273556</c:v>
                </c:pt>
                <c:pt idx="94">
                  <c:v>24.620060790273556</c:v>
                </c:pt>
                <c:pt idx="95">
                  <c:v>24.772036474164132</c:v>
                </c:pt>
                <c:pt idx="96">
                  <c:v>24.772036474164132</c:v>
                </c:pt>
                <c:pt idx="97">
                  <c:v>24.924012158054712</c:v>
                </c:pt>
                <c:pt idx="98">
                  <c:v>24.924012158054712</c:v>
                </c:pt>
                <c:pt idx="99">
                  <c:v>24.924012158054712</c:v>
                </c:pt>
                <c:pt idx="100">
                  <c:v>25.075987841945292</c:v>
                </c:pt>
                <c:pt idx="101">
                  <c:v>25.227963525835868</c:v>
                </c:pt>
                <c:pt idx="102">
                  <c:v>25.379939209726444</c:v>
                </c:pt>
                <c:pt idx="103">
                  <c:v>25.531914893617021</c:v>
                </c:pt>
                <c:pt idx="104">
                  <c:v>25.531914893617021</c:v>
                </c:pt>
                <c:pt idx="105">
                  <c:v>25.683890577507601</c:v>
                </c:pt>
                <c:pt idx="106">
                  <c:v>25.683890577507601</c:v>
                </c:pt>
                <c:pt idx="107">
                  <c:v>25.835866261398177</c:v>
                </c:pt>
                <c:pt idx="108">
                  <c:v>25.835866261398177</c:v>
                </c:pt>
                <c:pt idx="109">
                  <c:v>25.835866261398177</c:v>
                </c:pt>
                <c:pt idx="110">
                  <c:v>25.835866261398177</c:v>
                </c:pt>
                <c:pt idx="111">
                  <c:v>25.835866261398177</c:v>
                </c:pt>
                <c:pt idx="112">
                  <c:v>25.835866261398177</c:v>
                </c:pt>
                <c:pt idx="113">
                  <c:v>26.29179331306991</c:v>
                </c:pt>
                <c:pt idx="114">
                  <c:v>26.29179331306991</c:v>
                </c:pt>
                <c:pt idx="115">
                  <c:v>26.29179331306991</c:v>
                </c:pt>
                <c:pt idx="116">
                  <c:v>26.29179331306991</c:v>
                </c:pt>
                <c:pt idx="117">
                  <c:v>26.29179331306991</c:v>
                </c:pt>
                <c:pt idx="118">
                  <c:v>26.747720364741639</c:v>
                </c:pt>
                <c:pt idx="119">
                  <c:v>26.747720364741639</c:v>
                </c:pt>
                <c:pt idx="120">
                  <c:v>28.11550151975684</c:v>
                </c:pt>
                <c:pt idx="121">
                  <c:v>28.11550151975684</c:v>
                </c:pt>
                <c:pt idx="122">
                  <c:v>29.331306990881462</c:v>
                </c:pt>
                <c:pt idx="123">
                  <c:v>29.483282674772038</c:v>
                </c:pt>
                <c:pt idx="124">
                  <c:v>29.483282674772038</c:v>
                </c:pt>
                <c:pt idx="125">
                  <c:v>29.787234042553191</c:v>
                </c:pt>
                <c:pt idx="126">
                  <c:v>29.787234042553191</c:v>
                </c:pt>
                <c:pt idx="127">
                  <c:v>29.787234042553191</c:v>
                </c:pt>
                <c:pt idx="128">
                  <c:v>29.787234042553191</c:v>
                </c:pt>
                <c:pt idx="129">
                  <c:v>30.091185410334347</c:v>
                </c:pt>
                <c:pt idx="130">
                  <c:v>29.939209726443771</c:v>
                </c:pt>
                <c:pt idx="131">
                  <c:v>30.091185410334347</c:v>
                </c:pt>
                <c:pt idx="132">
                  <c:v>30.091185410334347</c:v>
                </c:pt>
                <c:pt idx="133">
                  <c:v>30.547112462006076</c:v>
                </c:pt>
                <c:pt idx="134">
                  <c:v>30.547112462006076</c:v>
                </c:pt>
                <c:pt idx="135">
                  <c:v>30.69908814589666</c:v>
                </c:pt>
                <c:pt idx="136">
                  <c:v>30.69908814589666</c:v>
                </c:pt>
                <c:pt idx="137">
                  <c:v>30.69908814589666</c:v>
                </c:pt>
                <c:pt idx="138">
                  <c:v>30.851063829787233</c:v>
                </c:pt>
                <c:pt idx="139">
                  <c:v>31.003039513677809</c:v>
                </c:pt>
                <c:pt idx="140">
                  <c:v>32.52279635258359</c:v>
                </c:pt>
                <c:pt idx="141">
                  <c:v>32.52279635258359</c:v>
                </c:pt>
                <c:pt idx="142">
                  <c:v>32.370820668693007</c:v>
                </c:pt>
                <c:pt idx="143">
                  <c:v>32.218844984802431</c:v>
                </c:pt>
                <c:pt idx="144">
                  <c:v>32.370820668693007</c:v>
                </c:pt>
                <c:pt idx="145">
                  <c:v>32.218844984802431</c:v>
                </c:pt>
                <c:pt idx="146">
                  <c:v>32.218844984802431</c:v>
                </c:pt>
                <c:pt idx="147">
                  <c:v>32.370820668693007</c:v>
                </c:pt>
                <c:pt idx="148">
                  <c:v>32.370820668693007</c:v>
                </c:pt>
                <c:pt idx="149">
                  <c:v>32.370820668693007</c:v>
                </c:pt>
                <c:pt idx="150">
                  <c:v>32.370820668693007</c:v>
                </c:pt>
                <c:pt idx="151">
                  <c:v>32.674772036474167</c:v>
                </c:pt>
                <c:pt idx="152">
                  <c:v>32.370820668693007</c:v>
                </c:pt>
                <c:pt idx="153">
                  <c:v>32.370820668693007</c:v>
                </c:pt>
                <c:pt idx="154">
                  <c:v>32.826747720364743</c:v>
                </c:pt>
                <c:pt idx="155">
                  <c:v>32.52279635258359</c:v>
                </c:pt>
                <c:pt idx="156">
                  <c:v>32.674772036474167</c:v>
                </c:pt>
                <c:pt idx="157">
                  <c:v>32.978723404255319</c:v>
                </c:pt>
                <c:pt idx="158">
                  <c:v>32.978723404255319</c:v>
                </c:pt>
                <c:pt idx="159">
                  <c:v>32.978723404255319</c:v>
                </c:pt>
                <c:pt idx="160">
                  <c:v>32.978723404255319</c:v>
                </c:pt>
                <c:pt idx="161">
                  <c:v>33.130699088145896</c:v>
                </c:pt>
                <c:pt idx="162">
                  <c:v>33.130699088145896</c:v>
                </c:pt>
                <c:pt idx="163">
                  <c:v>32.978723404255319</c:v>
                </c:pt>
                <c:pt idx="164">
                  <c:v>32.978723404255319</c:v>
                </c:pt>
                <c:pt idx="165">
                  <c:v>32.978723404255319</c:v>
                </c:pt>
                <c:pt idx="166">
                  <c:v>33.130699088145896</c:v>
                </c:pt>
                <c:pt idx="167">
                  <c:v>33.282674772036472</c:v>
                </c:pt>
                <c:pt idx="168">
                  <c:v>33.130699088145896</c:v>
                </c:pt>
                <c:pt idx="169">
                  <c:v>32.978723404255319</c:v>
                </c:pt>
                <c:pt idx="170">
                  <c:v>33.130699088145896</c:v>
                </c:pt>
                <c:pt idx="171">
                  <c:v>33.130699088145896</c:v>
                </c:pt>
                <c:pt idx="172">
                  <c:v>33.130699088145896</c:v>
                </c:pt>
                <c:pt idx="173">
                  <c:v>33.282674772036472</c:v>
                </c:pt>
                <c:pt idx="174">
                  <c:v>32.978723404255319</c:v>
                </c:pt>
                <c:pt idx="175">
                  <c:v>33.130699088145896</c:v>
                </c:pt>
                <c:pt idx="176">
                  <c:v>33.130699088145896</c:v>
                </c:pt>
                <c:pt idx="177">
                  <c:v>32.978723404255319</c:v>
                </c:pt>
                <c:pt idx="178">
                  <c:v>32.978723404255319</c:v>
                </c:pt>
                <c:pt idx="179">
                  <c:v>32.978723404255319</c:v>
                </c:pt>
                <c:pt idx="180">
                  <c:v>32.978723404255319</c:v>
                </c:pt>
                <c:pt idx="181">
                  <c:v>33.130699088145896</c:v>
                </c:pt>
                <c:pt idx="182">
                  <c:v>33.130699088145896</c:v>
                </c:pt>
                <c:pt idx="183">
                  <c:v>33.130699088145896</c:v>
                </c:pt>
                <c:pt idx="184">
                  <c:v>33.130699088145896</c:v>
                </c:pt>
                <c:pt idx="185">
                  <c:v>33.434650455927049</c:v>
                </c:pt>
                <c:pt idx="186">
                  <c:v>33.434650455927049</c:v>
                </c:pt>
                <c:pt idx="187">
                  <c:v>33.586626139817625</c:v>
                </c:pt>
                <c:pt idx="188">
                  <c:v>33.434650455927049</c:v>
                </c:pt>
                <c:pt idx="189">
                  <c:v>33.434650455927049</c:v>
                </c:pt>
                <c:pt idx="190">
                  <c:v>33.434650455927049</c:v>
                </c:pt>
                <c:pt idx="191">
                  <c:v>33.434650455927049</c:v>
                </c:pt>
                <c:pt idx="192">
                  <c:v>33.282674772036472</c:v>
                </c:pt>
                <c:pt idx="193">
                  <c:v>33.434650455927049</c:v>
                </c:pt>
                <c:pt idx="194">
                  <c:v>33.282674772036472</c:v>
                </c:pt>
                <c:pt idx="195">
                  <c:v>33.282674772036472</c:v>
                </c:pt>
                <c:pt idx="196">
                  <c:v>33.282674772036472</c:v>
                </c:pt>
                <c:pt idx="197">
                  <c:v>33.282674772036472</c:v>
                </c:pt>
                <c:pt idx="198">
                  <c:v>33.434650455927049</c:v>
                </c:pt>
                <c:pt idx="199">
                  <c:v>33.434650455927049</c:v>
                </c:pt>
                <c:pt idx="200">
                  <c:v>33.586626139817625</c:v>
                </c:pt>
                <c:pt idx="201">
                  <c:v>33.282674772036472</c:v>
                </c:pt>
                <c:pt idx="202">
                  <c:v>33.282674772036472</c:v>
                </c:pt>
                <c:pt idx="203">
                  <c:v>34.650455927051674</c:v>
                </c:pt>
                <c:pt idx="204">
                  <c:v>34.650455927051674</c:v>
                </c:pt>
                <c:pt idx="205">
                  <c:v>34.650455927051674</c:v>
                </c:pt>
                <c:pt idx="206">
                  <c:v>34.650455927051674</c:v>
                </c:pt>
                <c:pt idx="207">
                  <c:v>34.650455927051674</c:v>
                </c:pt>
                <c:pt idx="208">
                  <c:v>34.650455927051674</c:v>
                </c:pt>
                <c:pt idx="209">
                  <c:v>34.650455927051674</c:v>
                </c:pt>
                <c:pt idx="210">
                  <c:v>34.650455927051674</c:v>
                </c:pt>
                <c:pt idx="211">
                  <c:v>34.650455927051674</c:v>
                </c:pt>
                <c:pt idx="212">
                  <c:v>34.650455927051674</c:v>
                </c:pt>
                <c:pt idx="213">
                  <c:v>34.650455927051674</c:v>
                </c:pt>
                <c:pt idx="214">
                  <c:v>34.650455927051674</c:v>
                </c:pt>
                <c:pt idx="215">
                  <c:v>34.650455927051674</c:v>
                </c:pt>
                <c:pt idx="216">
                  <c:v>34.650455927051674</c:v>
                </c:pt>
                <c:pt idx="217">
                  <c:v>34.650455927051674</c:v>
                </c:pt>
                <c:pt idx="218">
                  <c:v>34.650455927051674</c:v>
                </c:pt>
                <c:pt idx="219">
                  <c:v>34.650455927051674</c:v>
                </c:pt>
                <c:pt idx="220">
                  <c:v>34.650455927051674</c:v>
                </c:pt>
                <c:pt idx="221">
                  <c:v>34.650455927051674</c:v>
                </c:pt>
                <c:pt idx="222">
                  <c:v>34.650455927051674</c:v>
                </c:pt>
                <c:pt idx="223">
                  <c:v>34.650455927051674</c:v>
                </c:pt>
                <c:pt idx="224">
                  <c:v>34.650455927051674</c:v>
                </c:pt>
                <c:pt idx="225">
                  <c:v>34.650455927051674</c:v>
                </c:pt>
                <c:pt idx="226">
                  <c:v>34.650455927051674</c:v>
                </c:pt>
                <c:pt idx="227">
                  <c:v>34.80243161094225</c:v>
                </c:pt>
                <c:pt idx="228">
                  <c:v>34.80243161094225</c:v>
                </c:pt>
                <c:pt idx="229">
                  <c:v>34.80243161094225</c:v>
                </c:pt>
                <c:pt idx="230">
                  <c:v>34.80243161094225</c:v>
                </c:pt>
                <c:pt idx="231">
                  <c:v>34.80243161094225</c:v>
                </c:pt>
                <c:pt idx="232">
                  <c:v>34.80243161094225</c:v>
                </c:pt>
                <c:pt idx="233">
                  <c:v>34.80243161094225</c:v>
                </c:pt>
                <c:pt idx="234">
                  <c:v>34.80243161094225</c:v>
                </c:pt>
                <c:pt idx="235">
                  <c:v>34.80243161094225</c:v>
                </c:pt>
                <c:pt idx="236">
                  <c:v>34.80243161094225</c:v>
                </c:pt>
                <c:pt idx="237">
                  <c:v>34.80243161094225</c:v>
                </c:pt>
                <c:pt idx="238">
                  <c:v>34.954407294832826</c:v>
                </c:pt>
                <c:pt idx="239">
                  <c:v>34.954407294832826</c:v>
                </c:pt>
                <c:pt idx="240">
                  <c:v>34.80243161094225</c:v>
                </c:pt>
                <c:pt idx="241">
                  <c:v>34.80243161094225</c:v>
                </c:pt>
                <c:pt idx="242">
                  <c:v>34.80243161094225</c:v>
                </c:pt>
                <c:pt idx="243">
                  <c:v>34.80243161094225</c:v>
                </c:pt>
                <c:pt idx="244">
                  <c:v>34.80243161094225</c:v>
                </c:pt>
                <c:pt idx="245">
                  <c:v>34.80243161094225</c:v>
                </c:pt>
                <c:pt idx="246">
                  <c:v>35.106382978723403</c:v>
                </c:pt>
                <c:pt idx="247">
                  <c:v>35.106382978723403</c:v>
                </c:pt>
                <c:pt idx="248">
                  <c:v>35.106382978723403</c:v>
                </c:pt>
                <c:pt idx="249">
                  <c:v>35.106382978723403</c:v>
                </c:pt>
                <c:pt idx="250">
                  <c:v>34.954407294832826</c:v>
                </c:pt>
                <c:pt idx="251">
                  <c:v>35.106382978723403</c:v>
                </c:pt>
                <c:pt idx="252">
                  <c:v>35.106382978723403</c:v>
                </c:pt>
                <c:pt idx="253">
                  <c:v>35.106382978723403</c:v>
                </c:pt>
                <c:pt idx="254">
                  <c:v>34.80243161094225</c:v>
                </c:pt>
                <c:pt idx="255">
                  <c:v>34.80243161094225</c:v>
                </c:pt>
                <c:pt idx="256">
                  <c:v>34.80243161094225</c:v>
                </c:pt>
                <c:pt idx="257">
                  <c:v>34.80243161094225</c:v>
                </c:pt>
                <c:pt idx="258">
                  <c:v>34.80243161094225</c:v>
                </c:pt>
                <c:pt idx="259">
                  <c:v>34.80243161094225</c:v>
                </c:pt>
                <c:pt idx="260">
                  <c:v>35.106382978723403</c:v>
                </c:pt>
                <c:pt idx="261">
                  <c:v>34.954407294832826</c:v>
                </c:pt>
                <c:pt idx="262">
                  <c:v>34.954407294832826</c:v>
                </c:pt>
                <c:pt idx="263">
                  <c:v>34.954407294832826</c:v>
                </c:pt>
                <c:pt idx="264">
                  <c:v>34.954407294832826</c:v>
                </c:pt>
                <c:pt idx="265">
                  <c:v>34.954407294832826</c:v>
                </c:pt>
                <c:pt idx="266">
                  <c:v>34.80243161094225</c:v>
                </c:pt>
                <c:pt idx="267">
                  <c:v>34.80243161094225</c:v>
                </c:pt>
                <c:pt idx="268">
                  <c:v>34.80243161094225</c:v>
                </c:pt>
                <c:pt idx="269">
                  <c:v>34.80243161094225</c:v>
                </c:pt>
                <c:pt idx="270">
                  <c:v>34.80243161094225</c:v>
                </c:pt>
                <c:pt idx="271">
                  <c:v>35.106382978723403</c:v>
                </c:pt>
                <c:pt idx="272">
                  <c:v>34.80243161094225</c:v>
                </c:pt>
                <c:pt idx="273">
                  <c:v>34.80243161094225</c:v>
                </c:pt>
                <c:pt idx="274">
                  <c:v>34.954407294832826</c:v>
                </c:pt>
                <c:pt idx="275">
                  <c:v>35.866261398176292</c:v>
                </c:pt>
                <c:pt idx="276">
                  <c:v>35.866261398176292</c:v>
                </c:pt>
                <c:pt idx="277">
                  <c:v>35.866261398176292</c:v>
                </c:pt>
                <c:pt idx="278">
                  <c:v>35.866261398176292</c:v>
                </c:pt>
                <c:pt idx="279">
                  <c:v>35.866261398176292</c:v>
                </c:pt>
                <c:pt idx="280">
                  <c:v>35.866261398176292</c:v>
                </c:pt>
                <c:pt idx="281">
                  <c:v>35.866261398176292</c:v>
                </c:pt>
                <c:pt idx="282">
                  <c:v>35.866261398176292</c:v>
                </c:pt>
                <c:pt idx="283">
                  <c:v>35.866261398176292</c:v>
                </c:pt>
                <c:pt idx="284">
                  <c:v>35.866261398176292</c:v>
                </c:pt>
                <c:pt idx="285">
                  <c:v>35.866261398176292</c:v>
                </c:pt>
                <c:pt idx="286">
                  <c:v>35.866261398176292</c:v>
                </c:pt>
                <c:pt idx="287">
                  <c:v>35.866261398176292</c:v>
                </c:pt>
                <c:pt idx="288">
                  <c:v>35.866261398176292</c:v>
                </c:pt>
                <c:pt idx="289">
                  <c:v>35.866261398176292</c:v>
                </c:pt>
                <c:pt idx="290">
                  <c:v>35.866261398176292</c:v>
                </c:pt>
                <c:pt idx="291">
                  <c:v>35.866261398176292</c:v>
                </c:pt>
                <c:pt idx="292">
                  <c:v>35.866261398176292</c:v>
                </c:pt>
                <c:pt idx="293">
                  <c:v>35.866261398176292</c:v>
                </c:pt>
                <c:pt idx="294">
                  <c:v>35.866261398176292</c:v>
                </c:pt>
                <c:pt idx="295">
                  <c:v>35.866261398176292</c:v>
                </c:pt>
                <c:pt idx="296">
                  <c:v>36.170212765957451</c:v>
                </c:pt>
                <c:pt idx="297">
                  <c:v>36.170212765957451</c:v>
                </c:pt>
                <c:pt idx="298">
                  <c:v>36.170212765957451</c:v>
                </c:pt>
                <c:pt idx="299">
                  <c:v>36.170212765957451</c:v>
                </c:pt>
                <c:pt idx="300">
                  <c:v>36.170212765957451</c:v>
                </c:pt>
                <c:pt idx="301">
                  <c:v>36.170212765957451</c:v>
                </c:pt>
                <c:pt idx="302">
                  <c:v>36.170212765957451</c:v>
                </c:pt>
                <c:pt idx="303">
                  <c:v>36.170212765957451</c:v>
                </c:pt>
                <c:pt idx="304">
                  <c:v>37.537993920972646</c:v>
                </c:pt>
                <c:pt idx="305">
                  <c:v>37.537993920972646</c:v>
                </c:pt>
                <c:pt idx="306">
                  <c:v>37.537993920972646</c:v>
                </c:pt>
                <c:pt idx="307">
                  <c:v>37.537993920972646</c:v>
                </c:pt>
                <c:pt idx="308">
                  <c:v>37.537993920972646</c:v>
                </c:pt>
                <c:pt idx="309">
                  <c:v>37.537993920972646</c:v>
                </c:pt>
                <c:pt idx="310">
                  <c:v>37.537993920972646</c:v>
                </c:pt>
                <c:pt idx="311">
                  <c:v>37.537993920972646</c:v>
                </c:pt>
                <c:pt idx="312">
                  <c:v>37.689969604863222</c:v>
                </c:pt>
                <c:pt idx="313">
                  <c:v>37.537993920972646</c:v>
                </c:pt>
                <c:pt idx="314">
                  <c:v>37.689969604863222</c:v>
                </c:pt>
                <c:pt idx="315">
                  <c:v>37.537993920972646</c:v>
                </c:pt>
                <c:pt idx="316">
                  <c:v>37.537993920972646</c:v>
                </c:pt>
                <c:pt idx="317">
                  <c:v>37.537993920972646</c:v>
                </c:pt>
                <c:pt idx="318">
                  <c:v>37.537993920972646</c:v>
                </c:pt>
                <c:pt idx="319">
                  <c:v>37.689969604863222</c:v>
                </c:pt>
                <c:pt idx="320">
                  <c:v>37.537993920972646</c:v>
                </c:pt>
                <c:pt idx="321">
                  <c:v>37.537993920972646</c:v>
                </c:pt>
                <c:pt idx="322">
                  <c:v>37.537993920972646</c:v>
                </c:pt>
                <c:pt idx="323">
                  <c:v>37.537993920972646</c:v>
                </c:pt>
                <c:pt idx="324">
                  <c:v>37.537993920972646</c:v>
                </c:pt>
                <c:pt idx="325">
                  <c:v>37.537993920972646</c:v>
                </c:pt>
                <c:pt idx="326">
                  <c:v>37.537993920972646</c:v>
                </c:pt>
                <c:pt idx="327">
                  <c:v>37.689969604863222</c:v>
                </c:pt>
                <c:pt idx="328">
                  <c:v>37.537993920972646</c:v>
                </c:pt>
                <c:pt idx="329">
                  <c:v>37.537993920972646</c:v>
                </c:pt>
                <c:pt idx="330">
                  <c:v>37.537993920972646</c:v>
                </c:pt>
                <c:pt idx="331">
                  <c:v>37.689969604863222</c:v>
                </c:pt>
                <c:pt idx="332">
                  <c:v>37.841945288753799</c:v>
                </c:pt>
                <c:pt idx="333">
                  <c:v>37.841945288753799</c:v>
                </c:pt>
                <c:pt idx="334">
                  <c:v>37.689969604863222</c:v>
                </c:pt>
                <c:pt idx="335">
                  <c:v>37.689969604863222</c:v>
                </c:pt>
                <c:pt idx="336">
                  <c:v>37.841945288753799</c:v>
                </c:pt>
                <c:pt idx="337">
                  <c:v>37.689969604863222</c:v>
                </c:pt>
                <c:pt idx="338">
                  <c:v>37.689969604863222</c:v>
                </c:pt>
                <c:pt idx="339">
                  <c:v>37.689969604863222</c:v>
                </c:pt>
                <c:pt idx="340">
                  <c:v>37.993920972644382</c:v>
                </c:pt>
                <c:pt idx="341">
                  <c:v>37.841945288753799</c:v>
                </c:pt>
                <c:pt idx="342">
                  <c:v>37.841945288753799</c:v>
                </c:pt>
                <c:pt idx="343">
                  <c:v>37.841945288753799</c:v>
                </c:pt>
                <c:pt idx="344">
                  <c:v>37.841945288753799</c:v>
                </c:pt>
                <c:pt idx="345">
                  <c:v>37.841945288753799</c:v>
                </c:pt>
                <c:pt idx="346">
                  <c:v>37.993920972644382</c:v>
                </c:pt>
                <c:pt idx="347">
                  <c:v>37.993920972644382</c:v>
                </c:pt>
                <c:pt idx="348">
                  <c:v>37.841945288753799</c:v>
                </c:pt>
                <c:pt idx="349">
                  <c:v>37.841945288753799</c:v>
                </c:pt>
                <c:pt idx="350">
                  <c:v>37.841945288753799</c:v>
                </c:pt>
                <c:pt idx="351">
                  <c:v>37.841945288753799</c:v>
                </c:pt>
                <c:pt idx="352">
                  <c:v>37.993920972644382</c:v>
                </c:pt>
                <c:pt idx="353">
                  <c:v>37.993920972644382</c:v>
                </c:pt>
                <c:pt idx="354">
                  <c:v>37.841945288753799</c:v>
                </c:pt>
                <c:pt idx="355">
                  <c:v>37.841945288753799</c:v>
                </c:pt>
                <c:pt idx="356">
                  <c:v>37.841945288753799</c:v>
                </c:pt>
                <c:pt idx="357">
                  <c:v>37.993920972644382</c:v>
                </c:pt>
                <c:pt idx="358">
                  <c:v>37.841945288753799</c:v>
                </c:pt>
                <c:pt idx="359">
                  <c:v>37.841945288753799</c:v>
                </c:pt>
                <c:pt idx="360">
                  <c:v>37.841945288753799</c:v>
                </c:pt>
                <c:pt idx="361">
                  <c:v>37.841945288753799</c:v>
                </c:pt>
                <c:pt idx="362">
                  <c:v>37.841945288753799</c:v>
                </c:pt>
                <c:pt idx="363">
                  <c:v>37.993920972644382</c:v>
                </c:pt>
                <c:pt idx="364">
                  <c:v>37.841945288753799</c:v>
                </c:pt>
                <c:pt idx="365">
                  <c:v>37.841945288753799</c:v>
                </c:pt>
                <c:pt idx="366">
                  <c:v>37.841945288753799</c:v>
                </c:pt>
                <c:pt idx="367">
                  <c:v>37.841945288753799</c:v>
                </c:pt>
                <c:pt idx="368">
                  <c:v>37.841945288753799</c:v>
                </c:pt>
              </c:numCache>
            </c:numRef>
          </c:yVal>
        </c:ser>
        <c:axId val="168859520"/>
        <c:axId val="168862848"/>
      </c:scatterChart>
      <c:valAx>
        <c:axId val="16885952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862848"/>
        <c:crosses val="autoZero"/>
        <c:crossBetween val="midCat"/>
      </c:valAx>
      <c:valAx>
        <c:axId val="168862848"/>
        <c:scaling>
          <c:orientation val="minMax"/>
        </c:scaling>
        <c:axPos val="l"/>
        <c:majorGridlines/>
        <c:numFmt formatCode="0.00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859520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0004056078639307"/>
          <c:y val="0.27807060541273398"/>
          <c:w val="0.19463793108144153"/>
          <c:h val="0.35049773165771497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8299975089475723"/>
          <c:y val="0.16512410700318084"/>
          <c:w val="0.60887397097431573"/>
          <c:h val="0.61079835219273104"/>
        </c:manualLayout>
      </c:layout>
      <c:scatterChart>
        <c:scatterStyle val="lineMarker"/>
        <c:ser>
          <c:idx val="0"/>
          <c:order val="0"/>
          <c:tx>
            <c:strRef>
              <c:f>GIMME!$AS$3</c:f>
              <c:strCache>
                <c:ptCount val="1"/>
                <c:pt idx="0">
                  <c:v>MURs (%)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GIMME!$AD$4:$AD$24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</c:numCache>
            </c:numRef>
          </c:xVal>
          <c:yVal>
            <c:numRef>
              <c:f>GIMME!$AS$4:$AS$24</c:f>
              <c:numCache>
                <c:formatCode>0.00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0.15151515151515152</c:v>
                </c:pt>
                <c:pt idx="3">
                  <c:v>0.15151515151515152</c:v>
                </c:pt>
                <c:pt idx="4">
                  <c:v>0.15151515151515152</c:v>
                </c:pt>
                <c:pt idx="5">
                  <c:v>0.15151515151515152</c:v>
                </c:pt>
                <c:pt idx="6">
                  <c:v>0.15151515151515152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0.75757575757575757</c:v>
                </c:pt>
                <c:pt idx="10">
                  <c:v>1.2121212121212122</c:v>
                </c:pt>
                <c:pt idx="11">
                  <c:v>1.3657056145675266</c:v>
                </c:pt>
                <c:pt idx="12">
                  <c:v>2.43161094224924</c:v>
                </c:pt>
                <c:pt idx="13">
                  <c:v>2.8875379939209727</c:v>
                </c:pt>
                <c:pt idx="14">
                  <c:v>3.0395136778115504</c:v>
                </c:pt>
                <c:pt idx="15">
                  <c:v>3.6474164133738598</c:v>
                </c:pt>
                <c:pt idx="16">
                  <c:v>4.2553191489361701</c:v>
                </c:pt>
                <c:pt idx="17">
                  <c:v>5.1671732522796354</c:v>
                </c:pt>
                <c:pt idx="18">
                  <c:v>6.9908814589665651</c:v>
                </c:pt>
                <c:pt idx="19">
                  <c:v>7.2948328267477196</c:v>
                </c:pt>
                <c:pt idx="20">
                  <c:v>8.5106382978723403</c:v>
                </c:pt>
              </c:numCache>
            </c:numRef>
          </c:yVal>
        </c:ser>
        <c:ser>
          <c:idx val="2"/>
          <c:order val="1"/>
          <c:tx>
            <c:strRef>
              <c:f>GIMME!$AU$3</c:f>
              <c:strCache>
                <c:ptCount val="1"/>
                <c:pt idx="0">
                  <c:v>MIRs (%)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GIMME!$AD$4:$AD$24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5.9053124999999998E-2</c:v>
                </c:pt>
                <c:pt idx="13">
                  <c:v>0.17562475999999999</c:v>
                </c:pt>
                <c:pt idx="14">
                  <c:v>0.29225408000000003</c:v>
                </c:pt>
                <c:pt idx="15">
                  <c:v>0.40888332999999999</c:v>
                </c:pt>
                <c:pt idx="16">
                  <c:v>0.53554013999999994</c:v>
                </c:pt>
                <c:pt idx="17">
                  <c:v>0.77546300000000001</c:v>
                </c:pt>
                <c:pt idx="18">
                  <c:v>1.0320351000000001</c:v>
                </c:pt>
                <c:pt idx="19">
                  <c:v>1.2974912000000001</c:v>
                </c:pt>
                <c:pt idx="20">
                  <c:v>1.5719116</c:v>
                </c:pt>
              </c:numCache>
            </c:numRef>
          </c:xVal>
          <c:yVal>
            <c:numRef>
              <c:f>GIMME!$AU$4:$AU$24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0.30303030303030304</c:v>
                </c:pt>
                <c:pt idx="3">
                  <c:v>0.30303030303030304</c:v>
                </c:pt>
                <c:pt idx="4">
                  <c:v>0.30303030303030304</c:v>
                </c:pt>
                <c:pt idx="5">
                  <c:v>0.30303030303030304</c:v>
                </c:pt>
                <c:pt idx="6">
                  <c:v>0.30303030303030304</c:v>
                </c:pt>
                <c:pt idx="7">
                  <c:v>0.30303030303030304</c:v>
                </c:pt>
                <c:pt idx="8">
                  <c:v>0.30303030303030304</c:v>
                </c:pt>
                <c:pt idx="9">
                  <c:v>0.30303030303030304</c:v>
                </c:pt>
                <c:pt idx="10">
                  <c:v>0.30303030303030304</c:v>
                </c:pt>
                <c:pt idx="11">
                  <c:v>0.30349013657056145</c:v>
                </c:pt>
                <c:pt idx="12">
                  <c:v>1.0638297872340425</c:v>
                </c:pt>
                <c:pt idx="13">
                  <c:v>1.3677811550151975</c:v>
                </c:pt>
                <c:pt idx="14">
                  <c:v>1.3677811550151975</c:v>
                </c:pt>
                <c:pt idx="15">
                  <c:v>1.5197568389057752</c:v>
                </c:pt>
                <c:pt idx="16">
                  <c:v>2.1276595744680851</c:v>
                </c:pt>
                <c:pt idx="17">
                  <c:v>2.5835866261398177</c:v>
                </c:pt>
                <c:pt idx="18">
                  <c:v>2.8875379939209727</c:v>
                </c:pt>
                <c:pt idx="19">
                  <c:v>3.0395136778115504</c:v>
                </c:pt>
                <c:pt idx="20">
                  <c:v>3.3434650455927049</c:v>
                </c:pt>
              </c:numCache>
            </c:numRef>
          </c:yVal>
        </c:ser>
        <c:axId val="168958208"/>
        <c:axId val="168923136"/>
      </c:scatterChart>
      <c:valAx>
        <c:axId val="16895820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923136"/>
        <c:crosses val="autoZero"/>
        <c:crossBetween val="midCat"/>
      </c:valAx>
      <c:valAx>
        <c:axId val="168923136"/>
        <c:scaling>
          <c:orientation val="minMax"/>
        </c:scaling>
        <c:axPos val="l"/>
        <c:majorGridlines/>
        <c:numFmt formatCode="0.00" sourceLinked="1"/>
        <c:tickLblPos val="nextTo"/>
        <c:txPr>
          <a:bodyPr/>
          <a:lstStyle/>
          <a:p>
            <a:pPr>
              <a:defRPr lang="en-US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fi-FI"/>
          </a:p>
        </c:txPr>
        <c:crossAx val="168958208"/>
        <c:crosses val="autoZero"/>
        <c:crossBetween val="midCat"/>
      </c:valAx>
      <c:spPr>
        <a:ln>
          <a:miter lim="800000"/>
        </a:ln>
      </c:spPr>
    </c:plotArea>
    <c:legend>
      <c:legendPos val="r"/>
      <c:layout>
        <c:manualLayout>
          <c:xMode val="edge"/>
          <c:yMode val="edge"/>
          <c:x val="0.80004056078639307"/>
          <c:y val="0.27807060541273398"/>
          <c:w val="0.19463793108144153"/>
          <c:h val="0.35049773165771497"/>
        </c:manualLayout>
      </c:layout>
      <c:txPr>
        <a:bodyPr/>
        <a:lstStyle/>
        <a:p>
          <a:pPr>
            <a:defRPr lang="en-US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title>
      <c:tx>
        <c:rich>
          <a:bodyPr/>
          <a:lstStyle/>
          <a:p>
            <a:pPr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Normal Distribution</a:t>
            </a:r>
          </a:p>
          <a:p>
            <a:pPr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900" b="1" i="0" u="none" strike="noStrike" baseline="0">
                <a:solidFill>
                  <a:srgbClr val="000000"/>
                </a:solidFill>
                <a:latin typeface="Symbol"/>
              </a:rPr>
              <a:t>m</a:t>
            </a: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 = 45,</a:t>
            </a:r>
            <a:r>
              <a:rPr lang="en-US" sz="900" b="1" i="0" u="none" strike="noStrike" baseline="0">
                <a:solidFill>
                  <a:srgbClr val="000000"/>
                </a:solidFill>
                <a:latin typeface="Symbol"/>
                <a:cs typeface="Arial"/>
              </a:rPr>
              <a:t> s</a:t>
            </a: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=3</a:t>
            </a:r>
          </a:p>
        </c:rich>
      </c:tx>
      <c:layout>
        <c:manualLayout>
          <c:xMode val="edge"/>
          <c:yMode val="edge"/>
          <c:x val="0.37583963078440713"/>
          <c:y val="3.374233128834357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5212561199142721"/>
          <c:y val="0.23312883435582821"/>
          <c:w val="0.81655659377751344"/>
          <c:h val="0.56134969325153394"/>
        </c:manualLayout>
      </c:layout>
      <c:areaChart>
        <c:grouping val="standard"/>
        <c:ser>
          <c:idx val="0"/>
          <c:order val="0"/>
          <c:tx>
            <c:strRef>
              <c:f>[1]Normal!$A$7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[1]Normal!$B$8:$B$88</c:f>
              <c:numCache>
                <c:formatCode>General</c:formatCode>
                <c:ptCount val="81"/>
                <c:pt idx="0">
                  <c:v>9.1075031763882318E-6</c:v>
                </c:pt>
                <c:pt idx="1">
                  <c:v>1.4831494398061521E-5</c:v>
                </c:pt>
                <c:pt idx="2">
                  <c:v>2.3856615578798012E-5</c:v>
                </c:pt>
                <c:pt idx="3">
                  <c:v>3.7902782436043633E-5</c:v>
                </c:pt>
                <c:pt idx="4">
                  <c:v>5.9480100339949057E-5</c:v>
                </c:pt>
                <c:pt idx="5">
                  <c:v>9.2195692785742518E-5</c:v>
                </c:pt>
                <c:pt idx="6">
                  <c:v>1.4115228449001712E-4</c:v>
                </c:pt>
                <c:pt idx="7">
                  <c:v>2.1345362294258698E-4</c:v>
                </c:pt>
                <c:pt idx="8">
                  <c:v>3.1882875938635854E-4</c:v>
                </c:pt>
                <c:pt idx="9">
                  <c:v>4.7038101810918106E-4</c:v>
                </c:pt>
                <c:pt idx="10">
                  <c:v>6.854573316849357E-4</c:v>
                </c:pt>
                <c:pt idx="11">
                  <c:v>9.866188393584446E-4</c:v>
                </c:pt>
                <c:pt idx="12">
                  <c:v>1.4026739184080197E-3</c:v>
                </c:pt>
                <c:pt idx="13">
                  <c:v>1.9697104053057811E-3</c:v>
                </c:pt>
                <c:pt idx="14">
                  <c:v>2.7320357393828491E-3</c:v>
                </c:pt>
                <c:pt idx="15">
                  <c:v>3.7429042151637128E-3</c:v>
                </c:pt>
                <c:pt idx="16">
                  <c:v>5.064882677243308E-3</c:v>
                </c:pt>
                <c:pt idx="17">
                  <c:v>6.7696841453785276E-3</c:v>
                </c:pt>
                <c:pt idx="18">
                  <c:v>8.9372881887055233E-3</c:v>
                </c:pt>
                <c:pt idx="19">
                  <c:v>1.1654172930537547E-2</c:v>
                </c:pt>
                <c:pt idx="20">
                  <c:v>1.5010511571231393E-2</c:v>
                </c:pt>
                <c:pt idx="21">
                  <c:v>1.9096240206203204E-2</c:v>
                </c:pt>
                <c:pt idx="22">
                  <c:v>2.3995985116972471E-2</c:v>
                </c:pt>
                <c:pt idx="23">
                  <c:v>2.9782944941537878E-2</c:v>
                </c:pt>
                <c:pt idx="24">
                  <c:v>3.6511950427735931E-2</c:v>
                </c:pt>
                <c:pt idx="25">
                  <c:v>4.4212061685666076E-2</c:v>
                </c:pt>
                <c:pt idx="26">
                  <c:v>5.2879195744034012E-2</c:v>
                </c:pt>
                <c:pt idx="27">
                  <c:v>6.2469388516175332E-2</c:v>
                </c:pt>
                <c:pt idx="28">
                  <c:v>7.2893366522663844E-2</c:v>
                </c:pt>
                <c:pt idx="29">
                  <c:v>8.4013117663694334E-2</c:v>
                </c:pt>
                <c:pt idx="30">
                  <c:v>9.5641093779124914E-2</c:v>
                </c:pt>
                <c:pt idx="31">
                  <c:v>0.10754254423073038</c:v>
                </c:pt>
                <c:pt idx="32">
                  <c:v>0.11944127179614399</c:v>
                </c:pt>
                <c:pt idx="33">
                  <c:v>0.13102883241550095</c:v>
                </c:pt>
                <c:pt idx="34">
                  <c:v>0.14197689134326766</c:v>
                </c:pt>
                <c:pt idx="35">
                  <c:v>0.15195213074050187</c:v>
                </c:pt>
                <c:pt idx="36">
                  <c:v>0.16063281328121934</c:v>
                </c:pt>
                <c:pt idx="37">
                  <c:v>0.16772587897466362</c:v>
                </c:pt>
                <c:pt idx="38">
                  <c:v>0.17298331963188726</c:v>
                </c:pt>
                <c:pt idx="39">
                  <c:v>0.17621655944670578</c:v>
                </c:pt>
                <c:pt idx="40">
                  <c:v>0.17730768017841453</c:v>
                </c:pt>
                <c:pt idx="41">
                  <c:v>0.17621655944670578</c:v>
                </c:pt>
                <c:pt idx="42">
                  <c:v>0.17298331963188726</c:v>
                </c:pt>
                <c:pt idx="43">
                  <c:v>0.16772587897466362</c:v>
                </c:pt>
                <c:pt idx="44">
                  <c:v>0.16063281328121934</c:v>
                </c:pt>
                <c:pt idx="45">
                  <c:v>0.15195213074050187</c:v>
                </c:pt>
                <c:pt idx="46">
                  <c:v>0.14197689134326766</c:v>
                </c:pt>
                <c:pt idx="47">
                  <c:v>0.13102883241550095</c:v>
                </c:pt>
                <c:pt idx="48">
                  <c:v>0.11944127179614399</c:v>
                </c:pt>
                <c:pt idx="49">
                  <c:v>0.10754254423073038</c:v>
                </c:pt>
                <c:pt idx="50">
                  <c:v>9.5641093779124914E-2</c:v>
                </c:pt>
                <c:pt idx="51">
                  <c:v>8.4013117663694334E-2</c:v>
                </c:pt>
                <c:pt idx="52">
                  <c:v>7.2893366522663844E-2</c:v>
                </c:pt>
                <c:pt idx="53">
                  <c:v>6.2469388516175332E-2</c:v>
                </c:pt>
                <c:pt idx="54">
                  <c:v>5.2879195744034012E-2</c:v>
                </c:pt>
                <c:pt idx="55">
                  <c:v>4.4212061685666076E-2</c:v>
                </c:pt>
                <c:pt idx="56">
                  <c:v>3.6511950427735931E-2</c:v>
                </c:pt>
                <c:pt idx="57">
                  <c:v>2.9782944941537878E-2</c:v>
                </c:pt>
                <c:pt idx="58">
                  <c:v>2.3995985116972471E-2</c:v>
                </c:pt>
                <c:pt idx="59">
                  <c:v>1.9096240206203204E-2</c:v>
                </c:pt>
                <c:pt idx="60">
                  <c:v>1.5010511571231393E-2</c:v>
                </c:pt>
                <c:pt idx="61">
                  <c:v>1.1654172930537547E-2</c:v>
                </c:pt>
                <c:pt idx="62">
                  <c:v>8.9372881887055233E-3</c:v>
                </c:pt>
                <c:pt idx="63">
                  <c:v>6.7696841453785276E-3</c:v>
                </c:pt>
                <c:pt idx="64">
                  <c:v>5.064882677243308E-3</c:v>
                </c:pt>
                <c:pt idx="65">
                  <c:v>3.7429042151637128E-3</c:v>
                </c:pt>
                <c:pt idx="66">
                  <c:v>2.7320357393828491E-3</c:v>
                </c:pt>
                <c:pt idx="67">
                  <c:v>1.9697104053057811E-3</c:v>
                </c:pt>
                <c:pt idx="68">
                  <c:v>1.4026739184080197E-3</c:v>
                </c:pt>
                <c:pt idx="69">
                  <c:v>9.866188393584446E-4</c:v>
                </c:pt>
                <c:pt idx="70">
                  <c:v>6.854573316849357E-4</c:v>
                </c:pt>
                <c:pt idx="71">
                  <c:v>4.7038101810918106E-4</c:v>
                </c:pt>
                <c:pt idx="72">
                  <c:v>3.1882875938635854E-4</c:v>
                </c:pt>
                <c:pt idx="73">
                  <c:v>2.1345362294258698E-4</c:v>
                </c:pt>
                <c:pt idx="74">
                  <c:v>1.4115228449001712E-4</c:v>
                </c:pt>
                <c:pt idx="75">
                  <c:v>9.2195692785742518E-5</c:v>
                </c:pt>
                <c:pt idx="76">
                  <c:v>5.9480100339949057E-5</c:v>
                </c:pt>
                <c:pt idx="77">
                  <c:v>3.7902782436043633E-5</c:v>
                </c:pt>
                <c:pt idx="78">
                  <c:v>2.3856615578798012E-5</c:v>
                </c:pt>
                <c:pt idx="79">
                  <c:v>1.4831494398061521E-5</c:v>
                </c:pt>
                <c:pt idx="80">
                  <c:v>9.1075031763882318E-6</c:v>
                </c:pt>
              </c:numCache>
            </c:numRef>
          </c:cat>
          <c:val>
            <c:numRef>
              <c:f>[1]Normal!$A$8:$A$88</c:f>
              <c:numCache>
                <c:formatCode>General</c:formatCode>
                <c:ptCount val="81"/>
                <c:pt idx="0">
                  <c:v>35</c:v>
                </c:pt>
                <c:pt idx="1">
                  <c:v>35.25</c:v>
                </c:pt>
                <c:pt idx="2">
                  <c:v>35.5</c:v>
                </c:pt>
                <c:pt idx="3">
                  <c:v>35.75</c:v>
                </c:pt>
                <c:pt idx="4">
                  <c:v>36</c:v>
                </c:pt>
                <c:pt idx="5">
                  <c:v>36.25</c:v>
                </c:pt>
                <c:pt idx="6">
                  <c:v>36.5</c:v>
                </c:pt>
                <c:pt idx="7">
                  <c:v>36.75</c:v>
                </c:pt>
                <c:pt idx="8">
                  <c:v>37</c:v>
                </c:pt>
                <c:pt idx="9">
                  <c:v>37.25</c:v>
                </c:pt>
                <c:pt idx="10">
                  <c:v>37.5</c:v>
                </c:pt>
                <c:pt idx="11">
                  <c:v>37.75</c:v>
                </c:pt>
                <c:pt idx="12">
                  <c:v>38</c:v>
                </c:pt>
                <c:pt idx="13">
                  <c:v>38.25</c:v>
                </c:pt>
                <c:pt idx="14">
                  <c:v>38.5</c:v>
                </c:pt>
                <c:pt idx="15">
                  <c:v>38.75</c:v>
                </c:pt>
                <c:pt idx="16">
                  <c:v>39</c:v>
                </c:pt>
                <c:pt idx="17">
                  <c:v>39.25</c:v>
                </c:pt>
                <c:pt idx="18">
                  <c:v>39.5</c:v>
                </c:pt>
                <c:pt idx="19">
                  <c:v>39.75</c:v>
                </c:pt>
                <c:pt idx="20">
                  <c:v>40</c:v>
                </c:pt>
                <c:pt idx="21">
                  <c:v>40.25</c:v>
                </c:pt>
                <c:pt idx="22">
                  <c:v>40.5</c:v>
                </c:pt>
                <c:pt idx="23">
                  <c:v>40.75</c:v>
                </c:pt>
                <c:pt idx="24">
                  <c:v>41</c:v>
                </c:pt>
                <c:pt idx="25">
                  <c:v>41.25</c:v>
                </c:pt>
                <c:pt idx="26">
                  <c:v>41.5</c:v>
                </c:pt>
                <c:pt idx="27">
                  <c:v>41.75</c:v>
                </c:pt>
                <c:pt idx="28">
                  <c:v>42</c:v>
                </c:pt>
                <c:pt idx="29">
                  <c:v>42.25</c:v>
                </c:pt>
                <c:pt idx="30">
                  <c:v>42.5</c:v>
                </c:pt>
                <c:pt idx="31">
                  <c:v>42.75</c:v>
                </c:pt>
                <c:pt idx="32">
                  <c:v>43</c:v>
                </c:pt>
                <c:pt idx="33">
                  <c:v>43.25</c:v>
                </c:pt>
                <c:pt idx="34">
                  <c:v>43.5</c:v>
                </c:pt>
                <c:pt idx="35">
                  <c:v>43.75</c:v>
                </c:pt>
                <c:pt idx="36">
                  <c:v>44</c:v>
                </c:pt>
                <c:pt idx="37">
                  <c:v>44.25</c:v>
                </c:pt>
                <c:pt idx="38">
                  <c:v>44.5</c:v>
                </c:pt>
                <c:pt idx="39">
                  <c:v>44.75</c:v>
                </c:pt>
                <c:pt idx="40">
                  <c:v>45</c:v>
                </c:pt>
                <c:pt idx="41">
                  <c:v>45.25</c:v>
                </c:pt>
                <c:pt idx="42">
                  <c:v>45.5</c:v>
                </c:pt>
                <c:pt idx="43">
                  <c:v>45.75</c:v>
                </c:pt>
                <c:pt idx="44">
                  <c:v>46</c:v>
                </c:pt>
                <c:pt idx="45">
                  <c:v>46.25</c:v>
                </c:pt>
                <c:pt idx="46">
                  <c:v>46.5</c:v>
                </c:pt>
                <c:pt idx="47">
                  <c:v>46.75</c:v>
                </c:pt>
                <c:pt idx="48">
                  <c:v>47</c:v>
                </c:pt>
                <c:pt idx="49">
                  <c:v>47.25</c:v>
                </c:pt>
                <c:pt idx="50">
                  <c:v>47.5</c:v>
                </c:pt>
                <c:pt idx="51">
                  <c:v>47.75</c:v>
                </c:pt>
                <c:pt idx="52">
                  <c:v>48</c:v>
                </c:pt>
                <c:pt idx="53">
                  <c:v>48.25</c:v>
                </c:pt>
                <c:pt idx="54">
                  <c:v>48.5</c:v>
                </c:pt>
                <c:pt idx="55">
                  <c:v>48.75</c:v>
                </c:pt>
                <c:pt idx="56">
                  <c:v>49</c:v>
                </c:pt>
                <c:pt idx="57">
                  <c:v>49.25</c:v>
                </c:pt>
                <c:pt idx="58">
                  <c:v>49.5</c:v>
                </c:pt>
                <c:pt idx="59">
                  <c:v>49.75</c:v>
                </c:pt>
                <c:pt idx="60">
                  <c:v>50</c:v>
                </c:pt>
                <c:pt idx="61">
                  <c:v>50.25</c:v>
                </c:pt>
                <c:pt idx="62">
                  <c:v>50.5</c:v>
                </c:pt>
                <c:pt idx="63">
                  <c:v>50.75</c:v>
                </c:pt>
                <c:pt idx="64">
                  <c:v>51</c:v>
                </c:pt>
                <c:pt idx="65">
                  <c:v>51.25</c:v>
                </c:pt>
                <c:pt idx="66">
                  <c:v>51.5</c:v>
                </c:pt>
                <c:pt idx="67">
                  <c:v>51.75</c:v>
                </c:pt>
                <c:pt idx="68">
                  <c:v>52</c:v>
                </c:pt>
                <c:pt idx="69">
                  <c:v>52.25</c:v>
                </c:pt>
                <c:pt idx="70">
                  <c:v>52.5</c:v>
                </c:pt>
                <c:pt idx="71">
                  <c:v>52.75</c:v>
                </c:pt>
                <c:pt idx="72">
                  <c:v>53</c:v>
                </c:pt>
                <c:pt idx="73">
                  <c:v>53.25</c:v>
                </c:pt>
                <c:pt idx="74">
                  <c:v>53.5</c:v>
                </c:pt>
                <c:pt idx="75">
                  <c:v>53.75</c:v>
                </c:pt>
                <c:pt idx="76">
                  <c:v>54</c:v>
                </c:pt>
                <c:pt idx="77">
                  <c:v>54.25</c:v>
                </c:pt>
                <c:pt idx="78">
                  <c:v>54.5</c:v>
                </c:pt>
                <c:pt idx="79">
                  <c:v>54.75</c:v>
                </c:pt>
                <c:pt idx="80">
                  <c:v>55</c:v>
                </c:pt>
              </c:numCache>
            </c:numRef>
          </c:val>
        </c:ser>
        <c:axId val="168927232"/>
        <c:axId val="168949248"/>
      </c:areaChart>
      <c:catAx>
        <c:axId val="168927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54809960835432514"/>
              <c:y val="0.8895705521472390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fi-FI"/>
          </a:p>
        </c:txPr>
        <c:crossAx val="168949248"/>
        <c:crosses val="autoZero"/>
        <c:auto val="1"/>
        <c:lblAlgn val="ctr"/>
        <c:lblOffset val="100"/>
        <c:tickLblSkip val="5"/>
        <c:tickMarkSkip val="10"/>
      </c:catAx>
      <c:valAx>
        <c:axId val="16894924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3.5794183445190156E-2"/>
              <c:y val="0.47852760736196337"/>
            </c:manualLayout>
          </c:layout>
          <c:spPr>
            <a:noFill/>
            <a:ln w="25400">
              <a:noFill/>
            </a:ln>
          </c:spPr>
        </c:title>
        <c:numFmt formatCode="0.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689272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>
      <c:oddFooter>&amp;L&amp;8Goodson/TMTH 3360&amp;C&amp;8 3360n&amp;R&amp;8&amp;P</c:oddFooter>
    </c:headerFooter>
    <c:pageMargins b="1" l="0.75000000000000022" r="0.75000000000000022" t="1" header="0.5" footer="0.5"/>
    <c:pageSetup orientation="landscape" horizontalDpi="0" verticalDpi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>
        <c:manualLayout>
          <c:layoutTarget val="inner"/>
          <c:xMode val="edge"/>
          <c:yMode val="edge"/>
          <c:x val="0.14940017230670596"/>
          <c:y val="2.8884601100098467E-2"/>
          <c:w val="0.66083965458516214"/>
          <c:h val="0.80552200954844411"/>
        </c:manualLayout>
      </c:layout>
      <c:scatterChart>
        <c:scatterStyle val="lineMarker"/>
        <c:ser>
          <c:idx val="0"/>
          <c:order val="0"/>
          <c:tx>
            <c:v>All genes</c:v>
          </c:tx>
          <c:spPr>
            <a:ln w="28575">
              <a:noFill/>
            </a:ln>
          </c:spPr>
          <c:xVal>
            <c:numRef>
              <c:f>[1]Normal!$L$9:$L$10735</c:f>
              <c:numCache>
                <c:formatCode>General</c:formatCode>
                <c:ptCount val="10727"/>
                <c:pt idx="0">
                  <c:v>22.403300000000002</c:v>
                </c:pt>
                <c:pt idx="1">
                  <c:v>29.83</c:v>
                </c:pt>
                <c:pt idx="2">
                  <c:v>31.453700000000001</c:v>
                </c:pt>
                <c:pt idx="3">
                  <c:v>24.011399999999998</c:v>
                </c:pt>
                <c:pt idx="4">
                  <c:v>18.945699999999999</c:v>
                </c:pt>
                <c:pt idx="5">
                  <c:v>9.5926799999999997</c:v>
                </c:pt>
                <c:pt idx="6">
                  <c:v>15.674300000000001</c:v>
                </c:pt>
                <c:pt idx="7">
                  <c:v>93.672700000000006</c:v>
                </c:pt>
                <c:pt idx="8">
                  <c:v>9.8652899999999999</c:v>
                </c:pt>
                <c:pt idx="9">
                  <c:v>7.2295499999999997</c:v>
                </c:pt>
                <c:pt idx="10">
                  <c:v>10.5608</c:v>
                </c:pt>
                <c:pt idx="11">
                  <c:v>10.7616</c:v>
                </c:pt>
                <c:pt idx="12">
                  <c:v>31.9239</c:v>
                </c:pt>
                <c:pt idx="13">
                  <c:v>25.765699999999999</c:v>
                </c:pt>
                <c:pt idx="14">
                  <c:v>29.374300000000002</c:v>
                </c:pt>
                <c:pt idx="15">
                  <c:v>79.554199999999994</c:v>
                </c:pt>
                <c:pt idx="16">
                  <c:v>10.6006</c:v>
                </c:pt>
                <c:pt idx="17">
                  <c:v>11.7523</c:v>
                </c:pt>
                <c:pt idx="18">
                  <c:v>24.6309</c:v>
                </c:pt>
                <c:pt idx="19">
                  <c:v>14.4872</c:v>
                </c:pt>
                <c:pt idx="20">
                  <c:v>11.5799</c:v>
                </c:pt>
                <c:pt idx="21">
                  <c:v>33.084699999999998</c:v>
                </c:pt>
                <c:pt idx="22">
                  <c:v>27.9008</c:v>
                </c:pt>
                <c:pt idx="23">
                  <c:v>113.33799999999999</c:v>
                </c:pt>
                <c:pt idx="24">
                  <c:v>37.2532</c:v>
                </c:pt>
                <c:pt idx="25">
                  <c:v>27.0839</c:v>
                </c:pt>
                <c:pt idx="26">
                  <c:v>31.792999999999999</c:v>
                </c:pt>
                <c:pt idx="27">
                  <c:v>21.2715</c:v>
                </c:pt>
                <c:pt idx="28">
                  <c:v>43.463000000000001</c:v>
                </c:pt>
                <c:pt idx="29">
                  <c:v>39.449300000000001</c:v>
                </c:pt>
                <c:pt idx="30">
                  <c:v>24.566500000000001</c:v>
                </c:pt>
                <c:pt idx="31">
                  <c:v>106.21</c:v>
                </c:pt>
                <c:pt idx="32">
                  <c:v>152.90700000000001</c:v>
                </c:pt>
                <c:pt idx="33">
                  <c:v>137.41399999999999</c:v>
                </c:pt>
                <c:pt idx="34">
                  <c:v>23.232700000000001</c:v>
                </c:pt>
                <c:pt idx="35">
                  <c:v>23.699200000000001</c:v>
                </c:pt>
                <c:pt idx="36">
                  <c:v>17.6265</c:v>
                </c:pt>
                <c:pt idx="37">
                  <c:v>47.643999999999998</c:v>
                </c:pt>
                <c:pt idx="38">
                  <c:v>27.042400000000001</c:v>
                </c:pt>
                <c:pt idx="39">
                  <c:v>27.758500000000002</c:v>
                </c:pt>
                <c:pt idx="40">
                  <c:v>8.5598399999999994</c:v>
                </c:pt>
                <c:pt idx="41">
                  <c:v>15.6797</c:v>
                </c:pt>
                <c:pt idx="42">
                  <c:v>75.370500000000007</c:v>
                </c:pt>
                <c:pt idx="43">
                  <c:v>15.353899999999999</c:v>
                </c:pt>
                <c:pt idx="44">
                  <c:v>71.350499999999997</c:v>
                </c:pt>
                <c:pt idx="45">
                  <c:v>20.8172</c:v>
                </c:pt>
                <c:pt idx="46">
                  <c:v>25.6752</c:v>
                </c:pt>
                <c:pt idx="47">
                  <c:v>35.496600000000001</c:v>
                </c:pt>
                <c:pt idx="48">
                  <c:v>22.3613</c:v>
                </c:pt>
                <c:pt idx="49">
                  <c:v>14.933199999999999</c:v>
                </c:pt>
                <c:pt idx="50">
                  <c:v>23.688500000000001</c:v>
                </c:pt>
                <c:pt idx="51">
                  <c:v>25.756599999999999</c:v>
                </c:pt>
                <c:pt idx="52">
                  <c:v>103.49299999999999</c:v>
                </c:pt>
                <c:pt idx="53">
                  <c:v>20.611599999999999</c:v>
                </c:pt>
                <c:pt idx="54">
                  <c:v>13.317500000000001</c:v>
                </c:pt>
                <c:pt idx="55">
                  <c:v>20.3857</c:v>
                </c:pt>
                <c:pt idx="56">
                  <c:v>24.808599999999998</c:v>
                </c:pt>
                <c:pt idx="57">
                  <c:v>21.571999999999999</c:v>
                </c:pt>
                <c:pt idx="58">
                  <c:v>34.654699999999998</c:v>
                </c:pt>
                <c:pt idx="59">
                  <c:v>16.8324</c:v>
                </c:pt>
                <c:pt idx="60">
                  <c:v>14.0685</c:v>
                </c:pt>
                <c:pt idx="61">
                  <c:v>14.869199999999999</c:v>
                </c:pt>
                <c:pt idx="62">
                  <c:v>25.042000000000002</c:v>
                </c:pt>
                <c:pt idx="63">
                  <c:v>22.0093</c:v>
                </c:pt>
                <c:pt idx="64">
                  <c:v>14.224</c:v>
                </c:pt>
                <c:pt idx="65">
                  <c:v>24.217700000000001</c:v>
                </c:pt>
                <c:pt idx="66">
                  <c:v>35.751600000000003</c:v>
                </c:pt>
                <c:pt idx="67">
                  <c:v>20.058599999999998</c:v>
                </c:pt>
                <c:pt idx="68">
                  <c:v>32.657299999999999</c:v>
                </c:pt>
                <c:pt idx="69">
                  <c:v>65.215599999999995</c:v>
                </c:pt>
                <c:pt idx="70">
                  <c:v>19.049499999999998</c:v>
                </c:pt>
                <c:pt idx="71">
                  <c:v>21.4072</c:v>
                </c:pt>
                <c:pt idx="72">
                  <c:v>119.67</c:v>
                </c:pt>
                <c:pt idx="73">
                  <c:v>18.4893</c:v>
                </c:pt>
                <c:pt idx="74">
                  <c:v>33.692100000000003</c:v>
                </c:pt>
                <c:pt idx="75">
                  <c:v>70.8459</c:v>
                </c:pt>
                <c:pt idx="76">
                  <c:v>39.622999999999998</c:v>
                </c:pt>
                <c:pt idx="77">
                  <c:v>25.8797</c:v>
                </c:pt>
                <c:pt idx="78">
                  <c:v>10.7591</c:v>
                </c:pt>
                <c:pt idx="79">
                  <c:v>34.445599999999999</c:v>
                </c:pt>
                <c:pt idx="80">
                  <c:v>29.541799999999999</c:v>
                </c:pt>
                <c:pt idx="81">
                  <c:v>49.259900000000002</c:v>
                </c:pt>
                <c:pt idx="82">
                  <c:v>22.827200000000001</c:v>
                </c:pt>
                <c:pt idx="83">
                  <c:v>28.201699999999999</c:v>
                </c:pt>
                <c:pt idx="84">
                  <c:v>22.859100000000002</c:v>
                </c:pt>
                <c:pt idx="85">
                  <c:v>33.835700000000003</c:v>
                </c:pt>
                <c:pt idx="86">
                  <c:v>36.442300000000003</c:v>
                </c:pt>
                <c:pt idx="87">
                  <c:v>53.2256</c:v>
                </c:pt>
                <c:pt idx="88">
                  <c:v>134.38200000000001</c:v>
                </c:pt>
                <c:pt idx="89">
                  <c:v>43.021799999999999</c:v>
                </c:pt>
                <c:pt idx="90">
                  <c:v>86.586200000000005</c:v>
                </c:pt>
                <c:pt idx="91">
                  <c:v>28.943899999999999</c:v>
                </c:pt>
                <c:pt idx="92">
                  <c:v>29.020600000000002</c:v>
                </c:pt>
                <c:pt idx="93">
                  <c:v>15.7841</c:v>
                </c:pt>
                <c:pt idx="94">
                  <c:v>25.817499999999999</c:v>
                </c:pt>
                <c:pt idx="95">
                  <c:v>47.318600000000004</c:v>
                </c:pt>
                <c:pt idx="96">
                  <c:v>19.621200000000002</c:v>
                </c:pt>
                <c:pt idx="97">
                  <c:v>46.802</c:v>
                </c:pt>
                <c:pt idx="98">
                  <c:v>47.935899999999997</c:v>
                </c:pt>
                <c:pt idx="99">
                  <c:v>22.2498</c:v>
                </c:pt>
                <c:pt idx="100">
                  <c:v>43.464500000000001</c:v>
                </c:pt>
                <c:pt idx="101">
                  <c:v>26.8673</c:v>
                </c:pt>
                <c:pt idx="102">
                  <c:v>17.132200000000001</c:v>
                </c:pt>
                <c:pt idx="103">
                  <c:v>23.447900000000001</c:v>
                </c:pt>
                <c:pt idx="104">
                  <c:v>22.9084</c:v>
                </c:pt>
                <c:pt idx="105">
                  <c:v>62.566299999999998</c:v>
                </c:pt>
                <c:pt idx="106">
                  <c:v>202.845</c:v>
                </c:pt>
                <c:pt idx="107">
                  <c:v>73.870199999999997</c:v>
                </c:pt>
                <c:pt idx="108">
                  <c:v>142.75200000000001</c:v>
                </c:pt>
                <c:pt idx="109">
                  <c:v>46.700899999999997</c:v>
                </c:pt>
                <c:pt idx="110">
                  <c:v>32.362400000000001</c:v>
                </c:pt>
                <c:pt idx="111">
                  <c:v>48.002800000000001</c:v>
                </c:pt>
                <c:pt idx="112">
                  <c:v>39.182499999999997</c:v>
                </c:pt>
                <c:pt idx="113">
                  <c:v>15.9138</c:v>
                </c:pt>
                <c:pt idx="114">
                  <c:v>13.033300000000001</c:v>
                </c:pt>
                <c:pt idx="115">
                  <c:v>19.750499999999999</c:v>
                </c:pt>
                <c:pt idx="116">
                  <c:v>53.701999999999998</c:v>
                </c:pt>
                <c:pt idx="117">
                  <c:v>38.837899999999998</c:v>
                </c:pt>
                <c:pt idx="118">
                  <c:v>168.571</c:v>
                </c:pt>
                <c:pt idx="119">
                  <c:v>46.567900000000002</c:v>
                </c:pt>
                <c:pt idx="120">
                  <c:v>34.266800000000003</c:v>
                </c:pt>
                <c:pt idx="121">
                  <c:v>24.769300000000001</c:v>
                </c:pt>
                <c:pt idx="122">
                  <c:v>46.832900000000002</c:v>
                </c:pt>
                <c:pt idx="123">
                  <c:v>20.712</c:v>
                </c:pt>
                <c:pt idx="124">
                  <c:v>58.287100000000002</c:v>
                </c:pt>
                <c:pt idx="125">
                  <c:v>12.985300000000001</c:v>
                </c:pt>
                <c:pt idx="126">
                  <c:v>45.150599999999997</c:v>
                </c:pt>
                <c:pt idx="127">
                  <c:v>117.32</c:v>
                </c:pt>
                <c:pt idx="128">
                  <c:v>100.714</c:v>
                </c:pt>
                <c:pt idx="129">
                  <c:v>142.94499999999999</c:v>
                </c:pt>
                <c:pt idx="130">
                  <c:v>265.20999999999998</c:v>
                </c:pt>
                <c:pt idx="131">
                  <c:v>126.7</c:v>
                </c:pt>
                <c:pt idx="132">
                  <c:v>249.82599999999999</c:v>
                </c:pt>
                <c:pt idx="133">
                  <c:v>131.97800000000001</c:v>
                </c:pt>
                <c:pt idx="134">
                  <c:v>245.858</c:v>
                </c:pt>
                <c:pt idx="135">
                  <c:v>32.420900000000003</c:v>
                </c:pt>
                <c:pt idx="136">
                  <c:v>34.890999999999998</c:v>
                </c:pt>
                <c:pt idx="137">
                  <c:v>24.0686</c:v>
                </c:pt>
                <c:pt idx="138">
                  <c:v>12.281700000000001</c:v>
                </c:pt>
                <c:pt idx="139">
                  <c:v>24.9102</c:v>
                </c:pt>
                <c:pt idx="140">
                  <c:v>42.5565</c:v>
                </c:pt>
                <c:pt idx="141">
                  <c:v>10.5749</c:v>
                </c:pt>
                <c:pt idx="142">
                  <c:v>39.595300000000002</c:v>
                </c:pt>
                <c:pt idx="143">
                  <c:v>54.144799999999996</c:v>
                </c:pt>
                <c:pt idx="144">
                  <c:v>14.0679</c:v>
                </c:pt>
                <c:pt idx="145">
                  <c:v>16.947299999999998</c:v>
                </c:pt>
                <c:pt idx="146">
                  <c:v>25.7516</c:v>
                </c:pt>
                <c:pt idx="147">
                  <c:v>36.946399999999997</c:v>
                </c:pt>
                <c:pt idx="148">
                  <c:v>69.108599999999996</c:v>
                </c:pt>
                <c:pt idx="149">
                  <c:v>67.6571</c:v>
                </c:pt>
                <c:pt idx="150">
                  <c:v>69.027799999999999</c:v>
                </c:pt>
                <c:pt idx="151">
                  <c:v>27.013400000000001</c:v>
                </c:pt>
                <c:pt idx="152">
                  <c:v>30.046399999999998</c:v>
                </c:pt>
                <c:pt idx="153">
                  <c:v>6.1974999999999998</c:v>
                </c:pt>
                <c:pt idx="154">
                  <c:v>41.0595</c:v>
                </c:pt>
                <c:pt idx="155">
                  <c:v>17.049600000000002</c:v>
                </c:pt>
                <c:pt idx="156">
                  <c:v>19.578900000000001</c:v>
                </c:pt>
                <c:pt idx="157">
                  <c:v>39.9497</c:v>
                </c:pt>
                <c:pt idx="158">
                  <c:v>34.988700000000001</c:v>
                </c:pt>
                <c:pt idx="159">
                  <c:v>47.985599999999998</c:v>
                </c:pt>
                <c:pt idx="160">
                  <c:v>26.4207</c:v>
                </c:pt>
                <c:pt idx="161">
                  <c:v>17.889099999999999</c:v>
                </c:pt>
                <c:pt idx="162">
                  <c:v>48.298299999999998</c:v>
                </c:pt>
                <c:pt idx="163">
                  <c:v>33.098300000000002</c:v>
                </c:pt>
                <c:pt idx="164">
                  <c:v>37.991999999999997</c:v>
                </c:pt>
                <c:pt idx="165">
                  <c:v>39.416400000000003</c:v>
                </c:pt>
                <c:pt idx="166">
                  <c:v>94.693399999999997</c:v>
                </c:pt>
                <c:pt idx="167">
                  <c:v>27.182600000000001</c:v>
                </c:pt>
                <c:pt idx="168">
                  <c:v>15.5943</c:v>
                </c:pt>
                <c:pt idx="169">
                  <c:v>28.359400000000001</c:v>
                </c:pt>
                <c:pt idx="170">
                  <c:v>31.051600000000001</c:v>
                </c:pt>
                <c:pt idx="171">
                  <c:v>30.472100000000001</c:v>
                </c:pt>
                <c:pt idx="172">
                  <c:v>98.080399999999997</c:v>
                </c:pt>
                <c:pt idx="173">
                  <c:v>34.784199999999998</c:v>
                </c:pt>
                <c:pt idx="174">
                  <c:v>61.352400000000003</c:v>
                </c:pt>
                <c:pt idx="175">
                  <c:v>39.441000000000003</c:v>
                </c:pt>
                <c:pt idx="176">
                  <c:v>45.8553</c:v>
                </c:pt>
                <c:pt idx="177">
                  <c:v>102.73699999999999</c:v>
                </c:pt>
                <c:pt idx="178">
                  <c:v>70.230699999999999</c:v>
                </c:pt>
                <c:pt idx="179">
                  <c:v>82.221500000000006</c:v>
                </c:pt>
                <c:pt idx="180">
                  <c:v>24.666699999999999</c:v>
                </c:pt>
                <c:pt idx="181">
                  <c:v>54.7575</c:v>
                </c:pt>
                <c:pt idx="182">
                  <c:v>29.040199999999999</c:v>
                </c:pt>
                <c:pt idx="183">
                  <c:v>51.991799999999998</c:v>
                </c:pt>
                <c:pt idx="184">
                  <c:v>52.2956</c:v>
                </c:pt>
                <c:pt idx="185">
                  <c:v>14.5185</c:v>
                </c:pt>
                <c:pt idx="186">
                  <c:v>29.4849</c:v>
                </c:pt>
                <c:pt idx="187">
                  <c:v>18.5063</c:v>
                </c:pt>
                <c:pt idx="188">
                  <c:v>21.290199999999999</c:v>
                </c:pt>
                <c:pt idx="189">
                  <c:v>25.856100000000001</c:v>
                </c:pt>
                <c:pt idx="191">
                  <c:v>24.0671</c:v>
                </c:pt>
                <c:pt idx="192">
                  <c:v>38.726100000000002</c:v>
                </c:pt>
                <c:pt idx="193">
                  <c:v>82.488600000000005</c:v>
                </c:pt>
                <c:pt idx="194">
                  <c:v>47.511899999999997</c:v>
                </c:pt>
                <c:pt idx="195">
                  <c:v>20.596800000000002</c:v>
                </c:pt>
                <c:pt idx="196">
                  <c:v>26.077100000000002</c:v>
                </c:pt>
                <c:pt idx="197">
                  <c:v>47.386299999999999</c:v>
                </c:pt>
                <c:pt idx="198">
                  <c:v>39.8917</c:v>
                </c:pt>
                <c:pt idx="199">
                  <c:v>35.134500000000003</c:v>
                </c:pt>
                <c:pt idx="200">
                  <c:v>20.552199999999999</c:v>
                </c:pt>
                <c:pt idx="201">
                  <c:v>14.1533</c:v>
                </c:pt>
                <c:pt idx="202">
                  <c:v>17.660399999999999</c:v>
                </c:pt>
                <c:pt idx="203">
                  <c:v>123.97199999999999</c:v>
                </c:pt>
                <c:pt idx="204">
                  <c:v>32.557299999999998</c:v>
                </c:pt>
                <c:pt idx="205">
                  <c:v>32.741300000000003</c:v>
                </c:pt>
                <c:pt idx="206">
                  <c:v>71.583100000000002</c:v>
                </c:pt>
                <c:pt idx="207">
                  <c:v>75.159199999999998</c:v>
                </c:pt>
                <c:pt idx="208">
                  <c:v>80.552599999999998</c:v>
                </c:pt>
                <c:pt idx="209">
                  <c:v>37.158299999999997</c:v>
                </c:pt>
                <c:pt idx="210">
                  <c:v>25.1096</c:v>
                </c:pt>
                <c:pt idx="211">
                  <c:v>202.351</c:v>
                </c:pt>
                <c:pt idx="212">
                  <c:v>43.053699999999999</c:v>
                </c:pt>
                <c:pt idx="213">
                  <c:v>40.784799999999997</c:v>
                </c:pt>
                <c:pt idx="214">
                  <c:v>14.786899999999999</c:v>
                </c:pt>
                <c:pt idx="215">
                  <c:v>33.993299999999998</c:v>
                </c:pt>
                <c:pt idx="216">
                  <c:v>243.68</c:v>
                </c:pt>
                <c:pt idx="217">
                  <c:v>38.896900000000002</c:v>
                </c:pt>
                <c:pt idx="218">
                  <c:v>69.198099999999997</c:v>
                </c:pt>
                <c:pt idx="219">
                  <c:v>64.797399999999996</c:v>
                </c:pt>
                <c:pt idx="220">
                  <c:v>27.231400000000001</c:v>
                </c:pt>
                <c:pt idx="221">
                  <c:v>23.4772</c:v>
                </c:pt>
                <c:pt idx="222">
                  <c:v>49.416499999999999</c:v>
                </c:pt>
                <c:pt idx="223">
                  <c:v>42.782499999999999</c:v>
                </c:pt>
                <c:pt idx="224">
                  <c:v>166.887</c:v>
                </c:pt>
                <c:pt idx="225">
                  <c:v>51.1952</c:v>
                </c:pt>
                <c:pt idx="226">
                  <c:v>21.038599999999999</c:v>
                </c:pt>
                <c:pt idx="227">
                  <c:v>44.301099999999998</c:v>
                </c:pt>
                <c:pt idx="228">
                  <c:v>112.077</c:v>
                </c:pt>
                <c:pt idx="229">
                  <c:v>93.072599999999994</c:v>
                </c:pt>
                <c:pt idx="230">
                  <c:v>30.950900000000001</c:v>
                </c:pt>
                <c:pt idx="231">
                  <c:v>23.802499999999998</c:v>
                </c:pt>
                <c:pt idx="232">
                  <c:v>12.5953</c:v>
                </c:pt>
                <c:pt idx="233">
                  <c:v>79.9696</c:v>
                </c:pt>
                <c:pt idx="234">
                  <c:v>42.787500000000001</c:v>
                </c:pt>
                <c:pt idx="235">
                  <c:v>45.227400000000003</c:v>
                </c:pt>
                <c:pt idx="236">
                  <c:v>39.804099999999998</c:v>
                </c:pt>
                <c:pt idx="237">
                  <c:v>19.2471</c:v>
                </c:pt>
                <c:pt idx="238">
                  <c:v>21.049299999999999</c:v>
                </c:pt>
                <c:pt idx="239">
                  <c:v>87.691299999999998</c:v>
                </c:pt>
                <c:pt idx="240">
                  <c:v>30.052499999999998</c:v>
                </c:pt>
                <c:pt idx="241">
                  <c:v>69.084100000000007</c:v>
                </c:pt>
                <c:pt idx="242">
                  <c:v>39.272399999999998</c:v>
                </c:pt>
                <c:pt idx="243">
                  <c:v>22.500299999999999</c:v>
                </c:pt>
                <c:pt idx="244">
                  <c:v>17.136800000000001</c:v>
                </c:pt>
                <c:pt idx="245">
                  <c:v>40.549799999999998</c:v>
                </c:pt>
                <c:pt idx="246">
                  <c:v>77.64</c:v>
                </c:pt>
                <c:pt idx="247">
                  <c:v>187.99299999999999</c:v>
                </c:pt>
                <c:pt idx="248">
                  <c:v>32.182499999999997</c:v>
                </c:pt>
                <c:pt idx="249">
                  <c:v>24.8004</c:v>
                </c:pt>
                <c:pt idx="250">
                  <c:v>112.687</c:v>
                </c:pt>
                <c:pt idx="251">
                  <c:v>135.85400000000001</c:v>
                </c:pt>
                <c:pt idx="252">
                  <c:v>60.538899999999998</c:v>
                </c:pt>
                <c:pt idx="253">
                  <c:v>57.130400000000002</c:v>
                </c:pt>
                <c:pt idx="254">
                  <c:v>37.205800000000004</c:v>
                </c:pt>
                <c:pt idx="255">
                  <c:v>16.4451</c:v>
                </c:pt>
                <c:pt idx="256">
                  <c:v>174.71899999999999</c:v>
                </c:pt>
                <c:pt idx="257">
                  <c:v>54.234299999999998</c:v>
                </c:pt>
                <c:pt idx="258">
                  <c:v>73.800399999999996</c:v>
                </c:pt>
                <c:pt idx="259">
                  <c:v>19.953600000000002</c:v>
                </c:pt>
                <c:pt idx="260">
                  <c:v>7.3641100000000002</c:v>
                </c:pt>
                <c:pt idx="261">
                  <c:v>49.38</c:v>
                </c:pt>
                <c:pt idx="262">
                  <c:v>28.700099999999999</c:v>
                </c:pt>
                <c:pt idx="263">
                  <c:v>30.943999999999999</c:v>
                </c:pt>
                <c:pt idx="264">
                  <c:v>14.5929</c:v>
                </c:pt>
                <c:pt idx="265">
                  <c:v>19.767600000000002</c:v>
                </c:pt>
                <c:pt idx="266">
                  <c:v>21.159700000000001</c:v>
                </c:pt>
                <c:pt idx="267">
                  <c:v>15.9245</c:v>
                </c:pt>
                <c:pt idx="268">
                  <c:v>66.838300000000004</c:v>
                </c:pt>
                <c:pt idx="269">
                  <c:v>25.035900000000002</c:v>
                </c:pt>
                <c:pt idx="270">
                  <c:v>30.203199999999999</c:v>
                </c:pt>
                <c:pt idx="271">
                  <c:v>40.296300000000002</c:v>
                </c:pt>
                <c:pt idx="272">
                  <c:v>36.239600000000003</c:v>
                </c:pt>
                <c:pt idx="273">
                  <c:v>70.693799999999996</c:v>
                </c:pt>
                <c:pt idx="274">
                  <c:v>22.947099999999999</c:v>
                </c:pt>
                <c:pt idx="275">
                  <c:v>129.69800000000001</c:v>
                </c:pt>
                <c:pt idx="276">
                  <c:v>128.39500000000001</c:v>
                </c:pt>
                <c:pt idx="277">
                  <c:v>129.76499999999999</c:v>
                </c:pt>
                <c:pt idx="278">
                  <c:v>104.727</c:v>
                </c:pt>
                <c:pt idx="279">
                  <c:v>81.854900000000001</c:v>
                </c:pt>
                <c:pt idx="280">
                  <c:v>14.058299999999999</c:v>
                </c:pt>
                <c:pt idx="281">
                  <c:v>22.207000000000001</c:v>
                </c:pt>
                <c:pt idx="282">
                  <c:v>9.3511199999999999</c:v>
                </c:pt>
                <c:pt idx="283">
                  <c:v>43.135800000000003</c:v>
                </c:pt>
                <c:pt idx="284">
                  <c:v>17.834399999999999</c:v>
                </c:pt>
                <c:pt idx="285">
                  <c:v>20.313300000000002</c:v>
                </c:pt>
                <c:pt idx="286">
                  <c:v>31.2912</c:v>
                </c:pt>
                <c:pt idx="287">
                  <c:v>48.213700000000003</c:v>
                </c:pt>
                <c:pt idx="288">
                  <c:v>84.329899999999995</c:v>
                </c:pt>
                <c:pt idx="289">
                  <c:v>36.691099999999999</c:v>
                </c:pt>
                <c:pt idx="290">
                  <c:v>59.863300000000002</c:v>
                </c:pt>
                <c:pt idx="291">
                  <c:v>40.0899</c:v>
                </c:pt>
                <c:pt idx="292">
                  <c:v>242.95599999999999</c:v>
                </c:pt>
                <c:pt idx="293">
                  <c:v>32.6646</c:v>
                </c:pt>
                <c:pt idx="294">
                  <c:v>43.240299999999998</c:v>
                </c:pt>
                <c:pt idx="295">
                  <c:v>41.337299999999999</c:v>
                </c:pt>
                <c:pt idx="296">
                  <c:v>47.453299999999999</c:v>
                </c:pt>
                <c:pt idx="297">
                  <c:v>28.807400000000001</c:v>
                </c:pt>
                <c:pt idx="298">
                  <c:v>52.101700000000001</c:v>
                </c:pt>
                <c:pt idx="299">
                  <c:v>65.045199999999994</c:v>
                </c:pt>
                <c:pt idx="300">
                  <c:v>90.205600000000004</c:v>
                </c:pt>
                <c:pt idx="301">
                  <c:v>64.136700000000005</c:v>
                </c:pt>
                <c:pt idx="302">
                  <c:v>27.951799999999999</c:v>
                </c:pt>
                <c:pt idx="303">
                  <c:v>71.117999999999995</c:v>
                </c:pt>
                <c:pt idx="304">
                  <c:v>39.2624</c:v>
                </c:pt>
                <c:pt idx="305">
                  <c:v>14.062799999999999</c:v>
                </c:pt>
                <c:pt idx="306">
                  <c:v>6.7734500000000004</c:v>
                </c:pt>
                <c:pt idx="307">
                  <c:v>29.054600000000001</c:v>
                </c:pt>
                <c:pt idx="308">
                  <c:v>40.077100000000002</c:v>
                </c:pt>
                <c:pt idx="309">
                  <c:v>41.119300000000003</c:v>
                </c:pt>
                <c:pt idx="310">
                  <c:v>67.750799999999998</c:v>
                </c:pt>
                <c:pt idx="311">
                  <c:v>48.471600000000002</c:v>
                </c:pt>
                <c:pt idx="312">
                  <c:v>43.677900000000001</c:v>
                </c:pt>
                <c:pt idx="313">
                  <c:v>53.865099999999998</c:v>
                </c:pt>
                <c:pt idx="314">
                  <c:v>25.699400000000001</c:v>
                </c:pt>
                <c:pt idx="315">
                  <c:v>27.447500000000002</c:v>
                </c:pt>
                <c:pt idx="316">
                  <c:v>44.2376</c:v>
                </c:pt>
                <c:pt idx="317">
                  <c:v>26.3018</c:v>
                </c:pt>
                <c:pt idx="318">
                  <c:v>18.3949</c:v>
                </c:pt>
                <c:pt idx="319">
                  <c:v>21.254799999999999</c:v>
                </c:pt>
                <c:pt idx="320">
                  <c:v>82.498699999999999</c:v>
                </c:pt>
                <c:pt idx="321">
                  <c:v>56.7746</c:v>
                </c:pt>
                <c:pt idx="322">
                  <c:v>85.742500000000007</c:v>
                </c:pt>
                <c:pt idx="323">
                  <c:v>27.726700000000001</c:v>
                </c:pt>
                <c:pt idx="324">
                  <c:v>67.055899999999994</c:v>
                </c:pt>
                <c:pt idx="325">
                  <c:v>104.41</c:v>
                </c:pt>
                <c:pt idx="326">
                  <c:v>23.345099999999999</c:v>
                </c:pt>
                <c:pt idx="327">
                  <c:v>31.1769</c:v>
                </c:pt>
                <c:pt idx="328">
                  <c:v>125.032</c:v>
                </c:pt>
                <c:pt idx="329">
                  <c:v>16.1723</c:v>
                </c:pt>
                <c:pt idx="330">
                  <c:v>22.620899999999999</c:v>
                </c:pt>
                <c:pt idx="331">
                  <c:v>16.138400000000001</c:v>
                </c:pt>
                <c:pt idx="332">
                  <c:v>40.380600000000001</c:v>
                </c:pt>
                <c:pt idx="333">
                  <c:v>22.8459</c:v>
                </c:pt>
                <c:pt idx="334">
                  <c:v>9.6343200000000007</c:v>
                </c:pt>
                <c:pt idx="335">
                  <c:v>45.588700000000003</c:v>
                </c:pt>
                <c:pt idx="336">
                  <c:v>11.0044</c:v>
                </c:pt>
                <c:pt idx="337">
                  <c:v>69.947900000000004</c:v>
                </c:pt>
                <c:pt idx="338">
                  <c:v>19.968299999999999</c:v>
                </c:pt>
                <c:pt idx="339">
                  <c:v>11.9201</c:v>
                </c:pt>
                <c:pt idx="340">
                  <c:v>17.195599999999999</c:v>
                </c:pt>
                <c:pt idx="341">
                  <c:v>36.302</c:v>
                </c:pt>
                <c:pt idx="342">
                  <c:v>43.818800000000003</c:v>
                </c:pt>
                <c:pt idx="343">
                  <c:v>6.40388</c:v>
                </c:pt>
                <c:pt idx="344">
                  <c:v>24.639399999999998</c:v>
                </c:pt>
                <c:pt idx="345">
                  <c:v>28.943300000000001</c:v>
                </c:pt>
                <c:pt idx="346">
                  <c:v>45.601100000000002</c:v>
                </c:pt>
                <c:pt idx="347">
                  <c:v>27.5502</c:v>
                </c:pt>
                <c:pt idx="348">
                  <c:v>41.7014</c:v>
                </c:pt>
                <c:pt idx="349">
                  <c:v>18.8764</c:v>
                </c:pt>
                <c:pt idx="350">
                  <c:v>19.7194</c:v>
                </c:pt>
                <c:pt idx="351">
                  <c:v>18.195900000000002</c:v>
                </c:pt>
                <c:pt idx="352">
                  <c:v>27.008400000000002</c:v>
                </c:pt>
                <c:pt idx="353">
                  <c:v>30.501200000000001</c:v>
                </c:pt>
                <c:pt idx="354">
                  <c:v>62.948799999999999</c:v>
                </c:pt>
                <c:pt idx="355">
                  <c:v>1.8073300000000001</c:v>
                </c:pt>
                <c:pt idx="356">
                  <c:v>26.726800000000001</c:v>
                </c:pt>
                <c:pt idx="357">
                  <c:v>41.767600000000002</c:v>
                </c:pt>
                <c:pt idx="358">
                  <c:v>31.650400000000001</c:v>
                </c:pt>
                <c:pt idx="359">
                  <c:v>24.1553</c:v>
                </c:pt>
                <c:pt idx="360">
                  <c:v>286.375</c:v>
                </c:pt>
                <c:pt idx="361">
                  <c:v>176.672</c:v>
                </c:pt>
                <c:pt idx="362">
                  <c:v>36.610700000000001</c:v>
                </c:pt>
                <c:pt idx="363">
                  <c:v>31.887799999999999</c:v>
                </c:pt>
                <c:pt idx="364">
                  <c:v>48.706099999999999</c:v>
                </c:pt>
                <c:pt idx="365">
                  <c:v>48.125599999999999</c:v>
                </c:pt>
                <c:pt idx="366">
                  <c:v>41.268300000000004</c:v>
                </c:pt>
                <c:pt idx="367">
                  <c:v>56.837200000000003</c:v>
                </c:pt>
                <c:pt idx="368">
                  <c:v>43.576700000000002</c:v>
                </c:pt>
                <c:pt idx="369">
                  <c:v>178.10300000000001</c:v>
                </c:pt>
                <c:pt idx="370">
                  <c:v>152.322</c:v>
                </c:pt>
                <c:pt idx="371">
                  <c:v>51.392600000000002</c:v>
                </c:pt>
                <c:pt idx="372">
                  <c:v>35.637799999999999</c:v>
                </c:pt>
                <c:pt idx="373">
                  <c:v>39.412300000000002</c:v>
                </c:pt>
                <c:pt idx="374">
                  <c:v>122.449</c:v>
                </c:pt>
                <c:pt idx="375">
                  <c:v>36.527700000000003</c:v>
                </c:pt>
                <c:pt idx="376">
                  <c:v>49.292200000000001</c:v>
                </c:pt>
                <c:pt idx="377">
                  <c:v>15.1896</c:v>
                </c:pt>
                <c:pt idx="378">
                  <c:v>34.014899999999997</c:v>
                </c:pt>
                <c:pt idx="379">
                  <c:v>82.160700000000006</c:v>
                </c:pt>
                <c:pt idx="380">
                  <c:v>37.309399999999997</c:v>
                </c:pt>
                <c:pt idx="381">
                  <c:v>87.676000000000002</c:v>
                </c:pt>
                <c:pt idx="382">
                  <c:v>213.77799999999999</c:v>
                </c:pt>
                <c:pt idx="383">
                  <c:v>40.161799999999999</c:v>
                </c:pt>
                <c:pt idx="384">
                  <c:v>50.633499999999998</c:v>
                </c:pt>
                <c:pt idx="385">
                  <c:v>74.776799999999994</c:v>
                </c:pt>
                <c:pt idx="386">
                  <c:v>20.476900000000001</c:v>
                </c:pt>
                <c:pt idx="387">
                  <c:v>54.3643</c:v>
                </c:pt>
                <c:pt idx="388">
                  <c:v>15.8729</c:v>
                </c:pt>
                <c:pt idx="389">
                  <c:v>21.319600000000001</c:v>
                </c:pt>
                <c:pt idx="390">
                  <c:v>22.589300000000001</c:v>
                </c:pt>
                <c:pt idx="391">
                  <c:v>40.923699999999997</c:v>
                </c:pt>
                <c:pt idx="392">
                  <c:v>54.9238</c:v>
                </c:pt>
                <c:pt idx="394">
                  <c:v>71.953900000000004</c:v>
                </c:pt>
                <c:pt idx="395">
                  <c:v>25.193100000000001</c:v>
                </c:pt>
                <c:pt idx="396">
                  <c:v>22.335999999999999</c:v>
                </c:pt>
                <c:pt idx="397">
                  <c:v>29.312100000000001</c:v>
                </c:pt>
                <c:pt idx="398">
                  <c:v>26.0305</c:v>
                </c:pt>
                <c:pt idx="399">
                  <c:v>101.453</c:v>
                </c:pt>
                <c:pt idx="400">
                  <c:v>28.453900000000001</c:v>
                </c:pt>
                <c:pt idx="401">
                  <c:v>132.33799999999999</c:v>
                </c:pt>
                <c:pt idx="403">
                  <c:v>32.429499999999997</c:v>
                </c:pt>
                <c:pt idx="404">
                  <c:v>23.299600000000002</c:v>
                </c:pt>
                <c:pt idx="405">
                  <c:v>28.670999999999999</c:v>
                </c:pt>
                <c:pt idx="406">
                  <c:v>29.804099999999998</c:v>
                </c:pt>
                <c:pt idx="407">
                  <c:v>47.233800000000002</c:v>
                </c:pt>
                <c:pt idx="408">
                  <c:v>9.3890600000000006</c:v>
                </c:pt>
                <c:pt idx="409">
                  <c:v>7.71793</c:v>
                </c:pt>
                <c:pt idx="410">
                  <c:v>24.019100000000002</c:v>
                </c:pt>
                <c:pt idx="411">
                  <c:v>27.121400000000001</c:v>
                </c:pt>
                <c:pt idx="412">
                  <c:v>24.567399999999999</c:v>
                </c:pt>
                <c:pt idx="413">
                  <c:v>16.2713</c:v>
                </c:pt>
                <c:pt idx="414">
                  <c:v>47.757100000000001</c:v>
                </c:pt>
                <c:pt idx="415">
                  <c:v>368.98</c:v>
                </c:pt>
                <c:pt idx="416">
                  <c:v>11.3432</c:v>
                </c:pt>
                <c:pt idx="417">
                  <c:v>35.586500000000001</c:v>
                </c:pt>
                <c:pt idx="418">
                  <c:v>61.848799999999997</c:v>
                </c:pt>
                <c:pt idx="419">
                  <c:v>27.927499999999998</c:v>
                </c:pt>
                <c:pt idx="420">
                  <c:v>29.9071</c:v>
                </c:pt>
                <c:pt idx="421">
                  <c:v>19.4329</c:v>
                </c:pt>
                <c:pt idx="422">
                  <c:v>32.450499999999998</c:v>
                </c:pt>
                <c:pt idx="423">
                  <c:v>15.8666</c:v>
                </c:pt>
                <c:pt idx="424">
                  <c:v>19.533300000000001</c:v>
                </c:pt>
                <c:pt idx="425">
                  <c:v>23.226900000000001</c:v>
                </c:pt>
                <c:pt idx="426">
                  <c:v>12.104799999999999</c:v>
                </c:pt>
                <c:pt idx="427">
                  <c:v>62.490600000000001</c:v>
                </c:pt>
                <c:pt idx="428">
                  <c:v>34.42</c:v>
                </c:pt>
                <c:pt idx="429">
                  <c:v>47.891100000000002</c:v>
                </c:pt>
                <c:pt idx="430">
                  <c:v>28.263999999999999</c:v>
                </c:pt>
                <c:pt idx="431">
                  <c:v>43.979199999999999</c:v>
                </c:pt>
                <c:pt idx="432">
                  <c:v>66.809899999999999</c:v>
                </c:pt>
                <c:pt idx="433">
                  <c:v>16.564499999999999</c:v>
                </c:pt>
                <c:pt idx="434">
                  <c:v>50.862099999999998</c:v>
                </c:pt>
                <c:pt idx="435">
                  <c:v>142.779</c:v>
                </c:pt>
                <c:pt idx="436">
                  <c:v>21.799399999999999</c:v>
                </c:pt>
                <c:pt idx="437">
                  <c:v>44.055999999999997</c:v>
                </c:pt>
                <c:pt idx="438">
                  <c:v>15.2958</c:v>
                </c:pt>
                <c:pt idx="439">
                  <c:v>11.393599999999999</c:v>
                </c:pt>
                <c:pt idx="440">
                  <c:v>43.456499999999998</c:v>
                </c:pt>
                <c:pt idx="441">
                  <c:v>63.047199999999997</c:v>
                </c:pt>
                <c:pt idx="442">
                  <c:v>63.852200000000003</c:v>
                </c:pt>
                <c:pt idx="443">
                  <c:v>20.64</c:v>
                </c:pt>
                <c:pt idx="444">
                  <c:v>24.710899999999999</c:v>
                </c:pt>
                <c:pt idx="445">
                  <c:v>20.564800000000002</c:v>
                </c:pt>
                <c:pt idx="446">
                  <c:v>63.841799999999999</c:v>
                </c:pt>
                <c:pt idx="447">
                  <c:v>34.148800000000001</c:v>
                </c:pt>
                <c:pt idx="448">
                  <c:v>19.5823</c:v>
                </c:pt>
                <c:pt idx="449">
                  <c:v>40.591299999999997</c:v>
                </c:pt>
                <c:pt idx="450">
                  <c:v>23.9574</c:v>
                </c:pt>
                <c:pt idx="451">
                  <c:v>15.297800000000001</c:v>
                </c:pt>
                <c:pt idx="452">
                  <c:v>15.2348</c:v>
                </c:pt>
                <c:pt idx="453">
                  <c:v>75.096699999999998</c:v>
                </c:pt>
                <c:pt idx="454">
                  <c:v>38.755600000000001</c:v>
                </c:pt>
                <c:pt idx="455">
                  <c:v>25.839600000000001</c:v>
                </c:pt>
                <c:pt idx="456">
                  <c:v>21.984400000000001</c:v>
                </c:pt>
                <c:pt idx="457">
                  <c:v>52.113199999999999</c:v>
                </c:pt>
                <c:pt idx="458">
                  <c:v>48.629399999999997</c:v>
                </c:pt>
                <c:pt idx="459">
                  <c:v>13.735900000000001</c:v>
                </c:pt>
                <c:pt idx="460">
                  <c:v>51.040500000000002</c:v>
                </c:pt>
                <c:pt idx="461">
                  <c:v>26.953600000000002</c:v>
                </c:pt>
                <c:pt idx="462">
                  <c:v>36.344200000000001</c:v>
                </c:pt>
                <c:pt idx="463">
                  <c:v>23.678999999999998</c:v>
                </c:pt>
                <c:pt idx="464">
                  <c:v>17.330100000000002</c:v>
                </c:pt>
                <c:pt idx="466">
                  <c:v>17.453600000000002</c:v>
                </c:pt>
                <c:pt idx="467">
                  <c:v>43.481400000000001</c:v>
                </c:pt>
                <c:pt idx="468">
                  <c:v>41.270499999999998</c:v>
                </c:pt>
                <c:pt idx="469">
                  <c:v>111.931</c:v>
                </c:pt>
                <c:pt idx="470">
                  <c:v>25.055499999999999</c:v>
                </c:pt>
                <c:pt idx="471">
                  <c:v>29.518599999999999</c:v>
                </c:pt>
                <c:pt idx="472">
                  <c:v>71.895200000000003</c:v>
                </c:pt>
                <c:pt idx="473">
                  <c:v>18.536799999999999</c:v>
                </c:pt>
                <c:pt idx="474">
                  <c:v>23.036999999999999</c:v>
                </c:pt>
                <c:pt idx="475">
                  <c:v>45.691499999999998</c:v>
                </c:pt>
                <c:pt idx="476">
                  <c:v>158.09700000000001</c:v>
                </c:pt>
                <c:pt idx="477">
                  <c:v>44.055900000000001</c:v>
                </c:pt>
                <c:pt idx="478">
                  <c:v>150.874</c:v>
                </c:pt>
                <c:pt idx="479">
                  <c:v>84.354399999999998</c:v>
                </c:pt>
                <c:pt idx="480">
                  <c:v>55.618699999999997</c:v>
                </c:pt>
                <c:pt idx="481">
                  <c:v>18.395800000000001</c:v>
                </c:pt>
                <c:pt idx="482">
                  <c:v>169.31200000000001</c:v>
                </c:pt>
                <c:pt idx="483">
                  <c:v>96.587599999999995</c:v>
                </c:pt>
                <c:pt idx="484">
                  <c:v>60.198599999999999</c:v>
                </c:pt>
                <c:pt idx="485">
                  <c:v>64.699200000000005</c:v>
                </c:pt>
                <c:pt idx="486">
                  <c:v>115.501</c:v>
                </c:pt>
                <c:pt idx="487">
                  <c:v>112.64400000000001</c:v>
                </c:pt>
                <c:pt idx="488">
                  <c:v>115.724</c:v>
                </c:pt>
                <c:pt idx="489">
                  <c:v>51.776400000000002</c:v>
                </c:pt>
                <c:pt idx="490">
                  <c:v>61.982599999999998</c:v>
                </c:pt>
                <c:pt idx="491">
                  <c:v>63.009</c:v>
                </c:pt>
                <c:pt idx="492">
                  <c:v>143.83099999999999</c:v>
                </c:pt>
                <c:pt idx="493">
                  <c:v>73.391599999999997</c:v>
                </c:pt>
                <c:pt idx="494">
                  <c:v>37.208399999999997</c:v>
                </c:pt>
                <c:pt idx="495">
                  <c:v>31.286100000000001</c:v>
                </c:pt>
                <c:pt idx="496">
                  <c:v>31.644600000000001</c:v>
                </c:pt>
                <c:pt idx="497">
                  <c:v>41.657899999999998</c:v>
                </c:pt>
                <c:pt idx="498">
                  <c:v>110.462</c:v>
                </c:pt>
                <c:pt idx="499">
                  <c:v>206.69300000000001</c:v>
                </c:pt>
                <c:pt idx="500">
                  <c:v>39.091999999999999</c:v>
                </c:pt>
                <c:pt idx="501">
                  <c:v>48.830399999999997</c:v>
                </c:pt>
                <c:pt idx="502">
                  <c:v>30.750599999999999</c:v>
                </c:pt>
                <c:pt idx="503">
                  <c:v>58.178800000000003</c:v>
                </c:pt>
                <c:pt idx="504">
                  <c:v>72.921300000000002</c:v>
                </c:pt>
                <c:pt idx="505">
                  <c:v>26.979399999999998</c:v>
                </c:pt>
                <c:pt idx="506">
                  <c:v>29.263300000000001</c:v>
                </c:pt>
                <c:pt idx="507">
                  <c:v>27.207599999999999</c:v>
                </c:pt>
                <c:pt idx="508">
                  <c:v>22.051500000000001</c:v>
                </c:pt>
                <c:pt idx="509">
                  <c:v>31.572099999999999</c:v>
                </c:pt>
                <c:pt idx="510">
                  <c:v>28.785299999999999</c:v>
                </c:pt>
                <c:pt idx="511">
                  <c:v>32.107399999999998</c:v>
                </c:pt>
                <c:pt idx="512">
                  <c:v>27.2803</c:v>
                </c:pt>
                <c:pt idx="513">
                  <c:v>48.366599999999998</c:v>
                </c:pt>
                <c:pt idx="514">
                  <c:v>226.26300000000001</c:v>
                </c:pt>
                <c:pt idx="515">
                  <c:v>34.186900000000001</c:v>
                </c:pt>
                <c:pt idx="516">
                  <c:v>11.2813</c:v>
                </c:pt>
                <c:pt idx="517">
                  <c:v>12.5647</c:v>
                </c:pt>
                <c:pt idx="518">
                  <c:v>55.365000000000002</c:v>
                </c:pt>
                <c:pt idx="519">
                  <c:v>28.673100000000002</c:v>
                </c:pt>
                <c:pt idx="520">
                  <c:v>26.898599999999998</c:v>
                </c:pt>
                <c:pt idx="521">
                  <c:v>24.818100000000001</c:v>
                </c:pt>
                <c:pt idx="522">
                  <c:v>137.161</c:v>
                </c:pt>
                <c:pt idx="523">
                  <c:v>58.447200000000002</c:v>
                </c:pt>
                <c:pt idx="524">
                  <c:v>37.718000000000004</c:v>
                </c:pt>
                <c:pt idx="525">
                  <c:v>40.387700000000002</c:v>
                </c:pt>
                <c:pt idx="526">
                  <c:v>41.997700000000002</c:v>
                </c:pt>
                <c:pt idx="527">
                  <c:v>94.283299999999997</c:v>
                </c:pt>
                <c:pt idx="528">
                  <c:v>22.066600000000001</c:v>
                </c:pt>
                <c:pt idx="529">
                  <c:v>34.023899999999998</c:v>
                </c:pt>
                <c:pt idx="530">
                  <c:v>41.338900000000002</c:v>
                </c:pt>
                <c:pt idx="531">
                  <c:v>55.081099999999999</c:v>
                </c:pt>
                <c:pt idx="532">
                  <c:v>53.713799999999999</c:v>
                </c:pt>
                <c:pt idx="533">
                  <c:v>56.1646</c:v>
                </c:pt>
                <c:pt idx="534">
                  <c:v>29.152100000000001</c:v>
                </c:pt>
                <c:pt idx="535">
                  <c:v>55.057499999999997</c:v>
                </c:pt>
                <c:pt idx="536">
                  <c:v>130.94300000000001</c:v>
                </c:pt>
                <c:pt idx="537">
                  <c:v>13.0298</c:v>
                </c:pt>
                <c:pt idx="538">
                  <c:v>4.5367300000000004</c:v>
                </c:pt>
                <c:pt idx="539">
                  <c:v>18.675899999999999</c:v>
                </c:pt>
                <c:pt idx="540">
                  <c:v>12.1393</c:v>
                </c:pt>
                <c:pt idx="541">
                  <c:v>17.808599999999998</c:v>
                </c:pt>
                <c:pt idx="542">
                  <c:v>16.369900000000001</c:v>
                </c:pt>
                <c:pt idx="543">
                  <c:v>33.651200000000003</c:v>
                </c:pt>
                <c:pt idx="544">
                  <c:v>48.214700000000001</c:v>
                </c:pt>
                <c:pt idx="545">
                  <c:v>36.355400000000003</c:v>
                </c:pt>
                <c:pt idx="546">
                  <c:v>30.060600000000001</c:v>
                </c:pt>
                <c:pt idx="547">
                  <c:v>59.248399999999997</c:v>
                </c:pt>
                <c:pt idx="548">
                  <c:v>37.554000000000002</c:v>
                </c:pt>
                <c:pt idx="549">
                  <c:v>33.164400000000001</c:v>
                </c:pt>
                <c:pt idx="550">
                  <c:v>30.071200000000001</c:v>
                </c:pt>
                <c:pt idx="551">
                  <c:v>63.229500000000002</c:v>
                </c:pt>
                <c:pt idx="552">
                  <c:v>203.941</c:v>
                </c:pt>
                <c:pt idx="553">
                  <c:v>136.08500000000001</c:v>
                </c:pt>
                <c:pt idx="554">
                  <c:v>15.6456</c:v>
                </c:pt>
                <c:pt idx="555">
                  <c:v>15.0974</c:v>
                </c:pt>
                <c:pt idx="556">
                  <c:v>37.304200000000002</c:v>
                </c:pt>
                <c:pt idx="557">
                  <c:v>16.296299999999999</c:v>
                </c:pt>
                <c:pt idx="558">
                  <c:v>24.4453</c:v>
                </c:pt>
                <c:pt idx="559">
                  <c:v>77.266099999999994</c:v>
                </c:pt>
                <c:pt idx="560">
                  <c:v>31.9526</c:v>
                </c:pt>
                <c:pt idx="561">
                  <c:v>37.395800000000001</c:v>
                </c:pt>
                <c:pt idx="562">
                  <c:v>63.2926</c:v>
                </c:pt>
                <c:pt idx="563">
                  <c:v>59.359099999999998</c:v>
                </c:pt>
                <c:pt idx="564">
                  <c:v>13.756600000000001</c:v>
                </c:pt>
                <c:pt idx="565">
                  <c:v>16.3825</c:v>
                </c:pt>
                <c:pt idx="566">
                  <c:v>10.4148</c:v>
                </c:pt>
                <c:pt idx="567">
                  <c:v>10.183400000000001</c:v>
                </c:pt>
                <c:pt idx="568">
                  <c:v>11.0404</c:v>
                </c:pt>
                <c:pt idx="569">
                  <c:v>11.0465</c:v>
                </c:pt>
                <c:pt idx="570">
                  <c:v>6.7836699999999999</c:v>
                </c:pt>
                <c:pt idx="571">
                  <c:v>10.2028</c:v>
                </c:pt>
                <c:pt idx="572">
                  <c:v>19.145199999999999</c:v>
                </c:pt>
                <c:pt idx="573">
                  <c:v>9.5089000000000006</c:v>
                </c:pt>
                <c:pt idx="574">
                  <c:v>14.284599999999999</c:v>
                </c:pt>
                <c:pt idx="575">
                  <c:v>20.242100000000001</c:v>
                </c:pt>
                <c:pt idx="576">
                  <c:v>18.932400000000001</c:v>
                </c:pt>
                <c:pt idx="577">
                  <c:v>14.278600000000001</c:v>
                </c:pt>
                <c:pt idx="578">
                  <c:v>21.648399999999999</c:v>
                </c:pt>
                <c:pt idx="579">
                  <c:v>20.103999999999999</c:v>
                </c:pt>
                <c:pt idx="580">
                  <c:v>13.8599</c:v>
                </c:pt>
                <c:pt idx="581">
                  <c:v>13.938499999999999</c:v>
                </c:pt>
                <c:pt idx="582">
                  <c:v>20.511199999999999</c:v>
                </c:pt>
                <c:pt idx="583">
                  <c:v>14.7669</c:v>
                </c:pt>
                <c:pt idx="584">
                  <c:v>15.6821</c:v>
                </c:pt>
                <c:pt idx="585">
                  <c:v>10.0684</c:v>
                </c:pt>
                <c:pt idx="586">
                  <c:v>7.1925299999999996</c:v>
                </c:pt>
                <c:pt idx="587">
                  <c:v>19.785</c:v>
                </c:pt>
                <c:pt idx="588">
                  <c:v>19.093900000000001</c:v>
                </c:pt>
                <c:pt idx="589">
                  <c:v>22.643899999999999</c:v>
                </c:pt>
                <c:pt idx="590">
                  <c:v>16.655799999999999</c:v>
                </c:pt>
                <c:pt idx="591">
                  <c:v>81.825299999999999</c:v>
                </c:pt>
                <c:pt idx="592">
                  <c:v>24.561</c:v>
                </c:pt>
                <c:pt idx="593">
                  <c:v>25.403700000000001</c:v>
                </c:pt>
                <c:pt idx="594">
                  <c:v>48.303699999999999</c:v>
                </c:pt>
                <c:pt idx="595">
                  <c:v>54.560499999999998</c:v>
                </c:pt>
                <c:pt idx="596">
                  <c:v>24.201799999999999</c:v>
                </c:pt>
                <c:pt idx="597">
                  <c:v>14.5794</c:v>
                </c:pt>
                <c:pt idx="598">
                  <c:v>12.358599999999999</c:v>
                </c:pt>
                <c:pt idx="599">
                  <c:v>16.1113</c:v>
                </c:pt>
                <c:pt idx="600">
                  <c:v>17.7437</c:v>
                </c:pt>
                <c:pt idx="601">
                  <c:v>19.243400000000001</c:v>
                </c:pt>
                <c:pt idx="602">
                  <c:v>6.40862</c:v>
                </c:pt>
                <c:pt idx="603">
                  <c:v>266.375</c:v>
                </c:pt>
                <c:pt idx="604">
                  <c:v>245.53100000000001</c:v>
                </c:pt>
                <c:pt idx="605">
                  <c:v>11.4581</c:v>
                </c:pt>
                <c:pt idx="606">
                  <c:v>26.505299999999998</c:v>
                </c:pt>
                <c:pt idx="607">
                  <c:v>11.834300000000001</c:v>
                </c:pt>
                <c:pt idx="608">
                  <c:v>51.141500000000001</c:v>
                </c:pt>
                <c:pt idx="609">
                  <c:v>26.479199999999999</c:v>
                </c:pt>
                <c:pt idx="610">
                  <c:v>10.879899999999999</c:v>
                </c:pt>
                <c:pt idx="611">
                  <c:v>15.341900000000001</c:v>
                </c:pt>
                <c:pt idx="612">
                  <c:v>22.656099999999999</c:v>
                </c:pt>
                <c:pt idx="613">
                  <c:v>13.0101</c:v>
                </c:pt>
                <c:pt idx="614">
                  <c:v>17.392299999999999</c:v>
                </c:pt>
                <c:pt idx="615">
                  <c:v>11.565099999999999</c:v>
                </c:pt>
                <c:pt idx="616">
                  <c:v>22.264800000000001</c:v>
                </c:pt>
                <c:pt idx="617">
                  <c:v>36.655900000000003</c:v>
                </c:pt>
                <c:pt idx="618">
                  <c:v>14.266</c:v>
                </c:pt>
                <c:pt idx="619">
                  <c:v>13.049899999999999</c:v>
                </c:pt>
                <c:pt idx="620">
                  <c:v>24.173100000000002</c:v>
                </c:pt>
                <c:pt idx="621">
                  <c:v>16.548100000000002</c:v>
                </c:pt>
                <c:pt idx="622">
                  <c:v>19.782699999999998</c:v>
                </c:pt>
                <c:pt idx="623">
                  <c:v>19.304200000000002</c:v>
                </c:pt>
                <c:pt idx="624">
                  <c:v>50.960299999999997</c:v>
                </c:pt>
                <c:pt idx="625">
                  <c:v>19.636299999999999</c:v>
                </c:pt>
                <c:pt idx="626">
                  <c:v>8.1258099999999995</c:v>
                </c:pt>
                <c:pt idx="627">
                  <c:v>11.5716</c:v>
                </c:pt>
                <c:pt idx="628">
                  <c:v>10.163500000000001</c:v>
                </c:pt>
                <c:pt idx="629">
                  <c:v>11.466900000000001</c:v>
                </c:pt>
                <c:pt idx="630">
                  <c:v>18.167000000000002</c:v>
                </c:pt>
                <c:pt idx="631">
                  <c:v>30.713799999999999</c:v>
                </c:pt>
                <c:pt idx="632">
                  <c:v>89.944800000000001</c:v>
                </c:pt>
                <c:pt idx="633">
                  <c:v>71.090199999999996</c:v>
                </c:pt>
                <c:pt idx="634">
                  <c:v>8.3765400000000003</c:v>
                </c:pt>
                <c:pt idx="635">
                  <c:v>9.3469899999999999</c:v>
                </c:pt>
                <c:pt idx="636">
                  <c:v>13.645799999999999</c:v>
                </c:pt>
                <c:pt idx="637">
                  <c:v>2.1452399999999998</c:v>
                </c:pt>
                <c:pt idx="638">
                  <c:v>13.500400000000001</c:v>
                </c:pt>
                <c:pt idx="641">
                  <c:v>40.737499999999997</c:v>
                </c:pt>
                <c:pt idx="642">
                  <c:v>126.73099999999999</c:v>
                </c:pt>
                <c:pt idx="643">
                  <c:v>15.1228</c:v>
                </c:pt>
                <c:pt idx="644">
                  <c:v>20.529499999999999</c:v>
                </c:pt>
                <c:pt idx="645">
                  <c:v>11.1685</c:v>
                </c:pt>
                <c:pt idx="646">
                  <c:v>10.2872</c:v>
                </c:pt>
                <c:pt idx="647">
                  <c:v>9.6844699999999992</c:v>
                </c:pt>
                <c:pt idx="648">
                  <c:v>12.875400000000001</c:v>
                </c:pt>
                <c:pt idx="649">
                  <c:v>16.178799999999999</c:v>
                </c:pt>
                <c:pt idx="650">
                  <c:v>13.1966</c:v>
                </c:pt>
                <c:pt idx="651">
                  <c:v>11.052899999999999</c:v>
                </c:pt>
                <c:pt idx="652">
                  <c:v>17.9407</c:v>
                </c:pt>
                <c:pt idx="653">
                  <c:v>12.4537</c:v>
                </c:pt>
                <c:pt idx="655">
                  <c:v>12.1084</c:v>
                </c:pt>
                <c:pt idx="656">
                  <c:v>69.221800000000002</c:v>
                </c:pt>
                <c:pt idx="657">
                  <c:v>22.243500000000001</c:v>
                </c:pt>
                <c:pt idx="658">
                  <c:v>15.4321</c:v>
                </c:pt>
                <c:pt idx="659">
                  <c:v>20.238499999999998</c:v>
                </c:pt>
                <c:pt idx="660">
                  <c:v>23.5261</c:v>
                </c:pt>
                <c:pt idx="661">
                  <c:v>14.4078</c:v>
                </c:pt>
                <c:pt idx="662">
                  <c:v>14.9992</c:v>
                </c:pt>
                <c:pt idx="663">
                  <c:v>20.015499999999999</c:v>
                </c:pt>
                <c:pt idx="664">
                  <c:v>24.0199</c:v>
                </c:pt>
                <c:pt idx="665">
                  <c:v>17.6402</c:v>
                </c:pt>
                <c:pt idx="666">
                  <c:v>16.033300000000001</c:v>
                </c:pt>
                <c:pt idx="667">
                  <c:v>18.4101</c:v>
                </c:pt>
                <c:pt idx="668">
                  <c:v>15.8117</c:v>
                </c:pt>
                <c:pt idx="669">
                  <c:v>14.345499999999999</c:v>
                </c:pt>
                <c:pt idx="670">
                  <c:v>15.0222</c:v>
                </c:pt>
                <c:pt idx="671">
                  <c:v>36.407499999999999</c:v>
                </c:pt>
                <c:pt idx="672">
                  <c:v>8.6247699999999998</c:v>
                </c:pt>
                <c:pt idx="673">
                  <c:v>6.9902100000000003</c:v>
                </c:pt>
                <c:pt idx="674">
                  <c:v>11.3705</c:v>
                </c:pt>
                <c:pt idx="675">
                  <c:v>14.9057</c:v>
                </c:pt>
                <c:pt idx="676">
                  <c:v>26.363299999999999</c:v>
                </c:pt>
                <c:pt idx="677">
                  <c:v>21.6249</c:v>
                </c:pt>
                <c:pt idx="678">
                  <c:v>13.1568</c:v>
                </c:pt>
                <c:pt idx="679">
                  <c:v>10.9556</c:v>
                </c:pt>
                <c:pt idx="681">
                  <c:v>10.978899999999999</c:v>
                </c:pt>
                <c:pt idx="682">
                  <c:v>11.850199999999999</c:v>
                </c:pt>
                <c:pt idx="683">
                  <c:v>10.4701</c:v>
                </c:pt>
                <c:pt idx="684">
                  <c:v>17.920000000000002</c:v>
                </c:pt>
                <c:pt idx="685">
                  <c:v>38.726300000000002</c:v>
                </c:pt>
                <c:pt idx="686">
                  <c:v>41.02</c:v>
                </c:pt>
                <c:pt idx="687">
                  <c:v>11.9498</c:v>
                </c:pt>
                <c:pt idx="688">
                  <c:v>12.2028</c:v>
                </c:pt>
                <c:pt idx="689">
                  <c:v>9.6673500000000008</c:v>
                </c:pt>
                <c:pt idx="690">
                  <c:v>28.869399999999999</c:v>
                </c:pt>
                <c:pt idx="691">
                  <c:v>17.045400000000001</c:v>
                </c:pt>
                <c:pt idx="692">
                  <c:v>28.213200000000001</c:v>
                </c:pt>
                <c:pt idx="693">
                  <c:v>35.637099999999997</c:v>
                </c:pt>
                <c:pt idx="694">
                  <c:v>82.048500000000004</c:v>
                </c:pt>
                <c:pt idx="695">
                  <c:v>12.0335</c:v>
                </c:pt>
                <c:pt idx="696">
                  <c:v>10.744</c:v>
                </c:pt>
                <c:pt idx="697">
                  <c:v>14.290800000000001</c:v>
                </c:pt>
                <c:pt idx="698">
                  <c:v>15.8399</c:v>
                </c:pt>
                <c:pt idx="699">
                  <c:v>13.607200000000001</c:v>
                </c:pt>
                <c:pt idx="700">
                  <c:v>14.0443</c:v>
                </c:pt>
                <c:pt idx="701">
                  <c:v>12.0312</c:v>
                </c:pt>
                <c:pt idx="702">
                  <c:v>11.7285</c:v>
                </c:pt>
                <c:pt idx="703">
                  <c:v>9.3785299999999996</c:v>
                </c:pt>
                <c:pt idx="704">
                  <c:v>12.8277</c:v>
                </c:pt>
                <c:pt idx="705">
                  <c:v>10.795500000000001</c:v>
                </c:pt>
                <c:pt idx="706">
                  <c:v>11.965400000000001</c:v>
                </c:pt>
                <c:pt idx="707">
                  <c:v>17.717400000000001</c:v>
                </c:pt>
                <c:pt idx="708">
                  <c:v>8.9469700000000003</c:v>
                </c:pt>
                <c:pt idx="709">
                  <c:v>18.204899999999999</c:v>
                </c:pt>
                <c:pt idx="710">
                  <c:v>12.6694</c:v>
                </c:pt>
                <c:pt idx="711">
                  <c:v>4.5953999999999997</c:v>
                </c:pt>
                <c:pt idx="712">
                  <c:v>10.9414</c:v>
                </c:pt>
                <c:pt idx="713">
                  <c:v>45.917200000000001</c:v>
                </c:pt>
                <c:pt idx="716">
                  <c:v>8.1381200000000007</c:v>
                </c:pt>
                <c:pt idx="717">
                  <c:v>19.356100000000001</c:v>
                </c:pt>
                <c:pt idx="718">
                  <c:v>33.155500000000004</c:v>
                </c:pt>
                <c:pt idx="719">
                  <c:v>16.255600000000001</c:v>
                </c:pt>
                <c:pt idx="720">
                  <c:v>22.5337</c:v>
                </c:pt>
                <c:pt idx="721">
                  <c:v>36.533299999999997</c:v>
                </c:pt>
                <c:pt idx="722">
                  <c:v>14.662699999999999</c:v>
                </c:pt>
                <c:pt idx="723">
                  <c:v>10.8309</c:v>
                </c:pt>
                <c:pt idx="724">
                  <c:v>11.274800000000001</c:v>
                </c:pt>
                <c:pt idx="725">
                  <c:v>20.079000000000001</c:v>
                </c:pt>
                <c:pt idx="726">
                  <c:v>20.383700000000001</c:v>
                </c:pt>
                <c:pt idx="727">
                  <c:v>16.293399999999998</c:v>
                </c:pt>
                <c:pt idx="728">
                  <c:v>17.805199999999999</c:v>
                </c:pt>
                <c:pt idx="729">
                  <c:v>18.921800000000001</c:v>
                </c:pt>
                <c:pt idx="730">
                  <c:v>9.8875600000000006</c:v>
                </c:pt>
                <c:pt idx="731">
                  <c:v>15.0799</c:v>
                </c:pt>
                <c:pt idx="732">
                  <c:v>15.0886</c:v>
                </c:pt>
                <c:pt idx="733">
                  <c:v>13.8048</c:v>
                </c:pt>
                <c:pt idx="734">
                  <c:v>20.3658</c:v>
                </c:pt>
                <c:pt idx="735">
                  <c:v>284.49900000000002</c:v>
                </c:pt>
                <c:pt idx="736">
                  <c:v>7.9289699999999996</c:v>
                </c:pt>
                <c:pt idx="737">
                  <c:v>14.711600000000001</c:v>
                </c:pt>
                <c:pt idx="738">
                  <c:v>12.327199999999999</c:v>
                </c:pt>
                <c:pt idx="739">
                  <c:v>14.773400000000001</c:v>
                </c:pt>
                <c:pt idx="740">
                  <c:v>4.0151300000000001</c:v>
                </c:pt>
                <c:pt idx="741">
                  <c:v>23.6037</c:v>
                </c:pt>
                <c:pt idx="742">
                  <c:v>6.3227200000000003</c:v>
                </c:pt>
                <c:pt idx="743">
                  <c:v>13.0679</c:v>
                </c:pt>
                <c:pt idx="744">
                  <c:v>14.2217</c:v>
                </c:pt>
                <c:pt idx="745">
                  <c:v>17.936</c:v>
                </c:pt>
                <c:pt idx="746">
                  <c:v>30.1158</c:v>
                </c:pt>
                <c:pt idx="747">
                  <c:v>61.809699999999999</c:v>
                </c:pt>
                <c:pt idx="748">
                  <c:v>10.430400000000001</c:v>
                </c:pt>
                <c:pt idx="749">
                  <c:v>85.748900000000006</c:v>
                </c:pt>
                <c:pt idx="750">
                  <c:v>29.623999999999999</c:v>
                </c:pt>
                <c:pt idx="751">
                  <c:v>8.1366099999999992</c:v>
                </c:pt>
                <c:pt idx="752">
                  <c:v>161.386</c:v>
                </c:pt>
                <c:pt idx="753">
                  <c:v>181.584</c:v>
                </c:pt>
                <c:pt idx="754">
                  <c:v>13.075699999999999</c:v>
                </c:pt>
                <c:pt idx="755">
                  <c:v>18.458400000000001</c:v>
                </c:pt>
                <c:pt idx="756">
                  <c:v>14.805400000000001</c:v>
                </c:pt>
                <c:pt idx="757">
                  <c:v>12.6333</c:v>
                </c:pt>
                <c:pt idx="758">
                  <c:v>19.2698</c:v>
                </c:pt>
                <c:pt idx="759">
                  <c:v>12.822900000000001</c:v>
                </c:pt>
                <c:pt idx="760">
                  <c:v>14.0047</c:v>
                </c:pt>
                <c:pt idx="761">
                  <c:v>12.456200000000001</c:v>
                </c:pt>
                <c:pt idx="762">
                  <c:v>25.610800000000001</c:v>
                </c:pt>
                <c:pt idx="763">
                  <c:v>11.568899999999999</c:v>
                </c:pt>
                <c:pt idx="764">
                  <c:v>23.882000000000001</c:v>
                </c:pt>
                <c:pt idx="765">
                  <c:v>12.339600000000001</c:v>
                </c:pt>
                <c:pt idx="766">
                  <c:v>20.024899999999999</c:v>
                </c:pt>
                <c:pt idx="767">
                  <c:v>10.2576</c:v>
                </c:pt>
                <c:pt idx="768">
                  <c:v>24.282399999999999</c:v>
                </c:pt>
                <c:pt idx="769">
                  <c:v>11.554</c:v>
                </c:pt>
                <c:pt idx="770">
                  <c:v>26.2026</c:v>
                </c:pt>
                <c:pt idx="771">
                  <c:v>11.791399999999999</c:v>
                </c:pt>
                <c:pt idx="772">
                  <c:v>23.352</c:v>
                </c:pt>
                <c:pt idx="773">
                  <c:v>23.6723</c:v>
                </c:pt>
                <c:pt idx="774">
                  <c:v>6.8943300000000001</c:v>
                </c:pt>
                <c:pt idx="775">
                  <c:v>4.1357999999999997</c:v>
                </c:pt>
                <c:pt idx="776">
                  <c:v>22.6538</c:v>
                </c:pt>
                <c:pt idx="777">
                  <c:v>13.656000000000001</c:v>
                </c:pt>
                <c:pt idx="778">
                  <c:v>12.7553</c:v>
                </c:pt>
                <c:pt idx="779">
                  <c:v>8.8999699999999997</c:v>
                </c:pt>
                <c:pt idx="780">
                  <c:v>17.740300000000001</c:v>
                </c:pt>
                <c:pt idx="781">
                  <c:v>11.4275</c:v>
                </c:pt>
                <c:pt idx="782">
                  <c:v>12.722099999999999</c:v>
                </c:pt>
                <c:pt idx="783">
                  <c:v>9.9728700000000003</c:v>
                </c:pt>
                <c:pt idx="784">
                  <c:v>14.6812</c:v>
                </c:pt>
                <c:pt idx="785">
                  <c:v>10.463699999999999</c:v>
                </c:pt>
                <c:pt idx="786">
                  <c:v>7.9304699999999997</c:v>
                </c:pt>
                <c:pt idx="787">
                  <c:v>10.2331</c:v>
                </c:pt>
                <c:pt idx="788">
                  <c:v>8.2199200000000001</c:v>
                </c:pt>
                <c:pt idx="789">
                  <c:v>14.2256</c:v>
                </c:pt>
                <c:pt idx="790">
                  <c:v>13.744899999999999</c:v>
                </c:pt>
                <c:pt idx="791">
                  <c:v>9.5432699999999997</c:v>
                </c:pt>
                <c:pt idx="792">
                  <c:v>6.8203399999999998</c:v>
                </c:pt>
                <c:pt idx="793">
                  <c:v>11.152200000000001</c:v>
                </c:pt>
                <c:pt idx="794">
                  <c:v>8.6176700000000004</c:v>
                </c:pt>
                <c:pt idx="795">
                  <c:v>19.876899999999999</c:v>
                </c:pt>
                <c:pt idx="796">
                  <c:v>20.4176</c:v>
                </c:pt>
                <c:pt idx="797">
                  <c:v>10.8963</c:v>
                </c:pt>
                <c:pt idx="798">
                  <c:v>15.805899999999999</c:v>
                </c:pt>
                <c:pt idx="799">
                  <c:v>32.792900000000003</c:v>
                </c:pt>
                <c:pt idx="800">
                  <c:v>100.512</c:v>
                </c:pt>
                <c:pt idx="801">
                  <c:v>42.195</c:v>
                </c:pt>
                <c:pt idx="802">
                  <c:v>58.685499999999998</c:v>
                </c:pt>
                <c:pt idx="804">
                  <c:v>21.863600000000002</c:v>
                </c:pt>
                <c:pt idx="805">
                  <c:v>33.802100000000003</c:v>
                </c:pt>
                <c:pt idx="806">
                  <c:v>18.9877</c:v>
                </c:pt>
                <c:pt idx="807">
                  <c:v>150.84700000000001</c:v>
                </c:pt>
                <c:pt idx="808">
                  <c:v>14.891400000000001</c:v>
                </c:pt>
                <c:pt idx="809">
                  <c:v>70.651300000000006</c:v>
                </c:pt>
                <c:pt idx="810">
                  <c:v>18.873899999999999</c:v>
                </c:pt>
                <c:pt idx="811">
                  <c:v>23.406500000000001</c:v>
                </c:pt>
                <c:pt idx="812">
                  <c:v>12.7668</c:v>
                </c:pt>
                <c:pt idx="813">
                  <c:v>16.769200000000001</c:v>
                </c:pt>
                <c:pt idx="814">
                  <c:v>31.4923</c:v>
                </c:pt>
                <c:pt idx="815">
                  <c:v>16.4711</c:v>
                </c:pt>
                <c:pt idx="816">
                  <c:v>9.1279000000000003</c:v>
                </c:pt>
                <c:pt idx="817">
                  <c:v>23.9787</c:v>
                </c:pt>
                <c:pt idx="818">
                  <c:v>14.8056</c:v>
                </c:pt>
                <c:pt idx="819">
                  <c:v>19.8794</c:v>
                </c:pt>
                <c:pt idx="820">
                  <c:v>22.035399999999999</c:v>
                </c:pt>
                <c:pt idx="821">
                  <c:v>19.386099999999999</c:v>
                </c:pt>
                <c:pt idx="822">
                  <c:v>18.135999999999999</c:v>
                </c:pt>
                <c:pt idx="823">
                  <c:v>19.584399999999999</c:v>
                </c:pt>
                <c:pt idx="824">
                  <c:v>45.8461</c:v>
                </c:pt>
                <c:pt idx="825">
                  <c:v>43.6081</c:v>
                </c:pt>
                <c:pt idx="826">
                  <c:v>63.721200000000003</c:v>
                </c:pt>
                <c:pt idx="827">
                  <c:v>24.7987</c:v>
                </c:pt>
                <c:pt idx="828">
                  <c:v>31.1889</c:v>
                </c:pt>
                <c:pt idx="829">
                  <c:v>29.7561</c:v>
                </c:pt>
                <c:pt idx="830">
                  <c:v>67.545500000000004</c:v>
                </c:pt>
                <c:pt idx="831">
                  <c:v>9.9047199999999993</c:v>
                </c:pt>
                <c:pt idx="832">
                  <c:v>16.9954</c:v>
                </c:pt>
                <c:pt idx="833">
                  <c:v>15.8104</c:v>
                </c:pt>
                <c:pt idx="834">
                  <c:v>23.856400000000001</c:v>
                </c:pt>
                <c:pt idx="835">
                  <c:v>42.470599999999997</c:v>
                </c:pt>
                <c:pt idx="836">
                  <c:v>49.059399999999997</c:v>
                </c:pt>
                <c:pt idx="837">
                  <c:v>40.470300000000002</c:v>
                </c:pt>
                <c:pt idx="838">
                  <c:v>34.247900000000001</c:v>
                </c:pt>
                <c:pt idx="839">
                  <c:v>23.607500000000002</c:v>
                </c:pt>
                <c:pt idx="840">
                  <c:v>14.6351</c:v>
                </c:pt>
                <c:pt idx="841">
                  <c:v>10.6305</c:v>
                </c:pt>
                <c:pt idx="842">
                  <c:v>16.994299999999999</c:v>
                </c:pt>
                <c:pt idx="843">
                  <c:v>20.184999999999999</c:v>
                </c:pt>
                <c:pt idx="844">
                  <c:v>19.104500000000002</c:v>
                </c:pt>
                <c:pt idx="845">
                  <c:v>48.328299999999999</c:v>
                </c:pt>
                <c:pt idx="846">
                  <c:v>20.486799999999999</c:v>
                </c:pt>
                <c:pt idx="847">
                  <c:v>16.9693</c:v>
                </c:pt>
                <c:pt idx="848">
                  <c:v>40.031199999999998</c:v>
                </c:pt>
                <c:pt idx="849">
                  <c:v>7.1147799999999997</c:v>
                </c:pt>
                <c:pt idx="850">
                  <c:v>234.09899999999999</c:v>
                </c:pt>
                <c:pt idx="851">
                  <c:v>22.311299999999999</c:v>
                </c:pt>
                <c:pt idx="852">
                  <c:v>16.281199999999998</c:v>
                </c:pt>
                <c:pt idx="853">
                  <c:v>17.018699999999999</c:v>
                </c:pt>
                <c:pt idx="854">
                  <c:v>30.514600000000002</c:v>
                </c:pt>
                <c:pt idx="855">
                  <c:v>16.1389</c:v>
                </c:pt>
                <c:pt idx="856">
                  <c:v>10.420299999999999</c:v>
                </c:pt>
                <c:pt idx="857">
                  <c:v>14.396599999999999</c:v>
                </c:pt>
                <c:pt idx="858">
                  <c:v>19.248899999999999</c:v>
                </c:pt>
                <c:pt idx="859">
                  <c:v>27.574200000000001</c:v>
                </c:pt>
                <c:pt idx="860">
                  <c:v>17.9087</c:v>
                </c:pt>
                <c:pt idx="861">
                  <c:v>23.7928</c:v>
                </c:pt>
                <c:pt idx="862">
                  <c:v>9.4927299999999999</c:v>
                </c:pt>
                <c:pt idx="863">
                  <c:v>13.7286</c:v>
                </c:pt>
                <c:pt idx="864">
                  <c:v>9.3937500000000007</c:v>
                </c:pt>
                <c:pt idx="865">
                  <c:v>63.597999999999999</c:v>
                </c:pt>
                <c:pt idx="866">
                  <c:v>122.283</c:v>
                </c:pt>
                <c:pt idx="867">
                  <c:v>28.153400000000001</c:v>
                </c:pt>
                <c:pt idx="868">
                  <c:v>13.262</c:v>
                </c:pt>
                <c:pt idx="869">
                  <c:v>28.842600000000001</c:v>
                </c:pt>
                <c:pt idx="870">
                  <c:v>82.147400000000005</c:v>
                </c:pt>
                <c:pt idx="871">
                  <c:v>40.201700000000002</c:v>
                </c:pt>
                <c:pt idx="872">
                  <c:v>31.752199999999998</c:v>
                </c:pt>
                <c:pt idx="873">
                  <c:v>4.5817600000000001</c:v>
                </c:pt>
                <c:pt idx="874">
                  <c:v>12.226699999999999</c:v>
                </c:pt>
                <c:pt idx="875">
                  <c:v>11.721500000000001</c:v>
                </c:pt>
                <c:pt idx="876">
                  <c:v>10.499499999999999</c:v>
                </c:pt>
                <c:pt idx="877">
                  <c:v>12.690200000000001</c:v>
                </c:pt>
                <c:pt idx="878">
                  <c:v>293.54700000000003</c:v>
                </c:pt>
                <c:pt idx="879">
                  <c:v>171.86799999999999</c:v>
                </c:pt>
                <c:pt idx="880">
                  <c:v>91.772599999999997</c:v>
                </c:pt>
                <c:pt idx="881">
                  <c:v>21.246500000000001</c:v>
                </c:pt>
                <c:pt idx="882">
                  <c:v>13.396000000000001</c:v>
                </c:pt>
                <c:pt idx="883">
                  <c:v>25.575199999999999</c:v>
                </c:pt>
                <c:pt idx="884">
                  <c:v>22.783200000000001</c:v>
                </c:pt>
                <c:pt idx="885">
                  <c:v>12.4472</c:v>
                </c:pt>
                <c:pt idx="886">
                  <c:v>21.3827</c:v>
                </c:pt>
                <c:pt idx="887">
                  <c:v>9.9120799999999996</c:v>
                </c:pt>
                <c:pt idx="888">
                  <c:v>19.678699999999999</c:v>
                </c:pt>
                <c:pt idx="889">
                  <c:v>17.600899999999999</c:v>
                </c:pt>
                <c:pt idx="890">
                  <c:v>26.521699999999999</c:v>
                </c:pt>
                <c:pt idx="891">
                  <c:v>16.327400000000001</c:v>
                </c:pt>
                <c:pt idx="892">
                  <c:v>27.520399999999999</c:v>
                </c:pt>
                <c:pt idx="893">
                  <c:v>11.6554</c:v>
                </c:pt>
                <c:pt idx="894">
                  <c:v>16.439</c:v>
                </c:pt>
                <c:pt idx="895">
                  <c:v>28.403199999999998</c:v>
                </c:pt>
                <c:pt idx="896">
                  <c:v>33.883200000000002</c:v>
                </c:pt>
                <c:pt idx="897">
                  <c:v>21.046099999999999</c:v>
                </c:pt>
                <c:pt idx="898">
                  <c:v>234.637</c:v>
                </c:pt>
                <c:pt idx="899">
                  <c:v>11.1593</c:v>
                </c:pt>
                <c:pt idx="900">
                  <c:v>13.1828</c:v>
                </c:pt>
                <c:pt idx="901">
                  <c:v>9.2001600000000003</c:v>
                </c:pt>
                <c:pt idx="902">
                  <c:v>22.366900000000001</c:v>
                </c:pt>
                <c:pt idx="903">
                  <c:v>13.677300000000001</c:v>
                </c:pt>
                <c:pt idx="904">
                  <c:v>19.707899999999999</c:v>
                </c:pt>
                <c:pt idx="906">
                  <c:v>133.404</c:v>
                </c:pt>
                <c:pt idx="907">
                  <c:v>31.069400000000002</c:v>
                </c:pt>
                <c:pt idx="908">
                  <c:v>21.816500000000001</c:v>
                </c:pt>
                <c:pt idx="909">
                  <c:v>14.834300000000001</c:v>
                </c:pt>
                <c:pt idx="910">
                  <c:v>20.1434</c:v>
                </c:pt>
                <c:pt idx="911">
                  <c:v>15.856299999999999</c:v>
                </c:pt>
                <c:pt idx="912">
                  <c:v>13.4838</c:v>
                </c:pt>
                <c:pt idx="913">
                  <c:v>13.391500000000001</c:v>
                </c:pt>
                <c:pt idx="914">
                  <c:v>17.716699999999999</c:v>
                </c:pt>
                <c:pt idx="915">
                  <c:v>18.5685</c:v>
                </c:pt>
                <c:pt idx="916">
                  <c:v>17.600000000000001</c:v>
                </c:pt>
                <c:pt idx="917">
                  <c:v>20.199000000000002</c:v>
                </c:pt>
                <c:pt idx="918">
                  <c:v>18.776199999999999</c:v>
                </c:pt>
                <c:pt idx="919">
                  <c:v>49.0396</c:v>
                </c:pt>
                <c:pt idx="920">
                  <c:v>20.509399999999999</c:v>
                </c:pt>
                <c:pt idx="921">
                  <c:v>20.761700000000001</c:v>
                </c:pt>
                <c:pt idx="922">
                  <c:v>27.786100000000001</c:v>
                </c:pt>
                <c:pt idx="923">
                  <c:v>60.898899999999998</c:v>
                </c:pt>
                <c:pt idx="924">
                  <c:v>17.583200000000001</c:v>
                </c:pt>
                <c:pt idx="925">
                  <c:v>129.47900000000001</c:v>
                </c:pt>
                <c:pt idx="927">
                  <c:v>17.072600000000001</c:v>
                </c:pt>
                <c:pt idx="928">
                  <c:v>29.199400000000001</c:v>
                </c:pt>
                <c:pt idx="929">
                  <c:v>108.96899999999999</c:v>
                </c:pt>
                <c:pt idx="930">
                  <c:v>117.268</c:v>
                </c:pt>
                <c:pt idx="931">
                  <c:v>24.8203</c:v>
                </c:pt>
                <c:pt idx="932">
                  <c:v>35.421199999999999</c:v>
                </c:pt>
                <c:pt idx="933">
                  <c:v>42.306800000000003</c:v>
                </c:pt>
                <c:pt idx="934">
                  <c:v>17.797799999999999</c:v>
                </c:pt>
                <c:pt idx="935">
                  <c:v>38.6008</c:v>
                </c:pt>
                <c:pt idx="936">
                  <c:v>56.567900000000002</c:v>
                </c:pt>
                <c:pt idx="937">
                  <c:v>27.950500000000002</c:v>
                </c:pt>
                <c:pt idx="938">
                  <c:v>14.2538</c:v>
                </c:pt>
                <c:pt idx="939">
                  <c:v>41.918999999999997</c:v>
                </c:pt>
                <c:pt idx="940">
                  <c:v>17.305299999999999</c:v>
                </c:pt>
                <c:pt idx="941">
                  <c:v>20.0885</c:v>
                </c:pt>
                <c:pt idx="942">
                  <c:v>9.1933500000000006</c:v>
                </c:pt>
                <c:pt idx="943">
                  <c:v>14.777900000000001</c:v>
                </c:pt>
                <c:pt idx="944">
                  <c:v>16.307600000000001</c:v>
                </c:pt>
                <c:pt idx="945">
                  <c:v>14.6159</c:v>
                </c:pt>
                <c:pt idx="946">
                  <c:v>20.139199999999999</c:v>
                </c:pt>
                <c:pt idx="947">
                  <c:v>26.352599999999999</c:v>
                </c:pt>
                <c:pt idx="948">
                  <c:v>15.3354</c:v>
                </c:pt>
                <c:pt idx="949">
                  <c:v>32.256300000000003</c:v>
                </c:pt>
                <c:pt idx="950">
                  <c:v>17.6129</c:v>
                </c:pt>
                <c:pt idx="951">
                  <c:v>15.673</c:v>
                </c:pt>
                <c:pt idx="952">
                  <c:v>25.6099</c:v>
                </c:pt>
                <c:pt idx="953">
                  <c:v>126.88800000000001</c:v>
                </c:pt>
                <c:pt idx="954">
                  <c:v>12.1378</c:v>
                </c:pt>
                <c:pt idx="955">
                  <c:v>14.0535</c:v>
                </c:pt>
                <c:pt idx="957">
                  <c:v>23.448399999999999</c:v>
                </c:pt>
                <c:pt idx="958">
                  <c:v>16.2453</c:v>
                </c:pt>
                <c:pt idx="959">
                  <c:v>18.505299999999998</c:v>
                </c:pt>
                <c:pt idx="960">
                  <c:v>15.722300000000001</c:v>
                </c:pt>
                <c:pt idx="961">
                  <c:v>30.010200000000001</c:v>
                </c:pt>
                <c:pt idx="962">
                  <c:v>147.209</c:v>
                </c:pt>
                <c:pt idx="963">
                  <c:v>41.031100000000002</c:v>
                </c:pt>
                <c:pt idx="964">
                  <c:v>25.1843</c:v>
                </c:pt>
                <c:pt idx="965">
                  <c:v>14.0228</c:v>
                </c:pt>
                <c:pt idx="966">
                  <c:v>25.433599999999998</c:v>
                </c:pt>
                <c:pt idx="967">
                  <c:v>10.927199999999999</c:v>
                </c:pt>
                <c:pt idx="968">
                  <c:v>4.9995399999999997</c:v>
                </c:pt>
                <c:pt idx="969">
                  <c:v>83.6404</c:v>
                </c:pt>
                <c:pt idx="970">
                  <c:v>25.403500000000001</c:v>
                </c:pt>
                <c:pt idx="971">
                  <c:v>15.726900000000001</c:v>
                </c:pt>
                <c:pt idx="972">
                  <c:v>52.1736</c:v>
                </c:pt>
                <c:pt idx="973">
                  <c:v>45.257100000000001</c:v>
                </c:pt>
                <c:pt idx="974">
                  <c:v>21.229399999999998</c:v>
                </c:pt>
                <c:pt idx="975">
                  <c:v>22.433499999999999</c:v>
                </c:pt>
                <c:pt idx="976">
                  <c:v>26.725100000000001</c:v>
                </c:pt>
                <c:pt idx="977">
                  <c:v>16.140799999999999</c:v>
                </c:pt>
                <c:pt idx="978">
                  <c:v>32.3675</c:v>
                </c:pt>
                <c:pt idx="979">
                  <c:v>59.5974</c:v>
                </c:pt>
                <c:pt idx="980">
                  <c:v>14.068300000000001</c:v>
                </c:pt>
                <c:pt idx="981">
                  <c:v>13.9085</c:v>
                </c:pt>
                <c:pt idx="982">
                  <c:v>11.2599</c:v>
                </c:pt>
                <c:pt idx="983">
                  <c:v>14.880800000000001</c:v>
                </c:pt>
                <c:pt idx="984">
                  <c:v>30.2941</c:v>
                </c:pt>
                <c:pt idx="985">
                  <c:v>29.3506</c:v>
                </c:pt>
                <c:pt idx="986">
                  <c:v>44.967199999999998</c:v>
                </c:pt>
                <c:pt idx="987">
                  <c:v>9.9410799999999995</c:v>
                </c:pt>
                <c:pt idx="988">
                  <c:v>17.586400000000001</c:v>
                </c:pt>
                <c:pt idx="989">
                  <c:v>19.8965</c:v>
                </c:pt>
                <c:pt idx="990">
                  <c:v>11.6539</c:v>
                </c:pt>
                <c:pt idx="991">
                  <c:v>23.122199999999999</c:v>
                </c:pt>
                <c:pt idx="992">
                  <c:v>34.1875</c:v>
                </c:pt>
                <c:pt idx="993">
                  <c:v>29.551200000000001</c:v>
                </c:pt>
                <c:pt idx="994">
                  <c:v>26.488700000000001</c:v>
                </c:pt>
                <c:pt idx="995">
                  <c:v>31.7699</c:v>
                </c:pt>
                <c:pt idx="996">
                  <c:v>25.832999999999998</c:v>
                </c:pt>
                <c:pt idx="997">
                  <c:v>68.412599999999998</c:v>
                </c:pt>
                <c:pt idx="998">
                  <c:v>13.8096</c:v>
                </c:pt>
                <c:pt idx="999">
                  <c:v>144.51599999999999</c:v>
                </c:pt>
                <c:pt idx="1000">
                  <c:v>12.149800000000001</c:v>
                </c:pt>
                <c:pt idx="1001">
                  <c:v>28.0107</c:v>
                </c:pt>
                <c:pt idx="1002">
                  <c:v>32.183900000000001</c:v>
                </c:pt>
                <c:pt idx="1003">
                  <c:v>12.077400000000001</c:v>
                </c:pt>
                <c:pt idx="1004">
                  <c:v>25.165700000000001</c:v>
                </c:pt>
                <c:pt idx="1005">
                  <c:v>15.2537</c:v>
                </c:pt>
                <c:pt idx="1006">
                  <c:v>17.232900000000001</c:v>
                </c:pt>
                <c:pt idx="1007">
                  <c:v>22.107199999999999</c:v>
                </c:pt>
                <c:pt idx="1008">
                  <c:v>27.950099999999999</c:v>
                </c:pt>
                <c:pt idx="1009">
                  <c:v>24.790500000000002</c:v>
                </c:pt>
                <c:pt idx="1010">
                  <c:v>50.8611</c:v>
                </c:pt>
                <c:pt idx="1011">
                  <c:v>25.4313</c:v>
                </c:pt>
                <c:pt idx="1012">
                  <c:v>48.499099999999999</c:v>
                </c:pt>
                <c:pt idx="1013">
                  <c:v>21.697399999999998</c:v>
                </c:pt>
                <c:pt idx="1014">
                  <c:v>25.063700000000001</c:v>
                </c:pt>
                <c:pt idx="1015">
                  <c:v>30.904699999999998</c:v>
                </c:pt>
                <c:pt idx="1016">
                  <c:v>44.895299999999999</c:v>
                </c:pt>
                <c:pt idx="1017">
                  <c:v>11.214399999999999</c:v>
                </c:pt>
                <c:pt idx="1018">
                  <c:v>101.929</c:v>
                </c:pt>
                <c:pt idx="1019">
                  <c:v>11.604699999999999</c:v>
                </c:pt>
                <c:pt idx="1020">
                  <c:v>32.723999999999997</c:v>
                </c:pt>
                <c:pt idx="1021">
                  <c:v>54.715600000000002</c:v>
                </c:pt>
                <c:pt idx="1022">
                  <c:v>24.229600000000001</c:v>
                </c:pt>
                <c:pt idx="1023">
                  <c:v>16.967700000000001</c:v>
                </c:pt>
                <c:pt idx="1024">
                  <c:v>29.2211</c:v>
                </c:pt>
                <c:pt idx="1025">
                  <c:v>40.271299999999997</c:v>
                </c:pt>
                <c:pt idx="1026">
                  <c:v>29.868200000000002</c:v>
                </c:pt>
                <c:pt idx="1027">
                  <c:v>33.9572</c:v>
                </c:pt>
                <c:pt idx="1028">
                  <c:v>34.048699999999997</c:v>
                </c:pt>
                <c:pt idx="1029">
                  <c:v>103.05</c:v>
                </c:pt>
                <c:pt idx="1030">
                  <c:v>19.894400000000001</c:v>
                </c:pt>
                <c:pt idx="1031">
                  <c:v>4.9407500000000004</c:v>
                </c:pt>
                <c:pt idx="1032">
                  <c:v>13.300599999999999</c:v>
                </c:pt>
                <c:pt idx="1033">
                  <c:v>18.517700000000001</c:v>
                </c:pt>
                <c:pt idx="1034">
                  <c:v>19.863900000000001</c:v>
                </c:pt>
                <c:pt idx="1035">
                  <c:v>45.180999999999997</c:v>
                </c:pt>
                <c:pt idx="1036">
                  <c:v>25.5474</c:v>
                </c:pt>
                <c:pt idx="1037">
                  <c:v>63.795999999999999</c:v>
                </c:pt>
                <c:pt idx="1038">
                  <c:v>15.6082</c:v>
                </c:pt>
                <c:pt idx="1039">
                  <c:v>34.747500000000002</c:v>
                </c:pt>
                <c:pt idx="1048">
                  <c:v>666.85</c:v>
                </c:pt>
                <c:pt idx="1049">
                  <c:v>37.142899999999997</c:v>
                </c:pt>
                <c:pt idx="1050">
                  <c:v>82.459699999999998</c:v>
                </c:pt>
                <c:pt idx="1051">
                  <c:v>39.530299999999997</c:v>
                </c:pt>
                <c:pt idx="1052">
                  <c:v>60.392099999999999</c:v>
                </c:pt>
                <c:pt idx="1053">
                  <c:v>18.306999999999999</c:v>
                </c:pt>
                <c:pt idx="1054">
                  <c:v>15.861800000000001</c:v>
                </c:pt>
                <c:pt idx="1055">
                  <c:v>27.547699999999999</c:v>
                </c:pt>
                <c:pt idx="1056">
                  <c:v>47.3003</c:v>
                </c:pt>
                <c:pt idx="1057">
                  <c:v>14.607699999999999</c:v>
                </c:pt>
                <c:pt idx="1058">
                  <c:v>17.628299999999999</c:v>
                </c:pt>
                <c:pt idx="1059">
                  <c:v>95.127700000000004</c:v>
                </c:pt>
                <c:pt idx="1060">
                  <c:v>21.579699999999999</c:v>
                </c:pt>
                <c:pt idx="1061">
                  <c:v>48.0702</c:v>
                </c:pt>
                <c:pt idx="1062">
                  <c:v>12.5549</c:v>
                </c:pt>
                <c:pt idx="1063">
                  <c:v>11.574299999999999</c:v>
                </c:pt>
                <c:pt idx="1064">
                  <c:v>7.8055199999999996</c:v>
                </c:pt>
                <c:pt idx="1065">
                  <c:v>7.09971</c:v>
                </c:pt>
                <c:pt idx="1066">
                  <c:v>10.3088</c:v>
                </c:pt>
                <c:pt idx="1067">
                  <c:v>17.707100000000001</c:v>
                </c:pt>
                <c:pt idx="1068">
                  <c:v>6.89825</c:v>
                </c:pt>
                <c:pt idx="1069">
                  <c:v>15.7104</c:v>
                </c:pt>
                <c:pt idx="1070">
                  <c:v>16.6919</c:v>
                </c:pt>
                <c:pt idx="1071">
                  <c:v>14.4422</c:v>
                </c:pt>
                <c:pt idx="1072">
                  <c:v>17.8233</c:v>
                </c:pt>
                <c:pt idx="1073">
                  <c:v>25.828600000000002</c:v>
                </c:pt>
                <c:pt idx="1074">
                  <c:v>31.857199999999999</c:v>
                </c:pt>
                <c:pt idx="1075">
                  <c:v>8.0709599999999995</c:v>
                </c:pt>
                <c:pt idx="1076">
                  <c:v>17.9953</c:v>
                </c:pt>
                <c:pt idx="1077">
                  <c:v>15.5533</c:v>
                </c:pt>
                <c:pt idx="1078">
                  <c:v>62.741700000000002</c:v>
                </c:pt>
                <c:pt idx="1079">
                  <c:v>21.388500000000001</c:v>
                </c:pt>
                <c:pt idx="1080">
                  <c:v>11.262600000000001</c:v>
                </c:pt>
                <c:pt idx="1081">
                  <c:v>16.4148</c:v>
                </c:pt>
                <c:pt idx="1082">
                  <c:v>20.111899999999999</c:v>
                </c:pt>
                <c:pt idx="1083">
                  <c:v>27.794899999999998</c:v>
                </c:pt>
                <c:pt idx="1084">
                  <c:v>19.1463</c:v>
                </c:pt>
                <c:pt idx="1085">
                  <c:v>15.3184</c:v>
                </c:pt>
                <c:pt idx="1086">
                  <c:v>100.46899999999999</c:v>
                </c:pt>
                <c:pt idx="1087">
                  <c:v>18.033999999999999</c:v>
                </c:pt>
                <c:pt idx="1088">
                  <c:v>187.393</c:v>
                </c:pt>
                <c:pt idx="1089">
                  <c:v>14.7759</c:v>
                </c:pt>
                <c:pt idx="1090">
                  <c:v>18.7075</c:v>
                </c:pt>
                <c:pt idx="1091">
                  <c:v>17.998699999999999</c:v>
                </c:pt>
                <c:pt idx="1092">
                  <c:v>18.4985</c:v>
                </c:pt>
                <c:pt idx="1093">
                  <c:v>18.0899</c:v>
                </c:pt>
                <c:pt idx="1094">
                  <c:v>19.196100000000001</c:v>
                </c:pt>
                <c:pt idx="1095">
                  <c:v>13.984500000000001</c:v>
                </c:pt>
                <c:pt idx="1096">
                  <c:v>5.8663999999999996</c:v>
                </c:pt>
                <c:pt idx="1097">
                  <c:v>16.437899999999999</c:v>
                </c:pt>
                <c:pt idx="1098">
                  <c:v>12.180199999999999</c:v>
                </c:pt>
                <c:pt idx="1099">
                  <c:v>13.4178</c:v>
                </c:pt>
                <c:pt idx="1100">
                  <c:v>10.9437</c:v>
                </c:pt>
                <c:pt idx="1101">
                  <c:v>9.3098500000000008</c:v>
                </c:pt>
                <c:pt idx="1102">
                  <c:v>298.87099999999998</c:v>
                </c:pt>
                <c:pt idx="1103">
                  <c:v>286.42500000000001</c:v>
                </c:pt>
                <c:pt idx="1104">
                  <c:v>8.5121199999999995</c:v>
                </c:pt>
                <c:pt idx="1105">
                  <c:v>9.2178199999999997</c:v>
                </c:pt>
                <c:pt idx="1106">
                  <c:v>14.877000000000001</c:v>
                </c:pt>
                <c:pt idx="1107">
                  <c:v>14.443300000000001</c:v>
                </c:pt>
                <c:pt idx="1108">
                  <c:v>11.484</c:v>
                </c:pt>
                <c:pt idx="1109">
                  <c:v>11.0541</c:v>
                </c:pt>
                <c:pt idx="1110">
                  <c:v>17.666</c:v>
                </c:pt>
                <c:pt idx="1111">
                  <c:v>17.310300000000002</c:v>
                </c:pt>
                <c:pt idx="1112">
                  <c:v>10.3872</c:v>
                </c:pt>
                <c:pt idx="1113">
                  <c:v>10.597799999999999</c:v>
                </c:pt>
                <c:pt idx="1114">
                  <c:v>16.6981</c:v>
                </c:pt>
                <c:pt idx="1115">
                  <c:v>27.3081</c:v>
                </c:pt>
                <c:pt idx="1116">
                  <c:v>6.8906099999999997</c:v>
                </c:pt>
                <c:pt idx="1117">
                  <c:v>11.926299999999999</c:v>
                </c:pt>
                <c:pt idx="1118">
                  <c:v>28.124400000000001</c:v>
                </c:pt>
                <c:pt idx="1119">
                  <c:v>6.8878700000000004</c:v>
                </c:pt>
                <c:pt idx="1120">
                  <c:v>7.8094400000000004</c:v>
                </c:pt>
                <c:pt idx="1121">
                  <c:v>10.351800000000001</c:v>
                </c:pt>
                <c:pt idx="1122">
                  <c:v>16.712399999999999</c:v>
                </c:pt>
                <c:pt idx="1123">
                  <c:v>11.126300000000001</c:v>
                </c:pt>
                <c:pt idx="1124">
                  <c:v>7.9448600000000003</c:v>
                </c:pt>
                <c:pt idx="1125">
                  <c:v>15.146100000000001</c:v>
                </c:pt>
                <c:pt idx="1126">
                  <c:v>13.0228</c:v>
                </c:pt>
                <c:pt idx="1127">
                  <c:v>7.8523100000000001</c:v>
                </c:pt>
                <c:pt idx="1128">
                  <c:v>16.275099999999998</c:v>
                </c:pt>
                <c:pt idx="1129">
                  <c:v>17.465699999999998</c:v>
                </c:pt>
                <c:pt idx="1130">
                  <c:v>13.7478</c:v>
                </c:pt>
                <c:pt idx="1131">
                  <c:v>9.1115600000000008</c:v>
                </c:pt>
                <c:pt idx="1132">
                  <c:v>9.6043199999999995</c:v>
                </c:pt>
                <c:pt idx="1133">
                  <c:v>8.1541300000000003</c:v>
                </c:pt>
                <c:pt idx="1134">
                  <c:v>14.166700000000001</c:v>
                </c:pt>
                <c:pt idx="1135">
                  <c:v>17.542899999999999</c:v>
                </c:pt>
                <c:pt idx="1136">
                  <c:v>13.007899999999999</c:v>
                </c:pt>
                <c:pt idx="1137">
                  <c:v>12.6485</c:v>
                </c:pt>
                <c:pt idx="1138">
                  <c:v>16.524799999999999</c:v>
                </c:pt>
                <c:pt idx="1139">
                  <c:v>11.155099999999999</c:v>
                </c:pt>
                <c:pt idx="1140">
                  <c:v>21.705200000000001</c:v>
                </c:pt>
                <c:pt idx="1141">
                  <c:v>18.237100000000002</c:v>
                </c:pt>
                <c:pt idx="1142">
                  <c:v>15.1938</c:v>
                </c:pt>
                <c:pt idx="1143">
                  <c:v>8.7155500000000004</c:v>
                </c:pt>
                <c:pt idx="1144">
                  <c:v>8.4442799999999991</c:v>
                </c:pt>
                <c:pt idx="1145">
                  <c:v>9.4862800000000007</c:v>
                </c:pt>
                <c:pt idx="1146">
                  <c:v>13.577400000000001</c:v>
                </c:pt>
                <c:pt idx="1147">
                  <c:v>15.565099999999999</c:v>
                </c:pt>
                <c:pt idx="1148">
                  <c:v>55.8215</c:v>
                </c:pt>
                <c:pt idx="1149">
                  <c:v>10.203099999999999</c:v>
                </c:pt>
                <c:pt idx="1150">
                  <c:v>10.927300000000001</c:v>
                </c:pt>
                <c:pt idx="1151">
                  <c:v>9.8436699999999995</c:v>
                </c:pt>
                <c:pt idx="1152">
                  <c:v>13.9689</c:v>
                </c:pt>
                <c:pt idx="1153">
                  <c:v>13.023300000000001</c:v>
                </c:pt>
                <c:pt idx="1154">
                  <c:v>10.3408</c:v>
                </c:pt>
                <c:pt idx="1155">
                  <c:v>10.706</c:v>
                </c:pt>
                <c:pt idx="1156">
                  <c:v>9.1331799999999994</c:v>
                </c:pt>
                <c:pt idx="1157">
                  <c:v>11.6356</c:v>
                </c:pt>
                <c:pt idx="1158">
                  <c:v>9.6296900000000001</c:v>
                </c:pt>
                <c:pt idx="1159">
                  <c:v>25.378499999999999</c:v>
                </c:pt>
                <c:pt idx="1160">
                  <c:v>34.85</c:v>
                </c:pt>
                <c:pt idx="1161">
                  <c:v>19.6328</c:v>
                </c:pt>
                <c:pt idx="1162">
                  <c:v>5.9646499999999998</c:v>
                </c:pt>
                <c:pt idx="1163">
                  <c:v>20.5444</c:v>
                </c:pt>
                <c:pt idx="1164">
                  <c:v>13.351900000000001</c:v>
                </c:pt>
                <c:pt idx="1165">
                  <c:v>14.095000000000001</c:v>
                </c:pt>
                <c:pt idx="1166">
                  <c:v>12.872400000000001</c:v>
                </c:pt>
                <c:pt idx="1167">
                  <c:v>7.2233000000000001</c:v>
                </c:pt>
                <c:pt idx="1168">
                  <c:v>20.140899999999998</c:v>
                </c:pt>
                <c:pt idx="1169">
                  <c:v>294.19200000000001</c:v>
                </c:pt>
                <c:pt idx="1170">
                  <c:v>203.71299999999999</c:v>
                </c:pt>
                <c:pt idx="1171">
                  <c:v>20.530999999999999</c:v>
                </c:pt>
                <c:pt idx="1180">
                  <c:v>9.2753599999999992</c:v>
                </c:pt>
                <c:pt idx="1181">
                  <c:v>14.8934</c:v>
                </c:pt>
                <c:pt idx="1182">
                  <c:v>118.23</c:v>
                </c:pt>
                <c:pt idx="1183">
                  <c:v>25.196300000000001</c:v>
                </c:pt>
                <c:pt idx="1184">
                  <c:v>10.0563</c:v>
                </c:pt>
                <c:pt idx="1185">
                  <c:v>19.101800000000001</c:v>
                </c:pt>
                <c:pt idx="1186">
                  <c:v>20.668099999999999</c:v>
                </c:pt>
                <c:pt idx="1187">
                  <c:v>31.128699999999998</c:v>
                </c:pt>
                <c:pt idx="1188">
                  <c:v>18.051300000000001</c:v>
                </c:pt>
                <c:pt idx="1189">
                  <c:v>11.604900000000001</c:v>
                </c:pt>
                <c:pt idx="1190">
                  <c:v>14.4945</c:v>
                </c:pt>
                <c:pt idx="1191">
                  <c:v>6.71563</c:v>
                </c:pt>
                <c:pt idx="1192">
                  <c:v>15.349</c:v>
                </c:pt>
                <c:pt idx="1193">
                  <c:v>16.224900000000002</c:v>
                </c:pt>
                <c:pt idx="1194">
                  <c:v>10.566700000000001</c:v>
                </c:pt>
                <c:pt idx="1195">
                  <c:v>3.36063</c:v>
                </c:pt>
                <c:pt idx="1196">
                  <c:v>11.0379</c:v>
                </c:pt>
                <c:pt idx="1197">
                  <c:v>8.1129499999999997</c:v>
                </c:pt>
                <c:pt idx="1198">
                  <c:v>19.899899999999999</c:v>
                </c:pt>
                <c:pt idx="1199">
                  <c:v>22.013200000000001</c:v>
                </c:pt>
                <c:pt idx="1200">
                  <c:v>8.6079100000000004</c:v>
                </c:pt>
                <c:pt idx="1201">
                  <c:v>15.757199999999999</c:v>
                </c:pt>
                <c:pt idx="1202">
                  <c:v>13.264200000000001</c:v>
                </c:pt>
                <c:pt idx="1203">
                  <c:v>23.470099999999999</c:v>
                </c:pt>
                <c:pt idx="1204">
                  <c:v>22.204799999999999</c:v>
                </c:pt>
                <c:pt idx="1205">
                  <c:v>38.249299999999998</c:v>
                </c:pt>
                <c:pt idx="1206">
                  <c:v>23.0977</c:v>
                </c:pt>
                <c:pt idx="1207">
                  <c:v>13.243</c:v>
                </c:pt>
                <c:pt idx="1208">
                  <c:v>9.2218400000000003</c:v>
                </c:pt>
                <c:pt idx="1209">
                  <c:v>114.9</c:v>
                </c:pt>
                <c:pt idx="1210">
                  <c:v>17.825500000000002</c:v>
                </c:pt>
                <c:pt idx="1211">
                  <c:v>19.508600000000001</c:v>
                </c:pt>
                <c:pt idx="1212">
                  <c:v>8.8892299999999995</c:v>
                </c:pt>
                <c:pt idx="1213">
                  <c:v>15.138299999999999</c:v>
                </c:pt>
                <c:pt idx="1214">
                  <c:v>12.749700000000001</c:v>
                </c:pt>
                <c:pt idx="1215">
                  <c:v>16.602</c:v>
                </c:pt>
                <c:pt idx="1216">
                  <c:v>13.7758</c:v>
                </c:pt>
                <c:pt idx="1217">
                  <c:v>16.780200000000001</c:v>
                </c:pt>
                <c:pt idx="1218">
                  <c:v>23.8216</c:v>
                </c:pt>
                <c:pt idx="1219">
                  <c:v>9.0030999999999999</c:v>
                </c:pt>
                <c:pt idx="1220">
                  <c:v>15.604100000000001</c:v>
                </c:pt>
                <c:pt idx="1221">
                  <c:v>24.9664</c:v>
                </c:pt>
                <c:pt idx="1222">
                  <c:v>18.1175</c:v>
                </c:pt>
                <c:pt idx="1223">
                  <c:v>12.289</c:v>
                </c:pt>
                <c:pt idx="1224">
                  <c:v>18.724499999999999</c:v>
                </c:pt>
                <c:pt idx="1225">
                  <c:v>24.818999999999999</c:v>
                </c:pt>
                <c:pt idx="1226">
                  <c:v>185.03100000000001</c:v>
                </c:pt>
                <c:pt idx="1227">
                  <c:v>230.87799999999999</c:v>
                </c:pt>
                <c:pt idx="1228">
                  <c:v>18.840699999999998</c:v>
                </c:pt>
                <c:pt idx="1229">
                  <c:v>22.5868</c:v>
                </c:pt>
                <c:pt idx="1230">
                  <c:v>12.1274</c:v>
                </c:pt>
                <c:pt idx="1231">
                  <c:v>13.475300000000001</c:v>
                </c:pt>
                <c:pt idx="1232">
                  <c:v>20.339200000000002</c:v>
                </c:pt>
                <c:pt idx="1233">
                  <c:v>15.215999999999999</c:v>
                </c:pt>
                <c:pt idx="1234">
                  <c:v>17.2959</c:v>
                </c:pt>
                <c:pt idx="1235">
                  <c:v>21.706299999999999</c:v>
                </c:pt>
                <c:pt idx="1236">
                  <c:v>24.436</c:v>
                </c:pt>
                <c:pt idx="1237">
                  <c:v>15.9506</c:v>
                </c:pt>
                <c:pt idx="1238">
                  <c:v>14.6675</c:v>
                </c:pt>
                <c:pt idx="1239">
                  <c:v>20.285299999999999</c:v>
                </c:pt>
                <c:pt idx="1240">
                  <c:v>31.0365</c:v>
                </c:pt>
                <c:pt idx="1241">
                  <c:v>20.808</c:v>
                </c:pt>
                <c:pt idx="1242">
                  <c:v>28.8066</c:v>
                </c:pt>
                <c:pt idx="1243">
                  <c:v>276.13099999999997</c:v>
                </c:pt>
                <c:pt idx="1244">
                  <c:v>19.191199999999998</c:v>
                </c:pt>
                <c:pt idx="1245">
                  <c:v>14.996</c:v>
                </c:pt>
                <c:pt idx="1246">
                  <c:v>29.412099999999999</c:v>
                </c:pt>
                <c:pt idx="1247">
                  <c:v>12.743399999999999</c:v>
                </c:pt>
                <c:pt idx="1248">
                  <c:v>12.235799999999999</c:v>
                </c:pt>
                <c:pt idx="1249">
                  <c:v>24.772600000000001</c:v>
                </c:pt>
                <c:pt idx="1250">
                  <c:v>30.863299999999999</c:v>
                </c:pt>
                <c:pt idx="1251">
                  <c:v>13.735900000000001</c:v>
                </c:pt>
                <c:pt idx="1252">
                  <c:v>10.250299999999999</c:v>
                </c:pt>
                <c:pt idx="1253">
                  <c:v>53.083799999999997</c:v>
                </c:pt>
                <c:pt idx="1254">
                  <c:v>13.1356</c:v>
                </c:pt>
                <c:pt idx="1255">
                  <c:v>12.7235</c:v>
                </c:pt>
                <c:pt idx="1256">
                  <c:v>12.6159</c:v>
                </c:pt>
                <c:pt idx="1258">
                  <c:v>12.4282</c:v>
                </c:pt>
                <c:pt idx="1259">
                  <c:v>40.650199999999998</c:v>
                </c:pt>
                <c:pt idx="1260">
                  <c:v>11.0268</c:v>
                </c:pt>
                <c:pt idx="1261">
                  <c:v>19.227499999999999</c:v>
                </c:pt>
                <c:pt idx="1262">
                  <c:v>18.219100000000001</c:v>
                </c:pt>
                <c:pt idx="1263">
                  <c:v>25.088200000000001</c:v>
                </c:pt>
                <c:pt idx="1264">
                  <c:v>16.323799999999999</c:v>
                </c:pt>
                <c:pt idx="1265">
                  <c:v>38.031500000000001</c:v>
                </c:pt>
                <c:pt idx="1266">
                  <c:v>19.305800000000001</c:v>
                </c:pt>
                <c:pt idx="1267">
                  <c:v>30.3552</c:v>
                </c:pt>
                <c:pt idx="1268">
                  <c:v>65.725099999999998</c:v>
                </c:pt>
                <c:pt idx="1269">
                  <c:v>14.909700000000001</c:v>
                </c:pt>
                <c:pt idx="1270">
                  <c:v>17.677099999999999</c:v>
                </c:pt>
                <c:pt idx="1271">
                  <c:v>44.763599999999997</c:v>
                </c:pt>
                <c:pt idx="1272">
                  <c:v>18.872399999999999</c:v>
                </c:pt>
                <c:pt idx="1273">
                  <c:v>20.7469</c:v>
                </c:pt>
                <c:pt idx="1274">
                  <c:v>18.8352</c:v>
                </c:pt>
                <c:pt idx="1275">
                  <c:v>16.1221</c:v>
                </c:pt>
                <c:pt idx="1276">
                  <c:v>24.646999999999998</c:v>
                </c:pt>
                <c:pt idx="1277">
                  <c:v>188.19300000000001</c:v>
                </c:pt>
                <c:pt idx="1278">
                  <c:v>25.988299999999999</c:v>
                </c:pt>
                <c:pt idx="1279">
                  <c:v>29.573599999999999</c:v>
                </c:pt>
                <c:pt idx="1280">
                  <c:v>16.036300000000001</c:v>
                </c:pt>
                <c:pt idx="1281">
                  <c:v>21.023800000000001</c:v>
                </c:pt>
                <c:pt idx="1282">
                  <c:v>12.885899999999999</c:v>
                </c:pt>
                <c:pt idx="1283">
                  <c:v>18.663599999999999</c:v>
                </c:pt>
                <c:pt idx="1284">
                  <c:v>32.523200000000003</c:v>
                </c:pt>
                <c:pt idx="1285">
                  <c:v>19.995899999999999</c:v>
                </c:pt>
                <c:pt idx="1286">
                  <c:v>8.1200600000000005</c:v>
                </c:pt>
                <c:pt idx="1287">
                  <c:v>16.072700000000001</c:v>
                </c:pt>
                <c:pt idx="1288">
                  <c:v>20.243200000000002</c:v>
                </c:pt>
                <c:pt idx="1289">
                  <c:v>14.144500000000001</c:v>
                </c:pt>
                <c:pt idx="1290">
                  <c:v>105.328</c:v>
                </c:pt>
                <c:pt idx="1291">
                  <c:v>25.7685</c:v>
                </c:pt>
                <c:pt idx="1292">
                  <c:v>25.988900000000001</c:v>
                </c:pt>
                <c:pt idx="1293">
                  <c:v>23.949400000000001</c:v>
                </c:pt>
                <c:pt idx="1294">
                  <c:v>51.388500000000001</c:v>
                </c:pt>
                <c:pt idx="1295">
                  <c:v>27.741499999999998</c:v>
                </c:pt>
                <c:pt idx="1296">
                  <c:v>274.58100000000002</c:v>
                </c:pt>
                <c:pt idx="1297">
                  <c:v>15.2818</c:v>
                </c:pt>
                <c:pt idx="1305">
                  <c:v>27.372399999999999</c:v>
                </c:pt>
                <c:pt idx="1306">
                  <c:v>25.465699999999998</c:v>
                </c:pt>
                <c:pt idx="1307">
                  <c:v>41.215000000000003</c:v>
                </c:pt>
                <c:pt idx="1308">
                  <c:v>31.013000000000002</c:v>
                </c:pt>
                <c:pt idx="1309">
                  <c:v>54.864400000000003</c:v>
                </c:pt>
                <c:pt idx="1310">
                  <c:v>16.397500000000001</c:v>
                </c:pt>
                <c:pt idx="1311">
                  <c:v>20.928000000000001</c:v>
                </c:pt>
                <c:pt idx="1312">
                  <c:v>24.0261</c:v>
                </c:pt>
                <c:pt idx="1313">
                  <c:v>31.101299999999998</c:v>
                </c:pt>
                <c:pt idx="1314">
                  <c:v>17.779299999999999</c:v>
                </c:pt>
                <c:pt idx="1315">
                  <c:v>15.5966</c:v>
                </c:pt>
                <c:pt idx="1316">
                  <c:v>25.948899999999998</c:v>
                </c:pt>
                <c:pt idx="1317">
                  <c:v>15.86</c:v>
                </c:pt>
                <c:pt idx="1318">
                  <c:v>11.470499999999999</c:v>
                </c:pt>
                <c:pt idx="1319">
                  <c:v>19.921700000000001</c:v>
                </c:pt>
                <c:pt idx="1320">
                  <c:v>15.7607</c:v>
                </c:pt>
                <c:pt idx="1321">
                  <c:v>33.000300000000003</c:v>
                </c:pt>
                <c:pt idx="1322">
                  <c:v>24.2972</c:v>
                </c:pt>
                <c:pt idx="1323">
                  <c:v>17.700900000000001</c:v>
                </c:pt>
                <c:pt idx="1324">
                  <c:v>30.529499999999999</c:v>
                </c:pt>
                <c:pt idx="1325">
                  <c:v>4.8290800000000003</c:v>
                </c:pt>
                <c:pt idx="1326">
                  <c:v>11.1469</c:v>
                </c:pt>
                <c:pt idx="1327">
                  <c:v>17.7666</c:v>
                </c:pt>
                <c:pt idx="1328">
                  <c:v>16.521000000000001</c:v>
                </c:pt>
                <c:pt idx="1329">
                  <c:v>15.2767</c:v>
                </c:pt>
                <c:pt idx="1330">
                  <c:v>9.5285700000000002</c:v>
                </c:pt>
                <c:pt idx="1331">
                  <c:v>10.0242</c:v>
                </c:pt>
                <c:pt idx="1332">
                  <c:v>15.877000000000001</c:v>
                </c:pt>
                <c:pt idx="1333">
                  <c:v>42.311300000000003</c:v>
                </c:pt>
                <c:pt idx="1334">
                  <c:v>15.253500000000001</c:v>
                </c:pt>
                <c:pt idx="1335">
                  <c:v>10.2828</c:v>
                </c:pt>
                <c:pt idx="1336">
                  <c:v>16.478000000000002</c:v>
                </c:pt>
                <c:pt idx="1337">
                  <c:v>11.9237</c:v>
                </c:pt>
                <c:pt idx="1338">
                  <c:v>12.845800000000001</c:v>
                </c:pt>
                <c:pt idx="1339">
                  <c:v>9.8111800000000002</c:v>
                </c:pt>
                <c:pt idx="1340">
                  <c:v>13.6776</c:v>
                </c:pt>
                <c:pt idx="1341">
                  <c:v>30.991399999999999</c:v>
                </c:pt>
                <c:pt idx="1342">
                  <c:v>15.417</c:v>
                </c:pt>
                <c:pt idx="1343">
                  <c:v>11.8317</c:v>
                </c:pt>
                <c:pt idx="1344">
                  <c:v>16.006399999999999</c:v>
                </c:pt>
                <c:pt idx="1345">
                  <c:v>27.852900000000002</c:v>
                </c:pt>
                <c:pt idx="1346">
                  <c:v>18.160299999999999</c:v>
                </c:pt>
                <c:pt idx="1347">
                  <c:v>19.0871</c:v>
                </c:pt>
                <c:pt idx="1349">
                  <c:v>16.609400000000001</c:v>
                </c:pt>
                <c:pt idx="1351">
                  <c:v>50.122500000000002</c:v>
                </c:pt>
                <c:pt idx="1352">
                  <c:v>27.458500000000001</c:v>
                </c:pt>
                <c:pt idx="1353">
                  <c:v>13.4613</c:v>
                </c:pt>
                <c:pt idx="1354">
                  <c:v>7.1024500000000002</c:v>
                </c:pt>
                <c:pt idx="1355">
                  <c:v>4.4081700000000001</c:v>
                </c:pt>
                <c:pt idx="1356">
                  <c:v>15.121600000000001</c:v>
                </c:pt>
                <c:pt idx="1357">
                  <c:v>10.399699999999999</c:v>
                </c:pt>
                <c:pt idx="1358">
                  <c:v>15.9971</c:v>
                </c:pt>
                <c:pt idx="1359">
                  <c:v>30.9849</c:v>
                </c:pt>
                <c:pt idx="1360">
                  <c:v>19.733799999999999</c:v>
                </c:pt>
                <c:pt idx="1361">
                  <c:v>16.276199999999999</c:v>
                </c:pt>
                <c:pt idx="1362">
                  <c:v>19.476900000000001</c:v>
                </c:pt>
                <c:pt idx="1363">
                  <c:v>15.3109</c:v>
                </c:pt>
                <c:pt idx="1364">
                  <c:v>42.641500000000001</c:v>
                </c:pt>
                <c:pt idx="1365">
                  <c:v>15.890499999999999</c:v>
                </c:pt>
                <c:pt idx="1366">
                  <c:v>24.331</c:v>
                </c:pt>
                <c:pt idx="1367">
                  <c:v>452.91899999999998</c:v>
                </c:pt>
                <c:pt idx="1368">
                  <c:v>23.134899999999998</c:v>
                </c:pt>
                <c:pt idx="1369">
                  <c:v>12.872199999999999</c:v>
                </c:pt>
                <c:pt idx="1370">
                  <c:v>31.656099999999999</c:v>
                </c:pt>
                <c:pt idx="1371">
                  <c:v>38.475900000000003</c:v>
                </c:pt>
                <c:pt idx="1372">
                  <c:v>32.828699999999998</c:v>
                </c:pt>
                <c:pt idx="1373">
                  <c:v>30.1159</c:v>
                </c:pt>
                <c:pt idx="1374">
                  <c:v>36.773400000000002</c:v>
                </c:pt>
                <c:pt idx="1375">
                  <c:v>32.424399999999999</c:v>
                </c:pt>
                <c:pt idx="1376">
                  <c:v>26.668900000000001</c:v>
                </c:pt>
                <c:pt idx="1377">
                  <c:v>29.949300000000001</c:v>
                </c:pt>
                <c:pt idx="1378">
                  <c:v>35.9908</c:v>
                </c:pt>
                <c:pt idx="1379">
                  <c:v>26.232700000000001</c:v>
                </c:pt>
                <c:pt idx="1380">
                  <c:v>35.273800000000001</c:v>
                </c:pt>
                <c:pt idx="1381">
                  <c:v>12.627800000000001</c:v>
                </c:pt>
                <c:pt idx="1382">
                  <c:v>16.263999999999999</c:v>
                </c:pt>
                <c:pt idx="1383">
                  <c:v>10.619899999999999</c:v>
                </c:pt>
                <c:pt idx="1384">
                  <c:v>13.1273</c:v>
                </c:pt>
                <c:pt idx="1385">
                  <c:v>3.83209</c:v>
                </c:pt>
                <c:pt idx="1386">
                  <c:v>17.357099999999999</c:v>
                </c:pt>
                <c:pt idx="1387">
                  <c:v>17.347999999999999</c:v>
                </c:pt>
                <c:pt idx="1388">
                  <c:v>12.8186</c:v>
                </c:pt>
                <c:pt idx="1389">
                  <c:v>13.391999999999999</c:v>
                </c:pt>
                <c:pt idx="1390">
                  <c:v>19.6309</c:v>
                </c:pt>
                <c:pt idx="1391">
                  <c:v>149.97300000000001</c:v>
                </c:pt>
                <c:pt idx="1392">
                  <c:v>25.4236</c:v>
                </c:pt>
                <c:pt idx="1393">
                  <c:v>10.5145</c:v>
                </c:pt>
                <c:pt idx="1394">
                  <c:v>20.4909</c:v>
                </c:pt>
                <c:pt idx="1395">
                  <c:v>9.8244799999999994</c:v>
                </c:pt>
                <c:pt idx="1396">
                  <c:v>11.812099999999999</c:v>
                </c:pt>
                <c:pt idx="1397">
                  <c:v>14.6608</c:v>
                </c:pt>
                <c:pt idx="1398">
                  <c:v>13.63</c:v>
                </c:pt>
                <c:pt idx="1399">
                  <c:v>8.89771</c:v>
                </c:pt>
                <c:pt idx="1400">
                  <c:v>12.5892</c:v>
                </c:pt>
                <c:pt idx="1401">
                  <c:v>34.491500000000002</c:v>
                </c:pt>
                <c:pt idx="1402">
                  <c:v>13.1617</c:v>
                </c:pt>
                <c:pt idx="1403">
                  <c:v>7.9947699999999999</c:v>
                </c:pt>
                <c:pt idx="1404">
                  <c:v>6.5936300000000001</c:v>
                </c:pt>
                <c:pt idx="1405">
                  <c:v>14.323499999999999</c:v>
                </c:pt>
                <c:pt idx="1407">
                  <c:v>59.695099999999996</c:v>
                </c:pt>
                <c:pt idx="1408">
                  <c:v>43.388300000000001</c:v>
                </c:pt>
                <c:pt idx="1409">
                  <c:v>42.317599999999999</c:v>
                </c:pt>
                <c:pt idx="1411">
                  <c:v>43.547699999999999</c:v>
                </c:pt>
                <c:pt idx="1412">
                  <c:v>39.410899999999998</c:v>
                </c:pt>
                <c:pt idx="1415">
                  <c:v>40.876199999999997</c:v>
                </c:pt>
                <c:pt idx="1416">
                  <c:v>43.713999999999999</c:v>
                </c:pt>
                <c:pt idx="1417">
                  <c:v>42.676699999999997</c:v>
                </c:pt>
                <c:pt idx="1418">
                  <c:v>13.7376</c:v>
                </c:pt>
                <c:pt idx="1419">
                  <c:v>134.29</c:v>
                </c:pt>
                <c:pt idx="1420">
                  <c:v>31.165199999999999</c:v>
                </c:pt>
                <c:pt idx="1421">
                  <c:v>72.530699999999996</c:v>
                </c:pt>
                <c:pt idx="1422">
                  <c:v>20.3507</c:v>
                </c:pt>
                <c:pt idx="1423">
                  <c:v>11.129300000000001</c:v>
                </c:pt>
                <c:pt idx="1424">
                  <c:v>13.8186</c:v>
                </c:pt>
                <c:pt idx="1425">
                  <c:v>17.4618</c:v>
                </c:pt>
                <c:pt idx="1426">
                  <c:v>14.792</c:v>
                </c:pt>
                <c:pt idx="1427">
                  <c:v>12.729900000000001</c:v>
                </c:pt>
                <c:pt idx="1428">
                  <c:v>24.2441</c:v>
                </c:pt>
                <c:pt idx="1429">
                  <c:v>12.4893</c:v>
                </c:pt>
                <c:pt idx="1430">
                  <c:v>11.3146</c:v>
                </c:pt>
                <c:pt idx="1431">
                  <c:v>17.9618</c:v>
                </c:pt>
                <c:pt idx="1432">
                  <c:v>7.8916500000000003</c:v>
                </c:pt>
                <c:pt idx="1433">
                  <c:v>54.799700000000001</c:v>
                </c:pt>
                <c:pt idx="1434">
                  <c:v>47.252600000000001</c:v>
                </c:pt>
                <c:pt idx="1435">
                  <c:v>15.0273</c:v>
                </c:pt>
                <c:pt idx="1436">
                  <c:v>161.38399999999999</c:v>
                </c:pt>
                <c:pt idx="1437">
                  <c:v>17.989899999999999</c:v>
                </c:pt>
                <c:pt idx="1438">
                  <c:v>7.7112100000000003</c:v>
                </c:pt>
                <c:pt idx="1439">
                  <c:v>59.7744</c:v>
                </c:pt>
                <c:pt idx="1440">
                  <c:v>6.2404999999999999</c:v>
                </c:pt>
                <c:pt idx="1441">
                  <c:v>49.1494</c:v>
                </c:pt>
                <c:pt idx="1442">
                  <c:v>15.5259</c:v>
                </c:pt>
                <c:pt idx="1446">
                  <c:v>6.8390000000000004</c:v>
                </c:pt>
                <c:pt idx="1447">
                  <c:v>21.793399999999998</c:v>
                </c:pt>
                <c:pt idx="1448">
                  <c:v>142.018</c:v>
                </c:pt>
                <c:pt idx="1449">
                  <c:v>9.4964399999999998</c:v>
                </c:pt>
                <c:pt idx="1450">
                  <c:v>26.3703</c:v>
                </c:pt>
                <c:pt idx="1451">
                  <c:v>29.8248</c:v>
                </c:pt>
                <c:pt idx="1452">
                  <c:v>13.274100000000001</c:v>
                </c:pt>
                <c:pt idx="1453">
                  <c:v>385.37099999999998</c:v>
                </c:pt>
                <c:pt idx="1454">
                  <c:v>18.3689</c:v>
                </c:pt>
                <c:pt idx="1455">
                  <c:v>12.7311</c:v>
                </c:pt>
                <c:pt idx="1456">
                  <c:v>40.387700000000002</c:v>
                </c:pt>
                <c:pt idx="1457">
                  <c:v>23.580500000000001</c:v>
                </c:pt>
                <c:pt idx="1458">
                  <c:v>16.976400000000002</c:v>
                </c:pt>
                <c:pt idx="1459">
                  <c:v>10.5603</c:v>
                </c:pt>
                <c:pt idx="1460">
                  <c:v>13.735099999999999</c:v>
                </c:pt>
                <c:pt idx="1461">
                  <c:v>20.8169</c:v>
                </c:pt>
                <c:pt idx="1462">
                  <c:v>33.159599999999998</c:v>
                </c:pt>
                <c:pt idx="1463">
                  <c:v>28.267600000000002</c:v>
                </c:pt>
                <c:pt idx="1464">
                  <c:v>29.6355</c:v>
                </c:pt>
                <c:pt idx="1465">
                  <c:v>18.481999999999999</c:v>
                </c:pt>
                <c:pt idx="1466">
                  <c:v>30.696999999999999</c:v>
                </c:pt>
                <c:pt idx="1467">
                  <c:v>18.653400000000001</c:v>
                </c:pt>
                <c:pt idx="1468">
                  <c:v>32.180300000000003</c:v>
                </c:pt>
                <c:pt idx="1469">
                  <c:v>19.797599999999999</c:v>
                </c:pt>
                <c:pt idx="1470">
                  <c:v>28.529499999999999</c:v>
                </c:pt>
                <c:pt idx="1471">
                  <c:v>30.584800000000001</c:v>
                </c:pt>
                <c:pt idx="1472">
                  <c:v>22.3626</c:v>
                </c:pt>
                <c:pt idx="1473">
                  <c:v>33.209000000000003</c:v>
                </c:pt>
                <c:pt idx="1474">
                  <c:v>21.722100000000001</c:v>
                </c:pt>
                <c:pt idx="1475">
                  <c:v>18.151499999999999</c:v>
                </c:pt>
                <c:pt idx="1476">
                  <c:v>14.8344</c:v>
                </c:pt>
                <c:pt idx="1477">
                  <c:v>41.511000000000003</c:v>
                </c:pt>
                <c:pt idx="1478">
                  <c:v>21.3431</c:v>
                </c:pt>
                <c:pt idx="1479">
                  <c:v>31.785699999999999</c:v>
                </c:pt>
                <c:pt idx="1480">
                  <c:v>14.700799999999999</c:v>
                </c:pt>
                <c:pt idx="1481">
                  <c:v>12.0336</c:v>
                </c:pt>
                <c:pt idx="1482">
                  <c:v>12.607900000000001</c:v>
                </c:pt>
                <c:pt idx="1483">
                  <c:v>23.142600000000002</c:v>
                </c:pt>
                <c:pt idx="1484">
                  <c:v>11.514699999999999</c:v>
                </c:pt>
                <c:pt idx="1485">
                  <c:v>9.6866900000000005</c:v>
                </c:pt>
                <c:pt idx="1486">
                  <c:v>7.5464000000000002</c:v>
                </c:pt>
                <c:pt idx="1487">
                  <c:v>17.471299999999999</c:v>
                </c:pt>
                <c:pt idx="1488">
                  <c:v>14.952199999999999</c:v>
                </c:pt>
                <c:pt idx="1489">
                  <c:v>24.070399999999999</c:v>
                </c:pt>
                <c:pt idx="1490">
                  <c:v>20.730599999999999</c:v>
                </c:pt>
                <c:pt idx="1491">
                  <c:v>9.9422300000000003</c:v>
                </c:pt>
                <c:pt idx="1492">
                  <c:v>13.956200000000001</c:v>
                </c:pt>
                <c:pt idx="1493">
                  <c:v>16.850999999999999</c:v>
                </c:pt>
                <c:pt idx="1494">
                  <c:v>13.0646</c:v>
                </c:pt>
                <c:pt idx="1495">
                  <c:v>17.8278</c:v>
                </c:pt>
                <c:pt idx="1496">
                  <c:v>6.9208499999999997</c:v>
                </c:pt>
                <c:pt idx="1497">
                  <c:v>7.8792499999999999</c:v>
                </c:pt>
                <c:pt idx="1498">
                  <c:v>14.378</c:v>
                </c:pt>
                <c:pt idx="1499">
                  <c:v>42.822499999999998</c:v>
                </c:pt>
                <c:pt idx="1500">
                  <c:v>24.787800000000001</c:v>
                </c:pt>
                <c:pt idx="1501">
                  <c:v>15.828799999999999</c:v>
                </c:pt>
                <c:pt idx="1502">
                  <c:v>25.896999999999998</c:v>
                </c:pt>
                <c:pt idx="1503">
                  <c:v>12.339700000000001</c:v>
                </c:pt>
                <c:pt idx="1504">
                  <c:v>10.759</c:v>
                </c:pt>
                <c:pt idx="1505">
                  <c:v>13.5716</c:v>
                </c:pt>
                <c:pt idx="1506">
                  <c:v>25.5443</c:v>
                </c:pt>
                <c:pt idx="1507">
                  <c:v>18.559200000000001</c:v>
                </c:pt>
                <c:pt idx="1508">
                  <c:v>17.278600000000001</c:v>
                </c:pt>
                <c:pt idx="1509">
                  <c:v>18.5289</c:v>
                </c:pt>
                <c:pt idx="1510">
                  <c:v>16.0688</c:v>
                </c:pt>
                <c:pt idx="1511">
                  <c:v>35.432000000000002</c:v>
                </c:pt>
                <c:pt idx="1512">
                  <c:v>38.9133</c:v>
                </c:pt>
                <c:pt idx="1513">
                  <c:v>22.7669</c:v>
                </c:pt>
                <c:pt idx="1514">
                  <c:v>13.3924</c:v>
                </c:pt>
                <c:pt idx="1515">
                  <c:v>22.191400000000002</c:v>
                </c:pt>
                <c:pt idx="1516">
                  <c:v>20.901499999999999</c:v>
                </c:pt>
                <c:pt idx="1517">
                  <c:v>9.5639000000000003</c:v>
                </c:pt>
                <c:pt idx="1518">
                  <c:v>13.810700000000001</c:v>
                </c:pt>
                <c:pt idx="1519">
                  <c:v>45.083100000000002</c:v>
                </c:pt>
                <c:pt idx="1520">
                  <c:v>24.117699999999999</c:v>
                </c:pt>
                <c:pt idx="1521">
                  <c:v>9.1973900000000004</c:v>
                </c:pt>
                <c:pt idx="1522">
                  <c:v>17.756900000000002</c:v>
                </c:pt>
                <c:pt idx="1523">
                  <c:v>19.2151</c:v>
                </c:pt>
                <c:pt idx="1524">
                  <c:v>12.9917</c:v>
                </c:pt>
                <c:pt idx="1525">
                  <c:v>15.8714</c:v>
                </c:pt>
                <c:pt idx="1526">
                  <c:v>19.8901</c:v>
                </c:pt>
                <c:pt idx="1527">
                  <c:v>8.7122399999999995</c:v>
                </c:pt>
                <c:pt idx="1528">
                  <c:v>14.5977</c:v>
                </c:pt>
                <c:pt idx="1529">
                  <c:v>10.3437</c:v>
                </c:pt>
                <c:pt idx="1530">
                  <c:v>10.870200000000001</c:v>
                </c:pt>
                <c:pt idx="1531">
                  <c:v>8.4624600000000001</c:v>
                </c:pt>
                <c:pt idx="1532">
                  <c:v>18.720700000000001</c:v>
                </c:pt>
                <c:pt idx="1533">
                  <c:v>16.476299999999998</c:v>
                </c:pt>
                <c:pt idx="1534">
                  <c:v>18.5748</c:v>
                </c:pt>
                <c:pt idx="1535">
                  <c:v>48.0685</c:v>
                </c:pt>
                <c:pt idx="1536">
                  <c:v>25.7028</c:v>
                </c:pt>
                <c:pt idx="1537">
                  <c:v>18.0595</c:v>
                </c:pt>
                <c:pt idx="1538">
                  <c:v>22.875900000000001</c:v>
                </c:pt>
                <c:pt idx="1539">
                  <c:v>13.673500000000001</c:v>
                </c:pt>
                <c:pt idx="1540">
                  <c:v>9.7500599999999995</c:v>
                </c:pt>
                <c:pt idx="1541">
                  <c:v>9.3684600000000007</c:v>
                </c:pt>
                <c:pt idx="1542">
                  <c:v>15.4956</c:v>
                </c:pt>
                <c:pt idx="1543">
                  <c:v>13.5967</c:v>
                </c:pt>
                <c:pt idx="1544">
                  <c:v>13.2624</c:v>
                </c:pt>
                <c:pt idx="1545">
                  <c:v>16.207599999999999</c:v>
                </c:pt>
                <c:pt idx="1546">
                  <c:v>41.327500000000001</c:v>
                </c:pt>
                <c:pt idx="1547">
                  <c:v>21.834900000000001</c:v>
                </c:pt>
                <c:pt idx="1548">
                  <c:v>29.789200000000001</c:v>
                </c:pt>
                <c:pt idx="1549">
                  <c:v>107.072</c:v>
                </c:pt>
                <c:pt idx="1551">
                  <c:v>88.477400000000003</c:v>
                </c:pt>
                <c:pt idx="1553">
                  <c:v>15.7248</c:v>
                </c:pt>
                <c:pt idx="1554">
                  <c:v>8.1150699999999993</c:v>
                </c:pt>
                <c:pt idx="1555">
                  <c:v>11.3193</c:v>
                </c:pt>
                <c:pt idx="1556">
                  <c:v>157.93</c:v>
                </c:pt>
                <c:pt idx="1557">
                  <c:v>35.741999999999997</c:v>
                </c:pt>
                <c:pt idx="1558">
                  <c:v>13.616899999999999</c:v>
                </c:pt>
                <c:pt idx="1559">
                  <c:v>18.394300000000001</c:v>
                </c:pt>
                <c:pt idx="1560">
                  <c:v>35.7864</c:v>
                </c:pt>
                <c:pt idx="1561">
                  <c:v>16.731999999999999</c:v>
                </c:pt>
                <c:pt idx="1562">
                  <c:v>12.4498</c:v>
                </c:pt>
                <c:pt idx="1563">
                  <c:v>35.1873</c:v>
                </c:pt>
                <c:pt idx="1564">
                  <c:v>12.9245</c:v>
                </c:pt>
                <c:pt idx="1565">
                  <c:v>45.6691</c:v>
                </c:pt>
                <c:pt idx="1570">
                  <c:v>18.546199999999999</c:v>
                </c:pt>
                <c:pt idx="1571">
                  <c:v>20.965499999999999</c:v>
                </c:pt>
                <c:pt idx="1573">
                  <c:v>24.6143</c:v>
                </c:pt>
                <c:pt idx="1574">
                  <c:v>35.356099999999998</c:v>
                </c:pt>
                <c:pt idx="1576">
                  <c:v>23.103100000000001</c:v>
                </c:pt>
                <c:pt idx="1578">
                  <c:v>21.7514</c:v>
                </c:pt>
                <c:pt idx="1579">
                  <c:v>13.130800000000001</c:v>
                </c:pt>
                <c:pt idx="1580">
                  <c:v>13.245200000000001</c:v>
                </c:pt>
                <c:pt idx="1581">
                  <c:v>23.981000000000002</c:v>
                </c:pt>
                <c:pt idx="1582">
                  <c:v>14.108700000000001</c:v>
                </c:pt>
                <c:pt idx="1583">
                  <c:v>9.7081999999999997</c:v>
                </c:pt>
                <c:pt idx="1584">
                  <c:v>7.56168</c:v>
                </c:pt>
                <c:pt idx="1587">
                  <c:v>22.770700000000001</c:v>
                </c:pt>
                <c:pt idx="1588">
                  <c:v>15.534800000000001</c:v>
                </c:pt>
                <c:pt idx="1589">
                  <c:v>11.999499999999999</c:v>
                </c:pt>
                <c:pt idx="1590">
                  <c:v>13.933299999999999</c:v>
                </c:pt>
                <c:pt idx="1591">
                  <c:v>13.6968</c:v>
                </c:pt>
                <c:pt idx="1593">
                  <c:v>13.995900000000001</c:v>
                </c:pt>
                <c:pt idx="1594">
                  <c:v>14.2483</c:v>
                </c:pt>
                <c:pt idx="1595">
                  <c:v>16.184799999999999</c:v>
                </c:pt>
                <c:pt idx="1596">
                  <c:v>12.5768</c:v>
                </c:pt>
                <c:pt idx="1597">
                  <c:v>39.662799999999997</c:v>
                </c:pt>
                <c:pt idx="1598">
                  <c:v>15.193300000000001</c:v>
                </c:pt>
                <c:pt idx="1599">
                  <c:v>20.610399999999998</c:v>
                </c:pt>
                <c:pt idx="1600">
                  <c:v>39.827800000000003</c:v>
                </c:pt>
                <c:pt idx="1601">
                  <c:v>20.105499999999999</c:v>
                </c:pt>
                <c:pt idx="1602">
                  <c:v>370.07</c:v>
                </c:pt>
                <c:pt idx="1603">
                  <c:v>9.9713700000000003</c:v>
                </c:pt>
                <c:pt idx="1604">
                  <c:v>10.039899999999999</c:v>
                </c:pt>
                <c:pt idx="1605">
                  <c:v>10.5261</c:v>
                </c:pt>
                <c:pt idx="1606">
                  <c:v>13.6538</c:v>
                </c:pt>
                <c:pt idx="1607">
                  <c:v>18.884499999999999</c:v>
                </c:pt>
                <c:pt idx="1608">
                  <c:v>16.977900000000002</c:v>
                </c:pt>
                <c:pt idx="1609">
                  <c:v>6.8514200000000001</c:v>
                </c:pt>
                <c:pt idx="1610">
                  <c:v>17.375299999999999</c:v>
                </c:pt>
                <c:pt idx="1611">
                  <c:v>13.469200000000001</c:v>
                </c:pt>
                <c:pt idx="1612">
                  <c:v>9.0839099999999995</c:v>
                </c:pt>
                <c:pt idx="1613">
                  <c:v>15.5031</c:v>
                </c:pt>
                <c:pt idx="1614">
                  <c:v>16.2301</c:v>
                </c:pt>
                <c:pt idx="1615">
                  <c:v>28.807200000000002</c:v>
                </c:pt>
                <c:pt idx="1616">
                  <c:v>20.529599999999999</c:v>
                </c:pt>
                <c:pt idx="1617">
                  <c:v>29.4527</c:v>
                </c:pt>
                <c:pt idx="1618">
                  <c:v>14.8407</c:v>
                </c:pt>
                <c:pt idx="1619">
                  <c:v>17.066500000000001</c:v>
                </c:pt>
                <c:pt idx="1620">
                  <c:v>40.452800000000003</c:v>
                </c:pt>
                <c:pt idx="1621">
                  <c:v>53.992899999999999</c:v>
                </c:pt>
                <c:pt idx="1622">
                  <c:v>27.018999999999998</c:v>
                </c:pt>
                <c:pt idx="1623">
                  <c:v>16.1602</c:v>
                </c:pt>
                <c:pt idx="1624">
                  <c:v>12.2125</c:v>
                </c:pt>
                <c:pt idx="1625">
                  <c:v>21.951499999999999</c:v>
                </c:pt>
                <c:pt idx="1626">
                  <c:v>17.0974</c:v>
                </c:pt>
                <c:pt idx="1627">
                  <c:v>15.5684</c:v>
                </c:pt>
                <c:pt idx="1628">
                  <c:v>252.69399999999999</c:v>
                </c:pt>
                <c:pt idx="1629">
                  <c:v>17.264299999999999</c:v>
                </c:pt>
                <c:pt idx="1630">
                  <c:v>21.476199999999999</c:v>
                </c:pt>
                <c:pt idx="1631">
                  <c:v>13.6486</c:v>
                </c:pt>
                <c:pt idx="1632">
                  <c:v>15.103300000000001</c:v>
                </c:pt>
                <c:pt idx="1633">
                  <c:v>17.834499999999998</c:v>
                </c:pt>
                <c:pt idx="1634">
                  <c:v>25.409099999999999</c:v>
                </c:pt>
                <c:pt idx="1635">
                  <c:v>20.632400000000001</c:v>
                </c:pt>
                <c:pt idx="1636">
                  <c:v>66.016999999999996</c:v>
                </c:pt>
                <c:pt idx="1637">
                  <c:v>28.864999999999998</c:v>
                </c:pt>
                <c:pt idx="1639">
                  <c:v>30.370899999999999</c:v>
                </c:pt>
                <c:pt idx="1641">
                  <c:v>8.4088499999999993</c:v>
                </c:pt>
                <c:pt idx="1642">
                  <c:v>24.2835</c:v>
                </c:pt>
                <c:pt idx="1643">
                  <c:v>24.263300000000001</c:v>
                </c:pt>
                <c:pt idx="1644">
                  <c:v>52.7119</c:v>
                </c:pt>
                <c:pt idx="1645">
                  <c:v>13.4674</c:v>
                </c:pt>
                <c:pt idx="1646">
                  <c:v>52.996099999999998</c:v>
                </c:pt>
                <c:pt idx="1647">
                  <c:v>28.381</c:v>
                </c:pt>
                <c:pt idx="1648">
                  <c:v>21.351400000000002</c:v>
                </c:pt>
                <c:pt idx="1649">
                  <c:v>23.569500000000001</c:v>
                </c:pt>
                <c:pt idx="1650">
                  <c:v>11.269299999999999</c:v>
                </c:pt>
                <c:pt idx="1651">
                  <c:v>152.767</c:v>
                </c:pt>
                <c:pt idx="1652">
                  <c:v>13.9962</c:v>
                </c:pt>
                <c:pt idx="1653">
                  <c:v>22.336300000000001</c:v>
                </c:pt>
                <c:pt idx="1654">
                  <c:v>18.415800000000001</c:v>
                </c:pt>
                <c:pt idx="1655">
                  <c:v>25.3172</c:v>
                </c:pt>
                <c:pt idx="1656">
                  <c:v>16.6252</c:v>
                </c:pt>
                <c:pt idx="1657">
                  <c:v>17.8659</c:v>
                </c:pt>
                <c:pt idx="1658">
                  <c:v>20.853000000000002</c:v>
                </c:pt>
                <c:pt idx="1659">
                  <c:v>22.4084</c:v>
                </c:pt>
                <c:pt idx="1660">
                  <c:v>20.944600000000001</c:v>
                </c:pt>
                <c:pt idx="1661">
                  <c:v>82.8369</c:v>
                </c:pt>
                <c:pt idx="1662">
                  <c:v>53.1008</c:v>
                </c:pt>
                <c:pt idx="1663">
                  <c:v>23.0885</c:v>
                </c:pt>
                <c:pt idx="1664">
                  <c:v>38.372599999999998</c:v>
                </c:pt>
                <c:pt idx="1665">
                  <c:v>24.454699999999999</c:v>
                </c:pt>
                <c:pt idx="1666">
                  <c:v>26.493500000000001</c:v>
                </c:pt>
                <c:pt idx="1667">
                  <c:v>30.559799999999999</c:v>
                </c:pt>
                <c:pt idx="1668">
                  <c:v>48.475000000000001</c:v>
                </c:pt>
                <c:pt idx="1669">
                  <c:v>20.4297</c:v>
                </c:pt>
                <c:pt idx="1670">
                  <c:v>21.334700000000002</c:v>
                </c:pt>
                <c:pt idx="1671">
                  <c:v>20.938199999999998</c:v>
                </c:pt>
                <c:pt idx="1672">
                  <c:v>15.749599999999999</c:v>
                </c:pt>
                <c:pt idx="1673">
                  <c:v>6.8004800000000003</c:v>
                </c:pt>
                <c:pt idx="1674">
                  <c:v>47.5137</c:v>
                </c:pt>
                <c:pt idx="1675">
                  <c:v>15.5924</c:v>
                </c:pt>
                <c:pt idx="1676">
                  <c:v>13.949</c:v>
                </c:pt>
                <c:pt idx="1677">
                  <c:v>13.966100000000001</c:v>
                </c:pt>
                <c:pt idx="1678">
                  <c:v>20.0566</c:v>
                </c:pt>
                <c:pt idx="1679">
                  <c:v>13.8531</c:v>
                </c:pt>
                <c:pt idx="1680">
                  <c:v>13.811</c:v>
                </c:pt>
                <c:pt idx="1681">
                  <c:v>10.9267</c:v>
                </c:pt>
                <c:pt idx="1682">
                  <c:v>14.765599999999999</c:v>
                </c:pt>
                <c:pt idx="1683">
                  <c:v>24.505500000000001</c:v>
                </c:pt>
                <c:pt idx="1684">
                  <c:v>15.883699999999999</c:v>
                </c:pt>
                <c:pt idx="1685">
                  <c:v>7.4982699999999998</c:v>
                </c:pt>
                <c:pt idx="1686">
                  <c:v>43.795099999999998</c:v>
                </c:pt>
                <c:pt idx="1687">
                  <c:v>26.482800000000001</c:v>
                </c:pt>
                <c:pt idx="1688">
                  <c:v>22.964300000000001</c:v>
                </c:pt>
                <c:pt idx="1689">
                  <c:v>8.4883299999999995</c:v>
                </c:pt>
                <c:pt idx="1690">
                  <c:v>24.364899999999999</c:v>
                </c:pt>
                <c:pt idx="1691">
                  <c:v>28.1404</c:v>
                </c:pt>
                <c:pt idx="1692">
                  <c:v>12.784800000000001</c:v>
                </c:pt>
                <c:pt idx="1693">
                  <c:v>14.5076</c:v>
                </c:pt>
                <c:pt idx="1694">
                  <c:v>15.5596</c:v>
                </c:pt>
                <c:pt idx="1695">
                  <c:v>49.763500000000001</c:v>
                </c:pt>
                <c:pt idx="1696">
                  <c:v>65.6721</c:v>
                </c:pt>
                <c:pt idx="1697">
                  <c:v>73.660300000000007</c:v>
                </c:pt>
                <c:pt idx="1698">
                  <c:v>21.9711</c:v>
                </c:pt>
                <c:pt idx="1699">
                  <c:v>76.112499999999997</c:v>
                </c:pt>
                <c:pt idx="1700">
                  <c:v>20.377700000000001</c:v>
                </c:pt>
                <c:pt idx="1701">
                  <c:v>11.4039</c:v>
                </c:pt>
                <c:pt idx="1702">
                  <c:v>8.6339400000000008</c:v>
                </c:pt>
                <c:pt idx="1703">
                  <c:v>36.777000000000001</c:v>
                </c:pt>
                <c:pt idx="1704">
                  <c:v>37.936399999999999</c:v>
                </c:pt>
                <c:pt idx="1705">
                  <c:v>10.736000000000001</c:v>
                </c:pt>
                <c:pt idx="1706">
                  <c:v>10.560499999999999</c:v>
                </c:pt>
                <c:pt idx="1707">
                  <c:v>13.134</c:v>
                </c:pt>
                <c:pt idx="1708">
                  <c:v>12.6045</c:v>
                </c:pt>
                <c:pt idx="1709">
                  <c:v>9.7135099999999994</c:v>
                </c:pt>
                <c:pt idx="1710">
                  <c:v>28.219200000000001</c:v>
                </c:pt>
                <c:pt idx="1711">
                  <c:v>22.156600000000001</c:v>
                </c:pt>
                <c:pt idx="1712">
                  <c:v>42.832700000000003</c:v>
                </c:pt>
                <c:pt idx="1713">
                  <c:v>15.930899999999999</c:v>
                </c:pt>
                <c:pt idx="1714">
                  <c:v>46.855400000000003</c:v>
                </c:pt>
                <c:pt idx="1715">
                  <c:v>14.3302</c:v>
                </c:pt>
                <c:pt idx="1716">
                  <c:v>53.320700000000002</c:v>
                </c:pt>
                <c:pt idx="1717">
                  <c:v>63.839300000000001</c:v>
                </c:pt>
                <c:pt idx="1719">
                  <c:v>53.843699999999998</c:v>
                </c:pt>
                <c:pt idx="1721">
                  <c:v>25.849599999999999</c:v>
                </c:pt>
                <c:pt idx="1722">
                  <c:v>28.8856</c:v>
                </c:pt>
                <c:pt idx="1723">
                  <c:v>16.0839</c:v>
                </c:pt>
                <c:pt idx="1724">
                  <c:v>24.039200000000001</c:v>
                </c:pt>
                <c:pt idx="1725">
                  <c:v>126.134</c:v>
                </c:pt>
                <c:pt idx="1726">
                  <c:v>15.195600000000001</c:v>
                </c:pt>
                <c:pt idx="1728">
                  <c:v>40.446100000000001</c:v>
                </c:pt>
                <c:pt idx="1729">
                  <c:v>19.285699999999999</c:v>
                </c:pt>
                <c:pt idx="1730">
                  <c:v>20.0746</c:v>
                </c:pt>
                <c:pt idx="1731">
                  <c:v>8.6857900000000008</c:v>
                </c:pt>
                <c:pt idx="1732">
                  <c:v>21.484200000000001</c:v>
                </c:pt>
                <c:pt idx="1733">
                  <c:v>26.015599999999999</c:v>
                </c:pt>
                <c:pt idx="1734">
                  <c:v>13.783200000000001</c:v>
                </c:pt>
                <c:pt idx="1735">
                  <c:v>12.872</c:v>
                </c:pt>
                <c:pt idx="1736">
                  <c:v>24.7576</c:v>
                </c:pt>
                <c:pt idx="1737">
                  <c:v>40.365600000000001</c:v>
                </c:pt>
                <c:pt idx="1738">
                  <c:v>9.0737100000000002</c:v>
                </c:pt>
                <c:pt idx="1739">
                  <c:v>45.2532</c:v>
                </c:pt>
                <c:pt idx="1740">
                  <c:v>17.6677</c:v>
                </c:pt>
                <c:pt idx="1741">
                  <c:v>19.288799999999998</c:v>
                </c:pt>
                <c:pt idx="1742">
                  <c:v>24.912800000000001</c:v>
                </c:pt>
                <c:pt idx="1743">
                  <c:v>30.2987</c:v>
                </c:pt>
                <c:pt idx="1744">
                  <c:v>54.302999999999997</c:v>
                </c:pt>
                <c:pt idx="1745">
                  <c:v>36.459200000000003</c:v>
                </c:pt>
                <c:pt idx="1746">
                  <c:v>39.945799999999998</c:v>
                </c:pt>
                <c:pt idx="1747">
                  <c:v>7.2531499999999998</c:v>
                </c:pt>
                <c:pt idx="1748">
                  <c:v>37.464500000000001</c:v>
                </c:pt>
                <c:pt idx="1749">
                  <c:v>11.735900000000001</c:v>
                </c:pt>
                <c:pt idx="1750">
                  <c:v>14.739100000000001</c:v>
                </c:pt>
                <c:pt idx="1751">
                  <c:v>17.797599999999999</c:v>
                </c:pt>
                <c:pt idx="1752">
                  <c:v>50.682000000000002</c:v>
                </c:pt>
                <c:pt idx="1753">
                  <c:v>22.044899999999998</c:v>
                </c:pt>
                <c:pt idx="1754">
                  <c:v>21.267700000000001</c:v>
                </c:pt>
                <c:pt idx="1755">
                  <c:v>8.2191799999999997</c:v>
                </c:pt>
                <c:pt idx="1756">
                  <c:v>75.017600000000002</c:v>
                </c:pt>
                <c:pt idx="1757">
                  <c:v>82.126400000000004</c:v>
                </c:pt>
                <c:pt idx="1758">
                  <c:v>49.848799999999997</c:v>
                </c:pt>
                <c:pt idx="1759">
                  <c:v>22.866099999999999</c:v>
                </c:pt>
                <c:pt idx="1760">
                  <c:v>31.603899999999999</c:v>
                </c:pt>
                <c:pt idx="1762">
                  <c:v>67.081100000000006</c:v>
                </c:pt>
                <c:pt idx="1763">
                  <c:v>26.9574</c:v>
                </c:pt>
                <c:pt idx="1765">
                  <c:v>22.031199999999998</c:v>
                </c:pt>
                <c:pt idx="1766">
                  <c:v>31.500499999999999</c:v>
                </c:pt>
                <c:pt idx="1774">
                  <c:v>10.8141</c:v>
                </c:pt>
                <c:pt idx="1775">
                  <c:v>27.434999999999999</c:v>
                </c:pt>
                <c:pt idx="1776">
                  <c:v>27.506900000000002</c:v>
                </c:pt>
                <c:pt idx="1777">
                  <c:v>36.308900000000001</c:v>
                </c:pt>
                <c:pt idx="1778">
                  <c:v>17.071200000000001</c:v>
                </c:pt>
                <c:pt idx="1779">
                  <c:v>26.9773</c:v>
                </c:pt>
                <c:pt idx="1780">
                  <c:v>22.5243</c:v>
                </c:pt>
                <c:pt idx="1781">
                  <c:v>27.27</c:v>
                </c:pt>
                <c:pt idx="1782">
                  <c:v>24.520499999999998</c:v>
                </c:pt>
                <c:pt idx="1783">
                  <c:v>11.483000000000001</c:v>
                </c:pt>
                <c:pt idx="1784">
                  <c:v>22.276800000000001</c:v>
                </c:pt>
                <c:pt idx="1785">
                  <c:v>8.6567500000000006</c:v>
                </c:pt>
                <c:pt idx="1786">
                  <c:v>20.926100000000002</c:v>
                </c:pt>
                <c:pt idx="1787">
                  <c:v>15.9076</c:v>
                </c:pt>
                <c:pt idx="1788">
                  <c:v>17.585599999999999</c:v>
                </c:pt>
                <c:pt idx="1789">
                  <c:v>12.235200000000001</c:v>
                </c:pt>
                <c:pt idx="1790">
                  <c:v>15.0966</c:v>
                </c:pt>
                <c:pt idx="1791">
                  <c:v>12.164</c:v>
                </c:pt>
                <c:pt idx="1792">
                  <c:v>12.5959</c:v>
                </c:pt>
                <c:pt idx="1793">
                  <c:v>19.91</c:v>
                </c:pt>
                <c:pt idx="1794">
                  <c:v>8.7853600000000007</c:v>
                </c:pt>
                <c:pt idx="1795">
                  <c:v>44.300899999999999</c:v>
                </c:pt>
                <c:pt idx="1796">
                  <c:v>20.79</c:v>
                </c:pt>
                <c:pt idx="1797">
                  <c:v>11.3698</c:v>
                </c:pt>
                <c:pt idx="1798">
                  <c:v>12.4221</c:v>
                </c:pt>
                <c:pt idx="1799">
                  <c:v>8.1880500000000005</c:v>
                </c:pt>
                <c:pt idx="1800">
                  <c:v>7.4777300000000002</c:v>
                </c:pt>
                <c:pt idx="1801">
                  <c:v>22.272099999999998</c:v>
                </c:pt>
                <c:pt idx="1802">
                  <c:v>25.4771</c:v>
                </c:pt>
                <c:pt idx="1803">
                  <c:v>18.3734</c:v>
                </c:pt>
                <c:pt idx="1804">
                  <c:v>5.6548699999999998</c:v>
                </c:pt>
                <c:pt idx="1805">
                  <c:v>84.766999999999996</c:v>
                </c:pt>
                <c:pt idx="1806">
                  <c:v>16.215599999999998</c:v>
                </c:pt>
                <c:pt idx="1807">
                  <c:v>14.177</c:v>
                </c:pt>
                <c:pt idx="1808">
                  <c:v>13.7179</c:v>
                </c:pt>
                <c:pt idx="1809">
                  <c:v>22.497199999999999</c:v>
                </c:pt>
                <c:pt idx="1810">
                  <c:v>28.393699999999999</c:v>
                </c:pt>
                <c:pt idx="1811">
                  <c:v>21.874600000000001</c:v>
                </c:pt>
                <c:pt idx="1812">
                  <c:v>10.173299999999999</c:v>
                </c:pt>
                <c:pt idx="1813">
                  <c:v>12.940200000000001</c:v>
                </c:pt>
                <c:pt idx="1814">
                  <c:v>11.052</c:v>
                </c:pt>
                <c:pt idx="1815">
                  <c:v>15.0373</c:v>
                </c:pt>
                <c:pt idx="1816">
                  <c:v>16.8263</c:v>
                </c:pt>
                <c:pt idx="1817">
                  <c:v>17.3309</c:v>
                </c:pt>
                <c:pt idx="1818">
                  <c:v>2.44502</c:v>
                </c:pt>
                <c:pt idx="1819">
                  <c:v>17.319900000000001</c:v>
                </c:pt>
                <c:pt idx="1820">
                  <c:v>14.866899999999999</c:v>
                </c:pt>
                <c:pt idx="1821">
                  <c:v>35.007100000000001</c:v>
                </c:pt>
                <c:pt idx="1822">
                  <c:v>36.369900000000001</c:v>
                </c:pt>
                <c:pt idx="1823">
                  <c:v>8.0190199999999994</c:v>
                </c:pt>
                <c:pt idx="1824">
                  <c:v>18.0962</c:v>
                </c:pt>
                <c:pt idx="1825">
                  <c:v>19.815999999999999</c:v>
                </c:pt>
                <c:pt idx="1826">
                  <c:v>33.415399999999998</c:v>
                </c:pt>
                <c:pt idx="1827">
                  <c:v>36.588999999999999</c:v>
                </c:pt>
                <c:pt idx="1828">
                  <c:v>31.3034</c:v>
                </c:pt>
                <c:pt idx="1829">
                  <c:v>20.459399999999999</c:v>
                </c:pt>
                <c:pt idx="1830">
                  <c:v>15.668900000000001</c:v>
                </c:pt>
                <c:pt idx="1831">
                  <c:v>34.054299999999998</c:v>
                </c:pt>
                <c:pt idx="1832">
                  <c:v>48.521799999999999</c:v>
                </c:pt>
                <c:pt idx="1833">
                  <c:v>14.371600000000001</c:v>
                </c:pt>
                <c:pt idx="1834">
                  <c:v>25.251300000000001</c:v>
                </c:pt>
                <c:pt idx="1835">
                  <c:v>19.338000000000001</c:v>
                </c:pt>
                <c:pt idx="1836">
                  <c:v>154.059</c:v>
                </c:pt>
                <c:pt idx="1837">
                  <c:v>145.35599999999999</c:v>
                </c:pt>
                <c:pt idx="1838">
                  <c:v>141.928</c:v>
                </c:pt>
                <c:pt idx="1839">
                  <c:v>76.619799999999998</c:v>
                </c:pt>
                <c:pt idx="1840">
                  <c:v>35.204999999999998</c:v>
                </c:pt>
                <c:pt idx="1841">
                  <c:v>18.631799999999998</c:v>
                </c:pt>
                <c:pt idx="1842">
                  <c:v>18.746500000000001</c:v>
                </c:pt>
                <c:pt idx="1843">
                  <c:v>48.567700000000002</c:v>
                </c:pt>
                <c:pt idx="1844">
                  <c:v>22.116900000000001</c:v>
                </c:pt>
                <c:pt idx="1845">
                  <c:v>25.008800000000001</c:v>
                </c:pt>
                <c:pt idx="1846">
                  <c:v>14.6181</c:v>
                </c:pt>
                <c:pt idx="1847">
                  <c:v>209.35499999999999</c:v>
                </c:pt>
                <c:pt idx="1848">
                  <c:v>270.21499999999997</c:v>
                </c:pt>
                <c:pt idx="1849">
                  <c:v>12.2766</c:v>
                </c:pt>
                <c:pt idx="1850">
                  <c:v>8.6430399999999992</c:v>
                </c:pt>
                <c:pt idx="1851">
                  <c:v>39.705800000000004</c:v>
                </c:pt>
                <c:pt idx="1852">
                  <c:v>40.5578</c:v>
                </c:pt>
                <c:pt idx="1853">
                  <c:v>37.153399999999998</c:v>
                </c:pt>
                <c:pt idx="1854">
                  <c:v>14.892099999999999</c:v>
                </c:pt>
                <c:pt idx="1855">
                  <c:v>21.355599999999999</c:v>
                </c:pt>
                <c:pt idx="1856">
                  <c:v>14.256</c:v>
                </c:pt>
                <c:pt idx="1857">
                  <c:v>17.851600000000001</c:v>
                </c:pt>
                <c:pt idx="1858">
                  <c:v>24.484000000000002</c:v>
                </c:pt>
                <c:pt idx="1859">
                  <c:v>29.449300000000001</c:v>
                </c:pt>
                <c:pt idx="1860">
                  <c:v>10.563700000000001</c:v>
                </c:pt>
                <c:pt idx="1861">
                  <c:v>12.680899999999999</c:v>
                </c:pt>
                <c:pt idx="1862">
                  <c:v>12.7788</c:v>
                </c:pt>
                <c:pt idx="1863">
                  <c:v>13.2637</c:v>
                </c:pt>
                <c:pt idx="1864">
                  <c:v>23.840199999999999</c:v>
                </c:pt>
                <c:pt idx="1865">
                  <c:v>10.4131</c:v>
                </c:pt>
                <c:pt idx="1866">
                  <c:v>255.52199999999999</c:v>
                </c:pt>
                <c:pt idx="1867">
                  <c:v>249.05500000000001</c:v>
                </c:pt>
                <c:pt idx="1868">
                  <c:v>11.986800000000001</c:v>
                </c:pt>
                <c:pt idx="1869">
                  <c:v>15.3193</c:v>
                </c:pt>
                <c:pt idx="1870">
                  <c:v>15.6271</c:v>
                </c:pt>
                <c:pt idx="1871">
                  <c:v>40.119300000000003</c:v>
                </c:pt>
                <c:pt idx="1872">
                  <c:v>6.93567</c:v>
                </c:pt>
                <c:pt idx="1873">
                  <c:v>48.563099999999999</c:v>
                </c:pt>
                <c:pt idx="1875">
                  <c:v>17.2102</c:v>
                </c:pt>
                <c:pt idx="1876">
                  <c:v>27.959800000000001</c:v>
                </c:pt>
                <c:pt idx="1877">
                  <c:v>19.959700000000002</c:v>
                </c:pt>
                <c:pt idx="1878">
                  <c:v>131.62</c:v>
                </c:pt>
                <c:pt idx="1879">
                  <c:v>15.1419</c:v>
                </c:pt>
                <c:pt idx="1880">
                  <c:v>217.232</c:v>
                </c:pt>
                <c:pt idx="1881">
                  <c:v>25.915600000000001</c:v>
                </c:pt>
                <c:pt idx="1882">
                  <c:v>45.3277</c:v>
                </c:pt>
                <c:pt idx="1883">
                  <c:v>16.2408</c:v>
                </c:pt>
                <c:pt idx="1884">
                  <c:v>242.56100000000001</c:v>
                </c:pt>
                <c:pt idx="1885">
                  <c:v>17.642099999999999</c:v>
                </c:pt>
                <c:pt idx="1886">
                  <c:v>151.97300000000001</c:v>
                </c:pt>
                <c:pt idx="1887">
                  <c:v>10.0261</c:v>
                </c:pt>
                <c:pt idx="1888">
                  <c:v>12.7376</c:v>
                </c:pt>
                <c:pt idx="1889">
                  <c:v>15.2089</c:v>
                </c:pt>
                <c:pt idx="1890">
                  <c:v>10.209199999999999</c:v>
                </c:pt>
                <c:pt idx="1891">
                  <c:v>19.7638</c:v>
                </c:pt>
                <c:pt idx="1892">
                  <c:v>16.235199999999999</c:v>
                </c:pt>
                <c:pt idx="1893">
                  <c:v>17.250800000000002</c:v>
                </c:pt>
                <c:pt idx="1894">
                  <c:v>10.7332</c:v>
                </c:pt>
                <c:pt idx="1895">
                  <c:v>13.762499999999999</c:v>
                </c:pt>
                <c:pt idx="1896">
                  <c:v>24.461300000000001</c:v>
                </c:pt>
                <c:pt idx="1897">
                  <c:v>33.107900000000001</c:v>
                </c:pt>
                <c:pt idx="1898">
                  <c:v>24.167999999999999</c:v>
                </c:pt>
                <c:pt idx="1899">
                  <c:v>22.3</c:v>
                </c:pt>
                <c:pt idx="1900">
                  <c:v>33.316499999999998</c:v>
                </c:pt>
                <c:pt idx="1901">
                  <c:v>19.9467</c:v>
                </c:pt>
                <c:pt idx="1902">
                  <c:v>10.774900000000001</c:v>
                </c:pt>
                <c:pt idx="1903">
                  <c:v>10.1965</c:v>
                </c:pt>
                <c:pt idx="1916">
                  <c:v>19.290800000000001</c:v>
                </c:pt>
                <c:pt idx="1917">
                  <c:v>18.1599</c:v>
                </c:pt>
                <c:pt idx="1918">
                  <c:v>63.912599999999998</c:v>
                </c:pt>
                <c:pt idx="1919">
                  <c:v>17.4346</c:v>
                </c:pt>
                <c:pt idx="1920">
                  <c:v>12.3043</c:v>
                </c:pt>
                <c:pt idx="1921">
                  <c:v>32.32</c:v>
                </c:pt>
                <c:pt idx="1922">
                  <c:v>59.510399999999997</c:v>
                </c:pt>
                <c:pt idx="1923">
                  <c:v>17.7805</c:v>
                </c:pt>
                <c:pt idx="1924">
                  <c:v>8.1184499999999993</c:v>
                </c:pt>
                <c:pt idx="1925">
                  <c:v>14.2882</c:v>
                </c:pt>
                <c:pt idx="1926">
                  <c:v>14.615</c:v>
                </c:pt>
                <c:pt idx="1927">
                  <c:v>32.378</c:v>
                </c:pt>
                <c:pt idx="1928">
                  <c:v>11.728199999999999</c:v>
                </c:pt>
                <c:pt idx="1929">
                  <c:v>18.6966</c:v>
                </c:pt>
                <c:pt idx="1930">
                  <c:v>16.072900000000001</c:v>
                </c:pt>
                <c:pt idx="1931">
                  <c:v>23.094799999999999</c:v>
                </c:pt>
                <c:pt idx="1932">
                  <c:v>9.8756299999999992</c:v>
                </c:pt>
                <c:pt idx="1933">
                  <c:v>8.2258300000000002</c:v>
                </c:pt>
                <c:pt idx="1934">
                  <c:v>22.3063</c:v>
                </c:pt>
                <c:pt idx="1935">
                  <c:v>10.098699999999999</c:v>
                </c:pt>
                <c:pt idx="1936">
                  <c:v>9.4303600000000003</c:v>
                </c:pt>
                <c:pt idx="1937">
                  <c:v>18.989799999999999</c:v>
                </c:pt>
                <c:pt idx="1938">
                  <c:v>26.0763</c:v>
                </c:pt>
                <c:pt idx="1939">
                  <c:v>11.380699999999999</c:v>
                </c:pt>
                <c:pt idx="1940">
                  <c:v>12.010199999999999</c:v>
                </c:pt>
                <c:pt idx="1941">
                  <c:v>8.7771899999999992</c:v>
                </c:pt>
                <c:pt idx="1942">
                  <c:v>9.4511599999999998</c:v>
                </c:pt>
                <c:pt idx="1943">
                  <c:v>10.4368</c:v>
                </c:pt>
                <c:pt idx="1944">
                  <c:v>15.6799</c:v>
                </c:pt>
                <c:pt idx="1945">
                  <c:v>10.9642</c:v>
                </c:pt>
                <c:pt idx="1946">
                  <c:v>12.1372</c:v>
                </c:pt>
                <c:pt idx="1947">
                  <c:v>15.4476</c:v>
                </c:pt>
                <c:pt idx="1948">
                  <c:v>16.075099999999999</c:v>
                </c:pt>
                <c:pt idx="1949">
                  <c:v>31.094899999999999</c:v>
                </c:pt>
                <c:pt idx="1950">
                  <c:v>20.867000000000001</c:v>
                </c:pt>
                <c:pt idx="1951">
                  <c:v>9.5847999999999995</c:v>
                </c:pt>
                <c:pt idx="1952">
                  <c:v>18.610700000000001</c:v>
                </c:pt>
                <c:pt idx="1953">
                  <c:v>20.333500000000001</c:v>
                </c:pt>
                <c:pt idx="1954">
                  <c:v>47.625999999999998</c:v>
                </c:pt>
                <c:pt idx="1955">
                  <c:v>9.3119899999999998</c:v>
                </c:pt>
                <c:pt idx="1956">
                  <c:v>25.916599999999999</c:v>
                </c:pt>
                <c:pt idx="1957">
                  <c:v>28.3537</c:v>
                </c:pt>
                <c:pt idx="1958">
                  <c:v>8.7473899999999993</c:v>
                </c:pt>
                <c:pt idx="1959">
                  <c:v>11.576700000000001</c:v>
                </c:pt>
                <c:pt idx="1960">
                  <c:v>36.219099999999997</c:v>
                </c:pt>
                <c:pt idx="1961">
                  <c:v>10.712199999999999</c:v>
                </c:pt>
                <c:pt idx="1962">
                  <c:v>8.0289900000000003</c:v>
                </c:pt>
                <c:pt idx="1963">
                  <c:v>6.0643599999999998</c:v>
                </c:pt>
                <c:pt idx="1964">
                  <c:v>1.7477199999999999</c:v>
                </c:pt>
                <c:pt idx="1965">
                  <c:v>16.18</c:v>
                </c:pt>
                <c:pt idx="1966">
                  <c:v>11.493</c:v>
                </c:pt>
                <c:pt idx="1967">
                  <c:v>15.393000000000001</c:v>
                </c:pt>
                <c:pt idx="1968">
                  <c:v>12.3294</c:v>
                </c:pt>
                <c:pt idx="1969">
                  <c:v>14.9099</c:v>
                </c:pt>
                <c:pt idx="1970">
                  <c:v>25.464200000000002</c:v>
                </c:pt>
                <c:pt idx="1971">
                  <c:v>9.8695900000000005</c:v>
                </c:pt>
                <c:pt idx="1972">
                  <c:v>21.9984</c:v>
                </c:pt>
                <c:pt idx="1973">
                  <c:v>7.1662299999999997</c:v>
                </c:pt>
                <c:pt idx="1974">
                  <c:v>13.8728</c:v>
                </c:pt>
                <c:pt idx="1975">
                  <c:v>21.081600000000002</c:v>
                </c:pt>
                <c:pt idx="1976">
                  <c:v>28.285299999999999</c:v>
                </c:pt>
                <c:pt idx="1977">
                  <c:v>42.978200000000001</c:v>
                </c:pt>
                <c:pt idx="1978">
                  <c:v>22.614000000000001</c:v>
                </c:pt>
                <c:pt idx="1979">
                  <c:v>24.008700000000001</c:v>
                </c:pt>
                <c:pt idx="1980">
                  <c:v>25.0322</c:v>
                </c:pt>
                <c:pt idx="1981">
                  <c:v>95.619500000000002</c:v>
                </c:pt>
                <c:pt idx="1982">
                  <c:v>23.771699999999999</c:v>
                </c:pt>
                <c:pt idx="1983">
                  <c:v>73.183099999999996</c:v>
                </c:pt>
                <c:pt idx="1984">
                  <c:v>69.024100000000004</c:v>
                </c:pt>
                <c:pt idx="1985">
                  <c:v>58.6648</c:v>
                </c:pt>
                <c:pt idx="1986">
                  <c:v>140.72200000000001</c:v>
                </c:pt>
                <c:pt idx="1987">
                  <c:v>71.451099999999997</c:v>
                </c:pt>
                <c:pt idx="1988">
                  <c:v>21.906199999999998</c:v>
                </c:pt>
                <c:pt idx="1989">
                  <c:v>82.616699999999994</c:v>
                </c:pt>
                <c:pt idx="1990">
                  <c:v>21.327400000000001</c:v>
                </c:pt>
                <c:pt idx="1991">
                  <c:v>83.368899999999996</c:v>
                </c:pt>
                <c:pt idx="1992">
                  <c:v>25.249500000000001</c:v>
                </c:pt>
                <c:pt idx="1993">
                  <c:v>53.16</c:v>
                </c:pt>
                <c:pt idx="1994">
                  <c:v>24.215</c:v>
                </c:pt>
                <c:pt idx="1995">
                  <c:v>56.351399999999998</c:v>
                </c:pt>
                <c:pt idx="1996">
                  <c:v>39.496499999999997</c:v>
                </c:pt>
                <c:pt idx="1997">
                  <c:v>22.555099999999999</c:v>
                </c:pt>
                <c:pt idx="1998">
                  <c:v>75.968900000000005</c:v>
                </c:pt>
                <c:pt idx="1999">
                  <c:v>22.359100000000002</c:v>
                </c:pt>
                <c:pt idx="2000">
                  <c:v>21.973700000000001</c:v>
                </c:pt>
                <c:pt idx="2001">
                  <c:v>56.688699999999997</c:v>
                </c:pt>
                <c:pt idx="2002">
                  <c:v>25.279199999999999</c:v>
                </c:pt>
                <c:pt idx="2003">
                  <c:v>34.968600000000002</c:v>
                </c:pt>
                <c:pt idx="2004">
                  <c:v>30.1342</c:v>
                </c:pt>
                <c:pt idx="2005">
                  <c:v>66.365600000000001</c:v>
                </c:pt>
                <c:pt idx="2006">
                  <c:v>24.7257</c:v>
                </c:pt>
                <c:pt idx="2007">
                  <c:v>83.562899999999999</c:v>
                </c:pt>
                <c:pt idx="2008">
                  <c:v>22.872299999999999</c:v>
                </c:pt>
                <c:pt idx="2009">
                  <c:v>44.512300000000003</c:v>
                </c:pt>
                <c:pt idx="2010">
                  <c:v>20.361000000000001</c:v>
                </c:pt>
                <c:pt idx="2011">
                  <c:v>79.586299999999994</c:v>
                </c:pt>
                <c:pt idx="2012">
                  <c:v>59.658200000000001</c:v>
                </c:pt>
                <c:pt idx="2013">
                  <c:v>22.594899999999999</c:v>
                </c:pt>
                <c:pt idx="2014">
                  <c:v>81.5274</c:v>
                </c:pt>
                <c:pt idx="2015">
                  <c:v>56.098500000000001</c:v>
                </c:pt>
                <c:pt idx="2016">
                  <c:v>22.508600000000001</c:v>
                </c:pt>
                <c:pt idx="2017">
                  <c:v>82.589699999999993</c:v>
                </c:pt>
                <c:pt idx="2018">
                  <c:v>18.5471</c:v>
                </c:pt>
                <c:pt idx="2019">
                  <c:v>40.275500000000001</c:v>
                </c:pt>
                <c:pt idx="2020">
                  <c:v>32.2879</c:v>
                </c:pt>
                <c:pt idx="2021">
                  <c:v>43.337899999999998</c:v>
                </c:pt>
                <c:pt idx="2022">
                  <c:v>67.780900000000003</c:v>
                </c:pt>
                <c:pt idx="2023">
                  <c:v>232.018</c:v>
                </c:pt>
                <c:pt idx="2024">
                  <c:v>22.206399999999999</c:v>
                </c:pt>
                <c:pt idx="2025">
                  <c:v>34.490699999999997</c:v>
                </c:pt>
                <c:pt idx="2026">
                  <c:v>25.121300000000002</c:v>
                </c:pt>
                <c:pt idx="2027">
                  <c:v>15.131600000000001</c:v>
                </c:pt>
                <c:pt idx="2028">
                  <c:v>23.659500000000001</c:v>
                </c:pt>
                <c:pt idx="2029">
                  <c:v>18.172799999999999</c:v>
                </c:pt>
                <c:pt idx="2030">
                  <c:v>13.0496</c:v>
                </c:pt>
                <c:pt idx="2031">
                  <c:v>15.1938</c:v>
                </c:pt>
                <c:pt idx="2032">
                  <c:v>18.333100000000002</c:v>
                </c:pt>
                <c:pt idx="2033">
                  <c:v>14.768599999999999</c:v>
                </c:pt>
                <c:pt idx="2034">
                  <c:v>16.9285</c:v>
                </c:pt>
                <c:pt idx="2035">
                  <c:v>34.768099999999997</c:v>
                </c:pt>
                <c:pt idx="2036">
                  <c:v>19.96</c:v>
                </c:pt>
                <c:pt idx="2037">
                  <c:v>13.4572</c:v>
                </c:pt>
                <c:pt idx="2038">
                  <c:v>21.0107</c:v>
                </c:pt>
                <c:pt idx="2039">
                  <c:v>22.880299999999998</c:v>
                </c:pt>
                <c:pt idx="2040">
                  <c:v>20.7545</c:v>
                </c:pt>
                <c:pt idx="2041">
                  <c:v>80.262900000000002</c:v>
                </c:pt>
                <c:pt idx="2042">
                  <c:v>17.66</c:v>
                </c:pt>
                <c:pt idx="2043">
                  <c:v>20.7333</c:v>
                </c:pt>
                <c:pt idx="2044">
                  <c:v>25.653500000000001</c:v>
                </c:pt>
                <c:pt idx="2045">
                  <c:v>17.645399999999999</c:v>
                </c:pt>
                <c:pt idx="2046">
                  <c:v>14.9047</c:v>
                </c:pt>
                <c:pt idx="2047">
                  <c:v>19.706600000000002</c:v>
                </c:pt>
                <c:pt idx="2048">
                  <c:v>25.9922</c:v>
                </c:pt>
                <c:pt idx="2049">
                  <c:v>10.4078</c:v>
                </c:pt>
                <c:pt idx="2064">
                  <c:v>10.164999999999999</c:v>
                </c:pt>
                <c:pt idx="2065">
                  <c:v>26.066299999999998</c:v>
                </c:pt>
                <c:pt idx="2066">
                  <c:v>24.9907</c:v>
                </c:pt>
                <c:pt idx="2067">
                  <c:v>12.8878</c:v>
                </c:pt>
                <c:pt idx="2068">
                  <c:v>11.438499999999999</c:v>
                </c:pt>
                <c:pt idx="2069">
                  <c:v>30.676100000000002</c:v>
                </c:pt>
                <c:pt idx="2070">
                  <c:v>22.916399999999999</c:v>
                </c:pt>
                <c:pt idx="2071">
                  <c:v>92.755200000000002</c:v>
                </c:pt>
                <c:pt idx="2072">
                  <c:v>13.715999999999999</c:v>
                </c:pt>
                <c:pt idx="2073">
                  <c:v>23.805700000000002</c:v>
                </c:pt>
                <c:pt idx="2074">
                  <c:v>25.604600000000001</c:v>
                </c:pt>
                <c:pt idx="2075">
                  <c:v>25.060400000000001</c:v>
                </c:pt>
                <c:pt idx="2076">
                  <c:v>25.0657</c:v>
                </c:pt>
                <c:pt idx="2077">
                  <c:v>9.9882100000000005</c:v>
                </c:pt>
                <c:pt idx="2078">
                  <c:v>77.921599999999998</c:v>
                </c:pt>
                <c:pt idx="2079">
                  <c:v>18.8629</c:v>
                </c:pt>
                <c:pt idx="2080">
                  <c:v>10.1204</c:v>
                </c:pt>
                <c:pt idx="2081">
                  <c:v>47.764899999999997</c:v>
                </c:pt>
                <c:pt idx="2082">
                  <c:v>21.491700000000002</c:v>
                </c:pt>
                <c:pt idx="2083">
                  <c:v>20.588000000000001</c:v>
                </c:pt>
                <c:pt idx="2084">
                  <c:v>39.584400000000002</c:v>
                </c:pt>
                <c:pt idx="2085">
                  <c:v>13.8957</c:v>
                </c:pt>
                <c:pt idx="2086">
                  <c:v>23.906500000000001</c:v>
                </c:pt>
                <c:pt idx="2087">
                  <c:v>11.892300000000001</c:v>
                </c:pt>
                <c:pt idx="2088">
                  <c:v>19.350899999999999</c:v>
                </c:pt>
                <c:pt idx="2089">
                  <c:v>21.2956</c:v>
                </c:pt>
                <c:pt idx="2090">
                  <c:v>392.59500000000003</c:v>
                </c:pt>
                <c:pt idx="2091">
                  <c:v>396.23200000000003</c:v>
                </c:pt>
                <c:pt idx="2092">
                  <c:v>395.60899999999998</c:v>
                </c:pt>
                <c:pt idx="2093">
                  <c:v>390.77300000000002</c:v>
                </c:pt>
                <c:pt idx="2094">
                  <c:v>394.87599999999998</c:v>
                </c:pt>
                <c:pt idx="2095">
                  <c:v>396.85500000000002</c:v>
                </c:pt>
                <c:pt idx="2096">
                  <c:v>391.79899999999998</c:v>
                </c:pt>
                <c:pt idx="2097">
                  <c:v>399.2</c:v>
                </c:pt>
                <c:pt idx="2098">
                  <c:v>403.03899999999999</c:v>
                </c:pt>
                <c:pt idx="2099">
                  <c:v>403.05200000000002</c:v>
                </c:pt>
                <c:pt idx="2100">
                  <c:v>399.06</c:v>
                </c:pt>
                <c:pt idx="2101">
                  <c:v>391.149</c:v>
                </c:pt>
                <c:pt idx="2102">
                  <c:v>10.277699999999999</c:v>
                </c:pt>
                <c:pt idx="2103">
                  <c:v>14.2174</c:v>
                </c:pt>
                <c:pt idx="2104">
                  <c:v>27.448699999999999</c:v>
                </c:pt>
                <c:pt idx="2105">
                  <c:v>22.4695</c:v>
                </c:pt>
                <c:pt idx="2106">
                  <c:v>425.11700000000002</c:v>
                </c:pt>
                <c:pt idx="2107">
                  <c:v>62.159500000000001</c:v>
                </c:pt>
                <c:pt idx="2108">
                  <c:v>22.224299999999999</c:v>
                </c:pt>
                <c:pt idx="2109">
                  <c:v>25.110800000000001</c:v>
                </c:pt>
                <c:pt idx="2110">
                  <c:v>19.765000000000001</c:v>
                </c:pt>
                <c:pt idx="2111">
                  <c:v>23.463799999999999</c:v>
                </c:pt>
                <c:pt idx="2112">
                  <c:v>22.261099999999999</c:v>
                </c:pt>
                <c:pt idx="2113">
                  <c:v>13.3736</c:v>
                </c:pt>
                <c:pt idx="2114">
                  <c:v>22.1419</c:v>
                </c:pt>
                <c:pt idx="2115">
                  <c:v>19.6768</c:v>
                </c:pt>
                <c:pt idx="2116">
                  <c:v>274.53199999999998</c:v>
                </c:pt>
                <c:pt idx="2117">
                  <c:v>496.00599999999997</c:v>
                </c:pt>
                <c:pt idx="2118">
                  <c:v>25.516100000000002</c:v>
                </c:pt>
                <c:pt idx="2119">
                  <c:v>26.604800000000001</c:v>
                </c:pt>
                <c:pt idx="2120">
                  <c:v>8.9052500000000006</c:v>
                </c:pt>
                <c:pt idx="2121">
                  <c:v>54.872799999999998</c:v>
                </c:pt>
                <c:pt idx="2122">
                  <c:v>22.5519</c:v>
                </c:pt>
                <c:pt idx="2123">
                  <c:v>12.3863</c:v>
                </c:pt>
                <c:pt idx="2124">
                  <c:v>18.9712</c:v>
                </c:pt>
                <c:pt idx="2125">
                  <c:v>24.342500000000001</c:v>
                </c:pt>
                <c:pt idx="2126">
                  <c:v>24.1082</c:v>
                </c:pt>
                <c:pt idx="2127">
                  <c:v>36.203299999999999</c:v>
                </c:pt>
                <c:pt idx="2128">
                  <c:v>13.5002</c:v>
                </c:pt>
                <c:pt idx="2129">
                  <c:v>20.1479</c:v>
                </c:pt>
                <c:pt idx="2130">
                  <c:v>2.1718999999999999</c:v>
                </c:pt>
                <c:pt idx="2131">
                  <c:v>18.126000000000001</c:v>
                </c:pt>
                <c:pt idx="2132">
                  <c:v>14.7361</c:v>
                </c:pt>
                <c:pt idx="2133">
                  <c:v>32.65</c:v>
                </c:pt>
                <c:pt idx="2134">
                  <c:v>15.433299999999999</c:v>
                </c:pt>
                <c:pt idx="2135">
                  <c:v>11.597099999999999</c:v>
                </c:pt>
                <c:pt idx="2136">
                  <c:v>17.2989</c:v>
                </c:pt>
                <c:pt idx="2137">
                  <c:v>12.335000000000001</c:v>
                </c:pt>
                <c:pt idx="2138">
                  <c:v>12.5108</c:v>
                </c:pt>
                <c:pt idx="2139">
                  <c:v>30.445</c:v>
                </c:pt>
                <c:pt idx="2140">
                  <c:v>19.927800000000001</c:v>
                </c:pt>
                <c:pt idx="2141">
                  <c:v>15.785</c:v>
                </c:pt>
                <c:pt idx="2142">
                  <c:v>16.502300000000002</c:v>
                </c:pt>
                <c:pt idx="2143">
                  <c:v>9.1358499999999996</c:v>
                </c:pt>
                <c:pt idx="2144">
                  <c:v>23.5335</c:v>
                </c:pt>
                <c:pt idx="2145">
                  <c:v>13.02</c:v>
                </c:pt>
                <c:pt idx="2146">
                  <c:v>44.715699999999998</c:v>
                </c:pt>
                <c:pt idx="2147">
                  <c:v>46.854399999999998</c:v>
                </c:pt>
                <c:pt idx="2148">
                  <c:v>14.1729</c:v>
                </c:pt>
                <c:pt idx="2149">
                  <c:v>14.9268</c:v>
                </c:pt>
                <c:pt idx="2150">
                  <c:v>15.4072</c:v>
                </c:pt>
                <c:pt idx="2151">
                  <c:v>20.6661</c:v>
                </c:pt>
                <c:pt idx="2152">
                  <c:v>14.167299999999999</c:v>
                </c:pt>
                <c:pt idx="2153">
                  <c:v>12.106999999999999</c:v>
                </c:pt>
                <c:pt idx="2154">
                  <c:v>15.533200000000001</c:v>
                </c:pt>
                <c:pt idx="2155">
                  <c:v>19.7836</c:v>
                </c:pt>
                <c:pt idx="2156">
                  <c:v>27.548500000000001</c:v>
                </c:pt>
                <c:pt idx="2157">
                  <c:v>7.2650800000000002</c:v>
                </c:pt>
                <c:pt idx="2158">
                  <c:v>13.7126</c:v>
                </c:pt>
                <c:pt idx="2159">
                  <c:v>20.901199999999999</c:v>
                </c:pt>
                <c:pt idx="2160">
                  <c:v>14.529400000000001</c:v>
                </c:pt>
                <c:pt idx="2161">
                  <c:v>12.1074</c:v>
                </c:pt>
                <c:pt idx="2162">
                  <c:v>12.777100000000001</c:v>
                </c:pt>
                <c:pt idx="2163">
                  <c:v>22.5014</c:v>
                </c:pt>
                <c:pt idx="2164">
                  <c:v>19.545200000000001</c:v>
                </c:pt>
                <c:pt idx="2165">
                  <c:v>56.634799999999998</c:v>
                </c:pt>
                <c:pt idx="2166">
                  <c:v>18.3157</c:v>
                </c:pt>
                <c:pt idx="2167">
                  <c:v>37.309399999999997</c:v>
                </c:pt>
                <c:pt idx="2168">
                  <c:v>46.732500000000002</c:v>
                </c:pt>
                <c:pt idx="2169">
                  <c:v>29.110499999999998</c:v>
                </c:pt>
                <c:pt idx="2170">
                  <c:v>17.400099999999998</c:v>
                </c:pt>
                <c:pt idx="2171">
                  <c:v>11.3004</c:v>
                </c:pt>
                <c:pt idx="2172">
                  <c:v>26.828900000000001</c:v>
                </c:pt>
                <c:pt idx="2173">
                  <c:v>28.710799999999999</c:v>
                </c:pt>
                <c:pt idx="2174">
                  <c:v>6.5310600000000001</c:v>
                </c:pt>
                <c:pt idx="2175">
                  <c:v>34.741700000000002</c:v>
                </c:pt>
                <c:pt idx="2176">
                  <c:v>17.090699999999998</c:v>
                </c:pt>
                <c:pt idx="2177">
                  <c:v>132.09899999999999</c:v>
                </c:pt>
                <c:pt idx="2178">
                  <c:v>245.886</c:v>
                </c:pt>
                <c:pt idx="2179">
                  <c:v>228.661</c:v>
                </c:pt>
                <c:pt idx="2180">
                  <c:v>18.0001</c:v>
                </c:pt>
                <c:pt idx="2181">
                  <c:v>16.881599999999999</c:v>
                </c:pt>
                <c:pt idx="2182">
                  <c:v>21.232500000000002</c:v>
                </c:pt>
                <c:pt idx="2183">
                  <c:v>12.5274</c:v>
                </c:pt>
                <c:pt idx="2184">
                  <c:v>22.986799999999999</c:v>
                </c:pt>
                <c:pt idx="2185">
                  <c:v>12.920199999999999</c:v>
                </c:pt>
                <c:pt idx="2186">
                  <c:v>16.4895</c:v>
                </c:pt>
                <c:pt idx="2187">
                  <c:v>18.868099999999998</c:v>
                </c:pt>
                <c:pt idx="2188">
                  <c:v>22.918800000000001</c:v>
                </c:pt>
                <c:pt idx="2189">
                  <c:v>20.589400000000001</c:v>
                </c:pt>
                <c:pt idx="2190">
                  <c:v>11.5306</c:v>
                </c:pt>
                <c:pt idx="2191">
                  <c:v>30.047599999999999</c:v>
                </c:pt>
                <c:pt idx="2192">
                  <c:v>30.5899</c:v>
                </c:pt>
                <c:pt idx="2193">
                  <c:v>16.148900000000001</c:v>
                </c:pt>
                <c:pt idx="2194">
                  <c:v>30.2287</c:v>
                </c:pt>
                <c:pt idx="2195">
                  <c:v>3.0272600000000001</c:v>
                </c:pt>
                <c:pt idx="2196">
                  <c:v>8.2849199999999996</c:v>
                </c:pt>
                <c:pt idx="2197">
                  <c:v>10.1228</c:v>
                </c:pt>
                <c:pt idx="2198">
                  <c:v>19.7699</c:v>
                </c:pt>
                <c:pt idx="2199">
                  <c:v>16.4999</c:v>
                </c:pt>
                <c:pt idx="2200">
                  <c:v>14.675800000000001</c:v>
                </c:pt>
                <c:pt idx="2201">
                  <c:v>13.3597</c:v>
                </c:pt>
                <c:pt idx="2202">
                  <c:v>18.145499999999998</c:v>
                </c:pt>
                <c:pt idx="2203">
                  <c:v>15.281000000000001</c:v>
                </c:pt>
                <c:pt idx="2204">
                  <c:v>39.692999999999998</c:v>
                </c:pt>
                <c:pt idx="2206">
                  <c:v>15.0814</c:v>
                </c:pt>
                <c:pt idx="2208">
                  <c:v>17.125499999999999</c:v>
                </c:pt>
                <c:pt idx="2209">
                  <c:v>25.561299999999999</c:v>
                </c:pt>
                <c:pt idx="2210">
                  <c:v>41.206899999999997</c:v>
                </c:pt>
                <c:pt idx="2211">
                  <c:v>20.452200000000001</c:v>
                </c:pt>
                <c:pt idx="2212">
                  <c:v>13.7219</c:v>
                </c:pt>
                <c:pt idx="2213">
                  <c:v>52.5745</c:v>
                </c:pt>
                <c:pt idx="2214">
                  <c:v>7.7647500000000003</c:v>
                </c:pt>
                <c:pt idx="2215">
                  <c:v>50.615400000000001</c:v>
                </c:pt>
                <c:pt idx="2216">
                  <c:v>25.3994</c:v>
                </c:pt>
                <c:pt idx="2217">
                  <c:v>16.361599999999999</c:v>
                </c:pt>
                <c:pt idx="2218">
                  <c:v>35.4542</c:v>
                </c:pt>
                <c:pt idx="2219">
                  <c:v>20.9681</c:v>
                </c:pt>
                <c:pt idx="2220">
                  <c:v>15.7378</c:v>
                </c:pt>
                <c:pt idx="2221">
                  <c:v>46.917299999999997</c:v>
                </c:pt>
                <c:pt idx="2222">
                  <c:v>32.556199999999997</c:v>
                </c:pt>
                <c:pt idx="2223">
                  <c:v>337.29500000000002</c:v>
                </c:pt>
                <c:pt idx="2224">
                  <c:v>66.828199999999995</c:v>
                </c:pt>
                <c:pt idx="2225">
                  <c:v>14.965199999999999</c:v>
                </c:pt>
                <c:pt idx="2242">
                  <c:v>14.116099999999999</c:v>
                </c:pt>
                <c:pt idx="2243">
                  <c:v>40.206899999999997</c:v>
                </c:pt>
                <c:pt idx="2244">
                  <c:v>26.310300000000002</c:v>
                </c:pt>
                <c:pt idx="2245">
                  <c:v>46.2226</c:v>
                </c:pt>
                <c:pt idx="2246">
                  <c:v>22.596800000000002</c:v>
                </c:pt>
                <c:pt idx="2247">
                  <c:v>15.5413</c:v>
                </c:pt>
                <c:pt idx="2248">
                  <c:v>19.731999999999999</c:v>
                </c:pt>
                <c:pt idx="2249">
                  <c:v>21.120899999999999</c:v>
                </c:pt>
                <c:pt idx="2250">
                  <c:v>29.784099999999999</c:v>
                </c:pt>
                <c:pt idx="2251">
                  <c:v>17.1252</c:v>
                </c:pt>
                <c:pt idx="2252">
                  <c:v>29.578900000000001</c:v>
                </c:pt>
                <c:pt idx="2253">
                  <c:v>9.4649699999999992</c:v>
                </c:pt>
                <c:pt idx="2254">
                  <c:v>39.611499999999999</c:v>
                </c:pt>
                <c:pt idx="2255">
                  <c:v>17.7104</c:v>
                </c:pt>
                <c:pt idx="2256">
                  <c:v>32.195300000000003</c:v>
                </c:pt>
                <c:pt idx="2257">
                  <c:v>26.317</c:v>
                </c:pt>
                <c:pt idx="2258">
                  <c:v>6.2261800000000003</c:v>
                </c:pt>
                <c:pt idx="2259">
                  <c:v>29.622199999999999</c:v>
                </c:pt>
                <c:pt idx="2260">
                  <c:v>94.551699999999997</c:v>
                </c:pt>
                <c:pt idx="2261">
                  <c:v>10.936500000000001</c:v>
                </c:pt>
                <c:pt idx="2262">
                  <c:v>23.6327</c:v>
                </c:pt>
                <c:pt idx="2263">
                  <c:v>25.9481</c:v>
                </c:pt>
                <c:pt idx="2264">
                  <c:v>17.498200000000001</c:v>
                </c:pt>
                <c:pt idx="2265">
                  <c:v>22.468499999999999</c:v>
                </c:pt>
                <c:pt idx="2266">
                  <c:v>33.853900000000003</c:v>
                </c:pt>
                <c:pt idx="2267">
                  <c:v>22.7103</c:v>
                </c:pt>
                <c:pt idx="2268">
                  <c:v>20.224299999999999</c:v>
                </c:pt>
                <c:pt idx="2269">
                  <c:v>20.926600000000001</c:v>
                </c:pt>
                <c:pt idx="2270">
                  <c:v>19.601099999999999</c:v>
                </c:pt>
                <c:pt idx="2271">
                  <c:v>12.338200000000001</c:v>
                </c:pt>
                <c:pt idx="2272">
                  <c:v>34.822699999999998</c:v>
                </c:pt>
                <c:pt idx="2273">
                  <c:v>19.924600000000002</c:v>
                </c:pt>
                <c:pt idx="2274">
                  <c:v>15.895099999999999</c:v>
                </c:pt>
                <c:pt idx="2275">
                  <c:v>14.6629</c:v>
                </c:pt>
                <c:pt idx="2276">
                  <c:v>11.4025</c:v>
                </c:pt>
                <c:pt idx="2277">
                  <c:v>55.514099999999999</c:v>
                </c:pt>
                <c:pt idx="2278">
                  <c:v>31.079899999999999</c:v>
                </c:pt>
                <c:pt idx="2279">
                  <c:v>29.574200000000001</c:v>
                </c:pt>
                <c:pt idx="2280">
                  <c:v>19.811900000000001</c:v>
                </c:pt>
                <c:pt idx="2281">
                  <c:v>19.721900000000002</c:v>
                </c:pt>
                <c:pt idx="2282">
                  <c:v>9.3379300000000001</c:v>
                </c:pt>
                <c:pt idx="2283">
                  <c:v>12.2727</c:v>
                </c:pt>
                <c:pt idx="2284">
                  <c:v>8.5350400000000004</c:v>
                </c:pt>
                <c:pt idx="2285">
                  <c:v>42.335900000000002</c:v>
                </c:pt>
                <c:pt idx="2286">
                  <c:v>0.71033100000000005</c:v>
                </c:pt>
                <c:pt idx="2287">
                  <c:v>32.4756</c:v>
                </c:pt>
                <c:pt idx="2288">
                  <c:v>178.648</c:v>
                </c:pt>
                <c:pt idx="2289">
                  <c:v>9.9181699999999999</c:v>
                </c:pt>
                <c:pt idx="2290">
                  <c:v>14.601699999999999</c:v>
                </c:pt>
                <c:pt idx="2291">
                  <c:v>25.058</c:v>
                </c:pt>
                <c:pt idx="2292">
                  <c:v>26.168900000000001</c:v>
                </c:pt>
                <c:pt idx="2293">
                  <c:v>15.467000000000001</c:v>
                </c:pt>
                <c:pt idx="2294">
                  <c:v>42.0229</c:v>
                </c:pt>
                <c:pt idx="2295">
                  <c:v>26.378</c:v>
                </c:pt>
                <c:pt idx="2296">
                  <c:v>26.511700000000001</c:v>
                </c:pt>
                <c:pt idx="2297">
                  <c:v>12.7303</c:v>
                </c:pt>
                <c:pt idx="2298">
                  <c:v>15.5383</c:v>
                </c:pt>
                <c:pt idx="2299">
                  <c:v>18.172799999999999</c:v>
                </c:pt>
                <c:pt idx="2300">
                  <c:v>19.860499999999998</c:v>
                </c:pt>
                <c:pt idx="2301">
                  <c:v>31.484100000000002</c:v>
                </c:pt>
                <c:pt idx="2302">
                  <c:v>23.842099999999999</c:v>
                </c:pt>
                <c:pt idx="2303">
                  <c:v>27.150099999999998</c:v>
                </c:pt>
                <c:pt idx="2304">
                  <c:v>15.890700000000001</c:v>
                </c:pt>
                <c:pt idx="2305">
                  <c:v>24.2014</c:v>
                </c:pt>
                <c:pt idx="2306">
                  <c:v>22.778500000000001</c:v>
                </c:pt>
                <c:pt idx="2307">
                  <c:v>21.534099999999999</c:v>
                </c:pt>
                <c:pt idx="2308">
                  <c:v>19.144200000000001</c:v>
                </c:pt>
                <c:pt idx="2309">
                  <c:v>50.258099999999999</c:v>
                </c:pt>
                <c:pt idx="2310">
                  <c:v>34.631100000000004</c:v>
                </c:pt>
                <c:pt idx="2311">
                  <c:v>23.979199999999999</c:v>
                </c:pt>
                <c:pt idx="2312">
                  <c:v>19.120699999999999</c:v>
                </c:pt>
                <c:pt idx="2313">
                  <c:v>28.4709</c:v>
                </c:pt>
                <c:pt idx="2314">
                  <c:v>451.18099999999998</c:v>
                </c:pt>
                <c:pt idx="2315">
                  <c:v>17.889900000000001</c:v>
                </c:pt>
                <c:pt idx="2316">
                  <c:v>17.517099999999999</c:v>
                </c:pt>
                <c:pt idx="2317">
                  <c:v>25.8933</c:v>
                </c:pt>
                <c:pt idx="2318">
                  <c:v>26.084499999999998</c:v>
                </c:pt>
                <c:pt idx="2319">
                  <c:v>21.0077</c:v>
                </c:pt>
                <c:pt idx="2320">
                  <c:v>26.759399999999999</c:v>
                </c:pt>
                <c:pt idx="2321">
                  <c:v>21.2563</c:v>
                </c:pt>
                <c:pt idx="2322">
                  <c:v>26.39</c:v>
                </c:pt>
                <c:pt idx="2323">
                  <c:v>14.3314</c:v>
                </c:pt>
                <c:pt idx="2324">
                  <c:v>27.329499999999999</c:v>
                </c:pt>
                <c:pt idx="2325">
                  <c:v>18.220600000000001</c:v>
                </c:pt>
                <c:pt idx="2326">
                  <c:v>22.511700000000001</c:v>
                </c:pt>
                <c:pt idx="2327">
                  <c:v>19.898199999999999</c:v>
                </c:pt>
                <c:pt idx="2328">
                  <c:v>12.4598</c:v>
                </c:pt>
                <c:pt idx="2329">
                  <c:v>37.1571</c:v>
                </c:pt>
                <c:pt idx="2330">
                  <c:v>19.843</c:v>
                </c:pt>
                <c:pt idx="2331">
                  <c:v>42.7117</c:v>
                </c:pt>
                <c:pt idx="2332">
                  <c:v>26.913499999999999</c:v>
                </c:pt>
                <c:pt idx="2333">
                  <c:v>28.777200000000001</c:v>
                </c:pt>
                <c:pt idx="2334">
                  <c:v>21.5914</c:v>
                </c:pt>
                <c:pt idx="2335">
                  <c:v>28.029800000000002</c:v>
                </c:pt>
                <c:pt idx="2336">
                  <c:v>21.4985</c:v>
                </c:pt>
                <c:pt idx="2337">
                  <c:v>20.817900000000002</c:v>
                </c:pt>
                <c:pt idx="2338">
                  <c:v>18.134699999999999</c:v>
                </c:pt>
                <c:pt idx="2339">
                  <c:v>32.202199999999998</c:v>
                </c:pt>
                <c:pt idx="2340">
                  <c:v>67.323499999999996</c:v>
                </c:pt>
                <c:pt idx="2341">
                  <c:v>138.03100000000001</c:v>
                </c:pt>
                <c:pt idx="2342">
                  <c:v>19.156500000000001</c:v>
                </c:pt>
                <c:pt idx="2343">
                  <c:v>19.505199999999999</c:v>
                </c:pt>
                <c:pt idx="2344">
                  <c:v>19.259</c:v>
                </c:pt>
                <c:pt idx="2345">
                  <c:v>15.7531</c:v>
                </c:pt>
                <c:pt idx="2346">
                  <c:v>16.134799999999998</c:v>
                </c:pt>
                <c:pt idx="2347">
                  <c:v>19.8657</c:v>
                </c:pt>
                <c:pt idx="2348">
                  <c:v>23.0121</c:v>
                </c:pt>
                <c:pt idx="2349">
                  <c:v>17.069900000000001</c:v>
                </c:pt>
                <c:pt idx="2350">
                  <c:v>36.142299999999999</c:v>
                </c:pt>
                <c:pt idx="2351">
                  <c:v>20.7972</c:v>
                </c:pt>
                <c:pt idx="2352">
                  <c:v>14.8819</c:v>
                </c:pt>
                <c:pt idx="2353">
                  <c:v>53.358800000000002</c:v>
                </c:pt>
                <c:pt idx="2354">
                  <c:v>36.529200000000003</c:v>
                </c:pt>
                <c:pt idx="2355">
                  <c:v>296.18099999999998</c:v>
                </c:pt>
                <c:pt idx="2356">
                  <c:v>19.396899999999999</c:v>
                </c:pt>
                <c:pt idx="2357">
                  <c:v>4.8824899999999998</c:v>
                </c:pt>
                <c:pt idx="2358">
                  <c:v>26.695499999999999</c:v>
                </c:pt>
                <c:pt idx="2359">
                  <c:v>16.77</c:v>
                </c:pt>
                <c:pt idx="2360">
                  <c:v>30.667300000000001</c:v>
                </c:pt>
                <c:pt idx="2361">
                  <c:v>17.0975</c:v>
                </c:pt>
                <c:pt idx="2362">
                  <c:v>17.525500000000001</c:v>
                </c:pt>
                <c:pt idx="2363">
                  <c:v>10.459199999999999</c:v>
                </c:pt>
                <c:pt idx="2364">
                  <c:v>55.838999999999999</c:v>
                </c:pt>
                <c:pt idx="2365">
                  <c:v>27.877700000000001</c:v>
                </c:pt>
                <c:pt idx="2366">
                  <c:v>23.895299999999999</c:v>
                </c:pt>
                <c:pt idx="2367">
                  <c:v>25.729900000000001</c:v>
                </c:pt>
                <c:pt idx="2368">
                  <c:v>19.471499999999999</c:v>
                </c:pt>
                <c:pt idx="2369">
                  <c:v>34.800199999999997</c:v>
                </c:pt>
                <c:pt idx="2370">
                  <c:v>127.524</c:v>
                </c:pt>
                <c:pt idx="2371">
                  <c:v>18.375399999999999</c:v>
                </c:pt>
                <c:pt idx="2372">
                  <c:v>33.289299999999997</c:v>
                </c:pt>
                <c:pt idx="2373">
                  <c:v>18.327999999999999</c:v>
                </c:pt>
                <c:pt idx="2374">
                  <c:v>39.310600000000001</c:v>
                </c:pt>
                <c:pt idx="2375">
                  <c:v>19.0901</c:v>
                </c:pt>
                <c:pt idx="2385">
                  <c:v>7.1167199999999999</c:v>
                </c:pt>
                <c:pt idx="2386">
                  <c:v>324.05799999999999</c:v>
                </c:pt>
                <c:pt idx="2387">
                  <c:v>19.767299999999999</c:v>
                </c:pt>
                <c:pt idx="2388">
                  <c:v>25.184799999999999</c:v>
                </c:pt>
                <c:pt idx="2389">
                  <c:v>33.135800000000003</c:v>
                </c:pt>
                <c:pt idx="2390">
                  <c:v>50.203600000000002</c:v>
                </c:pt>
                <c:pt idx="2391">
                  <c:v>49.344000000000001</c:v>
                </c:pt>
                <c:pt idx="2392">
                  <c:v>15.170999999999999</c:v>
                </c:pt>
                <c:pt idx="2393">
                  <c:v>18.011600000000001</c:v>
                </c:pt>
                <c:pt idx="2394">
                  <c:v>37.413600000000002</c:v>
                </c:pt>
                <c:pt idx="2395">
                  <c:v>15.783799999999999</c:v>
                </c:pt>
                <c:pt idx="2396">
                  <c:v>16.415400000000002</c:v>
                </c:pt>
                <c:pt idx="2397">
                  <c:v>18.737500000000001</c:v>
                </c:pt>
                <c:pt idx="2398">
                  <c:v>11.168799999999999</c:v>
                </c:pt>
                <c:pt idx="2399">
                  <c:v>33.607700000000001</c:v>
                </c:pt>
                <c:pt idx="2400">
                  <c:v>28.507200000000001</c:v>
                </c:pt>
                <c:pt idx="2401">
                  <c:v>26.557400000000001</c:v>
                </c:pt>
                <c:pt idx="2402">
                  <c:v>38.957599999999999</c:v>
                </c:pt>
                <c:pt idx="2403">
                  <c:v>31.6404</c:v>
                </c:pt>
                <c:pt idx="2404">
                  <c:v>12.972899999999999</c:v>
                </c:pt>
                <c:pt idx="2405">
                  <c:v>38.293199999999999</c:v>
                </c:pt>
                <c:pt idx="2406">
                  <c:v>25.2486</c:v>
                </c:pt>
                <c:pt idx="2407">
                  <c:v>318.71899999999999</c:v>
                </c:pt>
                <c:pt idx="2408">
                  <c:v>18.7288</c:v>
                </c:pt>
                <c:pt idx="2409">
                  <c:v>14.3651</c:v>
                </c:pt>
                <c:pt idx="2410">
                  <c:v>21.5914</c:v>
                </c:pt>
                <c:pt idx="2411">
                  <c:v>14.822699999999999</c:v>
                </c:pt>
                <c:pt idx="2412">
                  <c:v>26.3354</c:v>
                </c:pt>
                <c:pt idx="2413">
                  <c:v>19.3108</c:v>
                </c:pt>
                <c:pt idx="2414">
                  <c:v>24.303799999999999</c:v>
                </c:pt>
                <c:pt idx="2415">
                  <c:v>24.622</c:v>
                </c:pt>
                <c:pt idx="2416">
                  <c:v>112.455</c:v>
                </c:pt>
                <c:pt idx="2417">
                  <c:v>19.578499999999998</c:v>
                </c:pt>
                <c:pt idx="2418">
                  <c:v>43.664299999999997</c:v>
                </c:pt>
                <c:pt idx="2419">
                  <c:v>17.3308</c:v>
                </c:pt>
                <c:pt idx="2420">
                  <c:v>23.264700000000001</c:v>
                </c:pt>
                <c:pt idx="2421">
                  <c:v>19.0152</c:v>
                </c:pt>
                <c:pt idx="2422">
                  <c:v>11.305899999999999</c:v>
                </c:pt>
                <c:pt idx="2423">
                  <c:v>10.529500000000001</c:v>
                </c:pt>
                <c:pt idx="2424">
                  <c:v>10.5205</c:v>
                </c:pt>
                <c:pt idx="2425">
                  <c:v>201.83500000000001</c:v>
                </c:pt>
                <c:pt idx="2426">
                  <c:v>196.34299999999999</c:v>
                </c:pt>
                <c:pt idx="2427">
                  <c:v>8.8435600000000001</c:v>
                </c:pt>
                <c:pt idx="2428">
                  <c:v>14.707700000000001</c:v>
                </c:pt>
                <c:pt idx="2429">
                  <c:v>19.840699999999998</c:v>
                </c:pt>
                <c:pt idx="2430">
                  <c:v>15.632199999999999</c:v>
                </c:pt>
                <c:pt idx="2431">
                  <c:v>11.706300000000001</c:v>
                </c:pt>
                <c:pt idx="2432">
                  <c:v>9.2660300000000007</c:v>
                </c:pt>
                <c:pt idx="2433">
                  <c:v>10.8559</c:v>
                </c:pt>
                <c:pt idx="2434">
                  <c:v>30.872800000000002</c:v>
                </c:pt>
                <c:pt idx="2435">
                  <c:v>17.269600000000001</c:v>
                </c:pt>
                <c:pt idx="2436">
                  <c:v>20.668800000000001</c:v>
                </c:pt>
                <c:pt idx="2437">
                  <c:v>48.212800000000001</c:v>
                </c:pt>
                <c:pt idx="2438">
                  <c:v>13.9297</c:v>
                </c:pt>
                <c:pt idx="2439">
                  <c:v>12.782299999999999</c:v>
                </c:pt>
                <c:pt idx="2440">
                  <c:v>24.593699999999998</c:v>
                </c:pt>
                <c:pt idx="2441">
                  <c:v>19.3172</c:v>
                </c:pt>
                <c:pt idx="2442">
                  <c:v>25.599900000000002</c:v>
                </c:pt>
                <c:pt idx="2443">
                  <c:v>9.3520199999999996</c:v>
                </c:pt>
                <c:pt idx="2444">
                  <c:v>21.799900000000001</c:v>
                </c:pt>
                <c:pt idx="2446">
                  <c:v>27.603200000000001</c:v>
                </c:pt>
                <c:pt idx="2447">
                  <c:v>18.6021</c:v>
                </c:pt>
                <c:pt idx="2448">
                  <c:v>33.535299999999999</c:v>
                </c:pt>
                <c:pt idx="2449">
                  <c:v>22.484999999999999</c:v>
                </c:pt>
                <c:pt idx="2450">
                  <c:v>55.063499999999998</c:v>
                </c:pt>
                <c:pt idx="2451">
                  <c:v>51.970999999999997</c:v>
                </c:pt>
                <c:pt idx="2452">
                  <c:v>10.096</c:v>
                </c:pt>
                <c:pt idx="2453">
                  <c:v>23.750599999999999</c:v>
                </c:pt>
                <c:pt idx="2454">
                  <c:v>28.947800000000001</c:v>
                </c:pt>
                <c:pt idx="2455">
                  <c:v>14.844799999999999</c:v>
                </c:pt>
                <c:pt idx="2456">
                  <c:v>17.000399999999999</c:v>
                </c:pt>
                <c:pt idx="2457">
                  <c:v>17.1738</c:v>
                </c:pt>
                <c:pt idx="2458">
                  <c:v>15.2933</c:v>
                </c:pt>
                <c:pt idx="2459">
                  <c:v>61.911200000000001</c:v>
                </c:pt>
                <c:pt idx="2460">
                  <c:v>8.3327500000000008</c:v>
                </c:pt>
                <c:pt idx="2461">
                  <c:v>26.1402</c:v>
                </c:pt>
                <c:pt idx="2462">
                  <c:v>81.8459</c:v>
                </c:pt>
                <c:pt idx="2463">
                  <c:v>24.1693</c:v>
                </c:pt>
                <c:pt idx="2464">
                  <c:v>13.0692</c:v>
                </c:pt>
                <c:pt idx="2465">
                  <c:v>19.535599999999999</c:v>
                </c:pt>
                <c:pt idx="2466">
                  <c:v>25.130800000000001</c:v>
                </c:pt>
                <c:pt idx="2467">
                  <c:v>18.061599999999999</c:v>
                </c:pt>
                <c:pt idx="2468">
                  <c:v>22.0046</c:v>
                </c:pt>
                <c:pt idx="2469">
                  <c:v>19.5124</c:v>
                </c:pt>
                <c:pt idx="2470">
                  <c:v>9.1989900000000002</c:v>
                </c:pt>
                <c:pt idx="2471">
                  <c:v>15.3163</c:v>
                </c:pt>
                <c:pt idx="2472">
                  <c:v>14.0411</c:v>
                </c:pt>
                <c:pt idx="2473">
                  <c:v>14.148899999999999</c:v>
                </c:pt>
                <c:pt idx="2474">
                  <c:v>38.968000000000004</c:v>
                </c:pt>
                <c:pt idx="2475">
                  <c:v>12.7331</c:v>
                </c:pt>
                <c:pt idx="2476">
                  <c:v>47.0167</c:v>
                </c:pt>
                <c:pt idx="2477">
                  <c:v>11.041399999999999</c:v>
                </c:pt>
                <c:pt idx="2478">
                  <c:v>15.9323</c:v>
                </c:pt>
                <c:pt idx="2479">
                  <c:v>24.727399999999999</c:v>
                </c:pt>
                <c:pt idx="2480">
                  <c:v>25.5703</c:v>
                </c:pt>
                <c:pt idx="2481">
                  <c:v>18.618400000000001</c:v>
                </c:pt>
                <c:pt idx="2482">
                  <c:v>333.82499999999999</c:v>
                </c:pt>
                <c:pt idx="2483">
                  <c:v>12.8239</c:v>
                </c:pt>
                <c:pt idx="2484">
                  <c:v>34.540199999999999</c:v>
                </c:pt>
                <c:pt idx="2485">
                  <c:v>21.792899999999999</c:v>
                </c:pt>
                <c:pt idx="2486">
                  <c:v>218.86099999999999</c:v>
                </c:pt>
                <c:pt idx="2487">
                  <c:v>25.5886</c:v>
                </c:pt>
                <c:pt idx="2488">
                  <c:v>17.031700000000001</c:v>
                </c:pt>
                <c:pt idx="2489">
                  <c:v>4.2953999999999999</c:v>
                </c:pt>
                <c:pt idx="2491">
                  <c:v>4.18743</c:v>
                </c:pt>
                <c:pt idx="2492">
                  <c:v>4.8661799999999999</c:v>
                </c:pt>
                <c:pt idx="2493">
                  <c:v>3.78437</c:v>
                </c:pt>
                <c:pt idx="2494">
                  <c:v>5.0283499999999997</c:v>
                </c:pt>
                <c:pt idx="2495">
                  <c:v>4.4522000000000004</c:v>
                </c:pt>
                <c:pt idx="2496">
                  <c:v>23.711200000000002</c:v>
                </c:pt>
                <c:pt idx="2497">
                  <c:v>19.8367</c:v>
                </c:pt>
                <c:pt idx="2498">
                  <c:v>36.320099999999996</c:v>
                </c:pt>
                <c:pt idx="2499">
                  <c:v>21.166799999999999</c:v>
                </c:pt>
                <c:pt idx="2500">
                  <c:v>258.43299999999999</c:v>
                </c:pt>
                <c:pt idx="2501">
                  <c:v>54.853000000000002</c:v>
                </c:pt>
                <c:pt idx="2502">
                  <c:v>17.718599999999999</c:v>
                </c:pt>
                <c:pt idx="2503">
                  <c:v>17.831299999999999</c:v>
                </c:pt>
                <c:pt idx="2504">
                  <c:v>279.82799999999997</c:v>
                </c:pt>
                <c:pt idx="2505">
                  <c:v>410.70600000000002</c:v>
                </c:pt>
                <c:pt idx="2506">
                  <c:v>23.5779</c:v>
                </c:pt>
                <c:pt idx="2507">
                  <c:v>23.793600000000001</c:v>
                </c:pt>
                <c:pt idx="2508">
                  <c:v>17.138200000000001</c:v>
                </c:pt>
                <c:pt idx="2509">
                  <c:v>41.512500000000003</c:v>
                </c:pt>
                <c:pt idx="2510">
                  <c:v>21.5379</c:v>
                </c:pt>
                <c:pt idx="2511">
                  <c:v>24.935500000000001</c:v>
                </c:pt>
                <c:pt idx="2512">
                  <c:v>19.5976</c:v>
                </c:pt>
                <c:pt idx="2513">
                  <c:v>33.590000000000003</c:v>
                </c:pt>
                <c:pt idx="2514">
                  <c:v>28.694299999999998</c:v>
                </c:pt>
                <c:pt idx="2515">
                  <c:v>14.8169</c:v>
                </c:pt>
                <c:pt idx="2516">
                  <c:v>14.804500000000001</c:v>
                </c:pt>
                <c:pt idx="2517">
                  <c:v>20.693999999999999</c:v>
                </c:pt>
                <c:pt idx="2518">
                  <c:v>14.8308</c:v>
                </c:pt>
                <c:pt idx="2519">
                  <c:v>15.658300000000001</c:v>
                </c:pt>
                <c:pt idx="2520">
                  <c:v>45.668700000000001</c:v>
                </c:pt>
                <c:pt idx="2521">
                  <c:v>10.6784</c:v>
                </c:pt>
                <c:pt idx="2522">
                  <c:v>28.7728</c:v>
                </c:pt>
                <c:pt idx="2523">
                  <c:v>22.738900000000001</c:v>
                </c:pt>
                <c:pt idx="2524">
                  <c:v>12.157999999999999</c:v>
                </c:pt>
                <c:pt idx="2525">
                  <c:v>34.046300000000002</c:v>
                </c:pt>
                <c:pt idx="2526">
                  <c:v>44.795299999999997</c:v>
                </c:pt>
                <c:pt idx="2527">
                  <c:v>19.0947</c:v>
                </c:pt>
                <c:pt idx="2528">
                  <c:v>151.37700000000001</c:v>
                </c:pt>
                <c:pt idx="2529">
                  <c:v>93.531400000000005</c:v>
                </c:pt>
                <c:pt idx="2530">
                  <c:v>24.035</c:v>
                </c:pt>
                <c:pt idx="2531">
                  <c:v>16.4176</c:v>
                </c:pt>
                <c:pt idx="2532">
                  <c:v>12.1707</c:v>
                </c:pt>
                <c:pt idx="2533">
                  <c:v>266.25700000000001</c:v>
                </c:pt>
                <c:pt idx="2534">
                  <c:v>23.230699999999999</c:v>
                </c:pt>
                <c:pt idx="2535">
                  <c:v>16.756900000000002</c:v>
                </c:pt>
                <c:pt idx="2536">
                  <c:v>16.772099999999998</c:v>
                </c:pt>
                <c:pt idx="2537">
                  <c:v>25.317900000000002</c:v>
                </c:pt>
                <c:pt idx="2538">
                  <c:v>19.811800000000002</c:v>
                </c:pt>
                <c:pt idx="2539">
                  <c:v>8.7643299999999993</c:v>
                </c:pt>
                <c:pt idx="2542">
                  <c:v>14.435499999999999</c:v>
                </c:pt>
                <c:pt idx="2543">
                  <c:v>21.468599999999999</c:v>
                </c:pt>
                <c:pt idx="2544">
                  <c:v>20.366</c:v>
                </c:pt>
                <c:pt idx="2545">
                  <c:v>17.549199999999999</c:v>
                </c:pt>
                <c:pt idx="2546">
                  <c:v>13.5306</c:v>
                </c:pt>
                <c:pt idx="2547">
                  <c:v>13.462199999999999</c:v>
                </c:pt>
                <c:pt idx="2548">
                  <c:v>15.962899999999999</c:v>
                </c:pt>
                <c:pt idx="2549">
                  <c:v>14.7652</c:v>
                </c:pt>
                <c:pt idx="2550">
                  <c:v>16.912700000000001</c:v>
                </c:pt>
                <c:pt idx="2551">
                  <c:v>17.6358</c:v>
                </c:pt>
                <c:pt idx="2552">
                  <c:v>20.711400000000001</c:v>
                </c:pt>
                <c:pt idx="2553">
                  <c:v>35.4238</c:v>
                </c:pt>
                <c:pt idx="2554">
                  <c:v>10.927</c:v>
                </c:pt>
                <c:pt idx="2555">
                  <c:v>18.049900000000001</c:v>
                </c:pt>
                <c:pt idx="2556">
                  <c:v>75.006699999999995</c:v>
                </c:pt>
                <c:pt idx="2557">
                  <c:v>6.9623100000000004</c:v>
                </c:pt>
                <c:pt idx="2558">
                  <c:v>14.373100000000001</c:v>
                </c:pt>
                <c:pt idx="2559">
                  <c:v>14.5609</c:v>
                </c:pt>
                <c:pt idx="2560">
                  <c:v>11.715299999999999</c:v>
                </c:pt>
                <c:pt idx="2561">
                  <c:v>15.1778</c:v>
                </c:pt>
                <c:pt idx="2562">
                  <c:v>14.0947</c:v>
                </c:pt>
                <c:pt idx="2563">
                  <c:v>27.674099999999999</c:v>
                </c:pt>
                <c:pt idx="2564">
                  <c:v>19.097100000000001</c:v>
                </c:pt>
                <c:pt idx="2565">
                  <c:v>135.148</c:v>
                </c:pt>
                <c:pt idx="2566">
                  <c:v>18.258199999999999</c:v>
                </c:pt>
                <c:pt idx="2567">
                  <c:v>25.780200000000001</c:v>
                </c:pt>
                <c:pt idx="2568">
                  <c:v>21.089700000000001</c:v>
                </c:pt>
                <c:pt idx="2569">
                  <c:v>7.1603000000000003</c:v>
                </c:pt>
                <c:pt idx="2570">
                  <c:v>13.9901</c:v>
                </c:pt>
                <c:pt idx="2571">
                  <c:v>14.742900000000001</c:v>
                </c:pt>
                <c:pt idx="2572">
                  <c:v>14.8515</c:v>
                </c:pt>
                <c:pt idx="2573">
                  <c:v>9.55959</c:v>
                </c:pt>
                <c:pt idx="2574">
                  <c:v>18.223299999999998</c:v>
                </c:pt>
                <c:pt idx="2575">
                  <c:v>10.2096</c:v>
                </c:pt>
                <c:pt idx="2576">
                  <c:v>12.0898</c:v>
                </c:pt>
                <c:pt idx="2577">
                  <c:v>8.8945600000000002</c:v>
                </c:pt>
                <c:pt idx="2578">
                  <c:v>24.14</c:v>
                </c:pt>
                <c:pt idx="2579">
                  <c:v>24.762799999999999</c:v>
                </c:pt>
                <c:pt idx="2580">
                  <c:v>13.266999999999999</c:v>
                </c:pt>
                <c:pt idx="2581">
                  <c:v>16.1175</c:v>
                </c:pt>
                <c:pt idx="2582">
                  <c:v>20.893899999999999</c:v>
                </c:pt>
                <c:pt idx="2583">
                  <c:v>11.203200000000001</c:v>
                </c:pt>
                <c:pt idx="2584">
                  <c:v>5.6267100000000001</c:v>
                </c:pt>
                <c:pt idx="2585">
                  <c:v>18.972100000000001</c:v>
                </c:pt>
                <c:pt idx="2586">
                  <c:v>18.408799999999999</c:v>
                </c:pt>
                <c:pt idx="2587">
                  <c:v>277.11399999999998</c:v>
                </c:pt>
                <c:pt idx="2588">
                  <c:v>35.829500000000003</c:v>
                </c:pt>
                <c:pt idx="2589">
                  <c:v>18.035499999999999</c:v>
                </c:pt>
                <c:pt idx="2590">
                  <c:v>26.480499999999999</c:v>
                </c:pt>
                <c:pt idx="2591">
                  <c:v>18.7136</c:v>
                </c:pt>
                <c:pt idx="2592">
                  <c:v>38.0854</c:v>
                </c:pt>
                <c:pt idx="2593">
                  <c:v>14.465199999999999</c:v>
                </c:pt>
                <c:pt idx="2594">
                  <c:v>136.83000000000001</c:v>
                </c:pt>
                <c:pt idx="2595">
                  <c:v>86.608599999999996</c:v>
                </c:pt>
                <c:pt idx="2596">
                  <c:v>194.70599999999999</c:v>
                </c:pt>
                <c:pt idx="2597">
                  <c:v>93.876099999999994</c:v>
                </c:pt>
                <c:pt idx="2598">
                  <c:v>12.445399999999999</c:v>
                </c:pt>
                <c:pt idx="2599">
                  <c:v>13.422700000000001</c:v>
                </c:pt>
                <c:pt idx="2600">
                  <c:v>8.5965600000000002</c:v>
                </c:pt>
                <c:pt idx="2601">
                  <c:v>19.363700000000001</c:v>
                </c:pt>
                <c:pt idx="2602">
                  <c:v>8.8576999999999995</c:v>
                </c:pt>
                <c:pt idx="2603">
                  <c:v>8.5463100000000001</c:v>
                </c:pt>
                <c:pt idx="2604">
                  <c:v>18.784300000000002</c:v>
                </c:pt>
                <c:pt idx="2605">
                  <c:v>15.686</c:v>
                </c:pt>
                <c:pt idx="2606">
                  <c:v>14.120699999999999</c:v>
                </c:pt>
                <c:pt idx="2607">
                  <c:v>11.8001</c:v>
                </c:pt>
                <c:pt idx="2608">
                  <c:v>15.392099999999999</c:v>
                </c:pt>
                <c:pt idx="2610">
                  <c:v>10.1355</c:v>
                </c:pt>
                <c:pt idx="2611">
                  <c:v>17.4739</c:v>
                </c:pt>
                <c:pt idx="2612">
                  <c:v>16.1861</c:v>
                </c:pt>
                <c:pt idx="2613">
                  <c:v>14.0182</c:v>
                </c:pt>
                <c:pt idx="2614">
                  <c:v>10.048299999999999</c:v>
                </c:pt>
                <c:pt idx="2615">
                  <c:v>19.286999999999999</c:v>
                </c:pt>
                <c:pt idx="2616">
                  <c:v>24.4345</c:v>
                </c:pt>
                <c:pt idx="2617">
                  <c:v>11.8529</c:v>
                </c:pt>
                <c:pt idx="2618">
                  <c:v>19.264500000000002</c:v>
                </c:pt>
                <c:pt idx="2619">
                  <c:v>10.5318</c:v>
                </c:pt>
                <c:pt idx="2620">
                  <c:v>21.980799999999999</c:v>
                </c:pt>
                <c:pt idx="2621">
                  <c:v>12.632300000000001</c:v>
                </c:pt>
                <c:pt idx="2622">
                  <c:v>24.0214</c:v>
                </c:pt>
                <c:pt idx="2623">
                  <c:v>10.7692</c:v>
                </c:pt>
                <c:pt idx="2624">
                  <c:v>20.818100000000001</c:v>
                </c:pt>
                <c:pt idx="2625">
                  <c:v>15.4339</c:v>
                </c:pt>
                <c:pt idx="2626">
                  <c:v>29.551400000000001</c:v>
                </c:pt>
                <c:pt idx="2627">
                  <c:v>13.5524</c:v>
                </c:pt>
                <c:pt idx="2628">
                  <c:v>21.0626</c:v>
                </c:pt>
                <c:pt idx="2629">
                  <c:v>22.8017</c:v>
                </c:pt>
                <c:pt idx="2630">
                  <c:v>60.583599999999997</c:v>
                </c:pt>
                <c:pt idx="2631">
                  <c:v>94.157799999999995</c:v>
                </c:pt>
                <c:pt idx="2632">
                  <c:v>13.5572</c:v>
                </c:pt>
                <c:pt idx="2633">
                  <c:v>18.442299999999999</c:v>
                </c:pt>
                <c:pt idx="2634">
                  <c:v>20.680599999999998</c:v>
                </c:pt>
                <c:pt idx="2635">
                  <c:v>25.014399999999998</c:v>
                </c:pt>
                <c:pt idx="2636">
                  <c:v>18.222899999999999</c:v>
                </c:pt>
                <c:pt idx="2637">
                  <c:v>13.008100000000001</c:v>
                </c:pt>
                <c:pt idx="2638">
                  <c:v>20.1127</c:v>
                </c:pt>
                <c:pt idx="2639">
                  <c:v>20.1416</c:v>
                </c:pt>
                <c:pt idx="2640">
                  <c:v>20.9467</c:v>
                </c:pt>
                <c:pt idx="2641">
                  <c:v>22.370999999999999</c:v>
                </c:pt>
                <c:pt idx="2642">
                  <c:v>14.210100000000001</c:v>
                </c:pt>
                <c:pt idx="2643">
                  <c:v>37.027000000000001</c:v>
                </c:pt>
                <c:pt idx="2644">
                  <c:v>17.5105</c:v>
                </c:pt>
                <c:pt idx="2645">
                  <c:v>19.503799999999998</c:v>
                </c:pt>
                <c:pt idx="2646">
                  <c:v>11.582000000000001</c:v>
                </c:pt>
                <c:pt idx="2647">
                  <c:v>19.701000000000001</c:v>
                </c:pt>
                <c:pt idx="2648">
                  <c:v>18.5687</c:v>
                </c:pt>
                <c:pt idx="2649">
                  <c:v>20.182200000000002</c:v>
                </c:pt>
                <c:pt idx="2650">
                  <c:v>11.6037</c:v>
                </c:pt>
                <c:pt idx="2651">
                  <c:v>11.089600000000001</c:v>
                </c:pt>
                <c:pt idx="2652">
                  <c:v>18.1006</c:v>
                </c:pt>
                <c:pt idx="2653">
                  <c:v>12.048</c:v>
                </c:pt>
                <c:pt idx="2654">
                  <c:v>16.0032</c:v>
                </c:pt>
                <c:pt idx="2655">
                  <c:v>24.5122</c:v>
                </c:pt>
                <c:pt idx="2656">
                  <c:v>7.4047599999999996</c:v>
                </c:pt>
                <c:pt idx="2657">
                  <c:v>393.02</c:v>
                </c:pt>
                <c:pt idx="2658">
                  <c:v>22.8538</c:v>
                </c:pt>
                <c:pt idx="2659">
                  <c:v>20.035299999999999</c:v>
                </c:pt>
                <c:pt idx="2660">
                  <c:v>29.864599999999999</c:v>
                </c:pt>
                <c:pt idx="2661">
                  <c:v>13.8789</c:v>
                </c:pt>
                <c:pt idx="2662">
                  <c:v>17.215800000000002</c:v>
                </c:pt>
                <c:pt idx="2663">
                  <c:v>24.4451</c:v>
                </c:pt>
                <c:pt idx="2664">
                  <c:v>12.959300000000001</c:v>
                </c:pt>
                <c:pt idx="2665">
                  <c:v>18.3413</c:v>
                </c:pt>
                <c:pt idx="2666">
                  <c:v>16.433900000000001</c:v>
                </c:pt>
                <c:pt idx="2667">
                  <c:v>24.000800000000002</c:v>
                </c:pt>
                <c:pt idx="2668">
                  <c:v>19.8446</c:v>
                </c:pt>
                <c:pt idx="2669">
                  <c:v>16.330500000000001</c:v>
                </c:pt>
                <c:pt idx="2670">
                  <c:v>34.615499999999997</c:v>
                </c:pt>
                <c:pt idx="2671">
                  <c:v>31.389700000000001</c:v>
                </c:pt>
                <c:pt idx="2672">
                  <c:v>22.652799999999999</c:v>
                </c:pt>
                <c:pt idx="2673">
                  <c:v>18.323399999999999</c:v>
                </c:pt>
                <c:pt idx="2674">
                  <c:v>42.649500000000003</c:v>
                </c:pt>
                <c:pt idx="2675">
                  <c:v>45.899500000000003</c:v>
                </c:pt>
                <c:pt idx="2676">
                  <c:v>49.731499999999997</c:v>
                </c:pt>
                <c:pt idx="2677">
                  <c:v>14.5374</c:v>
                </c:pt>
                <c:pt idx="2678">
                  <c:v>14.1235</c:v>
                </c:pt>
                <c:pt idx="2679">
                  <c:v>21.6967</c:v>
                </c:pt>
                <c:pt idx="2680">
                  <c:v>27.629300000000001</c:v>
                </c:pt>
                <c:pt idx="2681">
                  <c:v>34.906799999999997</c:v>
                </c:pt>
                <c:pt idx="2682">
                  <c:v>105.831</c:v>
                </c:pt>
                <c:pt idx="2683">
                  <c:v>92.765299999999996</c:v>
                </c:pt>
                <c:pt idx="2684">
                  <c:v>94.926299999999998</c:v>
                </c:pt>
                <c:pt idx="2685">
                  <c:v>14.7966</c:v>
                </c:pt>
                <c:pt idx="2686">
                  <c:v>16.0639</c:v>
                </c:pt>
                <c:pt idx="2687">
                  <c:v>35.725700000000003</c:v>
                </c:pt>
                <c:pt idx="2688">
                  <c:v>112.191</c:v>
                </c:pt>
                <c:pt idx="2689">
                  <c:v>25.305399999999999</c:v>
                </c:pt>
                <c:pt idx="2690">
                  <c:v>20.0932</c:v>
                </c:pt>
                <c:pt idx="2691">
                  <c:v>7.1364299999999998</c:v>
                </c:pt>
                <c:pt idx="2692">
                  <c:v>44.179099999999998</c:v>
                </c:pt>
                <c:pt idx="2693">
                  <c:v>17.1723</c:v>
                </c:pt>
                <c:pt idx="2694">
                  <c:v>19.7911</c:v>
                </c:pt>
                <c:pt idx="2695">
                  <c:v>22.400400000000001</c:v>
                </c:pt>
                <c:pt idx="2696">
                  <c:v>26.121400000000001</c:v>
                </c:pt>
                <c:pt idx="2697">
                  <c:v>18.563099999999999</c:v>
                </c:pt>
                <c:pt idx="2698">
                  <c:v>14.1431</c:v>
                </c:pt>
                <c:pt idx="2699">
                  <c:v>15.9762</c:v>
                </c:pt>
                <c:pt idx="2700">
                  <c:v>12.3378</c:v>
                </c:pt>
                <c:pt idx="2701">
                  <c:v>16.589200000000002</c:v>
                </c:pt>
                <c:pt idx="2702">
                  <c:v>22.195799999999998</c:v>
                </c:pt>
                <c:pt idx="2703">
                  <c:v>14.741400000000001</c:v>
                </c:pt>
                <c:pt idx="2704">
                  <c:v>11.954499999999999</c:v>
                </c:pt>
                <c:pt idx="2705">
                  <c:v>16.380099999999999</c:v>
                </c:pt>
                <c:pt idx="2706">
                  <c:v>22.7943</c:v>
                </c:pt>
                <c:pt idx="2707">
                  <c:v>24.370899999999999</c:v>
                </c:pt>
                <c:pt idx="2710">
                  <c:v>43.422600000000003</c:v>
                </c:pt>
                <c:pt idx="2711">
                  <c:v>20.7834</c:v>
                </c:pt>
                <c:pt idx="2712">
                  <c:v>18.841699999999999</c:v>
                </c:pt>
                <c:pt idx="2713">
                  <c:v>69.089799999999997</c:v>
                </c:pt>
                <c:pt idx="2714">
                  <c:v>17.726500000000001</c:v>
                </c:pt>
                <c:pt idx="2715">
                  <c:v>13.4618</c:v>
                </c:pt>
                <c:pt idx="2716">
                  <c:v>23.009599999999999</c:v>
                </c:pt>
                <c:pt idx="2717">
                  <c:v>23.275200000000002</c:v>
                </c:pt>
                <c:pt idx="2718">
                  <c:v>247.30699999999999</c:v>
                </c:pt>
                <c:pt idx="2719">
                  <c:v>284.79700000000003</c:v>
                </c:pt>
                <c:pt idx="2720">
                  <c:v>275.35500000000002</c:v>
                </c:pt>
                <c:pt idx="2721">
                  <c:v>263.00299999999999</c:v>
                </c:pt>
                <c:pt idx="2722">
                  <c:v>288.62400000000002</c:v>
                </c:pt>
                <c:pt idx="2723">
                  <c:v>273.37900000000002</c:v>
                </c:pt>
                <c:pt idx="2724">
                  <c:v>292.63200000000001</c:v>
                </c:pt>
                <c:pt idx="2725">
                  <c:v>16.3414</c:v>
                </c:pt>
                <c:pt idx="2726">
                  <c:v>9.2385400000000004</c:v>
                </c:pt>
                <c:pt idx="2727">
                  <c:v>22.401</c:v>
                </c:pt>
                <c:pt idx="2728">
                  <c:v>19.3917</c:v>
                </c:pt>
                <c:pt idx="2729">
                  <c:v>15.684699999999999</c:v>
                </c:pt>
                <c:pt idx="2730">
                  <c:v>15.5556</c:v>
                </c:pt>
                <c:pt idx="2731">
                  <c:v>11.5602</c:v>
                </c:pt>
                <c:pt idx="2732">
                  <c:v>27.7272</c:v>
                </c:pt>
                <c:pt idx="2733">
                  <c:v>63.1023</c:v>
                </c:pt>
                <c:pt idx="2734">
                  <c:v>12.999700000000001</c:v>
                </c:pt>
                <c:pt idx="2735">
                  <c:v>35.951300000000003</c:v>
                </c:pt>
                <c:pt idx="2736">
                  <c:v>30.918399999999998</c:v>
                </c:pt>
                <c:pt idx="2737">
                  <c:v>8.8006499999999992</c:v>
                </c:pt>
                <c:pt idx="2738">
                  <c:v>9.3224699999999991</c:v>
                </c:pt>
                <c:pt idx="2739">
                  <c:v>9.8745700000000003</c:v>
                </c:pt>
                <c:pt idx="2740">
                  <c:v>8.4107099999999999</c:v>
                </c:pt>
                <c:pt idx="2741">
                  <c:v>11.791499999999999</c:v>
                </c:pt>
                <c:pt idx="2742">
                  <c:v>69.097999999999999</c:v>
                </c:pt>
                <c:pt idx="2743">
                  <c:v>12.834899999999999</c:v>
                </c:pt>
                <c:pt idx="2744">
                  <c:v>10.9857</c:v>
                </c:pt>
                <c:pt idx="2745">
                  <c:v>11.0603</c:v>
                </c:pt>
                <c:pt idx="2746">
                  <c:v>15.855700000000001</c:v>
                </c:pt>
                <c:pt idx="2747">
                  <c:v>20.8811</c:v>
                </c:pt>
                <c:pt idx="2748">
                  <c:v>26.100200000000001</c:v>
                </c:pt>
                <c:pt idx="2749">
                  <c:v>12.8071</c:v>
                </c:pt>
                <c:pt idx="2750">
                  <c:v>13.899699999999999</c:v>
                </c:pt>
                <c:pt idx="2751">
                  <c:v>27.157499999999999</c:v>
                </c:pt>
                <c:pt idx="2752">
                  <c:v>11.852499999999999</c:v>
                </c:pt>
                <c:pt idx="2753">
                  <c:v>15.676299999999999</c:v>
                </c:pt>
                <c:pt idx="2754">
                  <c:v>13.3484</c:v>
                </c:pt>
                <c:pt idx="2755">
                  <c:v>30.816500000000001</c:v>
                </c:pt>
                <c:pt idx="2756">
                  <c:v>17.683800000000002</c:v>
                </c:pt>
                <c:pt idx="2757">
                  <c:v>17.799700000000001</c:v>
                </c:pt>
                <c:pt idx="2758">
                  <c:v>10.9429</c:v>
                </c:pt>
                <c:pt idx="2759">
                  <c:v>21.7425</c:v>
                </c:pt>
                <c:pt idx="2760">
                  <c:v>13.0015</c:v>
                </c:pt>
                <c:pt idx="2761">
                  <c:v>12.693</c:v>
                </c:pt>
                <c:pt idx="2762">
                  <c:v>11.9018</c:v>
                </c:pt>
                <c:pt idx="2763">
                  <c:v>7.9565099999999997</c:v>
                </c:pt>
                <c:pt idx="2764">
                  <c:v>9.53993</c:v>
                </c:pt>
                <c:pt idx="2765">
                  <c:v>11.644299999999999</c:v>
                </c:pt>
                <c:pt idx="2766">
                  <c:v>10.358000000000001</c:v>
                </c:pt>
                <c:pt idx="2767">
                  <c:v>23.8216</c:v>
                </c:pt>
                <c:pt idx="2768">
                  <c:v>17.639900000000001</c:v>
                </c:pt>
                <c:pt idx="2769">
                  <c:v>26.313099999999999</c:v>
                </c:pt>
                <c:pt idx="2770">
                  <c:v>30.0992</c:v>
                </c:pt>
                <c:pt idx="2771">
                  <c:v>21.348500000000001</c:v>
                </c:pt>
                <c:pt idx="2772">
                  <c:v>10.4459</c:v>
                </c:pt>
                <c:pt idx="2773">
                  <c:v>5.2758599999999998</c:v>
                </c:pt>
                <c:pt idx="2774">
                  <c:v>23.1724</c:v>
                </c:pt>
                <c:pt idx="2775">
                  <c:v>16.692599999999999</c:v>
                </c:pt>
                <c:pt idx="2776">
                  <c:v>16.701000000000001</c:v>
                </c:pt>
                <c:pt idx="2777">
                  <c:v>20.9681</c:v>
                </c:pt>
                <c:pt idx="2778">
                  <c:v>12.104699999999999</c:v>
                </c:pt>
                <c:pt idx="2779">
                  <c:v>10.001799999999999</c:v>
                </c:pt>
                <c:pt idx="2780">
                  <c:v>15.8042</c:v>
                </c:pt>
                <c:pt idx="2781">
                  <c:v>19.479800000000001</c:v>
                </c:pt>
                <c:pt idx="2782">
                  <c:v>17.709299999999999</c:v>
                </c:pt>
                <c:pt idx="2783">
                  <c:v>19.145499999999998</c:v>
                </c:pt>
                <c:pt idx="2784">
                  <c:v>18.788799999999998</c:v>
                </c:pt>
                <c:pt idx="2785">
                  <c:v>14.8461</c:v>
                </c:pt>
                <c:pt idx="2786">
                  <c:v>9.4683899999999994</c:v>
                </c:pt>
                <c:pt idx="2787">
                  <c:v>69.826700000000002</c:v>
                </c:pt>
                <c:pt idx="2788">
                  <c:v>8.52</c:v>
                </c:pt>
                <c:pt idx="2789">
                  <c:v>46.587699999999998</c:v>
                </c:pt>
                <c:pt idx="2790">
                  <c:v>13.104900000000001</c:v>
                </c:pt>
                <c:pt idx="2791">
                  <c:v>10.8864</c:v>
                </c:pt>
                <c:pt idx="2792">
                  <c:v>40.134599999999999</c:v>
                </c:pt>
                <c:pt idx="2793">
                  <c:v>12.036799999999999</c:v>
                </c:pt>
                <c:pt idx="2794">
                  <c:v>31.200500000000002</c:v>
                </c:pt>
                <c:pt idx="2795">
                  <c:v>30.528400000000001</c:v>
                </c:pt>
                <c:pt idx="2796">
                  <c:v>90.426299999999998</c:v>
                </c:pt>
                <c:pt idx="2797">
                  <c:v>102.658</c:v>
                </c:pt>
                <c:pt idx="2798">
                  <c:v>25.9817</c:v>
                </c:pt>
                <c:pt idx="2799">
                  <c:v>271.21699999999998</c:v>
                </c:pt>
                <c:pt idx="2800">
                  <c:v>19.825600000000001</c:v>
                </c:pt>
                <c:pt idx="2801">
                  <c:v>35.509300000000003</c:v>
                </c:pt>
                <c:pt idx="2802">
                  <c:v>17.352799999999998</c:v>
                </c:pt>
                <c:pt idx="2803">
                  <c:v>16.305800000000001</c:v>
                </c:pt>
                <c:pt idx="2804">
                  <c:v>12.321899999999999</c:v>
                </c:pt>
                <c:pt idx="2805">
                  <c:v>22.3339</c:v>
                </c:pt>
                <c:pt idx="2806">
                  <c:v>11.823</c:v>
                </c:pt>
                <c:pt idx="2807">
                  <c:v>19.869900000000001</c:v>
                </c:pt>
                <c:pt idx="2808">
                  <c:v>9.1703200000000002</c:v>
                </c:pt>
                <c:pt idx="2809">
                  <c:v>11.9032</c:v>
                </c:pt>
                <c:pt idx="2810">
                  <c:v>19.099</c:v>
                </c:pt>
                <c:pt idx="2811">
                  <c:v>22.3996</c:v>
                </c:pt>
                <c:pt idx="2812">
                  <c:v>26.223700000000001</c:v>
                </c:pt>
                <c:pt idx="2813">
                  <c:v>15.014099999999999</c:v>
                </c:pt>
                <c:pt idx="2814">
                  <c:v>23.404699999999998</c:v>
                </c:pt>
                <c:pt idx="2815">
                  <c:v>12.139699999999999</c:v>
                </c:pt>
                <c:pt idx="2816">
                  <c:v>16.083600000000001</c:v>
                </c:pt>
                <c:pt idx="2817">
                  <c:v>11.3521</c:v>
                </c:pt>
                <c:pt idx="2818">
                  <c:v>13.1355</c:v>
                </c:pt>
                <c:pt idx="2819">
                  <c:v>15.72</c:v>
                </c:pt>
                <c:pt idx="2820">
                  <c:v>31.797599999999999</c:v>
                </c:pt>
                <c:pt idx="2821">
                  <c:v>28.0914</c:v>
                </c:pt>
                <c:pt idx="2822">
                  <c:v>7.5280199999999997</c:v>
                </c:pt>
                <c:pt idx="2823">
                  <c:v>14.8003</c:v>
                </c:pt>
                <c:pt idx="2824">
                  <c:v>12.029</c:v>
                </c:pt>
                <c:pt idx="2825">
                  <c:v>10.756600000000001</c:v>
                </c:pt>
                <c:pt idx="2826">
                  <c:v>14.885199999999999</c:v>
                </c:pt>
                <c:pt idx="2827">
                  <c:v>13.286899999999999</c:v>
                </c:pt>
                <c:pt idx="2828">
                  <c:v>25.271599999999999</c:v>
                </c:pt>
                <c:pt idx="2829">
                  <c:v>13.130800000000001</c:v>
                </c:pt>
                <c:pt idx="2830">
                  <c:v>19.622499999999999</c:v>
                </c:pt>
                <c:pt idx="2831">
                  <c:v>36.634300000000003</c:v>
                </c:pt>
                <c:pt idx="2832">
                  <c:v>14.785500000000001</c:v>
                </c:pt>
                <c:pt idx="2833">
                  <c:v>13.2506</c:v>
                </c:pt>
                <c:pt idx="2834">
                  <c:v>13.051399999999999</c:v>
                </c:pt>
                <c:pt idx="2835">
                  <c:v>19.367699999999999</c:v>
                </c:pt>
                <c:pt idx="2836">
                  <c:v>30.2057</c:v>
                </c:pt>
                <c:pt idx="2837">
                  <c:v>39.738700000000001</c:v>
                </c:pt>
                <c:pt idx="2838">
                  <c:v>60.950200000000002</c:v>
                </c:pt>
                <c:pt idx="2839">
                  <c:v>10.2697</c:v>
                </c:pt>
                <c:pt idx="2840">
                  <c:v>9.9621899999999997</c:v>
                </c:pt>
                <c:pt idx="2841">
                  <c:v>44.923699999999997</c:v>
                </c:pt>
                <c:pt idx="2842">
                  <c:v>26.851700000000001</c:v>
                </c:pt>
                <c:pt idx="2844">
                  <c:v>19.939800000000002</c:v>
                </c:pt>
                <c:pt idx="2845">
                  <c:v>11.511900000000001</c:v>
                </c:pt>
                <c:pt idx="2846">
                  <c:v>9.9263700000000004</c:v>
                </c:pt>
                <c:pt idx="2847">
                  <c:v>12.6235</c:v>
                </c:pt>
                <c:pt idx="2848">
                  <c:v>17.191600000000001</c:v>
                </c:pt>
                <c:pt idx="2849">
                  <c:v>13.856</c:v>
                </c:pt>
                <c:pt idx="2850">
                  <c:v>18.339400000000001</c:v>
                </c:pt>
                <c:pt idx="2851">
                  <c:v>25.5715</c:v>
                </c:pt>
                <c:pt idx="2852">
                  <c:v>21.545999999999999</c:v>
                </c:pt>
                <c:pt idx="2853">
                  <c:v>13.470499999999999</c:v>
                </c:pt>
                <c:pt idx="2854">
                  <c:v>18.067799999999998</c:v>
                </c:pt>
                <c:pt idx="2855">
                  <c:v>19.4651</c:v>
                </c:pt>
                <c:pt idx="2856">
                  <c:v>12.7096</c:v>
                </c:pt>
                <c:pt idx="2857">
                  <c:v>9.6928699999999992</c:v>
                </c:pt>
                <c:pt idx="2864">
                  <c:v>12.1311</c:v>
                </c:pt>
                <c:pt idx="2865">
                  <c:v>27.644500000000001</c:v>
                </c:pt>
                <c:pt idx="2866">
                  <c:v>19.019200000000001</c:v>
                </c:pt>
                <c:pt idx="2867">
                  <c:v>20.860299999999999</c:v>
                </c:pt>
                <c:pt idx="2868">
                  <c:v>4.7258899999999997</c:v>
                </c:pt>
                <c:pt idx="2869">
                  <c:v>23.578700000000001</c:v>
                </c:pt>
                <c:pt idx="2870">
                  <c:v>12.3527</c:v>
                </c:pt>
                <c:pt idx="2871">
                  <c:v>34.6492</c:v>
                </c:pt>
                <c:pt idx="2872">
                  <c:v>12.8848</c:v>
                </c:pt>
                <c:pt idx="2873">
                  <c:v>18.867799999999999</c:v>
                </c:pt>
                <c:pt idx="2874">
                  <c:v>18.198699999999999</c:v>
                </c:pt>
                <c:pt idx="2875">
                  <c:v>33.350900000000003</c:v>
                </c:pt>
                <c:pt idx="2876">
                  <c:v>20.3887</c:v>
                </c:pt>
                <c:pt idx="2877">
                  <c:v>28.3018</c:v>
                </c:pt>
                <c:pt idx="2878">
                  <c:v>16.631699999999999</c:v>
                </c:pt>
                <c:pt idx="2879">
                  <c:v>8.6153899999999997</c:v>
                </c:pt>
                <c:pt idx="2880">
                  <c:v>11.7294</c:v>
                </c:pt>
                <c:pt idx="2881">
                  <c:v>6.9954099999999997</c:v>
                </c:pt>
                <c:pt idx="2882">
                  <c:v>46.396599999999999</c:v>
                </c:pt>
                <c:pt idx="2883">
                  <c:v>31.448599999999999</c:v>
                </c:pt>
                <c:pt idx="2884">
                  <c:v>17.996700000000001</c:v>
                </c:pt>
                <c:pt idx="2885">
                  <c:v>11.420299999999999</c:v>
                </c:pt>
                <c:pt idx="2886">
                  <c:v>10.337999999999999</c:v>
                </c:pt>
                <c:pt idx="2887">
                  <c:v>14.1218</c:v>
                </c:pt>
                <c:pt idx="2888">
                  <c:v>44.935000000000002</c:v>
                </c:pt>
                <c:pt idx="2889">
                  <c:v>19.3429</c:v>
                </c:pt>
                <c:pt idx="2890">
                  <c:v>17.3581</c:v>
                </c:pt>
                <c:pt idx="2891">
                  <c:v>99.064800000000005</c:v>
                </c:pt>
                <c:pt idx="2892">
                  <c:v>15.8484</c:v>
                </c:pt>
                <c:pt idx="2893">
                  <c:v>17.263999999999999</c:v>
                </c:pt>
                <c:pt idx="2894">
                  <c:v>27.2636</c:v>
                </c:pt>
                <c:pt idx="2895">
                  <c:v>19.153500000000001</c:v>
                </c:pt>
                <c:pt idx="2896">
                  <c:v>26.087199999999999</c:v>
                </c:pt>
                <c:pt idx="2897">
                  <c:v>28.217300000000002</c:v>
                </c:pt>
                <c:pt idx="2898">
                  <c:v>17.16</c:v>
                </c:pt>
                <c:pt idx="2899">
                  <c:v>16.727699999999999</c:v>
                </c:pt>
                <c:pt idx="2900">
                  <c:v>7.2641799999999996</c:v>
                </c:pt>
                <c:pt idx="2901">
                  <c:v>28.712299999999999</c:v>
                </c:pt>
                <c:pt idx="2902">
                  <c:v>27.630400000000002</c:v>
                </c:pt>
                <c:pt idx="2903">
                  <c:v>33.752899999999997</c:v>
                </c:pt>
                <c:pt idx="2904">
                  <c:v>21.302299999999999</c:v>
                </c:pt>
                <c:pt idx="2905">
                  <c:v>26.973199999999999</c:v>
                </c:pt>
                <c:pt idx="2906">
                  <c:v>15.431800000000001</c:v>
                </c:pt>
                <c:pt idx="2907">
                  <c:v>21.052399999999999</c:v>
                </c:pt>
                <c:pt idx="2908">
                  <c:v>22.4404</c:v>
                </c:pt>
                <c:pt idx="2909">
                  <c:v>14.079800000000001</c:v>
                </c:pt>
                <c:pt idx="2910">
                  <c:v>16.4894</c:v>
                </c:pt>
                <c:pt idx="2911">
                  <c:v>35.6068</c:v>
                </c:pt>
                <c:pt idx="2912">
                  <c:v>34.232700000000001</c:v>
                </c:pt>
                <c:pt idx="2913">
                  <c:v>42.548900000000003</c:v>
                </c:pt>
                <c:pt idx="2914">
                  <c:v>25.6843</c:v>
                </c:pt>
                <c:pt idx="2915">
                  <c:v>26.049399999999999</c:v>
                </c:pt>
                <c:pt idx="2916">
                  <c:v>27.3506</c:v>
                </c:pt>
                <c:pt idx="2917">
                  <c:v>45.435200000000002</c:v>
                </c:pt>
                <c:pt idx="2918">
                  <c:v>29.493600000000001</c:v>
                </c:pt>
                <c:pt idx="2919">
                  <c:v>291.19799999999998</c:v>
                </c:pt>
                <c:pt idx="2920">
                  <c:v>12.4849</c:v>
                </c:pt>
                <c:pt idx="2921">
                  <c:v>37.286700000000003</c:v>
                </c:pt>
                <c:pt idx="2922">
                  <c:v>12.35</c:v>
                </c:pt>
                <c:pt idx="2923">
                  <c:v>17.063300000000002</c:v>
                </c:pt>
                <c:pt idx="2924">
                  <c:v>37.999600000000001</c:v>
                </c:pt>
                <c:pt idx="2925">
                  <c:v>6.37296</c:v>
                </c:pt>
                <c:pt idx="2926">
                  <c:v>8.0307399999999998</c:v>
                </c:pt>
                <c:pt idx="2927">
                  <c:v>25.607099999999999</c:v>
                </c:pt>
                <c:pt idx="2928">
                  <c:v>44.558599999999998</c:v>
                </c:pt>
                <c:pt idx="2929">
                  <c:v>8.1094100000000005</c:v>
                </c:pt>
                <c:pt idx="2930">
                  <c:v>19.642800000000001</c:v>
                </c:pt>
                <c:pt idx="2931">
                  <c:v>14.47</c:v>
                </c:pt>
                <c:pt idx="2932">
                  <c:v>33.055100000000003</c:v>
                </c:pt>
                <c:pt idx="2933">
                  <c:v>10.1732</c:v>
                </c:pt>
                <c:pt idx="2934">
                  <c:v>21.069099999999999</c:v>
                </c:pt>
                <c:pt idx="2935">
                  <c:v>30.935500000000001</c:v>
                </c:pt>
                <c:pt idx="2936">
                  <c:v>21.520800000000001</c:v>
                </c:pt>
                <c:pt idx="2937">
                  <c:v>12.5093</c:v>
                </c:pt>
                <c:pt idx="2938">
                  <c:v>16.856999999999999</c:v>
                </c:pt>
                <c:pt idx="2939">
                  <c:v>19.008099999999999</c:v>
                </c:pt>
                <c:pt idx="2940">
                  <c:v>8.1282999999999994</c:v>
                </c:pt>
                <c:pt idx="2941">
                  <c:v>20.168900000000001</c:v>
                </c:pt>
                <c:pt idx="2942">
                  <c:v>12.5694</c:v>
                </c:pt>
                <c:pt idx="2943">
                  <c:v>85.797600000000003</c:v>
                </c:pt>
                <c:pt idx="2944">
                  <c:v>14.567500000000001</c:v>
                </c:pt>
                <c:pt idx="2945">
                  <c:v>12.930199999999999</c:v>
                </c:pt>
                <c:pt idx="2946">
                  <c:v>10.085699999999999</c:v>
                </c:pt>
                <c:pt idx="2947">
                  <c:v>9.5938099999999995</c:v>
                </c:pt>
                <c:pt idx="2948">
                  <c:v>14.297700000000001</c:v>
                </c:pt>
                <c:pt idx="2949">
                  <c:v>6.6793399999999998</c:v>
                </c:pt>
                <c:pt idx="2950">
                  <c:v>17.135899999999999</c:v>
                </c:pt>
                <c:pt idx="2951">
                  <c:v>15.3964</c:v>
                </c:pt>
                <c:pt idx="2952">
                  <c:v>12.9679</c:v>
                </c:pt>
                <c:pt idx="2953">
                  <c:v>17.986999999999998</c:v>
                </c:pt>
                <c:pt idx="2954">
                  <c:v>37.39</c:v>
                </c:pt>
                <c:pt idx="2955">
                  <c:v>12.862399999999999</c:v>
                </c:pt>
                <c:pt idx="2956">
                  <c:v>32.2866</c:v>
                </c:pt>
                <c:pt idx="2957">
                  <c:v>4.3444500000000001</c:v>
                </c:pt>
                <c:pt idx="2958">
                  <c:v>22.7865</c:v>
                </c:pt>
                <c:pt idx="2959">
                  <c:v>14.547000000000001</c:v>
                </c:pt>
                <c:pt idx="2960">
                  <c:v>70.246399999999994</c:v>
                </c:pt>
                <c:pt idx="2961">
                  <c:v>53.140900000000002</c:v>
                </c:pt>
                <c:pt idx="2962">
                  <c:v>29.4924</c:v>
                </c:pt>
                <c:pt idx="2963">
                  <c:v>8.6818100000000005</c:v>
                </c:pt>
                <c:pt idx="2964">
                  <c:v>33.409500000000001</c:v>
                </c:pt>
                <c:pt idx="2965">
                  <c:v>40.218499999999999</c:v>
                </c:pt>
                <c:pt idx="2966">
                  <c:v>8.7247299999999992</c:v>
                </c:pt>
                <c:pt idx="2967">
                  <c:v>37.418300000000002</c:v>
                </c:pt>
                <c:pt idx="2968">
                  <c:v>43.133499999999998</c:v>
                </c:pt>
                <c:pt idx="2969">
                  <c:v>23.087800000000001</c:v>
                </c:pt>
                <c:pt idx="2970">
                  <c:v>14.189</c:v>
                </c:pt>
                <c:pt idx="2971">
                  <c:v>19.8188</c:v>
                </c:pt>
                <c:pt idx="2972">
                  <c:v>14.7971</c:v>
                </c:pt>
                <c:pt idx="2973">
                  <c:v>10.87</c:v>
                </c:pt>
                <c:pt idx="2974">
                  <c:v>13.1425</c:v>
                </c:pt>
                <c:pt idx="2975">
                  <c:v>13.171099999999999</c:v>
                </c:pt>
                <c:pt idx="2976">
                  <c:v>31.2227</c:v>
                </c:pt>
                <c:pt idx="2977">
                  <c:v>20.712299999999999</c:v>
                </c:pt>
                <c:pt idx="2978">
                  <c:v>21.238499999999998</c:v>
                </c:pt>
                <c:pt idx="2979">
                  <c:v>17.464200000000002</c:v>
                </c:pt>
                <c:pt idx="2980">
                  <c:v>21.300899999999999</c:v>
                </c:pt>
                <c:pt idx="2981">
                  <c:v>21.706499999999998</c:v>
                </c:pt>
                <c:pt idx="2982">
                  <c:v>20.068899999999999</c:v>
                </c:pt>
                <c:pt idx="2983">
                  <c:v>56.645400000000002</c:v>
                </c:pt>
                <c:pt idx="2984">
                  <c:v>17.188500000000001</c:v>
                </c:pt>
                <c:pt idx="2985">
                  <c:v>46.552500000000002</c:v>
                </c:pt>
                <c:pt idx="2986">
                  <c:v>63.472799999999999</c:v>
                </c:pt>
                <c:pt idx="2987">
                  <c:v>2.2949299999999999</c:v>
                </c:pt>
                <c:pt idx="2988">
                  <c:v>18.300999999999998</c:v>
                </c:pt>
                <c:pt idx="2989">
                  <c:v>71.9071</c:v>
                </c:pt>
                <c:pt idx="2990">
                  <c:v>19.519500000000001</c:v>
                </c:pt>
                <c:pt idx="2991">
                  <c:v>289.01900000000001</c:v>
                </c:pt>
                <c:pt idx="2992">
                  <c:v>26.1997</c:v>
                </c:pt>
                <c:pt idx="2993">
                  <c:v>27.120899999999999</c:v>
                </c:pt>
                <c:pt idx="2994">
                  <c:v>31.627700000000001</c:v>
                </c:pt>
                <c:pt idx="2995">
                  <c:v>30.854800000000001</c:v>
                </c:pt>
                <c:pt idx="2996">
                  <c:v>20.656600000000001</c:v>
                </c:pt>
                <c:pt idx="2997">
                  <c:v>16.2761</c:v>
                </c:pt>
                <c:pt idx="2998">
                  <c:v>17.959599999999998</c:v>
                </c:pt>
                <c:pt idx="2999">
                  <c:v>14.502800000000001</c:v>
                </c:pt>
                <c:pt idx="3000">
                  <c:v>17.2974</c:v>
                </c:pt>
                <c:pt idx="3001">
                  <c:v>13.905099999999999</c:v>
                </c:pt>
                <c:pt idx="3002">
                  <c:v>15.7491</c:v>
                </c:pt>
                <c:pt idx="3003">
                  <c:v>7.6372799999999996</c:v>
                </c:pt>
                <c:pt idx="3004">
                  <c:v>16.3141</c:v>
                </c:pt>
                <c:pt idx="3005">
                  <c:v>19.859000000000002</c:v>
                </c:pt>
                <c:pt idx="3006">
                  <c:v>28.458500000000001</c:v>
                </c:pt>
                <c:pt idx="3007">
                  <c:v>23.185300000000002</c:v>
                </c:pt>
                <c:pt idx="3008">
                  <c:v>12.9138</c:v>
                </c:pt>
                <c:pt idx="3009">
                  <c:v>20.607099999999999</c:v>
                </c:pt>
                <c:pt idx="3010">
                  <c:v>38.2791</c:v>
                </c:pt>
                <c:pt idx="3011">
                  <c:v>29.189900000000002</c:v>
                </c:pt>
                <c:pt idx="3012">
                  <c:v>19.8627</c:v>
                </c:pt>
                <c:pt idx="3013">
                  <c:v>165.28</c:v>
                </c:pt>
                <c:pt idx="3014">
                  <c:v>20.095600000000001</c:v>
                </c:pt>
                <c:pt idx="3015">
                  <c:v>19.2333</c:v>
                </c:pt>
                <c:pt idx="3025">
                  <c:v>8.8932300000000009</c:v>
                </c:pt>
                <c:pt idx="3026">
                  <c:v>29.387799999999999</c:v>
                </c:pt>
                <c:pt idx="3027">
                  <c:v>56.446300000000001</c:v>
                </c:pt>
                <c:pt idx="3028">
                  <c:v>384.24799999999999</c:v>
                </c:pt>
                <c:pt idx="3029">
                  <c:v>327.339</c:v>
                </c:pt>
                <c:pt idx="3030">
                  <c:v>248.066</c:v>
                </c:pt>
                <c:pt idx="3031">
                  <c:v>225.886</c:v>
                </c:pt>
                <c:pt idx="3032">
                  <c:v>52.759099999999997</c:v>
                </c:pt>
                <c:pt idx="3033">
                  <c:v>61.482900000000001</c:v>
                </c:pt>
                <c:pt idx="3034">
                  <c:v>39.833399999999997</c:v>
                </c:pt>
                <c:pt idx="3035">
                  <c:v>110.502</c:v>
                </c:pt>
                <c:pt idx="3036">
                  <c:v>88.022499999999994</c:v>
                </c:pt>
                <c:pt idx="3037">
                  <c:v>22.907900000000001</c:v>
                </c:pt>
                <c:pt idx="3038">
                  <c:v>20.875399999999999</c:v>
                </c:pt>
                <c:pt idx="3039">
                  <c:v>38.343800000000002</c:v>
                </c:pt>
                <c:pt idx="3040">
                  <c:v>54.884399999999999</c:v>
                </c:pt>
                <c:pt idx="3041">
                  <c:v>40.362299999999998</c:v>
                </c:pt>
                <c:pt idx="3042">
                  <c:v>27.471800000000002</c:v>
                </c:pt>
                <c:pt idx="3043">
                  <c:v>36.548999999999999</c:v>
                </c:pt>
                <c:pt idx="3044">
                  <c:v>45.542700000000004</c:v>
                </c:pt>
                <c:pt idx="3045">
                  <c:v>269.47300000000001</c:v>
                </c:pt>
                <c:pt idx="3046">
                  <c:v>203.595</c:v>
                </c:pt>
                <c:pt idx="3047">
                  <c:v>22.5717</c:v>
                </c:pt>
                <c:pt idx="3048">
                  <c:v>28.535799999999998</c:v>
                </c:pt>
                <c:pt idx="3049">
                  <c:v>14.2654</c:v>
                </c:pt>
                <c:pt idx="3050">
                  <c:v>9.8457399999999993</c:v>
                </c:pt>
                <c:pt idx="3051">
                  <c:v>52.396000000000001</c:v>
                </c:pt>
                <c:pt idx="3052">
                  <c:v>35.5107</c:v>
                </c:pt>
                <c:pt idx="3053">
                  <c:v>19.5611</c:v>
                </c:pt>
                <c:pt idx="3054">
                  <c:v>6.6663600000000001</c:v>
                </c:pt>
                <c:pt idx="3055">
                  <c:v>44.711399999999998</c:v>
                </c:pt>
                <c:pt idx="3056">
                  <c:v>35.485100000000003</c:v>
                </c:pt>
                <c:pt idx="3057">
                  <c:v>39.465299999999999</c:v>
                </c:pt>
                <c:pt idx="3058">
                  <c:v>35.056800000000003</c:v>
                </c:pt>
                <c:pt idx="3059">
                  <c:v>26.181899999999999</c:v>
                </c:pt>
                <c:pt idx="3060">
                  <c:v>26.947800000000001</c:v>
                </c:pt>
                <c:pt idx="3061">
                  <c:v>21.732099999999999</c:v>
                </c:pt>
                <c:pt idx="3062">
                  <c:v>19.999300000000002</c:v>
                </c:pt>
                <c:pt idx="3063">
                  <c:v>18.559200000000001</c:v>
                </c:pt>
                <c:pt idx="3064">
                  <c:v>360.00400000000002</c:v>
                </c:pt>
                <c:pt idx="3065">
                  <c:v>53.192</c:v>
                </c:pt>
                <c:pt idx="3066">
                  <c:v>51.442999999999998</c:v>
                </c:pt>
                <c:pt idx="3067">
                  <c:v>19.026700000000002</c:v>
                </c:pt>
                <c:pt idx="3068">
                  <c:v>10.1799</c:v>
                </c:pt>
                <c:pt idx="3069">
                  <c:v>34.853700000000003</c:v>
                </c:pt>
                <c:pt idx="3070">
                  <c:v>15.8193</c:v>
                </c:pt>
                <c:pt idx="3071">
                  <c:v>17.252800000000001</c:v>
                </c:pt>
                <c:pt idx="3072">
                  <c:v>19.604600000000001</c:v>
                </c:pt>
                <c:pt idx="3073">
                  <c:v>26.274799999999999</c:v>
                </c:pt>
                <c:pt idx="3074">
                  <c:v>31.470700000000001</c:v>
                </c:pt>
                <c:pt idx="3075">
                  <c:v>24.680800000000001</c:v>
                </c:pt>
                <c:pt idx="3076">
                  <c:v>18.101800000000001</c:v>
                </c:pt>
                <c:pt idx="3077">
                  <c:v>132.22800000000001</c:v>
                </c:pt>
                <c:pt idx="3078">
                  <c:v>39.716799999999999</c:v>
                </c:pt>
                <c:pt idx="3079">
                  <c:v>18.602799999999998</c:v>
                </c:pt>
                <c:pt idx="3080">
                  <c:v>24.6493</c:v>
                </c:pt>
                <c:pt idx="3081">
                  <c:v>23.600999999999999</c:v>
                </c:pt>
                <c:pt idx="3082">
                  <c:v>55.5747</c:v>
                </c:pt>
                <c:pt idx="3083">
                  <c:v>17.506399999999999</c:v>
                </c:pt>
                <c:pt idx="3084">
                  <c:v>11.3322</c:v>
                </c:pt>
                <c:pt idx="3085">
                  <c:v>13.3896</c:v>
                </c:pt>
                <c:pt idx="3086">
                  <c:v>48.114100000000001</c:v>
                </c:pt>
                <c:pt idx="3087">
                  <c:v>19.3248</c:v>
                </c:pt>
                <c:pt idx="3088">
                  <c:v>144.36099999999999</c:v>
                </c:pt>
                <c:pt idx="3089">
                  <c:v>24.873699999999999</c:v>
                </c:pt>
                <c:pt idx="3090">
                  <c:v>20.882899999999999</c:v>
                </c:pt>
                <c:pt idx="3091">
                  <c:v>15.558</c:v>
                </c:pt>
                <c:pt idx="3092">
                  <c:v>20.840900000000001</c:v>
                </c:pt>
                <c:pt idx="3093">
                  <c:v>20.411200000000001</c:v>
                </c:pt>
                <c:pt idx="3094">
                  <c:v>20.655799999999999</c:v>
                </c:pt>
                <c:pt idx="3095">
                  <c:v>25.939399999999999</c:v>
                </c:pt>
                <c:pt idx="3096">
                  <c:v>23.0138</c:v>
                </c:pt>
                <c:pt idx="3097">
                  <c:v>30.096</c:v>
                </c:pt>
                <c:pt idx="3098">
                  <c:v>20.037500000000001</c:v>
                </c:pt>
                <c:pt idx="3099">
                  <c:v>30.451899999999998</c:v>
                </c:pt>
                <c:pt idx="3100">
                  <c:v>37.427100000000003</c:v>
                </c:pt>
                <c:pt idx="3101">
                  <c:v>20.4255</c:v>
                </c:pt>
                <c:pt idx="3102">
                  <c:v>19.110299999999999</c:v>
                </c:pt>
                <c:pt idx="3103">
                  <c:v>16.888100000000001</c:v>
                </c:pt>
                <c:pt idx="3104">
                  <c:v>36.362099999999998</c:v>
                </c:pt>
                <c:pt idx="3105">
                  <c:v>23.540500000000002</c:v>
                </c:pt>
                <c:pt idx="3106">
                  <c:v>56.936599999999999</c:v>
                </c:pt>
                <c:pt idx="3107">
                  <c:v>41.744300000000003</c:v>
                </c:pt>
                <c:pt idx="3108">
                  <c:v>59.204999999999998</c:v>
                </c:pt>
                <c:pt idx="3109">
                  <c:v>42.511000000000003</c:v>
                </c:pt>
                <c:pt idx="3110">
                  <c:v>48.598100000000002</c:v>
                </c:pt>
                <c:pt idx="3111">
                  <c:v>61.150799999999997</c:v>
                </c:pt>
                <c:pt idx="3112">
                  <c:v>60.406399999999998</c:v>
                </c:pt>
                <c:pt idx="3113">
                  <c:v>45.731400000000001</c:v>
                </c:pt>
                <c:pt idx="3114">
                  <c:v>62.863100000000003</c:v>
                </c:pt>
                <c:pt idx="3115">
                  <c:v>135.60400000000001</c:v>
                </c:pt>
                <c:pt idx="3116">
                  <c:v>121.777</c:v>
                </c:pt>
                <c:pt idx="3117">
                  <c:v>149.54400000000001</c:v>
                </c:pt>
                <c:pt idx="3118">
                  <c:v>149.72800000000001</c:v>
                </c:pt>
                <c:pt idx="3119">
                  <c:v>119.738</c:v>
                </c:pt>
                <c:pt idx="3120">
                  <c:v>158.47399999999999</c:v>
                </c:pt>
                <c:pt idx="3121">
                  <c:v>71.121499999999997</c:v>
                </c:pt>
                <c:pt idx="3122">
                  <c:v>14.8642</c:v>
                </c:pt>
                <c:pt idx="3123">
                  <c:v>11.9217</c:v>
                </c:pt>
                <c:pt idx="3124">
                  <c:v>14.0661</c:v>
                </c:pt>
                <c:pt idx="3125">
                  <c:v>22.581299999999999</c:v>
                </c:pt>
                <c:pt idx="3126">
                  <c:v>31.7059</c:v>
                </c:pt>
                <c:pt idx="3127">
                  <c:v>21.686399999999999</c:v>
                </c:pt>
                <c:pt idx="3128">
                  <c:v>26.079599999999999</c:v>
                </c:pt>
                <c:pt idx="3129">
                  <c:v>11.5647</c:v>
                </c:pt>
                <c:pt idx="3130">
                  <c:v>23.414899999999999</c:v>
                </c:pt>
                <c:pt idx="3131">
                  <c:v>10.6004</c:v>
                </c:pt>
                <c:pt idx="3132">
                  <c:v>12.676600000000001</c:v>
                </c:pt>
                <c:pt idx="3133">
                  <c:v>8.3334399999999995</c:v>
                </c:pt>
                <c:pt idx="3134">
                  <c:v>20.1434</c:v>
                </c:pt>
                <c:pt idx="3135">
                  <c:v>14.169499999999999</c:v>
                </c:pt>
                <c:pt idx="3136">
                  <c:v>9.3431300000000004</c:v>
                </c:pt>
                <c:pt idx="3137">
                  <c:v>18.0047</c:v>
                </c:pt>
                <c:pt idx="3138">
                  <c:v>25.5426</c:v>
                </c:pt>
                <c:pt idx="3139">
                  <c:v>15.535600000000001</c:v>
                </c:pt>
                <c:pt idx="3140">
                  <c:v>24.391100000000002</c:v>
                </c:pt>
                <c:pt idx="3141">
                  <c:v>11.7544</c:v>
                </c:pt>
                <c:pt idx="3142">
                  <c:v>14.914999999999999</c:v>
                </c:pt>
                <c:pt idx="3143">
                  <c:v>18.654699999999998</c:v>
                </c:pt>
                <c:pt idx="3144">
                  <c:v>83.788600000000002</c:v>
                </c:pt>
                <c:pt idx="3145">
                  <c:v>8.2026199999999996</c:v>
                </c:pt>
                <c:pt idx="3146">
                  <c:v>9.2035900000000002</c:v>
                </c:pt>
                <c:pt idx="3147">
                  <c:v>14.3643</c:v>
                </c:pt>
                <c:pt idx="3148">
                  <c:v>10.6907</c:v>
                </c:pt>
                <c:pt idx="3149">
                  <c:v>16.613600000000002</c:v>
                </c:pt>
                <c:pt idx="3150">
                  <c:v>10.577500000000001</c:v>
                </c:pt>
                <c:pt idx="3151">
                  <c:v>21.267299999999999</c:v>
                </c:pt>
                <c:pt idx="3152">
                  <c:v>18.799099999999999</c:v>
                </c:pt>
                <c:pt idx="3153">
                  <c:v>17.988700000000001</c:v>
                </c:pt>
                <c:pt idx="3154">
                  <c:v>12.6149</c:v>
                </c:pt>
                <c:pt idx="3155">
                  <c:v>15.0412</c:v>
                </c:pt>
                <c:pt idx="3156">
                  <c:v>52.528599999999997</c:v>
                </c:pt>
                <c:pt idx="3157">
                  <c:v>30.499199999999998</c:v>
                </c:pt>
                <c:pt idx="3158">
                  <c:v>20.320799999999998</c:v>
                </c:pt>
                <c:pt idx="3159">
                  <c:v>10.207599999999999</c:v>
                </c:pt>
                <c:pt idx="3160">
                  <c:v>30.366599999999998</c:v>
                </c:pt>
                <c:pt idx="3161">
                  <c:v>24.354500000000002</c:v>
                </c:pt>
                <c:pt idx="3162">
                  <c:v>25.8949</c:v>
                </c:pt>
                <c:pt idx="3163">
                  <c:v>30.931799999999999</c:v>
                </c:pt>
                <c:pt idx="3164">
                  <c:v>48.65</c:v>
                </c:pt>
                <c:pt idx="3165">
                  <c:v>33.152900000000002</c:v>
                </c:pt>
                <c:pt idx="3166">
                  <c:v>89.986999999999995</c:v>
                </c:pt>
                <c:pt idx="3167">
                  <c:v>30.398</c:v>
                </c:pt>
                <c:pt idx="3168">
                  <c:v>12.6677</c:v>
                </c:pt>
                <c:pt idx="3169">
                  <c:v>37.474200000000003</c:v>
                </c:pt>
                <c:pt idx="3170">
                  <c:v>20.121600000000001</c:v>
                </c:pt>
                <c:pt idx="3171">
                  <c:v>25.844999999999999</c:v>
                </c:pt>
                <c:pt idx="3172">
                  <c:v>14.7401</c:v>
                </c:pt>
                <c:pt idx="3173">
                  <c:v>221.79499999999999</c:v>
                </c:pt>
                <c:pt idx="3174">
                  <c:v>15.7448</c:v>
                </c:pt>
                <c:pt idx="3175">
                  <c:v>28.790700000000001</c:v>
                </c:pt>
                <c:pt idx="3176">
                  <c:v>27.0427</c:v>
                </c:pt>
                <c:pt idx="3177">
                  <c:v>20.4465</c:v>
                </c:pt>
                <c:pt idx="3178">
                  <c:v>27.531400000000001</c:v>
                </c:pt>
                <c:pt idx="3179">
                  <c:v>22.882100000000001</c:v>
                </c:pt>
                <c:pt idx="3180">
                  <c:v>36.009099999999997</c:v>
                </c:pt>
                <c:pt idx="3181">
                  <c:v>24.204799999999999</c:v>
                </c:pt>
                <c:pt idx="3182">
                  <c:v>22.4176</c:v>
                </c:pt>
                <c:pt idx="3183">
                  <c:v>42.889499999999998</c:v>
                </c:pt>
                <c:pt idx="3184">
                  <c:v>12.6541</c:v>
                </c:pt>
                <c:pt idx="3185">
                  <c:v>82.829499999999996</c:v>
                </c:pt>
                <c:pt idx="3186">
                  <c:v>28.075299999999999</c:v>
                </c:pt>
                <c:pt idx="3187">
                  <c:v>22.123999999999999</c:v>
                </c:pt>
                <c:pt idx="3188">
                  <c:v>21.3096</c:v>
                </c:pt>
                <c:pt idx="3189">
                  <c:v>5.0197200000000004</c:v>
                </c:pt>
                <c:pt idx="3190">
                  <c:v>17.098299999999998</c:v>
                </c:pt>
                <c:pt idx="3191">
                  <c:v>18.834099999999999</c:v>
                </c:pt>
                <c:pt idx="3192">
                  <c:v>9.9796899999999997</c:v>
                </c:pt>
                <c:pt idx="3193">
                  <c:v>17.192399999999999</c:v>
                </c:pt>
                <c:pt idx="3194">
                  <c:v>50.764600000000002</c:v>
                </c:pt>
                <c:pt idx="3195">
                  <c:v>8.1997900000000001</c:v>
                </c:pt>
                <c:pt idx="3196">
                  <c:v>33.967100000000002</c:v>
                </c:pt>
                <c:pt idx="3205">
                  <c:v>12.722</c:v>
                </c:pt>
                <c:pt idx="3206">
                  <c:v>23.775500000000001</c:v>
                </c:pt>
                <c:pt idx="3207">
                  <c:v>11.6813</c:v>
                </c:pt>
                <c:pt idx="3208">
                  <c:v>190.114</c:v>
                </c:pt>
                <c:pt idx="3209">
                  <c:v>10.542899999999999</c:v>
                </c:pt>
                <c:pt idx="3210">
                  <c:v>17.668900000000001</c:v>
                </c:pt>
                <c:pt idx="3211">
                  <c:v>13.096</c:v>
                </c:pt>
                <c:pt idx="3212">
                  <c:v>17.2958</c:v>
                </c:pt>
                <c:pt idx="3213">
                  <c:v>37.413200000000003</c:v>
                </c:pt>
                <c:pt idx="3214">
                  <c:v>15.8002</c:v>
                </c:pt>
                <c:pt idx="3215">
                  <c:v>11.8756</c:v>
                </c:pt>
                <c:pt idx="3216">
                  <c:v>16.950800000000001</c:v>
                </c:pt>
                <c:pt idx="3217">
                  <c:v>31.002500000000001</c:v>
                </c:pt>
                <c:pt idx="3218">
                  <c:v>17.157299999999999</c:v>
                </c:pt>
                <c:pt idx="3219">
                  <c:v>11.742000000000001</c:v>
                </c:pt>
                <c:pt idx="3220">
                  <c:v>25.997399999999999</c:v>
                </c:pt>
                <c:pt idx="3221">
                  <c:v>14.7928</c:v>
                </c:pt>
                <c:pt idx="3222">
                  <c:v>11.262499999999999</c:v>
                </c:pt>
                <c:pt idx="3223">
                  <c:v>14.4315</c:v>
                </c:pt>
                <c:pt idx="3224">
                  <c:v>8.6889900000000004</c:v>
                </c:pt>
                <c:pt idx="3225">
                  <c:v>14.6243</c:v>
                </c:pt>
                <c:pt idx="3226">
                  <c:v>19.521699999999999</c:v>
                </c:pt>
                <c:pt idx="3227">
                  <c:v>54.168999999999997</c:v>
                </c:pt>
                <c:pt idx="3228">
                  <c:v>19.833200000000001</c:v>
                </c:pt>
                <c:pt idx="3229">
                  <c:v>18.825500000000002</c:v>
                </c:pt>
                <c:pt idx="3230">
                  <c:v>12.744899999999999</c:v>
                </c:pt>
                <c:pt idx="3231">
                  <c:v>38.7879</c:v>
                </c:pt>
                <c:pt idx="3232">
                  <c:v>31.027999999999999</c:v>
                </c:pt>
                <c:pt idx="3233">
                  <c:v>19.744900000000001</c:v>
                </c:pt>
                <c:pt idx="3234">
                  <c:v>23.572199999999999</c:v>
                </c:pt>
                <c:pt idx="3235">
                  <c:v>18.450500000000002</c:v>
                </c:pt>
                <c:pt idx="3236">
                  <c:v>16.121099999999998</c:v>
                </c:pt>
                <c:pt idx="3237">
                  <c:v>13.874599999999999</c:v>
                </c:pt>
                <c:pt idx="3239">
                  <c:v>17.802199999999999</c:v>
                </c:pt>
                <c:pt idx="3240">
                  <c:v>28.781400000000001</c:v>
                </c:pt>
                <c:pt idx="3241">
                  <c:v>34.920200000000001</c:v>
                </c:pt>
                <c:pt idx="3242">
                  <c:v>19.834800000000001</c:v>
                </c:pt>
                <c:pt idx="3243">
                  <c:v>46.310299999999998</c:v>
                </c:pt>
                <c:pt idx="3244">
                  <c:v>25.8964</c:v>
                </c:pt>
                <c:pt idx="3245">
                  <c:v>17.685700000000001</c:v>
                </c:pt>
                <c:pt idx="3246">
                  <c:v>27.435099999999998</c:v>
                </c:pt>
                <c:pt idx="3247">
                  <c:v>15.1867</c:v>
                </c:pt>
                <c:pt idx="3248">
                  <c:v>9.5843600000000002</c:v>
                </c:pt>
                <c:pt idx="3249">
                  <c:v>17.909700000000001</c:v>
                </c:pt>
                <c:pt idx="3250">
                  <c:v>24.573699999999999</c:v>
                </c:pt>
                <c:pt idx="3251">
                  <c:v>17.9284</c:v>
                </c:pt>
                <c:pt idx="3252">
                  <c:v>10.101699999999999</c:v>
                </c:pt>
                <c:pt idx="3253">
                  <c:v>22.158300000000001</c:v>
                </c:pt>
                <c:pt idx="3254">
                  <c:v>14.425700000000001</c:v>
                </c:pt>
                <c:pt idx="3255">
                  <c:v>11.430999999999999</c:v>
                </c:pt>
                <c:pt idx="3256">
                  <c:v>18.090399999999999</c:v>
                </c:pt>
                <c:pt idx="3257">
                  <c:v>17.762699999999999</c:v>
                </c:pt>
                <c:pt idx="3258">
                  <c:v>23.604600000000001</c:v>
                </c:pt>
                <c:pt idx="3259">
                  <c:v>11.9374</c:v>
                </c:pt>
                <c:pt idx="3261">
                  <c:v>15.52</c:v>
                </c:pt>
                <c:pt idx="3263">
                  <c:v>13.7826</c:v>
                </c:pt>
                <c:pt idx="3264">
                  <c:v>18.102399999999999</c:v>
                </c:pt>
                <c:pt idx="3265">
                  <c:v>30.354500000000002</c:v>
                </c:pt>
                <c:pt idx="3266">
                  <c:v>15.7492</c:v>
                </c:pt>
                <c:pt idx="3267">
                  <c:v>15.696199999999999</c:v>
                </c:pt>
                <c:pt idx="3268">
                  <c:v>15.7308</c:v>
                </c:pt>
                <c:pt idx="3269">
                  <c:v>10.756500000000001</c:v>
                </c:pt>
                <c:pt idx="3270">
                  <c:v>30.341699999999999</c:v>
                </c:pt>
                <c:pt idx="3271">
                  <c:v>16.093499999999999</c:v>
                </c:pt>
                <c:pt idx="3272">
                  <c:v>26.574000000000002</c:v>
                </c:pt>
                <c:pt idx="3273">
                  <c:v>27.415099999999999</c:v>
                </c:pt>
                <c:pt idx="3274">
                  <c:v>30.021799999999999</c:v>
                </c:pt>
                <c:pt idx="3275">
                  <c:v>29.796800000000001</c:v>
                </c:pt>
                <c:pt idx="3276">
                  <c:v>17.924499999999998</c:v>
                </c:pt>
                <c:pt idx="3277">
                  <c:v>20.239799999999999</c:v>
                </c:pt>
                <c:pt idx="3278">
                  <c:v>21.4376</c:v>
                </c:pt>
                <c:pt idx="3279">
                  <c:v>15.873799999999999</c:v>
                </c:pt>
                <c:pt idx="3280">
                  <c:v>13.471299999999999</c:v>
                </c:pt>
                <c:pt idx="3281">
                  <c:v>18.955200000000001</c:v>
                </c:pt>
                <c:pt idx="3282">
                  <c:v>30.184100000000001</c:v>
                </c:pt>
                <c:pt idx="3283">
                  <c:v>3.64079</c:v>
                </c:pt>
                <c:pt idx="3284">
                  <c:v>3.7727300000000001</c:v>
                </c:pt>
                <c:pt idx="3285">
                  <c:v>12.807499999999999</c:v>
                </c:pt>
                <c:pt idx="3286">
                  <c:v>14.712</c:v>
                </c:pt>
                <c:pt idx="3287">
                  <c:v>17.071100000000001</c:v>
                </c:pt>
                <c:pt idx="3288">
                  <c:v>31.429600000000001</c:v>
                </c:pt>
                <c:pt idx="3289">
                  <c:v>14.7804</c:v>
                </c:pt>
                <c:pt idx="3290">
                  <c:v>19.0108</c:v>
                </c:pt>
                <c:pt idx="3291">
                  <c:v>56.354799999999997</c:v>
                </c:pt>
                <c:pt idx="3292">
                  <c:v>13.091200000000001</c:v>
                </c:pt>
                <c:pt idx="3293">
                  <c:v>20.919799999999999</c:v>
                </c:pt>
                <c:pt idx="3294">
                  <c:v>12.5983</c:v>
                </c:pt>
                <c:pt idx="3295">
                  <c:v>13.044</c:v>
                </c:pt>
                <c:pt idx="3296">
                  <c:v>26.968599999999999</c:v>
                </c:pt>
                <c:pt idx="3297">
                  <c:v>14.9283</c:v>
                </c:pt>
                <c:pt idx="3298">
                  <c:v>16.3749</c:v>
                </c:pt>
                <c:pt idx="3299">
                  <c:v>10.713800000000001</c:v>
                </c:pt>
                <c:pt idx="3300">
                  <c:v>29.812999999999999</c:v>
                </c:pt>
                <c:pt idx="3301">
                  <c:v>32.595199999999998</c:v>
                </c:pt>
                <c:pt idx="3302">
                  <c:v>27.1876</c:v>
                </c:pt>
                <c:pt idx="3303">
                  <c:v>27.2821</c:v>
                </c:pt>
                <c:pt idx="3304">
                  <c:v>35.943199999999997</c:v>
                </c:pt>
                <c:pt idx="3305">
                  <c:v>18.226400000000002</c:v>
                </c:pt>
                <c:pt idx="3306">
                  <c:v>7.27182</c:v>
                </c:pt>
                <c:pt idx="3307">
                  <c:v>23.809200000000001</c:v>
                </c:pt>
                <c:pt idx="3308">
                  <c:v>13.7872</c:v>
                </c:pt>
                <c:pt idx="3309">
                  <c:v>13.2264</c:v>
                </c:pt>
                <c:pt idx="3310">
                  <c:v>17.788</c:v>
                </c:pt>
                <c:pt idx="3311">
                  <c:v>52.289400000000001</c:v>
                </c:pt>
                <c:pt idx="3312">
                  <c:v>18.914300000000001</c:v>
                </c:pt>
                <c:pt idx="3313">
                  <c:v>21.8599</c:v>
                </c:pt>
                <c:pt idx="3314">
                  <c:v>10.4693</c:v>
                </c:pt>
                <c:pt idx="3315">
                  <c:v>26.689499999999999</c:v>
                </c:pt>
                <c:pt idx="3316">
                  <c:v>15.961</c:v>
                </c:pt>
                <c:pt idx="3317">
                  <c:v>3.3072699999999999</c:v>
                </c:pt>
                <c:pt idx="3318">
                  <c:v>81.006</c:v>
                </c:pt>
                <c:pt idx="3319">
                  <c:v>28.361699999999999</c:v>
                </c:pt>
                <c:pt idx="3320">
                  <c:v>38.988199999999999</c:v>
                </c:pt>
                <c:pt idx="3321">
                  <c:v>20.56</c:v>
                </c:pt>
                <c:pt idx="3322">
                  <c:v>20.445799999999998</c:v>
                </c:pt>
                <c:pt idx="3323">
                  <c:v>92.600200000000001</c:v>
                </c:pt>
                <c:pt idx="3324">
                  <c:v>56.497300000000003</c:v>
                </c:pt>
                <c:pt idx="3325">
                  <c:v>18.607299999999999</c:v>
                </c:pt>
                <c:pt idx="3326">
                  <c:v>20.789400000000001</c:v>
                </c:pt>
                <c:pt idx="3327">
                  <c:v>42.444000000000003</c:v>
                </c:pt>
                <c:pt idx="3328">
                  <c:v>53.324800000000003</c:v>
                </c:pt>
                <c:pt idx="3329">
                  <c:v>424.15600000000001</c:v>
                </c:pt>
                <c:pt idx="3330">
                  <c:v>46.459299999999999</c:v>
                </c:pt>
                <c:pt idx="3331">
                  <c:v>44.984900000000003</c:v>
                </c:pt>
                <c:pt idx="3332">
                  <c:v>235.33</c:v>
                </c:pt>
                <c:pt idx="3333">
                  <c:v>20.4511</c:v>
                </c:pt>
                <c:pt idx="3334">
                  <c:v>13.2408</c:v>
                </c:pt>
                <c:pt idx="3335">
                  <c:v>20.141200000000001</c:v>
                </c:pt>
                <c:pt idx="3336">
                  <c:v>57.5871</c:v>
                </c:pt>
                <c:pt idx="3337">
                  <c:v>24.881799999999998</c:v>
                </c:pt>
                <c:pt idx="3338">
                  <c:v>29.1144</c:v>
                </c:pt>
                <c:pt idx="3339">
                  <c:v>16.142499999999998</c:v>
                </c:pt>
                <c:pt idx="3340">
                  <c:v>18.729399999999998</c:v>
                </c:pt>
                <c:pt idx="3341">
                  <c:v>32.712699999999998</c:v>
                </c:pt>
                <c:pt idx="3342">
                  <c:v>60.9283</c:v>
                </c:pt>
                <c:pt idx="3343">
                  <c:v>13.882199999999999</c:v>
                </c:pt>
                <c:pt idx="3344">
                  <c:v>17.233799999999999</c:v>
                </c:pt>
                <c:pt idx="3345">
                  <c:v>25.3278</c:v>
                </c:pt>
                <c:pt idx="3346">
                  <c:v>29.8157</c:v>
                </c:pt>
                <c:pt idx="3347">
                  <c:v>8.8975500000000007</c:v>
                </c:pt>
                <c:pt idx="3348">
                  <c:v>37.337800000000001</c:v>
                </c:pt>
                <c:pt idx="3349">
                  <c:v>15.1974</c:v>
                </c:pt>
                <c:pt idx="3350">
                  <c:v>12.4377</c:v>
                </c:pt>
                <c:pt idx="3351">
                  <c:v>22.918900000000001</c:v>
                </c:pt>
                <c:pt idx="3352">
                  <c:v>13.6134</c:v>
                </c:pt>
                <c:pt idx="3353">
                  <c:v>14.863</c:v>
                </c:pt>
                <c:pt idx="3354">
                  <c:v>26.623899999999999</c:v>
                </c:pt>
                <c:pt idx="3355">
                  <c:v>13.5221</c:v>
                </c:pt>
                <c:pt idx="3356">
                  <c:v>20.522600000000001</c:v>
                </c:pt>
                <c:pt idx="3357">
                  <c:v>18.3247</c:v>
                </c:pt>
                <c:pt idx="3358">
                  <c:v>27.948699999999999</c:v>
                </c:pt>
                <c:pt idx="3359">
                  <c:v>32.4634</c:v>
                </c:pt>
                <c:pt idx="3360">
                  <c:v>19.617699999999999</c:v>
                </c:pt>
                <c:pt idx="3361">
                  <c:v>37.014499999999998</c:v>
                </c:pt>
                <c:pt idx="3363">
                  <c:v>81.600800000000007</c:v>
                </c:pt>
                <c:pt idx="3364">
                  <c:v>265.68200000000002</c:v>
                </c:pt>
                <c:pt idx="3365">
                  <c:v>26.162800000000001</c:v>
                </c:pt>
                <c:pt idx="3366">
                  <c:v>17.389199999999999</c:v>
                </c:pt>
                <c:pt idx="3367">
                  <c:v>17.253699999999998</c:v>
                </c:pt>
                <c:pt idx="3368">
                  <c:v>27.6691</c:v>
                </c:pt>
                <c:pt idx="3369">
                  <c:v>86.443700000000007</c:v>
                </c:pt>
                <c:pt idx="3370">
                  <c:v>20.046700000000001</c:v>
                </c:pt>
                <c:pt idx="3371">
                  <c:v>13.498699999999999</c:v>
                </c:pt>
                <c:pt idx="3372">
                  <c:v>18.194800000000001</c:v>
                </c:pt>
                <c:pt idx="3373">
                  <c:v>27.39</c:v>
                </c:pt>
                <c:pt idx="3374">
                  <c:v>27.691299999999998</c:v>
                </c:pt>
                <c:pt idx="3380">
                  <c:v>18.616800000000001</c:v>
                </c:pt>
                <c:pt idx="3381">
                  <c:v>13.387</c:v>
                </c:pt>
                <c:pt idx="3382">
                  <c:v>25.4468</c:v>
                </c:pt>
                <c:pt idx="3383">
                  <c:v>14.991099999999999</c:v>
                </c:pt>
                <c:pt idx="3384">
                  <c:v>25.1554</c:v>
                </c:pt>
                <c:pt idx="3385">
                  <c:v>11.1488</c:v>
                </c:pt>
                <c:pt idx="3386">
                  <c:v>30.347100000000001</c:v>
                </c:pt>
                <c:pt idx="3387">
                  <c:v>19.1326</c:v>
                </c:pt>
                <c:pt idx="3388">
                  <c:v>15.925599999999999</c:v>
                </c:pt>
                <c:pt idx="3389">
                  <c:v>27.594100000000001</c:v>
                </c:pt>
                <c:pt idx="3390">
                  <c:v>30.512699999999999</c:v>
                </c:pt>
                <c:pt idx="3391">
                  <c:v>22.9284</c:v>
                </c:pt>
                <c:pt idx="3392">
                  <c:v>32.47</c:v>
                </c:pt>
                <c:pt idx="3393">
                  <c:v>17.486499999999999</c:v>
                </c:pt>
                <c:pt idx="3394">
                  <c:v>14.8363</c:v>
                </c:pt>
                <c:pt idx="3395">
                  <c:v>17.209900000000001</c:v>
                </c:pt>
                <c:pt idx="3396">
                  <c:v>25.646999999999998</c:v>
                </c:pt>
                <c:pt idx="3397">
                  <c:v>12.101900000000001</c:v>
                </c:pt>
                <c:pt idx="3398">
                  <c:v>35.766100000000002</c:v>
                </c:pt>
                <c:pt idx="3399">
                  <c:v>8.9981799999999996</c:v>
                </c:pt>
                <c:pt idx="3400">
                  <c:v>12.123799999999999</c:v>
                </c:pt>
                <c:pt idx="3401">
                  <c:v>19.2027</c:v>
                </c:pt>
                <c:pt idx="3402">
                  <c:v>11.876300000000001</c:v>
                </c:pt>
                <c:pt idx="3403">
                  <c:v>19.799399999999999</c:v>
                </c:pt>
                <c:pt idx="3404">
                  <c:v>22.033999999999999</c:v>
                </c:pt>
                <c:pt idx="3405">
                  <c:v>17.140499999999999</c:v>
                </c:pt>
                <c:pt idx="3406">
                  <c:v>7.9543999999999997</c:v>
                </c:pt>
                <c:pt idx="3407">
                  <c:v>22.967600000000001</c:v>
                </c:pt>
                <c:pt idx="3408">
                  <c:v>12.033300000000001</c:v>
                </c:pt>
                <c:pt idx="3409">
                  <c:v>18.826599999999999</c:v>
                </c:pt>
                <c:pt idx="3410">
                  <c:v>9.66432</c:v>
                </c:pt>
                <c:pt idx="3411">
                  <c:v>7.8550899999999997</c:v>
                </c:pt>
                <c:pt idx="3412">
                  <c:v>18.543500000000002</c:v>
                </c:pt>
                <c:pt idx="3413">
                  <c:v>9.8159899999999993</c:v>
                </c:pt>
                <c:pt idx="3414">
                  <c:v>20.036899999999999</c:v>
                </c:pt>
                <c:pt idx="3415">
                  <c:v>13.5665</c:v>
                </c:pt>
                <c:pt idx="3416">
                  <c:v>15.1134</c:v>
                </c:pt>
                <c:pt idx="3417">
                  <c:v>43.220199999999998</c:v>
                </c:pt>
                <c:pt idx="3418">
                  <c:v>15.8071</c:v>
                </c:pt>
                <c:pt idx="3419">
                  <c:v>16.165800000000001</c:v>
                </c:pt>
                <c:pt idx="3420">
                  <c:v>10.931100000000001</c:v>
                </c:pt>
                <c:pt idx="3421">
                  <c:v>56.876800000000003</c:v>
                </c:pt>
                <c:pt idx="3422">
                  <c:v>15.060700000000001</c:v>
                </c:pt>
                <c:pt idx="3423">
                  <c:v>14.7399</c:v>
                </c:pt>
                <c:pt idx="3424">
                  <c:v>14.067299999999999</c:v>
                </c:pt>
                <c:pt idx="3425">
                  <c:v>13.1881</c:v>
                </c:pt>
                <c:pt idx="3426">
                  <c:v>29.5687</c:v>
                </c:pt>
                <c:pt idx="3427">
                  <c:v>45.640700000000002</c:v>
                </c:pt>
                <c:pt idx="3428">
                  <c:v>19.313500000000001</c:v>
                </c:pt>
                <c:pt idx="3429">
                  <c:v>19.2151</c:v>
                </c:pt>
                <c:pt idx="3430">
                  <c:v>25.798300000000001</c:v>
                </c:pt>
                <c:pt idx="3431">
                  <c:v>8.2140299999999993</c:v>
                </c:pt>
                <c:pt idx="3432">
                  <c:v>37.0901</c:v>
                </c:pt>
                <c:pt idx="3433">
                  <c:v>24.186399999999999</c:v>
                </c:pt>
                <c:pt idx="3434">
                  <c:v>10.1524</c:v>
                </c:pt>
                <c:pt idx="3435">
                  <c:v>5.8970000000000002</c:v>
                </c:pt>
                <c:pt idx="3436">
                  <c:v>16.900300000000001</c:v>
                </c:pt>
                <c:pt idx="3437">
                  <c:v>23.43</c:v>
                </c:pt>
                <c:pt idx="3438">
                  <c:v>21.531199999999998</c:v>
                </c:pt>
                <c:pt idx="3439">
                  <c:v>13.4259</c:v>
                </c:pt>
                <c:pt idx="3440">
                  <c:v>9.3035399999999999</c:v>
                </c:pt>
                <c:pt idx="3441">
                  <c:v>21.5366</c:v>
                </c:pt>
                <c:pt idx="3442">
                  <c:v>17.676200000000001</c:v>
                </c:pt>
                <c:pt idx="3443">
                  <c:v>11.512600000000001</c:v>
                </c:pt>
                <c:pt idx="3444">
                  <c:v>13.3429</c:v>
                </c:pt>
                <c:pt idx="3445">
                  <c:v>15.230700000000001</c:v>
                </c:pt>
                <c:pt idx="3446">
                  <c:v>7.7673199999999998</c:v>
                </c:pt>
                <c:pt idx="3447">
                  <c:v>19.991</c:v>
                </c:pt>
                <c:pt idx="3448">
                  <c:v>21.120799999999999</c:v>
                </c:pt>
                <c:pt idx="3449">
                  <c:v>10.5565</c:v>
                </c:pt>
                <c:pt idx="3450">
                  <c:v>11.6136</c:v>
                </c:pt>
                <c:pt idx="3451">
                  <c:v>17.9557</c:v>
                </c:pt>
                <c:pt idx="3452">
                  <c:v>22.935099999999998</c:v>
                </c:pt>
                <c:pt idx="3453">
                  <c:v>24.928699999999999</c:v>
                </c:pt>
                <c:pt idx="3454">
                  <c:v>33.883099999999999</c:v>
                </c:pt>
                <c:pt idx="3455">
                  <c:v>255.78</c:v>
                </c:pt>
                <c:pt idx="3456">
                  <c:v>27.732299999999999</c:v>
                </c:pt>
                <c:pt idx="3457">
                  <c:v>11.2639</c:v>
                </c:pt>
                <c:pt idx="3458">
                  <c:v>46.6265</c:v>
                </c:pt>
                <c:pt idx="3459">
                  <c:v>39.761499999999998</c:v>
                </c:pt>
                <c:pt idx="3460">
                  <c:v>13.222300000000001</c:v>
                </c:pt>
                <c:pt idx="3461">
                  <c:v>10.694100000000001</c:v>
                </c:pt>
                <c:pt idx="3462">
                  <c:v>17.302499999999998</c:v>
                </c:pt>
                <c:pt idx="3463">
                  <c:v>22.8565</c:v>
                </c:pt>
                <c:pt idx="3464">
                  <c:v>12.2431</c:v>
                </c:pt>
                <c:pt idx="3465">
                  <c:v>22.060700000000001</c:v>
                </c:pt>
                <c:pt idx="3466">
                  <c:v>24.544699999999999</c:v>
                </c:pt>
                <c:pt idx="3467">
                  <c:v>20.026700000000002</c:v>
                </c:pt>
                <c:pt idx="3468">
                  <c:v>38.523400000000002</c:v>
                </c:pt>
                <c:pt idx="3469">
                  <c:v>28.530200000000001</c:v>
                </c:pt>
                <c:pt idx="3470">
                  <c:v>19.383299999999998</c:v>
                </c:pt>
                <c:pt idx="3471">
                  <c:v>15.041600000000001</c:v>
                </c:pt>
                <c:pt idx="3472">
                  <c:v>16.226600000000001</c:v>
                </c:pt>
                <c:pt idx="3473">
                  <c:v>16.8992</c:v>
                </c:pt>
                <c:pt idx="3474">
                  <c:v>15.166700000000001</c:v>
                </c:pt>
                <c:pt idx="3475">
                  <c:v>14.3825</c:v>
                </c:pt>
                <c:pt idx="3476">
                  <c:v>7.3439199999999998</c:v>
                </c:pt>
                <c:pt idx="3477">
                  <c:v>19.184100000000001</c:v>
                </c:pt>
                <c:pt idx="3478">
                  <c:v>14.565300000000001</c:v>
                </c:pt>
                <c:pt idx="3479">
                  <c:v>16.614599999999999</c:v>
                </c:pt>
                <c:pt idx="3480">
                  <c:v>14.61</c:v>
                </c:pt>
                <c:pt idx="3481">
                  <c:v>43.298099999999998</c:v>
                </c:pt>
                <c:pt idx="3482">
                  <c:v>5.6364200000000002</c:v>
                </c:pt>
                <c:pt idx="3483">
                  <c:v>15.1844</c:v>
                </c:pt>
                <c:pt idx="3484">
                  <c:v>11.333</c:v>
                </c:pt>
                <c:pt idx="3485">
                  <c:v>15.830500000000001</c:v>
                </c:pt>
                <c:pt idx="3486">
                  <c:v>9.3607600000000009</c:v>
                </c:pt>
                <c:pt idx="3487">
                  <c:v>85.775800000000004</c:v>
                </c:pt>
                <c:pt idx="3488">
                  <c:v>83.457099999999997</c:v>
                </c:pt>
                <c:pt idx="3489">
                  <c:v>37.747399999999999</c:v>
                </c:pt>
                <c:pt idx="3490">
                  <c:v>46.584200000000003</c:v>
                </c:pt>
                <c:pt idx="3491">
                  <c:v>13.477399999999999</c:v>
                </c:pt>
                <c:pt idx="3492">
                  <c:v>31.283200000000001</c:v>
                </c:pt>
                <c:pt idx="3493">
                  <c:v>10.0619</c:v>
                </c:pt>
                <c:pt idx="3494">
                  <c:v>34.828400000000002</c:v>
                </c:pt>
                <c:pt idx="3495">
                  <c:v>20.247399999999999</c:v>
                </c:pt>
                <c:pt idx="3496">
                  <c:v>9.7085000000000008</c:v>
                </c:pt>
                <c:pt idx="3497">
                  <c:v>16.218299999999999</c:v>
                </c:pt>
                <c:pt idx="3498">
                  <c:v>28.1845</c:v>
                </c:pt>
                <c:pt idx="3499">
                  <c:v>22.408000000000001</c:v>
                </c:pt>
                <c:pt idx="3500">
                  <c:v>35.194899999999997</c:v>
                </c:pt>
                <c:pt idx="3501">
                  <c:v>375.69900000000001</c:v>
                </c:pt>
                <c:pt idx="3502">
                  <c:v>252.417</c:v>
                </c:pt>
                <c:pt idx="3503">
                  <c:v>257.30399999999997</c:v>
                </c:pt>
                <c:pt idx="3504">
                  <c:v>46.471499999999999</c:v>
                </c:pt>
                <c:pt idx="3505">
                  <c:v>39.977800000000002</c:v>
                </c:pt>
                <c:pt idx="3506">
                  <c:v>7.0303899999999997</c:v>
                </c:pt>
                <c:pt idx="3507">
                  <c:v>25.2925</c:v>
                </c:pt>
                <c:pt idx="3508">
                  <c:v>8.2757000000000005</c:v>
                </c:pt>
                <c:pt idx="3509">
                  <c:v>15.705</c:v>
                </c:pt>
                <c:pt idx="3510">
                  <c:v>18.026599999999998</c:v>
                </c:pt>
                <c:pt idx="3511">
                  <c:v>14.187200000000001</c:v>
                </c:pt>
                <c:pt idx="3512">
                  <c:v>24.127099999999999</c:v>
                </c:pt>
                <c:pt idx="3513">
                  <c:v>20.2667</c:v>
                </c:pt>
                <c:pt idx="3514">
                  <c:v>39.386000000000003</c:v>
                </c:pt>
                <c:pt idx="3515">
                  <c:v>14.5276</c:v>
                </c:pt>
                <c:pt idx="3516">
                  <c:v>15.506500000000001</c:v>
                </c:pt>
                <c:pt idx="3517">
                  <c:v>21.097799999999999</c:v>
                </c:pt>
                <c:pt idx="3518">
                  <c:v>7.1227999999999998</c:v>
                </c:pt>
                <c:pt idx="3519">
                  <c:v>28.6066</c:v>
                </c:pt>
                <c:pt idx="3520">
                  <c:v>19.5246</c:v>
                </c:pt>
                <c:pt idx="3521">
                  <c:v>23.9834</c:v>
                </c:pt>
                <c:pt idx="3522">
                  <c:v>16.602599999999999</c:v>
                </c:pt>
                <c:pt idx="3523">
                  <c:v>38.943600000000004</c:v>
                </c:pt>
                <c:pt idx="3524">
                  <c:v>15.2765</c:v>
                </c:pt>
                <c:pt idx="3525">
                  <c:v>13.745699999999999</c:v>
                </c:pt>
                <c:pt idx="3526">
                  <c:v>13.086399999999999</c:v>
                </c:pt>
                <c:pt idx="3527">
                  <c:v>32.7057</c:v>
                </c:pt>
                <c:pt idx="3528">
                  <c:v>19.956600000000002</c:v>
                </c:pt>
                <c:pt idx="3529">
                  <c:v>35.5167</c:v>
                </c:pt>
                <c:pt idx="3530">
                  <c:v>28.079599999999999</c:v>
                </c:pt>
                <c:pt idx="3531">
                  <c:v>23.2334</c:v>
                </c:pt>
                <c:pt idx="3532">
                  <c:v>18.790600000000001</c:v>
                </c:pt>
                <c:pt idx="3533">
                  <c:v>41.531399999999998</c:v>
                </c:pt>
                <c:pt idx="3534">
                  <c:v>43.9223</c:v>
                </c:pt>
                <c:pt idx="3535">
                  <c:v>13.095000000000001</c:v>
                </c:pt>
                <c:pt idx="3536">
                  <c:v>13.8772</c:v>
                </c:pt>
                <c:pt idx="3537">
                  <c:v>24.450399999999998</c:v>
                </c:pt>
                <c:pt idx="3538">
                  <c:v>28.858599999999999</c:v>
                </c:pt>
                <c:pt idx="3539">
                  <c:v>10.8895</c:v>
                </c:pt>
                <c:pt idx="3540">
                  <c:v>19.499500000000001</c:v>
                </c:pt>
                <c:pt idx="3541">
                  <c:v>58.642699999999998</c:v>
                </c:pt>
                <c:pt idx="3542">
                  <c:v>20.330400000000001</c:v>
                </c:pt>
                <c:pt idx="3543">
                  <c:v>17.883800000000001</c:v>
                </c:pt>
                <c:pt idx="3544">
                  <c:v>20.673200000000001</c:v>
                </c:pt>
                <c:pt idx="3545">
                  <c:v>10.037800000000001</c:v>
                </c:pt>
                <c:pt idx="3546">
                  <c:v>13.4719</c:v>
                </c:pt>
                <c:pt idx="3547">
                  <c:v>19.854099999999999</c:v>
                </c:pt>
                <c:pt idx="3548">
                  <c:v>295.65100000000001</c:v>
                </c:pt>
                <c:pt idx="3549">
                  <c:v>78.248699999999999</c:v>
                </c:pt>
                <c:pt idx="3550">
                  <c:v>75.290499999999994</c:v>
                </c:pt>
                <c:pt idx="3551">
                  <c:v>27.1128</c:v>
                </c:pt>
                <c:pt idx="3552">
                  <c:v>28.257400000000001</c:v>
                </c:pt>
                <c:pt idx="3553">
                  <c:v>15.4198</c:v>
                </c:pt>
                <c:pt idx="3554">
                  <c:v>31.840800000000002</c:v>
                </c:pt>
                <c:pt idx="3555">
                  <c:v>31.2422</c:v>
                </c:pt>
                <c:pt idx="3556">
                  <c:v>32.986600000000003</c:v>
                </c:pt>
                <c:pt idx="3557">
                  <c:v>17.458500000000001</c:v>
                </c:pt>
                <c:pt idx="3558">
                  <c:v>15.5677</c:v>
                </c:pt>
                <c:pt idx="3559">
                  <c:v>23.154299999999999</c:v>
                </c:pt>
                <c:pt idx="3560">
                  <c:v>14.680300000000001</c:v>
                </c:pt>
                <c:pt idx="3561">
                  <c:v>44.5383</c:v>
                </c:pt>
                <c:pt idx="3562">
                  <c:v>22.904399999999999</c:v>
                </c:pt>
                <c:pt idx="3563">
                  <c:v>26.383500000000002</c:v>
                </c:pt>
                <c:pt idx="3564">
                  <c:v>20.226500000000001</c:v>
                </c:pt>
                <c:pt idx="3565">
                  <c:v>82.855599999999995</c:v>
                </c:pt>
                <c:pt idx="3566">
                  <c:v>19.072600000000001</c:v>
                </c:pt>
                <c:pt idx="3567">
                  <c:v>19.655200000000001</c:v>
                </c:pt>
                <c:pt idx="3568">
                  <c:v>20.4818</c:v>
                </c:pt>
                <c:pt idx="3569">
                  <c:v>25.936499999999999</c:v>
                </c:pt>
                <c:pt idx="3570">
                  <c:v>21.7973</c:v>
                </c:pt>
                <c:pt idx="3571">
                  <c:v>12.052199999999999</c:v>
                </c:pt>
                <c:pt idx="3572">
                  <c:v>55.024700000000003</c:v>
                </c:pt>
                <c:pt idx="3573">
                  <c:v>28.819700000000001</c:v>
                </c:pt>
                <c:pt idx="3574">
                  <c:v>33.43</c:v>
                </c:pt>
                <c:pt idx="3575">
                  <c:v>44.833100000000002</c:v>
                </c:pt>
                <c:pt idx="3576">
                  <c:v>269.642</c:v>
                </c:pt>
                <c:pt idx="3577">
                  <c:v>9.17075</c:v>
                </c:pt>
                <c:pt idx="3578">
                  <c:v>17.2667</c:v>
                </c:pt>
                <c:pt idx="3579">
                  <c:v>31.726099999999999</c:v>
                </c:pt>
                <c:pt idx="3580">
                  <c:v>79.006500000000003</c:v>
                </c:pt>
                <c:pt idx="3581">
                  <c:v>296.572</c:v>
                </c:pt>
                <c:pt idx="3582">
                  <c:v>15.901999999999999</c:v>
                </c:pt>
                <c:pt idx="3583">
                  <c:v>177.798</c:v>
                </c:pt>
                <c:pt idx="3584">
                  <c:v>45.596699999999998</c:v>
                </c:pt>
                <c:pt idx="3585">
                  <c:v>14.0755</c:v>
                </c:pt>
                <c:pt idx="3586">
                  <c:v>17.442599999999999</c:v>
                </c:pt>
                <c:pt idx="3587">
                  <c:v>24.157599999999999</c:v>
                </c:pt>
                <c:pt idx="3588">
                  <c:v>269.19099999999997</c:v>
                </c:pt>
                <c:pt idx="3589">
                  <c:v>15.1295</c:v>
                </c:pt>
                <c:pt idx="3590">
                  <c:v>9.7194400000000005</c:v>
                </c:pt>
                <c:pt idx="3594">
                  <c:v>19.960999999999999</c:v>
                </c:pt>
                <c:pt idx="3595">
                  <c:v>105.238</c:v>
                </c:pt>
                <c:pt idx="3596">
                  <c:v>2.2356799999999999</c:v>
                </c:pt>
                <c:pt idx="3597">
                  <c:v>282.63799999999998</c:v>
                </c:pt>
                <c:pt idx="3598">
                  <c:v>28.498899999999999</c:v>
                </c:pt>
                <c:pt idx="3599">
                  <c:v>24.863800000000001</c:v>
                </c:pt>
                <c:pt idx="3600">
                  <c:v>48.854700000000001</c:v>
                </c:pt>
                <c:pt idx="3601">
                  <c:v>17.1096</c:v>
                </c:pt>
                <c:pt idx="3602">
                  <c:v>34.851999999999997</c:v>
                </c:pt>
                <c:pt idx="3603">
                  <c:v>8.6754999999999995</c:v>
                </c:pt>
                <c:pt idx="3604">
                  <c:v>36.512599999999999</c:v>
                </c:pt>
                <c:pt idx="3605">
                  <c:v>19.424900000000001</c:v>
                </c:pt>
                <c:pt idx="3606">
                  <c:v>10.3354</c:v>
                </c:pt>
                <c:pt idx="3607">
                  <c:v>31.4649</c:v>
                </c:pt>
                <c:pt idx="3608">
                  <c:v>16.282</c:v>
                </c:pt>
                <c:pt idx="3609">
                  <c:v>73.312600000000003</c:v>
                </c:pt>
                <c:pt idx="3610">
                  <c:v>17.035900000000002</c:v>
                </c:pt>
                <c:pt idx="3611">
                  <c:v>110.71</c:v>
                </c:pt>
                <c:pt idx="3612">
                  <c:v>42.118899999999996</c:v>
                </c:pt>
                <c:pt idx="3613">
                  <c:v>30.9513</c:v>
                </c:pt>
                <c:pt idx="3614">
                  <c:v>22.120999999999999</c:v>
                </c:pt>
                <c:pt idx="3615">
                  <c:v>35.699199999999998</c:v>
                </c:pt>
                <c:pt idx="3616">
                  <c:v>19.823599999999999</c:v>
                </c:pt>
                <c:pt idx="3617">
                  <c:v>50.045999999999999</c:v>
                </c:pt>
                <c:pt idx="3618">
                  <c:v>30.347999999999999</c:v>
                </c:pt>
                <c:pt idx="3619">
                  <c:v>41.832299999999996</c:v>
                </c:pt>
                <c:pt idx="3620">
                  <c:v>17.590900000000001</c:v>
                </c:pt>
                <c:pt idx="3621">
                  <c:v>24.8948</c:v>
                </c:pt>
                <c:pt idx="3622">
                  <c:v>37.900199999999998</c:v>
                </c:pt>
                <c:pt idx="3623">
                  <c:v>13.883800000000001</c:v>
                </c:pt>
                <c:pt idx="3624">
                  <c:v>22.6374</c:v>
                </c:pt>
                <c:pt idx="3625">
                  <c:v>26.055399999999999</c:v>
                </c:pt>
                <c:pt idx="3626">
                  <c:v>25.486599999999999</c:v>
                </c:pt>
                <c:pt idx="3627">
                  <c:v>19.0215</c:v>
                </c:pt>
                <c:pt idx="3628">
                  <c:v>17.2239</c:v>
                </c:pt>
                <c:pt idx="3629">
                  <c:v>12.257099999999999</c:v>
                </c:pt>
                <c:pt idx="3630">
                  <c:v>19.7803</c:v>
                </c:pt>
                <c:pt idx="3631">
                  <c:v>27.577400000000001</c:v>
                </c:pt>
                <c:pt idx="3632">
                  <c:v>19.7684</c:v>
                </c:pt>
                <c:pt idx="3633">
                  <c:v>52.324100000000001</c:v>
                </c:pt>
                <c:pt idx="3634">
                  <c:v>289.68400000000003</c:v>
                </c:pt>
                <c:pt idx="3635">
                  <c:v>22.722100000000001</c:v>
                </c:pt>
                <c:pt idx="3636">
                  <c:v>33.8324</c:v>
                </c:pt>
                <c:pt idx="3637">
                  <c:v>296.73399999999998</c:v>
                </c:pt>
                <c:pt idx="3638">
                  <c:v>27.992000000000001</c:v>
                </c:pt>
                <c:pt idx="3639">
                  <c:v>15.3431</c:v>
                </c:pt>
                <c:pt idx="3640">
                  <c:v>32.467700000000001</c:v>
                </c:pt>
                <c:pt idx="3641">
                  <c:v>32.867800000000003</c:v>
                </c:pt>
                <c:pt idx="3642">
                  <c:v>10.9831</c:v>
                </c:pt>
                <c:pt idx="3643">
                  <c:v>14.9619</c:v>
                </c:pt>
                <c:pt idx="3644">
                  <c:v>11.823499999999999</c:v>
                </c:pt>
                <c:pt idx="3645">
                  <c:v>14.2227</c:v>
                </c:pt>
                <c:pt idx="3646">
                  <c:v>24.692799999999998</c:v>
                </c:pt>
                <c:pt idx="3647">
                  <c:v>34.018700000000003</c:v>
                </c:pt>
                <c:pt idx="3648">
                  <c:v>29.149000000000001</c:v>
                </c:pt>
                <c:pt idx="3649">
                  <c:v>9.5644799999999996</c:v>
                </c:pt>
                <c:pt idx="3650">
                  <c:v>11.5433</c:v>
                </c:pt>
                <c:pt idx="3651">
                  <c:v>57.242400000000004</c:v>
                </c:pt>
                <c:pt idx="3652">
                  <c:v>38.891599999999997</c:v>
                </c:pt>
                <c:pt idx="3653">
                  <c:v>14.826499999999999</c:v>
                </c:pt>
                <c:pt idx="3654">
                  <c:v>15.827400000000001</c:v>
                </c:pt>
                <c:pt idx="3655">
                  <c:v>30.544799999999999</c:v>
                </c:pt>
                <c:pt idx="3656">
                  <c:v>14.597200000000001</c:v>
                </c:pt>
                <c:pt idx="3657">
                  <c:v>32.750399999999999</c:v>
                </c:pt>
                <c:pt idx="3658">
                  <c:v>24.2331</c:v>
                </c:pt>
                <c:pt idx="3659">
                  <c:v>21.566700000000001</c:v>
                </c:pt>
                <c:pt idx="3660">
                  <c:v>9.4812100000000008</c:v>
                </c:pt>
                <c:pt idx="3661">
                  <c:v>8.82118</c:v>
                </c:pt>
                <c:pt idx="3662">
                  <c:v>13.274900000000001</c:v>
                </c:pt>
                <c:pt idx="3663">
                  <c:v>118.22199999999999</c:v>
                </c:pt>
                <c:pt idx="3664">
                  <c:v>14.4252</c:v>
                </c:pt>
                <c:pt idx="3665">
                  <c:v>4.8487400000000003</c:v>
                </c:pt>
                <c:pt idx="3666">
                  <c:v>18.4377</c:v>
                </c:pt>
                <c:pt idx="3667">
                  <c:v>29.930599999999998</c:v>
                </c:pt>
                <c:pt idx="3668">
                  <c:v>35.275199999999998</c:v>
                </c:pt>
                <c:pt idx="3669">
                  <c:v>27.535499999999999</c:v>
                </c:pt>
                <c:pt idx="3670">
                  <c:v>44.322099999999999</c:v>
                </c:pt>
                <c:pt idx="3671">
                  <c:v>48.765300000000003</c:v>
                </c:pt>
                <c:pt idx="3672">
                  <c:v>11.9168</c:v>
                </c:pt>
                <c:pt idx="3673">
                  <c:v>9.1479400000000002</c:v>
                </c:pt>
                <c:pt idx="3674">
                  <c:v>8.7967700000000004</c:v>
                </c:pt>
                <c:pt idx="3675">
                  <c:v>18.532299999999999</c:v>
                </c:pt>
                <c:pt idx="3676">
                  <c:v>14.2317</c:v>
                </c:pt>
                <c:pt idx="3677">
                  <c:v>16.6434</c:v>
                </c:pt>
                <c:pt idx="3678">
                  <c:v>14.856199999999999</c:v>
                </c:pt>
                <c:pt idx="3679">
                  <c:v>51.665300000000002</c:v>
                </c:pt>
                <c:pt idx="3680">
                  <c:v>31.872800000000002</c:v>
                </c:pt>
                <c:pt idx="3681">
                  <c:v>18.666499999999999</c:v>
                </c:pt>
                <c:pt idx="3682">
                  <c:v>9.4651499999999995</c:v>
                </c:pt>
                <c:pt idx="3683">
                  <c:v>19.731300000000001</c:v>
                </c:pt>
                <c:pt idx="3684">
                  <c:v>15.5733</c:v>
                </c:pt>
                <c:pt idx="3685">
                  <c:v>67.090599999999995</c:v>
                </c:pt>
                <c:pt idx="3686">
                  <c:v>14.239599999999999</c:v>
                </c:pt>
                <c:pt idx="3687">
                  <c:v>12.1097</c:v>
                </c:pt>
                <c:pt idx="3688">
                  <c:v>17.5853</c:v>
                </c:pt>
                <c:pt idx="3689">
                  <c:v>15.2654</c:v>
                </c:pt>
                <c:pt idx="3690">
                  <c:v>14.6151</c:v>
                </c:pt>
                <c:pt idx="3691">
                  <c:v>32.116100000000003</c:v>
                </c:pt>
                <c:pt idx="3692">
                  <c:v>6.7901199999999999</c:v>
                </c:pt>
                <c:pt idx="3693">
                  <c:v>25.197700000000001</c:v>
                </c:pt>
                <c:pt idx="3694">
                  <c:v>10.017099999999999</c:v>
                </c:pt>
                <c:pt idx="3695">
                  <c:v>14.9612</c:v>
                </c:pt>
                <c:pt idx="3696">
                  <c:v>32.426499999999997</c:v>
                </c:pt>
                <c:pt idx="3697">
                  <c:v>14.6187</c:v>
                </c:pt>
                <c:pt idx="3698">
                  <c:v>9.2536400000000008</c:v>
                </c:pt>
                <c:pt idx="3699">
                  <c:v>12.42</c:v>
                </c:pt>
                <c:pt idx="3700">
                  <c:v>8.9071899999999999</c:v>
                </c:pt>
                <c:pt idx="3701">
                  <c:v>14.8367</c:v>
                </c:pt>
                <c:pt idx="3702">
                  <c:v>10.895899999999999</c:v>
                </c:pt>
                <c:pt idx="3703">
                  <c:v>15.6625</c:v>
                </c:pt>
                <c:pt idx="3704">
                  <c:v>19.360900000000001</c:v>
                </c:pt>
                <c:pt idx="3705">
                  <c:v>10.1835</c:v>
                </c:pt>
                <c:pt idx="3706">
                  <c:v>12.155099999999999</c:v>
                </c:pt>
                <c:pt idx="3707">
                  <c:v>19.015699999999999</c:v>
                </c:pt>
                <c:pt idx="3708">
                  <c:v>17.990400000000001</c:v>
                </c:pt>
                <c:pt idx="3709">
                  <c:v>14.007</c:v>
                </c:pt>
                <c:pt idx="3710">
                  <c:v>34.2971</c:v>
                </c:pt>
                <c:pt idx="3711">
                  <c:v>8.6694399999999998</c:v>
                </c:pt>
                <c:pt idx="3712">
                  <c:v>14.9794</c:v>
                </c:pt>
                <c:pt idx="3713">
                  <c:v>1.51434</c:v>
                </c:pt>
                <c:pt idx="3714">
                  <c:v>15.3424</c:v>
                </c:pt>
                <c:pt idx="3715">
                  <c:v>13.295400000000001</c:v>
                </c:pt>
                <c:pt idx="3716">
                  <c:v>4.6042699999999996</c:v>
                </c:pt>
                <c:pt idx="3717">
                  <c:v>18.4801</c:v>
                </c:pt>
                <c:pt idx="3718">
                  <c:v>42.096699999999998</c:v>
                </c:pt>
                <c:pt idx="3719">
                  <c:v>10.3744</c:v>
                </c:pt>
                <c:pt idx="3720">
                  <c:v>15.283300000000001</c:v>
                </c:pt>
                <c:pt idx="3721">
                  <c:v>31.7532</c:v>
                </c:pt>
                <c:pt idx="3722">
                  <c:v>22.989000000000001</c:v>
                </c:pt>
                <c:pt idx="3723">
                  <c:v>10.473000000000001</c:v>
                </c:pt>
                <c:pt idx="3724">
                  <c:v>15.9504</c:v>
                </c:pt>
                <c:pt idx="3725">
                  <c:v>46.8187</c:v>
                </c:pt>
                <c:pt idx="3726">
                  <c:v>21.018599999999999</c:v>
                </c:pt>
                <c:pt idx="3727">
                  <c:v>11.732200000000001</c:v>
                </c:pt>
                <c:pt idx="3728">
                  <c:v>38.3414</c:v>
                </c:pt>
                <c:pt idx="3729">
                  <c:v>53.605400000000003</c:v>
                </c:pt>
                <c:pt idx="3730">
                  <c:v>20.104399999999998</c:v>
                </c:pt>
                <c:pt idx="3731">
                  <c:v>29.1919</c:v>
                </c:pt>
                <c:pt idx="3732">
                  <c:v>33.710500000000003</c:v>
                </c:pt>
                <c:pt idx="3733">
                  <c:v>10.301600000000001</c:v>
                </c:pt>
                <c:pt idx="3734">
                  <c:v>188.47200000000001</c:v>
                </c:pt>
                <c:pt idx="3735">
                  <c:v>16.427299999999999</c:v>
                </c:pt>
                <c:pt idx="3736">
                  <c:v>13.585699999999999</c:v>
                </c:pt>
                <c:pt idx="3737">
                  <c:v>25.562200000000001</c:v>
                </c:pt>
                <c:pt idx="3738">
                  <c:v>22.8687</c:v>
                </c:pt>
                <c:pt idx="3739">
                  <c:v>36.143799999999999</c:v>
                </c:pt>
                <c:pt idx="3740">
                  <c:v>273.82499999999999</c:v>
                </c:pt>
                <c:pt idx="3741">
                  <c:v>23.3781</c:v>
                </c:pt>
                <c:pt idx="3742">
                  <c:v>260.06700000000001</c:v>
                </c:pt>
                <c:pt idx="3743">
                  <c:v>14.783899999999999</c:v>
                </c:pt>
                <c:pt idx="3744">
                  <c:v>22.730699999999999</c:v>
                </c:pt>
                <c:pt idx="3745">
                  <c:v>21.045500000000001</c:v>
                </c:pt>
                <c:pt idx="3746">
                  <c:v>31.983499999999999</c:v>
                </c:pt>
                <c:pt idx="3747">
                  <c:v>14.5672</c:v>
                </c:pt>
                <c:pt idx="3748">
                  <c:v>26.0715</c:v>
                </c:pt>
                <c:pt idx="3749">
                  <c:v>60.984200000000001</c:v>
                </c:pt>
                <c:pt idx="3750">
                  <c:v>61.055199999999999</c:v>
                </c:pt>
                <c:pt idx="3751">
                  <c:v>9.3609600000000004</c:v>
                </c:pt>
                <c:pt idx="3752">
                  <c:v>12.5115</c:v>
                </c:pt>
                <c:pt idx="3753">
                  <c:v>16.730499999999999</c:v>
                </c:pt>
                <c:pt idx="3754">
                  <c:v>35.898000000000003</c:v>
                </c:pt>
                <c:pt idx="3755">
                  <c:v>4.5175299999999998</c:v>
                </c:pt>
                <c:pt idx="3756">
                  <c:v>4.5756600000000001</c:v>
                </c:pt>
                <c:pt idx="3768">
                  <c:v>61.446599999999997</c:v>
                </c:pt>
                <c:pt idx="3769">
                  <c:v>42.019199999999998</c:v>
                </c:pt>
                <c:pt idx="3770">
                  <c:v>14.1678</c:v>
                </c:pt>
                <c:pt idx="3771">
                  <c:v>19.982299999999999</c:v>
                </c:pt>
                <c:pt idx="3772">
                  <c:v>20.265499999999999</c:v>
                </c:pt>
                <c:pt idx="3773">
                  <c:v>22.620999999999999</c:v>
                </c:pt>
                <c:pt idx="3774">
                  <c:v>136.858</c:v>
                </c:pt>
                <c:pt idx="3775">
                  <c:v>23.889199999999999</c:v>
                </c:pt>
                <c:pt idx="3776">
                  <c:v>24.748899999999999</c:v>
                </c:pt>
                <c:pt idx="3777">
                  <c:v>25.734000000000002</c:v>
                </c:pt>
                <c:pt idx="3778">
                  <c:v>23.625</c:v>
                </c:pt>
                <c:pt idx="3779">
                  <c:v>24.55</c:v>
                </c:pt>
                <c:pt idx="3780">
                  <c:v>24.0825</c:v>
                </c:pt>
                <c:pt idx="3781">
                  <c:v>28.953099999999999</c:v>
                </c:pt>
                <c:pt idx="3782">
                  <c:v>22.847200000000001</c:v>
                </c:pt>
                <c:pt idx="3783">
                  <c:v>24.8748</c:v>
                </c:pt>
                <c:pt idx="3784">
                  <c:v>17.389600000000002</c:v>
                </c:pt>
                <c:pt idx="3785">
                  <c:v>238.113</c:v>
                </c:pt>
                <c:pt idx="3786">
                  <c:v>35.4482</c:v>
                </c:pt>
                <c:pt idx="3787">
                  <c:v>35.389099999999999</c:v>
                </c:pt>
                <c:pt idx="3788">
                  <c:v>9.1761800000000004</c:v>
                </c:pt>
                <c:pt idx="3789">
                  <c:v>14.8599</c:v>
                </c:pt>
                <c:pt idx="3790">
                  <c:v>21.195599999999999</c:v>
                </c:pt>
                <c:pt idx="3791">
                  <c:v>37.220799999999997</c:v>
                </c:pt>
                <c:pt idx="3792">
                  <c:v>41.151299999999999</c:v>
                </c:pt>
                <c:pt idx="3793">
                  <c:v>31.744800000000001</c:v>
                </c:pt>
                <c:pt idx="3794">
                  <c:v>23.601700000000001</c:v>
                </c:pt>
                <c:pt idx="3795">
                  <c:v>26.8461</c:v>
                </c:pt>
                <c:pt idx="3796">
                  <c:v>19.006599999999999</c:v>
                </c:pt>
                <c:pt idx="3797">
                  <c:v>22.2197</c:v>
                </c:pt>
                <c:pt idx="3798">
                  <c:v>34.905999999999999</c:v>
                </c:pt>
                <c:pt idx="3799">
                  <c:v>27.370899999999999</c:v>
                </c:pt>
                <c:pt idx="3800">
                  <c:v>14.7319</c:v>
                </c:pt>
                <c:pt idx="3801">
                  <c:v>43.498399999999997</c:v>
                </c:pt>
                <c:pt idx="3802">
                  <c:v>25.6235</c:v>
                </c:pt>
                <c:pt idx="3803">
                  <c:v>27.761399999999998</c:v>
                </c:pt>
                <c:pt idx="3804">
                  <c:v>10.968999999999999</c:v>
                </c:pt>
                <c:pt idx="3805">
                  <c:v>22.4864</c:v>
                </c:pt>
                <c:pt idx="3806">
                  <c:v>11.334899999999999</c:v>
                </c:pt>
                <c:pt idx="3807">
                  <c:v>8.9049600000000009</c:v>
                </c:pt>
                <c:pt idx="3808">
                  <c:v>23.288599999999999</c:v>
                </c:pt>
                <c:pt idx="3809">
                  <c:v>36.133499999999998</c:v>
                </c:pt>
                <c:pt idx="3810">
                  <c:v>25.362300000000001</c:v>
                </c:pt>
                <c:pt idx="3811">
                  <c:v>48.1631</c:v>
                </c:pt>
                <c:pt idx="3812">
                  <c:v>23.2638</c:v>
                </c:pt>
                <c:pt idx="3813">
                  <c:v>21.7804</c:v>
                </c:pt>
                <c:pt idx="3814">
                  <c:v>21.224799999999998</c:v>
                </c:pt>
                <c:pt idx="3815">
                  <c:v>28.418099999999999</c:v>
                </c:pt>
                <c:pt idx="3816">
                  <c:v>49.987699999999997</c:v>
                </c:pt>
                <c:pt idx="3817">
                  <c:v>27.529599999999999</c:v>
                </c:pt>
                <c:pt idx="3818">
                  <c:v>42.799199999999999</c:v>
                </c:pt>
                <c:pt idx="3819">
                  <c:v>38.768500000000003</c:v>
                </c:pt>
                <c:pt idx="3820">
                  <c:v>17.867599999999999</c:v>
                </c:pt>
                <c:pt idx="3821">
                  <c:v>30.417899999999999</c:v>
                </c:pt>
                <c:pt idx="3822">
                  <c:v>28.2285</c:v>
                </c:pt>
                <c:pt idx="3823">
                  <c:v>33.775399999999998</c:v>
                </c:pt>
                <c:pt idx="3824">
                  <c:v>16.367899999999999</c:v>
                </c:pt>
                <c:pt idx="3825">
                  <c:v>17.3569</c:v>
                </c:pt>
                <c:pt idx="3826">
                  <c:v>141.226</c:v>
                </c:pt>
                <c:pt idx="3827">
                  <c:v>17.062799999999999</c:v>
                </c:pt>
                <c:pt idx="3828">
                  <c:v>21.7041</c:v>
                </c:pt>
                <c:pt idx="3829">
                  <c:v>32.481699999999996</c:v>
                </c:pt>
                <c:pt idx="3830">
                  <c:v>32.975299999999997</c:v>
                </c:pt>
                <c:pt idx="3831">
                  <c:v>34.715400000000002</c:v>
                </c:pt>
                <c:pt idx="3832">
                  <c:v>5.3067099999999998</c:v>
                </c:pt>
                <c:pt idx="3833">
                  <c:v>12.4887</c:v>
                </c:pt>
                <c:pt idx="3834">
                  <c:v>30.9312</c:v>
                </c:pt>
                <c:pt idx="3835">
                  <c:v>26.872699999999998</c:v>
                </c:pt>
                <c:pt idx="3836">
                  <c:v>47.597700000000003</c:v>
                </c:pt>
                <c:pt idx="3837">
                  <c:v>16.391100000000002</c:v>
                </c:pt>
                <c:pt idx="3838">
                  <c:v>30.5625</c:v>
                </c:pt>
                <c:pt idx="3839">
                  <c:v>14.6159</c:v>
                </c:pt>
                <c:pt idx="3840">
                  <c:v>25.694500000000001</c:v>
                </c:pt>
                <c:pt idx="3841">
                  <c:v>26.182500000000001</c:v>
                </c:pt>
                <c:pt idx="3842">
                  <c:v>10.857200000000001</c:v>
                </c:pt>
                <c:pt idx="3843">
                  <c:v>25.5776</c:v>
                </c:pt>
                <c:pt idx="3844">
                  <c:v>107.821</c:v>
                </c:pt>
                <c:pt idx="3845">
                  <c:v>16.0259</c:v>
                </c:pt>
                <c:pt idx="3846">
                  <c:v>15.2798</c:v>
                </c:pt>
                <c:pt idx="3847">
                  <c:v>29.863099999999999</c:v>
                </c:pt>
                <c:pt idx="3848">
                  <c:v>28.183199999999999</c:v>
                </c:pt>
                <c:pt idx="3849">
                  <c:v>20.7575</c:v>
                </c:pt>
                <c:pt idx="3850">
                  <c:v>20.5337</c:v>
                </c:pt>
                <c:pt idx="3851">
                  <c:v>18.4068</c:v>
                </c:pt>
                <c:pt idx="3852">
                  <c:v>19.922499999999999</c:v>
                </c:pt>
                <c:pt idx="3853">
                  <c:v>14.951599999999999</c:v>
                </c:pt>
                <c:pt idx="3854">
                  <c:v>28.9147</c:v>
                </c:pt>
                <c:pt idx="3855">
                  <c:v>34.705599999999997</c:v>
                </c:pt>
                <c:pt idx="3856">
                  <c:v>61.284599999999998</c:v>
                </c:pt>
                <c:pt idx="3857">
                  <c:v>51.752499999999998</c:v>
                </c:pt>
                <c:pt idx="3858">
                  <c:v>29.8766</c:v>
                </c:pt>
                <c:pt idx="3859">
                  <c:v>330.56900000000002</c:v>
                </c:pt>
                <c:pt idx="3860">
                  <c:v>23.739799999999999</c:v>
                </c:pt>
                <c:pt idx="3861">
                  <c:v>27.418700000000001</c:v>
                </c:pt>
                <c:pt idx="3862">
                  <c:v>69.596199999999996</c:v>
                </c:pt>
                <c:pt idx="3863">
                  <c:v>31.935300000000002</c:v>
                </c:pt>
                <c:pt idx="3864">
                  <c:v>191.179</c:v>
                </c:pt>
                <c:pt idx="3865">
                  <c:v>15.6084</c:v>
                </c:pt>
                <c:pt idx="3867">
                  <c:v>166.381</c:v>
                </c:pt>
                <c:pt idx="3868">
                  <c:v>23.468399999999999</c:v>
                </c:pt>
                <c:pt idx="3869">
                  <c:v>56.6008</c:v>
                </c:pt>
                <c:pt idx="3871">
                  <c:v>188.64599999999999</c:v>
                </c:pt>
                <c:pt idx="3873">
                  <c:v>65.278999999999996</c:v>
                </c:pt>
                <c:pt idx="3875">
                  <c:v>192.17400000000001</c:v>
                </c:pt>
                <c:pt idx="3877">
                  <c:v>60.575299999999999</c:v>
                </c:pt>
                <c:pt idx="3878">
                  <c:v>34.615000000000002</c:v>
                </c:pt>
                <c:pt idx="3879">
                  <c:v>55.953099999999999</c:v>
                </c:pt>
                <c:pt idx="3880">
                  <c:v>48.370699999999999</c:v>
                </c:pt>
                <c:pt idx="3881">
                  <c:v>26.010100000000001</c:v>
                </c:pt>
                <c:pt idx="3882">
                  <c:v>31.2624</c:v>
                </c:pt>
                <c:pt idx="3883">
                  <c:v>20.067</c:v>
                </c:pt>
                <c:pt idx="3884">
                  <c:v>24.1526</c:v>
                </c:pt>
                <c:pt idx="3885">
                  <c:v>8.7231299999999994</c:v>
                </c:pt>
                <c:pt idx="3886">
                  <c:v>21.174700000000001</c:v>
                </c:pt>
                <c:pt idx="3887">
                  <c:v>35.327599999999997</c:v>
                </c:pt>
                <c:pt idx="3888">
                  <c:v>64.417199999999994</c:v>
                </c:pt>
                <c:pt idx="3889">
                  <c:v>27.680700000000002</c:v>
                </c:pt>
                <c:pt idx="3890">
                  <c:v>25.001999999999999</c:v>
                </c:pt>
                <c:pt idx="3891">
                  <c:v>18.290900000000001</c:v>
                </c:pt>
                <c:pt idx="3892">
                  <c:v>72.593299999999999</c:v>
                </c:pt>
                <c:pt idx="3893">
                  <c:v>29.770299999999999</c:v>
                </c:pt>
                <c:pt idx="3894">
                  <c:v>17.431699999999999</c:v>
                </c:pt>
                <c:pt idx="3895">
                  <c:v>14.154999999999999</c:v>
                </c:pt>
                <c:pt idx="3896">
                  <c:v>27.099900000000002</c:v>
                </c:pt>
                <c:pt idx="3897">
                  <c:v>20.203299999999999</c:v>
                </c:pt>
                <c:pt idx="3898">
                  <c:v>33.478099999999998</c:v>
                </c:pt>
                <c:pt idx="3899">
                  <c:v>19.861799999999999</c:v>
                </c:pt>
                <c:pt idx="3900">
                  <c:v>11.272</c:v>
                </c:pt>
                <c:pt idx="3901">
                  <c:v>20.5319</c:v>
                </c:pt>
                <c:pt idx="3902">
                  <c:v>34.215899999999998</c:v>
                </c:pt>
                <c:pt idx="3903">
                  <c:v>22.210899999999999</c:v>
                </c:pt>
                <c:pt idx="3904">
                  <c:v>17.7318</c:v>
                </c:pt>
                <c:pt idx="3905">
                  <c:v>17.4071</c:v>
                </c:pt>
                <c:pt idx="3906">
                  <c:v>15.9339</c:v>
                </c:pt>
                <c:pt idx="3907">
                  <c:v>30.477900000000002</c:v>
                </c:pt>
                <c:pt idx="3908">
                  <c:v>33.088299999999997</c:v>
                </c:pt>
                <c:pt idx="3909">
                  <c:v>15.459300000000001</c:v>
                </c:pt>
                <c:pt idx="3910">
                  <c:v>20.617999999999999</c:v>
                </c:pt>
                <c:pt idx="3911">
                  <c:v>15.542299999999999</c:v>
                </c:pt>
                <c:pt idx="3912">
                  <c:v>22.208600000000001</c:v>
                </c:pt>
                <c:pt idx="3913">
                  <c:v>46.967100000000002</c:v>
                </c:pt>
                <c:pt idx="3914">
                  <c:v>22.1951</c:v>
                </c:pt>
                <c:pt idx="3915">
                  <c:v>31.034199999999998</c:v>
                </c:pt>
                <c:pt idx="3916">
                  <c:v>99.886600000000001</c:v>
                </c:pt>
                <c:pt idx="3917">
                  <c:v>21.706900000000001</c:v>
                </c:pt>
                <c:pt idx="3918">
                  <c:v>38.6678</c:v>
                </c:pt>
                <c:pt idx="3919">
                  <c:v>24.360199999999999</c:v>
                </c:pt>
                <c:pt idx="3920">
                  <c:v>20.0718</c:v>
                </c:pt>
                <c:pt idx="3921">
                  <c:v>27.666399999999999</c:v>
                </c:pt>
                <c:pt idx="3922">
                  <c:v>10.3887</c:v>
                </c:pt>
                <c:pt idx="3923">
                  <c:v>13.610900000000001</c:v>
                </c:pt>
                <c:pt idx="3924">
                  <c:v>20.598199999999999</c:v>
                </c:pt>
                <c:pt idx="3925">
                  <c:v>21.4102</c:v>
                </c:pt>
                <c:pt idx="3926">
                  <c:v>11.9666</c:v>
                </c:pt>
                <c:pt idx="3927">
                  <c:v>24.162299999999998</c:v>
                </c:pt>
                <c:pt idx="3928">
                  <c:v>28.593299999999999</c:v>
                </c:pt>
                <c:pt idx="3929">
                  <c:v>6.5644999999999998</c:v>
                </c:pt>
                <c:pt idx="3930">
                  <c:v>35.073399999999999</c:v>
                </c:pt>
                <c:pt idx="3931">
                  <c:v>16.8126</c:v>
                </c:pt>
                <c:pt idx="3932">
                  <c:v>8.7170400000000008</c:v>
                </c:pt>
                <c:pt idx="3933">
                  <c:v>24.274000000000001</c:v>
                </c:pt>
                <c:pt idx="3934">
                  <c:v>23.9634</c:v>
                </c:pt>
                <c:pt idx="3935">
                  <c:v>21.289000000000001</c:v>
                </c:pt>
                <c:pt idx="3936">
                  <c:v>30.9815</c:v>
                </c:pt>
                <c:pt idx="3937">
                  <c:v>18.8262</c:v>
                </c:pt>
                <c:pt idx="3938">
                  <c:v>35.964500000000001</c:v>
                </c:pt>
                <c:pt idx="3939">
                  <c:v>25.0533</c:v>
                </c:pt>
                <c:pt idx="3940">
                  <c:v>12.1526</c:v>
                </c:pt>
                <c:pt idx="3941">
                  <c:v>13.472899999999999</c:v>
                </c:pt>
                <c:pt idx="3942">
                  <c:v>13.894299999999999</c:v>
                </c:pt>
                <c:pt idx="3943">
                  <c:v>26.779499999999999</c:v>
                </c:pt>
                <c:pt idx="3944">
                  <c:v>29.570699999999999</c:v>
                </c:pt>
                <c:pt idx="3945">
                  <c:v>26.646000000000001</c:v>
                </c:pt>
                <c:pt idx="3946">
                  <c:v>32.788899999999998</c:v>
                </c:pt>
                <c:pt idx="3947">
                  <c:v>14.642200000000001</c:v>
                </c:pt>
                <c:pt idx="3948">
                  <c:v>13.2714</c:v>
                </c:pt>
                <c:pt idx="3965">
                  <c:v>16.441800000000001</c:v>
                </c:pt>
                <c:pt idx="3966">
                  <c:v>12.6219</c:v>
                </c:pt>
                <c:pt idx="3967">
                  <c:v>6.3624499999999999</c:v>
                </c:pt>
                <c:pt idx="3968">
                  <c:v>32.055900000000001</c:v>
                </c:pt>
                <c:pt idx="3969">
                  <c:v>19.831900000000001</c:v>
                </c:pt>
                <c:pt idx="3970">
                  <c:v>11.898300000000001</c:v>
                </c:pt>
                <c:pt idx="3971">
                  <c:v>277.82299999999998</c:v>
                </c:pt>
                <c:pt idx="3972">
                  <c:v>21.491299999999999</c:v>
                </c:pt>
                <c:pt idx="3973">
                  <c:v>35.409399999999998</c:v>
                </c:pt>
                <c:pt idx="3974">
                  <c:v>18.470800000000001</c:v>
                </c:pt>
                <c:pt idx="3975">
                  <c:v>18.114599999999999</c:v>
                </c:pt>
                <c:pt idx="3976">
                  <c:v>22.905899999999999</c:v>
                </c:pt>
                <c:pt idx="3977">
                  <c:v>24.834900000000001</c:v>
                </c:pt>
                <c:pt idx="3978">
                  <c:v>23.751100000000001</c:v>
                </c:pt>
                <c:pt idx="3979">
                  <c:v>29.870999999999999</c:v>
                </c:pt>
                <c:pt idx="3980">
                  <c:v>24.477799999999998</c:v>
                </c:pt>
                <c:pt idx="3981">
                  <c:v>54.9221</c:v>
                </c:pt>
                <c:pt idx="3982">
                  <c:v>49.548499999999997</c:v>
                </c:pt>
                <c:pt idx="3983">
                  <c:v>20.072600000000001</c:v>
                </c:pt>
                <c:pt idx="3984">
                  <c:v>7.9873900000000004</c:v>
                </c:pt>
                <c:pt idx="3985">
                  <c:v>26.860199999999999</c:v>
                </c:pt>
                <c:pt idx="3986">
                  <c:v>11.792199999999999</c:v>
                </c:pt>
                <c:pt idx="3987">
                  <c:v>12.107200000000001</c:v>
                </c:pt>
                <c:pt idx="3988">
                  <c:v>19.875800000000002</c:v>
                </c:pt>
                <c:pt idx="3989">
                  <c:v>13.756600000000001</c:v>
                </c:pt>
                <c:pt idx="3990">
                  <c:v>8.9506499999999996</c:v>
                </c:pt>
                <c:pt idx="3991">
                  <c:v>16.339700000000001</c:v>
                </c:pt>
                <c:pt idx="3992">
                  <c:v>5.5982799999999999</c:v>
                </c:pt>
                <c:pt idx="3993">
                  <c:v>41.005000000000003</c:v>
                </c:pt>
                <c:pt idx="3994">
                  <c:v>12.264799999999999</c:v>
                </c:pt>
                <c:pt idx="3995">
                  <c:v>13.695600000000001</c:v>
                </c:pt>
                <c:pt idx="3996">
                  <c:v>13.338200000000001</c:v>
                </c:pt>
                <c:pt idx="3997">
                  <c:v>9.9243600000000001</c:v>
                </c:pt>
                <c:pt idx="3998">
                  <c:v>13.105700000000001</c:v>
                </c:pt>
                <c:pt idx="3999">
                  <c:v>19.361499999999999</c:v>
                </c:pt>
                <c:pt idx="4000">
                  <c:v>38.313800000000001</c:v>
                </c:pt>
                <c:pt idx="4001">
                  <c:v>16.024699999999999</c:v>
                </c:pt>
                <c:pt idx="4002">
                  <c:v>18.037700000000001</c:v>
                </c:pt>
                <c:pt idx="4003">
                  <c:v>20.936699999999998</c:v>
                </c:pt>
                <c:pt idx="4004">
                  <c:v>7.4270199999999997</c:v>
                </c:pt>
                <c:pt idx="4005">
                  <c:v>29.5688</c:v>
                </c:pt>
                <c:pt idx="4006">
                  <c:v>11.3964</c:v>
                </c:pt>
                <c:pt idx="4007">
                  <c:v>11.6655</c:v>
                </c:pt>
                <c:pt idx="4008">
                  <c:v>14.021599999999999</c:v>
                </c:pt>
                <c:pt idx="4009">
                  <c:v>21.650200000000002</c:v>
                </c:pt>
                <c:pt idx="4010">
                  <c:v>16.493500000000001</c:v>
                </c:pt>
                <c:pt idx="4011">
                  <c:v>30.191600000000001</c:v>
                </c:pt>
                <c:pt idx="4012">
                  <c:v>18.336600000000001</c:v>
                </c:pt>
                <c:pt idx="4013">
                  <c:v>7.8541600000000003</c:v>
                </c:pt>
                <c:pt idx="4014">
                  <c:v>2.7193299999999998</c:v>
                </c:pt>
                <c:pt idx="4015">
                  <c:v>32.438600000000001</c:v>
                </c:pt>
                <c:pt idx="4016">
                  <c:v>10.505800000000001</c:v>
                </c:pt>
                <c:pt idx="4017">
                  <c:v>9.8813899999999997</c:v>
                </c:pt>
                <c:pt idx="4018">
                  <c:v>16.990500000000001</c:v>
                </c:pt>
                <c:pt idx="4019">
                  <c:v>8.0307999999999993</c:v>
                </c:pt>
                <c:pt idx="4020">
                  <c:v>41.221800000000002</c:v>
                </c:pt>
                <c:pt idx="4021">
                  <c:v>13.637700000000001</c:v>
                </c:pt>
                <c:pt idx="4022">
                  <c:v>15.4918</c:v>
                </c:pt>
                <c:pt idx="4023">
                  <c:v>13.4339</c:v>
                </c:pt>
                <c:pt idx="4024">
                  <c:v>12.3567</c:v>
                </c:pt>
                <c:pt idx="4025">
                  <c:v>22.449000000000002</c:v>
                </c:pt>
                <c:pt idx="4026">
                  <c:v>43.815300000000001</c:v>
                </c:pt>
                <c:pt idx="4027">
                  <c:v>13.4617</c:v>
                </c:pt>
                <c:pt idx="4028">
                  <c:v>19.075399999999998</c:v>
                </c:pt>
                <c:pt idx="4029">
                  <c:v>18.6629</c:v>
                </c:pt>
                <c:pt idx="4030">
                  <c:v>288.02300000000002</c:v>
                </c:pt>
                <c:pt idx="4031">
                  <c:v>15.716100000000001</c:v>
                </c:pt>
                <c:pt idx="4032">
                  <c:v>21.040500000000002</c:v>
                </c:pt>
                <c:pt idx="4033">
                  <c:v>17.785900000000002</c:v>
                </c:pt>
                <c:pt idx="4034">
                  <c:v>14.0937</c:v>
                </c:pt>
                <c:pt idx="4035">
                  <c:v>23.856100000000001</c:v>
                </c:pt>
                <c:pt idx="4036">
                  <c:v>19.881599999999999</c:v>
                </c:pt>
                <c:pt idx="4037">
                  <c:v>11.8407</c:v>
                </c:pt>
                <c:pt idx="4038">
                  <c:v>35.622300000000003</c:v>
                </c:pt>
                <c:pt idx="4039">
                  <c:v>12.3619</c:v>
                </c:pt>
                <c:pt idx="4040">
                  <c:v>9.9879700000000007</c:v>
                </c:pt>
                <c:pt idx="4041">
                  <c:v>14.5246</c:v>
                </c:pt>
                <c:pt idx="4042">
                  <c:v>11.83</c:v>
                </c:pt>
                <c:pt idx="4043">
                  <c:v>11.6752</c:v>
                </c:pt>
                <c:pt idx="4044">
                  <c:v>18.577000000000002</c:v>
                </c:pt>
                <c:pt idx="4045">
                  <c:v>30.202100000000002</c:v>
                </c:pt>
                <c:pt idx="4046">
                  <c:v>19.692599999999999</c:v>
                </c:pt>
                <c:pt idx="4047">
                  <c:v>33.008499999999998</c:v>
                </c:pt>
                <c:pt idx="4048">
                  <c:v>30.067900000000002</c:v>
                </c:pt>
                <c:pt idx="4049">
                  <c:v>11.9093</c:v>
                </c:pt>
                <c:pt idx="4050">
                  <c:v>10.7789</c:v>
                </c:pt>
                <c:pt idx="4051">
                  <c:v>17.082100000000001</c:v>
                </c:pt>
                <c:pt idx="4052">
                  <c:v>12.8375</c:v>
                </c:pt>
                <c:pt idx="4053">
                  <c:v>13.0898</c:v>
                </c:pt>
                <c:pt idx="4054">
                  <c:v>18.9222</c:v>
                </c:pt>
                <c:pt idx="4055">
                  <c:v>11.141299999999999</c:v>
                </c:pt>
                <c:pt idx="4056">
                  <c:v>7.5308099999999998</c:v>
                </c:pt>
                <c:pt idx="4057">
                  <c:v>11.010199999999999</c:v>
                </c:pt>
                <c:pt idx="4058">
                  <c:v>10.783799999999999</c:v>
                </c:pt>
                <c:pt idx="4059">
                  <c:v>12.276899999999999</c:v>
                </c:pt>
                <c:pt idx="4060">
                  <c:v>12.6456</c:v>
                </c:pt>
                <c:pt idx="4061">
                  <c:v>11.1473</c:v>
                </c:pt>
                <c:pt idx="4062">
                  <c:v>9.1863499999999991</c:v>
                </c:pt>
                <c:pt idx="4063">
                  <c:v>38.384</c:v>
                </c:pt>
                <c:pt idx="4064">
                  <c:v>17.9771</c:v>
                </c:pt>
                <c:pt idx="4065">
                  <c:v>12.2662</c:v>
                </c:pt>
                <c:pt idx="4066">
                  <c:v>13.2484</c:v>
                </c:pt>
                <c:pt idx="4067">
                  <c:v>13.439399999999999</c:v>
                </c:pt>
                <c:pt idx="4068">
                  <c:v>19.630099999999999</c:v>
                </c:pt>
                <c:pt idx="4069">
                  <c:v>190.822</c:v>
                </c:pt>
                <c:pt idx="4070">
                  <c:v>14.1609</c:v>
                </c:pt>
                <c:pt idx="4071">
                  <c:v>12.667</c:v>
                </c:pt>
                <c:pt idx="4072">
                  <c:v>22.497599999999998</c:v>
                </c:pt>
                <c:pt idx="4073">
                  <c:v>22.496400000000001</c:v>
                </c:pt>
                <c:pt idx="4074">
                  <c:v>8.0291999999999994</c:v>
                </c:pt>
                <c:pt idx="4075">
                  <c:v>13.3066</c:v>
                </c:pt>
                <c:pt idx="4076">
                  <c:v>24.451599999999999</c:v>
                </c:pt>
                <c:pt idx="4077">
                  <c:v>13.276999999999999</c:v>
                </c:pt>
                <c:pt idx="4078">
                  <c:v>13.141999999999999</c:v>
                </c:pt>
                <c:pt idx="4079">
                  <c:v>13.9139</c:v>
                </c:pt>
                <c:pt idx="4080">
                  <c:v>32.022100000000002</c:v>
                </c:pt>
                <c:pt idx="4081">
                  <c:v>14.3064</c:v>
                </c:pt>
                <c:pt idx="4082">
                  <c:v>21.390499999999999</c:v>
                </c:pt>
                <c:pt idx="4083">
                  <c:v>34.122700000000002</c:v>
                </c:pt>
                <c:pt idx="4084">
                  <c:v>13.6265</c:v>
                </c:pt>
                <c:pt idx="4085">
                  <c:v>19.209299999999999</c:v>
                </c:pt>
                <c:pt idx="4086">
                  <c:v>84.266400000000004</c:v>
                </c:pt>
                <c:pt idx="4087">
                  <c:v>34.956400000000002</c:v>
                </c:pt>
                <c:pt idx="4088">
                  <c:v>33.6126</c:v>
                </c:pt>
                <c:pt idx="4089">
                  <c:v>403.46100000000001</c:v>
                </c:pt>
                <c:pt idx="4090">
                  <c:v>14.924799999999999</c:v>
                </c:pt>
                <c:pt idx="4091">
                  <c:v>7.9658300000000004</c:v>
                </c:pt>
                <c:pt idx="4092">
                  <c:v>26.690899999999999</c:v>
                </c:pt>
                <c:pt idx="4093">
                  <c:v>21.760999999999999</c:v>
                </c:pt>
                <c:pt idx="4094">
                  <c:v>24.502300000000002</c:v>
                </c:pt>
                <c:pt idx="4095">
                  <c:v>46.448599999999999</c:v>
                </c:pt>
                <c:pt idx="4096">
                  <c:v>12.7437</c:v>
                </c:pt>
                <c:pt idx="4097">
                  <c:v>23.646999999999998</c:v>
                </c:pt>
                <c:pt idx="4098">
                  <c:v>24.290900000000001</c:v>
                </c:pt>
                <c:pt idx="4099">
                  <c:v>10.8375</c:v>
                </c:pt>
                <c:pt idx="4100">
                  <c:v>28.066299999999998</c:v>
                </c:pt>
                <c:pt idx="4101">
                  <c:v>20.960999999999999</c:v>
                </c:pt>
                <c:pt idx="4102">
                  <c:v>24.012</c:v>
                </c:pt>
                <c:pt idx="4103">
                  <c:v>19.8398</c:v>
                </c:pt>
                <c:pt idx="4104">
                  <c:v>15.0688</c:v>
                </c:pt>
                <c:pt idx="4105">
                  <c:v>16.342099999999999</c:v>
                </c:pt>
                <c:pt idx="4106">
                  <c:v>12.123799999999999</c:v>
                </c:pt>
                <c:pt idx="4107">
                  <c:v>18.120699999999999</c:v>
                </c:pt>
                <c:pt idx="4108">
                  <c:v>13.998799999999999</c:v>
                </c:pt>
                <c:pt idx="4109">
                  <c:v>13.3024</c:v>
                </c:pt>
                <c:pt idx="4110">
                  <c:v>17.9025</c:v>
                </c:pt>
                <c:pt idx="4111">
                  <c:v>13.0928</c:v>
                </c:pt>
                <c:pt idx="4112">
                  <c:v>14.2689</c:v>
                </c:pt>
                <c:pt idx="4113">
                  <c:v>101.01300000000001</c:v>
                </c:pt>
                <c:pt idx="4114">
                  <c:v>48.190100000000001</c:v>
                </c:pt>
                <c:pt idx="4115">
                  <c:v>10.222</c:v>
                </c:pt>
                <c:pt idx="4116">
                  <c:v>10.442399999999999</c:v>
                </c:pt>
                <c:pt idx="4117">
                  <c:v>16.7544</c:v>
                </c:pt>
                <c:pt idx="4118">
                  <c:v>13.8101</c:v>
                </c:pt>
                <c:pt idx="4119">
                  <c:v>75.092500000000001</c:v>
                </c:pt>
                <c:pt idx="4120">
                  <c:v>23.2593</c:v>
                </c:pt>
                <c:pt idx="4121">
                  <c:v>24.499300000000002</c:v>
                </c:pt>
                <c:pt idx="4122">
                  <c:v>16.7118</c:v>
                </c:pt>
                <c:pt idx="4123">
                  <c:v>50.336300000000001</c:v>
                </c:pt>
                <c:pt idx="4124">
                  <c:v>25.7119</c:v>
                </c:pt>
                <c:pt idx="4125">
                  <c:v>12.9313</c:v>
                </c:pt>
                <c:pt idx="4126">
                  <c:v>44.022500000000001</c:v>
                </c:pt>
                <c:pt idx="4127">
                  <c:v>15.594900000000001</c:v>
                </c:pt>
                <c:pt idx="4128">
                  <c:v>6.1885599999999998</c:v>
                </c:pt>
                <c:pt idx="4129">
                  <c:v>9.1901899999999994</c:v>
                </c:pt>
                <c:pt idx="4130">
                  <c:v>19.995200000000001</c:v>
                </c:pt>
                <c:pt idx="4131">
                  <c:v>12.6701</c:v>
                </c:pt>
                <c:pt idx="4132">
                  <c:v>19.023800000000001</c:v>
                </c:pt>
                <c:pt idx="4133">
                  <c:v>18.105799999999999</c:v>
                </c:pt>
                <c:pt idx="4134">
                  <c:v>116.94799999999999</c:v>
                </c:pt>
                <c:pt idx="4135">
                  <c:v>19.530200000000001</c:v>
                </c:pt>
                <c:pt idx="4136">
                  <c:v>16.4922</c:v>
                </c:pt>
                <c:pt idx="4137">
                  <c:v>13.9726</c:v>
                </c:pt>
                <c:pt idx="4138">
                  <c:v>12.78</c:v>
                </c:pt>
                <c:pt idx="4139">
                  <c:v>170.16900000000001</c:v>
                </c:pt>
                <c:pt idx="4140">
                  <c:v>27.5136</c:v>
                </c:pt>
                <c:pt idx="4141">
                  <c:v>24.803799999999999</c:v>
                </c:pt>
                <c:pt idx="4142">
                  <c:v>33.620199999999997</c:v>
                </c:pt>
                <c:pt idx="4143">
                  <c:v>7.73733</c:v>
                </c:pt>
                <c:pt idx="4144">
                  <c:v>14.519600000000001</c:v>
                </c:pt>
                <c:pt idx="4145">
                  <c:v>15.9437</c:v>
                </c:pt>
                <c:pt idx="4146">
                  <c:v>25.929200000000002</c:v>
                </c:pt>
                <c:pt idx="4147">
                  <c:v>20.973400000000002</c:v>
                </c:pt>
                <c:pt idx="4148">
                  <c:v>19.890899999999998</c:v>
                </c:pt>
                <c:pt idx="4149">
                  <c:v>19.190799999999999</c:v>
                </c:pt>
                <c:pt idx="4150">
                  <c:v>18.5624</c:v>
                </c:pt>
                <c:pt idx="4151">
                  <c:v>18.008700000000001</c:v>
                </c:pt>
                <c:pt idx="4152">
                  <c:v>12.1442</c:v>
                </c:pt>
                <c:pt idx="4153">
                  <c:v>11.878500000000001</c:v>
                </c:pt>
                <c:pt idx="4154">
                  <c:v>10.386200000000001</c:v>
                </c:pt>
                <c:pt idx="4155">
                  <c:v>17.5749</c:v>
                </c:pt>
                <c:pt idx="4156">
                  <c:v>15.146599999999999</c:v>
                </c:pt>
                <c:pt idx="4157">
                  <c:v>24.1006</c:v>
                </c:pt>
                <c:pt idx="4158">
                  <c:v>20.465800000000002</c:v>
                </c:pt>
                <c:pt idx="4159">
                  <c:v>14.781599999999999</c:v>
                </c:pt>
                <c:pt idx="4160">
                  <c:v>92.545699999999997</c:v>
                </c:pt>
                <c:pt idx="4161">
                  <c:v>33.852600000000002</c:v>
                </c:pt>
                <c:pt idx="4162">
                  <c:v>12.970499999999999</c:v>
                </c:pt>
                <c:pt idx="4163">
                  <c:v>22.0472</c:v>
                </c:pt>
                <c:pt idx="4164">
                  <c:v>27.1676</c:v>
                </c:pt>
                <c:pt idx="4165">
                  <c:v>44.199599999999997</c:v>
                </c:pt>
                <c:pt idx="4166">
                  <c:v>359.65</c:v>
                </c:pt>
                <c:pt idx="4167">
                  <c:v>261.209</c:v>
                </c:pt>
                <c:pt idx="4168">
                  <c:v>258.80399999999997</c:v>
                </c:pt>
                <c:pt idx="4169">
                  <c:v>33.156799999999997</c:v>
                </c:pt>
                <c:pt idx="4170">
                  <c:v>21.508900000000001</c:v>
                </c:pt>
                <c:pt idx="4171">
                  <c:v>52.157800000000002</c:v>
                </c:pt>
                <c:pt idx="4172">
                  <c:v>17.840599999999998</c:v>
                </c:pt>
                <c:pt idx="4173">
                  <c:v>77.27</c:v>
                </c:pt>
                <c:pt idx="4174">
                  <c:v>9.0762</c:v>
                </c:pt>
                <c:pt idx="4175">
                  <c:v>31.176400000000001</c:v>
                </c:pt>
                <c:pt idx="4176">
                  <c:v>52.085999999999999</c:v>
                </c:pt>
                <c:pt idx="4177">
                  <c:v>17.013999999999999</c:v>
                </c:pt>
                <c:pt idx="4178">
                  <c:v>15.067</c:v>
                </c:pt>
                <c:pt idx="4179">
                  <c:v>18.1706</c:v>
                </c:pt>
                <c:pt idx="4180">
                  <c:v>20.180499999999999</c:v>
                </c:pt>
                <c:pt idx="4181">
                  <c:v>345.96199999999999</c:v>
                </c:pt>
                <c:pt idx="4182">
                  <c:v>16.649799999999999</c:v>
                </c:pt>
                <c:pt idx="4183">
                  <c:v>409.67200000000003</c:v>
                </c:pt>
                <c:pt idx="4184">
                  <c:v>28.434200000000001</c:v>
                </c:pt>
                <c:pt idx="4185">
                  <c:v>23.335599999999999</c:v>
                </c:pt>
                <c:pt idx="4186">
                  <c:v>24.028500000000001</c:v>
                </c:pt>
                <c:pt idx="4187">
                  <c:v>15.9207</c:v>
                </c:pt>
                <c:pt idx="4188">
                  <c:v>25.329899999999999</c:v>
                </c:pt>
                <c:pt idx="4189">
                  <c:v>24.2056</c:v>
                </c:pt>
                <c:pt idx="4190">
                  <c:v>26.770399999999999</c:v>
                </c:pt>
                <c:pt idx="4191">
                  <c:v>39.471200000000003</c:v>
                </c:pt>
                <c:pt idx="4192">
                  <c:v>8.4601500000000005</c:v>
                </c:pt>
                <c:pt idx="4197">
                  <c:v>11.371600000000001</c:v>
                </c:pt>
                <c:pt idx="4198">
                  <c:v>29.128399999999999</c:v>
                </c:pt>
                <c:pt idx="4199">
                  <c:v>12.0764</c:v>
                </c:pt>
                <c:pt idx="4200">
                  <c:v>24.287500000000001</c:v>
                </c:pt>
                <c:pt idx="4201">
                  <c:v>19.954599999999999</c:v>
                </c:pt>
                <c:pt idx="4202">
                  <c:v>37.384300000000003</c:v>
                </c:pt>
                <c:pt idx="4203">
                  <c:v>9.9175500000000003</c:v>
                </c:pt>
                <c:pt idx="4204">
                  <c:v>23.0045</c:v>
                </c:pt>
                <c:pt idx="4205">
                  <c:v>18.289000000000001</c:v>
                </c:pt>
                <c:pt idx="4206">
                  <c:v>24.139299999999999</c:v>
                </c:pt>
                <c:pt idx="4207">
                  <c:v>17.273800000000001</c:v>
                </c:pt>
                <c:pt idx="4208">
                  <c:v>34.961399999999998</c:v>
                </c:pt>
                <c:pt idx="4209">
                  <c:v>19.900600000000001</c:v>
                </c:pt>
                <c:pt idx="4210">
                  <c:v>26.732199999999999</c:v>
                </c:pt>
                <c:pt idx="4211">
                  <c:v>16.5351</c:v>
                </c:pt>
                <c:pt idx="4212">
                  <c:v>14.395300000000001</c:v>
                </c:pt>
                <c:pt idx="4213">
                  <c:v>18.215499999999999</c:v>
                </c:pt>
                <c:pt idx="4214">
                  <c:v>8.2086100000000002</c:v>
                </c:pt>
                <c:pt idx="4215">
                  <c:v>16.677199999999999</c:v>
                </c:pt>
                <c:pt idx="4216">
                  <c:v>21.7088</c:v>
                </c:pt>
                <c:pt idx="4217">
                  <c:v>26.869900000000001</c:v>
                </c:pt>
                <c:pt idx="4218">
                  <c:v>13.919600000000001</c:v>
                </c:pt>
                <c:pt idx="4219">
                  <c:v>36.250900000000001</c:v>
                </c:pt>
                <c:pt idx="4220">
                  <c:v>15.718</c:v>
                </c:pt>
                <c:pt idx="4222">
                  <c:v>37.775300000000001</c:v>
                </c:pt>
                <c:pt idx="4223">
                  <c:v>18.270800000000001</c:v>
                </c:pt>
                <c:pt idx="4224">
                  <c:v>10.315</c:v>
                </c:pt>
                <c:pt idx="4225">
                  <c:v>18.744199999999999</c:v>
                </c:pt>
                <c:pt idx="4226">
                  <c:v>9.5129800000000007</c:v>
                </c:pt>
                <c:pt idx="4227">
                  <c:v>30.346299999999999</c:v>
                </c:pt>
                <c:pt idx="4228">
                  <c:v>17.1721</c:v>
                </c:pt>
                <c:pt idx="4229">
                  <c:v>29.195799999999998</c:v>
                </c:pt>
                <c:pt idx="4230">
                  <c:v>24.203600000000002</c:v>
                </c:pt>
                <c:pt idx="4231">
                  <c:v>14.459199999999999</c:v>
                </c:pt>
                <c:pt idx="4232">
                  <c:v>17.169</c:v>
                </c:pt>
                <c:pt idx="4233">
                  <c:v>19.399100000000001</c:v>
                </c:pt>
                <c:pt idx="4234">
                  <c:v>7.9352099999999997</c:v>
                </c:pt>
                <c:pt idx="4235">
                  <c:v>12.116099999999999</c:v>
                </c:pt>
                <c:pt idx="4236">
                  <c:v>17.411000000000001</c:v>
                </c:pt>
                <c:pt idx="4237">
                  <c:v>11.442299999999999</c:v>
                </c:pt>
                <c:pt idx="4238">
                  <c:v>22.0596</c:v>
                </c:pt>
                <c:pt idx="4239">
                  <c:v>22.135899999999999</c:v>
                </c:pt>
                <c:pt idx="4240">
                  <c:v>11.747</c:v>
                </c:pt>
                <c:pt idx="4241">
                  <c:v>10.2097</c:v>
                </c:pt>
                <c:pt idx="4242">
                  <c:v>13.7948</c:v>
                </c:pt>
                <c:pt idx="4243">
                  <c:v>24.831700000000001</c:v>
                </c:pt>
                <c:pt idx="4244">
                  <c:v>21.961600000000001</c:v>
                </c:pt>
                <c:pt idx="4245">
                  <c:v>14.709300000000001</c:v>
                </c:pt>
                <c:pt idx="4246">
                  <c:v>51.115699999999997</c:v>
                </c:pt>
                <c:pt idx="4247">
                  <c:v>93.938100000000006</c:v>
                </c:pt>
                <c:pt idx="4248">
                  <c:v>9.6809399999999997</c:v>
                </c:pt>
                <c:pt idx="4249">
                  <c:v>55.999400000000001</c:v>
                </c:pt>
                <c:pt idx="4250">
                  <c:v>19.8795</c:v>
                </c:pt>
                <c:pt idx="4251">
                  <c:v>47.977400000000003</c:v>
                </c:pt>
                <c:pt idx="4252">
                  <c:v>16.924600000000002</c:v>
                </c:pt>
                <c:pt idx="4253">
                  <c:v>36.663899999999998</c:v>
                </c:pt>
                <c:pt idx="4254">
                  <c:v>17.706900000000001</c:v>
                </c:pt>
                <c:pt idx="4255">
                  <c:v>13.0318</c:v>
                </c:pt>
                <c:pt idx="4256">
                  <c:v>92.791499999999999</c:v>
                </c:pt>
                <c:pt idx="4257">
                  <c:v>22.004300000000001</c:v>
                </c:pt>
                <c:pt idx="4258">
                  <c:v>18.608699999999999</c:v>
                </c:pt>
                <c:pt idx="4259">
                  <c:v>15.779199999999999</c:v>
                </c:pt>
                <c:pt idx="4260">
                  <c:v>20.066299999999998</c:v>
                </c:pt>
                <c:pt idx="4261">
                  <c:v>13.432700000000001</c:v>
                </c:pt>
                <c:pt idx="4262">
                  <c:v>8.9889500000000009</c:v>
                </c:pt>
                <c:pt idx="4263">
                  <c:v>35.898099999999999</c:v>
                </c:pt>
                <c:pt idx="4264">
                  <c:v>42.530500000000004</c:v>
                </c:pt>
                <c:pt idx="4265">
                  <c:v>25.4697</c:v>
                </c:pt>
                <c:pt idx="4267">
                  <c:v>15.7941</c:v>
                </c:pt>
                <c:pt idx="4269">
                  <c:v>29.5564</c:v>
                </c:pt>
                <c:pt idx="4270">
                  <c:v>63.428100000000001</c:v>
                </c:pt>
                <c:pt idx="4271">
                  <c:v>355.47</c:v>
                </c:pt>
                <c:pt idx="4272">
                  <c:v>241.29499999999999</c:v>
                </c:pt>
                <c:pt idx="4273">
                  <c:v>15.7042</c:v>
                </c:pt>
                <c:pt idx="4274">
                  <c:v>54.517600000000002</c:v>
                </c:pt>
                <c:pt idx="4275">
                  <c:v>18.075700000000001</c:v>
                </c:pt>
                <c:pt idx="4276">
                  <c:v>69.480699999999999</c:v>
                </c:pt>
                <c:pt idx="4277">
                  <c:v>49.732700000000001</c:v>
                </c:pt>
                <c:pt idx="4278">
                  <c:v>12.463900000000001</c:v>
                </c:pt>
                <c:pt idx="4279">
                  <c:v>27.596499999999999</c:v>
                </c:pt>
                <c:pt idx="4280">
                  <c:v>23.8476</c:v>
                </c:pt>
                <c:pt idx="4281">
                  <c:v>31.530799999999999</c:v>
                </c:pt>
                <c:pt idx="4282">
                  <c:v>17.029800000000002</c:v>
                </c:pt>
                <c:pt idx="4283">
                  <c:v>11.2089</c:v>
                </c:pt>
                <c:pt idx="4284">
                  <c:v>13.7637</c:v>
                </c:pt>
                <c:pt idx="4285">
                  <c:v>11.7933</c:v>
                </c:pt>
                <c:pt idx="4286">
                  <c:v>12.903499999999999</c:v>
                </c:pt>
                <c:pt idx="4287">
                  <c:v>11.630100000000001</c:v>
                </c:pt>
                <c:pt idx="4288">
                  <c:v>13.1654</c:v>
                </c:pt>
                <c:pt idx="4289">
                  <c:v>11.855</c:v>
                </c:pt>
                <c:pt idx="4290">
                  <c:v>436.47399999999999</c:v>
                </c:pt>
                <c:pt idx="4291">
                  <c:v>12.2706</c:v>
                </c:pt>
                <c:pt idx="4292">
                  <c:v>18.550999999999998</c:v>
                </c:pt>
                <c:pt idx="4294">
                  <c:v>13.809900000000001</c:v>
                </c:pt>
                <c:pt idx="4296">
                  <c:v>23.680599999999998</c:v>
                </c:pt>
                <c:pt idx="4297">
                  <c:v>10.4864</c:v>
                </c:pt>
                <c:pt idx="4298">
                  <c:v>34.394199999999998</c:v>
                </c:pt>
                <c:pt idx="4299">
                  <c:v>22.264299999999999</c:v>
                </c:pt>
                <c:pt idx="4300">
                  <c:v>54.3444</c:v>
                </c:pt>
                <c:pt idx="4301">
                  <c:v>17.296199999999999</c:v>
                </c:pt>
                <c:pt idx="4302">
                  <c:v>44.044899999999998</c:v>
                </c:pt>
                <c:pt idx="4303">
                  <c:v>12.573399999999999</c:v>
                </c:pt>
                <c:pt idx="4304">
                  <c:v>18.287099999999999</c:v>
                </c:pt>
                <c:pt idx="4305">
                  <c:v>15.3969</c:v>
                </c:pt>
                <c:pt idx="4306">
                  <c:v>31.9557</c:v>
                </c:pt>
                <c:pt idx="4307">
                  <c:v>55.447299999999998</c:v>
                </c:pt>
                <c:pt idx="4308">
                  <c:v>23.409400000000002</c:v>
                </c:pt>
                <c:pt idx="4309">
                  <c:v>30.032399999999999</c:v>
                </c:pt>
                <c:pt idx="4310">
                  <c:v>34.246699999999997</c:v>
                </c:pt>
                <c:pt idx="4311">
                  <c:v>26.216699999999999</c:v>
                </c:pt>
                <c:pt idx="4312">
                  <c:v>8.7939699999999998</c:v>
                </c:pt>
                <c:pt idx="4313">
                  <c:v>14.466100000000001</c:v>
                </c:pt>
                <c:pt idx="4314">
                  <c:v>18.140599999999999</c:v>
                </c:pt>
                <c:pt idx="4315">
                  <c:v>40.004199999999997</c:v>
                </c:pt>
                <c:pt idx="4316">
                  <c:v>304.52300000000002</c:v>
                </c:pt>
                <c:pt idx="4317">
                  <c:v>10.877000000000001</c:v>
                </c:pt>
                <c:pt idx="4318">
                  <c:v>25.035699999999999</c:v>
                </c:pt>
                <c:pt idx="4319">
                  <c:v>9.7759699999999992</c:v>
                </c:pt>
                <c:pt idx="4320">
                  <c:v>12.437200000000001</c:v>
                </c:pt>
                <c:pt idx="4321">
                  <c:v>13.0724</c:v>
                </c:pt>
                <c:pt idx="4322">
                  <c:v>11.680999999999999</c:v>
                </c:pt>
                <c:pt idx="4323">
                  <c:v>23.469899999999999</c:v>
                </c:pt>
                <c:pt idx="4324">
                  <c:v>15.5829</c:v>
                </c:pt>
                <c:pt idx="4325">
                  <c:v>16.479600000000001</c:v>
                </c:pt>
                <c:pt idx="4326">
                  <c:v>12.407500000000001</c:v>
                </c:pt>
                <c:pt idx="4327">
                  <c:v>17.047000000000001</c:v>
                </c:pt>
                <c:pt idx="4328">
                  <c:v>31.697199999999999</c:v>
                </c:pt>
                <c:pt idx="4329">
                  <c:v>18.465800000000002</c:v>
                </c:pt>
                <c:pt idx="4330">
                  <c:v>11.9841</c:v>
                </c:pt>
                <c:pt idx="4331">
                  <c:v>23.591699999999999</c:v>
                </c:pt>
                <c:pt idx="4332">
                  <c:v>19.095800000000001</c:v>
                </c:pt>
                <c:pt idx="4333">
                  <c:v>10.2174</c:v>
                </c:pt>
                <c:pt idx="4334">
                  <c:v>20.418600000000001</c:v>
                </c:pt>
                <c:pt idx="4335">
                  <c:v>14.649100000000001</c:v>
                </c:pt>
                <c:pt idx="4336">
                  <c:v>19.867100000000001</c:v>
                </c:pt>
                <c:pt idx="4337">
                  <c:v>16.2667</c:v>
                </c:pt>
                <c:pt idx="4338">
                  <c:v>16.348600000000001</c:v>
                </c:pt>
                <c:pt idx="4339">
                  <c:v>85.831900000000005</c:v>
                </c:pt>
                <c:pt idx="4340">
                  <c:v>41.652000000000001</c:v>
                </c:pt>
                <c:pt idx="4341">
                  <c:v>10.7806</c:v>
                </c:pt>
                <c:pt idx="4342">
                  <c:v>41.946100000000001</c:v>
                </c:pt>
                <c:pt idx="4343">
                  <c:v>18.407399999999999</c:v>
                </c:pt>
                <c:pt idx="4344">
                  <c:v>15.3834</c:v>
                </c:pt>
                <c:pt idx="4345">
                  <c:v>35.305399999999999</c:v>
                </c:pt>
                <c:pt idx="4346">
                  <c:v>14.8866</c:v>
                </c:pt>
                <c:pt idx="4347">
                  <c:v>10.632300000000001</c:v>
                </c:pt>
                <c:pt idx="4348">
                  <c:v>10.1686</c:v>
                </c:pt>
                <c:pt idx="4349">
                  <c:v>14.2232</c:v>
                </c:pt>
                <c:pt idx="4350">
                  <c:v>20.401800000000001</c:v>
                </c:pt>
                <c:pt idx="4351">
                  <c:v>12.5318</c:v>
                </c:pt>
                <c:pt idx="4352">
                  <c:v>19.668800000000001</c:v>
                </c:pt>
                <c:pt idx="4353">
                  <c:v>21.721599999999999</c:v>
                </c:pt>
                <c:pt idx="4354">
                  <c:v>26.371200000000002</c:v>
                </c:pt>
                <c:pt idx="4355">
                  <c:v>15.2872</c:v>
                </c:pt>
                <c:pt idx="4356">
                  <c:v>73.323599999999999</c:v>
                </c:pt>
                <c:pt idx="4357">
                  <c:v>8.9027100000000008</c:v>
                </c:pt>
                <c:pt idx="4358">
                  <c:v>25.936900000000001</c:v>
                </c:pt>
                <c:pt idx="4359">
                  <c:v>30.1206</c:v>
                </c:pt>
                <c:pt idx="4360">
                  <c:v>35.572899999999997</c:v>
                </c:pt>
                <c:pt idx="4361">
                  <c:v>31.349499999999999</c:v>
                </c:pt>
                <c:pt idx="4362">
                  <c:v>11.405799999999999</c:v>
                </c:pt>
                <c:pt idx="4363">
                  <c:v>12.416399999999999</c:v>
                </c:pt>
                <c:pt idx="4364">
                  <c:v>19.345600000000001</c:v>
                </c:pt>
                <c:pt idx="4365">
                  <c:v>21.4879</c:v>
                </c:pt>
                <c:pt idx="4366">
                  <c:v>13.0063</c:v>
                </c:pt>
                <c:pt idx="4367">
                  <c:v>20.824000000000002</c:v>
                </c:pt>
                <c:pt idx="4368">
                  <c:v>9.4444199999999991</c:v>
                </c:pt>
                <c:pt idx="4369">
                  <c:v>22.3003</c:v>
                </c:pt>
                <c:pt idx="4370">
                  <c:v>20.699200000000001</c:v>
                </c:pt>
                <c:pt idx="4371">
                  <c:v>14.6785</c:v>
                </c:pt>
                <c:pt idx="4372">
                  <c:v>14.8544</c:v>
                </c:pt>
                <c:pt idx="4373">
                  <c:v>24.269200000000001</c:v>
                </c:pt>
                <c:pt idx="4374">
                  <c:v>48.064399999999999</c:v>
                </c:pt>
                <c:pt idx="4375">
                  <c:v>13.209899999999999</c:v>
                </c:pt>
                <c:pt idx="4376">
                  <c:v>116.65</c:v>
                </c:pt>
                <c:pt idx="4377">
                  <c:v>8.8012099999999993</c:v>
                </c:pt>
                <c:pt idx="4378">
                  <c:v>22.2927</c:v>
                </c:pt>
                <c:pt idx="4379">
                  <c:v>12.771599999999999</c:v>
                </c:pt>
                <c:pt idx="4380">
                  <c:v>12.032299999999999</c:v>
                </c:pt>
                <c:pt idx="4381">
                  <c:v>53.420999999999999</c:v>
                </c:pt>
                <c:pt idx="4382">
                  <c:v>21.624500000000001</c:v>
                </c:pt>
                <c:pt idx="4383">
                  <c:v>31.8903</c:v>
                </c:pt>
                <c:pt idx="4384">
                  <c:v>11.917899999999999</c:v>
                </c:pt>
                <c:pt idx="4385">
                  <c:v>13.0589</c:v>
                </c:pt>
                <c:pt idx="4386">
                  <c:v>10.571199999999999</c:v>
                </c:pt>
                <c:pt idx="4387">
                  <c:v>30.559799999999999</c:v>
                </c:pt>
                <c:pt idx="4388">
                  <c:v>16.522500000000001</c:v>
                </c:pt>
                <c:pt idx="4389">
                  <c:v>18.9572</c:v>
                </c:pt>
                <c:pt idx="4390">
                  <c:v>15.376799999999999</c:v>
                </c:pt>
                <c:pt idx="4391">
                  <c:v>19.208600000000001</c:v>
                </c:pt>
                <c:pt idx="4392">
                  <c:v>8.3960399999999993</c:v>
                </c:pt>
                <c:pt idx="4393">
                  <c:v>12.3065</c:v>
                </c:pt>
                <c:pt idx="4394">
                  <c:v>12.766</c:v>
                </c:pt>
                <c:pt idx="4395">
                  <c:v>14.216799999999999</c:v>
                </c:pt>
                <c:pt idx="4396">
                  <c:v>13.1473</c:v>
                </c:pt>
                <c:pt idx="4397">
                  <c:v>11.2066</c:v>
                </c:pt>
                <c:pt idx="4398">
                  <c:v>13.0619</c:v>
                </c:pt>
                <c:pt idx="4399">
                  <c:v>45.204900000000002</c:v>
                </c:pt>
                <c:pt idx="4400">
                  <c:v>32.616199999999999</c:v>
                </c:pt>
                <c:pt idx="4401">
                  <c:v>21.372599999999998</c:v>
                </c:pt>
                <c:pt idx="4402">
                  <c:v>15.423999999999999</c:v>
                </c:pt>
                <c:pt idx="4403">
                  <c:v>14.5884</c:v>
                </c:pt>
                <c:pt idx="4404">
                  <c:v>8.2413900000000009</c:v>
                </c:pt>
                <c:pt idx="4405">
                  <c:v>18.606300000000001</c:v>
                </c:pt>
                <c:pt idx="4406">
                  <c:v>52.4666</c:v>
                </c:pt>
                <c:pt idx="4407">
                  <c:v>17.763999999999999</c:v>
                </c:pt>
                <c:pt idx="4408">
                  <c:v>14.222300000000001</c:v>
                </c:pt>
                <c:pt idx="4409">
                  <c:v>14.2334</c:v>
                </c:pt>
                <c:pt idx="4410">
                  <c:v>29.1935</c:v>
                </c:pt>
                <c:pt idx="4411">
                  <c:v>23.572399999999998</c:v>
                </c:pt>
                <c:pt idx="4412">
                  <c:v>13.3979</c:v>
                </c:pt>
                <c:pt idx="4413">
                  <c:v>22.714400000000001</c:v>
                </c:pt>
                <c:pt idx="4414">
                  <c:v>15.013999999999999</c:v>
                </c:pt>
                <c:pt idx="4415">
                  <c:v>16.102699999999999</c:v>
                </c:pt>
                <c:pt idx="4416">
                  <c:v>11.6494</c:v>
                </c:pt>
                <c:pt idx="4417">
                  <c:v>31.202999999999999</c:v>
                </c:pt>
                <c:pt idx="4418">
                  <c:v>19.9161</c:v>
                </c:pt>
                <c:pt idx="4419">
                  <c:v>18.283200000000001</c:v>
                </c:pt>
                <c:pt idx="4420">
                  <c:v>16.3612</c:v>
                </c:pt>
                <c:pt idx="4421">
                  <c:v>13.6432</c:v>
                </c:pt>
                <c:pt idx="4422">
                  <c:v>6.1156699999999997</c:v>
                </c:pt>
                <c:pt idx="4423">
                  <c:v>15.4838</c:v>
                </c:pt>
                <c:pt idx="4424">
                  <c:v>14.1153</c:v>
                </c:pt>
                <c:pt idx="4425">
                  <c:v>14.8773</c:v>
                </c:pt>
                <c:pt idx="4426">
                  <c:v>13.798</c:v>
                </c:pt>
                <c:pt idx="4427">
                  <c:v>9.2747700000000002</c:v>
                </c:pt>
                <c:pt idx="4428">
                  <c:v>20.884699999999999</c:v>
                </c:pt>
                <c:pt idx="4429">
                  <c:v>27.755099999999999</c:v>
                </c:pt>
                <c:pt idx="4430">
                  <c:v>27.2896</c:v>
                </c:pt>
                <c:pt idx="4431">
                  <c:v>15.1142</c:v>
                </c:pt>
                <c:pt idx="4432">
                  <c:v>45.169800000000002</c:v>
                </c:pt>
                <c:pt idx="4433">
                  <c:v>11.9411</c:v>
                </c:pt>
                <c:pt idx="4434">
                  <c:v>15.751899999999999</c:v>
                </c:pt>
                <c:pt idx="4435">
                  <c:v>17.746700000000001</c:v>
                </c:pt>
                <c:pt idx="4436">
                  <c:v>11.5047</c:v>
                </c:pt>
                <c:pt idx="4437">
                  <c:v>13.4084</c:v>
                </c:pt>
                <c:pt idx="4438">
                  <c:v>80.116200000000006</c:v>
                </c:pt>
                <c:pt idx="4439">
                  <c:v>37.813000000000002</c:v>
                </c:pt>
                <c:pt idx="4440">
                  <c:v>12.945399999999999</c:v>
                </c:pt>
                <c:pt idx="4441">
                  <c:v>139.95099999999999</c:v>
                </c:pt>
                <c:pt idx="4442">
                  <c:v>14.1067</c:v>
                </c:pt>
                <c:pt idx="4451">
                  <c:v>7.7730699999999997</c:v>
                </c:pt>
                <c:pt idx="4452">
                  <c:v>5.4654999999999996</c:v>
                </c:pt>
                <c:pt idx="4453">
                  <c:v>20.664899999999999</c:v>
                </c:pt>
                <c:pt idx="4454">
                  <c:v>6.3770100000000003</c:v>
                </c:pt>
                <c:pt idx="4455">
                  <c:v>11.3665</c:v>
                </c:pt>
                <c:pt idx="4456">
                  <c:v>9.9914299999999994</c:v>
                </c:pt>
                <c:pt idx="4457">
                  <c:v>6.4447000000000001</c:v>
                </c:pt>
                <c:pt idx="4458">
                  <c:v>20.848199999999999</c:v>
                </c:pt>
                <c:pt idx="4459">
                  <c:v>10.207100000000001</c:v>
                </c:pt>
                <c:pt idx="4460">
                  <c:v>18.3062</c:v>
                </c:pt>
                <c:pt idx="4461">
                  <c:v>14.8665</c:v>
                </c:pt>
                <c:pt idx="4462">
                  <c:v>18.031600000000001</c:v>
                </c:pt>
                <c:pt idx="4463">
                  <c:v>19.816600000000001</c:v>
                </c:pt>
                <c:pt idx="4464">
                  <c:v>17.9619</c:v>
                </c:pt>
                <c:pt idx="4465">
                  <c:v>21.143699999999999</c:v>
                </c:pt>
                <c:pt idx="4466">
                  <c:v>13.4161</c:v>
                </c:pt>
                <c:pt idx="4467">
                  <c:v>22.241299999999999</c:v>
                </c:pt>
                <c:pt idx="4468">
                  <c:v>17.5397</c:v>
                </c:pt>
                <c:pt idx="4469">
                  <c:v>10.6708</c:v>
                </c:pt>
                <c:pt idx="4470">
                  <c:v>11.623900000000001</c:v>
                </c:pt>
                <c:pt idx="4471">
                  <c:v>12.334899999999999</c:v>
                </c:pt>
                <c:pt idx="4472">
                  <c:v>264.49599999999998</c:v>
                </c:pt>
                <c:pt idx="4473">
                  <c:v>268.697</c:v>
                </c:pt>
                <c:pt idx="4474">
                  <c:v>10.712300000000001</c:v>
                </c:pt>
                <c:pt idx="4475">
                  <c:v>15.9598</c:v>
                </c:pt>
                <c:pt idx="4476">
                  <c:v>15.0124</c:v>
                </c:pt>
                <c:pt idx="4477">
                  <c:v>24.833300000000001</c:v>
                </c:pt>
                <c:pt idx="4478">
                  <c:v>10.6767</c:v>
                </c:pt>
                <c:pt idx="4479">
                  <c:v>23.948499999999999</c:v>
                </c:pt>
                <c:pt idx="4480">
                  <c:v>10.1036</c:v>
                </c:pt>
                <c:pt idx="4481">
                  <c:v>11.5932</c:v>
                </c:pt>
                <c:pt idx="4482">
                  <c:v>12.138</c:v>
                </c:pt>
                <c:pt idx="4483">
                  <c:v>18.0349</c:v>
                </c:pt>
                <c:pt idx="4484">
                  <c:v>15.3407</c:v>
                </c:pt>
                <c:pt idx="4485">
                  <c:v>10.019299999999999</c:v>
                </c:pt>
                <c:pt idx="4486">
                  <c:v>13.318899999999999</c:v>
                </c:pt>
                <c:pt idx="4487">
                  <c:v>15.221399999999999</c:v>
                </c:pt>
                <c:pt idx="4488">
                  <c:v>16.678000000000001</c:v>
                </c:pt>
                <c:pt idx="4489">
                  <c:v>16.769100000000002</c:v>
                </c:pt>
                <c:pt idx="4490">
                  <c:v>14.364599999999999</c:v>
                </c:pt>
                <c:pt idx="4491">
                  <c:v>19.072099999999999</c:v>
                </c:pt>
                <c:pt idx="4492">
                  <c:v>25.648499999999999</c:v>
                </c:pt>
                <c:pt idx="4493">
                  <c:v>11.436199999999999</c:v>
                </c:pt>
                <c:pt idx="4494">
                  <c:v>13.3576</c:v>
                </c:pt>
                <c:pt idx="4495">
                  <c:v>20.636199999999999</c:v>
                </c:pt>
                <c:pt idx="4496">
                  <c:v>14.2486</c:v>
                </c:pt>
                <c:pt idx="4497">
                  <c:v>36.381100000000004</c:v>
                </c:pt>
                <c:pt idx="4498">
                  <c:v>20.5641</c:v>
                </c:pt>
                <c:pt idx="4499">
                  <c:v>16.386399999999998</c:v>
                </c:pt>
                <c:pt idx="4500">
                  <c:v>16.3903</c:v>
                </c:pt>
                <c:pt idx="4501">
                  <c:v>29.308800000000002</c:v>
                </c:pt>
                <c:pt idx="4502">
                  <c:v>10.5084</c:v>
                </c:pt>
                <c:pt idx="4503">
                  <c:v>15.521599999999999</c:v>
                </c:pt>
                <c:pt idx="4504">
                  <c:v>25.6248</c:v>
                </c:pt>
                <c:pt idx="4505">
                  <c:v>15.2599</c:v>
                </c:pt>
                <c:pt idx="4506">
                  <c:v>21.4588</c:v>
                </c:pt>
                <c:pt idx="4507">
                  <c:v>13.605600000000001</c:v>
                </c:pt>
                <c:pt idx="4508">
                  <c:v>9.6399699999999999</c:v>
                </c:pt>
                <c:pt idx="4509">
                  <c:v>22.4514</c:v>
                </c:pt>
                <c:pt idx="4510">
                  <c:v>11.480399999999999</c:v>
                </c:pt>
                <c:pt idx="4511">
                  <c:v>107.238</c:v>
                </c:pt>
                <c:pt idx="4512">
                  <c:v>16.334299999999999</c:v>
                </c:pt>
                <c:pt idx="4513">
                  <c:v>87.798199999999994</c:v>
                </c:pt>
                <c:pt idx="4514">
                  <c:v>28.558800000000002</c:v>
                </c:pt>
                <c:pt idx="4515">
                  <c:v>36.995199999999997</c:v>
                </c:pt>
                <c:pt idx="4516">
                  <c:v>18.210699999999999</c:v>
                </c:pt>
                <c:pt idx="4517">
                  <c:v>34.3416</c:v>
                </c:pt>
                <c:pt idx="4518">
                  <c:v>24.273800000000001</c:v>
                </c:pt>
                <c:pt idx="4519">
                  <c:v>14.516500000000001</c:v>
                </c:pt>
                <c:pt idx="4520">
                  <c:v>23.231999999999999</c:v>
                </c:pt>
                <c:pt idx="4521">
                  <c:v>16.282900000000001</c:v>
                </c:pt>
                <c:pt idx="4522">
                  <c:v>17.517099999999999</c:v>
                </c:pt>
                <c:pt idx="4523">
                  <c:v>17.673999999999999</c:v>
                </c:pt>
                <c:pt idx="4524">
                  <c:v>13.8505</c:v>
                </c:pt>
                <c:pt idx="4525">
                  <c:v>28.102</c:v>
                </c:pt>
                <c:pt idx="4526">
                  <c:v>35.788899999999998</c:v>
                </c:pt>
                <c:pt idx="4527">
                  <c:v>14.5908</c:v>
                </c:pt>
                <c:pt idx="4528">
                  <c:v>18.4513</c:v>
                </c:pt>
                <c:pt idx="4529">
                  <c:v>16.090800000000002</c:v>
                </c:pt>
                <c:pt idx="4530">
                  <c:v>22.147099999999998</c:v>
                </c:pt>
                <c:pt idx="4531">
                  <c:v>13.917899999999999</c:v>
                </c:pt>
                <c:pt idx="4532">
                  <c:v>18.0398</c:v>
                </c:pt>
                <c:pt idx="4533">
                  <c:v>284.57900000000001</c:v>
                </c:pt>
                <c:pt idx="4534">
                  <c:v>301.80900000000003</c:v>
                </c:pt>
                <c:pt idx="4535">
                  <c:v>13.3253</c:v>
                </c:pt>
                <c:pt idx="4536">
                  <c:v>12.1616</c:v>
                </c:pt>
                <c:pt idx="4537">
                  <c:v>12.419</c:v>
                </c:pt>
                <c:pt idx="4538">
                  <c:v>15.263299999999999</c:v>
                </c:pt>
                <c:pt idx="4539">
                  <c:v>19.797999999999998</c:v>
                </c:pt>
                <c:pt idx="4540">
                  <c:v>8.7103699999999993</c:v>
                </c:pt>
                <c:pt idx="4541">
                  <c:v>8.74437</c:v>
                </c:pt>
                <c:pt idx="4542">
                  <c:v>13.9331</c:v>
                </c:pt>
                <c:pt idx="4543">
                  <c:v>26.2818</c:v>
                </c:pt>
                <c:pt idx="4544">
                  <c:v>35.398000000000003</c:v>
                </c:pt>
                <c:pt idx="4545">
                  <c:v>29.6068</c:v>
                </c:pt>
                <c:pt idx="4546">
                  <c:v>21.876799999999999</c:v>
                </c:pt>
                <c:pt idx="4547">
                  <c:v>14.78</c:v>
                </c:pt>
                <c:pt idx="4548">
                  <c:v>19.742100000000001</c:v>
                </c:pt>
                <c:pt idx="4549">
                  <c:v>21.813600000000001</c:v>
                </c:pt>
                <c:pt idx="4550">
                  <c:v>17.4909</c:v>
                </c:pt>
                <c:pt idx="4551">
                  <c:v>24.8886</c:v>
                </c:pt>
                <c:pt idx="4552">
                  <c:v>11.2018</c:v>
                </c:pt>
                <c:pt idx="4553">
                  <c:v>9.7620400000000007</c:v>
                </c:pt>
                <c:pt idx="4554">
                  <c:v>10.9527</c:v>
                </c:pt>
                <c:pt idx="4555">
                  <c:v>11.6241</c:v>
                </c:pt>
                <c:pt idx="4556">
                  <c:v>57.318199999999997</c:v>
                </c:pt>
                <c:pt idx="4557">
                  <c:v>11.8371</c:v>
                </c:pt>
                <c:pt idx="4558">
                  <c:v>21.091799999999999</c:v>
                </c:pt>
                <c:pt idx="4559">
                  <c:v>16.3581</c:v>
                </c:pt>
                <c:pt idx="4560">
                  <c:v>18.299399999999999</c:v>
                </c:pt>
                <c:pt idx="4561">
                  <c:v>9.5475899999999996</c:v>
                </c:pt>
                <c:pt idx="4562">
                  <c:v>8.9612999999999996</c:v>
                </c:pt>
                <c:pt idx="4563">
                  <c:v>12.8454</c:v>
                </c:pt>
                <c:pt idx="4564">
                  <c:v>36.190199999999997</c:v>
                </c:pt>
                <c:pt idx="4565">
                  <c:v>9.3250600000000006</c:v>
                </c:pt>
                <c:pt idx="4566">
                  <c:v>15.567500000000001</c:v>
                </c:pt>
                <c:pt idx="4567">
                  <c:v>9.2070000000000007</c:v>
                </c:pt>
                <c:pt idx="4568">
                  <c:v>19.0884</c:v>
                </c:pt>
                <c:pt idx="4569">
                  <c:v>11.643000000000001</c:v>
                </c:pt>
                <c:pt idx="4570">
                  <c:v>67.196700000000007</c:v>
                </c:pt>
                <c:pt idx="4571">
                  <c:v>13.5144</c:v>
                </c:pt>
                <c:pt idx="4572">
                  <c:v>17.993200000000002</c:v>
                </c:pt>
                <c:pt idx="4573">
                  <c:v>22.808299999999999</c:v>
                </c:pt>
                <c:pt idx="4574">
                  <c:v>9.5177999999999994</c:v>
                </c:pt>
                <c:pt idx="4575">
                  <c:v>5.7329400000000001</c:v>
                </c:pt>
                <c:pt idx="4576">
                  <c:v>17.438600000000001</c:v>
                </c:pt>
                <c:pt idx="4577">
                  <c:v>26.711500000000001</c:v>
                </c:pt>
                <c:pt idx="4578">
                  <c:v>13.728899999999999</c:v>
                </c:pt>
                <c:pt idx="4579">
                  <c:v>22.136399999999998</c:v>
                </c:pt>
                <c:pt idx="4580">
                  <c:v>135.86500000000001</c:v>
                </c:pt>
                <c:pt idx="4581">
                  <c:v>11.852600000000001</c:v>
                </c:pt>
                <c:pt idx="4582">
                  <c:v>8.3009000000000004</c:v>
                </c:pt>
                <c:pt idx="4583">
                  <c:v>11.1874</c:v>
                </c:pt>
                <c:pt idx="4584">
                  <c:v>24.6265</c:v>
                </c:pt>
                <c:pt idx="4585">
                  <c:v>13.6014</c:v>
                </c:pt>
                <c:pt idx="4586">
                  <c:v>16.038599999999999</c:v>
                </c:pt>
                <c:pt idx="4587">
                  <c:v>11.5426</c:v>
                </c:pt>
                <c:pt idx="4588">
                  <c:v>11.1014</c:v>
                </c:pt>
                <c:pt idx="4589">
                  <c:v>16.3432</c:v>
                </c:pt>
                <c:pt idx="4590">
                  <c:v>27.2546</c:v>
                </c:pt>
                <c:pt idx="4591">
                  <c:v>32.228999999999999</c:v>
                </c:pt>
                <c:pt idx="4592">
                  <c:v>36.307299999999998</c:v>
                </c:pt>
                <c:pt idx="4593">
                  <c:v>11.5197</c:v>
                </c:pt>
                <c:pt idx="4594">
                  <c:v>16.3995</c:v>
                </c:pt>
                <c:pt idx="4595">
                  <c:v>17.673200000000001</c:v>
                </c:pt>
                <c:pt idx="4596">
                  <c:v>39.425400000000003</c:v>
                </c:pt>
                <c:pt idx="4597">
                  <c:v>10.8773</c:v>
                </c:pt>
                <c:pt idx="4598">
                  <c:v>21.895800000000001</c:v>
                </c:pt>
                <c:pt idx="4599">
                  <c:v>74.066999999999993</c:v>
                </c:pt>
                <c:pt idx="4600">
                  <c:v>28.589500000000001</c:v>
                </c:pt>
                <c:pt idx="4601">
                  <c:v>11.8223</c:v>
                </c:pt>
                <c:pt idx="4602">
                  <c:v>36.534700000000001</c:v>
                </c:pt>
                <c:pt idx="4603">
                  <c:v>16.229199999999999</c:v>
                </c:pt>
                <c:pt idx="4604">
                  <c:v>22.7028</c:v>
                </c:pt>
                <c:pt idx="4605">
                  <c:v>26.3842</c:v>
                </c:pt>
                <c:pt idx="4606">
                  <c:v>52.068899999999999</c:v>
                </c:pt>
                <c:pt idx="4607">
                  <c:v>242.602</c:v>
                </c:pt>
                <c:pt idx="4608">
                  <c:v>231.17099999999999</c:v>
                </c:pt>
                <c:pt idx="4609">
                  <c:v>13.343</c:v>
                </c:pt>
                <c:pt idx="4610">
                  <c:v>7.5403700000000002</c:v>
                </c:pt>
                <c:pt idx="4611">
                  <c:v>13.723800000000001</c:v>
                </c:pt>
                <c:pt idx="4612">
                  <c:v>20.232500000000002</c:v>
                </c:pt>
                <c:pt idx="4613">
                  <c:v>26.272300000000001</c:v>
                </c:pt>
                <c:pt idx="4614">
                  <c:v>7.91526</c:v>
                </c:pt>
                <c:pt idx="4615">
                  <c:v>17.000299999999999</c:v>
                </c:pt>
                <c:pt idx="4616">
                  <c:v>6.2117500000000003</c:v>
                </c:pt>
                <c:pt idx="4617">
                  <c:v>13.6233</c:v>
                </c:pt>
                <c:pt idx="4618">
                  <c:v>28.221800000000002</c:v>
                </c:pt>
                <c:pt idx="4619">
                  <c:v>21.537500000000001</c:v>
                </c:pt>
                <c:pt idx="4620">
                  <c:v>13.078099999999999</c:v>
                </c:pt>
                <c:pt idx="4621">
                  <c:v>13.7616</c:v>
                </c:pt>
                <c:pt idx="4622">
                  <c:v>30.409300000000002</c:v>
                </c:pt>
                <c:pt idx="4623">
                  <c:v>8.4507700000000003</c:v>
                </c:pt>
                <c:pt idx="4624">
                  <c:v>18.0501</c:v>
                </c:pt>
                <c:pt idx="4625">
                  <c:v>8.9118899999999996</c:v>
                </c:pt>
                <c:pt idx="4626">
                  <c:v>9.9093499999999999</c:v>
                </c:pt>
                <c:pt idx="4627">
                  <c:v>21.661300000000001</c:v>
                </c:pt>
                <c:pt idx="4628">
                  <c:v>21.622</c:v>
                </c:pt>
                <c:pt idx="4629">
                  <c:v>16.3141</c:v>
                </c:pt>
                <c:pt idx="4630">
                  <c:v>19.557200000000002</c:v>
                </c:pt>
                <c:pt idx="4631">
                  <c:v>14.4099</c:v>
                </c:pt>
                <c:pt idx="4632">
                  <c:v>21.4605</c:v>
                </c:pt>
                <c:pt idx="4633">
                  <c:v>17.747399999999999</c:v>
                </c:pt>
                <c:pt idx="4634">
                  <c:v>29.851900000000001</c:v>
                </c:pt>
                <c:pt idx="4635">
                  <c:v>18.151</c:v>
                </c:pt>
                <c:pt idx="4636">
                  <c:v>12.760199999999999</c:v>
                </c:pt>
                <c:pt idx="4637">
                  <c:v>14.4937</c:v>
                </c:pt>
                <c:pt idx="4638">
                  <c:v>86.546499999999995</c:v>
                </c:pt>
                <c:pt idx="4639">
                  <c:v>20.9148</c:v>
                </c:pt>
                <c:pt idx="4640">
                  <c:v>62.098100000000002</c:v>
                </c:pt>
                <c:pt idx="4641">
                  <c:v>67.247</c:v>
                </c:pt>
                <c:pt idx="4642">
                  <c:v>56.483600000000003</c:v>
                </c:pt>
                <c:pt idx="4643">
                  <c:v>10.105499999999999</c:v>
                </c:pt>
                <c:pt idx="4644">
                  <c:v>11.0352</c:v>
                </c:pt>
                <c:pt idx="4645">
                  <c:v>21.896799999999999</c:v>
                </c:pt>
                <c:pt idx="4646">
                  <c:v>44.762</c:v>
                </c:pt>
                <c:pt idx="4647">
                  <c:v>5.5048599999999999</c:v>
                </c:pt>
                <c:pt idx="4648">
                  <c:v>24.274100000000001</c:v>
                </c:pt>
                <c:pt idx="4649">
                  <c:v>19.331099999999999</c:v>
                </c:pt>
                <c:pt idx="4650">
                  <c:v>25.499700000000001</c:v>
                </c:pt>
                <c:pt idx="4651">
                  <c:v>53.256999999999998</c:v>
                </c:pt>
                <c:pt idx="4652">
                  <c:v>12.4368</c:v>
                </c:pt>
                <c:pt idx="4653">
                  <c:v>24.134699999999999</c:v>
                </c:pt>
                <c:pt idx="4654">
                  <c:v>18.6252</c:v>
                </c:pt>
                <c:pt idx="4655">
                  <c:v>18.748699999999999</c:v>
                </c:pt>
                <c:pt idx="4656">
                  <c:v>13.580299999999999</c:v>
                </c:pt>
                <c:pt idx="4657">
                  <c:v>14.138999999999999</c:v>
                </c:pt>
                <c:pt idx="4658">
                  <c:v>22.145800000000001</c:v>
                </c:pt>
                <c:pt idx="4659">
                  <c:v>65.0625</c:v>
                </c:pt>
                <c:pt idx="4660">
                  <c:v>15.6896</c:v>
                </c:pt>
                <c:pt idx="4661">
                  <c:v>32.279200000000003</c:v>
                </c:pt>
                <c:pt idx="4662">
                  <c:v>15.845800000000001</c:v>
                </c:pt>
                <c:pt idx="4663">
                  <c:v>9.6852999999999998</c:v>
                </c:pt>
                <c:pt idx="4664">
                  <c:v>214.34899999999999</c:v>
                </c:pt>
                <c:pt idx="4665">
                  <c:v>21.407299999999999</c:v>
                </c:pt>
                <c:pt idx="4666">
                  <c:v>13.6142</c:v>
                </c:pt>
                <c:pt idx="4667">
                  <c:v>20.469899999999999</c:v>
                </c:pt>
                <c:pt idx="4668">
                  <c:v>27.036200000000001</c:v>
                </c:pt>
                <c:pt idx="4669">
                  <c:v>16.674499999999998</c:v>
                </c:pt>
                <c:pt idx="4670">
                  <c:v>44.590499999999999</c:v>
                </c:pt>
                <c:pt idx="4671">
                  <c:v>7.5067199999999996</c:v>
                </c:pt>
                <c:pt idx="4672">
                  <c:v>26.542000000000002</c:v>
                </c:pt>
                <c:pt idx="4673">
                  <c:v>263.78100000000001</c:v>
                </c:pt>
                <c:pt idx="4674">
                  <c:v>274.03300000000002</c:v>
                </c:pt>
                <c:pt idx="4675">
                  <c:v>14.3918</c:v>
                </c:pt>
                <c:pt idx="4676">
                  <c:v>16.726900000000001</c:v>
                </c:pt>
                <c:pt idx="4677">
                  <c:v>14.3193</c:v>
                </c:pt>
                <c:pt idx="4678">
                  <c:v>14.7339</c:v>
                </c:pt>
                <c:pt idx="4679">
                  <c:v>6.56182</c:v>
                </c:pt>
                <c:pt idx="4680">
                  <c:v>24.8902</c:v>
                </c:pt>
                <c:pt idx="4681">
                  <c:v>30.911999999999999</c:v>
                </c:pt>
                <c:pt idx="4682">
                  <c:v>13.588800000000001</c:v>
                </c:pt>
                <c:pt idx="4683">
                  <c:v>13.7507</c:v>
                </c:pt>
                <c:pt idx="4684">
                  <c:v>7.2329600000000003</c:v>
                </c:pt>
                <c:pt idx="4685">
                  <c:v>14.5083</c:v>
                </c:pt>
                <c:pt idx="4686">
                  <c:v>15.6844</c:v>
                </c:pt>
                <c:pt idx="4687">
                  <c:v>14.363099999999999</c:v>
                </c:pt>
                <c:pt idx="4688">
                  <c:v>13.5503</c:v>
                </c:pt>
                <c:pt idx="4689">
                  <c:v>9.6078700000000001</c:v>
                </c:pt>
                <c:pt idx="4690">
                  <c:v>8.8768899999999995</c:v>
                </c:pt>
                <c:pt idx="4691">
                  <c:v>16.363199999999999</c:v>
                </c:pt>
                <c:pt idx="4692">
                  <c:v>17.924499999999998</c:v>
                </c:pt>
                <c:pt idx="4693">
                  <c:v>22.183</c:v>
                </c:pt>
                <c:pt idx="4694">
                  <c:v>10.4077</c:v>
                </c:pt>
                <c:pt idx="4695">
                  <c:v>44.651499999999999</c:v>
                </c:pt>
                <c:pt idx="4696">
                  <c:v>18.7576</c:v>
                </c:pt>
                <c:pt idx="4697">
                  <c:v>137.667</c:v>
                </c:pt>
                <c:pt idx="4698">
                  <c:v>16.4999</c:v>
                </c:pt>
                <c:pt idx="4699">
                  <c:v>23.613299999999999</c:v>
                </c:pt>
                <c:pt idx="4700">
                  <c:v>14.805</c:v>
                </c:pt>
                <c:pt idx="4701">
                  <c:v>11.913</c:v>
                </c:pt>
                <c:pt idx="4702">
                  <c:v>16.743500000000001</c:v>
                </c:pt>
                <c:pt idx="4703">
                  <c:v>22.4621</c:v>
                </c:pt>
                <c:pt idx="4704">
                  <c:v>17.9605</c:v>
                </c:pt>
                <c:pt idx="4705">
                  <c:v>25.671399999999998</c:v>
                </c:pt>
                <c:pt idx="4706">
                  <c:v>28.189699999999998</c:v>
                </c:pt>
                <c:pt idx="4707">
                  <c:v>14.251799999999999</c:v>
                </c:pt>
                <c:pt idx="4708">
                  <c:v>46.935299999999998</c:v>
                </c:pt>
                <c:pt idx="4709">
                  <c:v>15.7012</c:v>
                </c:pt>
                <c:pt idx="4721">
                  <c:v>8.7992100000000004</c:v>
                </c:pt>
                <c:pt idx="4722">
                  <c:v>13.955500000000001</c:v>
                </c:pt>
                <c:pt idx="4723">
                  <c:v>17.202999999999999</c:v>
                </c:pt>
                <c:pt idx="4724">
                  <c:v>15.007199999999999</c:v>
                </c:pt>
                <c:pt idx="4725">
                  <c:v>29.1508</c:v>
                </c:pt>
                <c:pt idx="4726">
                  <c:v>9.19937</c:v>
                </c:pt>
                <c:pt idx="4727">
                  <c:v>16.556999999999999</c:v>
                </c:pt>
                <c:pt idx="4728">
                  <c:v>14.931699999999999</c:v>
                </c:pt>
                <c:pt idx="4729">
                  <c:v>9.3499400000000001</c:v>
                </c:pt>
                <c:pt idx="4730">
                  <c:v>60.713000000000001</c:v>
                </c:pt>
                <c:pt idx="4731">
                  <c:v>28.770199999999999</c:v>
                </c:pt>
                <c:pt idx="4732">
                  <c:v>384.79899999999998</c:v>
                </c:pt>
                <c:pt idx="4733">
                  <c:v>18.320799999999998</c:v>
                </c:pt>
                <c:pt idx="4734">
                  <c:v>52.134500000000003</c:v>
                </c:pt>
                <c:pt idx="4735">
                  <c:v>13.9009</c:v>
                </c:pt>
                <c:pt idx="4736">
                  <c:v>15.176500000000001</c:v>
                </c:pt>
                <c:pt idx="4737">
                  <c:v>30.6952</c:v>
                </c:pt>
                <c:pt idx="4738">
                  <c:v>39.2532</c:v>
                </c:pt>
                <c:pt idx="4739">
                  <c:v>14.061999999999999</c:v>
                </c:pt>
                <c:pt idx="4740">
                  <c:v>35.116199999999999</c:v>
                </c:pt>
                <c:pt idx="4741">
                  <c:v>11.6022</c:v>
                </c:pt>
                <c:pt idx="4743">
                  <c:v>23.3629</c:v>
                </c:pt>
                <c:pt idx="4744">
                  <c:v>21.5168</c:v>
                </c:pt>
                <c:pt idx="4745">
                  <c:v>14.6639</c:v>
                </c:pt>
                <c:pt idx="4746">
                  <c:v>28.46</c:v>
                </c:pt>
                <c:pt idx="4747">
                  <c:v>17.127700000000001</c:v>
                </c:pt>
                <c:pt idx="4748">
                  <c:v>13.549099999999999</c:v>
                </c:pt>
                <c:pt idx="4749">
                  <c:v>11.4351</c:v>
                </c:pt>
                <c:pt idx="4750">
                  <c:v>19.583600000000001</c:v>
                </c:pt>
                <c:pt idx="4751">
                  <c:v>23.196000000000002</c:v>
                </c:pt>
                <c:pt idx="4752">
                  <c:v>11.4139</c:v>
                </c:pt>
                <c:pt idx="4753">
                  <c:v>15.087</c:v>
                </c:pt>
                <c:pt idx="4754">
                  <c:v>24.311499999999999</c:v>
                </c:pt>
                <c:pt idx="4755">
                  <c:v>9.6284899999999993</c:v>
                </c:pt>
                <c:pt idx="4756">
                  <c:v>14.5962</c:v>
                </c:pt>
                <c:pt idx="4757">
                  <c:v>20.6906</c:v>
                </c:pt>
                <c:pt idx="4758">
                  <c:v>17.596900000000002</c:v>
                </c:pt>
                <c:pt idx="4759">
                  <c:v>12.5626</c:v>
                </c:pt>
                <c:pt idx="4760">
                  <c:v>14.314399999999999</c:v>
                </c:pt>
                <c:pt idx="4761">
                  <c:v>14.543799999999999</c:v>
                </c:pt>
                <c:pt idx="4762">
                  <c:v>34.468200000000003</c:v>
                </c:pt>
                <c:pt idx="4763">
                  <c:v>12.221299999999999</c:v>
                </c:pt>
                <c:pt idx="4764">
                  <c:v>9.2548300000000001</c:v>
                </c:pt>
                <c:pt idx="4765">
                  <c:v>8.3812800000000003</c:v>
                </c:pt>
                <c:pt idx="4766">
                  <c:v>15.241199999999999</c:v>
                </c:pt>
                <c:pt idx="4767">
                  <c:v>48.257199999999997</c:v>
                </c:pt>
                <c:pt idx="4768">
                  <c:v>14.437799999999999</c:v>
                </c:pt>
                <c:pt idx="4769">
                  <c:v>39.8536</c:v>
                </c:pt>
                <c:pt idx="4770">
                  <c:v>21.518599999999999</c:v>
                </c:pt>
                <c:pt idx="4771">
                  <c:v>24.679099999999998</c:v>
                </c:pt>
                <c:pt idx="4772">
                  <c:v>10.624499999999999</c:v>
                </c:pt>
                <c:pt idx="4773">
                  <c:v>12.2553</c:v>
                </c:pt>
                <c:pt idx="4774">
                  <c:v>15.559900000000001</c:v>
                </c:pt>
                <c:pt idx="4775">
                  <c:v>9.8349799999999998</c:v>
                </c:pt>
                <c:pt idx="4776">
                  <c:v>38.864100000000001</c:v>
                </c:pt>
                <c:pt idx="4777">
                  <c:v>12.0685</c:v>
                </c:pt>
                <c:pt idx="4778">
                  <c:v>22.7532</c:v>
                </c:pt>
                <c:pt idx="4779">
                  <c:v>13.138299999999999</c:v>
                </c:pt>
                <c:pt idx="4780">
                  <c:v>47.468800000000002</c:v>
                </c:pt>
                <c:pt idx="4781">
                  <c:v>16.649699999999999</c:v>
                </c:pt>
                <c:pt idx="4782">
                  <c:v>19.321000000000002</c:v>
                </c:pt>
                <c:pt idx="4783">
                  <c:v>13.255100000000001</c:v>
                </c:pt>
                <c:pt idx="4784">
                  <c:v>20.6434</c:v>
                </c:pt>
                <c:pt idx="4785">
                  <c:v>38.052199999999999</c:v>
                </c:pt>
                <c:pt idx="4786">
                  <c:v>17.794599999999999</c:v>
                </c:pt>
                <c:pt idx="4787">
                  <c:v>46.234499999999997</c:v>
                </c:pt>
                <c:pt idx="4788">
                  <c:v>32.653100000000002</c:v>
                </c:pt>
                <c:pt idx="4789">
                  <c:v>124.5</c:v>
                </c:pt>
                <c:pt idx="4790">
                  <c:v>13.509</c:v>
                </c:pt>
                <c:pt idx="4791">
                  <c:v>13.9869</c:v>
                </c:pt>
                <c:pt idx="4792">
                  <c:v>21.942299999999999</c:v>
                </c:pt>
                <c:pt idx="4793">
                  <c:v>11.162699999999999</c:v>
                </c:pt>
                <c:pt idx="4794">
                  <c:v>59.008699999999997</c:v>
                </c:pt>
                <c:pt idx="4795">
                  <c:v>12.869899999999999</c:v>
                </c:pt>
                <c:pt idx="4796">
                  <c:v>10.6007</c:v>
                </c:pt>
                <c:pt idx="4797">
                  <c:v>18.755299999999998</c:v>
                </c:pt>
                <c:pt idx="4798">
                  <c:v>17.2224</c:v>
                </c:pt>
                <c:pt idx="4799">
                  <c:v>16.29</c:v>
                </c:pt>
                <c:pt idx="4800">
                  <c:v>32.851999999999997</c:v>
                </c:pt>
                <c:pt idx="4801">
                  <c:v>15.299799999999999</c:v>
                </c:pt>
                <c:pt idx="4802">
                  <c:v>11.804</c:v>
                </c:pt>
                <c:pt idx="4803">
                  <c:v>17.710100000000001</c:v>
                </c:pt>
                <c:pt idx="4804">
                  <c:v>10.5749</c:v>
                </c:pt>
                <c:pt idx="4805">
                  <c:v>33.834400000000002</c:v>
                </c:pt>
                <c:pt idx="4806">
                  <c:v>15.391400000000001</c:v>
                </c:pt>
                <c:pt idx="4807">
                  <c:v>19.477599999999999</c:v>
                </c:pt>
                <c:pt idx="4808">
                  <c:v>8.9448799999999995</c:v>
                </c:pt>
                <c:pt idx="4809">
                  <c:v>38.977499999999999</c:v>
                </c:pt>
                <c:pt idx="4810">
                  <c:v>19.631499999999999</c:v>
                </c:pt>
                <c:pt idx="4811">
                  <c:v>10.7514</c:v>
                </c:pt>
                <c:pt idx="4812">
                  <c:v>16.6615</c:v>
                </c:pt>
                <c:pt idx="4813">
                  <c:v>19.5261</c:v>
                </c:pt>
                <c:pt idx="4814">
                  <c:v>29.310199999999998</c:v>
                </c:pt>
                <c:pt idx="4815">
                  <c:v>9.9968000000000004</c:v>
                </c:pt>
                <c:pt idx="4816">
                  <c:v>27.761299999999999</c:v>
                </c:pt>
                <c:pt idx="4817">
                  <c:v>9.8339300000000005</c:v>
                </c:pt>
                <c:pt idx="4818">
                  <c:v>20.945499999999999</c:v>
                </c:pt>
                <c:pt idx="4819">
                  <c:v>44.365400000000001</c:v>
                </c:pt>
                <c:pt idx="4820">
                  <c:v>21.993099999999998</c:v>
                </c:pt>
                <c:pt idx="4821">
                  <c:v>160.19900000000001</c:v>
                </c:pt>
                <c:pt idx="4822">
                  <c:v>28.388400000000001</c:v>
                </c:pt>
                <c:pt idx="4823">
                  <c:v>16.1145</c:v>
                </c:pt>
                <c:pt idx="4824">
                  <c:v>28.465</c:v>
                </c:pt>
                <c:pt idx="4825">
                  <c:v>12.0626</c:v>
                </c:pt>
                <c:pt idx="4826">
                  <c:v>9.0960099999999997</c:v>
                </c:pt>
                <c:pt idx="4827">
                  <c:v>40.871499999999997</c:v>
                </c:pt>
                <c:pt idx="4828">
                  <c:v>23.112400000000001</c:v>
                </c:pt>
                <c:pt idx="4829">
                  <c:v>23.6736</c:v>
                </c:pt>
                <c:pt idx="4830">
                  <c:v>13.341900000000001</c:v>
                </c:pt>
                <c:pt idx="4831">
                  <c:v>21.940300000000001</c:v>
                </c:pt>
                <c:pt idx="4832">
                  <c:v>30.525600000000001</c:v>
                </c:pt>
                <c:pt idx="4833">
                  <c:v>271.49900000000002</c:v>
                </c:pt>
                <c:pt idx="4834">
                  <c:v>37.6858</c:v>
                </c:pt>
                <c:pt idx="4835">
                  <c:v>17.792899999999999</c:v>
                </c:pt>
                <c:pt idx="4836">
                  <c:v>66.299800000000005</c:v>
                </c:pt>
                <c:pt idx="4837">
                  <c:v>19.916799999999999</c:v>
                </c:pt>
                <c:pt idx="4838">
                  <c:v>300.55799999999999</c:v>
                </c:pt>
                <c:pt idx="4839">
                  <c:v>15.6465</c:v>
                </c:pt>
                <c:pt idx="4840">
                  <c:v>42.178600000000003</c:v>
                </c:pt>
                <c:pt idx="4841">
                  <c:v>37.9786</c:v>
                </c:pt>
                <c:pt idx="4842">
                  <c:v>40.360100000000003</c:v>
                </c:pt>
                <c:pt idx="4843">
                  <c:v>29.155799999999999</c:v>
                </c:pt>
                <c:pt idx="4844">
                  <c:v>34.173999999999999</c:v>
                </c:pt>
                <c:pt idx="4845">
                  <c:v>8.2916799999999995</c:v>
                </c:pt>
                <c:pt idx="4846">
                  <c:v>13.209099999999999</c:v>
                </c:pt>
                <c:pt idx="4847">
                  <c:v>16.467099999999999</c:v>
                </c:pt>
                <c:pt idx="4848">
                  <c:v>74.097399999999993</c:v>
                </c:pt>
                <c:pt idx="4849">
                  <c:v>15.083500000000001</c:v>
                </c:pt>
                <c:pt idx="4850">
                  <c:v>12.4316</c:v>
                </c:pt>
                <c:pt idx="4851">
                  <c:v>26.8233</c:v>
                </c:pt>
                <c:pt idx="4852">
                  <c:v>22.549099999999999</c:v>
                </c:pt>
                <c:pt idx="4853">
                  <c:v>27.384599999999999</c:v>
                </c:pt>
                <c:pt idx="4854">
                  <c:v>18.944099999999999</c:v>
                </c:pt>
                <c:pt idx="4855">
                  <c:v>249.55</c:v>
                </c:pt>
                <c:pt idx="4856">
                  <c:v>243.61500000000001</c:v>
                </c:pt>
                <c:pt idx="4857">
                  <c:v>15.132999999999999</c:v>
                </c:pt>
                <c:pt idx="4858">
                  <c:v>17.725200000000001</c:v>
                </c:pt>
                <c:pt idx="4859">
                  <c:v>18.255299999999998</c:v>
                </c:pt>
                <c:pt idx="4860">
                  <c:v>30.160699999999999</c:v>
                </c:pt>
                <c:pt idx="4861">
                  <c:v>12.826000000000001</c:v>
                </c:pt>
                <c:pt idx="4862">
                  <c:v>48.102800000000002</c:v>
                </c:pt>
                <c:pt idx="4864">
                  <c:v>36.280200000000001</c:v>
                </c:pt>
                <c:pt idx="4865">
                  <c:v>20.9054</c:v>
                </c:pt>
                <c:pt idx="4866">
                  <c:v>28.910699999999999</c:v>
                </c:pt>
                <c:pt idx="4867">
                  <c:v>15.5672</c:v>
                </c:pt>
                <c:pt idx="4868">
                  <c:v>8.9877900000000004</c:v>
                </c:pt>
                <c:pt idx="4869">
                  <c:v>29.0471</c:v>
                </c:pt>
                <c:pt idx="4870">
                  <c:v>23.718699999999998</c:v>
                </c:pt>
                <c:pt idx="4871">
                  <c:v>16.9941</c:v>
                </c:pt>
                <c:pt idx="4872">
                  <c:v>18.296299999999999</c:v>
                </c:pt>
                <c:pt idx="4873">
                  <c:v>13.895799999999999</c:v>
                </c:pt>
                <c:pt idx="4874">
                  <c:v>21.53</c:v>
                </c:pt>
                <c:pt idx="4875">
                  <c:v>10.183400000000001</c:v>
                </c:pt>
                <c:pt idx="4876">
                  <c:v>267.19499999999999</c:v>
                </c:pt>
                <c:pt idx="4877">
                  <c:v>20.149100000000001</c:v>
                </c:pt>
                <c:pt idx="4878">
                  <c:v>21.5609</c:v>
                </c:pt>
                <c:pt idx="4879">
                  <c:v>29.6572</c:v>
                </c:pt>
                <c:pt idx="4880">
                  <c:v>12.8955</c:v>
                </c:pt>
                <c:pt idx="4881">
                  <c:v>12.9056</c:v>
                </c:pt>
                <c:pt idx="4882">
                  <c:v>11.379099999999999</c:v>
                </c:pt>
                <c:pt idx="4883">
                  <c:v>27.4057</c:v>
                </c:pt>
                <c:pt idx="4884">
                  <c:v>12.7399</c:v>
                </c:pt>
                <c:pt idx="4885">
                  <c:v>16.029599999999999</c:v>
                </c:pt>
                <c:pt idx="4886">
                  <c:v>23.482399999999998</c:v>
                </c:pt>
                <c:pt idx="4887">
                  <c:v>22.899899999999999</c:v>
                </c:pt>
                <c:pt idx="4888">
                  <c:v>101.499</c:v>
                </c:pt>
                <c:pt idx="4889">
                  <c:v>5.9858399999999996</c:v>
                </c:pt>
                <c:pt idx="4890">
                  <c:v>17.7242</c:v>
                </c:pt>
                <c:pt idx="4891">
                  <c:v>30.648099999999999</c:v>
                </c:pt>
                <c:pt idx="4892">
                  <c:v>17.127300000000002</c:v>
                </c:pt>
                <c:pt idx="4893">
                  <c:v>37.274099999999997</c:v>
                </c:pt>
                <c:pt idx="4894">
                  <c:v>11.2781</c:v>
                </c:pt>
                <c:pt idx="4895">
                  <c:v>18.329699999999999</c:v>
                </c:pt>
                <c:pt idx="4896">
                  <c:v>27.4846</c:v>
                </c:pt>
                <c:pt idx="4897">
                  <c:v>6.2625700000000002</c:v>
                </c:pt>
                <c:pt idx="4898">
                  <c:v>12.7621</c:v>
                </c:pt>
                <c:pt idx="4899">
                  <c:v>24.338799999999999</c:v>
                </c:pt>
                <c:pt idx="4900">
                  <c:v>14.961</c:v>
                </c:pt>
                <c:pt idx="4901">
                  <c:v>14.79</c:v>
                </c:pt>
                <c:pt idx="4902">
                  <c:v>9.9769199999999998</c:v>
                </c:pt>
                <c:pt idx="4903">
                  <c:v>17.3629</c:v>
                </c:pt>
                <c:pt idx="4904">
                  <c:v>22.028099999999998</c:v>
                </c:pt>
                <c:pt idx="4905">
                  <c:v>13.8459</c:v>
                </c:pt>
                <c:pt idx="4906">
                  <c:v>11.8651</c:v>
                </c:pt>
                <c:pt idx="4907">
                  <c:v>5.0850200000000001</c:v>
                </c:pt>
                <c:pt idx="4908">
                  <c:v>9.3454800000000002</c:v>
                </c:pt>
                <c:pt idx="4909">
                  <c:v>18.4617</c:v>
                </c:pt>
                <c:pt idx="4910">
                  <c:v>25.935099999999998</c:v>
                </c:pt>
                <c:pt idx="4911">
                  <c:v>21.195599999999999</c:v>
                </c:pt>
                <c:pt idx="4912">
                  <c:v>30.669</c:v>
                </c:pt>
                <c:pt idx="4913">
                  <c:v>20.775600000000001</c:v>
                </c:pt>
                <c:pt idx="4914">
                  <c:v>11.2761</c:v>
                </c:pt>
                <c:pt idx="4915">
                  <c:v>41.0822</c:v>
                </c:pt>
                <c:pt idx="4916">
                  <c:v>13.748699999999999</c:v>
                </c:pt>
                <c:pt idx="4917">
                  <c:v>53.868000000000002</c:v>
                </c:pt>
                <c:pt idx="4918">
                  <c:v>11.571099999999999</c:v>
                </c:pt>
                <c:pt idx="4919">
                  <c:v>14.343400000000001</c:v>
                </c:pt>
                <c:pt idx="4920">
                  <c:v>7.1646299999999998</c:v>
                </c:pt>
                <c:pt idx="4921">
                  <c:v>40.531100000000002</c:v>
                </c:pt>
                <c:pt idx="4922">
                  <c:v>41.141300000000001</c:v>
                </c:pt>
                <c:pt idx="4923">
                  <c:v>17.5075</c:v>
                </c:pt>
                <c:pt idx="4924">
                  <c:v>22.8096</c:v>
                </c:pt>
                <c:pt idx="4925">
                  <c:v>15.117100000000001</c:v>
                </c:pt>
                <c:pt idx="4926">
                  <c:v>22.671800000000001</c:v>
                </c:pt>
                <c:pt idx="4927">
                  <c:v>35.942300000000003</c:v>
                </c:pt>
                <c:pt idx="4928">
                  <c:v>17.800699999999999</c:v>
                </c:pt>
                <c:pt idx="4929">
                  <c:v>25.3812</c:v>
                </c:pt>
                <c:pt idx="4930">
                  <c:v>12.9101</c:v>
                </c:pt>
                <c:pt idx="4931">
                  <c:v>9.7011800000000008</c:v>
                </c:pt>
                <c:pt idx="4932">
                  <c:v>12.9198</c:v>
                </c:pt>
                <c:pt idx="4933">
                  <c:v>21.311199999999999</c:v>
                </c:pt>
                <c:pt idx="4934">
                  <c:v>29.7333</c:v>
                </c:pt>
                <c:pt idx="4935">
                  <c:v>14.1943</c:v>
                </c:pt>
                <c:pt idx="4936">
                  <c:v>13.706899999999999</c:v>
                </c:pt>
                <c:pt idx="4937">
                  <c:v>7.5699399999999999</c:v>
                </c:pt>
                <c:pt idx="4938">
                  <c:v>11.078900000000001</c:v>
                </c:pt>
                <c:pt idx="4939">
                  <c:v>13.3925</c:v>
                </c:pt>
                <c:pt idx="4940">
                  <c:v>9.6844800000000006</c:v>
                </c:pt>
                <c:pt idx="4941">
                  <c:v>15.425700000000001</c:v>
                </c:pt>
                <c:pt idx="4942">
                  <c:v>37.6357</c:v>
                </c:pt>
                <c:pt idx="4943">
                  <c:v>15.5395</c:v>
                </c:pt>
                <c:pt idx="4944">
                  <c:v>13.747400000000001</c:v>
                </c:pt>
                <c:pt idx="4945">
                  <c:v>18.2195</c:v>
                </c:pt>
                <c:pt idx="4946">
                  <c:v>35.2241</c:v>
                </c:pt>
                <c:pt idx="4947">
                  <c:v>16.2075</c:v>
                </c:pt>
                <c:pt idx="4948">
                  <c:v>10.5154</c:v>
                </c:pt>
                <c:pt idx="4949">
                  <c:v>23.491599999999998</c:v>
                </c:pt>
                <c:pt idx="4950">
                  <c:v>14.501799999999999</c:v>
                </c:pt>
                <c:pt idx="4951">
                  <c:v>8.4042399999999997</c:v>
                </c:pt>
                <c:pt idx="4952">
                  <c:v>14.914400000000001</c:v>
                </c:pt>
                <c:pt idx="4953">
                  <c:v>19.510000000000002</c:v>
                </c:pt>
                <c:pt idx="4954">
                  <c:v>150.81800000000001</c:v>
                </c:pt>
                <c:pt idx="4955">
                  <c:v>7.7447900000000001</c:v>
                </c:pt>
                <c:pt idx="4956">
                  <c:v>4.8756500000000003</c:v>
                </c:pt>
                <c:pt idx="4957">
                  <c:v>9.6085999999999991</c:v>
                </c:pt>
                <c:pt idx="4958">
                  <c:v>13.2858</c:v>
                </c:pt>
                <c:pt idx="4959">
                  <c:v>11.4312</c:v>
                </c:pt>
                <c:pt idx="4960">
                  <c:v>19.7531</c:v>
                </c:pt>
                <c:pt idx="4961">
                  <c:v>9.14893</c:v>
                </c:pt>
                <c:pt idx="4962">
                  <c:v>11.6419</c:v>
                </c:pt>
                <c:pt idx="4963">
                  <c:v>5.98224</c:v>
                </c:pt>
                <c:pt idx="4964">
                  <c:v>22.213200000000001</c:v>
                </c:pt>
                <c:pt idx="4965">
                  <c:v>13.456099999999999</c:v>
                </c:pt>
                <c:pt idx="4966">
                  <c:v>9.8631399999999996</c:v>
                </c:pt>
                <c:pt idx="4967">
                  <c:v>18.396899999999999</c:v>
                </c:pt>
                <c:pt idx="4968">
                  <c:v>13.285399999999999</c:v>
                </c:pt>
                <c:pt idx="4969">
                  <c:v>3.4029799999999999</c:v>
                </c:pt>
                <c:pt idx="4970">
                  <c:v>11.0344</c:v>
                </c:pt>
                <c:pt idx="4971">
                  <c:v>47.307699999999997</c:v>
                </c:pt>
                <c:pt idx="4981">
                  <c:v>270.58</c:v>
                </c:pt>
                <c:pt idx="4982">
                  <c:v>282.47500000000002</c:v>
                </c:pt>
                <c:pt idx="4983">
                  <c:v>264.56700000000001</c:v>
                </c:pt>
                <c:pt idx="4984">
                  <c:v>275.70699999999999</c:v>
                </c:pt>
                <c:pt idx="4985">
                  <c:v>278.27800000000002</c:v>
                </c:pt>
                <c:pt idx="4986">
                  <c:v>275.83600000000001</c:v>
                </c:pt>
                <c:pt idx="4987">
                  <c:v>77.361800000000002</c:v>
                </c:pt>
                <c:pt idx="4988">
                  <c:v>80.589200000000005</c:v>
                </c:pt>
                <c:pt idx="4989">
                  <c:v>77.646199999999993</c:v>
                </c:pt>
                <c:pt idx="4990">
                  <c:v>81.486000000000004</c:v>
                </c:pt>
                <c:pt idx="4991">
                  <c:v>1.1111200000000001</c:v>
                </c:pt>
                <c:pt idx="4992">
                  <c:v>11.2623</c:v>
                </c:pt>
                <c:pt idx="4993">
                  <c:v>12.346</c:v>
                </c:pt>
                <c:pt idx="4994">
                  <c:v>31.871400000000001</c:v>
                </c:pt>
                <c:pt idx="4995">
                  <c:v>33.329799999999999</c:v>
                </c:pt>
                <c:pt idx="4996">
                  <c:v>26.517199999999999</c:v>
                </c:pt>
                <c:pt idx="4997">
                  <c:v>40.180399999999999</c:v>
                </c:pt>
                <c:pt idx="4998">
                  <c:v>16.6784</c:v>
                </c:pt>
                <c:pt idx="4999">
                  <c:v>21.070599999999999</c:v>
                </c:pt>
                <c:pt idx="5000">
                  <c:v>27.615400000000001</c:v>
                </c:pt>
                <c:pt idx="5001">
                  <c:v>21.896899999999999</c:v>
                </c:pt>
                <c:pt idx="5002">
                  <c:v>72.155600000000007</c:v>
                </c:pt>
                <c:pt idx="5003">
                  <c:v>43.5349</c:v>
                </c:pt>
                <c:pt idx="5004">
                  <c:v>21.5364</c:v>
                </c:pt>
                <c:pt idx="5005">
                  <c:v>48.369399999999999</c:v>
                </c:pt>
                <c:pt idx="5006">
                  <c:v>19.055199999999999</c:v>
                </c:pt>
                <c:pt idx="5007">
                  <c:v>38.6736</c:v>
                </c:pt>
                <c:pt idx="5008">
                  <c:v>41.1584</c:v>
                </c:pt>
                <c:pt idx="5009">
                  <c:v>48.3996</c:v>
                </c:pt>
                <c:pt idx="5010">
                  <c:v>44.843299999999999</c:v>
                </c:pt>
                <c:pt idx="5011">
                  <c:v>72.078000000000003</c:v>
                </c:pt>
                <c:pt idx="5012">
                  <c:v>25.394100000000002</c:v>
                </c:pt>
                <c:pt idx="5013">
                  <c:v>53.042700000000004</c:v>
                </c:pt>
                <c:pt idx="5014">
                  <c:v>53.712299999999999</c:v>
                </c:pt>
                <c:pt idx="5015">
                  <c:v>16.107800000000001</c:v>
                </c:pt>
                <c:pt idx="5016">
                  <c:v>31.756499999999999</c:v>
                </c:pt>
                <c:pt idx="5017">
                  <c:v>26.1526</c:v>
                </c:pt>
                <c:pt idx="5018">
                  <c:v>15.5974</c:v>
                </c:pt>
                <c:pt idx="5019">
                  <c:v>10.269399999999999</c:v>
                </c:pt>
                <c:pt idx="5020">
                  <c:v>23.607299999999999</c:v>
                </c:pt>
                <c:pt idx="5021">
                  <c:v>15.4413</c:v>
                </c:pt>
                <c:pt idx="5022">
                  <c:v>23.1417</c:v>
                </c:pt>
                <c:pt idx="5023">
                  <c:v>19.636299999999999</c:v>
                </c:pt>
                <c:pt idx="5024">
                  <c:v>4.8966599999999998</c:v>
                </c:pt>
                <c:pt idx="5025">
                  <c:v>8.1496200000000005</c:v>
                </c:pt>
                <c:pt idx="5026">
                  <c:v>18.767800000000001</c:v>
                </c:pt>
                <c:pt idx="5027">
                  <c:v>26.745200000000001</c:v>
                </c:pt>
                <c:pt idx="5028">
                  <c:v>25.1389</c:v>
                </c:pt>
                <c:pt idx="5029">
                  <c:v>29.219799999999999</c:v>
                </c:pt>
                <c:pt idx="5030">
                  <c:v>16.0106</c:v>
                </c:pt>
                <c:pt idx="5031">
                  <c:v>25.4025</c:v>
                </c:pt>
                <c:pt idx="5032">
                  <c:v>28.933800000000002</c:v>
                </c:pt>
                <c:pt idx="5033">
                  <c:v>20.070900000000002</c:v>
                </c:pt>
                <c:pt idx="5034">
                  <c:v>25.436199999999999</c:v>
                </c:pt>
                <c:pt idx="5035">
                  <c:v>17.583300000000001</c:v>
                </c:pt>
                <c:pt idx="5036">
                  <c:v>19.9497</c:v>
                </c:pt>
                <c:pt idx="5037">
                  <c:v>41.816600000000001</c:v>
                </c:pt>
                <c:pt idx="5038">
                  <c:v>49.259500000000003</c:v>
                </c:pt>
                <c:pt idx="5039">
                  <c:v>59.847200000000001</c:v>
                </c:pt>
                <c:pt idx="5040">
                  <c:v>34.874099999999999</c:v>
                </c:pt>
                <c:pt idx="5041">
                  <c:v>48.8384</c:v>
                </c:pt>
                <c:pt idx="5042">
                  <c:v>22.017600000000002</c:v>
                </c:pt>
                <c:pt idx="5043">
                  <c:v>343.00599999999997</c:v>
                </c:pt>
                <c:pt idx="5044">
                  <c:v>52.761000000000003</c:v>
                </c:pt>
                <c:pt idx="5045">
                  <c:v>50.390900000000002</c:v>
                </c:pt>
                <c:pt idx="5046">
                  <c:v>46.690899999999999</c:v>
                </c:pt>
                <c:pt idx="5047">
                  <c:v>35.206499999999998</c:v>
                </c:pt>
                <c:pt idx="5048">
                  <c:v>22.235900000000001</c:v>
                </c:pt>
                <c:pt idx="5049">
                  <c:v>40.1051</c:v>
                </c:pt>
                <c:pt idx="5050">
                  <c:v>42.282400000000003</c:v>
                </c:pt>
                <c:pt idx="5051">
                  <c:v>39.838900000000002</c:v>
                </c:pt>
                <c:pt idx="5052">
                  <c:v>52.192999999999998</c:v>
                </c:pt>
                <c:pt idx="5053">
                  <c:v>42.298699999999997</c:v>
                </c:pt>
                <c:pt idx="5054">
                  <c:v>28.5181</c:v>
                </c:pt>
                <c:pt idx="5055">
                  <c:v>28.869499999999999</c:v>
                </c:pt>
                <c:pt idx="5056">
                  <c:v>20.548100000000002</c:v>
                </c:pt>
                <c:pt idx="5057">
                  <c:v>30.4587</c:v>
                </c:pt>
                <c:pt idx="5058">
                  <c:v>69.095799999999997</c:v>
                </c:pt>
                <c:pt idx="5059">
                  <c:v>26.317</c:v>
                </c:pt>
                <c:pt idx="5060">
                  <c:v>27.394600000000001</c:v>
                </c:pt>
                <c:pt idx="5061">
                  <c:v>38.235799999999998</c:v>
                </c:pt>
                <c:pt idx="5062">
                  <c:v>25.6585</c:v>
                </c:pt>
                <c:pt idx="5063">
                  <c:v>52.515999999999998</c:v>
                </c:pt>
                <c:pt idx="5064">
                  <c:v>57.993200000000002</c:v>
                </c:pt>
                <c:pt idx="5065">
                  <c:v>31.773</c:v>
                </c:pt>
                <c:pt idx="5066">
                  <c:v>31.153500000000001</c:v>
                </c:pt>
                <c:pt idx="5067">
                  <c:v>18.7849</c:v>
                </c:pt>
                <c:pt idx="5068">
                  <c:v>26.667000000000002</c:v>
                </c:pt>
                <c:pt idx="5069">
                  <c:v>28.427499999999998</c:v>
                </c:pt>
                <c:pt idx="5070">
                  <c:v>23.431699999999999</c:v>
                </c:pt>
                <c:pt idx="5071">
                  <c:v>38.253100000000003</c:v>
                </c:pt>
                <c:pt idx="5072">
                  <c:v>26.622499999999999</c:v>
                </c:pt>
                <c:pt idx="5073">
                  <c:v>11.860900000000001</c:v>
                </c:pt>
                <c:pt idx="5074">
                  <c:v>8.5909399999999998</c:v>
                </c:pt>
                <c:pt idx="5075">
                  <c:v>69.548500000000004</c:v>
                </c:pt>
                <c:pt idx="5076">
                  <c:v>25.380700000000001</c:v>
                </c:pt>
                <c:pt idx="5077">
                  <c:v>29.647500000000001</c:v>
                </c:pt>
                <c:pt idx="5078">
                  <c:v>8.7669999999999995</c:v>
                </c:pt>
                <c:pt idx="5079">
                  <c:v>17.947099999999999</c:v>
                </c:pt>
                <c:pt idx="5080">
                  <c:v>13.524699999999999</c:v>
                </c:pt>
                <c:pt idx="5081">
                  <c:v>23.4374</c:v>
                </c:pt>
                <c:pt idx="5082">
                  <c:v>23.055199999999999</c:v>
                </c:pt>
                <c:pt idx="5083">
                  <c:v>23.2822</c:v>
                </c:pt>
                <c:pt idx="5084">
                  <c:v>26.361699999999999</c:v>
                </c:pt>
                <c:pt idx="5085">
                  <c:v>24.347300000000001</c:v>
                </c:pt>
                <c:pt idx="5086">
                  <c:v>45.578299999999999</c:v>
                </c:pt>
                <c:pt idx="5087">
                  <c:v>16.606100000000001</c:v>
                </c:pt>
                <c:pt idx="5088">
                  <c:v>49.278399999999998</c:v>
                </c:pt>
                <c:pt idx="5089">
                  <c:v>394.41300000000001</c:v>
                </c:pt>
                <c:pt idx="5090">
                  <c:v>21.3705</c:v>
                </c:pt>
                <c:pt idx="5091">
                  <c:v>80.699399999999997</c:v>
                </c:pt>
                <c:pt idx="5092">
                  <c:v>107.76</c:v>
                </c:pt>
                <c:pt idx="5093">
                  <c:v>16.1721</c:v>
                </c:pt>
                <c:pt idx="5094">
                  <c:v>387.75099999999998</c:v>
                </c:pt>
                <c:pt idx="5095">
                  <c:v>19.649899999999999</c:v>
                </c:pt>
                <c:pt idx="5096">
                  <c:v>389.50799999999998</c:v>
                </c:pt>
                <c:pt idx="5097">
                  <c:v>22.778099999999998</c:v>
                </c:pt>
                <c:pt idx="5098">
                  <c:v>22.773599999999998</c:v>
                </c:pt>
                <c:pt idx="5099">
                  <c:v>144.62100000000001</c:v>
                </c:pt>
                <c:pt idx="5100">
                  <c:v>16.4162</c:v>
                </c:pt>
                <c:pt idx="5101">
                  <c:v>21.497</c:v>
                </c:pt>
                <c:pt idx="5102">
                  <c:v>35.186999999999998</c:v>
                </c:pt>
                <c:pt idx="5103">
                  <c:v>27.380500000000001</c:v>
                </c:pt>
                <c:pt idx="5104">
                  <c:v>18.437999999999999</c:v>
                </c:pt>
                <c:pt idx="5105">
                  <c:v>58.442700000000002</c:v>
                </c:pt>
                <c:pt idx="5106">
                  <c:v>53.296100000000003</c:v>
                </c:pt>
                <c:pt idx="5107">
                  <c:v>32.466000000000001</c:v>
                </c:pt>
                <c:pt idx="5108">
                  <c:v>69.616699999999994</c:v>
                </c:pt>
                <c:pt idx="5109">
                  <c:v>34.7149</c:v>
                </c:pt>
                <c:pt idx="5110">
                  <c:v>32.287500000000001</c:v>
                </c:pt>
                <c:pt idx="5111">
                  <c:v>15.6578</c:v>
                </c:pt>
                <c:pt idx="5112">
                  <c:v>45.6494</c:v>
                </c:pt>
                <c:pt idx="5113">
                  <c:v>37.408900000000003</c:v>
                </c:pt>
                <c:pt idx="5114">
                  <c:v>142.61799999999999</c:v>
                </c:pt>
                <c:pt idx="5115">
                  <c:v>24.523700000000002</c:v>
                </c:pt>
                <c:pt idx="5116">
                  <c:v>38.588099999999997</c:v>
                </c:pt>
                <c:pt idx="5117">
                  <c:v>23.6952</c:v>
                </c:pt>
                <c:pt idx="5118">
                  <c:v>54.662300000000002</c:v>
                </c:pt>
                <c:pt idx="5119">
                  <c:v>9.8363499999999995</c:v>
                </c:pt>
                <c:pt idx="5120">
                  <c:v>26.982199999999999</c:v>
                </c:pt>
                <c:pt idx="5121">
                  <c:v>23.8109</c:v>
                </c:pt>
                <c:pt idx="5122">
                  <c:v>15.2479</c:v>
                </c:pt>
                <c:pt idx="5123">
                  <c:v>26.214099999999998</c:v>
                </c:pt>
                <c:pt idx="5124">
                  <c:v>19.226600000000001</c:v>
                </c:pt>
                <c:pt idx="5125">
                  <c:v>16.729199999999999</c:v>
                </c:pt>
                <c:pt idx="5126">
                  <c:v>40.435200000000002</c:v>
                </c:pt>
                <c:pt idx="5127">
                  <c:v>16.383800000000001</c:v>
                </c:pt>
                <c:pt idx="5128">
                  <c:v>28.401199999999999</c:v>
                </c:pt>
                <c:pt idx="5129">
                  <c:v>30.636500000000002</c:v>
                </c:pt>
                <c:pt idx="5130">
                  <c:v>47.413699999999999</c:v>
                </c:pt>
                <c:pt idx="5131">
                  <c:v>23.980699999999999</c:v>
                </c:pt>
                <c:pt idx="5132">
                  <c:v>20.875299999999999</c:v>
                </c:pt>
                <c:pt idx="5133">
                  <c:v>37.755000000000003</c:v>
                </c:pt>
                <c:pt idx="5134">
                  <c:v>34.326700000000002</c:v>
                </c:pt>
                <c:pt idx="5135">
                  <c:v>37.033200000000001</c:v>
                </c:pt>
                <c:pt idx="5136">
                  <c:v>27.553899999999999</c:v>
                </c:pt>
                <c:pt idx="5137">
                  <c:v>20.567900000000002</c:v>
                </c:pt>
                <c:pt idx="5138">
                  <c:v>53.759900000000002</c:v>
                </c:pt>
                <c:pt idx="5139">
                  <c:v>13.0913</c:v>
                </c:pt>
                <c:pt idx="5140">
                  <c:v>10.730399999999999</c:v>
                </c:pt>
                <c:pt idx="5141">
                  <c:v>34.087899999999998</c:v>
                </c:pt>
                <c:pt idx="5142">
                  <c:v>27.63</c:v>
                </c:pt>
                <c:pt idx="5143">
                  <c:v>161.33799999999999</c:v>
                </c:pt>
                <c:pt idx="5144">
                  <c:v>103.26300000000001</c:v>
                </c:pt>
                <c:pt idx="5145">
                  <c:v>24.507300000000001</c:v>
                </c:pt>
                <c:pt idx="5146">
                  <c:v>22.263000000000002</c:v>
                </c:pt>
                <c:pt idx="5147">
                  <c:v>17.985900000000001</c:v>
                </c:pt>
                <c:pt idx="5148">
                  <c:v>37.467500000000001</c:v>
                </c:pt>
                <c:pt idx="5149">
                  <c:v>29.876100000000001</c:v>
                </c:pt>
                <c:pt idx="5150">
                  <c:v>30.148599999999998</c:v>
                </c:pt>
                <c:pt idx="5151">
                  <c:v>16.403099999999998</c:v>
                </c:pt>
                <c:pt idx="5152">
                  <c:v>40.575699999999998</c:v>
                </c:pt>
                <c:pt idx="5153">
                  <c:v>16.872499999999999</c:v>
                </c:pt>
                <c:pt idx="5154">
                  <c:v>13.634499999999999</c:v>
                </c:pt>
                <c:pt idx="5155">
                  <c:v>15.885999999999999</c:v>
                </c:pt>
                <c:pt idx="5156">
                  <c:v>13.847799999999999</c:v>
                </c:pt>
                <c:pt idx="5157">
                  <c:v>12.6433</c:v>
                </c:pt>
                <c:pt idx="5158">
                  <c:v>20.145299999999999</c:v>
                </c:pt>
                <c:pt idx="5159">
                  <c:v>23.847799999999999</c:v>
                </c:pt>
                <c:pt idx="5160">
                  <c:v>46.184899999999999</c:v>
                </c:pt>
                <c:pt idx="5161">
                  <c:v>16.27</c:v>
                </c:pt>
                <c:pt idx="5162">
                  <c:v>18.981999999999999</c:v>
                </c:pt>
                <c:pt idx="5163">
                  <c:v>19.240500000000001</c:v>
                </c:pt>
                <c:pt idx="5164">
                  <c:v>21.8477</c:v>
                </c:pt>
                <c:pt idx="5165">
                  <c:v>20.035799999999998</c:v>
                </c:pt>
                <c:pt idx="5166">
                  <c:v>48.553600000000003</c:v>
                </c:pt>
                <c:pt idx="5167">
                  <c:v>12.8147</c:v>
                </c:pt>
                <c:pt idx="5168">
                  <c:v>18.187999999999999</c:v>
                </c:pt>
                <c:pt idx="5169">
                  <c:v>21.206600000000002</c:v>
                </c:pt>
                <c:pt idx="5170">
                  <c:v>38.721200000000003</c:v>
                </c:pt>
                <c:pt idx="5171">
                  <c:v>22.010999999999999</c:v>
                </c:pt>
                <c:pt idx="5172">
                  <c:v>17.255800000000001</c:v>
                </c:pt>
                <c:pt idx="5173">
                  <c:v>21.622399999999999</c:v>
                </c:pt>
                <c:pt idx="5174">
                  <c:v>54.353299999999997</c:v>
                </c:pt>
                <c:pt idx="5175">
                  <c:v>47.651600000000002</c:v>
                </c:pt>
                <c:pt idx="5176">
                  <c:v>22.7897</c:v>
                </c:pt>
                <c:pt idx="5177">
                  <c:v>22.213799999999999</c:v>
                </c:pt>
                <c:pt idx="5178">
                  <c:v>38.744599999999998</c:v>
                </c:pt>
                <c:pt idx="5179">
                  <c:v>23.755299999999998</c:v>
                </c:pt>
                <c:pt idx="5180">
                  <c:v>23.316600000000001</c:v>
                </c:pt>
                <c:pt idx="5181">
                  <c:v>30.9758</c:v>
                </c:pt>
                <c:pt idx="5182">
                  <c:v>13.5785</c:v>
                </c:pt>
                <c:pt idx="5183">
                  <c:v>23.001200000000001</c:v>
                </c:pt>
                <c:pt idx="5184">
                  <c:v>49.48</c:v>
                </c:pt>
                <c:pt idx="5185">
                  <c:v>14.936400000000001</c:v>
                </c:pt>
                <c:pt idx="5186">
                  <c:v>61.821300000000001</c:v>
                </c:pt>
                <c:pt idx="5187">
                  <c:v>54.522300000000001</c:v>
                </c:pt>
                <c:pt idx="5188">
                  <c:v>18.810700000000001</c:v>
                </c:pt>
                <c:pt idx="5189">
                  <c:v>34.231299999999997</c:v>
                </c:pt>
                <c:pt idx="5190">
                  <c:v>54.419600000000003</c:v>
                </c:pt>
                <c:pt idx="5191">
                  <c:v>77.949100000000001</c:v>
                </c:pt>
                <c:pt idx="5192">
                  <c:v>31.077999999999999</c:v>
                </c:pt>
                <c:pt idx="5193">
                  <c:v>15.997</c:v>
                </c:pt>
                <c:pt idx="5194">
                  <c:v>18.302700000000002</c:v>
                </c:pt>
                <c:pt idx="5195">
                  <c:v>58.995100000000001</c:v>
                </c:pt>
                <c:pt idx="5196">
                  <c:v>20.9879</c:v>
                </c:pt>
                <c:pt idx="5197">
                  <c:v>18.546900000000001</c:v>
                </c:pt>
                <c:pt idx="5198">
                  <c:v>45.1678</c:v>
                </c:pt>
                <c:pt idx="5199">
                  <c:v>34.076099999999997</c:v>
                </c:pt>
                <c:pt idx="5200">
                  <c:v>59.8887</c:v>
                </c:pt>
                <c:pt idx="5201">
                  <c:v>36.923000000000002</c:v>
                </c:pt>
                <c:pt idx="5202">
                  <c:v>42.883000000000003</c:v>
                </c:pt>
                <c:pt idx="5203">
                  <c:v>65.063699999999997</c:v>
                </c:pt>
                <c:pt idx="5204">
                  <c:v>31.519500000000001</c:v>
                </c:pt>
                <c:pt idx="5205">
                  <c:v>39.227499999999999</c:v>
                </c:pt>
                <c:pt idx="5206">
                  <c:v>31.133400000000002</c:v>
                </c:pt>
                <c:pt idx="5207">
                  <c:v>14.6854</c:v>
                </c:pt>
                <c:pt idx="5208">
                  <c:v>23.677</c:v>
                </c:pt>
                <c:pt idx="5209">
                  <c:v>48.023499999999999</c:v>
                </c:pt>
                <c:pt idx="5210">
                  <c:v>27.6309</c:v>
                </c:pt>
                <c:pt idx="5211">
                  <c:v>17.392900000000001</c:v>
                </c:pt>
                <c:pt idx="5212">
                  <c:v>35.210799999999999</c:v>
                </c:pt>
                <c:pt idx="5213">
                  <c:v>792.33100000000002</c:v>
                </c:pt>
                <c:pt idx="5214">
                  <c:v>69.885800000000003</c:v>
                </c:pt>
                <c:pt idx="5215">
                  <c:v>44.013800000000003</c:v>
                </c:pt>
                <c:pt idx="5216">
                  <c:v>21.437200000000001</c:v>
                </c:pt>
                <c:pt idx="5217">
                  <c:v>94.259600000000006</c:v>
                </c:pt>
                <c:pt idx="5218">
                  <c:v>180.631</c:v>
                </c:pt>
                <c:pt idx="5219">
                  <c:v>21.2852</c:v>
                </c:pt>
                <c:pt idx="5220">
                  <c:v>30.545000000000002</c:v>
                </c:pt>
                <c:pt idx="5221">
                  <c:v>30.484000000000002</c:v>
                </c:pt>
                <c:pt idx="5222">
                  <c:v>19.7149</c:v>
                </c:pt>
                <c:pt idx="5223">
                  <c:v>74.486999999999995</c:v>
                </c:pt>
                <c:pt idx="5224">
                  <c:v>23.869900000000001</c:v>
                </c:pt>
                <c:pt idx="5225">
                  <c:v>26.965599999999998</c:v>
                </c:pt>
                <c:pt idx="5226">
                  <c:v>40.378100000000003</c:v>
                </c:pt>
                <c:pt idx="5227">
                  <c:v>33.229199999999999</c:v>
                </c:pt>
                <c:pt idx="5228">
                  <c:v>30.4846</c:v>
                </c:pt>
                <c:pt idx="5229">
                  <c:v>16.359400000000001</c:v>
                </c:pt>
                <c:pt idx="5230">
                  <c:v>22.023099999999999</c:v>
                </c:pt>
                <c:pt idx="5231">
                  <c:v>23.2746</c:v>
                </c:pt>
                <c:pt idx="5232">
                  <c:v>26.919899999999998</c:v>
                </c:pt>
                <c:pt idx="5233">
                  <c:v>18.534099999999999</c:v>
                </c:pt>
                <c:pt idx="5234">
                  <c:v>29.351199999999999</c:v>
                </c:pt>
                <c:pt idx="5235">
                  <c:v>30.135000000000002</c:v>
                </c:pt>
                <c:pt idx="5236">
                  <c:v>29.9162</c:v>
                </c:pt>
                <c:pt idx="5237">
                  <c:v>596.60699999999997</c:v>
                </c:pt>
                <c:pt idx="5238">
                  <c:v>16.450700000000001</c:v>
                </c:pt>
                <c:pt idx="5239">
                  <c:v>26.165700000000001</c:v>
                </c:pt>
                <c:pt idx="5240">
                  <c:v>24.8828</c:v>
                </c:pt>
                <c:pt idx="5241">
                  <c:v>68.375399999999999</c:v>
                </c:pt>
                <c:pt idx="5242">
                  <c:v>24.6938</c:v>
                </c:pt>
                <c:pt idx="5243">
                  <c:v>9.6221399999999999</c:v>
                </c:pt>
                <c:pt idx="5244">
                  <c:v>20.4878</c:v>
                </c:pt>
                <c:pt idx="5245">
                  <c:v>16.153500000000001</c:v>
                </c:pt>
                <c:pt idx="5246">
                  <c:v>353.74299999999999</c:v>
                </c:pt>
                <c:pt idx="5247">
                  <c:v>354.07400000000001</c:v>
                </c:pt>
                <c:pt idx="5248">
                  <c:v>21.0243</c:v>
                </c:pt>
                <c:pt idx="5249">
                  <c:v>30.870100000000001</c:v>
                </c:pt>
                <c:pt idx="5250">
                  <c:v>25.041899999999998</c:v>
                </c:pt>
                <c:pt idx="5251">
                  <c:v>12.229200000000001</c:v>
                </c:pt>
                <c:pt idx="5252">
                  <c:v>43.206899999999997</c:v>
                </c:pt>
                <c:pt idx="5253">
                  <c:v>62.2089</c:v>
                </c:pt>
                <c:pt idx="5254">
                  <c:v>15.4697</c:v>
                </c:pt>
                <c:pt idx="5255">
                  <c:v>20.697500000000002</c:v>
                </c:pt>
                <c:pt idx="5256">
                  <c:v>37.378599999999999</c:v>
                </c:pt>
                <c:pt idx="5257">
                  <c:v>67.0518</c:v>
                </c:pt>
                <c:pt idx="5258">
                  <c:v>36.061100000000003</c:v>
                </c:pt>
                <c:pt idx="5259">
                  <c:v>15.3855</c:v>
                </c:pt>
                <c:pt idx="5260">
                  <c:v>11.972300000000001</c:v>
                </c:pt>
                <c:pt idx="5261">
                  <c:v>20.004200000000001</c:v>
                </c:pt>
                <c:pt idx="5262">
                  <c:v>15.685499999999999</c:v>
                </c:pt>
                <c:pt idx="5263">
                  <c:v>35.187399999999997</c:v>
                </c:pt>
                <c:pt idx="5264">
                  <c:v>426.81799999999998</c:v>
                </c:pt>
                <c:pt idx="5265">
                  <c:v>414.40600000000001</c:v>
                </c:pt>
                <c:pt idx="5266">
                  <c:v>25.494499999999999</c:v>
                </c:pt>
                <c:pt idx="5267">
                  <c:v>1357.39</c:v>
                </c:pt>
                <c:pt idx="5268">
                  <c:v>987.24</c:v>
                </c:pt>
                <c:pt idx="5269">
                  <c:v>31.881900000000002</c:v>
                </c:pt>
                <c:pt idx="5270">
                  <c:v>39.760199999999998</c:v>
                </c:pt>
                <c:pt idx="5271">
                  <c:v>16.4786</c:v>
                </c:pt>
                <c:pt idx="5272">
                  <c:v>30.7014</c:v>
                </c:pt>
                <c:pt idx="5273">
                  <c:v>22.220600000000001</c:v>
                </c:pt>
                <c:pt idx="5274">
                  <c:v>15.4123</c:v>
                </c:pt>
                <c:pt idx="5275">
                  <c:v>26.113700000000001</c:v>
                </c:pt>
                <c:pt idx="5276">
                  <c:v>21.060500000000001</c:v>
                </c:pt>
                <c:pt idx="5277">
                  <c:v>35.073399999999999</c:v>
                </c:pt>
                <c:pt idx="5278">
                  <c:v>52.971600000000002</c:v>
                </c:pt>
                <c:pt idx="5279">
                  <c:v>24.4651</c:v>
                </c:pt>
                <c:pt idx="5280">
                  <c:v>31.978400000000001</c:v>
                </c:pt>
                <c:pt idx="5281">
                  <c:v>44.123100000000001</c:v>
                </c:pt>
                <c:pt idx="5282">
                  <c:v>30.324400000000001</c:v>
                </c:pt>
                <c:pt idx="5283">
                  <c:v>28.795500000000001</c:v>
                </c:pt>
                <c:pt idx="5284">
                  <c:v>19.430299999999999</c:v>
                </c:pt>
                <c:pt idx="5285">
                  <c:v>43.226999999999997</c:v>
                </c:pt>
                <c:pt idx="5286">
                  <c:v>54.153300000000002</c:v>
                </c:pt>
                <c:pt idx="5287">
                  <c:v>33.189700000000002</c:v>
                </c:pt>
                <c:pt idx="5288">
                  <c:v>16.7058</c:v>
                </c:pt>
                <c:pt idx="5289">
                  <c:v>33.040999999999997</c:v>
                </c:pt>
                <c:pt idx="5290">
                  <c:v>30.279199999999999</c:v>
                </c:pt>
                <c:pt idx="5303">
                  <c:v>9.6817700000000002</c:v>
                </c:pt>
                <c:pt idx="5304">
                  <c:v>25.763200000000001</c:v>
                </c:pt>
                <c:pt idx="5305">
                  <c:v>14.0002</c:v>
                </c:pt>
                <c:pt idx="5306">
                  <c:v>16.971</c:v>
                </c:pt>
                <c:pt idx="5307">
                  <c:v>6.7472799999999999</c:v>
                </c:pt>
                <c:pt idx="5308">
                  <c:v>21.6677</c:v>
                </c:pt>
                <c:pt idx="5309">
                  <c:v>22.197199999999999</c:v>
                </c:pt>
                <c:pt idx="5310">
                  <c:v>16.7819</c:v>
                </c:pt>
                <c:pt idx="5311">
                  <c:v>23.377300000000002</c:v>
                </c:pt>
                <c:pt idx="5312">
                  <c:v>31.433599999999998</c:v>
                </c:pt>
                <c:pt idx="5313">
                  <c:v>41.0214</c:v>
                </c:pt>
                <c:pt idx="5314">
                  <c:v>18.183</c:v>
                </c:pt>
                <c:pt idx="5315">
                  <c:v>14.741300000000001</c:v>
                </c:pt>
                <c:pt idx="5316">
                  <c:v>32.782699999999998</c:v>
                </c:pt>
                <c:pt idx="5317">
                  <c:v>17.960999999999999</c:v>
                </c:pt>
                <c:pt idx="5318">
                  <c:v>45.460599999999999</c:v>
                </c:pt>
                <c:pt idx="5319">
                  <c:v>19.596599999999999</c:v>
                </c:pt>
                <c:pt idx="5320">
                  <c:v>19.442</c:v>
                </c:pt>
                <c:pt idx="5321">
                  <c:v>10.743</c:v>
                </c:pt>
                <c:pt idx="5322">
                  <c:v>18.917100000000001</c:v>
                </c:pt>
                <c:pt idx="5323">
                  <c:v>29.043700000000001</c:v>
                </c:pt>
                <c:pt idx="5324">
                  <c:v>19.340399999999999</c:v>
                </c:pt>
                <c:pt idx="5325">
                  <c:v>16.791699999999999</c:v>
                </c:pt>
                <c:pt idx="5326">
                  <c:v>27.4422</c:v>
                </c:pt>
                <c:pt idx="5327">
                  <c:v>14.2338</c:v>
                </c:pt>
                <c:pt idx="5328">
                  <c:v>21.255800000000001</c:v>
                </c:pt>
                <c:pt idx="5329">
                  <c:v>22.559000000000001</c:v>
                </c:pt>
                <c:pt idx="5330">
                  <c:v>16.649999999999999</c:v>
                </c:pt>
                <c:pt idx="5331">
                  <c:v>87.413399999999996</c:v>
                </c:pt>
                <c:pt idx="5332">
                  <c:v>11.6701</c:v>
                </c:pt>
                <c:pt idx="5333">
                  <c:v>18.891400000000001</c:v>
                </c:pt>
                <c:pt idx="5334">
                  <c:v>41.683599999999998</c:v>
                </c:pt>
                <c:pt idx="5335">
                  <c:v>21.889299999999999</c:v>
                </c:pt>
                <c:pt idx="5336">
                  <c:v>13.4308</c:v>
                </c:pt>
                <c:pt idx="5337">
                  <c:v>12.4643</c:v>
                </c:pt>
                <c:pt idx="5338">
                  <c:v>10.7121</c:v>
                </c:pt>
                <c:pt idx="5339">
                  <c:v>21.926500000000001</c:v>
                </c:pt>
                <c:pt idx="5340">
                  <c:v>10.9077</c:v>
                </c:pt>
                <c:pt idx="5341">
                  <c:v>12.625</c:v>
                </c:pt>
                <c:pt idx="5342">
                  <c:v>17.811299999999999</c:v>
                </c:pt>
                <c:pt idx="5343">
                  <c:v>30.426400000000001</c:v>
                </c:pt>
                <c:pt idx="5344">
                  <c:v>14.3904</c:v>
                </c:pt>
                <c:pt idx="5345">
                  <c:v>10.7684</c:v>
                </c:pt>
                <c:pt idx="5346">
                  <c:v>32.0715</c:v>
                </c:pt>
                <c:pt idx="5347">
                  <c:v>23.1556</c:v>
                </c:pt>
                <c:pt idx="5348">
                  <c:v>40.764699999999998</c:v>
                </c:pt>
                <c:pt idx="5349">
                  <c:v>26.6935</c:v>
                </c:pt>
                <c:pt idx="5350">
                  <c:v>111.911</c:v>
                </c:pt>
                <c:pt idx="5351">
                  <c:v>10.509</c:v>
                </c:pt>
                <c:pt idx="5352">
                  <c:v>16.153099999999998</c:v>
                </c:pt>
                <c:pt idx="5353">
                  <c:v>10.9015</c:v>
                </c:pt>
                <c:pt idx="5354">
                  <c:v>16.122699999999998</c:v>
                </c:pt>
                <c:pt idx="5355">
                  <c:v>12.9514</c:v>
                </c:pt>
                <c:pt idx="5356">
                  <c:v>18.762799999999999</c:v>
                </c:pt>
                <c:pt idx="5357">
                  <c:v>14.7944</c:v>
                </c:pt>
                <c:pt idx="5358">
                  <c:v>11.219799999999999</c:v>
                </c:pt>
                <c:pt idx="5359">
                  <c:v>19.8718</c:v>
                </c:pt>
                <c:pt idx="5360">
                  <c:v>95.394199999999998</c:v>
                </c:pt>
                <c:pt idx="5361">
                  <c:v>15.860900000000001</c:v>
                </c:pt>
                <c:pt idx="5362">
                  <c:v>13.222200000000001</c:v>
                </c:pt>
                <c:pt idx="5363">
                  <c:v>27.2134</c:v>
                </c:pt>
                <c:pt idx="5364">
                  <c:v>33.646500000000003</c:v>
                </c:pt>
                <c:pt idx="5365">
                  <c:v>12.615399999999999</c:v>
                </c:pt>
                <c:pt idx="5366">
                  <c:v>8.2455800000000004</c:v>
                </c:pt>
                <c:pt idx="5367">
                  <c:v>25.334499999999998</c:v>
                </c:pt>
                <c:pt idx="5368">
                  <c:v>13.8268</c:v>
                </c:pt>
                <c:pt idx="5369">
                  <c:v>16.465900000000001</c:v>
                </c:pt>
                <c:pt idx="5370">
                  <c:v>17.601299999999998</c:v>
                </c:pt>
                <c:pt idx="5371">
                  <c:v>21.615500000000001</c:v>
                </c:pt>
                <c:pt idx="5372">
                  <c:v>15.597</c:v>
                </c:pt>
                <c:pt idx="5373">
                  <c:v>14.0977</c:v>
                </c:pt>
                <c:pt idx="5374">
                  <c:v>58.083399999999997</c:v>
                </c:pt>
                <c:pt idx="5375">
                  <c:v>25.4847</c:v>
                </c:pt>
                <c:pt idx="5376">
                  <c:v>44.520099999999999</c:v>
                </c:pt>
                <c:pt idx="5377">
                  <c:v>22.6844</c:v>
                </c:pt>
                <c:pt idx="5378">
                  <c:v>11.64</c:v>
                </c:pt>
                <c:pt idx="5379">
                  <c:v>15.8079</c:v>
                </c:pt>
                <c:pt idx="5380">
                  <c:v>17.4894</c:v>
                </c:pt>
                <c:pt idx="5381">
                  <c:v>250.624</c:v>
                </c:pt>
                <c:pt idx="5382">
                  <c:v>11.9383</c:v>
                </c:pt>
                <c:pt idx="5383">
                  <c:v>25.895800000000001</c:v>
                </c:pt>
                <c:pt idx="5384">
                  <c:v>40.145699999999998</c:v>
                </c:pt>
                <c:pt idx="5385">
                  <c:v>18.781099999999999</c:v>
                </c:pt>
                <c:pt idx="5386">
                  <c:v>12.651899999999999</c:v>
                </c:pt>
                <c:pt idx="5387">
                  <c:v>104.648</c:v>
                </c:pt>
                <c:pt idx="5388">
                  <c:v>33.6783</c:v>
                </c:pt>
                <c:pt idx="5389">
                  <c:v>75.475300000000004</c:v>
                </c:pt>
                <c:pt idx="5390">
                  <c:v>17.090900000000001</c:v>
                </c:pt>
                <c:pt idx="5391">
                  <c:v>24.647300000000001</c:v>
                </c:pt>
                <c:pt idx="5392">
                  <c:v>27.688500000000001</c:v>
                </c:pt>
                <c:pt idx="5393">
                  <c:v>35.991999999999997</c:v>
                </c:pt>
                <c:pt idx="5394">
                  <c:v>29.3919</c:v>
                </c:pt>
                <c:pt idx="5395">
                  <c:v>26.3964</c:v>
                </c:pt>
                <c:pt idx="5396">
                  <c:v>48.413499999999999</c:v>
                </c:pt>
                <c:pt idx="5397">
                  <c:v>76.521500000000003</c:v>
                </c:pt>
                <c:pt idx="5398">
                  <c:v>18.562100000000001</c:v>
                </c:pt>
                <c:pt idx="5399">
                  <c:v>41.370899999999999</c:v>
                </c:pt>
                <c:pt idx="5400">
                  <c:v>14.480499999999999</c:v>
                </c:pt>
                <c:pt idx="5401">
                  <c:v>12.0146</c:v>
                </c:pt>
                <c:pt idx="5402">
                  <c:v>22.4222</c:v>
                </c:pt>
                <c:pt idx="5403">
                  <c:v>49.591900000000003</c:v>
                </c:pt>
                <c:pt idx="5404">
                  <c:v>37.019399999999997</c:v>
                </c:pt>
                <c:pt idx="5405">
                  <c:v>13.051500000000001</c:v>
                </c:pt>
                <c:pt idx="5406">
                  <c:v>63.615400000000001</c:v>
                </c:pt>
                <c:pt idx="5407">
                  <c:v>14.1219</c:v>
                </c:pt>
                <c:pt idx="5408">
                  <c:v>8.4903099999999991</c:v>
                </c:pt>
                <c:pt idx="5409">
                  <c:v>14.8268</c:v>
                </c:pt>
                <c:pt idx="5410">
                  <c:v>132.64599999999999</c:v>
                </c:pt>
                <c:pt idx="5411">
                  <c:v>123.977</c:v>
                </c:pt>
                <c:pt idx="5412">
                  <c:v>159.84100000000001</c:v>
                </c:pt>
                <c:pt idx="5413">
                  <c:v>51.932200000000002</c:v>
                </c:pt>
                <c:pt idx="5414">
                  <c:v>17.770199999999999</c:v>
                </c:pt>
                <c:pt idx="5415">
                  <c:v>6.7848899999999999</c:v>
                </c:pt>
                <c:pt idx="5416">
                  <c:v>15.4786</c:v>
                </c:pt>
                <c:pt idx="5417">
                  <c:v>30.380299999999998</c:v>
                </c:pt>
                <c:pt idx="5418">
                  <c:v>36.798900000000003</c:v>
                </c:pt>
                <c:pt idx="5419">
                  <c:v>269.64</c:v>
                </c:pt>
                <c:pt idx="5420">
                  <c:v>73.366100000000003</c:v>
                </c:pt>
                <c:pt idx="5421">
                  <c:v>12.123200000000001</c:v>
                </c:pt>
                <c:pt idx="5422">
                  <c:v>24.2773</c:v>
                </c:pt>
                <c:pt idx="5423">
                  <c:v>15.868499999999999</c:v>
                </c:pt>
                <c:pt idx="5424">
                  <c:v>12.843400000000001</c:v>
                </c:pt>
                <c:pt idx="5425">
                  <c:v>14.978</c:v>
                </c:pt>
                <c:pt idx="5426">
                  <c:v>15.2666</c:v>
                </c:pt>
                <c:pt idx="5427">
                  <c:v>25.814499999999999</c:v>
                </c:pt>
                <c:pt idx="5428">
                  <c:v>11.726900000000001</c:v>
                </c:pt>
                <c:pt idx="5429">
                  <c:v>20.255099999999999</c:v>
                </c:pt>
                <c:pt idx="5430">
                  <c:v>43.044600000000003</c:v>
                </c:pt>
                <c:pt idx="5431">
                  <c:v>14.3428</c:v>
                </c:pt>
                <c:pt idx="5432">
                  <c:v>19.63</c:v>
                </c:pt>
                <c:pt idx="5433">
                  <c:v>18.374400000000001</c:v>
                </c:pt>
                <c:pt idx="5434">
                  <c:v>27.9148</c:v>
                </c:pt>
                <c:pt idx="5435">
                  <c:v>20.221599999999999</c:v>
                </c:pt>
                <c:pt idx="5436">
                  <c:v>16.100300000000001</c:v>
                </c:pt>
                <c:pt idx="5437">
                  <c:v>7.8123500000000003</c:v>
                </c:pt>
                <c:pt idx="5438">
                  <c:v>8.7600700000000007</c:v>
                </c:pt>
                <c:pt idx="5439">
                  <c:v>6.8863399999999997</c:v>
                </c:pt>
                <c:pt idx="5440">
                  <c:v>5.6523599999999998</c:v>
                </c:pt>
                <c:pt idx="5441">
                  <c:v>25.693200000000001</c:v>
                </c:pt>
                <c:pt idx="5442">
                  <c:v>10.6408</c:v>
                </c:pt>
                <c:pt idx="5443">
                  <c:v>20.8932</c:v>
                </c:pt>
                <c:pt idx="5444">
                  <c:v>34.596899999999998</c:v>
                </c:pt>
                <c:pt idx="5445">
                  <c:v>41.425899999999999</c:v>
                </c:pt>
                <c:pt idx="5446">
                  <c:v>10.428699999999999</c:v>
                </c:pt>
                <c:pt idx="5447">
                  <c:v>22.0686</c:v>
                </c:pt>
                <c:pt idx="5448">
                  <c:v>9.3909099999999999</c:v>
                </c:pt>
                <c:pt idx="5449">
                  <c:v>17.7592</c:v>
                </c:pt>
                <c:pt idx="5450">
                  <c:v>28.707000000000001</c:v>
                </c:pt>
                <c:pt idx="5451">
                  <c:v>23.9405</c:v>
                </c:pt>
                <c:pt idx="5452">
                  <c:v>13.486700000000001</c:v>
                </c:pt>
                <c:pt idx="5453">
                  <c:v>77.373900000000006</c:v>
                </c:pt>
                <c:pt idx="5454">
                  <c:v>55.745199999999997</c:v>
                </c:pt>
                <c:pt idx="5455">
                  <c:v>31.068200000000001</c:v>
                </c:pt>
                <c:pt idx="5456">
                  <c:v>15.7651</c:v>
                </c:pt>
                <c:pt idx="5457">
                  <c:v>27.414899999999999</c:v>
                </c:pt>
                <c:pt idx="5458">
                  <c:v>16.202300000000001</c:v>
                </c:pt>
                <c:pt idx="5459">
                  <c:v>17.0337</c:v>
                </c:pt>
                <c:pt idx="5460">
                  <c:v>39.835599999999999</c:v>
                </c:pt>
                <c:pt idx="5461">
                  <c:v>22.845099999999999</c:v>
                </c:pt>
                <c:pt idx="5462">
                  <c:v>31.302399999999999</c:v>
                </c:pt>
                <c:pt idx="5463">
                  <c:v>21.026800000000001</c:v>
                </c:pt>
                <c:pt idx="5464">
                  <c:v>23.620699999999999</c:v>
                </c:pt>
                <c:pt idx="5466">
                  <c:v>53.1203</c:v>
                </c:pt>
                <c:pt idx="5467">
                  <c:v>35.356200000000001</c:v>
                </c:pt>
                <c:pt idx="5468">
                  <c:v>17.0807</c:v>
                </c:pt>
                <c:pt idx="5469">
                  <c:v>28.200500000000002</c:v>
                </c:pt>
                <c:pt idx="5470">
                  <c:v>31.8963</c:v>
                </c:pt>
                <c:pt idx="5471">
                  <c:v>42.002699999999997</c:v>
                </c:pt>
                <c:pt idx="5472">
                  <c:v>39.389699999999998</c:v>
                </c:pt>
                <c:pt idx="5474">
                  <c:v>33.792299999999997</c:v>
                </c:pt>
                <c:pt idx="5475">
                  <c:v>20.4344</c:v>
                </c:pt>
                <c:pt idx="5476">
                  <c:v>7.0370900000000001</c:v>
                </c:pt>
                <c:pt idx="5477">
                  <c:v>214.93100000000001</c:v>
                </c:pt>
                <c:pt idx="5478">
                  <c:v>165.01</c:v>
                </c:pt>
                <c:pt idx="5479">
                  <c:v>350.32400000000001</c:v>
                </c:pt>
                <c:pt idx="5480">
                  <c:v>138.715</c:v>
                </c:pt>
                <c:pt idx="5481">
                  <c:v>135.40299999999999</c:v>
                </c:pt>
                <c:pt idx="5482">
                  <c:v>134.27799999999999</c:v>
                </c:pt>
                <c:pt idx="5483">
                  <c:v>15.7159</c:v>
                </c:pt>
                <c:pt idx="5484">
                  <c:v>14.911099999999999</c:v>
                </c:pt>
                <c:pt idx="5485">
                  <c:v>269.05799999999999</c:v>
                </c:pt>
                <c:pt idx="5486">
                  <c:v>35.963099999999997</c:v>
                </c:pt>
                <c:pt idx="5487">
                  <c:v>18.546199999999999</c:v>
                </c:pt>
                <c:pt idx="5488">
                  <c:v>10.8978</c:v>
                </c:pt>
                <c:pt idx="5489">
                  <c:v>11.8919</c:v>
                </c:pt>
                <c:pt idx="5490">
                  <c:v>17.4254</c:v>
                </c:pt>
                <c:pt idx="5491">
                  <c:v>32.816499999999998</c:v>
                </c:pt>
                <c:pt idx="5492">
                  <c:v>11.3759</c:v>
                </c:pt>
                <c:pt idx="5493">
                  <c:v>23.235800000000001</c:v>
                </c:pt>
                <c:pt idx="5494">
                  <c:v>16.027100000000001</c:v>
                </c:pt>
                <c:pt idx="5495">
                  <c:v>16.607299999999999</c:v>
                </c:pt>
                <c:pt idx="5496">
                  <c:v>15.391999999999999</c:v>
                </c:pt>
                <c:pt idx="5497">
                  <c:v>14.423400000000001</c:v>
                </c:pt>
                <c:pt idx="5498">
                  <c:v>16.331199999999999</c:v>
                </c:pt>
                <c:pt idx="5499">
                  <c:v>10.3108</c:v>
                </c:pt>
                <c:pt idx="5500">
                  <c:v>14.2658</c:v>
                </c:pt>
                <c:pt idx="5501">
                  <c:v>11.517099999999999</c:v>
                </c:pt>
                <c:pt idx="5502">
                  <c:v>4.3625800000000003</c:v>
                </c:pt>
                <c:pt idx="5503">
                  <c:v>5.2102899999999996</c:v>
                </c:pt>
                <c:pt idx="5504">
                  <c:v>7.5815900000000003</c:v>
                </c:pt>
                <c:pt idx="5505">
                  <c:v>14.601699999999999</c:v>
                </c:pt>
                <c:pt idx="5506">
                  <c:v>25.9971</c:v>
                </c:pt>
                <c:pt idx="5507">
                  <c:v>26.5519</c:v>
                </c:pt>
                <c:pt idx="5508">
                  <c:v>19.957699999999999</c:v>
                </c:pt>
                <c:pt idx="5509">
                  <c:v>13.3521</c:v>
                </c:pt>
                <c:pt idx="5510">
                  <c:v>20.566700000000001</c:v>
                </c:pt>
                <c:pt idx="5511">
                  <c:v>11.8184</c:v>
                </c:pt>
                <c:pt idx="5512">
                  <c:v>17.8795</c:v>
                </c:pt>
                <c:pt idx="5513">
                  <c:v>14.466100000000001</c:v>
                </c:pt>
                <c:pt idx="5514">
                  <c:v>32.710299999999997</c:v>
                </c:pt>
                <c:pt idx="5515">
                  <c:v>47.667200000000001</c:v>
                </c:pt>
                <c:pt idx="5516">
                  <c:v>23.6371</c:v>
                </c:pt>
                <c:pt idx="5517">
                  <c:v>15.1175</c:v>
                </c:pt>
                <c:pt idx="5518">
                  <c:v>62.806399999999996</c:v>
                </c:pt>
                <c:pt idx="5519">
                  <c:v>14.818300000000001</c:v>
                </c:pt>
                <c:pt idx="5520">
                  <c:v>12.0527</c:v>
                </c:pt>
                <c:pt idx="5521">
                  <c:v>26.047899999999998</c:v>
                </c:pt>
                <c:pt idx="5522">
                  <c:v>52.4343</c:v>
                </c:pt>
                <c:pt idx="5523">
                  <c:v>18.832000000000001</c:v>
                </c:pt>
                <c:pt idx="5524">
                  <c:v>32.333399999999997</c:v>
                </c:pt>
                <c:pt idx="5525">
                  <c:v>11.211399999999999</c:v>
                </c:pt>
                <c:pt idx="5526">
                  <c:v>38.233899999999998</c:v>
                </c:pt>
                <c:pt idx="5527">
                  <c:v>13.6539</c:v>
                </c:pt>
                <c:pt idx="5528">
                  <c:v>12.4963</c:v>
                </c:pt>
                <c:pt idx="5529">
                  <c:v>21.102900000000002</c:v>
                </c:pt>
                <c:pt idx="5530">
                  <c:v>50.741100000000003</c:v>
                </c:pt>
                <c:pt idx="5531">
                  <c:v>12.0427</c:v>
                </c:pt>
                <c:pt idx="5532">
                  <c:v>33.836399999999998</c:v>
                </c:pt>
                <c:pt idx="5533">
                  <c:v>75.151600000000002</c:v>
                </c:pt>
                <c:pt idx="5534">
                  <c:v>16.934100000000001</c:v>
                </c:pt>
                <c:pt idx="5535">
                  <c:v>27.745799999999999</c:v>
                </c:pt>
                <c:pt idx="5536">
                  <c:v>37.9495</c:v>
                </c:pt>
                <c:pt idx="5537">
                  <c:v>260.62200000000001</c:v>
                </c:pt>
                <c:pt idx="5538">
                  <c:v>26.058599999999998</c:v>
                </c:pt>
                <c:pt idx="5539">
                  <c:v>33.427599999999998</c:v>
                </c:pt>
                <c:pt idx="5540">
                  <c:v>22.825099999999999</c:v>
                </c:pt>
                <c:pt idx="5541">
                  <c:v>21.903099999999998</c:v>
                </c:pt>
                <c:pt idx="5542">
                  <c:v>13.982799999999999</c:v>
                </c:pt>
                <c:pt idx="5543">
                  <c:v>17.782499999999999</c:v>
                </c:pt>
                <c:pt idx="5544">
                  <c:v>57.9756</c:v>
                </c:pt>
                <c:pt idx="5545">
                  <c:v>52.9056</c:v>
                </c:pt>
                <c:pt idx="5546">
                  <c:v>283.666</c:v>
                </c:pt>
                <c:pt idx="5547">
                  <c:v>317.44099999999997</c:v>
                </c:pt>
                <c:pt idx="5548">
                  <c:v>21.4268</c:v>
                </c:pt>
                <c:pt idx="5549">
                  <c:v>33.082700000000003</c:v>
                </c:pt>
                <c:pt idx="5550">
                  <c:v>33.098799999999997</c:v>
                </c:pt>
                <c:pt idx="5551">
                  <c:v>22.073499999999999</c:v>
                </c:pt>
                <c:pt idx="5552">
                  <c:v>26.002800000000001</c:v>
                </c:pt>
                <c:pt idx="5553">
                  <c:v>31.755400000000002</c:v>
                </c:pt>
                <c:pt idx="5554">
                  <c:v>25.792899999999999</c:v>
                </c:pt>
                <c:pt idx="5555">
                  <c:v>41.332000000000001</c:v>
                </c:pt>
                <c:pt idx="5556">
                  <c:v>88.172600000000003</c:v>
                </c:pt>
                <c:pt idx="5557">
                  <c:v>20.8565</c:v>
                </c:pt>
                <c:pt idx="5558">
                  <c:v>10.286799999999999</c:v>
                </c:pt>
                <c:pt idx="5559">
                  <c:v>26.6752</c:v>
                </c:pt>
                <c:pt idx="5560">
                  <c:v>13.616400000000001</c:v>
                </c:pt>
                <c:pt idx="5561">
                  <c:v>29.876999999999999</c:v>
                </c:pt>
                <c:pt idx="5562">
                  <c:v>34.105899999999998</c:v>
                </c:pt>
                <c:pt idx="5563">
                  <c:v>30.554600000000001</c:v>
                </c:pt>
                <c:pt idx="5564">
                  <c:v>17.4985</c:v>
                </c:pt>
                <c:pt idx="5565">
                  <c:v>18.025500000000001</c:v>
                </c:pt>
                <c:pt idx="5566">
                  <c:v>22.5989</c:v>
                </c:pt>
                <c:pt idx="5567">
                  <c:v>18.1343</c:v>
                </c:pt>
                <c:pt idx="5568">
                  <c:v>30.747299999999999</c:v>
                </c:pt>
                <c:pt idx="5569">
                  <c:v>11.309699999999999</c:v>
                </c:pt>
                <c:pt idx="5570">
                  <c:v>34.379199999999997</c:v>
                </c:pt>
                <c:pt idx="5571">
                  <c:v>29.4359</c:v>
                </c:pt>
                <c:pt idx="5572">
                  <c:v>25.742799999999999</c:v>
                </c:pt>
                <c:pt idx="5573">
                  <c:v>23.254000000000001</c:v>
                </c:pt>
                <c:pt idx="5574">
                  <c:v>26.7485</c:v>
                </c:pt>
                <c:pt idx="5575">
                  <c:v>46.353200000000001</c:v>
                </c:pt>
                <c:pt idx="5576">
                  <c:v>15.6736</c:v>
                </c:pt>
                <c:pt idx="5577">
                  <c:v>28.632300000000001</c:v>
                </c:pt>
                <c:pt idx="5578">
                  <c:v>12.157999999999999</c:v>
                </c:pt>
                <c:pt idx="5579">
                  <c:v>31.2498</c:v>
                </c:pt>
                <c:pt idx="5580">
                  <c:v>9.2028999999999996</c:v>
                </c:pt>
                <c:pt idx="5581">
                  <c:v>288.42399999999998</c:v>
                </c:pt>
                <c:pt idx="5582">
                  <c:v>12.5952</c:v>
                </c:pt>
                <c:pt idx="5583">
                  <c:v>13.768700000000001</c:v>
                </c:pt>
                <c:pt idx="5584">
                  <c:v>318.91800000000001</c:v>
                </c:pt>
                <c:pt idx="5585">
                  <c:v>29.119399999999999</c:v>
                </c:pt>
                <c:pt idx="5586">
                  <c:v>20.6769</c:v>
                </c:pt>
                <c:pt idx="5600">
                  <c:v>18.928599999999999</c:v>
                </c:pt>
                <c:pt idx="5601">
                  <c:v>17.629200000000001</c:v>
                </c:pt>
                <c:pt idx="5602">
                  <c:v>32.739699999999999</c:v>
                </c:pt>
                <c:pt idx="5603">
                  <c:v>17.479399999999998</c:v>
                </c:pt>
                <c:pt idx="5604">
                  <c:v>21.4574</c:v>
                </c:pt>
                <c:pt idx="5605">
                  <c:v>38.125999999999998</c:v>
                </c:pt>
                <c:pt idx="5606">
                  <c:v>17.681799999999999</c:v>
                </c:pt>
                <c:pt idx="5607">
                  <c:v>15.8454</c:v>
                </c:pt>
                <c:pt idx="5608">
                  <c:v>21.361999999999998</c:v>
                </c:pt>
                <c:pt idx="5609">
                  <c:v>30.4056</c:v>
                </c:pt>
                <c:pt idx="5610">
                  <c:v>21.642299999999999</c:v>
                </c:pt>
                <c:pt idx="5611">
                  <c:v>20.8857</c:v>
                </c:pt>
                <c:pt idx="5612">
                  <c:v>28.357700000000001</c:v>
                </c:pt>
                <c:pt idx="5613">
                  <c:v>33.624299999999998</c:v>
                </c:pt>
                <c:pt idx="5614">
                  <c:v>20.6174</c:v>
                </c:pt>
                <c:pt idx="5615">
                  <c:v>12.1457</c:v>
                </c:pt>
                <c:pt idx="5616">
                  <c:v>21.361499999999999</c:v>
                </c:pt>
                <c:pt idx="5617">
                  <c:v>19.093499999999999</c:v>
                </c:pt>
                <c:pt idx="5618">
                  <c:v>24.474299999999999</c:v>
                </c:pt>
                <c:pt idx="5619">
                  <c:v>16.159199999999998</c:v>
                </c:pt>
                <c:pt idx="5620">
                  <c:v>16.533200000000001</c:v>
                </c:pt>
                <c:pt idx="5621">
                  <c:v>19.2486</c:v>
                </c:pt>
                <c:pt idx="5622">
                  <c:v>23.605899999999998</c:v>
                </c:pt>
                <c:pt idx="5623">
                  <c:v>31.702300000000001</c:v>
                </c:pt>
                <c:pt idx="5624">
                  <c:v>20.099599999999999</c:v>
                </c:pt>
                <c:pt idx="5625">
                  <c:v>21.1417</c:v>
                </c:pt>
                <c:pt idx="5626">
                  <c:v>17.549800000000001</c:v>
                </c:pt>
                <c:pt idx="5627">
                  <c:v>26.704699999999999</c:v>
                </c:pt>
                <c:pt idx="5628">
                  <c:v>16.002500000000001</c:v>
                </c:pt>
                <c:pt idx="5629">
                  <c:v>15.847</c:v>
                </c:pt>
                <c:pt idx="5630">
                  <c:v>16.646699999999999</c:v>
                </c:pt>
                <c:pt idx="5631">
                  <c:v>11.946199999999999</c:v>
                </c:pt>
                <c:pt idx="5632">
                  <c:v>14.879200000000001</c:v>
                </c:pt>
                <c:pt idx="5633">
                  <c:v>48.240499999999997</c:v>
                </c:pt>
                <c:pt idx="5634">
                  <c:v>29.911200000000001</c:v>
                </c:pt>
                <c:pt idx="5635">
                  <c:v>45.649000000000001</c:v>
                </c:pt>
                <c:pt idx="5636">
                  <c:v>20.406199999999998</c:v>
                </c:pt>
                <c:pt idx="5637">
                  <c:v>25.453600000000002</c:v>
                </c:pt>
                <c:pt idx="5638">
                  <c:v>20.293800000000001</c:v>
                </c:pt>
                <c:pt idx="5639">
                  <c:v>17.570799999999998</c:v>
                </c:pt>
                <c:pt idx="5640">
                  <c:v>19.288599999999999</c:v>
                </c:pt>
                <c:pt idx="5641">
                  <c:v>35.814799999999998</c:v>
                </c:pt>
                <c:pt idx="5642">
                  <c:v>22.315000000000001</c:v>
                </c:pt>
                <c:pt idx="5643">
                  <c:v>18.365100000000002</c:v>
                </c:pt>
                <c:pt idx="5644">
                  <c:v>11.466100000000001</c:v>
                </c:pt>
                <c:pt idx="5645">
                  <c:v>10.412100000000001</c:v>
                </c:pt>
                <c:pt idx="5646">
                  <c:v>19.321200000000001</c:v>
                </c:pt>
                <c:pt idx="5647">
                  <c:v>30.514800000000001</c:v>
                </c:pt>
                <c:pt idx="5648">
                  <c:v>19.876799999999999</c:v>
                </c:pt>
                <c:pt idx="5649">
                  <c:v>17.525700000000001</c:v>
                </c:pt>
                <c:pt idx="5650">
                  <c:v>23.1266</c:v>
                </c:pt>
                <c:pt idx="5651">
                  <c:v>15.319100000000001</c:v>
                </c:pt>
                <c:pt idx="5652">
                  <c:v>17.8794</c:v>
                </c:pt>
                <c:pt idx="5653">
                  <c:v>24.549499999999998</c:v>
                </c:pt>
                <c:pt idx="5654">
                  <c:v>19.4252</c:v>
                </c:pt>
                <c:pt idx="5655">
                  <c:v>16.222100000000001</c:v>
                </c:pt>
                <c:pt idx="5656">
                  <c:v>35.665599999999998</c:v>
                </c:pt>
                <c:pt idx="5657">
                  <c:v>23.721</c:v>
                </c:pt>
                <c:pt idx="5658">
                  <c:v>18.368200000000002</c:v>
                </c:pt>
                <c:pt idx="5659">
                  <c:v>12.5007</c:v>
                </c:pt>
                <c:pt idx="5660">
                  <c:v>14.4137</c:v>
                </c:pt>
                <c:pt idx="5661">
                  <c:v>43.963200000000001</c:v>
                </c:pt>
                <c:pt idx="5662">
                  <c:v>205.53200000000001</c:v>
                </c:pt>
                <c:pt idx="5663">
                  <c:v>84.676199999999994</c:v>
                </c:pt>
                <c:pt idx="5664">
                  <c:v>265.01100000000002</c:v>
                </c:pt>
                <c:pt idx="5665">
                  <c:v>39.892499999999998</c:v>
                </c:pt>
                <c:pt idx="5666">
                  <c:v>26.270900000000001</c:v>
                </c:pt>
                <c:pt idx="5667">
                  <c:v>10.231400000000001</c:v>
                </c:pt>
                <c:pt idx="5668">
                  <c:v>13.4323</c:v>
                </c:pt>
                <c:pt idx="5669">
                  <c:v>57.845700000000001</c:v>
                </c:pt>
                <c:pt idx="5670">
                  <c:v>25.210100000000001</c:v>
                </c:pt>
                <c:pt idx="5671">
                  <c:v>21.509</c:v>
                </c:pt>
                <c:pt idx="5672">
                  <c:v>13.895300000000001</c:v>
                </c:pt>
                <c:pt idx="5673">
                  <c:v>96.0077</c:v>
                </c:pt>
                <c:pt idx="5674">
                  <c:v>25.277799999999999</c:v>
                </c:pt>
                <c:pt idx="5675">
                  <c:v>82.261200000000002</c:v>
                </c:pt>
                <c:pt idx="5676">
                  <c:v>24.325900000000001</c:v>
                </c:pt>
                <c:pt idx="5677">
                  <c:v>11.7302</c:v>
                </c:pt>
                <c:pt idx="5678">
                  <c:v>27.192699999999999</c:v>
                </c:pt>
                <c:pt idx="5679">
                  <c:v>26.662099999999999</c:v>
                </c:pt>
                <c:pt idx="5680">
                  <c:v>24.738600000000002</c:v>
                </c:pt>
                <c:pt idx="5681">
                  <c:v>24.041499999999999</c:v>
                </c:pt>
                <c:pt idx="5682">
                  <c:v>17.0244</c:v>
                </c:pt>
                <c:pt idx="5683">
                  <c:v>30.4176</c:v>
                </c:pt>
                <c:pt idx="5684">
                  <c:v>17.861599999999999</c:v>
                </c:pt>
                <c:pt idx="5685">
                  <c:v>188.04599999999999</c:v>
                </c:pt>
                <c:pt idx="5686">
                  <c:v>384.673</c:v>
                </c:pt>
                <c:pt idx="5687">
                  <c:v>153.44800000000001</c:v>
                </c:pt>
                <c:pt idx="5688">
                  <c:v>21.253299999999999</c:v>
                </c:pt>
                <c:pt idx="5689">
                  <c:v>19.270600000000002</c:v>
                </c:pt>
                <c:pt idx="5690">
                  <c:v>21.641100000000002</c:v>
                </c:pt>
                <c:pt idx="5691">
                  <c:v>23.9206</c:v>
                </c:pt>
                <c:pt idx="5692">
                  <c:v>16.715900000000001</c:v>
                </c:pt>
                <c:pt idx="5693">
                  <c:v>20.7392</c:v>
                </c:pt>
                <c:pt idx="5694">
                  <c:v>18.905100000000001</c:v>
                </c:pt>
                <c:pt idx="5695">
                  <c:v>33.2973</c:v>
                </c:pt>
                <c:pt idx="5696">
                  <c:v>15.346</c:v>
                </c:pt>
                <c:pt idx="5697">
                  <c:v>11.244199999999999</c:v>
                </c:pt>
                <c:pt idx="5698">
                  <c:v>18.0121</c:v>
                </c:pt>
                <c:pt idx="5699">
                  <c:v>27.1083</c:v>
                </c:pt>
                <c:pt idx="5700">
                  <c:v>18.244399999999999</c:v>
                </c:pt>
                <c:pt idx="5701">
                  <c:v>24.656500000000001</c:v>
                </c:pt>
                <c:pt idx="5702">
                  <c:v>29.593800000000002</c:v>
                </c:pt>
                <c:pt idx="5704">
                  <c:v>18.5303</c:v>
                </c:pt>
                <c:pt idx="5705">
                  <c:v>20.9558</c:v>
                </c:pt>
                <c:pt idx="5706">
                  <c:v>14.4544</c:v>
                </c:pt>
                <c:pt idx="5707">
                  <c:v>35.960099999999997</c:v>
                </c:pt>
                <c:pt idx="5708">
                  <c:v>53.941899999999997</c:v>
                </c:pt>
                <c:pt idx="5709">
                  <c:v>30.4282</c:v>
                </c:pt>
                <c:pt idx="5710">
                  <c:v>48.279800000000002</c:v>
                </c:pt>
                <c:pt idx="5711">
                  <c:v>13.6959</c:v>
                </c:pt>
                <c:pt idx="5712">
                  <c:v>18.265000000000001</c:v>
                </c:pt>
                <c:pt idx="5713">
                  <c:v>11.2157</c:v>
                </c:pt>
                <c:pt idx="5714">
                  <c:v>13.7378</c:v>
                </c:pt>
                <c:pt idx="5715">
                  <c:v>20.057200000000002</c:v>
                </c:pt>
                <c:pt idx="5716">
                  <c:v>15.508100000000001</c:v>
                </c:pt>
                <c:pt idx="5717">
                  <c:v>14.8744</c:v>
                </c:pt>
                <c:pt idx="5718">
                  <c:v>46.014000000000003</c:v>
                </c:pt>
                <c:pt idx="5719">
                  <c:v>38.003900000000002</c:v>
                </c:pt>
                <c:pt idx="5720">
                  <c:v>21.99</c:v>
                </c:pt>
                <c:pt idx="5721">
                  <c:v>31.7302</c:v>
                </c:pt>
                <c:pt idx="5722">
                  <c:v>35.040700000000001</c:v>
                </c:pt>
                <c:pt idx="5723">
                  <c:v>17.411799999999999</c:v>
                </c:pt>
                <c:pt idx="5724">
                  <c:v>9.3966200000000004</c:v>
                </c:pt>
                <c:pt idx="5725">
                  <c:v>15.3811</c:v>
                </c:pt>
                <c:pt idx="5726">
                  <c:v>16.114100000000001</c:v>
                </c:pt>
                <c:pt idx="5727">
                  <c:v>19.617100000000001</c:v>
                </c:pt>
                <c:pt idx="5728">
                  <c:v>6.9040100000000004</c:v>
                </c:pt>
                <c:pt idx="5729">
                  <c:v>15.9025</c:v>
                </c:pt>
                <c:pt idx="5730">
                  <c:v>11.3621</c:v>
                </c:pt>
                <c:pt idx="5731">
                  <c:v>17.3538</c:v>
                </c:pt>
                <c:pt idx="5732">
                  <c:v>22.014700000000001</c:v>
                </c:pt>
                <c:pt idx="5733">
                  <c:v>18.5716</c:v>
                </c:pt>
                <c:pt idx="5734">
                  <c:v>11.3712</c:v>
                </c:pt>
                <c:pt idx="5735">
                  <c:v>57.018900000000002</c:v>
                </c:pt>
                <c:pt idx="5736">
                  <c:v>28.446400000000001</c:v>
                </c:pt>
                <c:pt idx="5737">
                  <c:v>39.025300000000001</c:v>
                </c:pt>
                <c:pt idx="5738">
                  <c:v>35.526499999999999</c:v>
                </c:pt>
                <c:pt idx="5739">
                  <c:v>54.052</c:v>
                </c:pt>
                <c:pt idx="5740">
                  <c:v>21.417200000000001</c:v>
                </c:pt>
                <c:pt idx="5741">
                  <c:v>29.645299999999999</c:v>
                </c:pt>
                <c:pt idx="5743">
                  <c:v>87.019400000000005</c:v>
                </c:pt>
                <c:pt idx="5747">
                  <c:v>153.60400000000001</c:v>
                </c:pt>
                <c:pt idx="5748">
                  <c:v>97.484899999999996</c:v>
                </c:pt>
                <c:pt idx="5749">
                  <c:v>20.523399999999999</c:v>
                </c:pt>
                <c:pt idx="5750">
                  <c:v>19.049700000000001</c:v>
                </c:pt>
                <c:pt idx="5751">
                  <c:v>27.988299999999999</c:v>
                </c:pt>
                <c:pt idx="5752">
                  <c:v>15.615</c:v>
                </c:pt>
                <c:pt idx="5753">
                  <c:v>21.768000000000001</c:v>
                </c:pt>
                <c:pt idx="5754">
                  <c:v>24.526199999999999</c:v>
                </c:pt>
                <c:pt idx="5755">
                  <c:v>17.813500000000001</c:v>
                </c:pt>
                <c:pt idx="5756">
                  <c:v>12.8225</c:v>
                </c:pt>
                <c:pt idx="5757">
                  <c:v>43.548099999999998</c:v>
                </c:pt>
                <c:pt idx="5758">
                  <c:v>8.3982399999999995</c:v>
                </c:pt>
                <c:pt idx="5759">
                  <c:v>17.351500000000001</c:v>
                </c:pt>
                <c:pt idx="5760">
                  <c:v>19.818200000000001</c:v>
                </c:pt>
                <c:pt idx="5761">
                  <c:v>16.322299999999998</c:v>
                </c:pt>
                <c:pt idx="5762">
                  <c:v>16.555599999999998</c:v>
                </c:pt>
                <c:pt idx="5763">
                  <c:v>21.711300000000001</c:v>
                </c:pt>
                <c:pt idx="5764">
                  <c:v>14.639200000000001</c:v>
                </c:pt>
                <c:pt idx="5765">
                  <c:v>19.133500000000002</c:v>
                </c:pt>
                <c:pt idx="5766">
                  <c:v>13.5517</c:v>
                </c:pt>
                <c:pt idx="5767">
                  <c:v>18.4803</c:v>
                </c:pt>
                <c:pt idx="5768">
                  <c:v>18.537199999999999</c:v>
                </c:pt>
                <c:pt idx="5769">
                  <c:v>18.020199999999999</c:v>
                </c:pt>
                <c:pt idx="5770">
                  <c:v>16.428999999999998</c:v>
                </c:pt>
                <c:pt idx="5771">
                  <c:v>18.1845</c:v>
                </c:pt>
                <c:pt idx="5772">
                  <c:v>14.8748</c:v>
                </c:pt>
                <c:pt idx="5773">
                  <c:v>13.0253</c:v>
                </c:pt>
                <c:pt idx="5774">
                  <c:v>46.026800000000001</c:v>
                </c:pt>
                <c:pt idx="5775">
                  <c:v>20.755600000000001</c:v>
                </c:pt>
                <c:pt idx="5776">
                  <c:v>18.357099999999999</c:v>
                </c:pt>
                <c:pt idx="5777">
                  <c:v>31.643000000000001</c:v>
                </c:pt>
                <c:pt idx="5778">
                  <c:v>17.753599999999999</c:v>
                </c:pt>
                <c:pt idx="5779">
                  <c:v>11.517799999999999</c:v>
                </c:pt>
                <c:pt idx="5780">
                  <c:v>13.553000000000001</c:v>
                </c:pt>
                <c:pt idx="5781">
                  <c:v>22.885400000000001</c:v>
                </c:pt>
                <c:pt idx="5782">
                  <c:v>24.057200000000002</c:v>
                </c:pt>
                <c:pt idx="5783">
                  <c:v>48.952500000000001</c:v>
                </c:pt>
                <c:pt idx="5784">
                  <c:v>8.8896800000000002</c:v>
                </c:pt>
                <c:pt idx="5785">
                  <c:v>34.411000000000001</c:v>
                </c:pt>
                <c:pt idx="5786">
                  <c:v>18.085799999999999</c:v>
                </c:pt>
                <c:pt idx="5787">
                  <c:v>21.2028</c:v>
                </c:pt>
                <c:pt idx="5788">
                  <c:v>19.957599999999999</c:v>
                </c:pt>
                <c:pt idx="5789">
                  <c:v>12.5153</c:v>
                </c:pt>
                <c:pt idx="5790">
                  <c:v>12.8994</c:v>
                </c:pt>
                <c:pt idx="5791">
                  <c:v>13.219099999999999</c:v>
                </c:pt>
                <c:pt idx="5792">
                  <c:v>13.2485</c:v>
                </c:pt>
                <c:pt idx="5793">
                  <c:v>7.2133700000000003</c:v>
                </c:pt>
                <c:pt idx="5794">
                  <c:v>9.6974999999999998</c:v>
                </c:pt>
                <c:pt idx="5795">
                  <c:v>10.4215</c:v>
                </c:pt>
                <c:pt idx="5796">
                  <c:v>17.212</c:v>
                </c:pt>
                <c:pt idx="5797">
                  <c:v>23.773</c:v>
                </c:pt>
                <c:pt idx="5798">
                  <c:v>16.026499999999999</c:v>
                </c:pt>
                <c:pt idx="5799">
                  <c:v>15.746600000000001</c:v>
                </c:pt>
                <c:pt idx="5800">
                  <c:v>12.9046</c:v>
                </c:pt>
                <c:pt idx="5801">
                  <c:v>5.4450599999999998</c:v>
                </c:pt>
                <c:pt idx="5802">
                  <c:v>13.3552</c:v>
                </c:pt>
                <c:pt idx="5803">
                  <c:v>29.070799999999998</c:v>
                </c:pt>
                <c:pt idx="5804">
                  <c:v>13.3401</c:v>
                </c:pt>
                <c:pt idx="5805">
                  <c:v>24.175899999999999</c:v>
                </c:pt>
                <c:pt idx="5806">
                  <c:v>27.8127</c:v>
                </c:pt>
                <c:pt idx="5807">
                  <c:v>17.9909</c:v>
                </c:pt>
                <c:pt idx="5808">
                  <c:v>17.531500000000001</c:v>
                </c:pt>
                <c:pt idx="5809">
                  <c:v>19.202400000000001</c:v>
                </c:pt>
                <c:pt idx="5810">
                  <c:v>34.613</c:v>
                </c:pt>
                <c:pt idx="5811">
                  <c:v>10.451000000000001</c:v>
                </c:pt>
                <c:pt idx="5812">
                  <c:v>7.6253900000000003</c:v>
                </c:pt>
                <c:pt idx="5813">
                  <c:v>29.9877</c:v>
                </c:pt>
                <c:pt idx="5814">
                  <c:v>20.2227</c:v>
                </c:pt>
                <c:pt idx="5815">
                  <c:v>23.985099999999999</c:v>
                </c:pt>
                <c:pt idx="5816">
                  <c:v>15.5099</c:v>
                </c:pt>
                <c:pt idx="5817">
                  <c:v>26.8413</c:v>
                </c:pt>
                <c:pt idx="5818">
                  <c:v>11.692299999999999</c:v>
                </c:pt>
                <c:pt idx="5819">
                  <c:v>28.9877</c:v>
                </c:pt>
                <c:pt idx="5820">
                  <c:v>18.115300000000001</c:v>
                </c:pt>
                <c:pt idx="5821">
                  <c:v>17.218900000000001</c:v>
                </c:pt>
                <c:pt idx="5822">
                  <c:v>21.7441</c:v>
                </c:pt>
                <c:pt idx="5823">
                  <c:v>25.949400000000001</c:v>
                </c:pt>
                <c:pt idx="5824">
                  <c:v>22.887699999999999</c:v>
                </c:pt>
                <c:pt idx="5825">
                  <c:v>27.488600000000002</c:v>
                </c:pt>
                <c:pt idx="5826">
                  <c:v>39.812100000000001</c:v>
                </c:pt>
                <c:pt idx="5827">
                  <c:v>33.138300000000001</c:v>
                </c:pt>
                <c:pt idx="5828">
                  <c:v>21.955400000000001</c:v>
                </c:pt>
                <c:pt idx="5829">
                  <c:v>11.3193</c:v>
                </c:pt>
                <c:pt idx="5830">
                  <c:v>16.854800000000001</c:v>
                </c:pt>
                <c:pt idx="5831">
                  <c:v>21.3489</c:v>
                </c:pt>
                <c:pt idx="5832">
                  <c:v>16.373699999999999</c:v>
                </c:pt>
                <c:pt idx="5833">
                  <c:v>16.389700000000001</c:v>
                </c:pt>
                <c:pt idx="5834">
                  <c:v>16.899100000000001</c:v>
                </c:pt>
                <c:pt idx="5835">
                  <c:v>117.54900000000001</c:v>
                </c:pt>
                <c:pt idx="5836">
                  <c:v>17.750699999999998</c:v>
                </c:pt>
                <c:pt idx="5837">
                  <c:v>23.687799999999999</c:v>
                </c:pt>
                <c:pt idx="5838">
                  <c:v>38.214100000000002</c:v>
                </c:pt>
                <c:pt idx="5839">
                  <c:v>15.2418</c:v>
                </c:pt>
                <c:pt idx="5840">
                  <c:v>23.332100000000001</c:v>
                </c:pt>
                <c:pt idx="5841">
                  <c:v>33.919800000000002</c:v>
                </c:pt>
                <c:pt idx="5842">
                  <c:v>87.815700000000007</c:v>
                </c:pt>
                <c:pt idx="5843">
                  <c:v>32.497599999999998</c:v>
                </c:pt>
                <c:pt idx="5844">
                  <c:v>18.400200000000002</c:v>
                </c:pt>
                <c:pt idx="5845">
                  <c:v>21.029699999999998</c:v>
                </c:pt>
                <c:pt idx="5846">
                  <c:v>14.3149</c:v>
                </c:pt>
                <c:pt idx="5847">
                  <c:v>41.556899999999999</c:v>
                </c:pt>
                <c:pt idx="5848">
                  <c:v>56.068399999999997</c:v>
                </c:pt>
                <c:pt idx="5849">
                  <c:v>52.502400000000002</c:v>
                </c:pt>
                <c:pt idx="5850">
                  <c:v>58.482999999999997</c:v>
                </c:pt>
                <c:pt idx="5851">
                  <c:v>134.94800000000001</c:v>
                </c:pt>
                <c:pt idx="5852">
                  <c:v>20.231400000000001</c:v>
                </c:pt>
                <c:pt idx="5853">
                  <c:v>18.300599999999999</c:v>
                </c:pt>
                <c:pt idx="5854">
                  <c:v>11.9846</c:v>
                </c:pt>
                <c:pt idx="5855">
                  <c:v>79.170500000000004</c:v>
                </c:pt>
                <c:pt idx="5856">
                  <c:v>20.2409</c:v>
                </c:pt>
                <c:pt idx="5857">
                  <c:v>11.4794</c:v>
                </c:pt>
                <c:pt idx="5858">
                  <c:v>116.437</c:v>
                </c:pt>
                <c:pt idx="5859">
                  <c:v>27.030200000000001</c:v>
                </c:pt>
                <c:pt idx="5860">
                  <c:v>20.936199999999999</c:v>
                </c:pt>
                <c:pt idx="5861">
                  <c:v>52.110500000000002</c:v>
                </c:pt>
                <c:pt idx="5862">
                  <c:v>23.1736</c:v>
                </c:pt>
                <c:pt idx="5863">
                  <c:v>20.373999999999999</c:v>
                </c:pt>
                <c:pt idx="5864">
                  <c:v>12.443099999999999</c:v>
                </c:pt>
                <c:pt idx="5865">
                  <c:v>30.2</c:v>
                </c:pt>
                <c:pt idx="5866">
                  <c:v>16.838000000000001</c:v>
                </c:pt>
                <c:pt idx="5867">
                  <c:v>17.438600000000001</c:v>
                </c:pt>
                <c:pt idx="5868">
                  <c:v>27.793099999999999</c:v>
                </c:pt>
                <c:pt idx="5869">
                  <c:v>21.049600000000002</c:v>
                </c:pt>
                <c:pt idx="5870">
                  <c:v>44.880200000000002</c:v>
                </c:pt>
                <c:pt idx="5871">
                  <c:v>25.8565</c:v>
                </c:pt>
                <c:pt idx="5872">
                  <c:v>21.360900000000001</c:v>
                </c:pt>
                <c:pt idx="5873">
                  <c:v>25.900200000000002</c:v>
                </c:pt>
                <c:pt idx="5874">
                  <c:v>66.623400000000004</c:v>
                </c:pt>
                <c:pt idx="5875">
                  <c:v>41.881700000000002</c:v>
                </c:pt>
                <c:pt idx="5876">
                  <c:v>61.554099999999998</c:v>
                </c:pt>
                <c:pt idx="5877">
                  <c:v>59.092300000000002</c:v>
                </c:pt>
                <c:pt idx="5878">
                  <c:v>25.6189</c:v>
                </c:pt>
                <c:pt idx="5879">
                  <c:v>19.494700000000002</c:v>
                </c:pt>
                <c:pt idx="5880">
                  <c:v>27.378</c:v>
                </c:pt>
                <c:pt idx="5881">
                  <c:v>21.0077</c:v>
                </c:pt>
                <c:pt idx="5882">
                  <c:v>12.472300000000001</c:v>
                </c:pt>
                <c:pt idx="5883">
                  <c:v>20.442399999999999</c:v>
                </c:pt>
                <c:pt idx="5884">
                  <c:v>21.692499999999999</c:v>
                </c:pt>
                <c:pt idx="5885">
                  <c:v>25.191500000000001</c:v>
                </c:pt>
                <c:pt idx="5886">
                  <c:v>52.801699999999997</c:v>
                </c:pt>
                <c:pt idx="5887">
                  <c:v>120.483</c:v>
                </c:pt>
                <c:pt idx="5888">
                  <c:v>7.7454400000000003</c:v>
                </c:pt>
                <c:pt idx="5889">
                  <c:v>57.044199999999996</c:v>
                </c:pt>
                <c:pt idx="5890">
                  <c:v>10.5936</c:v>
                </c:pt>
                <c:pt idx="5891">
                  <c:v>14.439299999999999</c:v>
                </c:pt>
                <c:pt idx="5892">
                  <c:v>22.211200000000002</c:v>
                </c:pt>
                <c:pt idx="5893">
                  <c:v>10.635899999999999</c:v>
                </c:pt>
                <c:pt idx="5894">
                  <c:v>23.728200000000001</c:v>
                </c:pt>
                <c:pt idx="5895">
                  <c:v>25.536300000000001</c:v>
                </c:pt>
                <c:pt idx="5896">
                  <c:v>42.015300000000003</c:v>
                </c:pt>
                <c:pt idx="5897">
                  <c:v>32.825800000000001</c:v>
                </c:pt>
                <c:pt idx="5898">
                  <c:v>19.917300000000001</c:v>
                </c:pt>
                <c:pt idx="5899">
                  <c:v>12.428000000000001</c:v>
                </c:pt>
                <c:pt idx="5900">
                  <c:v>10.165699999999999</c:v>
                </c:pt>
                <c:pt idx="5901">
                  <c:v>21.921500000000002</c:v>
                </c:pt>
                <c:pt idx="5902">
                  <c:v>19.555800000000001</c:v>
                </c:pt>
                <c:pt idx="5903">
                  <c:v>25.959299999999999</c:v>
                </c:pt>
                <c:pt idx="5904">
                  <c:v>47.865299999999998</c:v>
                </c:pt>
                <c:pt idx="5905">
                  <c:v>25.4</c:v>
                </c:pt>
                <c:pt idx="5906">
                  <c:v>30.8643</c:v>
                </c:pt>
                <c:pt idx="5907">
                  <c:v>33.974699999999999</c:v>
                </c:pt>
                <c:pt idx="5908">
                  <c:v>54.591700000000003</c:v>
                </c:pt>
                <c:pt idx="5909">
                  <c:v>26.641100000000002</c:v>
                </c:pt>
                <c:pt idx="5910">
                  <c:v>42.707900000000002</c:v>
                </c:pt>
                <c:pt idx="5911">
                  <c:v>51.983199999999997</c:v>
                </c:pt>
                <c:pt idx="5912">
                  <c:v>17.388300000000001</c:v>
                </c:pt>
                <c:pt idx="5913">
                  <c:v>38.413499999999999</c:v>
                </c:pt>
                <c:pt idx="5914">
                  <c:v>48.373199999999997</c:v>
                </c:pt>
                <c:pt idx="5915">
                  <c:v>179.41900000000001</c:v>
                </c:pt>
                <c:pt idx="5916">
                  <c:v>21.3582</c:v>
                </c:pt>
                <c:pt idx="5917">
                  <c:v>29.5807</c:v>
                </c:pt>
                <c:pt idx="5918">
                  <c:v>58.622</c:v>
                </c:pt>
                <c:pt idx="5919">
                  <c:v>29.680599999999998</c:v>
                </c:pt>
                <c:pt idx="5920">
                  <c:v>8.0137900000000002</c:v>
                </c:pt>
                <c:pt idx="5921">
                  <c:v>22.8675</c:v>
                </c:pt>
                <c:pt idx="5922">
                  <c:v>29.316700000000001</c:v>
                </c:pt>
                <c:pt idx="5923">
                  <c:v>27.905000000000001</c:v>
                </c:pt>
                <c:pt idx="5924">
                  <c:v>16.139800000000001</c:v>
                </c:pt>
                <c:pt idx="5925">
                  <c:v>21.569800000000001</c:v>
                </c:pt>
                <c:pt idx="5926">
                  <c:v>50.547400000000003</c:v>
                </c:pt>
                <c:pt idx="5927">
                  <c:v>32.1905</c:v>
                </c:pt>
                <c:pt idx="5928">
                  <c:v>30.5108</c:v>
                </c:pt>
                <c:pt idx="5929">
                  <c:v>482.86700000000002</c:v>
                </c:pt>
                <c:pt idx="5930">
                  <c:v>30.8415</c:v>
                </c:pt>
                <c:pt idx="5931">
                  <c:v>68.227599999999995</c:v>
                </c:pt>
                <c:pt idx="5932">
                  <c:v>26.557700000000001</c:v>
                </c:pt>
                <c:pt idx="5933">
                  <c:v>32.5199</c:v>
                </c:pt>
                <c:pt idx="5934">
                  <c:v>21.296700000000001</c:v>
                </c:pt>
                <c:pt idx="5935">
                  <c:v>49.669600000000003</c:v>
                </c:pt>
                <c:pt idx="5936">
                  <c:v>42.519500000000001</c:v>
                </c:pt>
                <c:pt idx="5937">
                  <c:v>23.923100000000002</c:v>
                </c:pt>
                <c:pt idx="5938">
                  <c:v>20.4221</c:v>
                </c:pt>
                <c:pt idx="5939">
                  <c:v>32.1661</c:v>
                </c:pt>
                <c:pt idx="5940">
                  <c:v>19.152699999999999</c:v>
                </c:pt>
                <c:pt idx="5941">
                  <c:v>45.906999999999996</c:v>
                </c:pt>
                <c:pt idx="5942">
                  <c:v>70.659899999999993</c:v>
                </c:pt>
                <c:pt idx="5943">
                  <c:v>22.058599999999998</c:v>
                </c:pt>
                <c:pt idx="5944">
                  <c:v>34.761299999999999</c:v>
                </c:pt>
                <c:pt idx="5945">
                  <c:v>37.314100000000003</c:v>
                </c:pt>
                <c:pt idx="5946">
                  <c:v>35.012099999999997</c:v>
                </c:pt>
                <c:pt idx="5947">
                  <c:v>15.8948</c:v>
                </c:pt>
                <c:pt idx="5948">
                  <c:v>80.093000000000004</c:v>
                </c:pt>
                <c:pt idx="5949">
                  <c:v>26.056899999999999</c:v>
                </c:pt>
                <c:pt idx="5950">
                  <c:v>62.348399999999998</c:v>
                </c:pt>
                <c:pt idx="5951">
                  <c:v>27.056799999999999</c:v>
                </c:pt>
                <c:pt idx="5952">
                  <c:v>211.16300000000001</c:v>
                </c:pt>
                <c:pt idx="5953">
                  <c:v>38.6526</c:v>
                </c:pt>
                <c:pt idx="5954">
                  <c:v>47.010599999999997</c:v>
                </c:pt>
                <c:pt idx="5955">
                  <c:v>23.442900000000002</c:v>
                </c:pt>
                <c:pt idx="5956">
                  <c:v>31.2926</c:v>
                </c:pt>
                <c:pt idx="5957">
                  <c:v>365.99700000000001</c:v>
                </c:pt>
                <c:pt idx="5958">
                  <c:v>25.1983</c:v>
                </c:pt>
                <c:pt idx="5959">
                  <c:v>62.786000000000001</c:v>
                </c:pt>
                <c:pt idx="5960">
                  <c:v>32.244999999999997</c:v>
                </c:pt>
                <c:pt idx="5961">
                  <c:v>28.812799999999999</c:v>
                </c:pt>
                <c:pt idx="5962">
                  <c:v>12.348599999999999</c:v>
                </c:pt>
                <c:pt idx="5963">
                  <c:v>200.042</c:v>
                </c:pt>
                <c:pt idx="5964">
                  <c:v>162.68899999999999</c:v>
                </c:pt>
                <c:pt idx="5965">
                  <c:v>54.405999999999999</c:v>
                </c:pt>
                <c:pt idx="5980">
                  <c:v>6.00854</c:v>
                </c:pt>
                <c:pt idx="5981">
                  <c:v>9.3974299999999999</c:v>
                </c:pt>
                <c:pt idx="5982">
                  <c:v>98.471599999999995</c:v>
                </c:pt>
                <c:pt idx="5983">
                  <c:v>28.4831</c:v>
                </c:pt>
                <c:pt idx="5984">
                  <c:v>38.376800000000003</c:v>
                </c:pt>
                <c:pt idx="5985">
                  <c:v>28.1938</c:v>
                </c:pt>
                <c:pt idx="5986">
                  <c:v>22.655899999999999</c:v>
                </c:pt>
                <c:pt idx="5987">
                  <c:v>15.1105</c:v>
                </c:pt>
                <c:pt idx="5988">
                  <c:v>87.177999999999997</c:v>
                </c:pt>
                <c:pt idx="5989">
                  <c:v>50.433</c:v>
                </c:pt>
                <c:pt idx="5990">
                  <c:v>24.813500000000001</c:v>
                </c:pt>
                <c:pt idx="5991">
                  <c:v>40.544699999999999</c:v>
                </c:pt>
                <c:pt idx="5992">
                  <c:v>21.4847</c:v>
                </c:pt>
                <c:pt idx="5993">
                  <c:v>17.53</c:v>
                </c:pt>
                <c:pt idx="5994">
                  <c:v>28.503299999999999</c:v>
                </c:pt>
                <c:pt idx="5995">
                  <c:v>16.359500000000001</c:v>
                </c:pt>
                <c:pt idx="5996">
                  <c:v>34.273800000000001</c:v>
                </c:pt>
                <c:pt idx="5997">
                  <c:v>18.415400000000002</c:v>
                </c:pt>
                <c:pt idx="5998">
                  <c:v>28.794899999999998</c:v>
                </c:pt>
                <c:pt idx="5999">
                  <c:v>23.912199999999999</c:v>
                </c:pt>
                <c:pt idx="6000">
                  <c:v>8.8983899999999991</c:v>
                </c:pt>
                <c:pt idx="6001">
                  <c:v>25.870799999999999</c:v>
                </c:pt>
                <c:pt idx="6002">
                  <c:v>23.0745</c:v>
                </c:pt>
                <c:pt idx="6003">
                  <c:v>32.980699999999999</c:v>
                </c:pt>
                <c:pt idx="6004">
                  <c:v>23.331499999999998</c:v>
                </c:pt>
                <c:pt idx="6005">
                  <c:v>33.3157</c:v>
                </c:pt>
                <c:pt idx="6006">
                  <c:v>21.708500000000001</c:v>
                </c:pt>
                <c:pt idx="6007">
                  <c:v>21.3504</c:v>
                </c:pt>
                <c:pt idx="6008">
                  <c:v>24.1937</c:v>
                </c:pt>
                <c:pt idx="6009">
                  <c:v>20.972799999999999</c:v>
                </c:pt>
                <c:pt idx="6010">
                  <c:v>25.0124</c:v>
                </c:pt>
                <c:pt idx="6011">
                  <c:v>25.9907</c:v>
                </c:pt>
                <c:pt idx="6012">
                  <c:v>19.3583</c:v>
                </c:pt>
                <c:pt idx="6013">
                  <c:v>234.40899999999999</c:v>
                </c:pt>
                <c:pt idx="6014">
                  <c:v>50.073099999999997</c:v>
                </c:pt>
                <c:pt idx="6015">
                  <c:v>79.240799999999993</c:v>
                </c:pt>
                <c:pt idx="6016">
                  <c:v>373.471</c:v>
                </c:pt>
                <c:pt idx="6017">
                  <c:v>19.318200000000001</c:v>
                </c:pt>
                <c:pt idx="6018">
                  <c:v>17.922000000000001</c:v>
                </c:pt>
                <c:pt idx="6019">
                  <c:v>22.993400000000001</c:v>
                </c:pt>
                <c:pt idx="6020">
                  <c:v>85.865499999999997</c:v>
                </c:pt>
                <c:pt idx="6021">
                  <c:v>23.329799999999999</c:v>
                </c:pt>
                <c:pt idx="6022">
                  <c:v>36.2834</c:v>
                </c:pt>
                <c:pt idx="6024">
                  <c:v>51.896500000000003</c:v>
                </c:pt>
                <c:pt idx="6026">
                  <c:v>151.63</c:v>
                </c:pt>
                <c:pt idx="6027">
                  <c:v>47.148099999999999</c:v>
                </c:pt>
                <c:pt idx="6028">
                  <c:v>20.542999999999999</c:v>
                </c:pt>
                <c:pt idx="6029">
                  <c:v>18.9343</c:v>
                </c:pt>
                <c:pt idx="6030">
                  <c:v>13.252800000000001</c:v>
                </c:pt>
                <c:pt idx="6031">
                  <c:v>15.9537</c:v>
                </c:pt>
                <c:pt idx="6032">
                  <c:v>20.7654</c:v>
                </c:pt>
                <c:pt idx="6033">
                  <c:v>17.617999999999999</c:v>
                </c:pt>
                <c:pt idx="6034">
                  <c:v>34.0715</c:v>
                </c:pt>
                <c:pt idx="6035">
                  <c:v>17.575700000000001</c:v>
                </c:pt>
                <c:pt idx="6036">
                  <c:v>12.911300000000001</c:v>
                </c:pt>
                <c:pt idx="6037">
                  <c:v>41.008699999999997</c:v>
                </c:pt>
                <c:pt idx="6038">
                  <c:v>27.430599999999998</c:v>
                </c:pt>
                <c:pt idx="6039">
                  <c:v>39.8003</c:v>
                </c:pt>
                <c:pt idx="6040">
                  <c:v>193.10599999999999</c:v>
                </c:pt>
                <c:pt idx="6041">
                  <c:v>18.001899999999999</c:v>
                </c:pt>
                <c:pt idx="6042">
                  <c:v>15.6503</c:v>
                </c:pt>
                <c:pt idx="6043">
                  <c:v>16.680499999999999</c:v>
                </c:pt>
                <c:pt idx="6044">
                  <c:v>22.612300000000001</c:v>
                </c:pt>
                <c:pt idx="6045">
                  <c:v>18.5425</c:v>
                </c:pt>
                <c:pt idx="6046">
                  <c:v>12.1831</c:v>
                </c:pt>
                <c:pt idx="6047">
                  <c:v>38.772199999999998</c:v>
                </c:pt>
                <c:pt idx="6048">
                  <c:v>14.7433</c:v>
                </c:pt>
                <c:pt idx="6049">
                  <c:v>56.003399999999999</c:v>
                </c:pt>
                <c:pt idx="6050">
                  <c:v>24.279399999999999</c:v>
                </c:pt>
                <c:pt idx="6051">
                  <c:v>22.1068</c:v>
                </c:pt>
                <c:pt idx="6052">
                  <c:v>85.561800000000005</c:v>
                </c:pt>
                <c:pt idx="6053">
                  <c:v>17.306999999999999</c:v>
                </c:pt>
                <c:pt idx="6054">
                  <c:v>68.173199999999994</c:v>
                </c:pt>
                <c:pt idx="6055">
                  <c:v>21.1721</c:v>
                </c:pt>
                <c:pt idx="6056">
                  <c:v>25.756699999999999</c:v>
                </c:pt>
                <c:pt idx="6057">
                  <c:v>27.238900000000001</c:v>
                </c:pt>
                <c:pt idx="6058">
                  <c:v>20.531199999999998</c:v>
                </c:pt>
                <c:pt idx="6059">
                  <c:v>28.150099999999998</c:v>
                </c:pt>
                <c:pt idx="6060">
                  <c:v>19.209900000000001</c:v>
                </c:pt>
                <c:pt idx="6061">
                  <c:v>67.094300000000004</c:v>
                </c:pt>
                <c:pt idx="6062">
                  <c:v>41.062899999999999</c:v>
                </c:pt>
                <c:pt idx="6063">
                  <c:v>23.8569</c:v>
                </c:pt>
                <c:pt idx="6064">
                  <c:v>20.056899999999999</c:v>
                </c:pt>
                <c:pt idx="6065">
                  <c:v>31.145600000000002</c:v>
                </c:pt>
                <c:pt idx="6066">
                  <c:v>82.451700000000002</c:v>
                </c:pt>
                <c:pt idx="6067">
                  <c:v>46.871899999999997</c:v>
                </c:pt>
                <c:pt idx="6068">
                  <c:v>53.157400000000003</c:v>
                </c:pt>
                <c:pt idx="6069">
                  <c:v>809.07399999999996</c:v>
                </c:pt>
                <c:pt idx="6070">
                  <c:v>19.098600000000001</c:v>
                </c:pt>
                <c:pt idx="6071">
                  <c:v>68.803299999999993</c:v>
                </c:pt>
                <c:pt idx="6072">
                  <c:v>72.690299999999993</c:v>
                </c:pt>
                <c:pt idx="6073">
                  <c:v>40.541400000000003</c:v>
                </c:pt>
                <c:pt idx="6074">
                  <c:v>71.752099999999999</c:v>
                </c:pt>
                <c:pt idx="6075">
                  <c:v>76.164599999999993</c:v>
                </c:pt>
                <c:pt idx="6076">
                  <c:v>29.294499999999999</c:v>
                </c:pt>
                <c:pt idx="6077">
                  <c:v>27.390499999999999</c:v>
                </c:pt>
                <c:pt idx="6078">
                  <c:v>22.954999999999998</c:v>
                </c:pt>
                <c:pt idx="6079">
                  <c:v>27.4</c:v>
                </c:pt>
                <c:pt idx="6080">
                  <c:v>15.4459</c:v>
                </c:pt>
                <c:pt idx="6081">
                  <c:v>27.8247</c:v>
                </c:pt>
                <c:pt idx="6082">
                  <c:v>31.764399999999998</c:v>
                </c:pt>
                <c:pt idx="6083">
                  <c:v>19.626000000000001</c:v>
                </c:pt>
                <c:pt idx="6084">
                  <c:v>79.173599999999993</c:v>
                </c:pt>
                <c:pt idx="6085">
                  <c:v>31.3447</c:v>
                </c:pt>
                <c:pt idx="6086">
                  <c:v>19.359400000000001</c:v>
                </c:pt>
                <c:pt idx="6087">
                  <c:v>9.2285900000000005</c:v>
                </c:pt>
                <c:pt idx="6088">
                  <c:v>21.7804</c:v>
                </c:pt>
                <c:pt idx="6089">
                  <c:v>52.426099999999998</c:v>
                </c:pt>
                <c:pt idx="6090">
                  <c:v>44.618299999999998</c:v>
                </c:pt>
                <c:pt idx="6091">
                  <c:v>18.927499999999998</c:v>
                </c:pt>
                <c:pt idx="6092">
                  <c:v>41.169600000000003</c:v>
                </c:pt>
                <c:pt idx="6093">
                  <c:v>41.600900000000003</c:v>
                </c:pt>
                <c:pt idx="6094">
                  <c:v>414.00900000000001</c:v>
                </c:pt>
                <c:pt idx="6095">
                  <c:v>18.9665</c:v>
                </c:pt>
                <c:pt idx="6096">
                  <c:v>57.700499999999998</c:v>
                </c:pt>
                <c:pt idx="6097">
                  <c:v>28.340900000000001</c:v>
                </c:pt>
                <c:pt idx="6098">
                  <c:v>24.611899999999999</c:v>
                </c:pt>
                <c:pt idx="6099">
                  <c:v>31.3735</c:v>
                </c:pt>
                <c:pt idx="6100">
                  <c:v>25.031300000000002</c:v>
                </c:pt>
                <c:pt idx="6101">
                  <c:v>34.022599999999997</c:v>
                </c:pt>
                <c:pt idx="6102">
                  <c:v>36.1357</c:v>
                </c:pt>
                <c:pt idx="6103">
                  <c:v>26.7058</c:v>
                </c:pt>
                <c:pt idx="6104">
                  <c:v>27.235199999999999</c:v>
                </c:pt>
                <c:pt idx="6105">
                  <c:v>21.399000000000001</c:v>
                </c:pt>
                <c:pt idx="6106">
                  <c:v>26.161899999999999</c:v>
                </c:pt>
                <c:pt idx="6107">
                  <c:v>34.133499999999998</c:v>
                </c:pt>
                <c:pt idx="6108">
                  <c:v>18.898900000000001</c:v>
                </c:pt>
                <c:pt idx="6109">
                  <c:v>8.4224099999999993</c:v>
                </c:pt>
                <c:pt idx="6110">
                  <c:v>6.0272500000000004</c:v>
                </c:pt>
                <c:pt idx="6111">
                  <c:v>4.2671000000000001</c:v>
                </c:pt>
                <c:pt idx="6112">
                  <c:v>18.805700000000002</c:v>
                </c:pt>
                <c:pt idx="6113">
                  <c:v>20.621300000000002</c:v>
                </c:pt>
                <c:pt idx="6114">
                  <c:v>26.379000000000001</c:v>
                </c:pt>
                <c:pt idx="6115">
                  <c:v>20.319299999999998</c:v>
                </c:pt>
                <c:pt idx="6116">
                  <c:v>35.5625</c:v>
                </c:pt>
                <c:pt idx="6117">
                  <c:v>26.7879</c:v>
                </c:pt>
                <c:pt idx="6118">
                  <c:v>16.0685</c:v>
                </c:pt>
                <c:pt idx="6119">
                  <c:v>22.6204</c:v>
                </c:pt>
                <c:pt idx="6120">
                  <c:v>41.891199999999998</c:v>
                </c:pt>
                <c:pt idx="6121">
                  <c:v>29.944099999999999</c:v>
                </c:pt>
                <c:pt idx="6122">
                  <c:v>21.302099999999999</c:v>
                </c:pt>
                <c:pt idx="6123">
                  <c:v>16.533799999999999</c:v>
                </c:pt>
                <c:pt idx="6124">
                  <c:v>14.4511</c:v>
                </c:pt>
                <c:pt idx="6125">
                  <c:v>15.627700000000001</c:v>
                </c:pt>
                <c:pt idx="6126">
                  <c:v>28.6053</c:v>
                </c:pt>
                <c:pt idx="6127">
                  <c:v>21.5732</c:v>
                </c:pt>
                <c:pt idx="6128">
                  <c:v>39.243699999999997</c:v>
                </c:pt>
                <c:pt idx="6129">
                  <c:v>26.127800000000001</c:v>
                </c:pt>
                <c:pt idx="6130">
                  <c:v>35.058100000000003</c:v>
                </c:pt>
                <c:pt idx="6131">
                  <c:v>31.904199999999999</c:v>
                </c:pt>
                <c:pt idx="6132">
                  <c:v>43.780900000000003</c:v>
                </c:pt>
                <c:pt idx="6133">
                  <c:v>24.873699999999999</c:v>
                </c:pt>
                <c:pt idx="6134">
                  <c:v>20.299099999999999</c:v>
                </c:pt>
                <c:pt idx="6136">
                  <c:v>24.302800000000001</c:v>
                </c:pt>
                <c:pt idx="6138">
                  <c:v>32.683300000000003</c:v>
                </c:pt>
                <c:pt idx="6139">
                  <c:v>30.5899</c:v>
                </c:pt>
                <c:pt idx="6140">
                  <c:v>31.965299999999999</c:v>
                </c:pt>
                <c:pt idx="6141">
                  <c:v>21.0745</c:v>
                </c:pt>
                <c:pt idx="6142">
                  <c:v>24.997699999999998</c:v>
                </c:pt>
                <c:pt idx="6143">
                  <c:v>60.3279</c:v>
                </c:pt>
                <c:pt idx="6144">
                  <c:v>47.2836</c:v>
                </c:pt>
                <c:pt idx="6145">
                  <c:v>11.322900000000001</c:v>
                </c:pt>
                <c:pt idx="6146">
                  <c:v>16.4496</c:v>
                </c:pt>
                <c:pt idx="6147">
                  <c:v>13.2424</c:v>
                </c:pt>
                <c:pt idx="6148">
                  <c:v>21.3871</c:v>
                </c:pt>
                <c:pt idx="6149">
                  <c:v>36.252699999999997</c:v>
                </c:pt>
                <c:pt idx="6150">
                  <c:v>16.7486</c:v>
                </c:pt>
                <c:pt idx="6151">
                  <c:v>33.635899999999999</c:v>
                </c:pt>
                <c:pt idx="6152">
                  <c:v>28.622299999999999</c:v>
                </c:pt>
                <c:pt idx="6153">
                  <c:v>28.561499999999999</c:v>
                </c:pt>
                <c:pt idx="6154">
                  <c:v>22.517800000000001</c:v>
                </c:pt>
                <c:pt idx="6155">
                  <c:v>25.361599999999999</c:v>
                </c:pt>
                <c:pt idx="6156">
                  <c:v>27.073399999999999</c:v>
                </c:pt>
                <c:pt idx="6158">
                  <c:v>30.451899999999998</c:v>
                </c:pt>
                <c:pt idx="6159">
                  <c:v>23.333200000000001</c:v>
                </c:pt>
                <c:pt idx="6160">
                  <c:v>14.877000000000001</c:v>
                </c:pt>
                <c:pt idx="6161">
                  <c:v>40.1492</c:v>
                </c:pt>
                <c:pt idx="6162">
                  <c:v>264.10700000000003</c:v>
                </c:pt>
                <c:pt idx="6163">
                  <c:v>28.587499999999999</c:v>
                </c:pt>
                <c:pt idx="6164">
                  <c:v>29.220099999999999</c:v>
                </c:pt>
                <c:pt idx="6165">
                  <c:v>31.848700000000001</c:v>
                </c:pt>
                <c:pt idx="6166">
                  <c:v>54.057099999999998</c:v>
                </c:pt>
                <c:pt idx="6167">
                  <c:v>16.770399999999999</c:v>
                </c:pt>
                <c:pt idx="6168">
                  <c:v>45.3035</c:v>
                </c:pt>
                <c:pt idx="6169">
                  <c:v>20.021999999999998</c:v>
                </c:pt>
                <c:pt idx="6170">
                  <c:v>22.286200000000001</c:v>
                </c:pt>
                <c:pt idx="6171">
                  <c:v>16.802199999999999</c:v>
                </c:pt>
                <c:pt idx="6172">
                  <c:v>19.744499999999999</c:v>
                </c:pt>
                <c:pt idx="6173">
                  <c:v>26.006599999999999</c:v>
                </c:pt>
                <c:pt idx="6174">
                  <c:v>37.3613</c:v>
                </c:pt>
                <c:pt idx="6175">
                  <c:v>252.79400000000001</c:v>
                </c:pt>
                <c:pt idx="6176">
                  <c:v>29.107199999999999</c:v>
                </c:pt>
                <c:pt idx="6177">
                  <c:v>34.5075</c:v>
                </c:pt>
                <c:pt idx="6178">
                  <c:v>25.820499999999999</c:v>
                </c:pt>
                <c:pt idx="6179">
                  <c:v>44.4542</c:v>
                </c:pt>
                <c:pt idx="6180">
                  <c:v>36.851999999999997</c:v>
                </c:pt>
                <c:pt idx="6181">
                  <c:v>38.0505</c:v>
                </c:pt>
                <c:pt idx="6182">
                  <c:v>28.885100000000001</c:v>
                </c:pt>
                <c:pt idx="6183">
                  <c:v>27.2788</c:v>
                </c:pt>
                <c:pt idx="6184">
                  <c:v>27.408899999999999</c:v>
                </c:pt>
                <c:pt idx="6185">
                  <c:v>10.169499999999999</c:v>
                </c:pt>
                <c:pt idx="6186">
                  <c:v>32.251600000000003</c:v>
                </c:pt>
                <c:pt idx="6187">
                  <c:v>22.7879</c:v>
                </c:pt>
                <c:pt idx="6188">
                  <c:v>142.09200000000001</c:v>
                </c:pt>
                <c:pt idx="6189">
                  <c:v>14.605700000000001</c:v>
                </c:pt>
                <c:pt idx="6190">
                  <c:v>35.667900000000003</c:v>
                </c:pt>
                <c:pt idx="6191">
                  <c:v>18.256</c:v>
                </c:pt>
                <c:pt idx="6192">
                  <c:v>17.635000000000002</c:v>
                </c:pt>
                <c:pt idx="6194">
                  <c:v>17.9861</c:v>
                </c:pt>
                <c:pt idx="6195">
                  <c:v>10.8743</c:v>
                </c:pt>
                <c:pt idx="6196">
                  <c:v>24.868500000000001</c:v>
                </c:pt>
                <c:pt idx="6197">
                  <c:v>16.435400000000001</c:v>
                </c:pt>
                <c:pt idx="6198">
                  <c:v>24.8947</c:v>
                </c:pt>
                <c:pt idx="6199">
                  <c:v>27.693899999999999</c:v>
                </c:pt>
                <c:pt idx="6200">
                  <c:v>40.846899999999998</c:v>
                </c:pt>
                <c:pt idx="6201">
                  <c:v>22.398299999999999</c:v>
                </c:pt>
                <c:pt idx="6202">
                  <c:v>23.566299999999998</c:v>
                </c:pt>
                <c:pt idx="6203">
                  <c:v>45.231900000000003</c:v>
                </c:pt>
                <c:pt idx="6204">
                  <c:v>14.0594</c:v>
                </c:pt>
                <c:pt idx="6205">
                  <c:v>81.231399999999994</c:v>
                </c:pt>
                <c:pt idx="6206">
                  <c:v>13.114599999999999</c:v>
                </c:pt>
                <c:pt idx="6207">
                  <c:v>74.840599999999995</c:v>
                </c:pt>
                <c:pt idx="6208">
                  <c:v>21.554300000000001</c:v>
                </c:pt>
                <c:pt idx="6209">
                  <c:v>45.521500000000003</c:v>
                </c:pt>
                <c:pt idx="6210">
                  <c:v>13.492800000000001</c:v>
                </c:pt>
                <c:pt idx="6211">
                  <c:v>21.638400000000001</c:v>
                </c:pt>
                <c:pt idx="6212">
                  <c:v>42.791800000000002</c:v>
                </c:pt>
                <c:pt idx="6213">
                  <c:v>28.9283</c:v>
                </c:pt>
                <c:pt idx="6214">
                  <c:v>27.129799999999999</c:v>
                </c:pt>
                <c:pt idx="6215">
                  <c:v>40.924700000000001</c:v>
                </c:pt>
                <c:pt idx="6216">
                  <c:v>10.4823</c:v>
                </c:pt>
                <c:pt idx="6217">
                  <c:v>25.969899999999999</c:v>
                </c:pt>
                <c:pt idx="6218">
                  <c:v>66.334999999999994</c:v>
                </c:pt>
                <c:pt idx="6220">
                  <c:v>34.814599999999999</c:v>
                </c:pt>
                <c:pt idx="6221">
                  <c:v>26.262799999999999</c:v>
                </c:pt>
                <c:pt idx="6223">
                  <c:v>20.326599999999999</c:v>
                </c:pt>
                <c:pt idx="6224">
                  <c:v>16.636099999999999</c:v>
                </c:pt>
                <c:pt idx="6225">
                  <c:v>16.320699999999999</c:v>
                </c:pt>
                <c:pt idx="6226">
                  <c:v>25.3659</c:v>
                </c:pt>
                <c:pt idx="6227">
                  <c:v>32.651000000000003</c:v>
                </c:pt>
                <c:pt idx="6228">
                  <c:v>32.936799999999998</c:v>
                </c:pt>
                <c:pt idx="6229">
                  <c:v>32.706499999999998</c:v>
                </c:pt>
                <c:pt idx="6230">
                  <c:v>44.566699999999997</c:v>
                </c:pt>
                <c:pt idx="6231">
                  <c:v>24.837599999999998</c:v>
                </c:pt>
                <c:pt idx="6232">
                  <c:v>34.172499999999999</c:v>
                </c:pt>
                <c:pt idx="6233">
                  <c:v>85.735100000000003</c:v>
                </c:pt>
                <c:pt idx="6234">
                  <c:v>28.244900000000001</c:v>
                </c:pt>
                <c:pt idx="6235">
                  <c:v>17.019500000000001</c:v>
                </c:pt>
                <c:pt idx="6236">
                  <c:v>26.284500000000001</c:v>
                </c:pt>
                <c:pt idx="6237">
                  <c:v>18.427499999999998</c:v>
                </c:pt>
                <c:pt idx="6239">
                  <c:v>23.753799999999998</c:v>
                </c:pt>
                <c:pt idx="6241">
                  <c:v>20.201599999999999</c:v>
                </c:pt>
                <c:pt idx="6242">
                  <c:v>20.946300000000001</c:v>
                </c:pt>
                <c:pt idx="6243">
                  <c:v>24.783899999999999</c:v>
                </c:pt>
                <c:pt idx="6244">
                  <c:v>31.177499999999998</c:v>
                </c:pt>
                <c:pt idx="6245">
                  <c:v>29.464500000000001</c:v>
                </c:pt>
                <c:pt idx="6246">
                  <c:v>15.2621</c:v>
                </c:pt>
                <c:pt idx="6247">
                  <c:v>17.648599999999998</c:v>
                </c:pt>
                <c:pt idx="6248">
                  <c:v>20.938600000000001</c:v>
                </c:pt>
                <c:pt idx="6249">
                  <c:v>18.459700000000002</c:v>
                </c:pt>
                <c:pt idx="6250">
                  <c:v>26.725000000000001</c:v>
                </c:pt>
                <c:pt idx="6251">
                  <c:v>79.973200000000006</c:v>
                </c:pt>
                <c:pt idx="6252">
                  <c:v>29.409400000000002</c:v>
                </c:pt>
                <c:pt idx="6253">
                  <c:v>28.320699999999999</c:v>
                </c:pt>
                <c:pt idx="6254">
                  <c:v>188.15799999999999</c:v>
                </c:pt>
                <c:pt idx="6255">
                  <c:v>14.2271</c:v>
                </c:pt>
                <c:pt idx="6256">
                  <c:v>24.835100000000001</c:v>
                </c:pt>
                <c:pt idx="6257">
                  <c:v>30.531600000000001</c:v>
                </c:pt>
                <c:pt idx="6258">
                  <c:v>14.138400000000001</c:v>
                </c:pt>
                <c:pt idx="6259">
                  <c:v>25.559200000000001</c:v>
                </c:pt>
                <c:pt idx="6260">
                  <c:v>25.650600000000001</c:v>
                </c:pt>
                <c:pt idx="6261">
                  <c:v>17.417200000000001</c:v>
                </c:pt>
                <c:pt idx="6262">
                  <c:v>50.542099999999998</c:v>
                </c:pt>
                <c:pt idx="6263">
                  <c:v>20.8415</c:v>
                </c:pt>
                <c:pt idx="6264">
                  <c:v>14.3628</c:v>
                </c:pt>
                <c:pt idx="6265">
                  <c:v>24.914899999999999</c:v>
                </c:pt>
                <c:pt idx="6266">
                  <c:v>14.990399999999999</c:v>
                </c:pt>
                <c:pt idx="6267">
                  <c:v>23.374700000000001</c:v>
                </c:pt>
                <c:pt idx="6268">
                  <c:v>32.365499999999997</c:v>
                </c:pt>
                <c:pt idx="6269">
                  <c:v>71.217200000000005</c:v>
                </c:pt>
                <c:pt idx="6270">
                  <c:v>17.924800000000001</c:v>
                </c:pt>
                <c:pt idx="6271">
                  <c:v>28.8017</c:v>
                </c:pt>
                <c:pt idx="6272">
                  <c:v>20.8584</c:v>
                </c:pt>
                <c:pt idx="6273">
                  <c:v>17.8155</c:v>
                </c:pt>
                <c:pt idx="6274">
                  <c:v>16.802</c:v>
                </c:pt>
                <c:pt idx="6275">
                  <c:v>17.395900000000001</c:v>
                </c:pt>
                <c:pt idx="6276">
                  <c:v>24.270600000000002</c:v>
                </c:pt>
                <c:pt idx="6277">
                  <c:v>16.622599999999998</c:v>
                </c:pt>
                <c:pt idx="6278">
                  <c:v>20.718699999999998</c:v>
                </c:pt>
                <c:pt idx="6279">
                  <c:v>67.215699999999998</c:v>
                </c:pt>
                <c:pt idx="6280">
                  <c:v>138.124</c:v>
                </c:pt>
                <c:pt idx="6281">
                  <c:v>31.840499999999999</c:v>
                </c:pt>
                <c:pt idx="6282">
                  <c:v>28.768799999999999</c:v>
                </c:pt>
                <c:pt idx="6283">
                  <c:v>25.729099999999999</c:v>
                </c:pt>
                <c:pt idx="6284">
                  <c:v>27.5945</c:v>
                </c:pt>
                <c:pt idx="6285">
                  <c:v>29.5578</c:v>
                </c:pt>
                <c:pt idx="6286">
                  <c:v>34.605800000000002</c:v>
                </c:pt>
                <c:pt idx="6287">
                  <c:v>33.874099999999999</c:v>
                </c:pt>
                <c:pt idx="6288">
                  <c:v>30.359500000000001</c:v>
                </c:pt>
                <c:pt idx="6289">
                  <c:v>34.845599999999997</c:v>
                </c:pt>
                <c:pt idx="6290">
                  <c:v>39.6357</c:v>
                </c:pt>
                <c:pt idx="6291">
                  <c:v>40.244</c:v>
                </c:pt>
                <c:pt idx="6292">
                  <c:v>136.68100000000001</c:v>
                </c:pt>
                <c:pt idx="6293">
                  <c:v>21.442900000000002</c:v>
                </c:pt>
                <c:pt idx="6309">
                  <c:v>19.298300000000001</c:v>
                </c:pt>
                <c:pt idx="6310">
                  <c:v>28.7547</c:v>
                </c:pt>
                <c:pt idx="6311">
                  <c:v>5.4140600000000001</c:v>
                </c:pt>
                <c:pt idx="6312">
                  <c:v>16.709399999999999</c:v>
                </c:pt>
                <c:pt idx="6313">
                  <c:v>53.137999999999998</c:v>
                </c:pt>
                <c:pt idx="6314">
                  <c:v>4.5446499999999999</c:v>
                </c:pt>
                <c:pt idx="6315">
                  <c:v>42.775300000000001</c:v>
                </c:pt>
                <c:pt idx="6316">
                  <c:v>28.055900000000001</c:v>
                </c:pt>
                <c:pt idx="6317">
                  <c:v>25.704599999999999</c:v>
                </c:pt>
                <c:pt idx="6318">
                  <c:v>38.514000000000003</c:v>
                </c:pt>
                <c:pt idx="6319">
                  <c:v>31.235900000000001</c:v>
                </c:pt>
                <c:pt idx="6320">
                  <c:v>13.47</c:v>
                </c:pt>
                <c:pt idx="6321">
                  <c:v>18.906700000000001</c:v>
                </c:pt>
                <c:pt idx="6322">
                  <c:v>27.2575</c:v>
                </c:pt>
                <c:pt idx="6323">
                  <c:v>23.979900000000001</c:v>
                </c:pt>
                <c:pt idx="6324">
                  <c:v>33.552799999999998</c:v>
                </c:pt>
                <c:pt idx="6325">
                  <c:v>18.558800000000002</c:v>
                </c:pt>
                <c:pt idx="6326">
                  <c:v>21.4438</c:v>
                </c:pt>
                <c:pt idx="6327">
                  <c:v>19.851199999999999</c:v>
                </c:pt>
                <c:pt idx="6328">
                  <c:v>17.3034</c:v>
                </c:pt>
                <c:pt idx="6329">
                  <c:v>15.481</c:v>
                </c:pt>
                <c:pt idx="6330">
                  <c:v>31.922499999999999</c:v>
                </c:pt>
                <c:pt idx="6331">
                  <c:v>29.988</c:v>
                </c:pt>
                <c:pt idx="6332">
                  <c:v>21.371300000000002</c:v>
                </c:pt>
                <c:pt idx="6333">
                  <c:v>14.703799999999999</c:v>
                </c:pt>
                <c:pt idx="6334">
                  <c:v>14.1996</c:v>
                </c:pt>
                <c:pt idx="6335">
                  <c:v>14.9453</c:v>
                </c:pt>
                <c:pt idx="6336">
                  <c:v>35.967500000000001</c:v>
                </c:pt>
                <c:pt idx="6337">
                  <c:v>38.177199999999999</c:v>
                </c:pt>
                <c:pt idx="6338">
                  <c:v>194.85900000000001</c:v>
                </c:pt>
                <c:pt idx="6339">
                  <c:v>10.2646</c:v>
                </c:pt>
                <c:pt idx="6340">
                  <c:v>21.9419</c:v>
                </c:pt>
                <c:pt idx="6341">
                  <c:v>27.1052</c:v>
                </c:pt>
                <c:pt idx="6342">
                  <c:v>36.926499999999997</c:v>
                </c:pt>
                <c:pt idx="6343">
                  <c:v>15.104900000000001</c:v>
                </c:pt>
                <c:pt idx="6344">
                  <c:v>10.7117</c:v>
                </c:pt>
                <c:pt idx="6345">
                  <c:v>21.908200000000001</c:v>
                </c:pt>
                <c:pt idx="6346">
                  <c:v>24.078299999999999</c:v>
                </c:pt>
                <c:pt idx="6347">
                  <c:v>13.725099999999999</c:v>
                </c:pt>
                <c:pt idx="6348">
                  <c:v>20.020900000000001</c:v>
                </c:pt>
                <c:pt idx="6349">
                  <c:v>19.133400000000002</c:v>
                </c:pt>
                <c:pt idx="6350">
                  <c:v>90.048299999999998</c:v>
                </c:pt>
                <c:pt idx="6351">
                  <c:v>49.051099999999998</c:v>
                </c:pt>
                <c:pt idx="6352">
                  <c:v>21.148900000000001</c:v>
                </c:pt>
                <c:pt idx="6353">
                  <c:v>19.015999999999998</c:v>
                </c:pt>
                <c:pt idx="6354">
                  <c:v>26.2683</c:v>
                </c:pt>
                <c:pt idx="6355">
                  <c:v>26.630400000000002</c:v>
                </c:pt>
                <c:pt idx="6356">
                  <c:v>20.600200000000001</c:v>
                </c:pt>
                <c:pt idx="6357">
                  <c:v>24.240500000000001</c:v>
                </c:pt>
                <c:pt idx="6358">
                  <c:v>396.351</c:v>
                </c:pt>
                <c:pt idx="6359">
                  <c:v>26.751200000000001</c:v>
                </c:pt>
                <c:pt idx="6360">
                  <c:v>274.16699999999997</c:v>
                </c:pt>
                <c:pt idx="6361">
                  <c:v>22.139900000000001</c:v>
                </c:pt>
                <c:pt idx="6362">
                  <c:v>44.468499999999999</c:v>
                </c:pt>
                <c:pt idx="6363">
                  <c:v>26.108499999999999</c:v>
                </c:pt>
                <c:pt idx="6364">
                  <c:v>73.992000000000004</c:v>
                </c:pt>
                <c:pt idx="6365">
                  <c:v>18.418099999999999</c:v>
                </c:pt>
                <c:pt idx="6366">
                  <c:v>43.259</c:v>
                </c:pt>
                <c:pt idx="6367">
                  <c:v>25.305</c:v>
                </c:pt>
                <c:pt idx="6368">
                  <c:v>39.788499999999999</c:v>
                </c:pt>
                <c:pt idx="6369">
                  <c:v>126.551</c:v>
                </c:pt>
                <c:pt idx="6370">
                  <c:v>20.761099999999999</c:v>
                </c:pt>
                <c:pt idx="6371">
                  <c:v>26.992999999999999</c:v>
                </c:pt>
                <c:pt idx="6372">
                  <c:v>26.122800000000002</c:v>
                </c:pt>
                <c:pt idx="6373">
                  <c:v>56.884099999999997</c:v>
                </c:pt>
                <c:pt idx="6374">
                  <c:v>13.6694</c:v>
                </c:pt>
                <c:pt idx="6375">
                  <c:v>14.032500000000001</c:v>
                </c:pt>
                <c:pt idx="6376">
                  <c:v>16.3034</c:v>
                </c:pt>
                <c:pt idx="6377">
                  <c:v>20.546600000000002</c:v>
                </c:pt>
                <c:pt idx="6378">
                  <c:v>13.004300000000001</c:v>
                </c:pt>
                <c:pt idx="6379">
                  <c:v>12.0931</c:v>
                </c:pt>
                <c:pt idx="6380">
                  <c:v>44.286700000000003</c:v>
                </c:pt>
                <c:pt idx="6381">
                  <c:v>53.418199999999999</c:v>
                </c:pt>
                <c:pt idx="6382">
                  <c:v>15.7159</c:v>
                </c:pt>
                <c:pt idx="6383">
                  <c:v>19.925000000000001</c:v>
                </c:pt>
                <c:pt idx="6384">
                  <c:v>15.3817</c:v>
                </c:pt>
                <c:pt idx="6385">
                  <c:v>55.936700000000002</c:v>
                </c:pt>
                <c:pt idx="6386">
                  <c:v>14.2346</c:v>
                </c:pt>
                <c:pt idx="6387">
                  <c:v>27.900200000000002</c:v>
                </c:pt>
                <c:pt idx="6388">
                  <c:v>11.1624</c:v>
                </c:pt>
                <c:pt idx="6389">
                  <c:v>12.008800000000001</c:v>
                </c:pt>
                <c:pt idx="6390">
                  <c:v>49.412799999999997</c:v>
                </c:pt>
                <c:pt idx="6391">
                  <c:v>34.991500000000002</c:v>
                </c:pt>
                <c:pt idx="6392">
                  <c:v>20.272500000000001</c:v>
                </c:pt>
                <c:pt idx="6393">
                  <c:v>385.51400000000001</c:v>
                </c:pt>
                <c:pt idx="6394">
                  <c:v>16.188099999999999</c:v>
                </c:pt>
                <c:pt idx="6395">
                  <c:v>15.093999999999999</c:v>
                </c:pt>
                <c:pt idx="6396">
                  <c:v>25.422699999999999</c:v>
                </c:pt>
                <c:pt idx="6397">
                  <c:v>14.5238</c:v>
                </c:pt>
                <c:pt idx="6398">
                  <c:v>10.8154</c:v>
                </c:pt>
                <c:pt idx="6399">
                  <c:v>10.7348</c:v>
                </c:pt>
                <c:pt idx="6400">
                  <c:v>12.180300000000001</c:v>
                </c:pt>
                <c:pt idx="6401">
                  <c:v>44.887599999999999</c:v>
                </c:pt>
                <c:pt idx="6402">
                  <c:v>28.326799999999999</c:v>
                </c:pt>
                <c:pt idx="6403">
                  <c:v>37.084699999999998</c:v>
                </c:pt>
                <c:pt idx="6404">
                  <c:v>34.932000000000002</c:v>
                </c:pt>
                <c:pt idx="6405">
                  <c:v>16.3049</c:v>
                </c:pt>
                <c:pt idx="6406">
                  <c:v>352.221</c:v>
                </c:pt>
                <c:pt idx="6407">
                  <c:v>11.7493</c:v>
                </c:pt>
                <c:pt idx="6408">
                  <c:v>16.837399999999999</c:v>
                </c:pt>
                <c:pt idx="6409">
                  <c:v>22.238299999999999</c:v>
                </c:pt>
                <c:pt idx="6410">
                  <c:v>15.673299999999999</c:v>
                </c:pt>
                <c:pt idx="6411">
                  <c:v>17.014399999999998</c:v>
                </c:pt>
                <c:pt idx="6412">
                  <c:v>36.101399999999998</c:v>
                </c:pt>
                <c:pt idx="6413">
                  <c:v>33.011699999999998</c:v>
                </c:pt>
                <c:pt idx="6414">
                  <c:v>22.548300000000001</c:v>
                </c:pt>
                <c:pt idx="6415">
                  <c:v>8.26844</c:v>
                </c:pt>
                <c:pt idx="6416">
                  <c:v>27.046600000000002</c:v>
                </c:pt>
                <c:pt idx="6417">
                  <c:v>11.3103</c:v>
                </c:pt>
                <c:pt idx="6418">
                  <c:v>51.743200000000002</c:v>
                </c:pt>
                <c:pt idx="6419">
                  <c:v>22.563800000000001</c:v>
                </c:pt>
                <c:pt idx="6420">
                  <c:v>24.0901</c:v>
                </c:pt>
                <c:pt idx="6421">
                  <c:v>14.883599999999999</c:v>
                </c:pt>
                <c:pt idx="6422">
                  <c:v>12.145799999999999</c:v>
                </c:pt>
                <c:pt idx="6423">
                  <c:v>29.398199999999999</c:v>
                </c:pt>
                <c:pt idx="6424">
                  <c:v>41.934199999999997</c:v>
                </c:pt>
                <c:pt idx="6425">
                  <c:v>28.408100000000001</c:v>
                </c:pt>
                <c:pt idx="6426">
                  <c:v>59.603499999999997</c:v>
                </c:pt>
                <c:pt idx="6427">
                  <c:v>26.492999999999999</c:v>
                </c:pt>
                <c:pt idx="6428">
                  <c:v>23.3414</c:v>
                </c:pt>
                <c:pt idx="6429">
                  <c:v>17.1662</c:v>
                </c:pt>
                <c:pt idx="6430">
                  <c:v>16.844100000000001</c:v>
                </c:pt>
                <c:pt idx="6431">
                  <c:v>20.338200000000001</c:v>
                </c:pt>
                <c:pt idx="6432">
                  <c:v>16.364899999999999</c:v>
                </c:pt>
                <c:pt idx="6433">
                  <c:v>30.0412</c:v>
                </c:pt>
                <c:pt idx="6434">
                  <c:v>24.373200000000001</c:v>
                </c:pt>
                <c:pt idx="6436">
                  <c:v>17.697399999999998</c:v>
                </c:pt>
                <c:pt idx="6437">
                  <c:v>46.400399999999998</c:v>
                </c:pt>
                <c:pt idx="6438">
                  <c:v>17.881699999999999</c:v>
                </c:pt>
                <c:pt idx="6439">
                  <c:v>26.491800000000001</c:v>
                </c:pt>
                <c:pt idx="6440">
                  <c:v>27.4438</c:v>
                </c:pt>
                <c:pt idx="6441">
                  <c:v>17.177499999999998</c:v>
                </c:pt>
                <c:pt idx="6442">
                  <c:v>24.368099999999998</c:v>
                </c:pt>
                <c:pt idx="6443">
                  <c:v>28.604900000000001</c:v>
                </c:pt>
                <c:pt idx="6444">
                  <c:v>19.404900000000001</c:v>
                </c:pt>
                <c:pt idx="6445">
                  <c:v>17.065200000000001</c:v>
                </c:pt>
                <c:pt idx="6446">
                  <c:v>21.286899999999999</c:v>
                </c:pt>
                <c:pt idx="6447">
                  <c:v>20.7195</c:v>
                </c:pt>
                <c:pt idx="6448">
                  <c:v>18.354099999999999</c:v>
                </c:pt>
                <c:pt idx="6449">
                  <c:v>27.931699999999999</c:v>
                </c:pt>
                <c:pt idx="6450">
                  <c:v>24.738</c:v>
                </c:pt>
                <c:pt idx="6451">
                  <c:v>21.6706</c:v>
                </c:pt>
                <c:pt idx="6452">
                  <c:v>12.861599999999999</c:v>
                </c:pt>
                <c:pt idx="6453">
                  <c:v>17.504100000000001</c:v>
                </c:pt>
                <c:pt idx="6454">
                  <c:v>36.262099999999997</c:v>
                </c:pt>
                <c:pt idx="6455">
                  <c:v>4.6705100000000002</c:v>
                </c:pt>
                <c:pt idx="6456">
                  <c:v>20.321999999999999</c:v>
                </c:pt>
                <c:pt idx="6457">
                  <c:v>5.7156000000000002</c:v>
                </c:pt>
                <c:pt idx="6458">
                  <c:v>13.752700000000001</c:v>
                </c:pt>
                <c:pt idx="6459">
                  <c:v>11.100899999999999</c:v>
                </c:pt>
                <c:pt idx="6461">
                  <c:v>16.304200000000002</c:v>
                </c:pt>
                <c:pt idx="6463">
                  <c:v>16.361999999999998</c:v>
                </c:pt>
                <c:pt idx="6464">
                  <c:v>18.100899999999999</c:v>
                </c:pt>
                <c:pt idx="6465">
                  <c:v>26.4023</c:v>
                </c:pt>
                <c:pt idx="6466">
                  <c:v>17.9741</c:v>
                </c:pt>
                <c:pt idx="6467">
                  <c:v>21.154699999999998</c:v>
                </c:pt>
                <c:pt idx="6468">
                  <c:v>15.3621</c:v>
                </c:pt>
                <c:pt idx="6469">
                  <c:v>39.230600000000003</c:v>
                </c:pt>
                <c:pt idx="6470">
                  <c:v>19.2822</c:v>
                </c:pt>
                <c:pt idx="6471">
                  <c:v>16.235600000000002</c:v>
                </c:pt>
                <c:pt idx="6472">
                  <c:v>10.910399999999999</c:v>
                </c:pt>
                <c:pt idx="6473">
                  <c:v>12.9701</c:v>
                </c:pt>
                <c:pt idx="6474">
                  <c:v>19.371500000000001</c:v>
                </c:pt>
                <c:pt idx="6475">
                  <c:v>5.9047299999999998</c:v>
                </c:pt>
                <c:pt idx="6476">
                  <c:v>12.5556</c:v>
                </c:pt>
                <c:pt idx="6477">
                  <c:v>42.978099999999998</c:v>
                </c:pt>
                <c:pt idx="6478">
                  <c:v>11.808</c:v>
                </c:pt>
                <c:pt idx="6479">
                  <c:v>13.6798</c:v>
                </c:pt>
                <c:pt idx="6480">
                  <c:v>23.5139</c:v>
                </c:pt>
                <c:pt idx="6481">
                  <c:v>12.4557</c:v>
                </c:pt>
                <c:pt idx="6482">
                  <c:v>14.7151</c:v>
                </c:pt>
                <c:pt idx="6483">
                  <c:v>106.87</c:v>
                </c:pt>
                <c:pt idx="6484">
                  <c:v>20.3154</c:v>
                </c:pt>
                <c:pt idx="6485">
                  <c:v>12.769399999999999</c:v>
                </c:pt>
                <c:pt idx="6486">
                  <c:v>6.09429</c:v>
                </c:pt>
                <c:pt idx="6487">
                  <c:v>13.688800000000001</c:v>
                </c:pt>
                <c:pt idx="6488">
                  <c:v>33.9208</c:v>
                </c:pt>
                <c:pt idx="6489">
                  <c:v>34.3339</c:v>
                </c:pt>
                <c:pt idx="6490">
                  <c:v>23.1754</c:v>
                </c:pt>
                <c:pt idx="6491">
                  <c:v>45.493499999999997</c:v>
                </c:pt>
                <c:pt idx="6492">
                  <c:v>26.639700000000001</c:v>
                </c:pt>
                <c:pt idx="6493">
                  <c:v>19.077500000000001</c:v>
                </c:pt>
                <c:pt idx="6494">
                  <c:v>11.8384</c:v>
                </c:pt>
                <c:pt idx="6495">
                  <c:v>13.9938</c:v>
                </c:pt>
                <c:pt idx="6496">
                  <c:v>15.394500000000001</c:v>
                </c:pt>
                <c:pt idx="6497">
                  <c:v>171.15799999999999</c:v>
                </c:pt>
                <c:pt idx="6498">
                  <c:v>50.2089</c:v>
                </c:pt>
                <c:pt idx="6499">
                  <c:v>58.238199999999999</c:v>
                </c:pt>
                <c:pt idx="6500">
                  <c:v>23.9575</c:v>
                </c:pt>
                <c:pt idx="6501">
                  <c:v>8.1258499999999998</c:v>
                </c:pt>
                <c:pt idx="6502">
                  <c:v>14.005800000000001</c:v>
                </c:pt>
                <c:pt idx="6503">
                  <c:v>13.5158</c:v>
                </c:pt>
                <c:pt idx="6504">
                  <c:v>7.19475</c:v>
                </c:pt>
                <c:pt idx="6505">
                  <c:v>14.0364</c:v>
                </c:pt>
                <c:pt idx="6507">
                  <c:v>46.9178</c:v>
                </c:pt>
                <c:pt idx="6508">
                  <c:v>25.495799999999999</c:v>
                </c:pt>
                <c:pt idx="6509">
                  <c:v>39.049100000000003</c:v>
                </c:pt>
                <c:pt idx="6510">
                  <c:v>27.793800000000001</c:v>
                </c:pt>
                <c:pt idx="6511">
                  <c:v>20.245100000000001</c:v>
                </c:pt>
                <c:pt idx="6512">
                  <c:v>16.195599999999999</c:v>
                </c:pt>
                <c:pt idx="6513">
                  <c:v>13.722200000000001</c:v>
                </c:pt>
                <c:pt idx="6514">
                  <c:v>14.780900000000001</c:v>
                </c:pt>
                <c:pt idx="6515">
                  <c:v>29.842500000000001</c:v>
                </c:pt>
                <c:pt idx="6516">
                  <c:v>33.7316</c:v>
                </c:pt>
                <c:pt idx="6517">
                  <c:v>34.432899999999997</c:v>
                </c:pt>
                <c:pt idx="6518">
                  <c:v>21.970800000000001</c:v>
                </c:pt>
                <c:pt idx="6519">
                  <c:v>35.177100000000003</c:v>
                </c:pt>
                <c:pt idx="6520">
                  <c:v>33.931399999999996</c:v>
                </c:pt>
                <c:pt idx="6521">
                  <c:v>22.6297</c:v>
                </c:pt>
                <c:pt idx="6522">
                  <c:v>12.607799999999999</c:v>
                </c:pt>
                <c:pt idx="6523">
                  <c:v>18.815100000000001</c:v>
                </c:pt>
                <c:pt idx="6524">
                  <c:v>15.334199999999999</c:v>
                </c:pt>
                <c:pt idx="6525">
                  <c:v>12.763</c:v>
                </c:pt>
                <c:pt idx="6526">
                  <c:v>14.2483</c:v>
                </c:pt>
                <c:pt idx="6527">
                  <c:v>9.74709</c:v>
                </c:pt>
                <c:pt idx="6528">
                  <c:v>13.257</c:v>
                </c:pt>
                <c:pt idx="6529">
                  <c:v>19.9575</c:v>
                </c:pt>
                <c:pt idx="6530">
                  <c:v>18.457999999999998</c:v>
                </c:pt>
                <c:pt idx="6531">
                  <c:v>19.046800000000001</c:v>
                </c:pt>
                <c:pt idx="6532">
                  <c:v>35.394100000000002</c:v>
                </c:pt>
                <c:pt idx="6533">
                  <c:v>14.0801</c:v>
                </c:pt>
                <c:pt idx="6534">
                  <c:v>10.2941</c:v>
                </c:pt>
                <c:pt idx="6535">
                  <c:v>13.7949</c:v>
                </c:pt>
                <c:pt idx="6536">
                  <c:v>43.715000000000003</c:v>
                </c:pt>
                <c:pt idx="6537">
                  <c:v>17.4391</c:v>
                </c:pt>
                <c:pt idx="6538">
                  <c:v>22.954799999999999</c:v>
                </c:pt>
                <c:pt idx="6539">
                  <c:v>31.2727</c:v>
                </c:pt>
                <c:pt idx="6540">
                  <c:v>41.4833</c:v>
                </c:pt>
                <c:pt idx="6541">
                  <c:v>21.549800000000001</c:v>
                </c:pt>
                <c:pt idx="6542">
                  <c:v>18.142399999999999</c:v>
                </c:pt>
                <c:pt idx="6543">
                  <c:v>13.3355</c:v>
                </c:pt>
                <c:pt idx="6544">
                  <c:v>76.3536</c:v>
                </c:pt>
                <c:pt idx="6545">
                  <c:v>40.278100000000002</c:v>
                </c:pt>
                <c:pt idx="6546">
                  <c:v>21.981300000000001</c:v>
                </c:pt>
                <c:pt idx="6547">
                  <c:v>5.1004899999999997</c:v>
                </c:pt>
                <c:pt idx="6548">
                  <c:v>15.2355</c:v>
                </c:pt>
                <c:pt idx="6549">
                  <c:v>18.616499999999998</c:v>
                </c:pt>
                <c:pt idx="6550">
                  <c:v>17.352900000000002</c:v>
                </c:pt>
                <c:pt idx="6551">
                  <c:v>13.1104</c:v>
                </c:pt>
                <c:pt idx="6552">
                  <c:v>10.171900000000001</c:v>
                </c:pt>
                <c:pt idx="6553">
                  <c:v>16.616900000000001</c:v>
                </c:pt>
                <c:pt idx="6554">
                  <c:v>15.182399999999999</c:v>
                </c:pt>
                <c:pt idx="6555">
                  <c:v>13.518800000000001</c:v>
                </c:pt>
                <c:pt idx="6556">
                  <c:v>25.180700000000002</c:v>
                </c:pt>
                <c:pt idx="6557">
                  <c:v>18.7959</c:v>
                </c:pt>
                <c:pt idx="6558">
                  <c:v>9.4225399999999997</c:v>
                </c:pt>
                <c:pt idx="6559">
                  <c:v>7.7065000000000001</c:v>
                </c:pt>
                <c:pt idx="6560">
                  <c:v>17.626999999999999</c:v>
                </c:pt>
                <c:pt idx="6561">
                  <c:v>13.668900000000001</c:v>
                </c:pt>
                <c:pt idx="6562">
                  <c:v>4.9941399999999998</c:v>
                </c:pt>
                <c:pt idx="6564">
                  <c:v>32.327500000000001</c:v>
                </c:pt>
                <c:pt idx="6566">
                  <c:v>15.255599999999999</c:v>
                </c:pt>
                <c:pt idx="6567">
                  <c:v>20.771100000000001</c:v>
                </c:pt>
                <c:pt idx="6568">
                  <c:v>17.109500000000001</c:v>
                </c:pt>
                <c:pt idx="6569">
                  <c:v>16.119900000000001</c:v>
                </c:pt>
                <c:pt idx="6570">
                  <c:v>13.8032</c:v>
                </c:pt>
                <c:pt idx="6571">
                  <c:v>20.006799999999998</c:v>
                </c:pt>
                <c:pt idx="6572">
                  <c:v>30.617000000000001</c:v>
                </c:pt>
                <c:pt idx="6573">
                  <c:v>10.3149</c:v>
                </c:pt>
                <c:pt idx="6574">
                  <c:v>17.474399999999999</c:v>
                </c:pt>
                <c:pt idx="6575">
                  <c:v>28.2407</c:v>
                </c:pt>
                <c:pt idx="6576">
                  <c:v>10.6355</c:v>
                </c:pt>
                <c:pt idx="6577">
                  <c:v>37.682699999999997</c:v>
                </c:pt>
                <c:pt idx="6578">
                  <c:v>27.318100000000001</c:v>
                </c:pt>
                <c:pt idx="6579">
                  <c:v>37.060099999999998</c:v>
                </c:pt>
                <c:pt idx="6580">
                  <c:v>12.614100000000001</c:v>
                </c:pt>
                <c:pt idx="6581">
                  <c:v>344.589</c:v>
                </c:pt>
                <c:pt idx="6582">
                  <c:v>13.6868</c:v>
                </c:pt>
                <c:pt idx="6583">
                  <c:v>17.404699999999998</c:v>
                </c:pt>
                <c:pt idx="6584">
                  <c:v>256.61599999999999</c:v>
                </c:pt>
                <c:pt idx="6585">
                  <c:v>9.7792300000000001</c:v>
                </c:pt>
                <c:pt idx="6586">
                  <c:v>264.69299999999998</c:v>
                </c:pt>
                <c:pt idx="6587">
                  <c:v>30.208300000000001</c:v>
                </c:pt>
                <c:pt idx="6588">
                  <c:v>10.6548</c:v>
                </c:pt>
                <c:pt idx="6589">
                  <c:v>16.160900000000002</c:v>
                </c:pt>
                <c:pt idx="6590">
                  <c:v>23.923100000000002</c:v>
                </c:pt>
                <c:pt idx="6591">
                  <c:v>12.5756</c:v>
                </c:pt>
                <c:pt idx="6592">
                  <c:v>12.2446</c:v>
                </c:pt>
                <c:pt idx="6593">
                  <c:v>11.3164</c:v>
                </c:pt>
                <c:pt idx="6594">
                  <c:v>13.0314</c:v>
                </c:pt>
                <c:pt idx="6595">
                  <c:v>19.467199999999998</c:v>
                </c:pt>
                <c:pt idx="6596">
                  <c:v>12.390700000000001</c:v>
                </c:pt>
                <c:pt idx="6597">
                  <c:v>27.153700000000001</c:v>
                </c:pt>
                <c:pt idx="6598">
                  <c:v>17.604299999999999</c:v>
                </c:pt>
                <c:pt idx="6599">
                  <c:v>11.8241</c:v>
                </c:pt>
                <c:pt idx="6600">
                  <c:v>21.745999999999999</c:v>
                </c:pt>
                <c:pt idx="6601">
                  <c:v>20.720800000000001</c:v>
                </c:pt>
                <c:pt idx="6602">
                  <c:v>20.2377</c:v>
                </c:pt>
                <c:pt idx="6603">
                  <c:v>22.332899999999999</c:v>
                </c:pt>
                <c:pt idx="6604">
                  <c:v>18.463000000000001</c:v>
                </c:pt>
                <c:pt idx="6605">
                  <c:v>34.823500000000003</c:v>
                </c:pt>
                <c:pt idx="6606">
                  <c:v>49.049300000000002</c:v>
                </c:pt>
                <c:pt idx="6607">
                  <c:v>25.6723</c:v>
                </c:pt>
                <c:pt idx="6608">
                  <c:v>20.859500000000001</c:v>
                </c:pt>
                <c:pt idx="6609">
                  <c:v>11.309900000000001</c:v>
                </c:pt>
                <c:pt idx="6610">
                  <c:v>19.220300000000002</c:v>
                </c:pt>
                <c:pt idx="6611">
                  <c:v>29.213999999999999</c:v>
                </c:pt>
                <c:pt idx="6612">
                  <c:v>31.3338</c:v>
                </c:pt>
                <c:pt idx="6613">
                  <c:v>29.454899999999999</c:v>
                </c:pt>
                <c:pt idx="6614">
                  <c:v>26.559000000000001</c:v>
                </c:pt>
                <c:pt idx="6615">
                  <c:v>29.688500000000001</c:v>
                </c:pt>
                <c:pt idx="6616">
                  <c:v>31.7242</c:v>
                </c:pt>
                <c:pt idx="6617">
                  <c:v>24.355499999999999</c:v>
                </c:pt>
                <c:pt idx="6618">
                  <c:v>26.890599999999999</c:v>
                </c:pt>
                <c:pt idx="6619">
                  <c:v>89.465800000000002</c:v>
                </c:pt>
                <c:pt idx="6620">
                  <c:v>18.994499999999999</c:v>
                </c:pt>
                <c:pt idx="6621">
                  <c:v>25.0535</c:v>
                </c:pt>
                <c:pt idx="6622">
                  <c:v>54.1004</c:v>
                </c:pt>
                <c:pt idx="6623">
                  <c:v>23.033799999999999</c:v>
                </c:pt>
                <c:pt idx="6624">
                  <c:v>15.4453</c:v>
                </c:pt>
                <c:pt idx="6625">
                  <c:v>13.9849</c:v>
                </c:pt>
                <c:pt idx="6626">
                  <c:v>14.7948</c:v>
                </c:pt>
                <c:pt idx="6627">
                  <c:v>12.9831</c:v>
                </c:pt>
                <c:pt idx="6628">
                  <c:v>14.122299999999999</c:v>
                </c:pt>
                <c:pt idx="6629">
                  <c:v>25.522400000000001</c:v>
                </c:pt>
                <c:pt idx="6630">
                  <c:v>9.3705499999999997</c:v>
                </c:pt>
                <c:pt idx="6631">
                  <c:v>85.6053</c:v>
                </c:pt>
                <c:pt idx="6632">
                  <c:v>36.585999999999999</c:v>
                </c:pt>
                <c:pt idx="6633">
                  <c:v>17.617699999999999</c:v>
                </c:pt>
                <c:pt idx="6634">
                  <c:v>38.389099999999999</c:v>
                </c:pt>
                <c:pt idx="6635">
                  <c:v>14.954000000000001</c:v>
                </c:pt>
                <c:pt idx="6636">
                  <c:v>14.945499999999999</c:v>
                </c:pt>
                <c:pt idx="6637">
                  <c:v>15.216200000000001</c:v>
                </c:pt>
                <c:pt idx="6638">
                  <c:v>25.638999999999999</c:v>
                </c:pt>
                <c:pt idx="6639">
                  <c:v>18.254300000000001</c:v>
                </c:pt>
                <c:pt idx="6640">
                  <c:v>24.3582</c:v>
                </c:pt>
                <c:pt idx="6641">
                  <c:v>10.7392</c:v>
                </c:pt>
                <c:pt idx="6642">
                  <c:v>35.810699999999997</c:v>
                </c:pt>
                <c:pt idx="6643">
                  <c:v>48.839199999999998</c:v>
                </c:pt>
                <c:pt idx="6644">
                  <c:v>33.4709</c:v>
                </c:pt>
                <c:pt idx="6645">
                  <c:v>19.872800000000002</c:v>
                </c:pt>
                <c:pt idx="6646">
                  <c:v>22.718800000000002</c:v>
                </c:pt>
                <c:pt idx="6647">
                  <c:v>39.624499999999998</c:v>
                </c:pt>
                <c:pt idx="6648">
                  <c:v>12.9338</c:v>
                </c:pt>
                <c:pt idx="6649">
                  <c:v>17.482399999999998</c:v>
                </c:pt>
                <c:pt idx="6650">
                  <c:v>13.133900000000001</c:v>
                </c:pt>
                <c:pt idx="6651">
                  <c:v>21.136900000000001</c:v>
                </c:pt>
                <c:pt idx="6652">
                  <c:v>19.896799999999999</c:v>
                </c:pt>
                <c:pt idx="6653">
                  <c:v>12.0967</c:v>
                </c:pt>
                <c:pt idx="6654">
                  <c:v>19.7881</c:v>
                </c:pt>
                <c:pt idx="6655">
                  <c:v>76.506500000000003</c:v>
                </c:pt>
                <c:pt idx="6656">
                  <c:v>12.3657</c:v>
                </c:pt>
                <c:pt idx="6657">
                  <c:v>16.459299999999999</c:v>
                </c:pt>
                <c:pt idx="6658">
                  <c:v>16.259899999999998</c:v>
                </c:pt>
                <c:pt idx="6659">
                  <c:v>9.4280000000000008</c:v>
                </c:pt>
                <c:pt idx="6660">
                  <c:v>33.605699999999999</c:v>
                </c:pt>
                <c:pt idx="6661">
                  <c:v>13.5791</c:v>
                </c:pt>
                <c:pt idx="6662">
                  <c:v>9.5581099999999992</c:v>
                </c:pt>
                <c:pt idx="6663">
                  <c:v>14.9696</c:v>
                </c:pt>
                <c:pt idx="6664">
                  <c:v>12.683199999999999</c:v>
                </c:pt>
                <c:pt idx="6665">
                  <c:v>22.041899999999998</c:v>
                </c:pt>
                <c:pt idx="6666">
                  <c:v>23.3</c:v>
                </c:pt>
                <c:pt idx="6667">
                  <c:v>21.1648</c:v>
                </c:pt>
                <c:pt idx="6668">
                  <c:v>22.371300000000002</c:v>
                </c:pt>
                <c:pt idx="6669">
                  <c:v>23.418600000000001</c:v>
                </c:pt>
                <c:pt idx="6670">
                  <c:v>24.331399999999999</c:v>
                </c:pt>
                <c:pt idx="6671">
                  <c:v>21.429600000000001</c:v>
                </c:pt>
                <c:pt idx="6672">
                  <c:v>23.038900000000002</c:v>
                </c:pt>
                <c:pt idx="6673">
                  <c:v>23.483699999999999</c:v>
                </c:pt>
                <c:pt idx="6674">
                  <c:v>23.8384</c:v>
                </c:pt>
                <c:pt idx="6675">
                  <c:v>22.023499999999999</c:v>
                </c:pt>
                <c:pt idx="6676">
                  <c:v>22.545500000000001</c:v>
                </c:pt>
                <c:pt idx="6677">
                  <c:v>23.002199999999998</c:v>
                </c:pt>
                <c:pt idx="6678">
                  <c:v>24.5685</c:v>
                </c:pt>
                <c:pt idx="6679">
                  <c:v>23.246099999999998</c:v>
                </c:pt>
                <c:pt idx="6680">
                  <c:v>22.284199999999998</c:v>
                </c:pt>
                <c:pt idx="6681">
                  <c:v>23.195699999999999</c:v>
                </c:pt>
                <c:pt idx="6682">
                  <c:v>5.0963000000000003</c:v>
                </c:pt>
                <c:pt idx="6683">
                  <c:v>13.731299999999999</c:v>
                </c:pt>
                <c:pt idx="6684">
                  <c:v>12.8035</c:v>
                </c:pt>
                <c:pt idx="6685">
                  <c:v>24.131499999999999</c:v>
                </c:pt>
                <c:pt idx="6686">
                  <c:v>12.892899999999999</c:v>
                </c:pt>
                <c:pt idx="6687">
                  <c:v>61.2134</c:v>
                </c:pt>
                <c:pt idx="6688">
                  <c:v>7.7550299999999996</c:v>
                </c:pt>
                <c:pt idx="6689">
                  <c:v>9.0286600000000004</c:v>
                </c:pt>
                <c:pt idx="6690">
                  <c:v>14.7768</c:v>
                </c:pt>
                <c:pt idx="6691">
                  <c:v>15.183299999999999</c:v>
                </c:pt>
                <c:pt idx="6692">
                  <c:v>15.589</c:v>
                </c:pt>
                <c:pt idx="6693">
                  <c:v>7.9350100000000001</c:v>
                </c:pt>
                <c:pt idx="6694">
                  <c:v>14.792899999999999</c:v>
                </c:pt>
                <c:pt idx="6695">
                  <c:v>16.763300000000001</c:v>
                </c:pt>
                <c:pt idx="6696">
                  <c:v>16.151800000000001</c:v>
                </c:pt>
                <c:pt idx="6697">
                  <c:v>14.349299999999999</c:v>
                </c:pt>
                <c:pt idx="6698">
                  <c:v>44.409100000000002</c:v>
                </c:pt>
                <c:pt idx="6699">
                  <c:v>31.492000000000001</c:v>
                </c:pt>
                <c:pt idx="6700">
                  <c:v>46.948500000000003</c:v>
                </c:pt>
                <c:pt idx="6701">
                  <c:v>8.9212199999999999</c:v>
                </c:pt>
                <c:pt idx="6702">
                  <c:v>14.1877</c:v>
                </c:pt>
                <c:pt idx="6703">
                  <c:v>8.6763700000000004</c:v>
                </c:pt>
                <c:pt idx="6704">
                  <c:v>23.073499999999999</c:v>
                </c:pt>
                <c:pt idx="6705">
                  <c:v>17.027899999999999</c:v>
                </c:pt>
                <c:pt idx="6706">
                  <c:v>38.624899999999997</c:v>
                </c:pt>
                <c:pt idx="6707">
                  <c:v>18.442</c:v>
                </c:pt>
                <c:pt idx="6708">
                  <c:v>50.357399999999998</c:v>
                </c:pt>
                <c:pt idx="6709">
                  <c:v>10.478999999999999</c:v>
                </c:pt>
                <c:pt idx="6710">
                  <c:v>29.9465</c:v>
                </c:pt>
                <c:pt idx="6711">
                  <c:v>152.84399999999999</c:v>
                </c:pt>
                <c:pt idx="6712">
                  <c:v>33.364199999999997</c:v>
                </c:pt>
                <c:pt idx="6713">
                  <c:v>17.481400000000001</c:v>
                </c:pt>
                <c:pt idx="6714">
                  <c:v>18.342500000000001</c:v>
                </c:pt>
                <c:pt idx="6715">
                  <c:v>11.5989</c:v>
                </c:pt>
                <c:pt idx="6716">
                  <c:v>17.539300000000001</c:v>
                </c:pt>
                <c:pt idx="6717">
                  <c:v>21.270199999999999</c:v>
                </c:pt>
                <c:pt idx="6718">
                  <c:v>29.359000000000002</c:v>
                </c:pt>
                <c:pt idx="6719">
                  <c:v>9.2350600000000007</c:v>
                </c:pt>
                <c:pt idx="6720">
                  <c:v>32.876300000000001</c:v>
                </c:pt>
                <c:pt idx="6745">
                  <c:v>11.453900000000001</c:v>
                </c:pt>
                <c:pt idx="6746">
                  <c:v>11.0701</c:v>
                </c:pt>
                <c:pt idx="6747">
                  <c:v>10.583399999999999</c:v>
                </c:pt>
                <c:pt idx="6748">
                  <c:v>17.9834</c:v>
                </c:pt>
                <c:pt idx="6749">
                  <c:v>28.604099999999999</c:v>
                </c:pt>
                <c:pt idx="6750">
                  <c:v>22.0166</c:v>
                </c:pt>
                <c:pt idx="6751">
                  <c:v>36.4176</c:v>
                </c:pt>
                <c:pt idx="6752">
                  <c:v>11.658899999999999</c:v>
                </c:pt>
                <c:pt idx="6753">
                  <c:v>13.438499999999999</c:v>
                </c:pt>
                <c:pt idx="6754">
                  <c:v>17.1342</c:v>
                </c:pt>
                <c:pt idx="6755">
                  <c:v>15.915699999999999</c:v>
                </c:pt>
                <c:pt idx="6756">
                  <c:v>12.5755</c:v>
                </c:pt>
                <c:pt idx="6757">
                  <c:v>31.9803</c:v>
                </c:pt>
                <c:pt idx="6758">
                  <c:v>19.0261</c:v>
                </c:pt>
                <c:pt idx="6759">
                  <c:v>25.069400000000002</c:v>
                </c:pt>
                <c:pt idx="6760">
                  <c:v>19.636600000000001</c:v>
                </c:pt>
                <c:pt idx="6761">
                  <c:v>14.6751</c:v>
                </c:pt>
                <c:pt idx="6762">
                  <c:v>24.9175</c:v>
                </c:pt>
                <c:pt idx="6763">
                  <c:v>34.6738</c:v>
                </c:pt>
                <c:pt idx="6764">
                  <c:v>17.633199999999999</c:v>
                </c:pt>
                <c:pt idx="6765">
                  <c:v>20.0581</c:v>
                </c:pt>
                <c:pt idx="6766">
                  <c:v>19.237500000000001</c:v>
                </c:pt>
                <c:pt idx="6767">
                  <c:v>25.965599999999998</c:v>
                </c:pt>
                <c:pt idx="6768">
                  <c:v>24.986599999999999</c:v>
                </c:pt>
                <c:pt idx="6769">
                  <c:v>30.200500000000002</c:v>
                </c:pt>
                <c:pt idx="6770">
                  <c:v>45.332900000000002</c:v>
                </c:pt>
                <c:pt idx="6771">
                  <c:v>27.461200000000002</c:v>
                </c:pt>
                <c:pt idx="6772">
                  <c:v>30.351199999999999</c:v>
                </c:pt>
                <c:pt idx="6773">
                  <c:v>30.405999999999999</c:v>
                </c:pt>
                <c:pt idx="6774">
                  <c:v>18.950099999999999</c:v>
                </c:pt>
                <c:pt idx="6775">
                  <c:v>34.128999999999998</c:v>
                </c:pt>
                <c:pt idx="6776">
                  <c:v>11.3932</c:v>
                </c:pt>
                <c:pt idx="6777">
                  <c:v>33.692599999999999</c:v>
                </c:pt>
                <c:pt idx="6778">
                  <c:v>102.77</c:v>
                </c:pt>
                <c:pt idx="6779">
                  <c:v>92.198400000000007</c:v>
                </c:pt>
                <c:pt idx="6780">
                  <c:v>95.708500000000001</c:v>
                </c:pt>
                <c:pt idx="6781">
                  <c:v>94.913399999999996</c:v>
                </c:pt>
                <c:pt idx="6782">
                  <c:v>93.872</c:v>
                </c:pt>
                <c:pt idx="6783">
                  <c:v>90.577399999999997</c:v>
                </c:pt>
                <c:pt idx="6784">
                  <c:v>95.511899999999997</c:v>
                </c:pt>
                <c:pt idx="6785">
                  <c:v>95.493600000000001</c:v>
                </c:pt>
                <c:pt idx="6786">
                  <c:v>93.400599999999997</c:v>
                </c:pt>
                <c:pt idx="6787">
                  <c:v>95.403099999999995</c:v>
                </c:pt>
                <c:pt idx="6788">
                  <c:v>99.034499999999994</c:v>
                </c:pt>
                <c:pt idx="6789">
                  <c:v>95.562200000000004</c:v>
                </c:pt>
                <c:pt idx="6790">
                  <c:v>93.518900000000002</c:v>
                </c:pt>
                <c:pt idx="6791">
                  <c:v>94.248199999999997</c:v>
                </c:pt>
                <c:pt idx="6792">
                  <c:v>99.193399999999997</c:v>
                </c:pt>
                <c:pt idx="6793">
                  <c:v>94.926000000000002</c:v>
                </c:pt>
                <c:pt idx="6794">
                  <c:v>95.797700000000006</c:v>
                </c:pt>
                <c:pt idx="6795">
                  <c:v>14.332800000000001</c:v>
                </c:pt>
                <c:pt idx="6796">
                  <c:v>19.836300000000001</c:v>
                </c:pt>
                <c:pt idx="6797">
                  <c:v>23.2652</c:v>
                </c:pt>
                <c:pt idx="6798">
                  <c:v>29.2072</c:v>
                </c:pt>
                <c:pt idx="6799">
                  <c:v>20.424900000000001</c:v>
                </c:pt>
                <c:pt idx="6800">
                  <c:v>17.947199999999999</c:v>
                </c:pt>
                <c:pt idx="6801">
                  <c:v>5.1728800000000001</c:v>
                </c:pt>
                <c:pt idx="6802">
                  <c:v>8.9630600000000005</c:v>
                </c:pt>
                <c:pt idx="6803">
                  <c:v>16.3447</c:v>
                </c:pt>
                <c:pt idx="6804">
                  <c:v>20.4971</c:v>
                </c:pt>
                <c:pt idx="6805">
                  <c:v>16.289200000000001</c:v>
                </c:pt>
                <c:pt idx="6806">
                  <c:v>7.4757699999999998</c:v>
                </c:pt>
                <c:pt idx="6807">
                  <c:v>10.6904</c:v>
                </c:pt>
                <c:pt idx="6808">
                  <c:v>13.115500000000001</c:v>
                </c:pt>
                <c:pt idx="6809">
                  <c:v>16.9191</c:v>
                </c:pt>
                <c:pt idx="6810">
                  <c:v>10.889699999999999</c:v>
                </c:pt>
                <c:pt idx="6811">
                  <c:v>14.330500000000001</c:v>
                </c:pt>
                <c:pt idx="6812">
                  <c:v>10.9826</c:v>
                </c:pt>
                <c:pt idx="6813">
                  <c:v>13.9869</c:v>
                </c:pt>
                <c:pt idx="6814">
                  <c:v>15.734299999999999</c:v>
                </c:pt>
                <c:pt idx="6815">
                  <c:v>26.772500000000001</c:v>
                </c:pt>
                <c:pt idx="6816">
                  <c:v>27.968800000000002</c:v>
                </c:pt>
                <c:pt idx="6817">
                  <c:v>15.151400000000001</c:v>
                </c:pt>
                <c:pt idx="6818">
                  <c:v>20.770499999999998</c:v>
                </c:pt>
                <c:pt idx="6819">
                  <c:v>39.239199999999997</c:v>
                </c:pt>
                <c:pt idx="6820">
                  <c:v>24.327400000000001</c:v>
                </c:pt>
                <c:pt idx="6821">
                  <c:v>46.376199999999997</c:v>
                </c:pt>
                <c:pt idx="6822">
                  <c:v>108.691</c:v>
                </c:pt>
                <c:pt idx="6823">
                  <c:v>63.177999999999997</c:v>
                </c:pt>
                <c:pt idx="6824">
                  <c:v>19.766100000000002</c:v>
                </c:pt>
                <c:pt idx="6825">
                  <c:v>44.002000000000002</c:v>
                </c:pt>
                <c:pt idx="6826">
                  <c:v>33.692500000000003</c:v>
                </c:pt>
                <c:pt idx="6827">
                  <c:v>26.474399999999999</c:v>
                </c:pt>
                <c:pt idx="6828">
                  <c:v>10.848699999999999</c:v>
                </c:pt>
                <c:pt idx="6829">
                  <c:v>29.8383</c:v>
                </c:pt>
                <c:pt idx="6830">
                  <c:v>12.696400000000001</c:v>
                </c:pt>
                <c:pt idx="6831">
                  <c:v>18.7087</c:v>
                </c:pt>
                <c:pt idx="6832">
                  <c:v>194.06200000000001</c:v>
                </c:pt>
                <c:pt idx="6833">
                  <c:v>13.4018</c:v>
                </c:pt>
                <c:pt idx="6834">
                  <c:v>15.5442</c:v>
                </c:pt>
                <c:pt idx="6835">
                  <c:v>11.664899999999999</c:v>
                </c:pt>
                <c:pt idx="6836">
                  <c:v>14.408799999999999</c:v>
                </c:pt>
                <c:pt idx="6837">
                  <c:v>42.039099999999998</c:v>
                </c:pt>
                <c:pt idx="6838">
                  <c:v>32.108600000000003</c:v>
                </c:pt>
                <c:pt idx="6839">
                  <c:v>14.2554</c:v>
                </c:pt>
                <c:pt idx="6840">
                  <c:v>10.8757</c:v>
                </c:pt>
                <c:pt idx="6841">
                  <c:v>243.065</c:v>
                </c:pt>
                <c:pt idx="6842">
                  <c:v>243.75899999999999</c:v>
                </c:pt>
                <c:pt idx="6843">
                  <c:v>243.3</c:v>
                </c:pt>
                <c:pt idx="6844">
                  <c:v>243.852</c:v>
                </c:pt>
                <c:pt idx="6845">
                  <c:v>246.56200000000001</c:v>
                </c:pt>
                <c:pt idx="6846">
                  <c:v>247.989</c:v>
                </c:pt>
                <c:pt idx="6847">
                  <c:v>246.173</c:v>
                </c:pt>
                <c:pt idx="6848">
                  <c:v>240.83199999999999</c:v>
                </c:pt>
                <c:pt idx="6849">
                  <c:v>245.76400000000001</c:v>
                </c:pt>
                <c:pt idx="6850">
                  <c:v>244.107</c:v>
                </c:pt>
                <c:pt idx="6851">
                  <c:v>244.89599999999999</c:v>
                </c:pt>
                <c:pt idx="6852">
                  <c:v>244.16399999999999</c:v>
                </c:pt>
                <c:pt idx="6853">
                  <c:v>245.261</c:v>
                </c:pt>
                <c:pt idx="6854">
                  <c:v>244.41200000000001</c:v>
                </c:pt>
                <c:pt idx="6855">
                  <c:v>235.61600000000001</c:v>
                </c:pt>
                <c:pt idx="6856">
                  <c:v>317.27100000000002</c:v>
                </c:pt>
                <c:pt idx="6857">
                  <c:v>60.097299999999997</c:v>
                </c:pt>
                <c:pt idx="6858">
                  <c:v>20.572600000000001</c:v>
                </c:pt>
                <c:pt idx="6859">
                  <c:v>12.1975</c:v>
                </c:pt>
                <c:pt idx="6860">
                  <c:v>15.295199999999999</c:v>
                </c:pt>
                <c:pt idx="6861">
                  <c:v>33.3705</c:v>
                </c:pt>
                <c:pt idx="6862">
                  <c:v>30.9726</c:v>
                </c:pt>
                <c:pt idx="6863">
                  <c:v>43.1905</c:v>
                </c:pt>
                <c:pt idx="6864">
                  <c:v>43.048400000000001</c:v>
                </c:pt>
                <c:pt idx="6865">
                  <c:v>47.706200000000003</c:v>
                </c:pt>
                <c:pt idx="6866">
                  <c:v>310.81200000000001</c:v>
                </c:pt>
                <c:pt idx="6867">
                  <c:v>16.0458</c:v>
                </c:pt>
                <c:pt idx="6868">
                  <c:v>14.889900000000001</c:v>
                </c:pt>
                <c:pt idx="6869">
                  <c:v>29.712800000000001</c:v>
                </c:pt>
                <c:pt idx="6870">
                  <c:v>39.118099999999998</c:v>
                </c:pt>
                <c:pt idx="6871">
                  <c:v>20.1692</c:v>
                </c:pt>
                <c:pt idx="6872">
                  <c:v>52.256399999999999</c:v>
                </c:pt>
                <c:pt idx="6873">
                  <c:v>26.036000000000001</c:v>
                </c:pt>
                <c:pt idx="6874">
                  <c:v>25.242799999999999</c:v>
                </c:pt>
                <c:pt idx="6875">
                  <c:v>18.8141</c:v>
                </c:pt>
                <c:pt idx="6876">
                  <c:v>23.236599999999999</c:v>
                </c:pt>
                <c:pt idx="6877">
                  <c:v>56.014699999999998</c:v>
                </c:pt>
                <c:pt idx="6878">
                  <c:v>15.8368</c:v>
                </c:pt>
                <c:pt idx="6879">
                  <c:v>55.973300000000002</c:v>
                </c:pt>
                <c:pt idx="6880">
                  <c:v>17.671299999999999</c:v>
                </c:pt>
                <c:pt idx="6881">
                  <c:v>88.632800000000003</c:v>
                </c:pt>
                <c:pt idx="6882">
                  <c:v>17.879899999999999</c:v>
                </c:pt>
                <c:pt idx="6883">
                  <c:v>18.500800000000002</c:v>
                </c:pt>
                <c:pt idx="6884">
                  <c:v>25.124099999999999</c:v>
                </c:pt>
                <c:pt idx="6885">
                  <c:v>14.741099999999999</c:v>
                </c:pt>
                <c:pt idx="6886">
                  <c:v>22.8904</c:v>
                </c:pt>
                <c:pt idx="6887">
                  <c:v>29.865600000000001</c:v>
                </c:pt>
                <c:pt idx="6888">
                  <c:v>13.8279</c:v>
                </c:pt>
                <c:pt idx="6889">
                  <c:v>33.781799999999997</c:v>
                </c:pt>
                <c:pt idx="6890">
                  <c:v>26.457599999999999</c:v>
                </c:pt>
                <c:pt idx="6891">
                  <c:v>20.2241</c:v>
                </c:pt>
                <c:pt idx="6892">
                  <c:v>12.9008</c:v>
                </c:pt>
                <c:pt idx="6894">
                  <c:v>23.621200000000002</c:v>
                </c:pt>
                <c:pt idx="6895">
                  <c:v>16.669599999999999</c:v>
                </c:pt>
                <c:pt idx="6896">
                  <c:v>11.0852</c:v>
                </c:pt>
                <c:pt idx="6897">
                  <c:v>19.553699999999999</c:v>
                </c:pt>
                <c:pt idx="6898">
                  <c:v>18.295300000000001</c:v>
                </c:pt>
                <c:pt idx="6899">
                  <c:v>14.846299999999999</c:v>
                </c:pt>
                <c:pt idx="6900">
                  <c:v>24.124099999999999</c:v>
                </c:pt>
                <c:pt idx="6901">
                  <c:v>18.993600000000001</c:v>
                </c:pt>
                <c:pt idx="6902">
                  <c:v>13.320399999999999</c:v>
                </c:pt>
                <c:pt idx="6903">
                  <c:v>20.5564</c:v>
                </c:pt>
                <c:pt idx="6904">
                  <c:v>23.038399999999999</c:v>
                </c:pt>
                <c:pt idx="6905">
                  <c:v>24.263400000000001</c:v>
                </c:pt>
                <c:pt idx="6906">
                  <c:v>38.724400000000003</c:v>
                </c:pt>
                <c:pt idx="6907">
                  <c:v>4.5903999999999998</c:v>
                </c:pt>
                <c:pt idx="6908">
                  <c:v>24.897400000000001</c:v>
                </c:pt>
                <c:pt idx="6909">
                  <c:v>20.102900000000002</c:v>
                </c:pt>
                <c:pt idx="6910">
                  <c:v>22.581700000000001</c:v>
                </c:pt>
                <c:pt idx="6911">
                  <c:v>63.417900000000003</c:v>
                </c:pt>
                <c:pt idx="6912">
                  <c:v>12.613799999999999</c:v>
                </c:pt>
                <c:pt idx="6913">
                  <c:v>28.755400000000002</c:v>
                </c:pt>
                <c:pt idx="6914">
                  <c:v>42.2042</c:v>
                </c:pt>
                <c:pt idx="6915">
                  <c:v>17.869700000000002</c:v>
                </c:pt>
                <c:pt idx="6916">
                  <c:v>21.522600000000001</c:v>
                </c:pt>
                <c:pt idx="6917">
                  <c:v>21.955300000000001</c:v>
                </c:pt>
                <c:pt idx="6918">
                  <c:v>18.918800000000001</c:v>
                </c:pt>
                <c:pt idx="6919">
                  <c:v>7.8528099999999998</c:v>
                </c:pt>
                <c:pt idx="6920">
                  <c:v>13.683</c:v>
                </c:pt>
                <c:pt idx="6921">
                  <c:v>7.3449600000000004</c:v>
                </c:pt>
                <c:pt idx="6922">
                  <c:v>31.707100000000001</c:v>
                </c:pt>
                <c:pt idx="6923">
                  <c:v>26.3642</c:v>
                </c:pt>
                <c:pt idx="6924">
                  <c:v>26.225999999999999</c:v>
                </c:pt>
                <c:pt idx="6925">
                  <c:v>14.5532</c:v>
                </c:pt>
                <c:pt idx="6926">
                  <c:v>27.041899999999998</c:v>
                </c:pt>
                <c:pt idx="6927">
                  <c:v>38.912399999999998</c:v>
                </c:pt>
                <c:pt idx="6928">
                  <c:v>34.996000000000002</c:v>
                </c:pt>
                <c:pt idx="6929">
                  <c:v>73.947800000000001</c:v>
                </c:pt>
                <c:pt idx="6930">
                  <c:v>15.142200000000001</c:v>
                </c:pt>
                <c:pt idx="6931">
                  <c:v>34.2498</c:v>
                </c:pt>
                <c:pt idx="6932">
                  <c:v>27.908000000000001</c:v>
                </c:pt>
                <c:pt idx="6933">
                  <c:v>22.252500000000001</c:v>
                </c:pt>
                <c:pt idx="6934">
                  <c:v>77.925799999999995</c:v>
                </c:pt>
                <c:pt idx="6935">
                  <c:v>17.037700000000001</c:v>
                </c:pt>
                <c:pt idx="6936">
                  <c:v>23.079699999999999</c:v>
                </c:pt>
                <c:pt idx="6937">
                  <c:v>35.9163</c:v>
                </c:pt>
                <c:pt idx="6938">
                  <c:v>70.5167</c:v>
                </c:pt>
                <c:pt idx="6939">
                  <c:v>13.756600000000001</c:v>
                </c:pt>
                <c:pt idx="6940">
                  <c:v>33.604700000000001</c:v>
                </c:pt>
                <c:pt idx="6941">
                  <c:v>22.976600000000001</c:v>
                </c:pt>
                <c:pt idx="6942">
                  <c:v>27.952500000000001</c:v>
                </c:pt>
                <c:pt idx="6943">
                  <c:v>26.6159</c:v>
                </c:pt>
                <c:pt idx="6944">
                  <c:v>28.4407</c:v>
                </c:pt>
                <c:pt idx="6945">
                  <c:v>25.6218</c:v>
                </c:pt>
                <c:pt idx="6946">
                  <c:v>49.078099999999999</c:v>
                </c:pt>
                <c:pt idx="6947">
                  <c:v>23.571899999999999</c:v>
                </c:pt>
                <c:pt idx="6948">
                  <c:v>12.267099999999999</c:v>
                </c:pt>
                <c:pt idx="6949">
                  <c:v>14.1371</c:v>
                </c:pt>
                <c:pt idx="6950">
                  <c:v>63.564100000000003</c:v>
                </c:pt>
                <c:pt idx="6952">
                  <c:v>12.654199999999999</c:v>
                </c:pt>
                <c:pt idx="6953">
                  <c:v>17.4465</c:v>
                </c:pt>
                <c:pt idx="6954">
                  <c:v>7.5380399999999996</c:v>
                </c:pt>
                <c:pt idx="6955">
                  <c:v>25.631699999999999</c:v>
                </c:pt>
                <c:pt idx="6956">
                  <c:v>32.362900000000003</c:v>
                </c:pt>
                <c:pt idx="6957">
                  <c:v>23.959099999999999</c:v>
                </c:pt>
                <c:pt idx="6958">
                  <c:v>13.898400000000001</c:v>
                </c:pt>
                <c:pt idx="6959">
                  <c:v>30.359000000000002</c:v>
                </c:pt>
                <c:pt idx="6960">
                  <c:v>18.2439</c:v>
                </c:pt>
                <c:pt idx="6961">
                  <c:v>38.788699999999999</c:v>
                </c:pt>
                <c:pt idx="6962">
                  <c:v>30.420100000000001</c:v>
                </c:pt>
                <c:pt idx="6963">
                  <c:v>30.258900000000001</c:v>
                </c:pt>
                <c:pt idx="6964">
                  <c:v>12.277200000000001</c:v>
                </c:pt>
                <c:pt idx="6965">
                  <c:v>14.9154</c:v>
                </c:pt>
                <c:pt idx="6966">
                  <c:v>48.786200000000001</c:v>
                </c:pt>
                <c:pt idx="6967">
                  <c:v>17.0289</c:v>
                </c:pt>
                <c:pt idx="6968">
                  <c:v>21.509499999999999</c:v>
                </c:pt>
                <c:pt idx="6969">
                  <c:v>21.476800000000001</c:v>
                </c:pt>
                <c:pt idx="6970">
                  <c:v>10.9094</c:v>
                </c:pt>
                <c:pt idx="6971">
                  <c:v>285.70100000000002</c:v>
                </c:pt>
                <c:pt idx="6972">
                  <c:v>8.7998899999999995</c:v>
                </c:pt>
                <c:pt idx="6973">
                  <c:v>13.3139</c:v>
                </c:pt>
                <c:pt idx="6974">
                  <c:v>12.783300000000001</c:v>
                </c:pt>
                <c:pt idx="6975">
                  <c:v>17.688600000000001</c:v>
                </c:pt>
                <c:pt idx="6976">
                  <c:v>31.517800000000001</c:v>
                </c:pt>
                <c:pt idx="6977">
                  <c:v>18.923100000000002</c:v>
                </c:pt>
                <c:pt idx="6978">
                  <c:v>16.465399999999999</c:v>
                </c:pt>
                <c:pt idx="6979">
                  <c:v>21.469000000000001</c:v>
                </c:pt>
                <c:pt idx="6980">
                  <c:v>16.319500000000001</c:v>
                </c:pt>
                <c:pt idx="6981">
                  <c:v>14.205299999999999</c:v>
                </c:pt>
                <c:pt idx="6982">
                  <c:v>80.572000000000003</c:v>
                </c:pt>
                <c:pt idx="6983">
                  <c:v>23</c:v>
                </c:pt>
                <c:pt idx="6984">
                  <c:v>10.1846</c:v>
                </c:pt>
                <c:pt idx="6985">
                  <c:v>27.357500000000002</c:v>
                </c:pt>
                <c:pt idx="6986">
                  <c:v>14.869400000000001</c:v>
                </c:pt>
                <c:pt idx="6987">
                  <c:v>25.0443</c:v>
                </c:pt>
                <c:pt idx="6988">
                  <c:v>30.454999999999998</c:v>
                </c:pt>
                <c:pt idx="6989">
                  <c:v>23.959399999999999</c:v>
                </c:pt>
                <c:pt idx="6990">
                  <c:v>32.738799999999998</c:v>
                </c:pt>
                <c:pt idx="6991">
                  <c:v>23.012899999999998</c:v>
                </c:pt>
                <c:pt idx="6992">
                  <c:v>32.177599999999998</c:v>
                </c:pt>
                <c:pt idx="6993">
                  <c:v>18.383500000000002</c:v>
                </c:pt>
                <c:pt idx="6994">
                  <c:v>15.836399999999999</c:v>
                </c:pt>
                <c:pt idx="6995">
                  <c:v>23.8002</c:v>
                </c:pt>
                <c:pt idx="6996">
                  <c:v>19.361499999999999</c:v>
                </c:pt>
                <c:pt idx="6997">
                  <c:v>26.648299999999999</c:v>
                </c:pt>
                <c:pt idx="6998">
                  <c:v>31.941099999999999</c:v>
                </c:pt>
                <c:pt idx="6999">
                  <c:v>19.422799999999999</c:v>
                </c:pt>
                <c:pt idx="7000">
                  <c:v>23.678000000000001</c:v>
                </c:pt>
                <c:pt idx="7001">
                  <c:v>13.866</c:v>
                </c:pt>
                <c:pt idx="7002">
                  <c:v>13.728</c:v>
                </c:pt>
                <c:pt idx="7003">
                  <c:v>41.951599999999999</c:v>
                </c:pt>
                <c:pt idx="7004">
                  <c:v>21.657</c:v>
                </c:pt>
                <c:pt idx="7005">
                  <c:v>21.754000000000001</c:v>
                </c:pt>
                <c:pt idx="7006">
                  <c:v>12.315</c:v>
                </c:pt>
                <c:pt idx="7007">
                  <c:v>16.808199999999999</c:v>
                </c:pt>
                <c:pt idx="7008">
                  <c:v>13.7361</c:v>
                </c:pt>
                <c:pt idx="7009">
                  <c:v>18.334399999999999</c:v>
                </c:pt>
                <c:pt idx="7010">
                  <c:v>27.482800000000001</c:v>
                </c:pt>
                <c:pt idx="7011">
                  <c:v>16.089700000000001</c:v>
                </c:pt>
                <c:pt idx="7012">
                  <c:v>21.356200000000001</c:v>
                </c:pt>
                <c:pt idx="7013">
                  <c:v>56.1601</c:v>
                </c:pt>
                <c:pt idx="7014">
                  <c:v>11.870799999999999</c:v>
                </c:pt>
                <c:pt idx="7015">
                  <c:v>20.9177</c:v>
                </c:pt>
                <c:pt idx="7016">
                  <c:v>10.1561</c:v>
                </c:pt>
                <c:pt idx="7017">
                  <c:v>38.1158</c:v>
                </c:pt>
                <c:pt idx="7018">
                  <c:v>145.62700000000001</c:v>
                </c:pt>
                <c:pt idx="7019">
                  <c:v>14.926500000000001</c:v>
                </c:pt>
                <c:pt idx="7020">
                  <c:v>39.028300000000002</c:v>
                </c:pt>
                <c:pt idx="7021">
                  <c:v>24.199200000000001</c:v>
                </c:pt>
                <c:pt idx="7022">
                  <c:v>9.5694099999999995</c:v>
                </c:pt>
                <c:pt idx="7023">
                  <c:v>15.678100000000001</c:v>
                </c:pt>
                <c:pt idx="7024">
                  <c:v>52.930100000000003</c:v>
                </c:pt>
                <c:pt idx="7025">
                  <c:v>26.883099999999999</c:v>
                </c:pt>
                <c:pt idx="7026">
                  <c:v>27.5762</c:v>
                </c:pt>
                <c:pt idx="7027">
                  <c:v>71.709199999999996</c:v>
                </c:pt>
                <c:pt idx="7028">
                  <c:v>21.499199999999998</c:v>
                </c:pt>
                <c:pt idx="7029">
                  <c:v>34.296799999999998</c:v>
                </c:pt>
                <c:pt idx="7030">
                  <c:v>25.726600000000001</c:v>
                </c:pt>
                <c:pt idx="7031">
                  <c:v>4.4124999999999996</c:v>
                </c:pt>
                <c:pt idx="7032">
                  <c:v>11.019299999999999</c:v>
                </c:pt>
                <c:pt idx="7033">
                  <c:v>31.0121</c:v>
                </c:pt>
                <c:pt idx="7034">
                  <c:v>27.0139</c:v>
                </c:pt>
                <c:pt idx="7035">
                  <c:v>29.1235</c:v>
                </c:pt>
                <c:pt idx="7036">
                  <c:v>27.576699999999999</c:v>
                </c:pt>
                <c:pt idx="7037">
                  <c:v>10.025</c:v>
                </c:pt>
                <c:pt idx="7038">
                  <c:v>8.5603499999999997</c:v>
                </c:pt>
                <c:pt idx="7039">
                  <c:v>21.970300000000002</c:v>
                </c:pt>
                <c:pt idx="7040">
                  <c:v>11.0374</c:v>
                </c:pt>
                <c:pt idx="7041">
                  <c:v>11.0579</c:v>
                </c:pt>
                <c:pt idx="7042">
                  <c:v>19.834900000000001</c:v>
                </c:pt>
                <c:pt idx="7043">
                  <c:v>19.377199999999998</c:v>
                </c:pt>
                <c:pt idx="7044">
                  <c:v>34.845599999999997</c:v>
                </c:pt>
                <c:pt idx="7045">
                  <c:v>88.054699999999997</c:v>
                </c:pt>
                <c:pt idx="7046">
                  <c:v>9.9661600000000004</c:v>
                </c:pt>
                <c:pt idx="7047">
                  <c:v>21.082599999999999</c:v>
                </c:pt>
                <c:pt idx="7048">
                  <c:v>49.482300000000002</c:v>
                </c:pt>
                <c:pt idx="7049">
                  <c:v>12.2324</c:v>
                </c:pt>
                <c:pt idx="7050">
                  <c:v>21.066700000000001</c:v>
                </c:pt>
                <c:pt idx="7051">
                  <c:v>60.327500000000001</c:v>
                </c:pt>
                <c:pt idx="7052">
                  <c:v>45.807299999999998</c:v>
                </c:pt>
                <c:pt idx="7053">
                  <c:v>23.6951</c:v>
                </c:pt>
                <c:pt idx="7054">
                  <c:v>46.4876</c:v>
                </c:pt>
                <c:pt idx="7055">
                  <c:v>43.9846</c:v>
                </c:pt>
                <c:pt idx="7056">
                  <c:v>35.479399999999998</c:v>
                </c:pt>
                <c:pt idx="7057">
                  <c:v>17.4344</c:v>
                </c:pt>
                <c:pt idx="7058">
                  <c:v>30.697900000000001</c:v>
                </c:pt>
                <c:pt idx="7059">
                  <c:v>16.395</c:v>
                </c:pt>
                <c:pt idx="7060">
                  <c:v>18.112100000000002</c:v>
                </c:pt>
                <c:pt idx="7061">
                  <c:v>13.648999999999999</c:v>
                </c:pt>
                <c:pt idx="7062">
                  <c:v>12.2712</c:v>
                </c:pt>
                <c:pt idx="7063">
                  <c:v>10.6585</c:v>
                </c:pt>
                <c:pt idx="7064">
                  <c:v>22.084499999999998</c:v>
                </c:pt>
                <c:pt idx="7065">
                  <c:v>17.253799999999998</c:v>
                </c:pt>
                <c:pt idx="7066">
                  <c:v>26.739799999999999</c:v>
                </c:pt>
                <c:pt idx="7068">
                  <c:v>48.687100000000001</c:v>
                </c:pt>
                <c:pt idx="7070">
                  <c:v>57.925400000000003</c:v>
                </c:pt>
                <c:pt idx="7071">
                  <c:v>15.798400000000001</c:v>
                </c:pt>
                <c:pt idx="7072">
                  <c:v>21.336400000000001</c:v>
                </c:pt>
                <c:pt idx="7073">
                  <c:v>34.9604</c:v>
                </c:pt>
                <c:pt idx="7074">
                  <c:v>15.7743</c:v>
                </c:pt>
                <c:pt idx="7075">
                  <c:v>27.1205</c:v>
                </c:pt>
                <c:pt idx="7076">
                  <c:v>20.502199999999998</c:v>
                </c:pt>
                <c:pt idx="7077">
                  <c:v>12.699</c:v>
                </c:pt>
                <c:pt idx="7078">
                  <c:v>14.1296</c:v>
                </c:pt>
                <c:pt idx="7079">
                  <c:v>18.013999999999999</c:v>
                </c:pt>
                <c:pt idx="7080">
                  <c:v>23.665500000000002</c:v>
                </c:pt>
                <c:pt idx="7081">
                  <c:v>18.213100000000001</c:v>
                </c:pt>
                <c:pt idx="7082">
                  <c:v>30.430399999999999</c:v>
                </c:pt>
                <c:pt idx="7083">
                  <c:v>28.6676</c:v>
                </c:pt>
                <c:pt idx="7084">
                  <c:v>21.727</c:v>
                </c:pt>
                <c:pt idx="7085">
                  <c:v>20.395199999999999</c:v>
                </c:pt>
                <c:pt idx="7086">
                  <c:v>19.018000000000001</c:v>
                </c:pt>
                <c:pt idx="7087">
                  <c:v>19.999400000000001</c:v>
                </c:pt>
                <c:pt idx="7088">
                  <c:v>344.59800000000001</c:v>
                </c:pt>
                <c:pt idx="7089">
                  <c:v>17.473199999999999</c:v>
                </c:pt>
                <c:pt idx="7090">
                  <c:v>37.024299999999997</c:v>
                </c:pt>
                <c:pt idx="7091">
                  <c:v>28.970500000000001</c:v>
                </c:pt>
                <c:pt idx="7092">
                  <c:v>33.8048</c:v>
                </c:pt>
                <c:pt idx="7093">
                  <c:v>43.595500000000001</c:v>
                </c:pt>
                <c:pt idx="7094">
                  <c:v>34.561599999999999</c:v>
                </c:pt>
                <c:pt idx="7095">
                  <c:v>16.908300000000001</c:v>
                </c:pt>
                <c:pt idx="7096">
                  <c:v>396.93</c:v>
                </c:pt>
                <c:pt idx="7097">
                  <c:v>72.328599999999994</c:v>
                </c:pt>
                <c:pt idx="7098">
                  <c:v>31.84</c:v>
                </c:pt>
                <c:pt idx="7099">
                  <c:v>9.8906399999999994</c:v>
                </c:pt>
                <c:pt idx="7121">
                  <c:v>13.1631</c:v>
                </c:pt>
                <c:pt idx="7122">
                  <c:v>21.142399999999999</c:v>
                </c:pt>
                <c:pt idx="7123">
                  <c:v>23.139500000000002</c:v>
                </c:pt>
                <c:pt idx="7124">
                  <c:v>1.95401</c:v>
                </c:pt>
                <c:pt idx="7125">
                  <c:v>5.2110799999999999</c:v>
                </c:pt>
                <c:pt idx="7126">
                  <c:v>4.165</c:v>
                </c:pt>
                <c:pt idx="7127">
                  <c:v>2.9457200000000001</c:v>
                </c:pt>
                <c:pt idx="7128">
                  <c:v>16.1785</c:v>
                </c:pt>
                <c:pt idx="7129">
                  <c:v>3.4229500000000002</c:v>
                </c:pt>
                <c:pt idx="7130">
                  <c:v>2.48447</c:v>
                </c:pt>
                <c:pt idx="7131">
                  <c:v>3.2728600000000001</c:v>
                </c:pt>
                <c:pt idx="7132">
                  <c:v>2.3928099999999999</c:v>
                </c:pt>
                <c:pt idx="7133">
                  <c:v>142.39400000000001</c:v>
                </c:pt>
                <c:pt idx="7134">
                  <c:v>9.8793699999999998</c:v>
                </c:pt>
                <c:pt idx="7135">
                  <c:v>29.0761</c:v>
                </c:pt>
                <c:pt idx="7136">
                  <c:v>26.6143</c:v>
                </c:pt>
                <c:pt idx="7137">
                  <c:v>33.287300000000002</c:v>
                </c:pt>
                <c:pt idx="7138">
                  <c:v>25.073799999999999</c:v>
                </c:pt>
                <c:pt idx="7139">
                  <c:v>12.433</c:v>
                </c:pt>
                <c:pt idx="7140">
                  <c:v>15.331099999999999</c:v>
                </c:pt>
                <c:pt idx="7141">
                  <c:v>12.4184</c:v>
                </c:pt>
                <c:pt idx="7142">
                  <c:v>15.3088</c:v>
                </c:pt>
                <c:pt idx="7143">
                  <c:v>16.804200000000002</c:v>
                </c:pt>
                <c:pt idx="7144">
                  <c:v>10.0121</c:v>
                </c:pt>
                <c:pt idx="7145">
                  <c:v>22.2715</c:v>
                </c:pt>
                <c:pt idx="7146">
                  <c:v>40.752899999999997</c:v>
                </c:pt>
                <c:pt idx="7147">
                  <c:v>22.1006</c:v>
                </c:pt>
                <c:pt idx="7148">
                  <c:v>19.081299999999999</c:v>
                </c:pt>
                <c:pt idx="7149">
                  <c:v>26.653500000000001</c:v>
                </c:pt>
                <c:pt idx="7150">
                  <c:v>13.7666</c:v>
                </c:pt>
                <c:pt idx="7151">
                  <c:v>23.249700000000001</c:v>
                </c:pt>
                <c:pt idx="7152">
                  <c:v>17.4208</c:v>
                </c:pt>
                <c:pt idx="7153">
                  <c:v>14.8612</c:v>
                </c:pt>
                <c:pt idx="7154">
                  <c:v>13.0319</c:v>
                </c:pt>
                <c:pt idx="7155">
                  <c:v>13.576000000000001</c:v>
                </c:pt>
                <c:pt idx="7156">
                  <c:v>16.209</c:v>
                </c:pt>
                <c:pt idx="7157">
                  <c:v>76.105999999999995</c:v>
                </c:pt>
                <c:pt idx="7158">
                  <c:v>17.0075</c:v>
                </c:pt>
                <c:pt idx="7159">
                  <c:v>13.311</c:v>
                </c:pt>
                <c:pt idx="7160">
                  <c:v>37.457099999999997</c:v>
                </c:pt>
                <c:pt idx="7161">
                  <c:v>18.726700000000001</c:v>
                </c:pt>
                <c:pt idx="7162">
                  <c:v>14.2592</c:v>
                </c:pt>
                <c:pt idx="7163">
                  <c:v>7.3367100000000001</c:v>
                </c:pt>
                <c:pt idx="7164">
                  <c:v>11.0885</c:v>
                </c:pt>
                <c:pt idx="7165">
                  <c:v>10.6623</c:v>
                </c:pt>
                <c:pt idx="7166">
                  <c:v>49.172400000000003</c:v>
                </c:pt>
                <c:pt idx="7167">
                  <c:v>7.9487399999999999</c:v>
                </c:pt>
                <c:pt idx="7168">
                  <c:v>13.4016</c:v>
                </c:pt>
                <c:pt idx="7169">
                  <c:v>216.30099999999999</c:v>
                </c:pt>
                <c:pt idx="7170">
                  <c:v>23.2074</c:v>
                </c:pt>
                <c:pt idx="7171">
                  <c:v>11.2354</c:v>
                </c:pt>
                <c:pt idx="7172">
                  <c:v>9.9195399999999996</c:v>
                </c:pt>
                <c:pt idx="7173">
                  <c:v>21.4131</c:v>
                </c:pt>
                <c:pt idx="7174">
                  <c:v>27.981400000000001</c:v>
                </c:pt>
                <c:pt idx="7175">
                  <c:v>24.9682</c:v>
                </c:pt>
                <c:pt idx="7176">
                  <c:v>28.195799999999998</c:v>
                </c:pt>
                <c:pt idx="7177">
                  <c:v>22.85</c:v>
                </c:pt>
                <c:pt idx="7178">
                  <c:v>14.726699999999999</c:v>
                </c:pt>
                <c:pt idx="7179">
                  <c:v>22.6449</c:v>
                </c:pt>
                <c:pt idx="7180">
                  <c:v>21.197099999999999</c:v>
                </c:pt>
                <c:pt idx="7181">
                  <c:v>51.719099999999997</c:v>
                </c:pt>
                <c:pt idx="7182">
                  <c:v>24.3005</c:v>
                </c:pt>
                <c:pt idx="7183">
                  <c:v>14.1303</c:v>
                </c:pt>
                <c:pt idx="7184">
                  <c:v>92.009100000000004</c:v>
                </c:pt>
                <c:pt idx="7185">
                  <c:v>11.3729</c:v>
                </c:pt>
                <c:pt idx="7186">
                  <c:v>19.5793</c:v>
                </c:pt>
                <c:pt idx="7187">
                  <c:v>20.3291</c:v>
                </c:pt>
                <c:pt idx="7188">
                  <c:v>15.4757</c:v>
                </c:pt>
                <c:pt idx="7189">
                  <c:v>12.1806</c:v>
                </c:pt>
                <c:pt idx="7190">
                  <c:v>14.463800000000001</c:v>
                </c:pt>
                <c:pt idx="7191">
                  <c:v>43.631300000000003</c:v>
                </c:pt>
                <c:pt idx="7192">
                  <c:v>14.468299999999999</c:v>
                </c:pt>
                <c:pt idx="7193">
                  <c:v>16.6433</c:v>
                </c:pt>
                <c:pt idx="7194">
                  <c:v>22.3749</c:v>
                </c:pt>
                <c:pt idx="7195">
                  <c:v>21.230599999999999</c:v>
                </c:pt>
                <c:pt idx="7196">
                  <c:v>7.2072399999999996</c:v>
                </c:pt>
                <c:pt idx="7197">
                  <c:v>35.3628</c:v>
                </c:pt>
                <c:pt idx="7198">
                  <c:v>31.27</c:v>
                </c:pt>
                <c:pt idx="7199">
                  <c:v>26.881699999999999</c:v>
                </c:pt>
                <c:pt idx="7200">
                  <c:v>41.428600000000003</c:v>
                </c:pt>
                <c:pt idx="7201">
                  <c:v>11.440200000000001</c:v>
                </c:pt>
                <c:pt idx="7202">
                  <c:v>20.726400000000002</c:v>
                </c:pt>
                <c:pt idx="7203">
                  <c:v>14.1244</c:v>
                </c:pt>
                <c:pt idx="7204">
                  <c:v>67.973399999999998</c:v>
                </c:pt>
                <c:pt idx="7205">
                  <c:v>10.471399999999999</c:v>
                </c:pt>
                <c:pt idx="7206">
                  <c:v>30.049499999999998</c:v>
                </c:pt>
                <c:pt idx="7207">
                  <c:v>46.889899999999997</c:v>
                </c:pt>
                <c:pt idx="7208">
                  <c:v>15.75</c:v>
                </c:pt>
                <c:pt idx="7209">
                  <c:v>30.532699999999998</c:v>
                </c:pt>
                <c:pt idx="7210">
                  <c:v>44.5747</c:v>
                </c:pt>
                <c:pt idx="7211">
                  <c:v>38.506900000000002</c:v>
                </c:pt>
                <c:pt idx="7212">
                  <c:v>69.788300000000007</c:v>
                </c:pt>
                <c:pt idx="7213">
                  <c:v>27.063700000000001</c:v>
                </c:pt>
                <c:pt idx="7214">
                  <c:v>293.8</c:v>
                </c:pt>
                <c:pt idx="7215">
                  <c:v>18.365200000000002</c:v>
                </c:pt>
                <c:pt idx="7216">
                  <c:v>13.906700000000001</c:v>
                </c:pt>
                <c:pt idx="7217">
                  <c:v>14.1958</c:v>
                </c:pt>
                <c:pt idx="7218">
                  <c:v>25.641999999999999</c:v>
                </c:pt>
                <c:pt idx="7219">
                  <c:v>70.9268</c:v>
                </c:pt>
                <c:pt idx="7220">
                  <c:v>16.373100000000001</c:v>
                </c:pt>
                <c:pt idx="7221">
                  <c:v>13.0151</c:v>
                </c:pt>
                <c:pt idx="7222">
                  <c:v>23.118600000000001</c:v>
                </c:pt>
                <c:pt idx="7223">
                  <c:v>32.851999999999997</c:v>
                </c:pt>
                <c:pt idx="7224">
                  <c:v>46.637700000000002</c:v>
                </c:pt>
                <c:pt idx="7225">
                  <c:v>70.035700000000006</c:v>
                </c:pt>
                <c:pt idx="7226">
                  <c:v>79.586399999999998</c:v>
                </c:pt>
                <c:pt idx="7227">
                  <c:v>12.416399999999999</c:v>
                </c:pt>
                <c:pt idx="7228">
                  <c:v>16.018000000000001</c:v>
                </c:pt>
                <c:pt idx="7229">
                  <c:v>14.6076</c:v>
                </c:pt>
                <c:pt idx="7230">
                  <c:v>21.641200000000001</c:v>
                </c:pt>
                <c:pt idx="7231">
                  <c:v>28.136500000000002</c:v>
                </c:pt>
                <c:pt idx="7232">
                  <c:v>16.267600000000002</c:v>
                </c:pt>
                <c:pt idx="7233">
                  <c:v>22.999099999999999</c:v>
                </c:pt>
                <c:pt idx="7234">
                  <c:v>3.56528</c:v>
                </c:pt>
                <c:pt idx="7235">
                  <c:v>31.436199999999999</c:v>
                </c:pt>
                <c:pt idx="7236">
                  <c:v>17.159500000000001</c:v>
                </c:pt>
                <c:pt idx="7237">
                  <c:v>13.1266</c:v>
                </c:pt>
                <c:pt idx="7238">
                  <c:v>16.930099999999999</c:v>
                </c:pt>
                <c:pt idx="7239">
                  <c:v>11.0382</c:v>
                </c:pt>
                <c:pt idx="7240">
                  <c:v>17.478300000000001</c:v>
                </c:pt>
                <c:pt idx="7241">
                  <c:v>15.5321</c:v>
                </c:pt>
                <c:pt idx="7242">
                  <c:v>11.725300000000001</c:v>
                </c:pt>
                <c:pt idx="7243">
                  <c:v>18.495699999999999</c:v>
                </c:pt>
                <c:pt idx="7244">
                  <c:v>33.071599999999997</c:v>
                </c:pt>
                <c:pt idx="7245">
                  <c:v>49.093400000000003</c:v>
                </c:pt>
                <c:pt idx="7246">
                  <c:v>14.7569</c:v>
                </c:pt>
                <c:pt idx="7247">
                  <c:v>17.690300000000001</c:v>
                </c:pt>
                <c:pt idx="7248">
                  <c:v>15.5205</c:v>
                </c:pt>
                <c:pt idx="7249">
                  <c:v>12.697900000000001</c:v>
                </c:pt>
                <c:pt idx="7250">
                  <c:v>29.296199999999999</c:v>
                </c:pt>
                <c:pt idx="7251">
                  <c:v>23.053599999999999</c:v>
                </c:pt>
                <c:pt idx="7252">
                  <c:v>17.096699999999998</c:v>
                </c:pt>
                <c:pt idx="7253">
                  <c:v>12.911099999999999</c:v>
                </c:pt>
                <c:pt idx="7254">
                  <c:v>21.3491</c:v>
                </c:pt>
                <c:pt idx="7255">
                  <c:v>10.3086</c:v>
                </c:pt>
                <c:pt idx="7256">
                  <c:v>5.2038099999999998</c:v>
                </c:pt>
                <c:pt idx="7257">
                  <c:v>12.7456</c:v>
                </c:pt>
                <c:pt idx="7258">
                  <c:v>14.981299999999999</c:v>
                </c:pt>
                <c:pt idx="7259">
                  <c:v>12.064299999999999</c:v>
                </c:pt>
                <c:pt idx="7260">
                  <c:v>28.348199999999999</c:v>
                </c:pt>
                <c:pt idx="7261">
                  <c:v>18.662600000000001</c:v>
                </c:pt>
                <c:pt idx="7262">
                  <c:v>18.166</c:v>
                </c:pt>
                <c:pt idx="7263">
                  <c:v>10.9381</c:v>
                </c:pt>
                <c:pt idx="7265">
                  <c:v>20.558299999999999</c:v>
                </c:pt>
                <c:pt idx="7266">
                  <c:v>14.164400000000001</c:v>
                </c:pt>
                <c:pt idx="7267">
                  <c:v>23.286100000000001</c:v>
                </c:pt>
                <c:pt idx="7268">
                  <c:v>17.096399999999999</c:v>
                </c:pt>
                <c:pt idx="7269">
                  <c:v>19.8629</c:v>
                </c:pt>
                <c:pt idx="7270">
                  <c:v>89.400099999999995</c:v>
                </c:pt>
                <c:pt idx="7271">
                  <c:v>16.518999999999998</c:v>
                </c:pt>
                <c:pt idx="7272">
                  <c:v>25.5532</c:v>
                </c:pt>
                <c:pt idx="7273">
                  <c:v>9.0030400000000004</c:v>
                </c:pt>
                <c:pt idx="7274">
                  <c:v>21.447099999999999</c:v>
                </c:pt>
                <c:pt idx="7275">
                  <c:v>17.404</c:v>
                </c:pt>
                <c:pt idx="7276">
                  <c:v>14.696</c:v>
                </c:pt>
                <c:pt idx="7277">
                  <c:v>8.1292100000000005</c:v>
                </c:pt>
                <c:pt idx="7278">
                  <c:v>24.549700000000001</c:v>
                </c:pt>
                <c:pt idx="7279">
                  <c:v>22.253900000000002</c:v>
                </c:pt>
                <c:pt idx="7280">
                  <c:v>20.286000000000001</c:v>
                </c:pt>
                <c:pt idx="7281">
                  <c:v>253.071</c:v>
                </c:pt>
                <c:pt idx="7282">
                  <c:v>60.0246</c:v>
                </c:pt>
                <c:pt idx="7283">
                  <c:v>21.5764</c:v>
                </c:pt>
                <c:pt idx="7284">
                  <c:v>8.3375000000000004</c:v>
                </c:pt>
                <c:pt idx="7285">
                  <c:v>40.201099999999997</c:v>
                </c:pt>
                <c:pt idx="7286">
                  <c:v>40.336599999999997</c:v>
                </c:pt>
                <c:pt idx="7287">
                  <c:v>6.9413299999999998</c:v>
                </c:pt>
                <c:pt idx="7288">
                  <c:v>36.706099999999999</c:v>
                </c:pt>
                <c:pt idx="7289">
                  <c:v>6.1398799999999998</c:v>
                </c:pt>
                <c:pt idx="7290">
                  <c:v>26.160299999999999</c:v>
                </c:pt>
                <c:pt idx="7291">
                  <c:v>8.3715700000000002</c:v>
                </c:pt>
                <c:pt idx="7292">
                  <c:v>37.209299999999999</c:v>
                </c:pt>
                <c:pt idx="7293">
                  <c:v>7.0643900000000004</c:v>
                </c:pt>
                <c:pt idx="7294">
                  <c:v>27.767499999999998</c:v>
                </c:pt>
                <c:pt idx="7295">
                  <c:v>7.4474</c:v>
                </c:pt>
                <c:pt idx="7296">
                  <c:v>35.205800000000004</c:v>
                </c:pt>
                <c:pt idx="7297">
                  <c:v>7.0373099999999997</c:v>
                </c:pt>
                <c:pt idx="7298">
                  <c:v>33.510800000000003</c:v>
                </c:pt>
                <c:pt idx="7299">
                  <c:v>7.0503600000000004</c:v>
                </c:pt>
                <c:pt idx="7300">
                  <c:v>20.248799999999999</c:v>
                </c:pt>
                <c:pt idx="7301">
                  <c:v>7.2356400000000001</c:v>
                </c:pt>
                <c:pt idx="7302">
                  <c:v>22.960899999999999</c:v>
                </c:pt>
                <c:pt idx="7303">
                  <c:v>6.8650700000000002</c:v>
                </c:pt>
                <c:pt idx="7304">
                  <c:v>42.506399999999999</c:v>
                </c:pt>
                <c:pt idx="7305">
                  <c:v>7.1938700000000004</c:v>
                </c:pt>
                <c:pt idx="7306">
                  <c:v>21.343800000000002</c:v>
                </c:pt>
                <c:pt idx="7307">
                  <c:v>6.5923100000000003</c:v>
                </c:pt>
                <c:pt idx="7308">
                  <c:v>20.496099999999998</c:v>
                </c:pt>
                <c:pt idx="7309">
                  <c:v>6.8380999999999998</c:v>
                </c:pt>
                <c:pt idx="7310">
                  <c:v>21.164200000000001</c:v>
                </c:pt>
                <c:pt idx="7311">
                  <c:v>7.2464500000000003</c:v>
                </c:pt>
                <c:pt idx="7312">
                  <c:v>21.639299999999999</c:v>
                </c:pt>
                <c:pt idx="7313">
                  <c:v>6.95824</c:v>
                </c:pt>
                <c:pt idx="7314">
                  <c:v>65.495900000000006</c:v>
                </c:pt>
                <c:pt idx="7315">
                  <c:v>8.3809500000000003</c:v>
                </c:pt>
                <c:pt idx="7316">
                  <c:v>18.463699999999999</c:v>
                </c:pt>
                <c:pt idx="7317">
                  <c:v>7.1041299999999996</c:v>
                </c:pt>
                <c:pt idx="7318">
                  <c:v>38.6419</c:v>
                </c:pt>
                <c:pt idx="7319">
                  <c:v>7.21089</c:v>
                </c:pt>
                <c:pt idx="7320">
                  <c:v>45.664400000000001</c:v>
                </c:pt>
                <c:pt idx="7321">
                  <c:v>7.4063600000000003</c:v>
                </c:pt>
                <c:pt idx="7322">
                  <c:v>24.490200000000002</c:v>
                </c:pt>
                <c:pt idx="7323">
                  <c:v>7.7219800000000003</c:v>
                </c:pt>
                <c:pt idx="7324">
                  <c:v>19.239100000000001</c:v>
                </c:pt>
                <c:pt idx="7325">
                  <c:v>7.6524700000000001</c:v>
                </c:pt>
                <c:pt idx="7326">
                  <c:v>35.481099999999998</c:v>
                </c:pt>
                <c:pt idx="7327">
                  <c:v>6.9385199999999996</c:v>
                </c:pt>
                <c:pt idx="7328">
                  <c:v>18.9756</c:v>
                </c:pt>
                <c:pt idx="7329">
                  <c:v>17.832899999999999</c:v>
                </c:pt>
                <c:pt idx="7330">
                  <c:v>36.395800000000001</c:v>
                </c:pt>
                <c:pt idx="7331">
                  <c:v>16.683800000000002</c:v>
                </c:pt>
                <c:pt idx="7332">
                  <c:v>27.538</c:v>
                </c:pt>
                <c:pt idx="7333">
                  <c:v>27.9344</c:v>
                </c:pt>
                <c:pt idx="7334">
                  <c:v>17.982600000000001</c:v>
                </c:pt>
                <c:pt idx="7335">
                  <c:v>13.3468</c:v>
                </c:pt>
                <c:pt idx="7336">
                  <c:v>21.325900000000001</c:v>
                </c:pt>
                <c:pt idx="7337">
                  <c:v>31.997299999999999</c:v>
                </c:pt>
                <c:pt idx="7338">
                  <c:v>22.473400000000002</c:v>
                </c:pt>
                <c:pt idx="7339">
                  <c:v>27.877099999999999</c:v>
                </c:pt>
                <c:pt idx="7340">
                  <c:v>18.785799999999998</c:v>
                </c:pt>
                <c:pt idx="7341">
                  <c:v>21.826499999999999</c:v>
                </c:pt>
                <c:pt idx="7342">
                  <c:v>36.988599999999998</c:v>
                </c:pt>
                <c:pt idx="7343">
                  <c:v>34.229700000000001</c:v>
                </c:pt>
                <c:pt idx="7344">
                  <c:v>20.214500000000001</c:v>
                </c:pt>
                <c:pt idx="7345">
                  <c:v>13.0862</c:v>
                </c:pt>
                <c:pt idx="7346">
                  <c:v>14.1035</c:v>
                </c:pt>
                <c:pt idx="7347">
                  <c:v>10.475099999999999</c:v>
                </c:pt>
                <c:pt idx="7348">
                  <c:v>8.34924</c:v>
                </c:pt>
                <c:pt idx="7349">
                  <c:v>27.532299999999999</c:v>
                </c:pt>
                <c:pt idx="7350">
                  <c:v>8.6285100000000003</c:v>
                </c:pt>
                <c:pt idx="7351">
                  <c:v>13.5938</c:v>
                </c:pt>
                <c:pt idx="7352">
                  <c:v>18.832599999999999</c:v>
                </c:pt>
                <c:pt idx="7353">
                  <c:v>23.3566</c:v>
                </c:pt>
                <c:pt idx="7354">
                  <c:v>11.7324</c:v>
                </c:pt>
                <c:pt idx="7355">
                  <c:v>15.7851</c:v>
                </c:pt>
                <c:pt idx="7356">
                  <c:v>20.475999999999999</c:v>
                </c:pt>
                <c:pt idx="7357">
                  <c:v>16.2072</c:v>
                </c:pt>
                <c:pt idx="7358">
                  <c:v>39.353900000000003</c:v>
                </c:pt>
                <c:pt idx="7359">
                  <c:v>15.1942</c:v>
                </c:pt>
                <c:pt idx="7360">
                  <c:v>40.184399999999997</c:v>
                </c:pt>
                <c:pt idx="7361">
                  <c:v>24.848299999999998</c:v>
                </c:pt>
                <c:pt idx="7362">
                  <c:v>18.5579</c:v>
                </c:pt>
                <c:pt idx="7363">
                  <c:v>31.942499999999999</c:v>
                </c:pt>
                <c:pt idx="7364">
                  <c:v>26.179600000000001</c:v>
                </c:pt>
                <c:pt idx="7365">
                  <c:v>6.8222399999999999</c:v>
                </c:pt>
                <c:pt idx="7366">
                  <c:v>7.3762499999999998</c:v>
                </c:pt>
                <c:pt idx="7367">
                  <c:v>21.573599999999999</c:v>
                </c:pt>
                <c:pt idx="7368">
                  <c:v>18.439399999999999</c:v>
                </c:pt>
                <c:pt idx="7369">
                  <c:v>22.882899999999999</c:v>
                </c:pt>
                <c:pt idx="7370">
                  <c:v>13.8049</c:v>
                </c:pt>
                <c:pt idx="7371">
                  <c:v>31.978200000000001</c:v>
                </c:pt>
                <c:pt idx="7372">
                  <c:v>26.225100000000001</c:v>
                </c:pt>
                <c:pt idx="7373">
                  <c:v>17.391500000000001</c:v>
                </c:pt>
                <c:pt idx="7374">
                  <c:v>21.801300000000001</c:v>
                </c:pt>
                <c:pt idx="7375">
                  <c:v>287.11599999999999</c:v>
                </c:pt>
                <c:pt idx="7376">
                  <c:v>19.106400000000001</c:v>
                </c:pt>
                <c:pt idx="7377">
                  <c:v>12.332000000000001</c:v>
                </c:pt>
                <c:pt idx="7378">
                  <c:v>15.7759</c:v>
                </c:pt>
                <c:pt idx="7379">
                  <c:v>17.645299999999999</c:v>
                </c:pt>
                <c:pt idx="7380">
                  <c:v>14.082700000000001</c:v>
                </c:pt>
                <c:pt idx="7381">
                  <c:v>17.067900000000002</c:v>
                </c:pt>
                <c:pt idx="7382">
                  <c:v>16.512</c:v>
                </c:pt>
                <c:pt idx="7383">
                  <c:v>31.861499999999999</c:v>
                </c:pt>
                <c:pt idx="7384">
                  <c:v>14.046799999999999</c:v>
                </c:pt>
                <c:pt idx="7385">
                  <c:v>18.856300000000001</c:v>
                </c:pt>
                <c:pt idx="7386">
                  <c:v>16.878900000000002</c:v>
                </c:pt>
                <c:pt idx="7387">
                  <c:v>28.682500000000001</c:v>
                </c:pt>
                <c:pt idx="7388">
                  <c:v>20.781300000000002</c:v>
                </c:pt>
                <c:pt idx="7389">
                  <c:v>16.1737</c:v>
                </c:pt>
                <c:pt idx="7390">
                  <c:v>23.3889</c:v>
                </c:pt>
                <c:pt idx="7391">
                  <c:v>146.874</c:v>
                </c:pt>
                <c:pt idx="7392">
                  <c:v>21.914999999999999</c:v>
                </c:pt>
                <c:pt idx="7393">
                  <c:v>33.412799999999997</c:v>
                </c:pt>
                <c:pt idx="7394">
                  <c:v>13.3057</c:v>
                </c:pt>
                <c:pt idx="7396">
                  <c:v>10.4002</c:v>
                </c:pt>
                <c:pt idx="7398">
                  <c:v>21.360499999999998</c:v>
                </c:pt>
                <c:pt idx="7399">
                  <c:v>19.354199999999999</c:v>
                </c:pt>
                <c:pt idx="7400">
                  <c:v>18.6267</c:v>
                </c:pt>
                <c:pt idx="7401">
                  <c:v>16.622199999999999</c:v>
                </c:pt>
                <c:pt idx="7402">
                  <c:v>7.6170400000000003</c:v>
                </c:pt>
                <c:pt idx="7403">
                  <c:v>22.4895</c:v>
                </c:pt>
                <c:pt idx="7404">
                  <c:v>16.4771</c:v>
                </c:pt>
                <c:pt idx="7405">
                  <c:v>54.480899999999998</c:v>
                </c:pt>
                <c:pt idx="7406">
                  <c:v>25.0124</c:v>
                </c:pt>
                <c:pt idx="7407">
                  <c:v>16.6371</c:v>
                </c:pt>
                <c:pt idx="7408">
                  <c:v>11.825200000000001</c:v>
                </c:pt>
                <c:pt idx="7409">
                  <c:v>25.287099999999999</c:v>
                </c:pt>
                <c:pt idx="7410">
                  <c:v>19.817</c:v>
                </c:pt>
                <c:pt idx="7411">
                  <c:v>25.533000000000001</c:v>
                </c:pt>
                <c:pt idx="7412">
                  <c:v>234.05699999999999</c:v>
                </c:pt>
                <c:pt idx="7413">
                  <c:v>34.962499999999999</c:v>
                </c:pt>
                <c:pt idx="7414">
                  <c:v>14.206</c:v>
                </c:pt>
                <c:pt idx="7415">
                  <c:v>25.840599999999998</c:v>
                </c:pt>
                <c:pt idx="7416">
                  <c:v>31.2944</c:v>
                </c:pt>
                <c:pt idx="7417">
                  <c:v>16.057200000000002</c:v>
                </c:pt>
                <c:pt idx="7418">
                  <c:v>17.976600000000001</c:v>
                </c:pt>
                <c:pt idx="7419">
                  <c:v>33.903199999999998</c:v>
                </c:pt>
                <c:pt idx="7420">
                  <c:v>129.53899999999999</c:v>
                </c:pt>
                <c:pt idx="7421">
                  <c:v>102.03100000000001</c:v>
                </c:pt>
                <c:pt idx="7422">
                  <c:v>120.396</c:v>
                </c:pt>
                <c:pt idx="7423">
                  <c:v>130.17099999999999</c:v>
                </c:pt>
                <c:pt idx="7424">
                  <c:v>42.764000000000003</c:v>
                </c:pt>
                <c:pt idx="7425">
                  <c:v>15.490500000000001</c:v>
                </c:pt>
                <c:pt idx="7426">
                  <c:v>14.3004</c:v>
                </c:pt>
                <c:pt idx="7427">
                  <c:v>105.334</c:v>
                </c:pt>
                <c:pt idx="7428">
                  <c:v>25.381499999999999</c:v>
                </c:pt>
                <c:pt idx="7429">
                  <c:v>16.951499999999999</c:v>
                </c:pt>
                <c:pt idx="7430">
                  <c:v>24.031099999999999</c:v>
                </c:pt>
                <c:pt idx="7431">
                  <c:v>29.443899999999999</c:v>
                </c:pt>
                <c:pt idx="7432">
                  <c:v>23.111599999999999</c:v>
                </c:pt>
                <c:pt idx="7433">
                  <c:v>14.2585</c:v>
                </c:pt>
                <c:pt idx="7434">
                  <c:v>28.1708</c:v>
                </c:pt>
                <c:pt idx="7435">
                  <c:v>21.723500000000001</c:v>
                </c:pt>
                <c:pt idx="7436">
                  <c:v>17.4938</c:v>
                </c:pt>
                <c:pt idx="7437">
                  <c:v>21.384599999999999</c:v>
                </c:pt>
                <c:pt idx="7438">
                  <c:v>93.923599999999993</c:v>
                </c:pt>
                <c:pt idx="7439">
                  <c:v>34.8611</c:v>
                </c:pt>
                <c:pt idx="7440">
                  <c:v>19.468</c:v>
                </c:pt>
                <c:pt idx="7441">
                  <c:v>18.5274</c:v>
                </c:pt>
                <c:pt idx="7442">
                  <c:v>14.3423</c:v>
                </c:pt>
                <c:pt idx="7443">
                  <c:v>29.151399999999999</c:v>
                </c:pt>
                <c:pt idx="7444">
                  <c:v>31.2561</c:v>
                </c:pt>
                <c:pt idx="7445">
                  <c:v>19.407499999999999</c:v>
                </c:pt>
                <c:pt idx="7446">
                  <c:v>25.35</c:v>
                </c:pt>
                <c:pt idx="7447">
                  <c:v>18.606300000000001</c:v>
                </c:pt>
                <c:pt idx="7448">
                  <c:v>40.008400000000002</c:v>
                </c:pt>
                <c:pt idx="7449">
                  <c:v>12.378399999999999</c:v>
                </c:pt>
                <c:pt idx="7450">
                  <c:v>18.843800000000002</c:v>
                </c:pt>
                <c:pt idx="7451">
                  <c:v>25.339400000000001</c:v>
                </c:pt>
                <c:pt idx="7452">
                  <c:v>14.947699999999999</c:v>
                </c:pt>
                <c:pt idx="7453">
                  <c:v>17.392900000000001</c:v>
                </c:pt>
                <c:pt idx="7454">
                  <c:v>15.726800000000001</c:v>
                </c:pt>
                <c:pt idx="7455">
                  <c:v>25.7866</c:v>
                </c:pt>
                <c:pt idx="7456">
                  <c:v>18.655200000000001</c:v>
                </c:pt>
                <c:pt idx="7457">
                  <c:v>17.256399999999999</c:v>
                </c:pt>
                <c:pt idx="7458">
                  <c:v>29.176100000000002</c:v>
                </c:pt>
                <c:pt idx="7459">
                  <c:v>40.8675</c:v>
                </c:pt>
                <c:pt idx="7460">
                  <c:v>11.849</c:v>
                </c:pt>
                <c:pt idx="7461">
                  <c:v>8.1724399999999999</c:v>
                </c:pt>
                <c:pt idx="7462">
                  <c:v>23.512699999999999</c:v>
                </c:pt>
                <c:pt idx="7463">
                  <c:v>21.0547</c:v>
                </c:pt>
                <c:pt idx="7464">
                  <c:v>14.3515</c:v>
                </c:pt>
                <c:pt idx="7465">
                  <c:v>11.455500000000001</c:v>
                </c:pt>
                <c:pt idx="7466">
                  <c:v>5.9158600000000003</c:v>
                </c:pt>
                <c:pt idx="7467">
                  <c:v>10.2065</c:v>
                </c:pt>
                <c:pt idx="7468">
                  <c:v>9.9090799999999994</c:v>
                </c:pt>
                <c:pt idx="7469">
                  <c:v>20.467400000000001</c:v>
                </c:pt>
                <c:pt idx="7471">
                  <c:v>40.693199999999997</c:v>
                </c:pt>
                <c:pt idx="7472">
                  <c:v>49.645899999999997</c:v>
                </c:pt>
                <c:pt idx="7473">
                  <c:v>18.790099999999999</c:v>
                </c:pt>
                <c:pt idx="7474">
                  <c:v>27.383299999999998</c:v>
                </c:pt>
                <c:pt idx="7475">
                  <c:v>23.7744</c:v>
                </c:pt>
                <c:pt idx="7476">
                  <c:v>13.7737</c:v>
                </c:pt>
                <c:pt idx="7477">
                  <c:v>26.354500000000002</c:v>
                </c:pt>
                <c:pt idx="7478">
                  <c:v>67.500299999999996</c:v>
                </c:pt>
                <c:pt idx="7479">
                  <c:v>27.263999999999999</c:v>
                </c:pt>
                <c:pt idx="7480">
                  <c:v>17.118500000000001</c:v>
                </c:pt>
                <c:pt idx="7481">
                  <c:v>22.697299999999998</c:v>
                </c:pt>
                <c:pt idx="7483">
                  <c:v>11.314500000000001</c:v>
                </c:pt>
                <c:pt idx="7484">
                  <c:v>16.011900000000001</c:v>
                </c:pt>
                <c:pt idx="7485">
                  <c:v>17.0213</c:v>
                </c:pt>
                <c:pt idx="7486">
                  <c:v>10.6897</c:v>
                </c:pt>
                <c:pt idx="7487">
                  <c:v>17.565300000000001</c:v>
                </c:pt>
                <c:pt idx="7488">
                  <c:v>21.658200000000001</c:v>
                </c:pt>
                <c:pt idx="7489">
                  <c:v>13.669499999999999</c:v>
                </c:pt>
                <c:pt idx="7490">
                  <c:v>18.4057</c:v>
                </c:pt>
                <c:pt idx="7491">
                  <c:v>20.961500000000001</c:v>
                </c:pt>
                <c:pt idx="7492">
                  <c:v>24.5002</c:v>
                </c:pt>
                <c:pt idx="7493">
                  <c:v>60.427100000000003</c:v>
                </c:pt>
                <c:pt idx="7494">
                  <c:v>12.0684</c:v>
                </c:pt>
                <c:pt idx="7495">
                  <c:v>281.82600000000002</c:v>
                </c:pt>
                <c:pt idx="7496">
                  <c:v>35.404899999999998</c:v>
                </c:pt>
                <c:pt idx="7497">
                  <c:v>18.818200000000001</c:v>
                </c:pt>
                <c:pt idx="7498">
                  <c:v>10.5777</c:v>
                </c:pt>
                <c:pt idx="7499">
                  <c:v>11.7204</c:v>
                </c:pt>
                <c:pt idx="7500">
                  <c:v>25.581900000000001</c:v>
                </c:pt>
                <c:pt idx="7501">
                  <c:v>14.391400000000001</c:v>
                </c:pt>
                <c:pt idx="7502">
                  <c:v>15.6859</c:v>
                </c:pt>
                <c:pt idx="7503">
                  <c:v>21.865500000000001</c:v>
                </c:pt>
                <c:pt idx="7504">
                  <c:v>13.2729</c:v>
                </c:pt>
                <c:pt idx="7505">
                  <c:v>10.3086</c:v>
                </c:pt>
                <c:pt idx="7506">
                  <c:v>11.111599999999999</c:v>
                </c:pt>
                <c:pt idx="7507">
                  <c:v>14.257400000000001</c:v>
                </c:pt>
                <c:pt idx="7508">
                  <c:v>8.9311799999999995</c:v>
                </c:pt>
                <c:pt idx="7509">
                  <c:v>19.181000000000001</c:v>
                </c:pt>
                <c:pt idx="7510">
                  <c:v>18.322700000000001</c:v>
                </c:pt>
                <c:pt idx="7511">
                  <c:v>23.961600000000001</c:v>
                </c:pt>
                <c:pt idx="7512">
                  <c:v>9.4689599999999992</c:v>
                </c:pt>
                <c:pt idx="7513">
                  <c:v>31.543600000000001</c:v>
                </c:pt>
                <c:pt idx="7514">
                  <c:v>29.583300000000001</c:v>
                </c:pt>
                <c:pt idx="7515">
                  <c:v>23.483000000000001</c:v>
                </c:pt>
                <c:pt idx="7516">
                  <c:v>25.3413</c:v>
                </c:pt>
                <c:pt idx="7517">
                  <c:v>27.516999999999999</c:v>
                </c:pt>
                <c:pt idx="7518">
                  <c:v>20.244199999999999</c:v>
                </c:pt>
                <c:pt idx="7519">
                  <c:v>17.5961</c:v>
                </c:pt>
                <c:pt idx="7520">
                  <c:v>32.466500000000003</c:v>
                </c:pt>
                <c:pt idx="7521">
                  <c:v>20.1524</c:v>
                </c:pt>
                <c:pt idx="7522">
                  <c:v>32.325000000000003</c:v>
                </c:pt>
                <c:pt idx="7523">
                  <c:v>14.9955</c:v>
                </c:pt>
                <c:pt idx="7524">
                  <c:v>20.3674</c:v>
                </c:pt>
                <c:pt idx="7525">
                  <c:v>16.901499999999999</c:v>
                </c:pt>
                <c:pt idx="7526">
                  <c:v>8.37913</c:v>
                </c:pt>
                <c:pt idx="7527">
                  <c:v>21.908300000000001</c:v>
                </c:pt>
                <c:pt idx="7528">
                  <c:v>29.7498</c:v>
                </c:pt>
                <c:pt idx="7529">
                  <c:v>11.0571</c:v>
                </c:pt>
                <c:pt idx="7530">
                  <c:v>12.8948</c:v>
                </c:pt>
                <c:pt idx="7531">
                  <c:v>70.935599999999994</c:v>
                </c:pt>
                <c:pt idx="7532">
                  <c:v>22.902699999999999</c:v>
                </c:pt>
                <c:pt idx="7533">
                  <c:v>13.967000000000001</c:v>
                </c:pt>
                <c:pt idx="7534">
                  <c:v>12.5998</c:v>
                </c:pt>
                <c:pt idx="7535">
                  <c:v>14.6166</c:v>
                </c:pt>
                <c:pt idx="7536">
                  <c:v>29.019600000000001</c:v>
                </c:pt>
                <c:pt idx="7537">
                  <c:v>20.825399999999998</c:v>
                </c:pt>
                <c:pt idx="7538">
                  <c:v>27.878299999999999</c:v>
                </c:pt>
                <c:pt idx="7539">
                  <c:v>14.752000000000001</c:v>
                </c:pt>
                <c:pt idx="7540">
                  <c:v>15.263199999999999</c:v>
                </c:pt>
                <c:pt idx="7541">
                  <c:v>20.090199999999999</c:v>
                </c:pt>
                <c:pt idx="7542">
                  <c:v>10.317600000000001</c:v>
                </c:pt>
                <c:pt idx="7543">
                  <c:v>39.377899999999997</c:v>
                </c:pt>
                <c:pt idx="7544">
                  <c:v>12.601599999999999</c:v>
                </c:pt>
                <c:pt idx="7545">
                  <c:v>8.9009800000000006</c:v>
                </c:pt>
                <c:pt idx="7546">
                  <c:v>22.871300000000002</c:v>
                </c:pt>
                <c:pt idx="7547">
                  <c:v>13.350199999999999</c:v>
                </c:pt>
                <c:pt idx="7548">
                  <c:v>17.5258</c:v>
                </c:pt>
                <c:pt idx="7549">
                  <c:v>17.880500000000001</c:v>
                </c:pt>
                <c:pt idx="7550">
                  <c:v>16.794799999999999</c:v>
                </c:pt>
                <c:pt idx="7551">
                  <c:v>10.487500000000001</c:v>
                </c:pt>
                <c:pt idx="7552">
                  <c:v>14.556100000000001</c:v>
                </c:pt>
                <c:pt idx="7553">
                  <c:v>23.193999999999999</c:v>
                </c:pt>
                <c:pt idx="7554">
                  <c:v>11.5769</c:v>
                </c:pt>
                <c:pt idx="7555">
                  <c:v>11.1151</c:v>
                </c:pt>
                <c:pt idx="7556">
                  <c:v>11.6272</c:v>
                </c:pt>
                <c:pt idx="7557">
                  <c:v>17.778400000000001</c:v>
                </c:pt>
                <c:pt idx="7558">
                  <c:v>11.382400000000001</c:v>
                </c:pt>
                <c:pt idx="7559">
                  <c:v>20.916399999999999</c:v>
                </c:pt>
                <c:pt idx="7560">
                  <c:v>11.9998</c:v>
                </c:pt>
                <c:pt idx="7561">
                  <c:v>29.6081</c:v>
                </c:pt>
                <c:pt idx="7562">
                  <c:v>11.741899999999999</c:v>
                </c:pt>
                <c:pt idx="7563">
                  <c:v>19.964400000000001</c:v>
                </c:pt>
                <c:pt idx="7564">
                  <c:v>12.6721</c:v>
                </c:pt>
                <c:pt idx="7565">
                  <c:v>11.456099999999999</c:v>
                </c:pt>
                <c:pt idx="7566">
                  <c:v>19.1968</c:v>
                </c:pt>
                <c:pt idx="7567">
                  <c:v>12.0961</c:v>
                </c:pt>
                <c:pt idx="7568">
                  <c:v>11.1478</c:v>
                </c:pt>
                <c:pt idx="7569">
                  <c:v>20.73</c:v>
                </c:pt>
                <c:pt idx="7570">
                  <c:v>14.6881</c:v>
                </c:pt>
                <c:pt idx="7571">
                  <c:v>14.9633</c:v>
                </c:pt>
                <c:pt idx="7572">
                  <c:v>17.926200000000001</c:v>
                </c:pt>
                <c:pt idx="7573">
                  <c:v>13.3201</c:v>
                </c:pt>
                <c:pt idx="7574">
                  <c:v>12.9459</c:v>
                </c:pt>
                <c:pt idx="7575">
                  <c:v>21.083400000000001</c:v>
                </c:pt>
                <c:pt idx="7576">
                  <c:v>13.9681</c:v>
                </c:pt>
                <c:pt idx="7577">
                  <c:v>11.273300000000001</c:v>
                </c:pt>
                <c:pt idx="7578">
                  <c:v>19.359300000000001</c:v>
                </c:pt>
                <c:pt idx="7579">
                  <c:v>14.041600000000001</c:v>
                </c:pt>
                <c:pt idx="7580">
                  <c:v>10.069000000000001</c:v>
                </c:pt>
                <c:pt idx="7581">
                  <c:v>21.498200000000001</c:v>
                </c:pt>
                <c:pt idx="7582">
                  <c:v>15.3348</c:v>
                </c:pt>
                <c:pt idx="7583">
                  <c:v>35.5974</c:v>
                </c:pt>
                <c:pt idx="7584">
                  <c:v>31.9876</c:v>
                </c:pt>
                <c:pt idx="7585">
                  <c:v>31.7364</c:v>
                </c:pt>
                <c:pt idx="7586">
                  <c:v>33.265999999999998</c:v>
                </c:pt>
                <c:pt idx="7587">
                  <c:v>7.2209300000000001</c:v>
                </c:pt>
                <c:pt idx="7588">
                  <c:v>9.6500800000000009</c:v>
                </c:pt>
                <c:pt idx="7589">
                  <c:v>30.9544</c:v>
                </c:pt>
                <c:pt idx="7601">
                  <c:v>18.860900000000001</c:v>
                </c:pt>
                <c:pt idx="7602">
                  <c:v>15.5763</c:v>
                </c:pt>
                <c:pt idx="7603">
                  <c:v>13.589700000000001</c:v>
                </c:pt>
                <c:pt idx="7604">
                  <c:v>15.9711</c:v>
                </c:pt>
                <c:pt idx="7605">
                  <c:v>95.982699999999994</c:v>
                </c:pt>
                <c:pt idx="7606">
                  <c:v>28.652999999999999</c:v>
                </c:pt>
                <c:pt idx="7607">
                  <c:v>51.222799999999999</c:v>
                </c:pt>
                <c:pt idx="7608">
                  <c:v>24.3569</c:v>
                </c:pt>
                <c:pt idx="7609">
                  <c:v>26.167400000000001</c:v>
                </c:pt>
                <c:pt idx="7610">
                  <c:v>162.89400000000001</c:v>
                </c:pt>
                <c:pt idx="7611">
                  <c:v>41.022599999999997</c:v>
                </c:pt>
                <c:pt idx="7612">
                  <c:v>31.7056</c:v>
                </c:pt>
                <c:pt idx="7613">
                  <c:v>28.886299999999999</c:v>
                </c:pt>
                <c:pt idx="7614">
                  <c:v>88.263000000000005</c:v>
                </c:pt>
                <c:pt idx="7615">
                  <c:v>19.703399999999998</c:v>
                </c:pt>
                <c:pt idx="7617">
                  <c:v>22.867100000000001</c:v>
                </c:pt>
                <c:pt idx="7618">
                  <c:v>34.676499999999997</c:v>
                </c:pt>
                <c:pt idx="7619">
                  <c:v>56.892299999999999</c:v>
                </c:pt>
                <c:pt idx="7620">
                  <c:v>20.102799999999998</c:v>
                </c:pt>
                <c:pt idx="7621">
                  <c:v>49.201999999999998</c:v>
                </c:pt>
                <c:pt idx="7622">
                  <c:v>36.686</c:v>
                </c:pt>
                <c:pt idx="7623">
                  <c:v>42.881799999999998</c:v>
                </c:pt>
                <c:pt idx="7624">
                  <c:v>1034.68</c:v>
                </c:pt>
                <c:pt idx="7625">
                  <c:v>31.256900000000002</c:v>
                </c:pt>
                <c:pt idx="7626">
                  <c:v>34.085700000000003</c:v>
                </c:pt>
                <c:pt idx="7627">
                  <c:v>88.075900000000004</c:v>
                </c:pt>
                <c:pt idx="7628">
                  <c:v>23.833200000000001</c:v>
                </c:pt>
                <c:pt idx="7629">
                  <c:v>20.594999999999999</c:v>
                </c:pt>
                <c:pt idx="7630">
                  <c:v>23.585599999999999</c:v>
                </c:pt>
                <c:pt idx="7631">
                  <c:v>27.033899999999999</c:v>
                </c:pt>
                <c:pt idx="7632">
                  <c:v>16.7852</c:v>
                </c:pt>
                <c:pt idx="7633">
                  <c:v>18.185700000000001</c:v>
                </c:pt>
                <c:pt idx="7634">
                  <c:v>215.59899999999999</c:v>
                </c:pt>
                <c:pt idx="7635">
                  <c:v>28.745799999999999</c:v>
                </c:pt>
                <c:pt idx="7636">
                  <c:v>25.026</c:v>
                </c:pt>
                <c:pt idx="7637">
                  <c:v>403.61399999999998</c:v>
                </c:pt>
                <c:pt idx="7638">
                  <c:v>411.95100000000002</c:v>
                </c:pt>
                <c:pt idx="7639">
                  <c:v>446.58300000000003</c:v>
                </c:pt>
                <c:pt idx="7640">
                  <c:v>31.262</c:v>
                </c:pt>
                <c:pt idx="7641">
                  <c:v>30.978400000000001</c:v>
                </c:pt>
                <c:pt idx="7642">
                  <c:v>23.760100000000001</c:v>
                </c:pt>
                <c:pt idx="7643">
                  <c:v>56.079900000000002</c:v>
                </c:pt>
                <c:pt idx="7644">
                  <c:v>17.319800000000001</c:v>
                </c:pt>
                <c:pt idx="7645">
                  <c:v>45.703699999999998</c:v>
                </c:pt>
                <c:pt idx="7646">
                  <c:v>10.2128</c:v>
                </c:pt>
                <c:pt idx="7647">
                  <c:v>5.9601699999999997</c:v>
                </c:pt>
                <c:pt idx="7648">
                  <c:v>5.1796600000000002</c:v>
                </c:pt>
                <c:pt idx="7649">
                  <c:v>13.175599999999999</c:v>
                </c:pt>
                <c:pt idx="7650">
                  <c:v>20.412700000000001</c:v>
                </c:pt>
                <c:pt idx="7651">
                  <c:v>24.764700000000001</c:v>
                </c:pt>
                <c:pt idx="7652">
                  <c:v>75.877899999999997</c:v>
                </c:pt>
                <c:pt idx="7653">
                  <c:v>13.806699999999999</c:v>
                </c:pt>
                <c:pt idx="7654">
                  <c:v>672.00199999999995</c:v>
                </c:pt>
                <c:pt idx="7655">
                  <c:v>35.3643</c:v>
                </c:pt>
                <c:pt idx="7656">
                  <c:v>27.186599999999999</c:v>
                </c:pt>
                <c:pt idx="7657">
                  <c:v>22.978200000000001</c:v>
                </c:pt>
                <c:pt idx="7659">
                  <c:v>59.623399999999997</c:v>
                </c:pt>
                <c:pt idx="7661">
                  <c:v>15.507300000000001</c:v>
                </c:pt>
                <c:pt idx="7662">
                  <c:v>16.895600000000002</c:v>
                </c:pt>
                <c:pt idx="7663">
                  <c:v>19.945599999999999</c:v>
                </c:pt>
                <c:pt idx="7664">
                  <c:v>37.797600000000003</c:v>
                </c:pt>
                <c:pt idx="7665">
                  <c:v>26.685600000000001</c:v>
                </c:pt>
                <c:pt idx="7666">
                  <c:v>8.7809899999999992</c:v>
                </c:pt>
                <c:pt idx="7667">
                  <c:v>27.057700000000001</c:v>
                </c:pt>
                <c:pt idx="7668">
                  <c:v>10.718400000000001</c:v>
                </c:pt>
                <c:pt idx="7669">
                  <c:v>65.495699999999999</c:v>
                </c:pt>
                <c:pt idx="7670">
                  <c:v>43.899799999999999</c:v>
                </c:pt>
                <c:pt idx="7671">
                  <c:v>17.982099999999999</c:v>
                </c:pt>
                <c:pt idx="7672">
                  <c:v>28.4879</c:v>
                </c:pt>
                <c:pt idx="7673">
                  <c:v>17.550699999999999</c:v>
                </c:pt>
                <c:pt idx="7674">
                  <c:v>41.901600000000002</c:v>
                </c:pt>
                <c:pt idx="7675">
                  <c:v>27.381699999999999</c:v>
                </c:pt>
                <c:pt idx="7676">
                  <c:v>25.154399999999999</c:v>
                </c:pt>
                <c:pt idx="7677">
                  <c:v>29.605499999999999</c:v>
                </c:pt>
                <c:pt idx="7678">
                  <c:v>8.9558400000000002</c:v>
                </c:pt>
                <c:pt idx="7679">
                  <c:v>7.9322400000000002</c:v>
                </c:pt>
                <c:pt idx="7680">
                  <c:v>22.0169</c:v>
                </c:pt>
                <c:pt idx="7681">
                  <c:v>20.441700000000001</c:v>
                </c:pt>
                <c:pt idx="7682">
                  <c:v>41.232700000000001</c:v>
                </c:pt>
                <c:pt idx="7683">
                  <c:v>23.298300000000001</c:v>
                </c:pt>
                <c:pt idx="7684">
                  <c:v>20.378399999999999</c:v>
                </c:pt>
                <c:pt idx="7685">
                  <c:v>11.6282</c:v>
                </c:pt>
                <c:pt idx="7686">
                  <c:v>19.1448</c:v>
                </c:pt>
                <c:pt idx="7687">
                  <c:v>59.679400000000001</c:v>
                </c:pt>
                <c:pt idx="7688">
                  <c:v>16.968900000000001</c:v>
                </c:pt>
                <c:pt idx="7689">
                  <c:v>33.794199999999996</c:v>
                </c:pt>
                <c:pt idx="7690">
                  <c:v>24.8612</c:v>
                </c:pt>
                <c:pt idx="7691">
                  <c:v>95.863299999999995</c:v>
                </c:pt>
                <c:pt idx="7692">
                  <c:v>28.956700000000001</c:v>
                </c:pt>
                <c:pt idx="7693">
                  <c:v>49.699399999999997</c:v>
                </c:pt>
                <c:pt idx="7694">
                  <c:v>96.646600000000007</c:v>
                </c:pt>
                <c:pt idx="7695">
                  <c:v>90.427999999999997</c:v>
                </c:pt>
                <c:pt idx="7696">
                  <c:v>22.470700000000001</c:v>
                </c:pt>
                <c:pt idx="7697">
                  <c:v>31.1173</c:v>
                </c:pt>
                <c:pt idx="7698">
                  <c:v>15.131600000000001</c:v>
                </c:pt>
                <c:pt idx="7699">
                  <c:v>18.805</c:v>
                </c:pt>
                <c:pt idx="7700">
                  <c:v>16.469899999999999</c:v>
                </c:pt>
                <c:pt idx="7701">
                  <c:v>118.895</c:v>
                </c:pt>
                <c:pt idx="7702">
                  <c:v>36.614199999999997</c:v>
                </c:pt>
                <c:pt idx="7703">
                  <c:v>28.648700000000002</c:v>
                </c:pt>
                <c:pt idx="7704">
                  <c:v>41.879600000000003</c:v>
                </c:pt>
                <c:pt idx="7705">
                  <c:v>41.9604</c:v>
                </c:pt>
                <c:pt idx="7706">
                  <c:v>18.278500000000001</c:v>
                </c:pt>
                <c:pt idx="7707">
                  <c:v>24.850300000000001</c:v>
                </c:pt>
                <c:pt idx="7708">
                  <c:v>106.44799999999999</c:v>
                </c:pt>
                <c:pt idx="7709">
                  <c:v>33.569499999999998</c:v>
                </c:pt>
                <c:pt idx="7710">
                  <c:v>55.856999999999999</c:v>
                </c:pt>
                <c:pt idx="7711">
                  <c:v>30.363700000000001</c:v>
                </c:pt>
                <c:pt idx="7712">
                  <c:v>49.445700000000002</c:v>
                </c:pt>
                <c:pt idx="7713">
                  <c:v>41.875</c:v>
                </c:pt>
                <c:pt idx="7714">
                  <c:v>23.900500000000001</c:v>
                </c:pt>
                <c:pt idx="7715">
                  <c:v>30.7913</c:v>
                </c:pt>
                <c:pt idx="7716">
                  <c:v>49.381</c:v>
                </c:pt>
                <c:pt idx="7717">
                  <c:v>173.035</c:v>
                </c:pt>
                <c:pt idx="7718">
                  <c:v>133.59800000000001</c:v>
                </c:pt>
                <c:pt idx="7719">
                  <c:v>26.372599999999998</c:v>
                </c:pt>
                <c:pt idx="7720">
                  <c:v>53.668399999999998</c:v>
                </c:pt>
                <c:pt idx="7721">
                  <c:v>27.5715</c:v>
                </c:pt>
                <c:pt idx="7722">
                  <c:v>22.1431</c:v>
                </c:pt>
                <c:pt idx="7723">
                  <c:v>19.688400000000001</c:v>
                </c:pt>
                <c:pt idx="7724">
                  <c:v>85.928399999999996</c:v>
                </c:pt>
                <c:pt idx="7725">
                  <c:v>31.387499999999999</c:v>
                </c:pt>
                <c:pt idx="7726">
                  <c:v>24.368099999999998</c:v>
                </c:pt>
                <c:pt idx="7727">
                  <c:v>47.808700000000002</c:v>
                </c:pt>
                <c:pt idx="7728">
                  <c:v>92.4084</c:v>
                </c:pt>
                <c:pt idx="7729">
                  <c:v>157.61799999999999</c:v>
                </c:pt>
                <c:pt idx="7730">
                  <c:v>31.926400000000001</c:v>
                </c:pt>
                <c:pt idx="7731">
                  <c:v>71.392200000000003</c:v>
                </c:pt>
                <c:pt idx="7732">
                  <c:v>41.744599999999998</c:v>
                </c:pt>
                <c:pt idx="7733">
                  <c:v>109.13800000000001</c:v>
                </c:pt>
                <c:pt idx="7734">
                  <c:v>37.112200000000001</c:v>
                </c:pt>
                <c:pt idx="7735">
                  <c:v>14.552099999999999</c:v>
                </c:pt>
                <c:pt idx="7736">
                  <c:v>16.078099999999999</c:v>
                </c:pt>
                <c:pt idx="7737">
                  <c:v>12.4575</c:v>
                </c:pt>
                <c:pt idx="7738">
                  <c:v>28.428699999999999</c:v>
                </c:pt>
                <c:pt idx="7739">
                  <c:v>19.559899999999999</c:v>
                </c:pt>
                <c:pt idx="7740">
                  <c:v>39.405000000000001</c:v>
                </c:pt>
                <c:pt idx="7741">
                  <c:v>21.199300000000001</c:v>
                </c:pt>
                <c:pt idx="7742">
                  <c:v>12.9657</c:v>
                </c:pt>
                <c:pt idx="7743">
                  <c:v>25.207000000000001</c:v>
                </c:pt>
                <c:pt idx="7744">
                  <c:v>46.467599999999997</c:v>
                </c:pt>
                <c:pt idx="7745">
                  <c:v>16.058900000000001</c:v>
                </c:pt>
                <c:pt idx="7746">
                  <c:v>18.6206</c:v>
                </c:pt>
                <c:pt idx="7747">
                  <c:v>21.614999999999998</c:v>
                </c:pt>
                <c:pt idx="7748">
                  <c:v>403.048</c:v>
                </c:pt>
                <c:pt idx="7749">
                  <c:v>16.8444</c:v>
                </c:pt>
                <c:pt idx="7750">
                  <c:v>9.2712000000000003</c:v>
                </c:pt>
                <c:pt idx="7751">
                  <c:v>13.297700000000001</c:v>
                </c:pt>
                <c:pt idx="7752">
                  <c:v>19.061599999999999</c:v>
                </c:pt>
                <c:pt idx="7753">
                  <c:v>67.4756</c:v>
                </c:pt>
                <c:pt idx="7754">
                  <c:v>47.4983</c:v>
                </c:pt>
                <c:pt idx="7755">
                  <c:v>79.147199999999998</c:v>
                </c:pt>
                <c:pt idx="7756">
                  <c:v>61.489100000000001</c:v>
                </c:pt>
                <c:pt idx="7757">
                  <c:v>47.144599999999997</c:v>
                </c:pt>
                <c:pt idx="7758">
                  <c:v>22.150500000000001</c:v>
                </c:pt>
                <c:pt idx="7759">
                  <c:v>20.276399999999999</c:v>
                </c:pt>
                <c:pt idx="7760">
                  <c:v>24.328700000000001</c:v>
                </c:pt>
                <c:pt idx="7761">
                  <c:v>46.514000000000003</c:v>
                </c:pt>
                <c:pt idx="7762">
                  <c:v>22.1218</c:v>
                </c:pt>
                <c:pt idx="7763">
                  <c:v>33.26</c:v>
                </c:pt>
                <c:pt idx="7764">
                  <c:v>107.17400000000001</c:v>
                </c:pt>
                <c:pt idx="7765">
                  <c:v>72.437700000000007</c:v>
                </c:pt>
                <c:pt idx="7766">
                  <c:v>34.713900000000002</c:v>
                </c:pt>
                <c:pt idx="7767">
                  <c:v>24.662500000000001</c:v>
                </c:pt>
                <c:pt idx="7768">
                  <c:v>148.62200000000001</c:v>
                </c:pt>
                <c:pt idx="7769">
                  <c:v>271.13900000000001</c:v>
                </c:pt>
                <c:pt idx="7770">
                  <c:v>206.952</c:v>
                </c:pt>
                <c:pt idx="7771">
                  <c:v>448.56299999999999</c:v>
                </c:pt>
                <c:pt idx="7772">
                  <c:v>446.56700000000001</c:v>
                </c:pt>
                <c:pt idx="7773">
                  <c:v>25.630800000000001</c:v>
                </c:pt>
                <c:pt idx="7774">
                  <c:v>20.4084</c:v>
                </c:pt>
                <c:pt idx="7775">
                  <c:v>21.075099999999999</c:v>
                </c:pt>
                <c:pt idx="7776">
                  <c:v>19.529599999999999</c:v>
                </c:pt>
                <c:pt idx="7777">
                  <c:v>23.7514</c:v>
                </c:pt>
                <c:pt idx="7778">
                  <c:v>48.244999999999997</c:v>
                </c:pt>
                <c:pt idx="7779">
                  <c:v>36.032699999999998</c:v>
                </c:pt>
                <c:pt idx="7780">
                  <c:v>21.6023</c:v>
                </c:pt>
                <c:pt idx="7781">
                  <c:v>22.577300000000001</c:v>
                </c:pt>
                <c:pt idx="7782">
                  <c:v>351.39499999999998</c:v>
                </c:pt>
                <c:pt idx="7783">
                  <c:v>41.884300000000003</c:v>
                </c:pt>
                <c:pt idx="7784">
                  <c:v>15.0968</c:v>
                </c:pt>
                <c:pt idx="7785">
                  <c:v>20.421399999999998</c:v>
                </c:pt>
                <c:pt idx="7786">
                  <c:v>464.762</c:v>
                </c:pt>
                <c:pt idx="7787">
                  <c:v>19.950900000000001</c:v>
                </c:pt>
                <c:pt idx="7788">
                  <c:v>29.370899999999999</c:v>
                </c:pt>
                <c:pt idx="7789">
                  <c:v>43.931800000000003</c:v>
                </c:pt>
                <c:pt idx="7790">
                  <c:v>41.857500000000002</c:v>
                </c:pt>
                <c:pt idx="7791">
                  <c:v>34.964399999999998</c:v>
                </c:pt>
                <c:pt idx="7792">
                  <c:v>31.9374</c:v>
                </c:pt>
                <c:pt idx="7793">
                  <c:v>28.5867</c:v>
                </c:pt>
                <c:pt idx="7794">
                  <c:v>53.9786</c:v>
                </c:pt>
                <c:pt idx="7795">
                  <c:v>21.222000000000001</c:v>
                </c:pt>
                <c:pt idx="7796">
                  <c:v>4.2226299999999997</c:v>
                </c:pt>
                <c:pt idx="7797">
                  <c:v>16.9834</c:v>
                </c:pt>
                <c:pt idx="7798">
                  <c:v>73.569500000000005</c:v>
                </c:pt>
                <c:pt idx="7800">
                  <c:v>19.994199999999999</c:v>
                </c:pt>
                <c:pt idx="7801">
                  <c:v>219.46899999999999</c:v>
                </c:pt>
                <c:pt idx="7802">
                  <c:v>49.5229</c:v>
                </c:pt>
                <c:pt idx="7803">
                  <c:v>603.25800000000004</c:v>
                </c:pt>
                <c:pt idx="7804">
                  <c:v>780.11900000000003</c:v>
                </c:pt>
                <c:pt idx="7805">
                  <c:v>22.081399999999999</c:v>
                </c:pt>
                <c:pt idx="7806">
                  <c:v>28.039400000000001</c:v>
                </c:pt>
                <c:pt idx="7807">
                  <c:v>15.0395</c:v>
                </c:pt>
                <c:pt idx="7808">
                  <c:v>32.764299999999999</c:v>
                </c:pt>
                <c:pt idx="7809">
                  <c:v>28.177399999999999</c:v>
                </c:pt>
                <c:pt idx="7810">
                  <c:v>20.242799999999999</c:v>
                </c:pt>
                <c:pt idx="7811">
                  <c:v>6.1422699999999999</c:v>
                </c:pt>
                <c:pt idx="7812">
                  <c:v>20.753599999999999</c:v>
                </c:pt>
                <c:pt idx="7813">
                  <c:v>22.810099999999998</c:v>
                </c:pt>
                <c:pt idx="7814">
                  <c:v>17.342700000000001</c:v>
                </c:pt>
                <c:pt idx="7815">
                  <c:v>35.592599999999997</c:v>
                </c:pt>
                <c:pt idx="7816">
                  <c:v>33.246200000000002</c:v>
                </c:pt>
                <c:pt idx="7817">
                  <c:v>48.850999999999999</c:v>
                </c:pt>
                <c:pt idx="7818">
                  <c:v>18.750599999999999</c:v>
                </c:pt>
                <c:pt idx="7819">
                  <c:v>16.914000000000001</c:v>
                </c:pt>
                <c:pt idx="7820">
                  <c:v>19.985299999999999</c:v>
                </c:pt>
                <c:pt idx="7821">
                  <c:v>18.705300000000001</c:v>
                </c:pt>
                <c:pt idx="7822">
                  <c:v>44.162700000000001</c:v>
                </c:pt>
                <c:pt idx="7823">
                  <c:v>26.156099999999999</c:v>
                </c:pt>
                <c:pt idx="7824">
                  <c:v>34.754800000000003</c:v>
                </c:pt>
                <c:pt idx="7825">
                  <c:v>9.9204299999999996</c:v>
                </c:pt>
                <c:pt idx="7826">
                  <c:v>42.249600000000001</c:v>
                </c:pt>
                <c:pt idx="7827">
                  <c:v>27.000599999999999</c:v>
                </c:pt>
                <c:pt idx="7828">
                  <c:v>22.577000000000002</c:v>
                </c:pt>
                <c:pt idx="7829">
                  <c:v>25.0108</c:v>
                </c:pt>
                <c:pt idx="7830">
                  <c:v>21.289899999999999</c:v>
                </c:pt>
                <c:pt idx="7831">
                  <c:v>19.285599999999999</c:v>
                </c:pt>
                <c:pt idx="7832">
                  <c:v>24.4114</c:v>
                </c:pt>
                <c:pt idx="7833">
                  <c:v>17.9253</c:v>
                </c:pt>
                <c:pt idx="7834">
                  <c:v>27.203099999999999</c:v>
                </c:pt>
                <c:pt idx="7835">
                  <c:v>42.323799999999999</c:v>
                </c:pt>
                <c:pt idx="7836">
                  <c:v>12.0181</c:v>
                </c:pt>
                <c:pt idx="7837">
                  <c:v>32.326799999999999</c:v>
                </c:pt>
                <c:pt idx="7838">
                  <c:v>20.840499999999999</c:v>
                </c:pt>
                <c:pt idx="7839">
                  <c:v>11.645300000000001</c:v>
                </c:pt>
                <c:pt idx="7840">
                  <c:v>31.336500000000001</c:v>
                </c:pt>
                <c:pt idx="7841">
                  <c:v>15.4993</c:v>
                </c:pt>
                <c:pt idx="7842">
                  <c:v>14.8352</c:v>
                </c:pt>
                <c:pt idx="7843">
                  <c:v>21.6388</c:v>
                </c:pt>
                <c:pt idx="7844">
                  <c:v>20.340399999999999</c:v>
                </c:pt>
                <c:pt idx="7845">
                  <c:v>19.088699999999999</c:v>
                </c:pt>
                <c:pt idx="7846">
                  <c:v>24.0822</c:v>
                </c:pt>
                <c:pt idx="7847">
                  <c:v>74.819400000000002</c:v>
                </c:pt>
                <c:pt idx="7848">
                  <c:v>56.627200000000002</c:v>
                </c:pt>
                <c:pt idx="7849">
                  <c:v>23.501899999999999</c:v>
                </c:pt>
                <c:pt idx="7850">
                  <c:v>17.360299999999999</c:v>
                </c:pt>
                <c:pt idx="7851">
                  <c:v>44.593299999999999</c:v>
                </c:pt>
                <c:pt idx="7852">
                  <c:v>52.48</c:v>
                </c:pt>
                <c:pt idx="7853">
                  <c:v>12.804</c:v>
                </c:pt>
                <c:pt idx="7854">
                  <c:v>13.754300000000001</c:v>
                </c:pt>
                <c:pt idx="7855">
                  <c:v>28.281199999999998</c:v>
                </c:pt>
                <c:pt idx="7856">
                  <c:v>50.381100000000004</c:v>
                </c:pt>
                <c:pt idx="7857">
                  <c:v>42.0107</c:v>
                </c:pt>
                <c:pt idx="7858">
                  <c:v>40.282800000000002</c:v>
                </c:pt>
                <c:pt idx="7859">
                  <c:v>51.402200000000001</c:v>
                </c:pt>
                <c:pt idx="7860">
                  <c:v>5.6428799999999999</c:v>
                </c:pt>
                <c:pt idx="7861">
                  <c:v>21.2593</c:v>
                </c:pt>
                <c:pt idx="7862">
                  <c:v>22.607299999999999</c:v>
                </c:pt>
                <c:pt idx="7863">
                  <c:v>54.616500000000002</c:v>
                </c:pt>
                <c:pt idx="7864">
                  <c:v>26.785499999999999</c:v>
                </c:pt>
                <c:pt idx="7865">
                  <c:v>30.189699999999998</c:v>
                </c:pt>
                <c:pt idx="7866">
                  <c:v>29.918199999999999</c:v>
                </c:pt>
                <c:pt idx="7867">
                  <c:v>16.9664</c:v>
                </c:pt>
                <c:pt idx="7868">
                  <c:v>23.189699999999998</c:v>
                </c:pt>
                <c:pt idx="7869">
                  <c:v>51.008899999999997</c:v>
                </c:pt>
                <c:pt idx="7870">
                  <c:v>28.995100000000001</c:v>
                </c:pt>
                <c:pt idx="7871">
                  <c:v>23.336600000000001</c:v>
                </c:pt>
                <c:pt idx="7872">
                  <c:v>17.038599999999999</c:v>
                </c:pt>
                <c:pt idx="7873">
                  <c:v>20.053999999999998</c:v>
                </c:pt>
                <c:pt idx="7874">
                  <c:v>40.052100000000003</c:v>
                </c:pt>
                <c:pt idx="7875">
                  <c:v>24.1997</c:v>
                </c:pt>
                <c:pt idx="7876">
                  <c:v>34.377699999999997</c:v>
                </c:pt>
                <c:pt idx="7877">
                  <c:v>38.2864</c:v>
                </c:pt>
                <c:pt idx="7878">
                  <c:v>15.8064</c:v>
                </c:pt>
                <c:pt idx="7879">
                  <c:v>25.868400000000001</c:v>
                </c:pt>
                <c:pt idx="7880">
                  <c:v>44.425800000000002</c:v>
                </c:pt>
                <c:pt idx="7881">
                  <c:v>12.8108</c:v>
                </c:pt>
                <c:pt idx="7882">
                  <c:v>32.869</c:v>
                </c:pt>
                <c:pt idx="7883">
                  <c:v>28.928799999999999</c:v>
                </c:pt>
                <c:pt idx="7884">
                  <c:v>46.084800000000001</c:v>
                </c:pt>
                <c:pt idx="7885">
                  <c:v>168.68299999999999</c:v>
                </c:pt>
                <c:pt idx="7886">
                  <c:v>23.4239</c:v>
                </c:pt>
                <c:pt idx="7887">
                  <c:v>24.533899999999999</c:v>
                </c:pt>
                <c:pt idx="7888">
                  <c:v>28.1614</c:v>
                </c:pt>
                <c:pt idx="7889">
                  <c:v>75.363600000000005</c:v>
                </c:pt>
                <c:pt idx="7890">
                  <c:v>21.3428</c:v>
                </c:pt>
                <c:pt idx="7891">
                  <c:v>56.803199999999997</c:v>
                </c:pt>
                <c:pt idx="7892">
                  <c:v>14.6556</c:v>
                </c:pt>
                <c:pt idx="7893">
                  <c:v>45.246600000000001</c:v>
                </c:pt>
                <c:pt idx="7894">
                  <c:v>53.115200000000002</c:v>
                </c:pt>
                <c:pt idx="7895">
                  <c:v>41.7517</c:v>
                </c:pt>
                <c:pt idx="7896">
                  <c:v>36.3752</c:v>
                </c:pt>
                <c:pt idx="7897">
                  <c:v>52.425400000000003</c:v>
                </c:pt>
                <c:pt idx="7898">
                  <c:v>36.969700000000003</c:v>
                </c:pt>
                <c:pt idx="7899">
                  <c:v>29.471</c:v>
                </c:pt>
                <c:pt idx="7900">
                  <c:v>41.518799999999999</c:v>
                </c:pt>
                <c:pt idx="7901">
                  <c:v>25.239799999999999</c:v>
                </c:pt>
                <c:pt idx="7902">
                  <c:v>406.23899999999998</c:v>
                </c:pt>
                <c:pt idx="7903">
                  <c:v>514.13199999999995</c:v>
                </c:pt>
                <c:pt idx="7904">
                  <c:v>37.607599999999998</c:v>
                </c:pt>
                <c:pt idx="7905">
                  <c:v>49.366599999999998</c:v>
                </c:pt>
                <c:pt idx="7906">
                  <c:v>23.041799999999999</c:v>
                </c:pt>
                <c:pt idx="7907">
                  <c:v>33.036499999999997</c:v>
                </c:pt>
                <c:pt idx="7908">
                  <c:v>13.761799999999999</c:v>
                </c:pt>
                <c:pt idx="7909">
                  <c:v>18.331499999999998</c:v>
                </c:pt>
                <c:pt idx="7910">
                  <c:v>53.6967</c:v>
                </c:pt>
                <c:pt idx="7911">
                  <c:v>28.994</c:v>
                </c:pt>
                <c:pt idx="7912">
                  <c:v>12.578200000000001</c:v>
                </c:pt>
                <c:pt idx="7913">
                  <c:v>16.8353</c:v>
                </c:pt>
                <c:pt idx="7914">
                  <c:v>28.9636</c:v>
                </c:pt>
                <c:pt idx="7916">
                  <c:v>18.2775</c:v>
                </c:pt>
                <c:pt idx="7917">
                  <c:v>44.933999999999997</c:v>
                </c:pt>
                <c:pt idx="7918">
                  <c:v>22.700800000000001</c:v>
                </c:pt>
                <c:pt idx="7919">
                  <c:v>21.9133</c:v>
                </c:pt>
                <c:pt idx="7920">
                  <c:v>22.798100000000002</c:v>
                </c:pt>
                <c:pt idx="7921">
                  <c:v>18.938500000000001</c:v>
                </c:pt>
                <c:pt idx="7922">
                  <c:v>38.680199999999999</c:v>
                </c:pt>
                <c:pt idx="7923">
                  <c:v>25.456800000000001</c:v>
                </c:pt>
                <c:pt idx="7924">
                  <c:v>30.795500000000001</c:v>
                </c:pt>
                <c:pt idx="7925">
                  <c:v>18.023499999999999</c:v>
                </c:pt>
                <c:pt idx="7926">
                  <c:v>14.7066</c:v>
                </c:pt>
                <c:pt idx="7927">
                  <c:v>19.9285</c:v>
                </c:pt>
                <c:pt idx="7928">
                  <c:v>57.087600000000002</c:v>
                </c:pt>
                <c:pt idx="7929">
                  <c:v>83.844300000000004</c:v>
                </c:pt>
                <c:pt idx="7930">
                  <c:v>76.353399999999993</c:v>
                </c:pt>
                <c:pt idx="7931">
                  <c:v>29.1097</c:v>
                </c:pt>
                <c:pt idx="7932">
                  <c:v>24.281400000000001</c:v>
                </c:pt>
                <c:pt idx="7933">
                  <c:v>30.998899999999999</c:v>
                </c:pt>
                <c:pt idx="7934">
                  <c:v>24.234400000000001</c:v>
                </c:pt>
                <c:pt idx="7935">
                  <c:v>81.266099999999994</c:v>
                </c:pt>
                <c:pt idx="7936">
                  <c:v>48.568100000000001</c:v>
                </c:pt>
                <c:pt idx="7937">
                  <c:v>7.8625299999999996</c:v>
                </c:pt>
                <c:pt idx="7938">
                  <c:v>35.235399999999998</c:v>
                </c:pt>
                <c:pt idx="7939">
                  <c:v>24.733499999999999</c:v>
                </c:pt>
                <c:pt idx="7940">
                  <c:v>67.019499999999994</c:v>
                </c:pt>
                <c:pt idx="7941">
                  <c:v>74.604299999999995</c:v>
                </c:pt>
                <c:pt idx="7942">
                  <c:v>288.43200000000002</c:v>
                </c:pt>
                <c:pt idx="7943">
                  <c:v>16.922000000000001</c:v>
                </c:pt>
                <c:pt idx="7944">
                  <c:v>144.35599999999999</c:v>
                </c:pt>
                <c:pt idx="7945">
                  <c:v>25.188500000000001</c:v>
                </c:pt>
                <c:pt idx="7946">
                  <c:v>33.246600000000001</c:v>
                </c:pt>
                <c:pt idx="7947">
                  <c:v>18.100899999999999</c:v>
                </c:pt>
                <c:pt idx="7948">
                  <c:v>483.03399999999999</c:v>
                </c:pt>
                <c:pt idx="7949">
                  <c:v>38.090699999999998</c:v>
                </c:pt>
                <c:pt idx="7950">
                  <c:v>427.63299999999998</c:v>
                </c:pt>
                <c:pt idx="7951">
                  <c:v>493.32600000000002</c:v>
                </c:pt>
                <c:pt idx="7952">
                  <c:v>617.33199999999999</c:v>
                </c:pt>
                <c:pt idx="7953">
                  <c:v>38.075200000000002</c:v>
                </c:pt>
                <c:pt idx="7954">
                  <c:v>22.316199999999998</c:v>
                </c:pt>
                <c:pt idx="7955">
                  <c:v>18.473199999999999</c:v>
                </c:pt>
                <c:pt idx="7956">
                  <c:v>96.418099999999995</c:v>
                </c:pt>
                <c:pt idx="7957">
                  <c:v>33.067599999999999</c:v>
                </c:pt>
                <c:pt idx="7958">
                  <c:v>83.213700000000003</c:v>
                </c:pt>
                <c:pt idx="7959">
                  <c:v>37.932099999999998</c:v>
                </c:pt>
                <c:pt idx="7960">
                  <c:v>54.645299999999999</c:v>
                </c:pt>
                <c:pt idx="7961">
                  <c:v>20.242599999999999</c:v>
                </c:pt>
                <c:pt idx="7962">
                  <c:v>11.597099999999999</c:v>
                </c:pt>
                <c:pt idx="7963">
                  <c:v>59.043999999999997</c:v>
                </c:pt>
                <c:pt idx="7964">
                  <c:v>23.453299999999999</c:v>
                </c:pt>
                <c:pt idx="7965">
                  <c:v>41.202500000000001</c:v>
                </c:pt>
                <c:pt idx="7966">
                  <c:v>41.378700000000002</c:v>
                </c:pt>
                <c:pt idx="7967">
                  <c:v>33.308900000000001</c:v>
                </c:pt>
                <c:pt idx="7968">
                  <c:v>33.461100000000002</c:v>
                </c:pt>
                <c:pt idx="7969">
                  <c:v>19.858499999999999</c:v>
                </c:pt>
                <c:pt idx="7970">
                  <c:v>18.209299999999999</c:v>
                </c:pt>
                <c:pt idx="7971">
                  <c:v>21.110399999999998</c:v>
                </c:pt>
                <c:pt idx="7972">
                  <c:v>43.450499999999998</c:v>
                </c:pt>
                <c:pt idx="7973">
                  <c:v>57.508800000000001</c:v>
                </c:pt>
                <c:pt idx="7974">
                  <c:v>61.6798</c:v>
                </c:pt>
                <c:pt idx="7975">
                  <c:v>16.571000000000002</c:v>
                </c:pt>
                <c:pt idx="7976">
                  <c:v>43.492899999999999</c:v>
                </c:pt>
                <c:pt idx="7977">
                  <c:v>14.6937</c:v>
                </c:pt>
                <c:pt idx="7978">
                  <c:v>18.9495</c:v>
                </c:pt>
                <c:pt idx="7979">
                  <c:v>62.2973</c:v>
                </c:pt>
                <c:pt idx="7980">
                  <c:v>18.127400000000002</c:v>
                </c:pt>
                <c:pt idx="7981">
                  <c:v>17.577000000000002</c:v>
                </c:pt>
                <c:pt idx="7982">
                  <c:v>23.1159</c:v>
                </c:pt>
                <c:pt idx="7983">
                  <c:v>22.501999999999999</c:v>
                </c:pt>
                <c:pt idx="7984">
                  <c:v>27.845400000000001</c:v>
                </c:pt>
                <c:pt idx="7985">
                  <c:v>21.809000000000001</c:v>
                </c:pt>
                <c:pt idx="7986">
                  <c:v>73.398399999999995</c:v>
                </c:pt>
                <c:pt idx="7987">
                  <c:v>65.430999999999997</c:v>
                </c:pt>
                <c:pt idx="7988">
                  <c:v>46.194499999999998</c:v>
                </c:pt>
                <c:pt idx="7989">
                  <c:v>22.860499999999998</c:v>
                </c:pt>
                <c:pt idx="7990">
                  <c:v>46.693899999999999</c:v>
                </c:pt>
                <c:pt idx="7991">
                  <c:v>17.7408</c:v>
                </c:pt>
                <c:pt idx="7992">
                  <c:v>31.5441</c:v>
                </c:pt>
                <c:pt idx="7993">
                  <c:v>43.856000000000002</c:v>
                </c:pt>
                <c:pt idx="7994">
                  <c:v>20.867000000000001</c:v>
                </c:pt>
                <c:pt idx="7995">
                  <c:v>13.155900000000001</c:v>
                </c:pt>
                <c:pt idx="7996">
                  <c:v>15.0976</c:v>
                </c:pt>
                <c:pt idx="7997">
                  <c:v>40.557699999999997</c:v>
                </c:pt>
                <c:pt idx="7998">
                  <c:v>75.862300000000005</c:v>
                </c:pt>
                <c:pt idx="7999">
                  <c:v>41.034399999999998</c:v>
                </c:pt>
                <c:pt idx="8000">
                  <c:v>31.025099999999998</c:v>
                </c:pt>
                <c:pt idx="8001">
                  <c:v>19.8567</c:v>
                </c:pt>
                <c:pt idx="8002">
                  <c:v>25.605899999999998</c:v>
                </c:pt>
                <c:pt idx="8003">
                  <c:v>28.864999999999998</c:v>
                </c:pt>
                <c:pt idx="8004">
                  <c:v>17.253900000000002</c:v>
                </c:pt>
                <c:pt idx="8005">
                  <c:v>21.159600000000001</c:v>
                </c:pt>
                <c:pt idx="8006">
                  <c:v>23.938700000000001</c:v>
                </c:pt>
                <c:pt idx="8007">
                  <c:v>70.732100000000003</c:v>
                </c:pt>
                <c:pt idx="8008">
                  <c:v>54.049500000000002</c:v>
                </c:pt>
                <c:pt idx="8009">
                  <c:v>22.8032</c:v>
                </c:pt>
                <c:pt idx="8010">
                  <c:v>39.194899999999997</c:v>
                </c:pt>
                <c:pt idx="8011">
                  <c:v>61.5685</c:v>
                </c:pt>
                <c:pt idx="8012">
                  <c:v>35.561199999999999</c:v>
                </c:pt>
                <c:pt idx="8013">
                  <c:v>56.902900000000002</c:v>
                </c:pt>
                <c:pt idx="8014">
                  <c:v>13.1905</c:v>
                </c:pt>
                <c:pt idx="8015">
                  <c:v>18.837900000000001</c:v>
                </c:pt>
                <c:pt idx="8016">
                  <c:v>52.017200000000003</c:v>
                </c:pt>
                <c:pt idx="8017">
                  <c:v>217.36500000000001</c:v>
                </c:pt>
                <c:pt idx="8018">
                  <c:v>42.44</c:v>
                </c:pt>
                <c:pt idx="8019">
                  <c:v>29.1416</c:v>
                </c:pt>
                <c:pt idx="8020">
                  <c:v>33.331099999999999</c:v>
                </c:pt>
                <c:pt idx="8021">
                  <c:v>32.867699999999999</c:v>
                </c:pt>
                <c:pt idx="8022">
                  <c:v>35.896799999999999</c:v>
                </c:pt>
                <c:pt idx="8023">
                  <c:v>17.519500000000001</c:v>
                </c:pt>
                <c:pt idx="8024">
                  <c:v>47.353700000000003</c:v>
                </c:pt>
                <c:pt idx="8025">
                  <c:v>32.925400000000003</c:v>
                </c:pt>
                <c:pt idx="8026">
                  <c:v>28.805800000000001</c:v>
                </c:pt>
                <c:pt idx="8027">
                  <c:v>41.3964</c:v>
                </c:pt>
                <c:pt idx="8028">
                  <c:v>26.5792</c:v>
                </c:pt>
                <c:pt idx="8029">
                  <c:v>28.2102</c:v>
                </c:pt>
                <c:pt idx="8030">
                  <c:v>21.2592</c:v>
                </c:pt>
                <c:pt idx="8031">
                  <c:v>12.6647</c:v>
                </c:pt>
                <c:pt idx="8032">
                  <c:v>40.700899999999997</c:v>
                </c:pt>
                <c:pt idx="8033">
                  <c:v>39.733800000000002</c:v>
                </c:pt>
                <c:pt idx="8034">
                  <c:v>35.819699999999997</c:v>
                </c:pt>
                <c:pt idx="8035">
                  <c:v>16.666</c:v>
                </c:pt>
                <c:pt idx="8036">
                  <c:v>28.919</c:v>
                </c:pt>
                <c:pt idx="8037">
                  <c:v>18.625900000000001</c:v>
                </c:pt>
                <c:pt idx="8038">
                  <c:v>54.258699999999997</c:v>
                </c:pt>
                <c:pt idx="8039">
                  <c:v>60.932299999999998</c:v>
                </c:pt>
                <c:pt idx="8040">
                  <c:v>27.5962</c:v>
                </c:pt>
                <c:pt idx="8041">
                  <c:v>153.41499999999999</c:v>
                </c:pt>
                <c:pt idx="8042">
                  <c:v>34.645200000000003</c:v>
                </c:pt>
                <c:pt idx="8043">
                  <c:v>34.624099999999999</c:v>
                </c:pt>
                <c:pt idx="8044">
                  <c:v>96.782799999999995</c:v>
                </c:pt>
                <c:pt idx="8045">
                  <c:v>45.633299999999998</c:v>
                </c:pt>
                <c:pt idx="8046">
                  <c:v>41.307400000000001</c:v>
                </c:pt>
                <c:pt idx="8047">
                  <c:v>56.594799999999999</c:v>
                </c:pt>
                <c:pt idx="8048">
                  <c:v>35.102499999999999</c:v>
                </c:pt>
                <c:pt idx="8049">
                  <c:v>26.4847</c:v>
                </c:pt>
                <c:pt idx="8050">
                  <c:v>40.2134</c:v>
                </c:pt>
                <c:pt idx="8051">
                  <c:v>51.235999999999997</c:v>
                </c:pt>
                <c:pt idx="8052">
                  <c:v>57.320399999999999</c:v>
                </c:pt>
                <c:pt idx="8053">
                  <c:v>50.060699999999997</c:v>
                </c:pt>
                <c:pt idx="8054">
                  <c:v>28.442599999999999</c:v>
                </c:pt>
                <c:pt idx="8055">
                  <c:v>11.149900000000001</c:v>
                </c:pt>
                <c:pt idx="8056">
                  <c:v>93.075199999999995</c:v>
                </c:pt>
                <c:pt idx="8057">
                  <c:v>26.381499999999999</c:v>
                </c:pt>
                <c:pt idx="8058">
                  <c:v>33.586300000000001</c:v>
                </c:pt>
                <c:pt idx="8059">
                  <c:v>52.659100000000002</c:v>
                </c:pt>
                <c:pt idx="8060">
                  <c:v>37.0884</c:v>
                </c:pt>
                <c:pt idx="8061">
                  <c:v>26.450199999999999</c:v>
                </c:pt>
                <c:pt idx="8062">
                  <c:v>13.497999999999999</c:v>
                </c:pt>
                <c:pt idx="8063">
                  <c:v>5.3743800000000004</c:v>
                </c:pt>
                <c:pt idx="8064">
                  <c:v>38.1646</c:v>
                </c:pt>
                <c:pt idx="8065">
                  <c:v>10.802899999999999</c:v>
                </c:pt>
                <c:pt idx="8066">
                  <c:v>41.158799999999999</c:v>
                </c:pt>
                <c:pt idx="8067">
                  <c:v>204.55799999999999</c:v>
                </c:pt>
                <c:pt idx="8068">
                  <c:v>24.607800000000001</c:v>
                </c:pt>
                <c:pt idx="8069">
                  <c:v>29.648499999999999</c:v>
                </c:pt>
                <c:pt idx="8070">
                  <c:v>40.127800000000001</c:v>
                </c:pt>
                <c:pt idx="8071">
                  <c:v>58.397199999999998</c:v>
                </c:pt>
                <c:pt idx="8072">
                  <c:v>29.028099999999998</c:v>
                </c:pt>
                <c:pt idx="8073">
                  <c:v>177.36799999999999</c:v>
                </c:pt>
                <c:pt idx="8074">
                  <c:v>18.9696</c:v>
                </c:pt>
                <c:pt idx="8075">
                  <c:v>24.421099999999999</c:v>
                </c:pt>
                <c:pt idx="8076">
                  <c:v>28.502500000000001</c:v>
                </c:pt>
                <c:pt idx="8077">
                  <c:v>15.4373</c:v>
                </c:pt>
                <c:pt idx="8078">
                  <c:v>37.173999999999999</c:v>
                </c:pt>
                <c:pt idx="8079">
                  <c:v>20.0304</c:v>
                </c:pt>
                <c:pt idx="8080">
                  <c:v>17.869599999999998</c:v>
                </c:pt>
                <c:pt idx="8081">
                  <c:v>17.8857</c:v>
                </c:pt>
                <c:pt idx="8082">
                  <c:v>33.133600000000001</c:v>
                </c:pt>
                <c:pt idx="8083">
                  <c:v>26.392900000000001</c:v>
                </c:pt>
                <c:pt idx="8084">
                  <c:v>22.157499999999999</c:v>
                </c:pt>
                <c:pt idx="8085">
                  <c:v>20.782499999999999</c:v>
                </c:pt>
                <c:pt idx="8086">
                  <c:v>14.7819</c:v>
                </c:pt>
                <c:pt idx="8087">
                  <c:v>21.316299999999998</c:v>
                </c:pt>
                <c:pt idx="8088">
                  <c:v>31.774000000000001</c:v>
                </c:pt>
                <c:pt idx="8089">
                  <c:v>22.633800000000001</c:v>
                </c:pt>
                <c:pt idx="8090">
                  <c:v>21.7346</c:v>
                </c:pt>
                <c:pt idx="8091">
                  <c:v>17.586600000000001</c:v>
                </c:pt>
                <c:pt idx="8092">
                  <c:v>28.301300000000001</c:v>
                </c:pt>
                <c:pt idx="8093">
                  <c:v>25.307300000000001</c:v>
                </c:pt>
                <c:pt idx="8094">
                  <c:v>19.753599999999999</c:v>
                </c:pt>
                <c:pt idx="8095">
                  <c:v>12.7408</c:v>
                </c:pt>
                <c:pt idx="8096">
                  <c:v>71.751300000000001</c:v>
                </c:pt>
                <c:pt idx="8097">
                  <c:v>17.0166</c:v>
                </c:pt>
                <c:pt idx="8098">
                  <c:v>13.995900000000001</c:v>
                </c:pt>
                <c:pt idx="8118">
                  <c:v>10.8042</c:v>
                </c:pt>
                <c:pt idx="8119">
                  <c:v>5.5668499999999996</c:v>
                </c:pt>
                <c:pt idx="8120">
                  <c:v>18.676300000000001</c:v>
                </c:pt>
                <c:pt idx="8121">
                  <c:v>105.021</c:v>
                </c:pt>
                <c:pt idx="8122">
                  <c:v>14.525</c:v>
                </c:pt>
                <c:pt idx="8123">
                  <c:v>57.647599999999997</c:v>
                </c:pt>
                <c:pt idx="8124">
                  <c:v>12.814</c:v>
                </c:pt>
                <c:pt idx="8125">
                  <c:v>101.761</c:v>
                </c:pt>
                <c:pt idx="8126">
                  <c:v>31.645199999999999</c:v>
                </c:pt>
                <c:pt idx="8127">
                  <c:v>21.5566</c:v>
                </c:pt>
                <c:pt idx="8128">
                  <c:v>21.877400000000002</c:v>
                </c:pt>
                <c:pt idx="8129">
                  <c:v>32.851300000000002</c:v>
                </c:pt>
                <c:pt idx="8130">
                  <c:v>22.230399999999999</c:v>
                </c:pt>
                <c:pt idx="8131">
                  <c:v>21.725000000000001</c:v>
                </c:pt>
                <c:pt idx="8132">
                  <c:v>12.696899999999999</c:v>
                </c:pt>
                <c:pt idx="8133">
                  <c:v>14.8888</c:v>
                </c:pt>
                <c:pt idx="8134">
                  <c:v>26.2728</c:v>
                </c:pt>
                <c:pt idx="8135">
                  <c:v>144.84299999999999</c:v>
                </c:pt>
                <c:pt idx="8136">
                  <c:v>171.22</c:v>
                </c:pt>
                <c:pt idx="8137">
                  <c:v>21.5505</c:v>
                </c:pt>
                <c:pt idx="8138">
                  <c:v>15.5601</c:v>
                </c:pt>
                <c:pt idx="8139">
                  <c:v>18.880400000000002</c:v>
                </c:pt>
                <c:pt idx="8140">
                  <c:v>34.160899999999998</c:v>
                </c:pt>
                <c:pt idx="8141">
                  <c:v>68.415099999999995</c:v>
                </c:pt>
                <c:pt idx="8142">
                  <c:v>29.6022</c:v>
                </c:pt>
                <c:pt idx="8143">
                  <c:v>8.2357399999999998</c:v>
                </c:pt>
                <c:pt idx="8144">
                  <c:v>14.504</c:v>
                </c:pt>
                <c:pt idx="8145">
                  <c:v>20.2254</c:v>
                </c:pt>
                <c:pt idx="8146">
                  <c:v>30.799099999999999</c:v>
                </c:pt>
                <c:pt idx="8147">
                  <c:v>19.459</c:v>
                </c:pt>
                <c:pt idx="8148">
                  <c:v>43.463000000000001</c:v>
                </c:pt>
                <c:pt idx="8149">
                  <c:v>17.119700000000002</c:v>
                </c:pt>
                <c:pt idx="8150">
                  <c:v>12.953799999999999</c:v>
                </c:pt>
                <c:pt idx="8151">
                  <c:v>36.860999999999997</c:v>
                </c:pt>
                <c:pt idx="8152">
                  <c:v>41.544600000000003</c:v>
                </c:pt>
                <c:pt idx="8153">
                  <c:v>52.0214</c:v>
                </c:pt>
                <c:pt idx="8154">
                  <c:v>31.896000000000001</c:v>
                </c:pt>
                <c:pt idx="8155">
                  <c:v>20.8096</c:v>
                </c:pt>
                <c:pt idx="8156">
                  <c:v>16.482500000000002</c:v>
                </c:pt>
                <c:pt idx="8157">
                  <c:v>14.6219</c:v>
                </c:pt>
                <c:pt idx="8158">
                  <c:v>14.8157</c:v>
                </c:pt>
                <c:pt idx="8159">
                  <c:v>14.4726</c:v>
                </c:pt>
                <c:pt idx="8160">
                  <c:v>26.589600000000001</c:v>
                </c:pt>
                <c:pt idx="8161">
                  <c:v>13.487299999999999</c:v>
                </c:pt>
                <c:pt idx="8162">
                  <c:v>18.349399999999999</c:v>
                </c:pt>
                <c:pt idx="8163">
                  <c:v>8.2996700000000008</c:v>
                </c:pt>
                <c:pt idx="8164">
                  <c:v>94.764099999999999</c:v>
                </c:pt>
                <c:pt idx="8165">
                  <c:v>60.4313</c:v>
                </c:pt>
                <c:pt idx="8166">
                  <c:v>26.528700000000001</c:v>
                </c:pt>
                <c:pt idx="8167">
                  <c:v>28.8977</c:v>
                </c:pt>
                <c:pt idx="8168">
                  <c:v>16.331399999999999</c:v>
                </c:pt>
                <c:pt idx="8169">
                  <c:v>55.329300000000003</c:v>
                </c:pt>
                <c:pt idx="8170">
                  <c:v>14.682600000000001</c:v>
                </c:pt>
                <c:pt idx="8171">
                  <c:v>32.2697</c:v>
                </c:pt>
                <c:pt idx="8172">
                  <c:v>37.7196</c:v>
                </c:pt>
                <c:pt idx="8173">
                  <c:v>31.261600000000001</c:v>
                </c:pt>
                <c:pt idx="8174">
                  <c:v>24.646100000000001</c:v>
                </c:pt>
                <c:pt idx="8175">
                  <c:v>9.4334000000000007</c:v>
                </c:pt>
                <c:pt idx="8176">
                  <c:v>22.5822</c:v>
                </c:pt>
                <c:pt idx="8177">
                  <c:v>32.742800000000003</c:v>
                </c:pt>
                <c:pt idx="8178">
                  <c:v>233.02099999999999</c:v>
                </c:pt>
                <c:pt idx="8179">
                  <c:v>22.073</c:v>
                </c:pt>
                <c:pt idx="8180">
                  <c:v>63.543500000000002</c:v>
                </c:pt>
                <c:pt idx="8181">
                  <c:v>8.6419899999999998</c:v>
                </c:pt>
                <c:pt idx="8182">
                  <c:v>22.044</c:v>
                </c:pt>
                <c:pt idx="8183">
                  <c:v>32.9621</c:v>
                </c:pt>
                <c:pt idx="8184">
                  <c:v>31.036799999999999</c:v>
                </c:pt>
                <c:pt idx="8185">
                  <c:v>48.528599999999997</c:v>
                </c:pt>
                <c:pt idx="8186">
                  <c:v>11.8833</c:v>
                </c:pt>
                <c:pt idx="8187">
                  <c:v>19.4465</c:v>
                </c:pt>
                <c:pt idx="8188">
                  <c:v>16.3203</c:v>
                </c:pt>
                <c:pt idx="8189">
                  <c:v>37.724499999999999</c:v>
                </c:pt>
                <c:pt idx="8190">
                  <c:v>19.609300000000001</c:v>
                </c:pt>
                <c:pt idx="8191">
                  <c:v>5.7396700000000003</c:v>
                </c:pt>
                <c:pt idx="8192">
                  <c:v>8.4828799999999998</c:v>
                </c:pt>
                <c:pt idx="8193">
                  <c:v>18.9634</c:v>
                </c:pt>
                <c:pt idx="8194">
                  <c:v>21.476500000000001</c:v>
                </c:pt>
                <c:pt idx="8195">
                  <c:v>37.435000000000002</c:v>
                </c:pt>
                <c:pt idx="8196">
                  <c:v>17.642099999999999</c:v>
                </c:pt>
                <c:pt idx="8197">
                  <c:v>8.4409399999999994</c:v>
                </c:pt>
                <c:pt idx="8198">
                  <c:v>13.2456</c:v>
                </c:pt>
                <c:pt idx="8199">
                  <c:v>18.061199999999999</c:v>
                </c:pt>
                <c:pt idx="8200">
                  <c:v>25.745200000000001</c:v>
                </c:pt>
                <c:pt idx="8201">
                  <c:v>17.1051</c:v>
                </c:pt>
                <c:pt idx="8202">
                  <c:v>13.096</c:v>
                </c:pt>
                <c:pt idx="8203">
                  <c:v>14.333500000000001</c:v>
                </c:pt>
                <c:pt idx="8204">
                  <c:v>11.8142</c:v>
                </c:pt>
                <c:pt idx="8205">
                  <c:v>9.1689699999999998</c:v>
                </c:pt>
                <c:pt idx="8206">
                  <c:v>25.606400000000001</c:v>
                </c:pt>
                <c:pt idx="8207">
                  <c:v>35.487699999999997</c:v>
                </c:pt>
                <c:pt idx="8208">
                  <c:v>22.360199999999999</c:v>
                </c:pt>
                <c:pt idx="8209">
                  <c:v>7.6749999999999998</c:v>
                </c:pt>
                <c:pt idx="8210">
                  <c:v>14.3109</c:v>
                </c:pt>
                <c:pt idx="8211">
                  <c:v>222.4</c:v>
                </c:pt>
                <c:pt idx="8212">
                  <c:v>264.166</c:v>
                </c:pt>
                <c:pt idx="8213">
                  <c:v>26.979700000000001</c:v>
                </c:pt>
                <c:pt idx="8214">
                  <c:v>24.037199999999999</c:v>
                </c:pt>
                <c:pt idx="8215">
                  <c:v>36.987499999999997</c:v>
                </c:pt>
                <c:pt idx="8216">
                  <c:v>277.57100000000003</c:v>
                </c:pt>
                <c:pt idx="8217">
                  <c:v>261.70100000000002</c:v>
                </c:pt>
                <c:pt idx="8218">
                  <c:v>41.789700000000003</c:v>
                </c:pt>
                <c:pt idx="8219">
                  <c:v>20.4633</c:v>
                </c:pt>
                <c:pt idx="8220">
                  <c:v>29.129000000000001</c:v>
                </c:pt>
                <c:pt idx="8221">
                  <c:v>14.645899999999999</c:v>
                </c:pt>
                <c:pt idx="8222">
                  <c:v>24.05</c:v>
                </c:pt>
                <c:pt idx="8223">
                  <c:v>15.9831</c:v>
                </c:pt>
                <c:pt idx="8224">
                  <c:v>15.599500000000001</c:v>
                </c:pt>
                <c:pt idx="8225">
                  <c:v>162.78700000000001</c:v>
                </c:pt>
                <c:pt idx="8226">
                  <c:v>10.836600000000001</c:v>
                </c:pt>
                <c:pt idx="8227">
                  <c:v>33.295200000000001</c:v>
                </c:pt>
                <c:pt idx="8228">
                  <c:v>177.28800000000001</c:v>
                </c:pt>
                <c:pt idx="8229">
                  <c:v>3.8367100000000001</c:v>
                </c:pt>
                <c:pt idx="8230">
                  <c:v>25.691099999999999</c:v>
                </c:pt>
                <c:pt idx="8231">
                  <c:v>36.562899999999999</c:v>
                </c:pt>
                <c:pt idx="8232">
                  <c:v>13.986000000000001</c:v>
                </c:pt>
                <c:pt idx="8233">
                  <c:v>37.039499999999997</c:v>
                </c:pt>
                <c:pt idx="8234">
                  <c:v>83.667900000000003</c:v>
                </c:pt>
                <c:pt idx="8235">
                  <c:v>12.7201</c:v>
                </c:pt>
                <c:pt idx="8236">
                  <c:v>41.163800000000002</c:v>
                </c:pt>
                <c:pt idx="8237">
                  <c:v>29.014800000000001</c:v>
                </c:pt>
                <c:pt idx="8238">
                  <c:v>24.182200000000002</c:v>
                </c:pt>
                <c:pt idx="8239">
                  <c:v>22.476700000000001</c:v>
                </c:pt>
                <c:pt idx="8240">
                  <c:v>11.7788</c:v>
                </c:pt>
                <c:pt idx="8241">
                  <c:v>32.726599999999998</c:v>
                </c:pt>
                <c:pt idx="8242">
                  <c:v>176.14400000000001</c:v>
                </c:pt>
                <c:pt idx="8243">
                  <c:v>250.066</c:v>
                </c:pt>
                <c:pt idx="8244">
                  <c:v>90.118600000000001</c:v>
                </c:pt>
                <c:pt idx="8245">
                  <c:v>42.120899999999999</c:v>
                </c:pt>
                <c:pt idx="8246">
                  <c:v>29.355399999999999</c:v>
                </c:pt>
                <c:pt idx="8247">
                  <c:v>16.325600000000001</c:v>
                </c:pt>
                <c:pt idx="8248">
                  <c:v>12.977499999999999</c:v>
                </c:pt>
                <c:pt idx="8249">
                  <c:v>14.811299999999999</c:v>
                </c:pt>
                <c:pt idx="8250">
                  <c:v>10.9811</c:v>
                </c:pt>
                <c:pt idx="8251">
                  <c:v>23.722899999999999</c:v>
                </c:pt>
                <c:pt idx="8252">
                  <c:v>19.5108</c:v>
                </c:pt>
                <c:pt idx="8253">
                  <c:v>56.433500000000002</c:v>
                </c:pt>
                <c:pt idx="8254">
                  <c:v>21.013200000000001</c:v>
                </c:pt>
                <c:pt idx="8255">
                  <c:v>13.7712</c:v>
                </c:pt>
                <c:pt idx="8256">
                  <c:v>12.6813</c:v>
                </c:pt>
                <c:pt idx="8257">
                  <c:v>47.657600000000002</c:v>
                </c:pt>
                <c:pt idx="8258">
                  <c:v>11.4587</c:v>
                </c:pt>
                <c:pt idx="8259">
                  <c:v>17.171199999999999</c:v>
                </c:pt>
                <c:pt idx="8260">
                  <c:v>122.604</c:v>
                </c:pt>
                <c:pt idx="8261">
                  <c:v>14.327500000000001</c:v>
                </c:pt>
                <c:pt idx="8262">
                  <c:v>28.515000000000001</c:v>
                </c:pt>
                <c:pt idx="8263">
                  <c:v>34.719700000000003</c:v>
                </c:pt>
                <c:pt idx="8264">
                  <c:v>19.624700000000001</c:v>
                </c:pt>
                <c:pt idx="8265">
                  <c:v>19.710999999999999</c:v>
                </c:pt>
                <c:pt idx="8266">
                  <c:v>26.271899999999999</c:v>
                </c:pt>
                <c:pt idx="8267">
                  <c:v>15.246</c:v>
                </c:pt>
                <c:pt idx="8268">
                  <c:v>27.910499999999999</c:v>
                </c:pt>
                <c:pt idx="8269">
                  <c:v>35.844900000000003</c:v>
                </c:pt>
                <c:pt idx="8270">
                  <c:v>13.7502</c:v>
                </c:pt>
                <c:pt idx="8271">
                  <c:v>35.030500000000004</c:v>
                </c:pt>
                <c:pt idx="8272">
                  <c:v>16.2194</c:v>
                </c:pt>
                <c:pt idx="8273">
                  <c:v>29.38</c:v>
                </c:pt>
                <c:pt idx="8274">
                  <c:v>22.333300000000001</c:v>
                </c:pt>
                <c:pt idx="8275">
                  <c:v>17.712199999999999</c:v>
                </c:pt>
                <c:pt idx="8276">
                  <c:v>20.5456</c:v>
                </c:pt>
                <c:pt idx="8277">
                  <c:v>20.6632</c:v>
                </c:pt>
                <c:pt idx="8278">
                  <c:v>39.965499999999999</c:v>
                </c:pt>
                <c:pt idx="8279">
                  <c:v>139.51599999999999</c:v>
                </c:pt>
                <c:pt idx="8280">
                  <c:v>115.56</c:v>
                </c:pt>
                <c:pt idx="8281">
                  <c:v>53.060400000000001</c:v>
                </c:pt>
                <c:pt idx="8282">
                  <c:v>87.159700000000001</c:v>
                </c:pt>
                <c:pt idx="8283">
                  <c:v>151.31700000000001</c:v>
                </c:pt>
                <c:pt idx="8284">
                  <c:v>50.075400000000002</c:v>
                </c:pt>
                <c:pt idx="8285">
                  <c:v>17.626899999999999</c:v>
                </c:pt>
                <c:pt idx="8286">
                  <c:v>29.2775</c:v>
                </c:pt>
                <c:pt idx="8287">
                  <c:v>17.010200000000001</c:v>
                </c:pt>
                <c:pt idx="8288">
                  <c:v>26.160699999999999</c:v>
                </c:pt>
                <c:pt idx="8289">
                  <c:v>18.187000000000001</c:v>
                </c:pt>
                <c:pt idx="8290">
                  <c:v>15.046900000000001</c:v>
                </c:pt>
                <c:pt idx="8291">
                  <c:v>20.155799999999999</c:v>
                </c:pt>
                <c:pt idx="8292">
                  <c:v>18.718499999999999</c:v>
                </c:pt>
                <c:pt idx="8293">
                  <c:v>19.758400000000002</c:v>
                </c:pt>
                <c:pt idx="8294">
                  <c:v>86.020600000000002</c:v>
                </c:pt>
                <c:pt idx="8295">
                  <c:v>18.586300000000001</c:v>
                </c:pt>
                <c:pt idx="8296">
                  <c:v>17.4024</c:v>
                </c:pt>
                <c:pt idx="8297">
                  <c:v>18.021699999999999</c:v>
                </c:pt>
                <c:pt idx="8298">
                  <c:v>26.814299999999999</c:v>
                </c:pt>
                <c:pt idx="8299">
                  <c:v>33.1967</c:v>
                </c:pt>
                <c:pt idx="8300">
                  <c:v>10.733000000000001</c:v>
                </c:pt>
                <c:pt idx="8301">
                  <c:v>17.142700000000001</c:v>
                </c:pt>
                <c:pt idx="8302">
                  <c:v>15.600199999999999</c:v>
                </c:pt>
                <c:pt idx="8303">
                  <c:v>24.985499999999998</c:v>
                </c:pt>
                <c:pt idx="8304">
                  <c:v>29.126100000000001</c:v>
                </c:pt>
                <c:pt idx="8305">
                  <c:v>13.5273</c:v>
                </c:pt>
                <c:pt idx="8306">
                  <c:v>26.691400000000002</c:v>
                </c:pt>
                <c:pt idx="8307">
                  <c:v>16.304300000000001</c:v>
                </c:pt>
                <c:pt idx="8308">
                  <c:v>18.995799999999999</c:v>
                </c:pt>
                <c:pt idx="8309">
                  <c:v>27.1172</c:v>
                </c:pt>
                <c:pt idx="8310">
                  <c:v>28.442</c:v>
                </c:pt>
                <c:pt idx="8311">
                  <c:v>301.084</c:v>
                </c:pt>
                <c:pt idx="8312">
                  <c:v>50.0426</c:v>
                </c:pt>
                <c:pt idx="8313">
                  <c:v>952.678</c:v>
                </c:pt>
                <c:pt idx="8314">
                  <c:v>17.7791</c:v>
                </c:pt>
                <c:pt idx="8315">
                  <c:v>30.023499999999999</c:v>
                </c:pt>
                <c:pt idx="8316">
                  <c:v>9.1085999999999991</c:v>
                </c:pt>
                <c:pt idx="8317">
                  <c:v>20.973600000000001</c:v>
                </c:pt>
                <c:pt idx="8318">
                  <c:v>17.651900000000001</c:v>
                </c:pt>
                <c:pt idx="8319">
                  <c:v>11.969799999999999</c:v>
                </c:pt>
                <c:pt idx="8320">
                  <c:v>20.5016</c:v>
                </c:pt>
                <c:pt idx="8321">
                  <c:v>74.059200000000004</c:v>
                </c:pt>
                <c:pt idx="8322">
                  <c:v>181.988</c:v>
                </c:pt>
                <c:pt idx="8323">
                  <c:v>13.847899999999999</c:v>
                </c:pt>
                <c:pt idx="8324">
                  <c:v>28.5947</c:v>
                </c:pt>
                <c:pt idx="8326">
                  <c:v>17.4038</c:v>
                </c:pt>
                <c:pt idx="8327">
                  <c:v>44.643099999999997</c:v>
                </c:pt>
                <c:pt idx="8328">
                  <c:v>19.854900000000001</c:v>
                </c:pt>
                <c:pt idx="8329">
                  <c:v>21.327999999999999</c:v>
                </c:pt>
                <c:pt idx="8330">
                  <c:v>17.180700000000002</c:v>
                </c:pt>
                <c:pt idx="8331">
                  <c:v>35.186700000000002</c:v>
                </c:pt>
                <c:pt idx="8332">
                  <c:v>8.5032200000000007</c:v>
                </c:pt>
                <c:pt idx="8333">
                  <c:v>9.9828600000000005</c:v>
                </c:pt>
                <c:pt idx="8334">
                  <c:v>20.612400000000001</c:v>
                </c:pt>
                <c:pt idx="8335">
                  <c:v>27.771000000000001</c:v>
                </c:pt>
                <c:pt idx="8336">
                  <c:v>51.615699999999997</c:v>
                </c:pt>
                <c:pt idx="8337">
                  <c:v>31.2242</c:v>
                </c:pt>
                <c:pt idx="8338">
                  <c:v>14.7018</c:v>
                </c:pt>
                <c:pt idx="8339">
                  <c:v>16.1845</c:v>
                </c:pt>
                <c:pt idx="8340">
                  <c:v>15.6747</c:v>
                </c:pt>
                <c:pt idx="8341">
                  <c:v>16.859100000000002</c:v>
                </c:pt>
                <c:pt idx="8342">
                  <c:v>72.592500000000001</c:v>
                </c:pt>
                <c:pt idx="8343">
                  <c:v>13.3139</c:v>
                </c:pt>
                <c:pt idx="8344">
                  <c:v>16.9528</c:v>
                </c:pt>
                <c:pt idx="8345">
                  <c:v>14.596399999999999</c:v>
                </c:pt>
                <c:pt idx="8346">
                  <c:v>33.404200000000003</c:v>
                </c:pt>
                <c:pt idx="8347">
                  <c:v>24.495699999999999</c:v>
                </c:pt>
                <c:pt idx="8348">
                  <c:v>18.763000000000002</c:v>
                </c:pt>
                <c:pt idx="8349">
                  <c:v>17.9252</c:v>
                </c:pt>
                <c:pt idx="8350">
                  <c:v>17.146999999999998</c:v>
                </c:pt>
                <c:pt idx="8351">
                  <c:v>27.947700000000001</c:v>
                </c:pt>
                <c:pt idx="8352">
                  <c:v>14.176299999999999</c:v>
                </c:pt>
                <c:pt idx="8353">
                  <c:v>14.3316</c:v>
                </c:pt>
                <c:pt idx="8354">
                  <c:v>14.1275</c:v>
                </c:pt>
                <c:pt idx="8355">
                  <c:v>27.483699999999999</c:v>
                </c:pt>
                <c:pt idx="8356">
                  <c:v>29.3474</c:v>
                </c:pt>
                <c:pt idx="8357">
                  <c:v>16.702100000000002</c:v>
                </c:pt>
                <c:pt idx="8358">
                  <c:v>22.873899999999999</c:v>
                </c:pt>
                <c:pt idx="8359">
                  <c:v>20.6951</c:v>
                </c:pt>
                <c:pt idx="8360">
                  <c:v>10.5877</c:v>
                </c:pt>
                <c:pt idx="8361">
                  <c:v>37.403100000000002</c:v>
                </c:pt>
                <c:pt idx="8362">
                  <c:v>20.900200000000002</c:v>
                </c:pt>
                <c:pt idx="8363">
                  <c:v>45.5976</c:v>
                </c:pt>
                <c:pt idx="8364">
                  <c:v>16.552099999999999</c:v>
                </c:pt>
                <c:pt idx="8365">
                  <c:v>27.542400000000001</c:v>
                </c:pt>
                <c:pt idx="8366">
                  <c:v>13.0076</c:v>
                </c:pt>
                <c:pt idx="8367">
                  <c:v>34.2224</c:v>
                </c:pt>
                <c:pt idx="8368">
                  <c:v>13.4063</c:v>
                </c:pt>
                <c:pt idx="8369">
                  <c:v>10.074299999999999</c:v>
                </c:pt>
                <c:pt idx="8370">
                  <c:v>34.166499999999999</c:v>
                </c:pt>
                <c:pt idx="8371">
                  <c:v>10.872400000000001</c:v>
                </c:pt>
                <c:pt idx="8372">
                  <c:v>13.1111</c:v>
                </c:pt>
                <c:pt idx="8373">
                  <c:v>20.129300000000001</c:v>
                </c:pt>
                <c:pt idx="8374">
                  <c:v>44.0306</c:v>
                </c:pt>
                <c:pt idx="8375">
                  <c:v>15.756600000000001</c:v>
                </c:pt>
                <c:pt idx="8376">
                  <c:v>16.738399999999999</c:v>
                </c:pt>
                <c:pt idx="8377">
                  <c:v>18.401800000000001</c:v>
                </c:pt>
                <c:pt idx="8378">
                  <c:v>15.9961</c:v>
                </c:pt>
                <c:pt idx="8379">
                  <c:v>8.2584300000000006</c:v>
                </c:pt>
                <c:pt idx="8380">
                  <c:v>16.385000000000002</c:v>
                </c:pt>
                <c:pt idx="8381">
                  <c:v>20.6524</c:v>
                </c:pt>
                <c:pt idx="8382">
                  <c:v>9.8494299999999999</c:v>
                </c:pt>
                <c:pt idx="8383">
                  <c:v>20.3324</c:v>
                </c:pt>
                <c:pt idx="8384">
                  <c:v>19.753</c:v>
                </c:pt>
                <c:pt idx="8385">
                  <c:v>33.214199999999998</c:v>
                </c:pt>
                <c:pt idx="8386">
                  <c:v>19.8809</c:v>
                </c:pt>
                <c:pt idx="8387">
                  <c:v>5.9474299999999998</c:v>
                </c:pt>
                <c:pt idx="8388">
                  <c:v>14.144</c:v>
                </c:pt>
                <c:pt idx="8389">
                  <c:v>79.475800000000007</c:v>
                </c:pt>
                <c:pt idx="8390">
                  <c:v>27.401700000000002</c:v>
                </c:pt>
                <c:pt idx="8391">
                  <c:v>23.321999999999999</c:v>
                </c:pt>
                <c:pt idx="8392">
                  <c:v>5.8527699999999996</c:v>
                </c:pt>
                <c:pt idx="8393">
                  <c:v>16.409600000000001</c:v>
                </c:pt>
                <c:pt idx="8394">
                  <c:v>10.889799999999999</c:v>
                </c:pt>
                <c:pt idx="8395">
                  <c:v>10.757199999999999</c:v>
                </c:pt>
                <c:pt idx="8396">
                  <c:v>27.4419</c:v>
                </c:pt>
                <c:pt idx="8397">
                  <c:v>17.412299999999998</c:v>
                </c:pt>
                <c:pt idx="8398">
                  <c:v>15.0937</c:v>
                </c:pt>
                <c:pt idx="8399">
                  <c:v>9.2676200000000009</c:v>
                </c:pt>
                <c:pt idx="8400">
                  <c:v>36.568800000000003</c:v>
                </c:pt>
                <c:pt idx="8401">
                  <c:v>303.13200000000001</c:v>
                </c:pt>
                <c:pt idx="8402">
                  <c:v>293.52699999999999</c:v>
                </c:pt>
                <c:pt idx="8403">
                  <c:v>25.4726</c:v>
                </c:pt>
                <c:pt idx="8404">
                  <c:v>20.524899999999999</c:v>
                </c:pt>
                <c:pt idx="8405">
                  <c:v>7.45479</c:v>
                </c:pt>
                <c:pt idx="8406">
                  <c:v>15.834199999999999</c:v>
                </c:pt>
                <c:pt idx="8407">
                  <c:v>24.1632</c:v>
                </c:pt>
                <c:pt idx="8408">
                  <c:v>29.379100000000001</c:v>
                </c:pt>
                <c:pt idx="8409">
                  <c:v>11.120799999999999</c:v>
                </c:pt>
                <c:pt idx="8410">
                  <c:v>19.6386</c:v>
                </c:pt>
                <c:pt idx="8411">
                  <c:v>15.131</c:v>
                </c:pt>
                <c:pt idx="8412">
                  <c:v>18.2499</c:v>
                </c:pt>
                <c:pt idx="8413">
                  <c:v>13.0327</c:v>
                </c:pt>
                <c:pt idx="8414">
                  <c:v>14.8184</c:v>
                </c:pt>
                <c:pt idx="8415">
                  <c:v>9.5714299999999994</c:v>
                </c:pt>
                <c:pt idx="8416">
                  <c:v>25.522500000000001</c:v>
                </c:pt>
                <c:pt idx="8417">
                  <c:v>28.164000000000001</c:v>
                </c:pt>
                <c:pt idx="8418">
                  <c:v>29.269500000000001</c:v>
                </c:pt>
                <c:pt idx="8419">
                  <c:v>17.7057</c:v>
                </c:pt>
                <c:pt idx="8420">
                  <c:v>35.435600000000001</c:v>
                </c:pt>
                <c:pt idx="8421">
                  <c:v>1.2055800000000001</c:v>
                </c:pt>
                <c:pt idx="8422">
                  <c:v>38.856000000000002</c:v>
                </c:pt>
                <c:pt idx="8423">
                  <c:v>15.8314</c:v>
                </c:pt>
                <c:pt idx="8424">
                  <c:v>42.104100000000003</c:v>
                </c:pt>
                <c:pt idx="8425">
                  <c:v>15.320399999999999</c:v>
                </c:pt>
                <c:pt idx="8426">
                  <c:v>17.4163</c:v>
                </c:pt>
                <c:pt idx="8427">
                  <c:v>23.953199999999999</c:v>
                </c:pt>
                <c:pt idx="8428">
                  <c:v>25.078900000000001</c:v>
                </c:pt>
                <c:pt idx="8429">
                  <c:v>19.9191</c:v>
                </c:pt>
                <c:pt idx="8430">
                  <c:v>29.4102</c:v>
                </c:pt>
                <c:pt idx="8431">
                  <c:v>13.113899999999999</c:v>
                </c:pt>
                <c:pt idx="8432">
                  <c:v>98.350300000000004</c:v>
                </c:pt>
                <c:pt idx="8433">
                  <c:v>22.121600000000001</c:v>
                </c:pt>
                <c:pt idx="8434">
                  <c:v>14.8803</c:v>
                </c:pt>
                <c:pt idx="8435">
                  <c:v>12.0063</c:v>
                </c:pt>
                <c:pt idx="8436">
                  <c:v>18.9055</c:v>
                </c:pt>
                <c:pt idx="8437">
                  <c:v>17.39</c:v>
                </c:pt>
                <c:pt idx="8438">
                  <c:v>19.3569</c:v>
                </c:pt>
                <c:pt idx="8439">
                  <c:v>253.398</c:v>
                </c:pt>
                <c:pt idx="8440">
                  <c:v>23.892199999999999</c:v>
                </c:pt>
                <c:pt idx="8441">
                  <c:v>12.0741</c:v>
                </c:pt>
                <c:pt idx="8442">
                  <c:v>34.5261</c:v>
                </c:pt>
                <c:pt idx="8443">
                  <c:v>17.050699999999999</c:v>
                </c:pt>
                <c:pt idx="8444">
                  <c:v>36.362299999999998</c:v>
                </c:pt>
                <c:pt idx="8445">
                  <c:v>21.3675</c:v>
                </c:pt>
                <c:pt idx="8446">
                  <c:v>15.6045</c:v>
                </c:pt>
                <c:pt idx="8447">
                  <c:v>27.4434</c:v>
                </c:pt>
                <c:pt idx="8448">
                  <c:v>12.523</c:v>
                </c:pt>
                <c:pt idx="8449">
                  <c:v>23.317</c:v>
                </c:pt>
                <c:pt idx="8450">
                  <c:v>29.1081</c:v>
                </c:pt>
                <c:pt idx="8451">
                  <c:v>280.18799999999999</c:v>
                </c:pt>
                <c:pt idx="8452">
                  <c:v>258.959</c:v>
                </c:pt>
                <c:pt idx="8453">
                  <c:v>35.570500000000003</c:v>
                </c:pt>
                <c:pt idx="8454">
                  <c:v>36.650700000000001</c:v>
                </c:pt>
                <c:pt idx="8455">
                  <c:v>15.305199999999999</c:v>
                </c:pt>
                <c:pt idx="8456">
                  <c:v>35.041200000000003</c:v>
                </c:pt>
                <c:pt idx="8457">
                  <c:v>23.331099999999999</c:v>
                </c:pt>
                <c:pt idx="8458">
                  <c:v>36.136299999999999</c:v>
                </c:pt>
                <c:pt idx="8459">
                  <c:v>8.0069199999999991</c:v>
                </c:pt>
                <c:pt idx="8460">
                  <c:v>19.875299999999999</c:v>
                </c:pt>
                <c:pt idx="8461">
                  <c:v>14.053599999999999</c:v>
                </c:pt>
                <c:pt idx="8462">
                  <c:v>9.8770699999999998</c:v>
                </c:pt>
                <c:pt idx="8463">
                  <c:v>25.393899999999999</c:v>
                </c:pt>
                <c:pt idx="8464">
                  <c:v>116.86199999999999</c:v>
                </c:pt>
                <c:pt idx="8465">
                  <c:v>16.932300000000001</c:v>
                </c:pt>
                <c:pt idx="8466">
                  <c:v>12.8659</c:v>
                </c:pt>
                <c:pt idx="8467">
                  <c:v>13.4884</c:v>
                </c:pt>
                <c:pt idx="8468">
                  <c:v>20.6387</c:v>
                </c:pt>
                <c:pt idx="8469">
                  <c:v>27.7606</c:v>
                </c:pt>
                <c:pt idx="8470">
                  <c:v>11.130800000000001</c:v>
                </c:pt>
                <c:pt idx="8471">
                  <c:v>22.912700000000001</c:v>
                </c:pt>
                <c:pt idx="8472">
                  <c:v>616.47699999999998</c:v>
                </c:pt>
                <c:pt idx="8473">
                  <c:v>13.1051</c:v>
                </c:pt>
                <c:pt idx="8474">
                  <c:v>15.156599999999999</c:v>
                </c:pt>
                <c:pt idx="8475">
                  <c:v>13.7256</c:v>
                </c:pt>
                <c:pt idx="8476">
                  <c:v>18.353400000000001</c:v>
                </c:pt>
                <c:pt idx="8477">
                  <c:v>21.599799999999998</c:v>
                </c:pt>
                <c:pt idx="8478">
                  <c:v>9.0008099999999995</c:v>
                </c:pt>
                <c:pt idx="8479">
                  <c:v>13.7438</c:v>
                </c:pt>
                <c:pt idx="8480">
                  <c:v>27.850300000000001</c:v>
                </c:pt>
                <c:pt idx="8481">
                  <c:v>22.404699999999998</c:v>
                </c:pt>
                <c:pt idx="8482">
                  <c:v>15.633599999999999</c:v>
                </c:pt>
                <c:pt idx="8483">
                  <c:v>25.9876</c:v>
                </c:pt>
                <c:pt idx="8484">
                  <c:v>13.9382</c:v>
                </c:pt>
                <c:pt idx="8485">
                  <c:v>22.379799999999999</c:v>
                </c:pt>
                <c:pt idx="8486">
                  <c:v>19.825800000000001</c:v>
                </c:pt>
                <c:pt idx="8487">
                  <c:v>310.08</c:v>
                </c:pt>
                <c:pt idx="8488">
                  <c:v>155.054</c:v>
                </c:pt>
                <c:pt idx="8489">
                  <c:v>295.45400000000001</c:v>
                </c:pt>
                <c:pt idx="8490">
                  <c:v>220.51</c:v>
                </c:pt>
                <c:pt idx="8491">
                  <c:v>26.950099999999999</c:v>
                </c:pt>
                <c:pt idx="8492">
                  <c:v>11.5175</c:v>
                </c:pt>
                <c:pt idx="8493">
                  <c:v>19.599299999999999</c:v>
                </c:pt>
                <c:pt idx="8494">
                  <c:v>31.8202</c:v>
                </c:pt>
                <c:pt idx="8495">
                  <c:v>40.735300000000002</c:v>
                </c:pt>
                <c:pt idx="8496">
                  <c:v>27.980799999999999</c:v>
                </c:pt>
                <c:pt idx="8497">
                  <c:v>7.3213400000000002</c:v>
                </c:pt>
                <c:pt idx="8498">
                  <c:v>25.502600000000001</c:v>
                </c:pt>
                <c:pt idx="8499">
                  <c:v>10.967000000000001</c:v>
                </c:pt>
                <c:pt idx="8500">
                  <c:v>19.400700000000001</c:v>
                </c:pt>
                <c:pt idx="8501">
                  <c:v>18.439599999999999</c:v>
                </c:pt>
                <c:pt idx="8502">
                  <c:v>8.6601900000000001</c:v>
                </c:pt>
                <c:pt idx="8503">
                  <c:v>25.285699999999999</c:v>
                </c:pt>
                <c:pt idx="8504">
                  <c:v>23.435500000000001</c:v>
                </c:pt>
                <c:pt idx="8505">
                  <c:v>12.1874</c:v>
                </c:pt>
                <c:pt idx="8506">
                  <c:v>16.802</c:v>
                </c:pt>
                <c:pt idx="8507">
                  <c:v>24.798100000000002</c:v>
                </c:pt>
                <c:pt idx="8508">
                  <c:v>25.9877</c:v>
                </c:pt>
                <c:pt idx="8509">
                  <c:v>16.874600000000001</c:v>
                </c:pt>
                <c:pt idx="8510">
                  <c:v>16.9877</c:v>
                </c:pt>
                <c:pt idx="8511">
                  <c:v>14.2597</c:v>
                </c:pt>
                <c:pt idx="8512">
                  <c:v>16.032599999999999</c:v>
                </c:pt>
                <c:pt idx="8513">
                  <c:v>33.810299999999998</c:v>
                </c:pt>
                <c:pt idx="8514">
                  <c:v>13.039199999999999</c:v>
                </c:pt>
                <c:pt idx="8515">
                  <c:v>13.6454</c:v>
                </c:pt>
                <c:pt idx="8516">
                  <c:v>17.617100000000001</c:v>
                </c:pt>
                <c:pt idx="8517">
                  <c:v>13.6905</c:v>
                </c:pt>
                <c:pt idx="8518">
                  <c:v>12.555300000000001</c:v>
                </c:pt>
                <c:pt idx="8519">
                  <c:v>11.7142</c:v>
                </c:pt>
                <c:pt idx="8520">
                  <c:v>18.828499999999998</c:v>
                </c:pt>
                <c:pt idx="8521">
                  <c:v>13.821899999999999</c:v>
                </c:pt>
                <c:pt idx="8522">
                  <c:v>39.177599999999998</c:v>
                </c:pt>
                <c:pt idx="8523">
                  <c:v>9.1241800000000008</c:v>
                </c:pt>
                <c:pt idx="8524">
                  <c:v>38.316899999999997</c:v>
                </c:pt>
                <c:pt idx="8525">
                  <c:v>12.7606</c:v>
                </c:pt>
                <c:pt idx="8526">
                  <c:v>37.650100000000002</c:v>
                </c:pt>
                <c:pt idx="8527">
                  <c:v>43.502499999999998</c:v>
                </c:pt>
                <c:pt idx="8528">
                  <c:v>11.7523</c:v>
                </c:pt>
                <c:pt idx="8529">
                  <c:v>24.3203</c:v>
                </c:pt>
                <c:pt idx="8530">
                  <c:v>14.1578</c:v>
                </c:pt>
                <c:pt idx="8531">
                  <c:v>10.0543</c:v>
                </c:pt>
                <c:pt idx="8532">
                  <c:v>69.346599999999995</c:v>
                </c:pt>
                <c:pt idx="8533">
                  <c:v>13.728</c:v>
                </c:pt>
                <c:pt idx="8534">
                  <c:v>23.273399999999999</c:v>
                </c:pt>
                <c:pt idx="8535">
                  <c:v>20.85</c:v>
                </c:pt>
                <c:pt idx="8536">
                  <c:v>11.1074</c:v>
                </c:pt>
                <c:pt idx="8537">
                  <c:v>17.833500000000001</c:v>
                </c:pt>
                <c:pt idx="8538">
                  <c:v>11.444100000000001</c:v>
                </c:pt>
                <c:pt idx="8539">
                  <c:v>12.417</c:v>
                </c:pt>
                <c:pt idx="8540">
                  <c:v>19.088999999999999</c:v>
                </c:pt>
                <c:pt idx="8541">
                  <c:v>26.6128</c:v>
                </c:pt>
                <c:pt idx="8542">
                  <c:v>13.5412</c:v>
                </c:pt>
                <c:pt idx="8543">
                  <c:v>34.378399999999999</c:v>
                </c:pt>
                <c:pt idx="8544">
                  <c:v>12.055899999999999</c:v>
                </c:pt>
                <c:pt idx="8545">
                  <c:v>12.084899999999999</c:v>
                </c:pt>
                <c:pt idx="8546">
                  <c:v>13.301600000000001</c:v>
                </c:pt>
                <c:pt idx="8547">
                  <c:v>13.9094</c:v>
                </c:pt>
                <c:pt idx="8548">
                  <c:v>33.057499999999997</c:v>
                </c:pt>
                <c:pt idx="8549">
                  <c:v>319.19</c:v>
                </c:pt>
                <c:pt idx="8550">
                  <c:v>25.111499999999999</c:v>
                </c:pt>
                <c:pt idx="8551">
                  <c:v>23.968699999999998</c:v>
                </c:pt>
                <c:pt idx="8552">
                  <c:v>44.019100000000002</c:v>
                </c:pt>
                <c:pt idx="8553">
                  <c:v>17.3169</c:v>
                </c:pt>
                <c:pt idx="8555">
                  <c:v>16.564599999999999</c:v>
                </c:pt>
                <c:pt idx="8556">
                  <c:v>33.742899999999999</c:v>
                </c:pt>
                <c:pt idx="8557">
                  <c:v>284.77300000000002</c:v>
                </c:pt>
                <c:pt idx="8558">
                  <c:v>25.8996</c:v>
                </c:pt>
                <c:pt idx="8559">
                  <c:v>9.9753100000000003</c:v>
                </c:pt>
                <c:pt idx="8560">
                  <c:v>11.784000000000001</c:v>
                </c:pt>
                <c:pt idx="8561">
                  <c:v>11.157299999999999</c:v>
                </c:pt>
                <c:pt idx="8562">
                  <c:v>17.759599999999999</c:v>
                </c:pt>
                <c:pt idx="8563">
                  <c:v>17.013300000000001</c:v>
                </c:pt>
                <c:pt idx="8564">
                  <c:v>10.975</c:v>
                </c:pt>
                <c:pt idx="8565">
                  <c:v>16.9131</c:v>
                </c:pt>
                <c:pt idx="8566">
                  <c:v>18.135400000000001</c:v>
                </c:pt>
                <c:pt idx="8567">
                  <c:v>12.046099999999999</c:v>
                </c:pt>
                <c:pt idx="8568">
                  <c:v>14.622</c:v>
                </c:pt>
                <c:pt idx="8569">
                  <c:v>60.064399999999999</c:v>
                </c:pt>
                <c:pt idx="8570">
                  <c:v>17.3354</c:v>
                </c:pt>
                <c:pt idx="8571">
                  <c:v>13.3386</c:v>
                </c:pt>
                <c:pt idx="8572">
                  <c:v>24.665400000000002</c:v>
                </c:pt>
                <c:pt idx="8573">
                  <c:v>20.887899999999998</c:v>
                </c:pt>
                <c:pt idx="8574">
                  <c:v>29.9558</c:v>
                </c:pt>
                <c:pt idx="8575">
                  <c:v>16.4633</c:v>
                </c:pt>
                <c:pt idx="8577">
                  <c:v>14.6913</c:v>
                </c:pt>
                <c:pt idx="8579">
                  <c:v>12.1151</c:v>
                </c:pt>
                <c:pt idx="8580">
                  <c:v>13.541399999999999</c:v>
                </c:pt>
                <c:pt idx="8581">
                  <c:v>15.1449</c:v>
                </c:pt>
                <c:pt idx="8582">
                  <c:v>83.053899999999999</c:v>
                </c:pt>
                <c:pt idx="8583">
                  <c:v>21.476900000000001</c:v>
                </c:pt>
                <c:pt idx="8584">
                  <c:v>18.400099999999998</c:v>
                </c:pt>
                <c:pt idx="8585">
                  <c:v>43.004600000000003</c:v>
                </c:pt>
                <c:pt idx="8586">
                  <c:v>14.3363</c:v>
                </c:pt>
                <c:pt idx="8587">
                  <c:v>10.2835</c:v>
                </c:pt>
                <c:pt idx="8588">
                  <c:v>16.611699999999999</c:v>
                </c:pt>
                <c:pt idx="8589">
                  <c:v>12.734400000000001</c:v>
                </c:pt>
                <c:pt idx="8590">
                  <c:v>29.008099999999999</c:v>
                </c:pt>
                <c:pt idx="8591">
                  <c:v>20.116199999999999</c:v>
                </c:pt>
                <c:pt idx="8592">
                  <c:v>27.223500000000001</c:v>
                </c:pt>
                <c:pt idx="8593">
                  <c:v>27.936699999999998</c:v>
                </c:pt>
                <c:pt idx="8594">
                  <c:v>47.540199999999999</c:v>
                </c:pt>
                <c:pt idx="8595">
                  <c:v>29.816700000000001</c:v>
                </c:pt>
                <c:pt idx="8596">
                  <c:v>4.1686399999999999</c:v>
                </c:pt>
                <c:pt idx="8597">
                  <c:v>7.3666600000000004</c:v>
                </c:pt>
                <c:pt idx="8598">
                  <c:v>8.9929400000000008</c:v>
                </c:pt>
                <c:pt idx="8599">
                  <c:v>62.238</c:v>
                </c:pt>
                <c:pt idx="8600">
                  <c:v>28.576599999999999</c:v>
                </c:pt>
                <c:pt idx="8601">
                  <c:v>39.180100000000003</c:v>
                </c:pt>
                <c:pt idx="8602">
                  <c:v>16.256699999999999</c:v>
                </c:pt>
                <c:pt idx="8603">
                  <c:v>15.584199999999999</c:v>
                </c:pt>
                <c:pt idx="8604">
                  <c:v>10.358700000000001</c:v>
                </c:pt>
                <c:pt idx="8605">
                  <c:v>41.475499999999997</c:v>
                </c:pt>
                <c:pt idx="8606">
                  <c:v>11.494999999999999</c:v>
                </c:pt>
                <c:pt idx="8607">
                  <c:v>31.392600000000002</c:v>
                </c:pt>
                <c:pt idx="8608">
                  <c:v>292.05500000000001</c:v>
                </c:pt>
                <c:pt idx="8609">
                  <c:v>20.3188</c:v>
                </c:pt>
                <c:pt idx="8610">
                  <c:v>9.3547200000000004</c:v>
                </c:pt>
                <c:pt idx="8611">
                  <c:v>19.909199999999998</c:v>
                </c:pt>
                <c:pt idx="8612">
                  <c:v>21.031600000000001</c:v>
                </c:pt>
                <c:pt idx="8613">
                  <c:v>18.700500000000002</c:v>
                </c:pt>
                <c:pt idx="8614">
                  <c:v>13.567</c:v>
                </c:pt>
                <c:pt idx="8615">
                  <c:v>15.420400000000001</c:v>
                </c:pt>
                <c:pt idx="8616">
                  <c:v>25.063800000000001</c:v>
                </c:pt>
                <c:pt idx="8617">
                  <c:v>46.2502</c:v>
                </c:pt>
                <c:pt idx="8618">
                  <c:v>26.852599999999999</c:v>
                </c:pt>
                <c:pt idx="8619">
                  <c:v>179.31700000000001</c:v>
                </c:pt>
                <c:pt idx="8620">
                  <c:v>38.071800000000003</c:v>
                </c:pt>
                <c:pt idx="8621">
                  <c:v>39.067700000000002</c:v>
                </c:pt>
                <c:pt idx="8622">
                  <c:v>38.960500000000003</c:v>
                </c:pt>
                <c:pt idx="8623">
                  <c:v>21.478999999999999</c:v>
                </c:pt>
                <c:pt idx="8624">
                  <c:v>25.020900000000001</c:v>
                </c:pt>
                <c:pt idx="8625">
                  <c:v>11.9643</c:v>
                </c:pt>
                <c:pt idx="8626">
                  <c:v>15.1145</c:v>
                </c:pt>
                <c:pt idx="8627">
                  <c:v>15.1014</c:v>
                </c:pt>
                <c:pt idx="8628">
                  <c:v>17.344200000000001</c:v>
                </c:pt>
                <c:pt idx="8629">
                  <c:v>14.993</c:v>
                </c:pt>
                <c:pt idx="8630">
                  <c:v>13.0002</c:v>
                </c:pt>
                <c:pt idx="8631">
                  <c:v>13.8597</c:v>
                </c:pt>
                <c:pt idx="8632">
                  <c:v>12.805899999999999</c:v>
                </c:pt>
                <c:pt idx="8633">
                  <c:v>12.474600000000001</c:v>
                </c:pt>
                <c:pt idx="8634">
                  <c:v>19.347899999999999</c:v>
                </c:pt>
                <c:pt idx="8635">
                  <c:v>33.119999999999997</c:v>
                </c:pt>
                <c:pt idx="8636">
                  <c:v>18.249099999999999</c:v>
                </c:pt>
                <c:pt idx="8637">
                  <c:v>14.1168</c:v>
                </c:pt>
                <c:pt idx="8638">
                  <c:v>20.2117</c:v>
                </c:pt>
                <c:pt idx="8639">
                  <c:v>8.4152000000000005</c:v>
                </c:pt>
                <c:pt idx="8640">
                  <c:v>44.558100000000003</c:v>
                </c:pt>
                <c:pt idx="8641">
                  <c:v>17.480599999999999</c:v>
                </c:pt>
                <c:pt idx="8642">
                  <c:v>8.6087199999999999</c:v>
                </c:pt>
                <c:pt idx="8643">
                  <c:v>10.114800000000001</c:v>
                </c:pt>
                <c:pt idx="8645">
                  <c:v>15.129799999999999</c:v>
                </c:pt>
                <c:pt idx="8646">
                  <c:v>16.494299999999999</c:v>
                </c:pt>
                <c:pt idx="8647">
                  <c:v>12.943</c:v>
                </c:pt>
                <c:pt idx="8648">
                  <c:v>16.767099999999999</c:v>
                </c:pt>
                <c:pt idx="8649">
                  <c:v>19.845600000000001</c:v>
                </c:pt>
                <c:pt idx="8650">
                  <c:v>27.506</c:v>
                </c:pt>
                <c:pt idx="8651">
                  <c:v>12.295</c:v>
                </c:pt>
                <c:pt idx="8652">
                  <c:v>12.2226</c:v>
                </c:pt>
                <c:pt idx="8653">
                  <c:v>4.9159499999999996</c:v>
                </c:pt>
                <c:pt idx="8654">
                  <c:v>46.697299999999998</c:v>
                </c:pt>
                <c:pt idx="8655">
                  <c:v>15.5502</c:v>
                </c:pt>
                <c:pt idx="8656">
                  <c:v>21.679300000000001</c:v>
                </c:pt>
                <c:pt idx="8657">
                  <c:v>12.382899999999999</c:v>
                </c:pt>
                <c:pt idx="8658">
                  <c:v>12.3246</c:v>
                </c:pt>
                <c:pt idx="8659">
                  <c:v>23.460899999999999</c:v>
                </c:pt>
                <c:pt idx="8660">
                  <c:v>9.2616599999999991</c:v>
                </c:pt>
                <c:pt idx="8661">
                  <c:v>22.375699999999998</c:v>
                </c:pt>
                <c:pt idx="8662">
                  <c:v>21.8687</c:v>
                </c:pt>
                <c:pt idx="8663">
                  <c:v>22.118400000000001</c:v>
                </c:pt>
                <c:pt idx="8664">
                  <c:v>15.1965</c:v>
                </c:pt>
                <c:pt idx="8665">
                  <c:v>11.629099999999999</c:v>
                </c:pt>
                <c:pt idx="8666">
                  <c:v>17.3202</c:v>
                </c:pt>
                <c:pt idx="8667">
                  <c:v>9.4159500000000005</c:v>
                </c:pt>
                <c:pt idx="8668">
                  <c:v>16.5242</c:v>
                </c:pt>
                <c:pt idx="8669">
                  <c:v>17.2333</c:v>
                </c:pt>
                <c:pt idx="8671">
                  <c:v>14.0459</c:v>
                </c:pt>
                <c:pt idx="8672">
                  <c:v>7.8677599999999996</c:v>
                </c:pt>
                <c:pt idx="8673">
                  <c:v>20.305800000000001</c:v>
                </c:pt>
                <c:pt idx="8674">
                  <c:v>17.661200000000001</c:v>
                </c:pt>
                <c:pt idx="8675">
                  <c:v>15.0115</c:v>
                </c:pt>
                <c:pt idx="8676">
                  <c:v>18.063600000000001</c:v>
                </c:pt>
                <c:pt idx="8677">
                  <c:v>13.4788</c:v>
                </c:pt>
                <c:pt idx="8678">
                  <c:v>9.9890000000000008</c:v>
                </c:pt>
                <c:pt idx="8679">
                  <c:v>13.8279</c:v>
                </c:pt>
                <c:pt idx="8680">
                  <c:v>12.600899999999999</c:v>
                </c:pt>
                <c:pt idx="8681">
                  <c:v>16.442699999999999</c:v>
                </c:pt>
                <c:pt idx="8682">
                  <c:v>10.5481</c:v>
                </c:pt>
                <c:pt idx="8684">
                  <c:v>13.636900000000001</c:v>
                </c:pt>
                <c:pt idx="8685">
                  <c:v>10.0627</c:v>
                </c:pt>
                <c:pt idx="8686">
                  <c:v>64.416300000000007</c:v>
                </c:pt>
                <c:pt idx="8687">
                  <c:v>19.755400000000002</c:v>
                </c:pt>
                <c:pt idx="8688">
                  <c:v>14.154400000000001</c:v>
                </c:pt>
                <c:pt idx="8689">
                  <c:v>62.4422</c:v>
                </c:pt>
                <c:pt idx="8690">
                  <c:v>108.003</c:v>
                </c:pt>
                <c:pt idx="8691">
                  <c:v>11.377599999999999</c:v>
                </c:pt>
                <c:pt idx="8692">
                  <c:v>27.198599999999999</c:v>
                </c:pt>
                <c:pt idx="8693">
                  <c:v>22.411899999999999</c:v>
                </c:pt>
                <c:pt idx="8694">
                  <c:v>20.827999999999999</c:v>
                </c:pt>
                <c:pt idx="8695">
                  <c:v>24.0276</c:v>
                </c:pt>
                <c:pt idx="8696">
                  <c:v>25.517600000000002</c:v>
                </c:pt>
                <c:pt idx="8697">
                  <c:v>19.378900000000002</c:v>
                </c:pt>
                <c:pt idx="8698">
                  <c:v>12.561199999999999</c:v>
                </c:pt>
                <c:pt idx="8700">
                  <c:v>26.749700000000001</c:v>
                </c:pt>
                <c:pt idx="8701">
                  <c:v>20.250800000000002</c:v>
                </c:pt>
                <c:pt idx="8702">
                  <c:v>17.100100000000001</c:v>
                </c:pt>
                <c:pt idx="8703">
                  <c:v>18.0245</c:v>
                </c:pt>
                <c:pt idx="8704">
                  <c:v>17.346499999999999</c:v>
                </c:pt>
                <c:pt idx="8705">
                  <c:v>23.305499999999999</c:v>
                </c:pt>
                <c:pt idx="8706">
                  <c:v>14.971299999999999</c:v>
                </c:pt>
                <c:pt idx="8707">
                  <c:v>16.333400000000001</c:v>
                </c:pt>
                <c:pt idx="8708">
                  <c:v>70.069400000000002</c:v>
                </c:pt>
                <c:pt idx="8709">
                  <c:v>28.323899999999998</c:v>
                </c:pt>
                <c:pt idx="8710">
                  <c:v>25.514500000000002</c:v>
                </c:pt>
                <c:pt idx="8711">
                  <c:v>17.021699999999999</c:v>
                </c:pt>
                <c:pt idx="8712">
                  <c:v>26.4696</c:v>
                </c:pt>
                <c:pt idx="8713">
                  <c:v>26.8887</c:v>
                </c:pt>
                <c:pt idx="8714">
                  <c:v>9.3228000000000009</c:v>
                </c:pt>
                <c:pt idx="8715">
                  <c:v>11.5573</c:v>
                </c:pt>
                <c:pt idx="8716">
                  <c:v>10.185499999999999</c:v>
                </c:pt>
                <c:pt idx="8717">
                  <c:v>20.4617</c:v>
                </c:pt>
                <c:pt idx="8718">
                  <c:v>26.313600000000001</c:v>
                </c:pt>
                <c:pt idx="8719">
                  <c:v>22.514199999999999</c:v>
                </c:pt>
                <c:pt idx="8720">
                  <c:v>44.2911</c:v>
                </c:pt>
                <c:pt idx="8721">
                  <c:v>19.295200000000001</c:v>
                </c:pt>
                <c:pt idx="8722">
                  <c:v>9.9358199999999997</c:v>
                </c:pt>
                <c:pt idx="8723">
                  <c:v>15.1897</c:v>
                </c:pt>
                <c:pt idx="8724">
                  <c:v>13.2719</c:v>
                </c:pt>
                <c:pt idx="8725">
                  <c:v>35.363700000000001</c:v>
                </c:pt>
                <c:pt idx="8726">
                  <c:v>14.974500000000001</c:v>
                </c:pt>
                <c:pt idx="8727">
                  <c:v>17.782900000000001</c:v>
                </c:pt>
                <c:pt idx="8728">
                  <c:v>20.096800000000002</c:v>
                </c:pt>
                <c:pt idx="8729">
                  <c:v>85.545000000000002</c:v>
                </c:pt>
                <c:pt idx="8730">
                  <c:v>21.6069</c:v>
                </c:pt>
                <c:pt idx="8731">
                  <c:v>39.639200000000002</c:v>
                </c:pt>
                <c:pt idx="8732">
                  <c:v>18.0032</c:v>
                </c:pt>
                <c:pt idx="8733">
                  <c:v>22.856400000000001</c:v>
                </c:pt>
                <c:pt idx="8734">
                  <c:v>30.548200000000001</c:v>
                </c:pt>
                <c:pt idx="8735">
                  <c:v>11.7033</c:v>
                </c:pt>
                <c:pt idx="8736">
                  <c:v>3.6047099999999999</c:v>
                </c:pt>
                <c:pt idx="8737">
                  <c:v>12.3184</c:v>
                </c:pt>
                <c:pt idx="8738">
                  <c:v>30.956499999999998</c:v>
                </c:pt>
                <c:pt idx="8739">
                  <c:v>36.133200000000002</c:v>
                </c:pt>
                <c:pt idx="8740">
                  <c:v>14.2806</c:v>
                </c:pt>
                <c:pt idx="8741">
                  <c:v>13.1729</c:v>
                </c:pt>
                <c:pt idx="8742">
                  <c:v>20.059799999999999</c:v>
                </c:pt>
                <c:pt idx="8743">
                  <c:v>17.623699999999999</c:v>
                </c:pt>
                <c:pt idx="8744">
                  <c:v>11.2103</c:v>
                </c:pt>
                <c:pt idx="8745">
                  <c:v>16.299099999999999</c:v>
                </c:pt>
                <c:pt idx="8746">
                  <c:v>10.280200000000001</c:v>
                </c:pt>
                <c:pt idx="8747">
                  <c:v>30.642900000000001</c:v>
                </c:pt>
                <c:pt idx="8748">
                  <c:v>27.388500000000001</c:v>
                </c:pt>
                <c:pt idx="8749">
                  <c:v>22.306899999999999</c:v>
                </c:pt>
                <c:pt idx="8750">
                  <c:v>24.948</c:v>
                </c:pt>
                <c:pt idx="8751">
                  <c:v>11.179399999999999</c:v>
                </c:pt>
                <c:pt idx="8752">
                  <c:v>11.697800000000001</c:v>
                </c:pt>
                <c:pt idx="8753">
                  <c:v>22.951799999999999</c:v>
                </c:pt>
                <c:pt idx="8754">
                  <c:v>17.616900000000001</c:v>
                </c:pt>
                <c:pt idx="8755">
                  <c:v>22.078800000000001</c:v>
                </c:pt>
                <c:pt idx="8756">
                  <c:v>36.670499999999997</c:v>
                </c:pt>
                <c:pt idx="8757">
                  <c:v>26.8794</c:v>
                </c:pt>
                <c:pt idx="8758">
                  <c:v>31.6127</c:v>
                </c:pt>
                <c:pt idx="8759">
                  <c:v>23.6416</c:v>
                </c:pt>
                <c:pt idx="8760">
                  <c:v>45.159300000000002</c:v>
                </c:pt>
                <c:pt idx="8761">
                  <c:v>23.635400000000001</c:v>
                </c:pt>
                <c:pt idx="8762">
                  <c:v>27.993300000000001</c:v>
                </c:pt>
                <c:pt idx="8763">
                  <c:v>37.669499999999999</c:v>
                </c:pt>
                <c:pt idx="8764">
                  <c:v>20.131</c:v>
                </c:pt>
                <c:pt idx="8765">
                  <c:v>12.084899999999999</c:v>
                </c:pt>
                <c:pt idx="8766">
                  <c:v>31.774999999999999</c:v>
                </c:pt>
                <c:pt idx="8767">
                  <c:v>12.823600000000001</c:v>
                </c:pt>
                <c:pt idx="8768">
                  <c:v>38.510899999999999</c:v>
                </c:pt>
                <c:pt idx="8769">
                  <c:v>32.730400000000003</c:v>
                </c:pt>
                <c:pt idx="8770">
                  <c:v>44.5002</c:v>
                </c:pt>
                <c:pt idx="8771">
                  <c:v>9.2297999999999991</c:v>
                </c:pt>
                <c:pt idx="8772">
                  <c:v>11.7966</c:v>
                </c:pt>
                <c:pt idx="8773">
                  <c:v>9.3979400000000002</c:v>
                </c:pt>
                <c:pt idx="8774">
                  <c:v>20.703299999999999</c:v>
                </c:pt>
                <c:pt idx="8775">
                  <c:v>16.043099999999999</c:v>
                </c:pt>
                <c:pt idx="8776">
                  <c:v>52.393300000000004</c:v>
                </c:pt>
                <c:pt idx="8777">
                  <c:v>46.505899999999997</c:v>
                </c:pt>
                <c:pt idx="8778">
                  <c:v>21.209800000000001</c:v>
                </c:pt>
                <c:pt idx="8779">
                  <c:v>4.5675800000000004</c:v>
                </c:pt>
                <c:pt idx="8780">
                  <c:v>18.020700000000001</c:v>
                </c:pt>
                <c:pt idx="8781">
                  <c:v>20.458500000000001</c:v>
                </c:pt>
                <c:pt idx="8782">
                  <c:v>18.513999999999999</c:v>
                </c:pt>
                <c:pt idx="8783">
                  <c:v>15.976000000000001</c:v>
                </c:pt>
                <c:pt idx="8784">
                  <c:v>15.612399999999999</c:v>
                </c:pt>
                <c:pt idx="8785">
                  <c:v>10.546099999999999</c:v>
                </c:pt>
                <c:pt idx="8786">
                  <c:v>7.35745</c:v>
                </c:pt>
                <c:pt idx="8788">
                  <c:v>15.8956</c:v>
                </c:pt>
                <c:pt idx="8789">
                  <c:v>37.359200000000001</c:v>
                </c:pt>
                <c:pt idx="8790">
                  <c:v>13.631</c:v>
                </c:pt>
                <c:pt idx="8791">
                  <c:v>16.623000000000001</c:v>
                </c:pt>
                <c:pt idx="8792">
                  <c:v>21.316099999999999</c:v>
                </c:pt>
                <c:pt idx="8793">
                  <c:v>50.767099999999999</c:v>
                </c:pt>
                <c:pt idx="8794">
                  <c:v>18.697900000000001</c:v>
                </c:pt>
                <c:pt idx="8795">
                  <c:v>16.616700000000002</c:v>
                </c:pt>
                <c:pt idx="8796">
                  <c:v>9.1334900000000001</c:v>
                </c:pt>
                <c:pt idx="8797">
                  <c:v>117.69799999999999</c:v>
                </c:pt>
                <c:pt idx="8798">
                  <c:v>27.3735</c:v>
                </c:pt>
                <c:pt idx="8799">
                  <c:v>14.7423</c:v>
                </c:pt>
                <c:pt idx="8800">
                  <c:v>40.267800000000001</c:v>
                </c:pt>
                <c:pt idx="8802">
                  <c:v>18.4527</c:v>
                </c:pt>
                <c:pt idx="8804">
                  <c:v>104.202</c:v>
                </c:pt>
                <c:pt idx="8839">
                  <c:v>14.746499999999999</c:v>
                </c:pt>
                <c:pt idx="8840">
                  <c:v>118.642</c:v>
                </c:pt>
                <c:pt idx="8841">
                  <c:v>2.6250300000000002</c:v>
                </c:pt>
                <c:pt idx="8842">
                  <c:v>5.26823</c:v>
                </c:pt>
                <c:pt idx="8843">
                  <c:v>674.84799999999996</c:v>
                </c:pt>
                <c:pt idx="8844">
                  <c:v>560.05399999999997</c:v>
                </c:pt>
                <c:pt idx="8845">
                  <c:v>539.44000000000005</c:v>
                </c:pt>
                <c:pt idx="8846">
                  <c:v>524.19299999999998</c:v>
                </c:pt>
                <c:pt idx="8847">
                  <c:v>490.93700000000001</c:v>
                </c:pt>
                <c:pt idx="8848">
                  <c:v>419.44299999999998</c:v>
                </c:pt>
                <c:pt idx="8849">
                  <c:v>378.12200000000001</c:v>
                </c:pt>
                <c:pt idx="8850">
                  <c:v>374.226</c:v>
                </c:pt>
                <c:pt idx="8851">
                  <c:v>326.17700000000002</c:v>
                </c:pt>
                <c:pt idx="8852">
                  <c:v>326.17</c:v>
                </c:pt>
                <c:pt idx="8853">
                  <c:v>288.00900000000001</c:v>
                </c:pt>
                <c:pt idx="8854">
                  <c:v>254.57</c:v>
                </c:pt>
                <c:pt idx="8855">
                  <c:v>252.48699999999999</c:v>
                </c:pt>
                <c:pt idx="8856">
                  <c:v>242.01</c:v>
                </c:pt>
                <c:pt idx="8857">
                  <c:v>237.85499999999999</c:v>
                </c:pt>
                <c:pt idx="8858">
                  <c:v>233.023</c:v>
                </c:pt>
                <c:pt idx="8859">
                  <c:v>230.47200000000001</c:v>
                </c:pt>
                <c:pt idx="8860">
                  <c:v>210.86</c:v>
                </c:pt>
                <c:pt idx="8861">
                  <c:v>197.405</c:v>
                </c:pt>
                <c:pt idx="8862">
                  <c:v>193.92699999999999</c:v>
                </c:pt>
                <c:pt idx="8863">
                  <c:v>191.13200000000001</c:v>
                </c:pt>
                <c:pt idx="8864">
                  <c:v>183.78399999999999</c:v>
                </c:pt>
                <c:pt idx="8865">
                  <c:v>182.68100000000001</c:v>
                </c:pt>
                <c:pt idx="8866">
                  <c:v>176.65700000000001</c:v>
                </c:pt>
                <c:pt idx="8867">
                  <c:v>176.506</c:v>
                </c:pt>
                <c:pt idx="8868">
                  <c:v>168.774</c:v>
                </c:pt>
                <c:pt idx="8869">
                  <c:v>163.37</c:v>
                </c:pt>
                <c:pt idx="8870">
                  <c:v>157.232</c:v>
                </c:pt>
                <c:pt idx="8871">
                  <c:v>157.20599999999999</c:v>
                </c:pt>
                <c:pt idx="8872">
                  <c:v>155.93899999999999</c:v>
                </c:pt>
                <c:pt idx="8873">
                  <c:v>147.46700000000001</c:v>
                </c:pt>
                <c:pt idx="8874">
                  <c:v>145.489</c:v>
                </c:pt>
                <c:pt idx="8875">
                  <c:v>145.41</c:v>
                </c:pt>
                <c:pt idx="8876">
                  <c:v>143.99199999999999</c:v>
                </c:pt>
                <c:pt idx="8877">
                  <c:v>139.61600000000001</c:v>
                </c:pt>
                <c:pt idx="8878">
                  <c:v>129.56899999999999</c:v>
                </c:pt>
                <c:pt idx="8879">
                  <c:v>127.96299999999999</c:v>
                </c:pt>
                <c:pt idx="8880">
                  <c:v>125.59699999999999</c:v>
                </c:pt>
                <c:pt idx="8881">
                  <c:v>123.68600000000001</c:v>
                </c:pt>
                <c:pt idx="8882">
                  <c:v>121.53100000000001</c:v>
                </c:pt>
                <c:pt idx="8883">
                  <c:v>120.33199999999999</c:v>
                </c:pt>
                <c:pt idx="8884">
                  <c:v>120.26</c:v>
                </c:pt>
                <c:pt idx="8885">
                  <c:v>120.169</c:v>
                </c:pt>
                <c:pt idx="8886">
                  <c:v>111.648</c:v>
                </c:pt>
                <c:pt idx="8887">
                  <c:v>111.55200000000001</c:v>
                </c:pt>
                <c:pt idx="8888">
                  <c:v>111.114</c:v>
                </c:pt>
                <c:pt idx="8889">
                  <c:v>109.622</c:v>
                </c:pt>
                <c:pt idx="8890">
                  <c:v>108.958</c:v>
                </c:pt>
                <c:pt idx="8891">
                  <c:v>107.70699999999999</c:v>
                </c:pt>
                <c:pt idx="8892">
                  <c:v>105.91</c:v>
                </c:pt>
                <c:pt idx="8893">
                  <c:v>105.182</c:v>
                </c:pt>
                <c:pt idx="8894">
                  <c:v>104.03400000000001</c:v>
                </c:pt>
                <c:pt idx="8895">
                  <c:v>103.081</c:v>
                </c:pt>
                <c:pt idx="8896">
                  <c:v>101.83199999999999</c:v>
                </c:pt>
                <c:pt idx="8897">
                  <c:v>101.745</c:v>
                </c:pt>
                <c:pt idx="8898">
                  <c:v>100.233</c:v>
                </c:pt>
                <c:pt idx="8899">
                  <c:v>99.172200000000004</c:v>
                </c:pt>
                <c:pt idx="8900">
                  <c:v>97.568200000000004</c:v>
                </c:pt>
                <c:pt idx="8901">
                  <c:v>97.436599999999999</c:v>
                </c:pt>
                <c:pt idx="8902">
                  <c:v>97.231499999999997</c:v>
                </c:pt>
                <c:pt idx="8903">
                  <c:v>93.640199999999993</c:v>
                </c:pt>
                <c:pt idx="8904">
                  <c:v>93.263000000000005</c:v>
                </c:pt>
                <c:pt idx="8905">
                  <c:v>92.918300000000002</c:v>
                </c:pt>
                <c:pt idx="8906">
                  <c:v>91.615399999999994</c:v>
                </c:pt>
                <c:pt idx="8907">
                  <c:v>91.515600000000006</c:v>
                </c:pt>
                <c:pt idx="8908">
                  <c:v>90.883899999999997</c:v>
                </c:pt>
                <c:pt idx="8909">
                  <c:v>90.370900000000006</c:v>
                </c:pt>
                <c:pt idx="8910">
                  <c:v>88.973500000000001</c:v>
                </c:pt>
                <c:pt idx="8911">
                  <c:v>85.535700000000006</c:v>
                </c:pt>
                <c:pt idx="8912">
                  <c:v>84.920100000000005</c:v>
                </c:pt>
                <c:pt idx="8913">
                  <c:v>84.607299999999995</c:v>
                </c:pt>
                <c:pt idx="8914">
                  <c:v>82.696100000000001</c:v>
                </c:pt>
                <c:pt idx="8915">
                  <c:v>82.538499999999999</c:v>
                </c:pt>
                <c:pt idx="8916">
                  <c:v>82.262699999999995</c:v>
                </c:pt>
                <c:pt idx="8917">
                  <c:v>82.248999999999995</c:v>
                </c:pt>
                <c:pt idx="8918">
                  <c:v>80.851799999999997</c:v>
                </c:pt>
                <c:pt idx="8919">
                  <c:v>79.360600000000005</c:v>
                </c:pt>
                <c:pt idx="8920">
                  <c:v>77.341999999999999</c:v>
                </c:pt>
                <c:pt idx="8921">
                  <c:v>77.313900000000004</c:v>
                </c:pt>
                <c:pt idx="8922">
                  <c:v>75.818299999999994</c:v>
                </c:pt>
                <c:pt idx="8923">
                  <c:v>75.749200000000002</c:v>
                </c:pt>
                <c:pt idx="8924">
                  <c:v>75.732200000000006</c:v>
                </c:pt>
                <c:pt idx="8925">
                  <c:v>75.272300000000001</c:v>
                </c:pt>
                <c:pt idx="8926">
                  <c:v>74.347800000000007</c:v>
                </c:pt>
                <c:pt idx="8927">
                  <c:v>73.904399999999995</c:v>
                </c:pt>
                <c:pt idx="8928">
                  <c:v>73.847899999999996</c:v>
                </c:pt>
                <c:pt idx="8929">
                  <c:v>73.693899999999999</c:v>
                </c:pt>
                <c:pt idx="8930">
                  <c:v>73.109200000000001</c:v>
                </c:pt>
                <c:pt idx="8931">
                  <c:v>72.642899999999997</c:v>
                </c:pt>
                <c:pt idx="8932">
                  <c:v>72.182299999999998</c:v>
                </c:pt>
                <c:pt idx="8933">
                  <c:v>71.953800000000001</c:v>
                </c:pt>
                <c:pt idx="8934">
                  <c:v>71.0672</c:v>
                </c:pt>
                <c:pt idx="8935">
                  <c:v>70.995000000000005</c:v>
                </c:pt>
                <c:pt idx="8936">
                  <c:v>70.512</c:v>
                </c:pt>
                <c:pt idx="8937">
                  <c:v>70.315600000000003</c:v>
                </c:pt>
                <c:pt idx="8938">
                  <c:v>69.986599999999996</c:v>
                </c:pt>
                <c:pt idx="8939">
                  <c:v>69.612799999999993</c:v>
                </c:pt>
                <c:pt idx="8940">
                  <c:v>69.351500000000001</c:v>
                </c:pt>
                <c:pt idx="8941">
                  <c:v>69.242800000000003</c:v>
                </c:pt>
                <c:pt idx="8942">
                  <c:v>68.976500000000001</c:v>
                </c:pt>
                <c:pt idx="8943">
                  <c:v>68.593999999999994</c:v>
                </c:pt>
                <c:pt idx="8944">
                  <c:v>68.443100000000001</c:v>
                </c:pt>
                <c:pt idx="8945">
                  <c:v>68.051599999999993</c:v>
                </c:pt>
                <c:pt idx="8946">
                  <c:v>67.946399999999997</c:v>
                </c:pt>
                <c:pt idx="8947">
                  <c:v>67.247299999999996</c:v>
                </c:pt>
                <c:pt idx="8948">
                  <c:v>66.936300000000003</c:v>
                </c:pt>
                <c:pt idx="8949">
                  <c:v>66.632999999999996</c:v>
                </c:pt>
                <c:pt idx="8950">
                  <c:v>66.386099999999999</c:v>
                </c:pt>
                <c:pt idx="8951">
                  <c:v>65.765500000000003</c:v>
                </c:pt>
                <c:pt idx="8952">
                  <c:v>65.7483</c:v>
                </c:pt>
                <c:pt idx="8953">
                  <c:v>65.325599999999994</c:v>
                </c:pt>
                <c:pt idx="8954">
                  <c:v>65.263800000000003</c:v>
                </c:pt>
                <c:pt idx="8955">
                  <c:v>65.148300000000006</c:v>
                </c:pt>
                <c:pt idx="8956">
                  <c:v>65.128</c:v>
                </c:pt>
                <c:pt idx="8957">
                  <c:v>64.338800000000006</c:v>
                </c:pt>
                <c:pt idx="8958">
                  <c:v>64.190600000000003</c:v>
                </c:pt>
                <c:pt idx="8959">
                  <c:v>64.0411</c:v>
                </c:pt>
                <c:pt idx="8960">
                  <c:v>63.841799999999999</c:v>
                </c:pt>
                <c:pt idx="8961">
                  <c:v>63.3643</c:v>
                </c:pt>
                <c:pt idx="8962">
                  <c:v>63.200200000000002</c:v>
                </c:pt>
                <c:pt idx="8963">
                  <c:v>62.996699999999997</c:v>
                </c:pt>
                <c:pt idx="8964">
                  <c:v>62.523499999999999</c:v>
                </c:pt>
                <c:pt idx="8965">
                  <c:v>62.447099999999999</c:v>
                </c:pt>
                <c:pt idx="8966">
                  <c:v>62.026499999999999</c:v>
                </c:pt>
                <c:pt idx="8967">
                  <c:v>61.938899999999997</c:v>
                </c:pt>
                <c:pt idx="8968">
                  <c:v>61.616100000000003</c:v>
                </c:pt>
                <c:pt idx="8969">
                  <c:v>60.744999999999997</c:v>
                </c:pt>
                <c:pt idx="8970">
                  <c:v>60.343600000000002</c:v>
                </c:pt>
                <c:pt idx="8971">
                  <c:v>60.063699999999997</c:v>
                </c:pt>
                <c:pt idx="8972">
                  <c:v>59.559699999999999</c:v>
                </c:pt>
                <c:pt idx="8973">
                  <c:v>58.874400000000001</c:v>
                </c:pt>
                <c:pt idx="8974">
                  <c:v>58.738100000000003</c:v>
                </c:pt>
                <c:pt idx="8975">
                  <c:v>58.722299999999997</c:v>
                </c:pt>
                <c:pt idx="8976">
                  <c:v>58.584800000000001</c:v>
                </c:pt>
                <c:pt idx="8977">
                  <c:v>58.449300000000001</c:v>
                </c:pt>
                <c:pt idx="8978">
                  <c:v>58.3917</c:v>
                </c:pt>
                <c:pt idx="8979">
                  <c:v>57.724400000000003</c:v>
                </c:pt>
                <c:pt idx="8980">
                  <c:v>57.193199999999997</c:v>
                </c:pt>
                <c:pt idx="8981">
                  <c:v>56.914099999999998</c:v>
                </c:pt>
                <c:pt idx="8982">
                  <c:v>56.716700000000003</c:v>
                </c:pt>
                <c:pt idx="8983">
                  <c:v>56.480600000000003</c:v>
                </c:pt>
                <c:pt idx="8984">
                  <c:v>56.375100000000003</c:v>
                </c:pt>
                <c:pt idx="8985">
                  <c:v>56.372199999999999</c:v>
                </c:pt>
                <c:pt idx="8986">
                  <c:v>56.343000000000004</c:v>
                </c:pt>
                <c:pt idx="8987">
                  <c:v>56.039000000000001</c:v>
                </c:pt>
                <c:pt idx="8988">
                  <c:v>56.025199999999998</c:v>
                </c:pt>
                <c:pt idx="8989">
                  <c:v>55.905799999999999</c:v>
                </c:pt>
                <c:pt idx="8990">
                  <c:v>55.434600000000003</c:v>
                </c:pt>
                <c:pt idx="8991">
                  <c:v>54.7926</c:v>
                </c:pt>
                <c:pt idx="8992">
                  <c:v>54.723399999999998</c:v>
                </c:pt>
                <c:pt idx="8993">
                  <c:v>54.621000000000002</c:v>
                </c:pt>
                <c:pt idx="8994">
                  <c:v>54.091000000000001</c:v>
                </c:pt>
                <c:pt idx="8995">
                  <c:v>53.692700000000002</c:v>
                </c:pt>
                <c:pt idx="8996">
                  <c:v>53.6248</c:v>
                </c:pt>
                <c:pt idx="8997">
                  <c:v>53.522300000000001</c:v>
                </c:pt>
                <c:pt idx="8998">
                  <c:v>53.477400000000003</c:v>
                </c:pt>
                <c:pt idx="8999">
                  <c:v>53.372900000000001</c:v>
                </c:pt>
                <c:pt idx="9000">
                  <c:v>53.317</c:v>
                </c:pt>
                <c:pt idx="9001">
                  <c:v>53.187199999999997</c:v>
                </c:pt>
                <c:pt idx="9002">
                  <c:v>53.065800000000003</c:v>
                </c:pt>
                <c:pt idx="9003">
                  <c:v>53.028799999999997</c:v>
                </c:pt>
                <c:pt idx="9004">
                  <c:v>52.813000000000002</c:v>
                </c:pt>
                <c:pt idx="9005">
                  <c:v>52.696399999999997</c:v>
                </c:pt>
                <c:pt idx="9006">
                  <c:v>52.609699999999997</c:v>
                </c:pt>
                <c:pt idx="9007">
                  <c:v>52.5687</c:v>
                </c:pt>
                <c:pt idx="9008">
                  <c:v>52.398600000000002</c:v>
                </c:pt>
                <c:pt idx="9009">
                  <c:v>52.288499999999999</c:v>
                </c:pt>
                <c:pt idx="9010">
                  <c:v>52.252899999999997</c:v>
                </c:pt>
                <c:pt idx="9011">
                  <c:v>52.002699999999997</c:v>
                </c:pt>
                <c:pt idx="9012">
                  <c:v>51.749499999999998</c:v>
                </c:pt>
                <c:pt idx="9013">
                  <c:v>51.697800000000001</c:v>
                </c:pt>
                <c:pt idx="9014">
                  <c:v>51.575000000000003</c:v>
                </c:pt>
                <c:pt idx="9015">
                  <c:v>51.4358</c:v>
                </c:pt>
                <c:pt idx="9016">
                  <c:v>51.275300000000001</c:v>
                </c:pt>
                <c:pt idx="9017">
                  <c:v>51.245600000000003</c:v>
                </c:pt>
                <c:pt idx="9018">
                  <c:v>50.862000000000002</c:v>
                </c:pt>
                <c:pt idx="9019">
                  <c:v>50.7806</c:v>
                </c:pt>
                <c:pt idx="9020">
                  <c:v>50.176499999999997</c:v>
                </c:pt>
                <c:pt idx="9021">
                  <c:v>50.084099999999999</c:v>
                </c:pt>
                <c:pt idx="9022">
                  <c:v>50.054600000000001</c:v>
                </c:pt>
                <c:pt idx="9023">
                  <c:v>49.923900000000003</c:v>
                </c:pt>
                <c:pt idx="9024">
                  <c:v>49.902099999999997</c:v>
                </c:pt>
                <c:pt idx="9025">
                  <c:v>49.8264</c:v>
                </c:pt>
                <c:pt idx="9026">
                  <c:v>49.616100000000003</c:v>
                </c:pt>
                <c:pt idx="9027">
                  <c:v>49.604599999999998</c:v>
                </c:pt>
                <c:pt idx="9028">
                  <c:v>49.591500000000003</c:v>
                </c:pt>
                <c:pt idx="9029">
                  <c:v>49.556100000000001</c:v>
                </c:pt>
                <c:pt idx="9030">
                  <c:v>49.491100000000003</c:v>
                </c:pt>
                <c:pt idx="9031">
                  <c:v>48.972000000000001</c:v>
                </c:pt>
                <c:pt idx="9032">
                  <c:v>48.542099999999998</c:v>
                </c:pt>
                <c:pt idx="9033">
                  <c:v>48.420699999999997</c:v>
                </c:pt>
                <c:pt idx="9034">
                  <c:v>48.264699999999998</c:v>
                </c:pt>
                <c:pt idx="9035">
                  <c:v>48.034199999999998</c:v>
                </c:pt>
                <c:pt idx="9036">
                  <c:v>47.609499999999997</c:v>
                </c:pt>
                <c:pt idx="9037">
                  <c:v>47.540900000000001</c:v>
                </c:pt>
                <c:pt idx="9038">
                  <c:v>47.484000000000002</c:v>
                </c:pt>
                <c:pt idx="9039">
                  <c:v>47.386699999999998</c:v>
                </c:pt>
                <c:pt idx="9040">
                  <c:v>47.382899999999999</c:v>
                </c:pt>
                <c:pt idx="9041">
                  <c:v>47.162100000000002</c:v>
                </c:pt>
                <c:pt idx="9042">
                  <c:v>47.098799999999997</c:v>
                </c:pt>
                <c:pt idx="9043">
                  <c:v>47.016199999999998</c:v>
                </c:pt>
                <c:pt idx="9044">
                  <c:v>46.9452</c:v>
                </c:pt>
                <c:pt idx="9045">
                  <c:v>46.924399999999999</c:v>
                </c:pt>
                <c:pt idx="9046">
                  <c:v>46.918500000000002</c:v>
                </c:pt>
                <c:pt idx="9047">
                  <c:v>46.792400000000001</c:v>
                </c:pt>
                <c:pt idx="9048">
                  <c:v>46.468000000000004</c:v>
                </c:pt>
                <c:pt idx="9049">
                  <c:v>46.426499999999997</c:v>
                </c:pt>
                <c:pt idx="9050">
                  <c:v>46.311900000000001</c:v>
                </c:pt>
                <c:pt idx="9051">
                  <c:v>46.086599999999997</c:v>
                </c:pt>
                <c:pt idx="9052">
                  <c:v>46.058500000000002</c:v>
                </c:pt>
                <c:pt idx="9053">
                  <c:v>45.955300000000001</c:v>
                </c:pt>
                <c:pt idx="9054">
                  <c:v>45.345500000000001</c:v>
                </c:pt>
                <c:pt idx="9055">
                  <c:v>45.3247</c:v>
                </c:pt>
                <c:pt idx="9056">
                  <c:v>45.251100000000001</c:v>
                </c:pt>
                <c:pt idx="9057">
                  <c:v>45.210500000000003</c:v>
                </c:pt>
                <c:pt idx="9058">
                  <c:v>45.182200000000002</c:v>
                </c:pt>
                <c:pt idx="9059">
                  <c:v>45.155299999999997</c:v>
                </c:pt>
                <c:pt idx="9060">
                  <c:v>44.838200000000001</c:v>
                </c:pt>
                <c:pt idx="9061">
                  <c:v>44.754899999999999</c:v>
                </c:pt>
                <c:pt idx="9062">
                  <c:v>44.733800000000002</c:v>
                </c:pt>
                <c:pt idx="9063">
                  <c:v>44.6098</c:v>
                </c:pt>
                <c:pt idx="9064">
                  <c:v>44.191800000000001</c:v>
                </c:pt>
                <c:pt idx="9065">
                  <c:v>44.15</c:v>
                </c:pt>
                <c:pt idx="9066">
                  <c:v>44.093200000000003</c:v>
                </c:pt>
                <c:pt idx="9067">
                  <c:v>44.075800000000001</c:v>
                </c:pt>
                <c:pt idx="9068">
                  <c:v>43.9604</c:v>
                </c:pt>
                <c:pt idx="9069">
                  <c:v>43.845500000000001</c:v>
                </c:pt>
                <c:pt idx="9070">
                  <c:v>43.7074</c:v>
                </c:pt>
                <c:pt idx="9071">
                  <c:v>43.395099999999999</c:v>
                </c:pt>
                <c:pt idx="9072">
                  <c:v>43.394500000000001</c:v>
                </c:pt>
                <c:pt idx="9073">
                  <c:v>43.185200000000002</c:v>
                </c:pt>
                <c:pt idx="9074">
                  <c:v>43.151600000000002</c:v>
                </c:pt>
                <c:pt idx="9075">
                  <c:v>42.904699999999998</c:v>
                </c:pt>
                <c:pt idx="9076">
                  <c:v>42.796799999999998</c:v>
                </c:pt>
                <c:pt idx="9077">
                  <c:v>42.749099999999999</c:v>
                </c:pt>
                <c:pt idx="9078">
                  <c:v>42.710299999999997</c:v>
                </c:pt>
                <c:pt idx="9079">
                  <c:v>42.691600000000001</c:v>
                </c:pt>
                <c:pt idx="9080">
                  <c:v>42.652099999999997</c:v>
                </c:pt>
                <c:pt idx="9081">
                  <c:v>42.565399999999997</c:v>
                </c:pt>
                <c:pt idx="9082">
                  <c:v>42.272599999999997</c:v>
                </c:pt>
                <c:pt idx="9083">
                  <c:v>42.167200000000001</c:v>
                </c:pt>
                <c:pt idx="9084">
                  <c:v>42.110399999999998</c:v>
                </c:pt>
                <c:pt idx="9085">
                  <c:v>42.064700000000002</c:v>
                </c:pt>
                <c:pt idx="9086">
                  <c:v>41.899000000000001</c:v>
                </c:pt>
                <c:pt idx="9087">
                  <c:v>41.850099999999998</c:v>
                </c:pt>
                <c:pt idx="9088">
                  <c:v>41.779499999999999</c:v>
                </c:pt>
                <c:pt idx="9089">
                  <c:v>41.735700000000001</c:v>
                </c:pt>
                <c:pt idx="9090">
                  <c:v>41.683100000000003</c:v>
                </c:pt>
                <c:pt idx="9091">
                  <c:v>41.6584</c:v>
                </c:pt>
                <c:pt idx="9092">
                  <c:v>41.646799999999999</c:v>
                </c:pt>
                <c:pt idx="9093">
                  <c:v>41.399700000000003</c:v>
                </c:pt>
                <c:pt idx="9094">
                  <c:v>41.226199999999999</c:v>
                </c:pt>
                <c:pt idx="9095">
                  <c:v>41.194600000000001</c:v>
                </c:pt>
                <c:pt idx="9096">
                  <c:v>41.143999999999998</c:v>
                </c:pt>
                <c:pt idx="9097">
                  <c:v>41.1145</c:v>
                </c:pt>
                <c:pt idx="9098">
                  <c:v>41.058399999999999</c:v>
                </c:pt>
                <c:pt idx="9099">
                  <c:v>40.204900000000002</c:v>
                </c:pt>
                <c:pt idx="9100">
                  <c:v>40.188099999999999</c:v>
                </c:pt>
                <c:pt idx="9101">
                  <c:v>39.884300000000003</c:v>
                </c:pt>
                <c:pt idx="9102">
                  <c:v>39.668399999999998</c:v>
                </c:pt>
                <c:pt idx="9103">
                  <c:v>39.452500000000001</c:v>
                </c:pt>
                <c:pt idx="9104">
                  <c:v>39.349299999999999</c:v>
                </c:pt>
                <c:pt idx="9105">
                  <c:v>39.040100000000002</c:v>
                </c:pt>
                <c:pt idx="9106">
                  <c:v>39</c:v>
                </c:pt>
                <c:pt idx="9107">
                  <c:v>38.988</c:v>
                </c:pt>
                <c:pt idx="9108">
                  <c:v>38.780900000000003</c:v>
                </c:pt>
                <c:pt idx="9109">
                  <c:v>38.750799999999998</c:v>
                </c:pt>
                <c:pt idx="9110">
                  <c:v>38.696899999999999</c:v>
                </c:pt>
                <c:pt idx="9111">
                  <c:v>38.573700000000002</c:v>
                </c:pt>
                <c:pt idx="9112">
                  <c:v>38.504399999999997</c:v>
                </c:pt>
                <c:pt idx="9113">
                  <c:v>38.317500000000003</c:v>
                </c:pt>
                <c:pt idx="9114">
                  <c:v>38.300899999999999</c:v>
                </c:pt>
                <c:pt idx="9115">
                  <c:v>38.234999999999999</c:v>
                </c:pt>
                <c:pt idx="9116">
                  <c:v>38.2333</c:v>
                </c:pt>
                <c:pt idx="9117">
                  <c:v>38.165700000000001</c:v>
                </c:pt>
                <c:pt idx="9118">
                  <c:v>38.088099999999997</c:v>
                </c:pt>
                <c:pt idx="9119">
                  <c:v>38.057299999999998</c:v>
                </c:pt>
                <c:pt idx="9120">
                  <c:v>38.046199999999999</c:v>
                </c:pt>
                <c:pt idx="9121">
                  <c:v>37.953299999999999</c:v>
                </c:pt>
                <c:pt idx="9122">
                  <c:v>37.851900000000001</c:v>
                </c:pt>
                <c:pt idx="9123">
                  <c:v>37.671199999999999</c:v>
                </c:pt>
                <c:pt idx="9124">
                  <c:v>37.633800000000001</c:v>
                </c:pt>
                <c:pt idx="9125">
                  <c:v>37.620699999999999</c:v>
                </c:pt>
                <c:pt idx="9126">
                  <c:v>37.584299999999999</c:v>
                </c:pt>
                <c:pt idx="9127">
                  <c:v>37.5246</c:v>
                </c:pt>
                <c:pt idx="9128">
                  <c:v>37.491999999999997</c:v>
                </c:pt>
                <c:pt idx="9129">
                  <c:v>37.475200000000001</c:v>
                </c:pt>
                <c:pt idx="9130">
                  <c:v>37.424199999999999</c:v>
                </c:pt>
                <c:pt idx="9131">
                  <c:v>37.365200000000002</c:v>
                </c:pt>
                <c:pt idx="9132">
                  <c:v>37.327199999999998</c:v>
                </c:pt>
                <c:pt idx="9133">
                  <c:v>37.2286</c:v>
                </c:pt>
                <c:pt idx="9134">
                  <c:v>37.1648</c:v>
                </c:pt>
                <c:pt idx="9135">
                  <c:v>37.125300000000003</c:v>
                </c:pt>
                <c:pt idx="9136">
                  <c:v>37.103000000000002</c:v>
                </c:pt>
                <c:pt idx="9137">
                  <c:v>36.944099999999999</c:v>
                </c:pt>
                <c:pt idx="9138">
                  <c:v>36.9238</c:v>
                </c:pt>
                <c:pt idx="9139">
                  <c:v>36.752400000000002</c:v>
                </c:pt>
                <c:pt idx="9140">
                  <c:v>36.5989</c:v>
                </c:pt>
                <c:pt idx="9141">
                  <c:v>36.497700000000002</c:v>
                </c:pt>
                <c:pt idx="9142">
                  <c:v>36.4392</c:v>
                </c:pt>
                <c:pt idx="9143">
                  <c:v>36.405799999999999</c:v>
                </c:pt>
                <c:pt idx="9144">
                  <c:v>36.344099999999997</c:v>
                </c:pt>
                <c:pt idx="9145">
                  <c:v>36.305</c:v>
                </c:pt>
                <c:pt idx="9146">
                  <c:v>36.276400000000002</c:v>
                </c:pt>
                <c:pt idx="9147">
                  <c:v>36.232199999999999</c:v>
                </c:pt>
                <c:pt idx="9148">
                  <c:v>36.225999999999999</c:v>
                </c:pt>
                <c:pt idx="9149">
                  <c:v>36.221899999999998</c:v>
                </c:pt>
                <c:pt idx="9150">
                  <c:v>36.1511</c:v>
                </c:pt>
                <c:pt idx="9151">
                  <c:v>36.136200000000002</c:v>
                </c:pt>
                <c:pt idx="9152">
                  <c:v>36.045699999999997</c:v>
                </c:pt>
                <c:pt idx="9153">
                  <c:v>36.001899999999999</c:v>
                </c:pt>
                <c:pt idx="9154">
                  <c:v>35.997799999999998</c:v>
                </c:pt>
                <c:pt idx="9155">
                  <c:v>35.970500000000001</c:v>
                </c:pt>
                <c:pt idx="9156">
                  <c:v>35.956400000000002</c:v>
                </c:pt>
                <c:pt idx="9157">
                  <c:v>35.911099999999998</c:v>
                </c:pt>
                <c:pt idx="9158">
                  <c:v>35.883000000000003</c:v>
                </c:pt>
                <c:pt idx="9159">
                  <c:v>35.793199999999999</c:v>
                </c:pt>
                <c:pt idx="9160">
                  <c:v>35.7119</c:v>
                </c:pt>
                <c:pt idx="9161">
                  <c:v>35.678100000000001</c:v>
                </c:pt>
                <c:pt idx="9162">
                  <c:v>35.655900000000003</c:v>
                </c:pt>
                <c:pt idx="9163">
                  <c:v>35.612499999999997</c:v>
                </c:pt>
                <c:pt idx="9164">
                  <c:v>35.413899999999998</c:v>
                </c:pt>
                <c:pt idx="9165">
                  <c:v>35.372300000000003</c:v>
                </c:pt>
                <c:pt idx="9166">
                  <c:v>35.325899999999997</c:v>
                </c:pt>
                <c:pt idx="9167">
                  <c:v>35.061300000000003</c:v>
                </c:pt>
                <c:pt idx="9168">
                  <c:v>35.017800000000001</c:v>
                </c:pt>
                <c:pt idx="9169">
                  <c:v>34.949800000000003</c:v>
                </c:pt>
                <c:pt idx="9170">
                  <c:v>34.822499999999998</c:v>
                </c:pt>
                <c:pt idx="9171">
                  <c:v>34.806399999999996</c:v>
                </c:pt>
                <c:pt idx="9172">
                  <c:v>34.739699999999999</c:v>
                </c:pt>
                <c:pt idx="9173">
                  <c:v>34.718499999999999</c:v>
                </c:pt>
                <c:pt idx="9174">
                  <c:v>34.641300000000001</c:v>
                </c:pt>
                <c:pt idx="9175">
                  <c:v>34.6098</c:v>
                </c:pt>
                <c:pt idx="9176">
                  <c:v>34.585599999999999</c:v>
                </c:pt>
                <c:pt idx="9177">
                  <c:v>34.5488</c:v>
                </c:pt>
                <c:pt idx="9178">
                  <c:v>34.488599999999998</c:v>
                </c:pt>
                <c:pt idx="9179">
                  <c:v>34.477800000000002</c:v>
                </c:pt>
                <c:pt idx="9180">
                  <c:v>34.437199999999997</c:v>
                </c:pt>
                <c:pt idx="9181">
                  <c:v>34.430799999999998</c:v>
                </c:pt>
                <c:pt idx="9182">
                  <c:v>34.398200000000003</c:v>
                </c:pt>
                <c:pt idx="9183">
                  <c:v>34.334800000000001</c:v>
                </c:pt>
                <c:pt idx="9184">
                  <c:v>34.308599999999998</c:v>
                </c:pt>
                <c:pt idx="9185">
                  <c:v>34.301200000000001</c:v>
                </c:pt>
                <c:pt idx="9186">
                  <c:v>34.298000000000002</c:v>
                </c:pt>
                <c:pt idx="9187">
                  <c:v>34.248600000000003</c:v>
                </c:pt>
                <c:pt idx="9188">
                  <c:v>34.243600000000001</c:v>
                </c:pt>
                <c:pt idx="9189">
                  <c:v>34.195399999999999</c:v>
                </c:pt>
                <c:pt idx="9190">
                  <c:v>34.142200000000003</c:v>
                </c:pt>
                <c:pt idx="9191">
                  <c:v>34.077599999999997</c:v>
                </c:pt>
                <c:pt idx="9192">
                  <c:v>34.054299999999998</c:v>
                </c:pt>
                <c:pt idx="9193">
                  <c:v>34.011299999999999</c:v>
                </c:pt>
                <c:pt idx="9194">
                  <c:v>33.856699999999996</c:v>
                </c:pt>
                <c:pt idx="9195">
                  <c:v>33.733899999999998</c:v>
                </c:pt>
                <c:pt idx="9196">
                  <c:v>33.718000000000004</c:v>
                </c:pt>
                <c:pt idx="9197">
                  <c:v>33.715699999999998</c:v>
                </c:pt>
                <c:pt idx="9198">
                  <c:v>33.700699999999998</c:v>
                </c:pt>
                <c:pt idx="9199">
                  <c:v>33.645099999999999</c:v>
                </c:pt>
                <c:pt idx="9200">
                  <c:v>33.644500000000001</c:v>
                </c:pt>
                <c:pt idx="9201">
                  <c:v>33.429900000000004</c:v>
                </c:pt>
                <c:pt idx="9202">
                  <c:v>33.409700000000001</c:v>
                </c:pt>
                <c:pt idx="9203">
                  <c:v>33.287999999999997</c:v>
                </c:pt>
                <c:pt idx="9204">
                  <c:v>33.262300000000003</c:v>
                </c:pt>
                <c:pt idx="9205">
                  <c:v>33.115000000000002</c:v>
                </c:pt>
                <c:pt idx="9206">
                  <c:v>33.108499999999999</c:v>
                </c:pt>
                <c:pt idx="9207">
                  <c:v>33.088500000000003</c:v>
                </c:pt>
                <c:pt idx="9208">
                  <c:v>33.088200000000001</c:v>
                </c:pt>
                <c:pt idx="9209">
                  <c:v>33.081200000000003</c:v>
                </c:pt>
                <c:pt idx="9210">
                  <c:v>33.01</c:v>
                </c:pt>
                <c:pt idx="9211">
                  <c:v>32.966200000000001</c:v>
                </c:pt>
                <c:pt idx="9212">
                  <c:v>32.909500000000001</c:v>
                </c:pt>
                <c:pt idx="9213">
                  <c:v>32.8048</c:v>
                </c:pt>
                <c:pt idx="9214">
                  <c:v>32.790700000000001</c:v>
                </c:pt>
                <c:pt idx="9215">
                  <c:v>32.771900000000002</c:v>
                </c:pt>
                <c:pt idx="9216">
                  <c:v>32.580100000000002</c:v>
                </c:pt>
                <c:pt idx="9217">
                  <c:v>32.554299999999998</c:v>
                </c:pt>
                <c:pt idx="9218">
                  <c:v>32.420200000000001</c:v>
                </c:pt>
                <c:pt idx="9219">
                  <c:v>32.340299999999999</c:v>
                </c:pt>
                <c:pt idx="9220">
                  <c:v>32.331400000000002</c:v>
                </c:pt>
                <c:pt idx="9221">
                  <c:v>32.307899999999997</c:v>
                </c:pt>
                <c:pt idx="9222">
                  <c:v>32.2288</c:v>
                </c:pt>
                <c:pt idx="9223">
                  <c:v>32.195500000000003</c:v>
                </c:pt>
                <c:pt idx="9224">
                  <c:v>32.188600000000001</c:v>
                </c:pt>
                <c:pt idx="9225">
                  <c:v>32.1783</c:v>
                </c:pt>
                <c:pt idx="9226">
                  <c:v>32.163899999999998</c:v>
                </c:pt>
                <c:pt idx="9227">
                  <c:v>32.149000000000001</c:v>
                </c:pt>
                <c:pt idx="9228">
                  <c:v>32.088000000000001</c:v>
                </c:pt>
                <c:pt idx="9229">
                  <c:v>32.087899999999998</c:v>
                </c:pt>
                <c:pt idx="9230">
                  <c:v>32.057200000000002</c:v>
                </c:pt>
                <c:pt idx="9231">
                  <c:v>32.033499999999997</c:v>
                </c:pt>
                <c:pt idx="9232">
                  <c:v>32.031399999999998</c:v>
                </c:pt>
                <c:pt idx="9233">
                  <c:v>32.030700000000003</c:v>
                </c:pt>
                <c:pt idx="9234">
                  <c:v>32.021900000000002</c:v>
                </c:pt>
                <c:pt idx="9235">
                  <c:v>32.015799999999999</c:v>
                </c:pt>
                <c:pt idx="9236">
                  <c:v>31.992999999999999</c:v>
                </c:pt>
                <c:pt idx="9237">
                  <c:v>31.983499999999999</c:v>
                </c:pt>
                <c:pt idx="9238">
                  <c:v>31.961200000000002</c:v>
                </c:pt>
                <c:pt idx="9239">
                  <c:v>31.932400000000001</c:v>
                </c:pt>
                <c:pt idx="9240">
                  <c:v>31.930800000000001</c:v>
                </c:pt>
                <c:pt idx="9241">
                  <c:v>31.9053</c:v>
                </c:pt>
                <c:pt idx="9242">
                  <c:v>31.793700000000001</c:v>
                </c:pt>
                <c:pt idx="9243">
                  <c:v>31.6981</c:v>
                </c:pt>
                <c:pt idx="9244">
                  <c:v>31.6479</c:v>
                </c:pt>
                <c:pt idx="9245">
                  <c:v>31.617100000000001</c:v>
                </c:pt>
                <c:pt idx="9246">
                  <c:v>31.464600000000001</c:v>
                </c:pt>
                <c:pt idx="9247">
                  <c:v>31.429300000000001</c:v>
                </c:pt>
                <c:pt idx="9248">
                  <c:v>31.369499999999999</c:v>
                </c:pt>
                <c:pt idx="9249">
                  <c:v>31.341999999999999</c:v>
                </c:pt>
                <c:pt idx="9250">
                  <c:v>31.3003</c:v>
                </c:pt>
                <c:pt idx="9251">
                  <c:v>31.223700000000001</c:v>
                </c:pt>
                <c:pt idx="9252">
                  <c:v>31.182700000000001</c:v>
                </c:pt>
                <c:pt idx="9253">
                  <c:v>31.125299999999999</c:v>
                </c:pt>
                <c:pt idx="9254">
                  <c:v>31.117000000000001</c:v>
                </c:pt>
                <c:pt idx="9255">
                  <c:v>31.0991</c:v>
                </c:pt>
                <c:pt idx="9256">
                  <c:v>31.067</c:v>
                </c:pt>
                <c:pt idx="9257">
                  <c:v>31.047000000000001</c:v>
                </c:pt>
                <c:pt idx="9258">
                  <c:v>30.929600000000001</c:v>
                </c:pt>
                <c:pt idx="9259">
                  <c:v>30.912500000000001</c:v>
                </c:pt>
                <c:pt idx="9260">
                  <c:v>30.910599999999999</c:v>
                </c:pt>
                <c:pt idx="9261">
                  <c:v>30.877600000000001</c:v>
                </c:pt>
                <c:pt idx="9262">
                  <c:v>30.844899999999999</c:v>
                </c:pt>
                <c:pt idx="9263">
                  <c:v>30.787600000000001</c:v>
                </c:pt>
                <c:pt idx="9264">
                  <c:v>30.786100000000001</c:v>
                </c:pt>
                <c:pt idx="9265">
                  <c:v>30.731300000000001</c:v>
                </c:pt>
                <c:pt idx="9266">
                  <c:v>30.710999999999999</c:v>
                </c:pt>
                <c:pt idx="9267">
                  <c:v>30.6614</c:v>
                </c:pt>
                <c:pt idx="9268">
                  <c:v>30.598199999999999</c:v>
                </c:pt>
                <c:pt idx="9269">
                  <c:v>30.566400000000002</c:v>
                </c:pt>
                <c:pt idx="9270">
                  <c:v>30.547699999999999</c:v>
                </c:pt>
                <c:pt idx="9271">
                  <c:v>30.532599999999999</c:v>
                </c:pt>
                <c:pt idx="9272">
                  <c:v>30.5077</c:v>
                </c:pt>
                <c:pt idx="9273">
                  <c:v>30.4421</c:v>
                </c:pt>
                <c:pt idx="9274">
                  <c:v>30.4389</c:v>
                </c:pt>
                <c:pt idx="9275">
                  <c:v>30.435500000000001</c:v>
                </c:pt>
                <c:pt idx="9276">
                  <c:v>30.386500000000002</c:v>
                </c:pt>
                <c:pt idx="9277">
                  <c:v>30.3764</c:v>
                </c:pt>
                <c:pt idx="9278">
                  <c:v>30.311399999999999</c:v>
                </c:pt>
                <c:pt idx="9279">
                  <c:v>30.2713</c:v>
                </c:pt>
                <c:pt idx="9280">
                  <c:v>30.242999999999999</c:v>
                </c:pt>
                <c:pt idx="9281">
                  <c:v>30.2409</c:v>
                </c:pt>
                <c:pt idx="9282">
                  <c:v>30.229800000000001</c:v>
                </c:pt>
                <c:pt idx="9283">
                  <c:v>30.229299999999999</c:v>
                </c:pt>
                <c:pt idx="9284">
                  <c:v>30.073399999999999</c:v>
                </c:pt>
                <c:pt idx="9285">
                  <c:v>29.977699999999999</c:v>
                </c:pt>
                <c:pt idx="9286">
                  <c:v>29.874600000000001</c:v>
                </c:pt>
                <c:pt idx="9287">
                  <c:v>29.793700000000001</c:v>
                </c:pt>
                <c:pt idx="9288">
                  <c:v>29.7605</c:v>
                </c:pt>
                <c:pt idx="9289">
                  <c:v>29.733499999999999</c:v>
                </c:pt>
                <c:pt idx="9290">
                  <c:v>29.643799999999999</c:v>
                </c:pt>
                <c:pt idx="9291">
                  <c:v>29.607299999999999</c:v>
                </c:pt>
                <c:pt idx="9292">
                  <c:v>29.597300000000001</c:v>
                </c:pt>
                <c:pt idx="9293">
                  <c:v>29.58</c:v>
                </c:pt>
                <c:pt idx="9294">
                  <c:v>29.548400000000001</c:v>
                </c:pt>
                <c:pt idx="9295">
                  <c:v>29.524999999999999</c:v>
                </c:pt>
                <c:pt idx="9296">
                  <c:v>29.4651</c:v>
                </c:pt>
                <c:pt idx="9297">
                  <c:v>29.428699999999999</c:v>
                </c:pt>
                <c:pt idx="9298">
                  <c:v>29.407</c:v>
                </c:pt>
                <c:pt idx="9299">
                  <c:v>29.382999999999999</c:v>
                </c:pt>
                <c:pt idx="9300">
                  <c:v>29.368500000000001</c:v>
                </c:pt>
                <c:pt idx="9301">
                  <c:v>29.3139</c:v>
                </c:pt>
                <c:pt idx="9302">
                  <c:v>29.274000000000001</c:v>
                </c:pt>
                <c:pt idx="9303">
                  <c:v>29.180599999999998</c:v>
                </c:pt>
                <c:pt idx="9304">
                  <c:v>29.178000000000001</c:v>
                </c:pt>
                <c:pt idx="9305">
                  <c:v>29.165900000000001</c:v>
                </c:pt>
                <c:pt idx="9306">
                  <c:v>29.123899999999999</c:v>
                </c:pt>
                <c:pt idx="9307">
                  <c:v>29.067699999999999</c:v>
                </c:pt>
                <c:pt idx="9308">
                  <c:v>29.022300000000001</c:v>
                </c:pt>
                <c:pt idx="9309">
                  <c:v>28.988700000000001</c:v>
                </c:pt>
                <c:pt idx="9310">
                  <c:v>28.957899999999999</c:v>
                </c:pt>
                <c:pt idx="9311">
                  <c:v>28.954799999999999</c:v>
                </c:pt>
                <c:pt idx="9312">
                  <c:v>28.888400000000001</c:v>
                </c:pt>
                <c:pt idx="9313">
                  <c:v>28.858799999999999</c:v>
                </c:pt>
                <c:pt idx="9314">
                  <c:v>28.8247</c:v>
                </c:pt>
                <c:pt idx="9315">
                  <c:v>28.816700000000001</c:v>
                </c:pt>
                <c:pt idx="9316">
                  <c:v>28.793700000000001</c:v>
                </c:pt>
                <c:pt idx="9317">
                  <c:v>28.787099999999999</c:v>
                </c:pt>
                <c:pt idx="9318">
                  <c:v>28.7225</c:v>
                </c:pt>
                <c:pt idx="9319">
                  <c:v>28.6541</c:v>
                </c:pt>
                <c:pt idx="9320">
                  <c:v>28.635000000000002</c:v>
                </c:pt>
                <c:pt idx="9321">
                  <c:v>28.616</c:v>
                </c:pt>
                <c:pt idx="9322">
                  <c:v>28.593800000000002</c:v>
                </c:pt>
                <c:pt idx="9323">
                  <c:v>28.584700000000002</c:v>
                </c:pt>
                <c:pt idx="9324">
                  <c:v>28.578399999999998</c:v>
                </c:pt>
                <c:pt idx="9325">
                  <c:v>28.561599999999999</c:v>
                </c:pt>
                <c:pt idx="9326">
                  <c:v>28.5565</c:v>
                </c:pt>
                <c:pt idx="9327">
                  <c:v>28.549700000000001</c:v>
                </c:pt>
                <c:pt idx="9328">
                  <c:v>28.514299999999999</c:v>
                </c:pt>
                <c:pt idx="9329">
                  <c:v>28.474399999999999</c:v>
                </c:pt>
                <c:pt idx="9330">
                  <c:v>28.457799999999999</c:v>
                </c:pt>
                <c:pt idx="9331">
                  <c:v>28.440100000000001</c:v>
                </c:pt>
                <c:pt idx="9332">
                  <c:v>28.4239</c:v>
                </c:pt>
                <c:pt idx="9333">
                  <c:v>28.411899999999999</c:v>
                </c:pt>
                <c:pt idx="9334">
                  <c:v>28.411899999999999</c:v>
                </c:pt>
                <c:pt idx="9335">
                  <c:v>28.395199999999999</c:v>
                </c:pt>
                <c:pt idx="9336">
                  <c:v>28.354099999999999</c:v>
                </c:pt>
                <c:pt idx="9337">
                  <c:v>28.3049</c:v>
                </c:pt>
                <c:pt idx="9338">
                  <c:v>28.2379</c:v>
                </c:pt>
                <c:pt idx="9339">
                  <c:v>28.188300000000002</c:v>
                </c:pt>
                <c:pt idx="9340">
                  <c:v>28.180499999999999</c:v>
                </c:pt>
                <c:pt idx="9341">
                  <c:v>28.130500000000001</c:v>
                </c:pt>
                <c:pt idx="9342">
                  <c:v>28.107299999999999</c:v>
                </c:pt>
                <c:pt idx="9343">
                  <c:v>28.017600000000002</c:v>
                </c:pt>
                <c:pt idx="9344">
                  <c:v>27.9755</c:v>
                </c:pt>
                <c:pt idx="9345">
                  <c:v>27.8948</c:v>
                </c:pt>
                <c:pt idx="9346">
                  <c:v>27.873200000000001</c:v>
                </c:pt>
                <c:pt idx="9347">
                  <c:v>27.827999999999999</c:v>
                </c:pt>
                <c:pt idx="9348">
                  <c:v>27.792300000000001</c:v>
                </c:pt>
                <c:pt idx="9349">
                  <c:v>27.776199999999999</c:v>
                </c:pt>
                <c:pt idx="9350">
                  <c:v>27.775500000000001</c:v>
                </c:pt>
                <c:pt idx="9351">
                  <c:v>27.7319</c:v>
                </c:pt>
                <c:pt idx="9352">
                  <c:v>27.687100000000001</c:v>
                </c:pt>
                <c:pt idx="9353">
                  <c:v>27.670500000000001</c:v>
                </c:pt>
                <c:pt idx="9354">
                  <c:v>27.665700000000001</c:v>
                </c:pt>
                <c:pt idx="9355">
                  <c:v>27.663799999999998</c:v>
                </c:pt>
                <c:pt idx="9356">
                  <c:v>27.618600000000001</c:v>
                </c:pt>
                <c:pt idx="9357">
                  <c:v>27.601800000000001</c:v>
                </c:pt>
                <c:pt idx="9358">
                  <c:v>27.5883</c:v>
                </c:pt>
                <c:pt idx="9359">
                  <c:v>27.554500000000001</c:v>
                </c:pt>
                <c:pt idx="9360">
                  <c:v>27.495000000000001</c:v>
                </c:pt>
                <c:pt idx="9361">
                  <c:v>27.435600000000001</c:v>
                </c:pt>
                <c:pt idx="9362">
                  <c:v>27.399799999999999</c:v>
                </c:pt>
                <c:pt idx="9363">
                  <c:v>27.392299999999999</c:v>
                </c:pt>
                <c:pt idx="9364">
                  <c:v>27.332999999999998</c:v>
                </c:pt>
                <c:pt idx="9365">
                  <c:v>27.3123</c:v>
                </c:pt>
                <c:pt idx="9366">
                  <c:v>27.232500000000002</c:v>
                </c:pt>
                <c:pt idx="9367">
                  <c:v>27.132300000000001</c:v>
                </c:pt>
                <c:pt idx="9368">
                  <c:v>27.1309</c:v>
                </c:pt>
                <c:pt idx="9369">
                  <c:v>27.130299999999998</c:v>
                </c:pt>
                <c:pt idx="9370">
                  <c:v>27.116299999999999</c:v>
                </c:pt>
                <c:pt idx="9371">
                  <c:v>27.0624</c:v>
                </c:pt>
                <c:pt idx="9372">
                  <c:v>27.054200000000002</c:v>
                </c:pt>
                <c:pt idx="9373">
                  <c:v>27.001899999999999</c:v>
                </c:pt>
                <c:pt idx="9374">
                  <c:v>26.9924</c:v>
                </c:pt>
                <c:pt idx="9375">
                  <c:v>26.9284</c:v>
                </c:pt>
                <c:pt idx="9376">
                  <c:v>26.883600000000001</c:v>
                </c:pt>
                <c:pt idx="9377">
                  <c:v>26.881499999999999</c:v>
                </c:pt>
                <c:pt idx="9378">
                  <c:v>26.840399999999999</c:v>
                </c:pt>
                <c:pt idx="9379">
                  <c:v>26.802800000000001</c:v>
                </c:pt>
                <c:pt idx="9380">
                  <c:v>26.765799999999999</c:v>
                </c:pt>
                <c:pt idx="9381">
                  <c:v>26.727900000000002</c:v>
                </c:pt>
                <c:pt idx="9382">
                  <c:v>26.699300000000001</c:v>
                </c:pt>
                <c:pt idx="9383">
                  <c:v>26.687799999999999</c:v>
                </c:pt>
                <c:pt idx="9384">
                  <c:v>26.6343</c:v>
                </c:pt>
                <c:pt idx="9385">
                  <c:v>26.610600000000002</c:v>
                </c:pt>
                <c:pt idx="9386">
                  <c:v>26.597999999999999</c:v>
                </c:pt>
                <c:pt idx="9387">
                  <c:v>26.567399999999999</c:v>
                </c:pt>
                <c:pt idx="9388">
                  <c:v>26.4681</c:v>
                </c:pt>
                <c:pt idx="9389">
                  <c:v>26.456399999999999</c:v>
                </c:pt>
                <c:pt idx="9390">
                  <c:v>26.407299999999999</c:v>
                </c:pt>
                <c:pt idx="9391">
                  <c:v>26.387799999999999</c:v>
                </c:pt>
                <c:pt idx="9392">
                  <c:v>26.372699999999998</c:v>
                </c:pt>
                <c:pt idx="9393">
                  <c:v>26.3461</c:v>
                </c:pt>
                <c:pt idx="9394">
                  <c:v>26.3123</c:v>
                </c:pt>
                <c:pt idx="9395">
                  <c:v>26.3017</c:v>
                </c:pt>
                <c:pt idx="9396">
                  <c:v>26.281099999999999</c:v>
                </c:pt>
                <c:pt idx="9397">
                  <c:v>26.231100000000001</c:v>
                </c:pt>
                <c:pt idx="9398">
                  <c:v>26.2241</c:v>
                </c:pt>
                <c:pt idx="9399">
                  <c:v>26.171900000000001</c:v>
                </c:pt>
                <c:pt idx="9400">
                  <c:v>26.161899999999999</c:v>
                </c:pt>
                <c:pt idx="9401">
                  <c:v>26.160699999999999</c:v>
                </c:pt>
                <c:pt idx="9402">
                  <c:v>26.1204</c:v>
                </c:pt>
                <c:pt idx="9403">
                  <c:v>26.101099999999999</c:v>
                </c:pt>
                <c:pt idx="9404">
                  <c:v>26.079499999999999</c:v>
                </c:pt>
                <c:pt idx="9405">
                  <c:v>26.078700000000001</c:v>
                </c:pt>
                <c:pt idx="9406">
                  <c:v>26.054500000000001</c:v>
                </c:pt>
                <c:pt idx="9407">
                  <c:v>26.027100000000001</c:v>
                </c:pt>
                <c:pt idx="9408">
                  <c:v>26.001200000000001</c:v>
                </c:pt>
                <c:pt idx="9409">
                  <c:v>25.9497</c:v>
                </c:pt>
                <c:pt idx="9410">
                  <c:v>25.931799999999999</c:v>
                </c:pt>
                <c:pt idx="9411">
                  <c:v>25.828199999999999</c:v>
                </c:pt>
                <c:pt idx="9412">
                  <c:v>25.8218</c:v>
                </c:pt>
                <c:pt idx="9413">
                  <c:v>25.781700000000001</c:v>
                </c:pt>
                <c:pt idx="9414">
                  <c:v>25.732700000000001</c:v>
                </c:pt>
                <c:pt idx="9415">
                  <c:v>25.709399999999999</c:v>
                </c:pt>
                <c:pt idx="9416">
                  <c:v>25.703299999999999</c:v>
                </c:pt>
                <c:pt idx="9417">
                  <c:v>25.680099999999999</c:v>
                </c:pt>
                <c:pt idx="9418">
                  <c:v>25.6249</c:v>
                </c:pt>
                <c:pt idx="9419">
                  <c:v>25.621300000000002</c:v>
                </c:pt>
                <c:pt idx="9420">
                  <c:v>25.611000000000001</c:v>
                </c:pt>
                <c:pt idx="9421">
                  <c:v>25.574000000000002</c:v>
                </c:pt>
                <c:pt idx="9422">
                  <c:v>25.5548</c:v>
                </c:pt>
                <c:pt idx="9423">
                  <c:v>25.542200000000001</c:v>
                </c:pt>
                <c:pt idx="9424">
                  <c:v>25.535799999999998</c:v>
                </c:pt>
                <c:pt idx="9425">
                  <c:v>25.529599999999999</c:v>
                </c:pt>
                <c:pt idx="9426">
                  <c:v>25.523199999999999</c:v>
                </c:pt>
                <c:pt idx="9427">
                  <c:v>25.516999999999999</c:v>
                </c:pt>
                <c:pt idx="9428">
                  <c:v>25.4589</c:v>
                </c:pt>
                <c:pt idx="9429">
                  <c:v>25.453099999999999</c:v>
                </c:pt>
                <c:pt idx="9430">
                  <c:v>25.4527</c:v>
                </c:pt>
                <c:pt idx="9431">
                  <c:v>25.432400000000001</c:v>
                </c:pt>
                <c:pt idx="9432">
                  <c:v>25.4299</c:v>
                </c:pt>
                <c:pt idx="9433">
                  <c:v>25.418700000000001</c:v>
                </c:pt>
                <c:pt idx="9434">
                  <c:v>25.3659</c:v>
                </c:pt>
                <c:pt idx="9435">
                  <c:v>25.364699999999999</c:v>
                </c:pt>
                <c:pt idx="9436">
                  <c:v>25.347999999999999</c:v>
                </c:pt>
                <c:pt idx="9437">
                  <c:v>25.328499999999998</c:v>
                </c:pt>
                <c:pt idx="9438">
                  <c:v>25.250699999999998</c:v>
                </c:pt>
                <c:pt idx="9439">
                  <c:v>25.223400000000002</c:v>
                </c:pt>
                <c:pt idx="9440">
                  <c:v>25.161000000000001</c:v>
                </c:pt>
                <c:pt idx="9441">
                  <c:v>25.1492</c:v>
                </c:pt>
                <c:pt idx="9442">
                  <c:v>25.1342</c:v>
                </c:pt>
                <c:pt idx="9443">
                  <c:v>25.114899999999999</c:v>
                </c:pt>
                <c:pt idx="9444">
                  <c:v>25.063099999999999</c:v>
                </c:pt>
                <c:pt idx="9445">
                  <c:v>25.0624</c:v>
                </c:pt>
                <c:pt idx="9446">
                  <c:v>25.0276</c:v>
                </c:pt>
                <c:pt idx="9447">
                  <c:v>25.0106</c:v>
                </c:pt>
                <c:pt idx="9448">
                  <c:v>24.9466</c:v>
                </c:pt>
                <c:pt idx="9449">
                  <c:v>24.934200000000001</c:v>
                </c:pt>
                <c:pt idx="9450">
                  <c:v>24.934000000000001</c:v>
                </c:pt>
                <c:pt idx="9451">
                  <c:v>24.933199999999999</c:v>
                </c:pt>
                <c:pt idx="9452">
                  <c:v>24.918399999999998</c:v>
                </c:pt>
                <c:pt idx="9453">
                  <c:v>24.895600000000002</c:v>
                </c:pt>
                <c:pt idx="9454">
                  <c:v>24.844999999999999</c:v>
                </c:pt>
                <c:pt idx="9455">
                  <c:v>24.842500000000001</c:v>
                </c:pt>
                <c:pt idx="9456">
                  <c:v>24.8414</c:v>
                </c:pt>
                <c:pt idx="9457">
                  <c:v>24.837800000000001</c:v>
                </c:pt>
                <c:pt idx="9458">
                  <c:v>24.8233</c:v>
                </c:pt>
                <c:pt idx="9459">
                  <c:v>24.793399999999998</c:v>
                </c:pt>
                <c:pt idx="9460">
                  <c:v>24.773700000000002</c:v>
                </c:pt>
                <c:pt idx="9461">
                  <c:v>24.770700000000001</c:v>
                </c:pt>
                <c:pt idx="9462">
                  <c:v>24.704899999999999</c:v>
                </c:pt>
                <c:pt idx="9463">
                  <c:v>24.7042</c:v>
                </c:pt>
                <c:pt idx="9464">
                  <c:v>24.47</c:v>
                </c:pt>
                <c:pt idx="9465">
                  <c:v>24.462800000000001</c:v>
                </c:pt>
                <c:pt idx="9466">
                  <c:v>24.436800000000002</c:v>
                </c:pt>
                <c:pt idx="9467">
                  <c:v>24.4313</c:v>
                </c:pt>
                <c:pt idx="9468">
                  <c:v>24.420100000000001</c:v>
                </c:pt>
                <c:pt idx="9469">
                  <c:v>24.405999999999999</c:v>
                </c:pt>
                <c:pt idx="9470">
                  <c:v>24.392299999999999</c:v>
                </c:pt>
                <c:pt idx="9471">
                  <c:v>24.351500000000001</c:v>
                </c:pt>
                <c:pt idx="9472">
                  <c:v>24.2974</c:v>
                </c:pt>
                <c:pt idx="9473">
                  <c:v>24.266500000000001</c:v>
                </c:pt>
                <c:pt idx="9474">
                  <c:v>24.231000000000002</c:v>
                </c:pt>
                <c:pt idx="9475">
                  <c:v>24.1983</c:v>
                </c:pt>
                <c:pt idx="9476">
                  <c:v>24.183</c:v>
                </c:pt>
                <c:pt idx="9477">
                  <c:v>24.170200000000001</c:v>
                </c:pt>
                <c:pt idx="9478">
                  <c:v>24.151</c:v>
                </c:pt>
                <c:pt idx="9479">
                  <c:v>24.139700000000001</c:v>
                </c:pt>
                <c:pt idx="9480">
                  <c:v>24.1</c:v>
                </c:pt>
                <c:pt idx="9481">
                  <c:v>24.081199999999999</c:v>
                </c:pt>
                <c:pt idx="9482">
                  <c:v>24.039000000000001</c:v>
                </c:pt>
                <c:pt idx="9483">
                  <c:v>24.0185</c:v>
                </c:pt>
                <c:pt idx="9484">
                  <c:v>23.862500000000001</c:v>
                </c:pt>
                <c:pt idx="9485">
                  <c:v>23.855599999999999</c:v>
                </c:pt>
                <c:pt idx="9486">
                  <c:v>23.7517</c:v>
                </c:pt>
                <c:pt idx="9487">
                  <c:v>23.732099999999999</c:v>
                </c:pt>
                <c:pt idx="9488">
                  <c:v>23.684799999999999</c:v>
                </c:pt>
                <c:pt idx="9489">
                  <c:v>23.684200000000001</c:v>
                </c:pt>
                <c:pt idx="9490">
                  <c:v>23.677700000000002</c:v>
                </c:pt>
                <c:pt idx="9491">
                  <c:v>23.677499999999998</c:v>
                </c:pt>
                <c:pt idx="9492">
                  <c:v>23.667899999999999</c:v>
                </c:pt>
                <c:pt idx="9493">
                  <c:v>23.6633</c:v>
                </c:pt>
                <c:pt idx="9494">
                  <c:v>23.645299999999999</c:v>
                </c:pt>
                <c:pt idx="9495">
                  <c:v>23.6419</c:v>
                </c:pt>
                <c:pt idx="9496">
                  <c:v>23.616599999999998</c:v>
                </c:pt>
                <c:pt idx="9497">
                  <c:v>23.607399999999998</c:v>
                </c:pt>
                <c:pt idx="9498">
                  <c:v>23.576599999999999</c:v>
                </c:pt>
                <c:pt idx="9499">
                  <c:v>23.573</c:v>
                </c:pt>
                <c:pt idx="9500">
                  <c:v>23.569800000000001</c:v>
                </c:pt>
                <c:pt idx="9501">
                  <c:v>23.569199999999999</c:v>
                </c:pt>
                <c:pt idx="9502">
                  <c:v>23.523099999999999</c:v>
                </c:pt>
                <c:pt idx="9503">
                  <c:v>23.521599999999999</c:v>
                </c:pt>
                <c:pt idx="9504">
                  <c:v>23.491099999999999</c:v>
                </c:pt>
                <c:pt idx="9505">
                  <c:v>23.489799999999999</c:v>
                </c:pt>
                <c:pt idx="9506">
                  <c:v>23.442</c:v>
                </c:pt>
                <c:pt idx="9507">
                  <c:v>23.417100000000001</c:v>
                </c:pt>
                <c:pt idx="9508">
                  <c:v>23.4099</c:v>
                </c:pt>
                <c:pt idx="9509">
                  <c:v>23.405100000000001</c:v>
                </c:pt>
                <c:pt idx="9510">
                  <c:v>23.382200000000001</c:v>
                </c:pt>
                <c:pt idx="9511">
                  <c:v>23.3475</c:v>
                </c:pt>
                <c:pt idx="9512">
                  <c:v>23.3355</c:v>
                </c:pt>
                <c:pt idx="9513">
                  <c:v>23.313500000000001</c:v>
                </c:pt>
                <c:pt idx="9514">
                  <c:v>23.2561</c:v>
                </c:pt>
                <c:pt idx="9515">
                  <c:v>23.2394</c:v>
                </c:pt>
                <c:pt idx="9516">
                  <c:v>23.224399999999999</c:v>
                </c:pt>
                <c:pt idx="9517">
                  <c:v>23.185199999999998</c:v>
                </c:pt>
                <c:pt idx="9518">
                  <c:v>23.1356</c:v>
                </c:pt>
                <c:pt idx="9519">
                  <c:v>23.096800000000002</c:v>
                </c:pt>
                <c:pt idx="9520">
                  <c:v>23.0913</c:v>
                </c:pt>
                <c:pt idx="9521">
                  <c:v>23.0534</c:v>
                </c:pt>
                <c:pt idx="9522">
                  <c:v>23.045000000000002</c:v>
                </c:pt>
                <c:pt idx="9523">
                  <c:v>23.033999999999999</c:v>
                </c:pt>
                <c:pt idx="9524">
                  <c:v>23.009799999999998</c:v>
                </c:pt>
                <c:pt idx="9525">
                  <c:v>22.992699999999999</c:v>
                </c:pt>
                <c:pt idx="9526">
                  <c:v>22.9879</c:v>
                </c:pt>
                <c:pt idx="9527">
                  <c:v>22.9846</c:v>
                </c:pt>
                <c:pt idx="9528">
                  <c:v>22.9709</c:v>
                </c:pt>
                <c:pt idx="9529">
                  <c:v>22.965699999999998</c:v>
                </c:pt>
                <c:pt idx="9530">
                  <c:v>22.790400000000002</c:v>
                </c:pt>
                <c:pt idx="9531">
                  <c:v>22.766200000000001</c:v>
                </c:pt>
                <c:pt idx="9532">
                  <c:v>22.735499999999998</c:v>
                </c:pt>
                <c:pt idx="9533">
                  <c:v>22.629300000000001</c:v>
                </c:pt>
                <c:pt idx="9534">
                  <c:v>22.624400000000001</c:v>
                </c:pt>
                <c:pt idx="9535">
                  <c:v>22.621200000000002</c:v>
                </c:pt>
                <c:pt idx="9536">
                  <c:v>22.584499999999998</c:v>
                </c:pt>
                <c:pt idx="9537">
                  <c:v>22.549299999999999</c:v>
                </c:pt>
                <c:pt idx="9538">
                  <c:v>22.527999999999999</c:v>
                </c:pt>
                <c:pt idx="9539">
                  <c:v>22.522200000000002</c:v>
                </c:pt>
                <c:pt idx="9540">
                  <c:v>22.483499999999999</c:v>
                </c:pt>
                <c:pt idx="9541">
                  <c:v>22.4648</c:v>
                </c:pt>
                <c:pt idx="9542">
                  <c:v>22.456600000000002</c:v>
                </c:pt>
                <c:pt idx="9543">
                  <c:v>22.3886</c:v>
                </c:pt>
                <c:pt idx="9544">
                  <c:v>22.377800000000001</c:v>
                </c:pt>
                <c:pt idx="9545">
                  <c:v>22.3658</c:v>
                </c:pt>
                <c:pt idx="9546">
                  <c:v>22.352799999999998</c:v>
                </c:pt>
                <c:pt idx="9547">
                  <c:v>22.3475</c:v>
                </c:pt>
                <c:pt idx="9548">
                  <c:v>22.347100000000001</c:v>
                </c:pt>
                <c:pt idx="9549">
                  <c:v>22.340299999999999</c:v>
                </c:pt>
                <c:pt idx="9550">
                  <c:v>22.2959</c:v>
                </c:pt>
                <c:pt idx="9551">
                  <c:v>22.291399999999999</c:v>
                </c:pt>
                <c:pt idx="9552">
                  <c:v>22.275099999999998</c:v>
                </c:pt>
                <c:pt idx="9553">
                  <c:v>22.273800000000001</c:v>
                </c:pt>
                <c:pt idx="9554">
                  <c:v>22.1874</c:v>
                </c:pt>
                <c:pt idx="9555">
                  <c:v>22.183800000000002</c:v>
                </c:pt>
                <c:pt idx="9556">
                  <c:v>22.182600000000001</c:v>
                </c:pt>
                <c:pt idx="9557">
                  <c:v>22.153500000000001</c:v>
                </c:pt>
                <c:pt idx="9558">
                  <c:v>22.1418</c:v>
                </c:pt>
                <c:pt idx="9559">
                  <c:v>22.1189</c:v>
                </c:pt>
                <c:pt idx="9560">
                  <c:v>22.114000000000001</c:v>
                </c:pt>
                <c:pt idx="9561">
                  <c:v>22.085699999999999</c:v>
                </c:pt>
                <c:pt idx="9562">
                  <c:v>22.066099999999999</c:v>
                </c:pt>
                <c:pt idx="9563">
                  <c:v>22.063300000000002</c:v>
                </c:pt>
                <c:pt idx="9564">
                  <c:v>22.0581</c:v>
                </c:pt>
                <c:pt idx="9565">
                  <c:v>22.057099999999998</c:v>
                </c:pt>
                <c:pt idx="9566">
                  <c:v>22.0442</c:v>
                </c:pt>
                <c:pt idx="9567">
                  <c:v>22.024799999999999</c:v>
                </c:pt>
                <c:pt idx="9568">
                  <c:v>22.013100000000001</c:v>
                </c:pt>
                <c:pt idx="9569">
                  <c:v>22.012699999999999</c:v>
                </c:pt>
                <c:pt idx="9570">
                  <c:v>22.008600000000001</c:v>
                </c:pt>
                <c:pt idx="9571">
                  <c:v>21.999400000000001</c:v>
                </c:pt>
                <c:pt idx="9572">
                  <c:v>21.996099999999998</c:v>
                </c:pt>
                <c:pt idx="9573">
                  <c:v>21.9864</c:v>
                </c:pt>
                <c:pt idx="9574">
                  <c:v>21.9741</c:v>
                </c:pt>
                <c:pt idx="9575">
                  <c:v>21.956499999999998</c:v>
                </c:pt>
                <c:pt idx="9576">
                  <c:v>21.922599999999999</c:v>
                </c:pt>
                <c:pt idx="9577">
                  <c:v>21.917200000000001</c:v>
                </c:pt>
                <c:pt idx="9578">
                  <c:v>21.899000000000001</c:v>
                </c:pt>
                <c:pt idx="9579">
                  <c:v>21.875</c:v>
                </c:pt>
                <c:pt idx="9580">
                  <c:v>21.852399999999999</c:v>
                </c:pt>
                <c:pt idx="9581">
                  <c:v>21.7654</c:v>
                </c:pt>
                <c:pt idx="9582">
                  <c:v>21.726099999999999</c:v>
                </c:pt>
                <c:pt idx="9583">
                  <c:v>21.688700000000001</c:v>
                </c:pt>
                <c:pt idx="9584">
                  <c:v>21.653700000000001</c:v>
                </c:pt>
                <c:pt idx="9585">
                  <c:v>21.6126</c:v>
                </c:pt>
                <c:pt idx="9586">
                  <c:v>21.601199999999999</c:v>
                </c:pt>
                <c:pt idx="9587">
                  <c:v>21.587800000000001</c:v>
                </c:pt>
                <c:pt idx="9588">
                  <c:v>21.5745</c:v>
                </c:pt>
                <c:pt idx="9589">
                  <c:v>21.5581</c:v>
                </c:pt>
                <c:pt idx="9590">
                  <c:v>21.5261</c:v>
                </c:pt>
                <c:pt idx="9591">
                  <c:v>21.5258</c:v>
                </c:pt>
                <c:pt idx="9592">
                  <c:v>21.520700000000001</c:v>
                </c:pt>
                <c:pt idx="9593">
                  <c:v>21.431000000000001</c:v>
                </c:pt>
                <c:pt idx="9594">
                  <c:v>21.399000000000001</c:v>
                </c:pt>
                <c:pt idx="9595">
                  <c:v>21.381799999999998</c:v>
                </c:pt>
                <c:pt idx="9596">
                  <c:v>21.365400000000001</c:v>
                </c:pt>
                <c:pt idx="9597">
                  <c:v>21.313099999999999</c:v>
                </c:pt>
                <c:pt idx="9598">
                  <c:v>21.259</c:v>
                </c:pt>
                <c:pt idx="9599">
                  <c:v>21.247699999999998</c:v>
                </c:pt>
                <c:pt idx="9600">
                  <c:v>21.2392</c:v>
                </c:pt>
                <c:pt idx="9601">
                  <c:v>21.218499999999999</c:v>
                </c:pt>
                <c:pt idx="9602">
                  <c:v>21.183900000000001</c:v>
                </c:pt>
                <c:pt idx="9603">
                  <c:v>21.172499999999999</c:v>
                </c:pt>
                <c:pt idx="9604">
                  <c:v>21.142399999999999</c:v>
                </c:pt>
                <c:pt idx="9605">
                  <c:v>21.141200000000001</c:v>
                </c:pt>
                <c:pt idx="9606">
                  <c:v>21.128</c:v>
                </c:pt>
                <c:pt idx="9607">
                  <c:v>21.121500000000001</c:v>
                </c:pt>
                <c:pt idx="9608">
                  <c:v>21.075099999999999</c:v>
                </c:pt>
                <c:pt idx="9609">
                  <c:v>21.070799999999998</c:v>
                </c:pt>
                <c:pt idx="9610">
                  <c:v>21.0701</c:v>
                </c:pt>
                <c:pt idx="9611">
                  <c:v>21.039899999999999</c:v>
                </c:pt>
                <c:pt idx="9612">
                  <c:v>20.9846</c:v>
                </c:pt>
                <c:pt idx="9613">
                  <c:v>20.946200000000001</c:v>
                </c:pt>
                <c:pt idx="9614">
                  <c:v>20.941099999999999</c:v>
                </c:pt>
                <c:pt idx="9615">
                  <c:v>20.892800000000001</c:v>
                </c:pt>
                <c:pt idx="9616">
                  <c:v>20.836099999999998</c:v>
                </c:pt>
                <c:pt idx="9617">
                  <c:v>20.8352</c:v>
                </c:pt>
                <c:pt idx="9618">
                  <c:v>20.789400000000001</c:v>
                </c:pt>
                <c:pt idx="9619">
                  <c:v>20.789400000000001</c:v>
                </c:pt>
                <c:pt idx="9620">
                  <c:v>20.7805</c:v>
                </c:pt>
                <c:pt idx="9621">
                  <c:v>20.7637</c:v>
                </c:pt>
                <c:pt idx="9622">
                  <c:v>20.761299999999999</c:v>
                </c:pt>
                <c:pt idx="9623">
                  <c:v>20.744599999999998</c:v>
                </c:pt>
                <c:pt idx="9624">
                  <c:v>20.685199999999998</c:v>
                </c:pt>
                <c:pt idx="9625">
                  <c:v>20.6221</c:v>
                </c:pt>
                <c:pt idx="9626">
                  <c:v>20.6021</c:v>
                </c:pt>
                <c:pt idx="9627">
                  <c:v>20.5989</c:v>
                </c:pt>
                <c:pt idx="9628">
                  <c:v>20.598199999999999</c:v>
                </c:pt>
                <c:pt idx="9629">
                  <c:v>20.5871</c:v>
                </c:pt>
                <c:pt idx="9630">
                  <c:v>20.499300000000002</c:v>
                </c:pt>
                <c:pt idx="9631">
                  <c:v>20.483899999999998</c:v>
                </c:pt>
                <c:pt idx="9632">
                  <c:v>20.464200000000002</c:v>
                </c:pt>
                <c:pt idx="9633">
                  <c:v>20.4634</c:v>
                </c:pt>
                <c:pt idx="9634">
                  <c:v>20.428100000000001</c:v>
                </c:pt>
                <c:pt idx="9635">
                  <c:v>20.424900000000001</c:v>
                </c:pt>
                <c:pt idx="9636">
                  <c:v>20.4208</c:v>
                </c:pt>
                <c:pt idx="9637">
                  <c:v>20.417000000000002</c:v>
                </c:pt>
                <c:pt idx="9638">
                  <c:v>20.393699999999999</c:v>
                </c:pt>
                <c:pt idx="9639">
                  <c:v>20.3871</c:v>
                </c:pt>
                <c:pt idx="9640">
                  <c:v>20.377600000000001</c:v>
                </c:pt>
                <c:pt idx="9641">
                  <c:v>20.376300000000001</c:v>
                </c:pt>
                <c:pt idx="9642">
                  <c:v>20.372399999999999</c:v>
                </c:pt>
                <c:pt idx="9643">
                  <c:v>20.3567</c:v>
                </c:pt>
                <c:pt idx="9644">
                  <c:v>20.316700000000001</c:v>
                </c:pt>
                <c:pt idx="9645">
                  <c:v>20.316600000000001</c:v>
                </c:pt>
                <c:pt idx="9646">
                  <c:v>20.314399999999999</c:v>
                </c:pt>
                <c:pt idx="9647">
                  <c:v>20.3141</c:v>
                </c:pt>
                <c:pt idx="9648">
                  <c:v>20.300699999999999</c:v>
                </c:pt>
                <c:pt idx="9649">
                  <c:v>20.290099999999999</c:v>
                </c:pt>
                <c:pt idx="9650">
                  <c:v>20.280799999999999</c:v>
                </c:pt>
                <c:pt idx="9651">
                  <c:v>20.273299999999999</c:v>
                </c:pt>
                <c:pt idx="9652">
                  <c:v>20.239999999999998</c:v>
                </c:pt>
                <c:pt idx="9653">
                  <c:v>20.233499999999999</c:v>
                </c:pt>
                <c:pt idx="9654">
                  <c:v>20.182400000000001</c:v>
                </c:pt>
                <c:pt idx="9655">
                  <c:v>20.170300000000001</c:v>
                </c:pt>
                <c:pt idx="9656">
                  <c:v>20.1431</c:v>
                </c:pt>
                <c:pt idx="9657">
                  <c:v>20.113</c:v>
                </c:pt>
                <c:pt idx="9658">
                  <c:v>20.1082</c:v>
                </c:pt>
                <c:pt idx="9659">
                  <c:v>20.105399999999999</c:v>
                </c:pt>
                <c:pt idx="9660">
                  <c:v>20.0824</c:v>
                </c:pt>
                <c:pt idx="9661">
                  <c:v>20.0501</c:v>
                </c:pt>
                <c:pt idx="9662">
                  <c:v>20.024799999999999</c:v>
                </c:pt>
                <c:pt idx="9663">
                  <c:v>20.020600000000002</c:v>
                </c:pt>
                <c:pt idx="9664">
                  <c:v>20.003699999999998</c:v>
                </c:pt>
                <c:pt idx="9665">
                  <c:v>19.956700000000001</c:v>
                </c:pt>
                <c:pt idx="9666">
                  <c:v>19.9481</c:v>
                </c:pt>
                <c:pt idx="9667">
                  <c:v>19.872699999999998</c:v>
                </c:pt>
                <c:pt idx="9668">
                  <c:v>19.8659</c:v>
                </c:pt>
                <c:pt idx="9669">
                  <c:v>19.8292</c:v>
                </c:pt>
                <c:pt idx="9670">
                  <c:v>19.807099999999998</c:v>
                </c:pt>
                <c:pt idx="9671">
                  <c:v>19.801100000000002</c:v>
                </c:pt>
                <c:pt idx="9672">
                  <c:v>19.7776</c:v>
                </c:pt>
                <c:pt idx="9673">
                  <c:v>19.770199999999999</c:v>
                </c:pt>
                <c:pt idx="9674">
                  <c:v>19.764600000000002</c:v>
                </c:pt>
                <c:pt idx="9675">
                  <c:v>19.755500000000001</c:v>
                </c:pt>
                <c:pt idx="9676">
                  <c:v>19.746300000000002</c:v>
                </c:pt>
                <c:pt idx="9677">
                  <c:v>19.745999999999999</c:v>
                </c:pt>
                <c:pt idx="9678">
                  <c:v>19.712700000000002</c:v>
                </c:pt>
                <c:pt idx="9679">
                  <c:v>19.6967</c:v>
                </c:pt>
                <c:pt idx="9680">
                  <c:v>19.660699999999999</c:v>
                </c:pt>
                <c:pt idx="9681">
                  <c:v>19.593399999999999</c:v>
                </c:pt>
                <c:pt idx="9682">
                  <c:v>19.5762</c:v>
                </c:pt>
                <c:pt idx="9683">
                  <c:v>19.5566</c:v>
                </c:pt>
                <c:pt idx="9684">
                  <c:v>19.5519</c:v>
                </c:pt>
                <c:pt idx="9685">
                  <c:v>19.530200000000001</c:v>
                </c:pt>
                <c:pt idx="9686">
                  <c:v>19.493200000000002</c:v>
                </c:pt>
                <c:pt idx="9687">
                  <c:v>19.4511</c:v>
                </c:pt>
                <c:pt idx="9688">
                  <c:v>19.4407</c:v>
                </c:pt>
                <c:pt idx="9689">
                  <c:v>19.406300000000002</c:v>
                </c:pt>
                <c:pt idx="9690">
                  <c:v>19.4024</c:v>
                </c:pt>
                <c:pt idx="9691">
                  <c:v>19.358000000000001</c:v>
                </c:pt>
                <c:pt idx="9692">
                  <c:v>19.343399999999999</c:v>
                </c:pt>
                <c:pt idx="9693">
                  <c:v>19.296099999999999</c:v>
                </c:pt>
                <c:pt idx="9694">
                  <c:v>19.295400000000001</c:v>
                </c:pt>
                <c:pt idx="9695">
                  <c:v>19.289100000000001</c:v>
                </c:pt>
                <c:pt idx="9696">
                  <c:v>19.263100000000001</c:v>
                </c:pt>
                <c:pt idx="9697">
                  <c:v>19.260200000000001</c:v>
                </c:pt>
                <c:pt idx="9698">
                  <c:v>19.260000000000002</c:v>
                </c:pt>
                <c:pt idx="9699">
                  <c:v>19.254000000000001</c:v>
                </c:pt>
                <c:pt idx="9700">
                  <c:v>19.224699999999999</c:v>
                </c:pt>
                <c:pt idx="9701">
                  <c:v>19.2102</c:v>
                </c:pt>
                <c:pt idx="9702">
                  <c:v>19.193200000000001</c:v>
                </c:pt>
                <c:pt idx="9703">
                  <c:v>19.184000000000001</c:v>
                </c:pt>
                <c:pt idx="9704">
                  <c:v>19.183499999999999</c:v>
                </c:pt>
                <c:pt idx="9705">
                  <c:v>19.181899999999999</c:v>
                </c:pt>
                <c:pt idx="9706">
                  <c:v>19.181799999999999</c:v>
                </c:pt>
                <c:pt idx="9707">
                  <c:v>19.152100000000001</c:v>
                </c:pt>
                <c:pt idx="9708">
                  <c:v>19.1418</c:v>
                </c:pt>
                <c:pt idx="9709">
                  <c:v>19.091699999999999</c:v>
                </c:pt>
                <c:pt idx="9710">
                  <c:v>19.077100000000002</c:v>
                </c:pt>
                <c:pt idx="9711">
                  <c:v>19.066099999999999</c:v>
                </c:pt>
                <c:pt idx="9712">
                  <c:v>19.036100000000001</c:v>
                </c:pt>
                <c:pt idx="9713">
                  <c:v>19.0001</c:v>
                </c:pt>
                <c:pt idx="9714">
                  <c:v>18.983799999999999</c:v>
                </c:pt>
                <c:pt idx="9715">
                  <c:v>18.982500000000002</c:v>
                </c:pt>
                <c:pt idx="9716">
                  <c:v>18.943100000000001</c:v>
                </c:pt>
                <c:pt idx="9717">
                  <c:v>18.917000000000002</c:v>
                </c:pt>
                <c:pt idx="9718">
                  <c:v>18.8904</c:v>
                </c:pt>
                <c:pt idx="9719">
                  <c:v>18.875499999999999</c:v>
                </c:pt>
                <c:pt idx="9720">
                  <c:v>18.8691</c:v>
                </c:pt>
                <c:pt idx="9721">
                  <c:v>18.840900000000001</c:v>
                </c:pt>
                <c:pt idx="9722">
                  <c:v>18.837499999999999</c:v>
                </c:pt>
                <c:pt idx="9723">
                  <c:v>18.815899999999999</c:v>
                </c:pt>
                <c:pt idx="9724">
                  <c:v>18.787400000000002</c:v>
                </c:pt>
                <c:pt idx="9725">
                  <c:v>18.783200000000001</c:v>
                </c:pt>
                <c:pt idx="9726">
                  <c:v>18.7563</c:v>
                </c:pt>
                <c:pt idx="9727">
                  <c:v>18.738299999999999</c:v>
                </c:pt>
                <c:pt idx="9728">
                  <c:v>18.7361</c:v>
                </c:pt>
                <c:pt idx="9729">
                  <c:v>18.675799999999999</c:v>
                </c:pt>
                <c:pt idx="9730">
                  <c:v>18.640799999999999</c:v>
                </c:pt>
                <c:pt idx="9731">
                  <c:v>18.631</c:v>
                </c:pt>
                <c:pt idx="9732">
                  <c:v>18.626799999999999</c:v>
                </c:pt>
                <c:pt idx="9733">
                  <c:v>18.618200000000002</c:v>
                </c:pt>
                <c:pt idx="9734">
                  <c:v>18.612400000000001</c:v>
                </c:pt>
                <c:pt idx="9735">
                  <c:v>18.579499999999999</c:v>
                </c:pt>
                <c:pt idx="9736">
                  <c:v>18.570599999999999</c:v>
                </c:pt>
                <c:pt idx="9737">
                  <c:v>18.5626</c:v>
                </c:pt>
                <c:pt idx="9738">
                  <c:v>18.5397</c:v>
                </c:pt>
                <c:pt idx="9739">
                  <c:v>18.533899999999999</c:v>
                </c:pt>
                <c:pt idx="9740">
                  <c:v>18.512</c:v>
                </c:pt>
                <c:pt idx="9741">
                  <c:v>18.5077</c:v>
                </c:pt>
                <c:pt idx="9742">
                  <c:v>18.476199999999999</c:v>
                </c:pt>
                <c:pt idx="9743">
                  <c:v>18.474699999999999</c:v>
                </c:pt>
                <c:pt idx="9744">
                  <c:v>18.4727</c:v>
                </c:pt>
                <c:pt idx="9745">
                  <c:v>18.438700000000001</c:v>
                </c:pt>
                <c:pt idx="9746">
                  <c:v>18.438500000000001</c:v>
                </c:pt>
                <c:pt idx="9747">
                  <c:v>18.425999999999998</c:v>
                </c:pt>
                <c:pt idx="9748">
                  <c:v>18.420000000000002</c:v>
                </c:pt>
                <c:pt idx="9749">
                  <c:v>18.3659</c:v>
                </c:pt>
                <c:pt idx="9750">
                  <c:v>18.355</c:v>
                </c:pt>
                <c:pt idx="9751">
                  <c:v>18.3443</c:v>
                </c:pt>
                <c:pt idx="9752">
                  <c:v>18.338899999999999</c:v>
                </c:pt>
                <c:pt idx="9753">
                  <c:v>18.338899999999999</c:v>
                </c:pt>
                <c:pt idx="9754">
                  <c:v>18.335100000000001</c:v>
                </c:pt>
                <c:pt idx="9755">
                  <c:v>18.328600000000002</c:v>
                </c:pt>
                <c:pt idx="9756">
                  <c:v>18.3278</c:v>
                </c:pt>
                <c:pt idx="9757">
                  <c:v>18.234999999999999</c:v>
                </c:pt>
                <c:pt idx="9758">
                  <c:v>18.182099999999998</c:v>
                </c:pt>
                <c:pt idx="9759">
                  <c:v>18.1585</c:v>
                </c:pt>
                <c:pt idx="9760">
                  <c:v>18.156400000000001</c:v>
                </c:pt>
                <c:pt idx="9761">
                  <c:v>18.080500000000001</c:v>
                </c:pt>
                <c:pt idx="9762">
                  <c:v>18.070699999999999</c:v>
                </c:pt>
                <c:pt idx="9763">
                  <c:v>18.057099999999998</c:v>
                </c:pt>
                <c:pt idx="9764">
                  <c:v>18.054200000000002</c:v>
                </c:pt>
                <c:pt idx="9765">
                  <c:v>17.989699999999999</c:v>
                </c:pt>
                <c:pt idx="9766">
                  <c:v>17.9634</c:v>
                </c:pt>
                <c:pt idx="9767">
                  <c:v>17.954000000000001</c:v>
                </c:pt>
                <c:pt idx="9768">
                  <c:v>17.953299999999999</c:v>
                </c:pt>
                <c:pt idx="9769">
                  <c:v>17.9422</c:v>
                </c:pt>
                <c:pt idx="9770">
                  <c:v>17.918500000000002</c:v>
                </c:pt>
                <c:pt idx="9771">
                  <c:v>17.858699999999999</c:v>
                </c:pt>
                <c:pt idx="9772">
                  <c:v>17.849599999999999</c:v>
                </c:pt>
                <c:pt idx="9773">
                  <c:v>17.849399999999999</c:v>
                </c:pt>
                <c:pt idx="9774">
                  <c:v>17.8489</c:v>
                </c:pt>
                <c:pt idx="9775">
                  <c:v>17.832999999999998</c:v>
                </c:pt>
                <c:pt idx="9776">
                  <c:v>17.8308</c:v>
                </c:pt>
                <c:pt idx="9777">
                  <c:v>17.8003</c:v>
                </c:pt>
                <c:pt idx="9778">
                  <c:v>17.791399999999999</c:v>
                </c:pt>
                <c:pt idx="9779">
                  <c:v>17.7681</c:v>
                </c:pt>
                <c:pt idx="9780">
                  <c:v>17.765799999999999</c:v>
                </c:pt>
                <c:pt idx="9781">
                  <c:v>17.751799999999999</c:v>
                </c:pt>
                <c:pt idx="9782">
                  <c:v>17.743500000000001</c:v>
                </c:pt>
                <c:pt idx="9783">
                  <c:v>17.738600000000002</c:v>
                </c:pt>
                <c:pt idx="9784">
                  <c:v>17.732199999999999</c:v>
                </c:pt>
                <c:pt idx="9785">
                  <c:v>17.7319</c:v>
                </c:pt>
                <c:pt idx="9786">
                  <c:v>17.7225</c:v>
                </c:pt>
                <c:pt idx="9787">
                  <c:v>17.7118</c:v>
                </c:pt>
                <c:pt idx="9788">
                  <c:v>17.6876</c:v>
                </c:pt>
                <c:pt idx="9789">
                  <c:v>17.625800000000002</c:v>
                </c:pt>
                <c:pt idx="9790">
                  <c:v>17.606200000000001</c:v>
                </c:pt>
                <c:pt idx="9791">
                  <c:v>17.604900000000001</c:v>
                </c:pt>
                <c:pt idx="9792">
                  <c:v>17.548200000000001</c:v>
                </c:pt>
                <c:pt idx="9793">
                  <c:v>17.5471</c:v>
                </c:pt>
                <c:pt idx="9794">
                  <c:v>17.546500000000002</c:v>
                </c:pt>
                <c:pt idx="9795">
                  <c:v>17.5425</c:v>
                </c:pt>
                <c:pt idx="9796">
                  <c:v>17.510100000000001</c:v>
                </c:pt>
                <c:pt idx="9797">
                  <c:v>17.486899999999999</c:v>
                </c:pt>
                <c:pt idx="9798">
                  <c:v>17.485499999999998</c:v>
                </c:pt>
                <c:pt idx="9799">
                  <c:v>17.4711</c:v>
                </c:pt>
                <c:pt idx="9800">
                  <c:v>17.453499999999998</c:v>
                </c:pt>
                <c:pt idx="9801">
                  <c:v>17.4358</c:v>
                </c:pt>
                <c:pt idx="9802">
                  <c:v>17.4285</c:v>
                </c:pt>
                <c:pt idx="9803">
                  <c:v>17.418099999999999</c:v>
                </c:pt>
                <c:pt idx="9804">
                  <c:v>17.404</c:v>
                </c:pt>
                <c:pt idx="9805">
                  <c:v>17.398299999999999</c:v>
                </c:pt>
                <c:pt idx="9806">
                  <c:v>17.394100000000002</c:v>
                </c:pt>
                <c:pt idx="9807">
                  <c:v>17.371099999999998</c:v>
                </c:pt>
                <c:pt idx="9808">
                  <c:v>17.37</c:v>
                </c:pt>
                <c:pt idx="9809">
                  <c:v>17.359400000000001</c:v>
                </c:pt>
                <c:pt idx="9810">
                  <c:v>17.345500000000001</c:v>
                </c:pt>
                <c:pt idx="9811">
                  <c:v>17.294899999999998</c:v>
                </c:pt>
                <c:pt idx="9812">
                  <c:v>17.261600000000001</c:v>
                </c:pt>
                <c:pt idx="9813">
                  <c:v>17.2271</c:v>
                </c:pt>
                <c:pt idx="9814">
                  <c:v>17.225000000000001</c:v>
                </c:pt>
                <c:pt idx="9815">
                  <c:v>17.1968</c:v>
                </c:pt>
                <c:pt idx="9816">
                  <c:v>17.1462</c:v>
                </c:pt>
                <c:pt idx="9817">
                  <c:v>17.135000000000002</c:v>
                </c:pt>
                <c:pt idx="9818">
                  <c:v>17.1204</c:v>
                </c:pt>
                <c:pt idx="9819">
                  <c:v>17.115200000000002</c:v>
                </c:pt>
                <c:pt idx="9820">
                  <c:v>17.093399999999999</c:v>
                </c:pt>
                <c:pt idx="9821">
                  <c:v>17.085699999999999</c:v>
                </c:pt>
                <c:pt idx="9822">
                  <c:v>17.044799999999999</c:v>
                </c:pt>
                <c:pt idx="9823">
                  <c:v>17.0442</c:v>
                </c:pt>
                <c:pt idx="9824">
                  <c:v>17.0212</c:v>
                </c:pt>
                <c:pt idx="9825">
                  <c:v>17.017099999999999</c:v>
                </c:pt>
                <c:pt idx="9826">
                  <c:v>17.013500000000001</c:v>
                </c:pt>
                <c:pt idx="9827">
                  <c:v>17.000800000000002</c:v>
                </c:pt>
                <c:pt idx="9828">
                  <c:v>16.9956</c:v>
                </c:pt>
                <c:pt idx="9829">
                  <c:v>16.984100000000002</c:v>
                </c:pt>
                <c:pt idx="9830">
                  <c:v>16.968499999999999</c:v>
                </c:pt>
                <c:pt idx="9831">
                  <c:v>16.921099999999999</c:v>
                </c:pt>
                <c:pt idx="9832">
                  <c:v>16.903600000000001</c:v>
                </c:pt>
                <c:pt idx="9833">
                  <c:v>16.889199999999999</c:v>
                </c:pt>
                <c:pt idx="9834">
                  <c:v>16.847000000000001</c:v>
                </c:pt>
                <c:pt idx="9835">
                  <c:v>16.797899999999998</c:v>
                </c:pt>
                <c:pt idx="9836">
                  <c:v>16.797699999999999</c:v>
                </c:pt>
                <c:pt idx="9837">
                  <c:v>16.793800000000001</c:v>
                </c:pt>
                <c:pt idx="9838">
                  <c:v>16.788799999999998</c:v>
                </c:pt>
                <c:pt idx="9839">
                  <c:v>16.7715</c:v>
                </c:pt>
                <c:pt idx="9840">
                  <c:v>16.7715</c:v>
                </c:pt>
                <c:pt idx="9841">
                  <c:v>16.770700000000001</c:v>
                </c:pt>
                <c:pt idx="9842">
                  <c:v>16.751799999999999</c:v>
                </c:pt>
                <c:pt idx="9843">
                  <c:v>16.747</c:v>
                </c:pt>
                <c:pt idx="9844">
                  <c:v>16.7255</c:v>
                </c:pt>
                <c:pt idx="9845">
                  <c:v>16.722100000000001</c:v>
                </c:pt>
                <c:pt idx="9846">
                  <c:v>16.641100000000002</c:v>
                </c:pt>
                <c:pt idx="9847">
                  <c:v>16.630700000000001</c:v>
                </c:pt>
                <c:pt idx="9848">
                  <c:v>16.597799999999999</c:v>
                </c:pt>
                <c:pt idx="9849">
                  <c:v>16.5931</c:v>
                </c:pt>
                <c:pt idx="9850">
                  <c:v>16.589300000000001</c:v>
                </c:pt>
                <c:pt idx="9851">
                  <c:v>16.588999999999999</c:v>
                </c:pt>
                <c:pt idx="9852">
                  <c:v>16.582899999999999</c:v>
                </c:pt>
                <c:pt idx="9853">
                  <c:v>16.564299999999999</c:v>
                </c:pt>
                <c:pt idx="9854">
                  <c:v>16.5487</c:v>
                </c:pt>
                <c:pt idx="9855">
                  <c:v>16.529800000000002</c:v>
                </c:pt>
                <c:pt idx="9856">
                  <c:v>16.528600000000001</c:v>
                </c:pt>
                <c:pt idx="9857">
                  <c:v>16.515599999999999</c:v>
                </c:pt>
                <c:pt idx="9858">
                  <c:v>16.4819</c:v>
                </c:pt>
                <c:pt idx="9859">
                  <c:v>16.480499999999999</c:v>
                </c:pt>
                <c:pt idx="9860">
                  <c:v>16.4284</c:v>
                </c:pt>
                <c:pt idx="9861">
                  <c:v>16.4146</c:v>
                </c:pt>
                <c:pt idx="9862">
                  <c:v>16.3935</c:v>
                </c:pt>
                <c:pt idx="9863">
                  <c:v>16.356000000000002</c:v>
                </c:pt>
                <c:pt idx="9864">
                  <c:v>16.349799999999998</c:v>
                </c:pt>
                <c:pt idx="9865">
                  <c:v>16.3383</c:v>
                </c:pt>
                <c:pt idx="9866">
                  <c:v>16.334099999999999</c:v>
                </c:pt>
                <c:pt idx="9867">
                  <c:v>16.321400000000001</c:v>
                </c:pt>
                <c:pt idx="9868">
                  <c:v>16.3188</c:v>
                </c:pt>
                <c:pt idx="9869">
                  <c:v>16.3139</c:v>
                </c:pt>
                <c:pt idx="9870">
                  <c:v>16.298400000000001</c:v>
                </c:pt>
                <c:pt idx="9871">
                  <c:v>16.2971</c:v>
                </c:pt>
                <c:pt idx="9872">
                  <c:v>16.274999999999999</c:v>
                </c:pt>
                <c:pt idx="9873">
                  <c:v>16.2636</c:v>
                </c:pt>
                <c:pt idx="9874">
                  <c:v>16.262899999999998</c:v>
                </c:pt>
                <c:pt idx="9875">
                  <c:v>16.2593</c:v>
                </c:pt>
                <c:pt idx="9876">
                  <c:v>16.225999999999999</c:v>
                </c:pt>
                <c:pt idx="9877">
                  <c:v>16.2255</c:v>
                </c:pt>
                <c:pt idx="9878">
                  <c:v>16.200800000000001</c:v>
                </c:pt>
                <c:pt idx="9879">
                  <c:v>16.168099999999999</c:v>
                </c:pt>
                <c:pt idx="9880">
                  <c:v>16.158899999999999</c:v>
                </c:pt>
                <c:pt idx="9881">
                  <c:v>16.152100000000001</c:v>
                </c:pt>
                <c:pt idx="9882">
                  <c:v>16.129200000000001</c:v>
                </c:pt>
                <c:pt idx="9883">
                  <c:v>16.115500000000001</c:v>
                </c:pt>
                <c:pt idx="9884">
                  <c:v>16.085899999999999</c:v>
                </c:pt>
                <c:pt idx="9885">
                  <c:v>16.084800000000001</c:v>
                </c:pt>
                <c:pt idx="9886">
                  <c:v>16.0823</c:v>
                </c:pt>
                <c:pt idx="9887">
                  <c:v>16.059100000000001</c:v>
                </c:pt>
                <c:pt idx="9888">
                  <c:v>16.0535</c:v>
                </c:pt>
                <c:pt idx="9889">
                  <c:v>16.0489</c:v>
                </c:pt>
                <c:pt idx="9890">
                  <c:v>16.045400000000001</c:v>
                </c:pt>
                <c:pt idx="9891">
                  <c:v>16.039300000000001</c:v>
                </c:pt>
                <c:pt idx="9892">
                  <c:v>16.037299999999998</c:v>
                </c:pt>
                <c:pt idx="9893">
                  <c:v>16.0288</c:v>
                </c:pt>
                <c:pt idx="9894">
                  <c:v>16.019400000000001</c:v>
                </c:pt>
                <c:pt idx="9895">
                  <c:v>16.0015</c:v>
                </c:pt>
                <c:pt idx="9896">
                  <c:v>15.9833</c:v>
                </c:pt>
                <c:pt idx="9897">
                  <c:v>15.9777</c:v>
                </c:pt>
                <c:pt idx="9898">
                  <c:v>15.9407</c:v>
                </c:pt>
                <c:pt idx="9899">
                  <c:v>15.9405</c:v>
                </c:pt>
                <c:pt idx="9900">
                  <c:v>15.9398</c:v>
                </c:pt>
                <c:pt idx="9901">
                  <c:v>15.938800000000001</c:v>
                </c:pt>
                <c:pt idx="9902">
                  <c:v>15.928599999999999</c:v>
                </c:pt>
                <c:pt idx="9903">
                  <c:v>15.9259</c:v>
                </c:pt>
                <c:pt idx="9904">
                  <c:v>15.9087</c:v>
                </c:pt>
                <c:pt idx="9905">
                  <c:v>15.9057</c:v>
                </c:pt>
                <c:pt idx="9906">
                  <c:v>15.899699999999999</c:v>
                </c:pt>
                <c:pt idx="9907">
                  <c:v>15.8956</c:v>
                </c:pt>
                <c:pt idx="9908">
                  <c:v>15.8362</c:v>
                </c:pt>
                <c:pt idx="9909">
                  <c:v>15.834099999999999</c:v>
                </c:pt>
                <c:pt idx="9910">
                  <c:v>15.8279</c:v>
                </c:pt>
                <c:pt idx="9911">
                  <c:v>15.8142</c:v>
                </c:pt>
                <c:pt idx="9912">
                  <c:v>15.792899999999999</c:v>
                </c:pt>
                <c:pt idx="9913">
                  <c:v>15.7902</c:v>
                </c:pt>
                <c:pt idx="9914">
                  <c:v>15.7783</c:v>
                </c:pt>
                <c:pt idx="9915">
                  <c:v>15.7685</c:v>
                </c:pt>
                <c:pt idx="9916">
                  <c:v>15.7567</c:v>
                </c:pt>
                <c:pt idx="9917">
                  <c:v>15.743399999999999</c:v>
                </c:pt>
                <c:pt idx="9918">
                  <c:v>15.734400000000001</c:v>
                </c:pt>
                <c:pt idx="9919">
                  <c:v>15.7249</c:v>
                </c:pt>
                <c:pt idx="9920">
                  <c:v>15.6683</c:v>
                </c:pt>
                <c:pt idx="9921">
                  <c:v>15.660600000000001</c:v>
                </c:pt>
                <c:pt idx="9922">
                  <c:v>15.6599</c:v>
                </c:pt>
                <c:pt idx="9923">
                  <c:v>15.6388</c:v>
                </c:pt>
                <c:pt idx="9924">
                  <c:v>15.6069</c:v>
                </c:pt>
                <c:pt idx="9925">
                  <c:v>15.593500000000001</c:v>
                </c:pt>
                <c:pt idx="9926">
                  <c:v>15.5847</c:v>
                </c:pt>
                <c:pt idx="9927">
                  <c:v>15.577</c:v>
                </c:pt>
                <c:pt idx="9928">
                  <c:v>15.5617</c:v>
                </c:pt>
                <c:pt idx="9929">
                  <c:v>15.5496</c:v>
                </c:pt>
                <c:pt idx="9930">
                  <c:v>15.5486</c:v>
                </c:pt>
                <c:pt idx="9931">
                  <c:v>15.532299999999999</c:v>
                </c:pt>
                <c:pt idx="9932">
                  <c:v>15.5297</c:v>
                </c:pt>
                <c:pt idx="9933">
                  <c:v>15.524900000000001</c:v>
                </c:pt>
                <c:pt idx="9934">
                  <c:v>15.517200000000001</c:v>
                </c:pt>
                <c:pt idx="9935">
                  <c:v>15.5162</c:v>
                </c:pt>
                <c:pt idx="9936">
                  <c:v>15.503</c:v>
                </c:pt>
                <c:pt idx="9937">
                  <c:v>15.4734</c:v>
                </c:pt>
                <c:pt idx="9938">
                  <c:v>15.449299999999999</c:v>
                </c:pt>
                <c:pt idx="9939">
                  <c:v>15.4366</c:v>
                </c:pt>
                <c:pt idx="9940">
                  <c:v>15.4178</c:v>
                </c:pt>
                <c:pt idx="9941">
                  <c:v>15.407</c:v>
                </c:pt>
                <c:pt idx="9942">
                  <c:v>15.388999999999999</c:v>
                </c:pt>
                <c:pt idx="9943">
                  <c:v>15.386100000000001</c:v>
                </c:pt>
                <c:pt idx="9944">
                  <c:v>15.3809</c:v>
                </c:pt>
                <c:pt idx="9945">
                  <c:v>15.3362</c:v>
                </c:pt>
                <c:pt idx="9946">
                  <c:v>15.312200000000001</c:v>
                </c:pt>
                <c:pt idx="9947">
                  <c:v>15.2797</c:v>
                </c:pt>
                <c:pt idx="9948">
                  <c:v>15.2776</c:v>
                </c:pt>
                <c:pt idx="9949">
                  <c:v>15.244300000000001</c:v>
                </c:pt>
                <c:pt idx="9950">
                  <c:v>15.207599999999999</c:v>
                </c:pt>
                <c:pt idx="9951">
                  <c:v>15.1716</c:v>
                </c:pt>
                <c:pt idx="9952">
                  <c:v>15.1218</c:v>
                </c:pt>
                <c:pt idx="9953">
                  <c:v>15.0747</c:v>
                </c:pt>
                <c:pt idx="9954">
                  <c:v>15.0632</c:v>
                </c:pt>
                <c:pt idx="9955">
                  <c:v>15.061199999999999</c:v>
                </c:pt>
                <c:pt idx="9956">
                  <c:v>15.050599999999999</c:v>
                </c:pt>
                <c:pt idx="9957">
                  <c:v>15.0435</c:v>
                </c:pt>
                <c:pt idx="9958">
                  <c:v>15.021000000000001</c:v>
                </c:pt>
                <c:pt idx="9959">
                  <c:v>15.0146</c:v>
                </c:pt>
                <c:pt idx="9960">
                  <c:v>15.010899999999999</c:v>
                </c:pt>
                <c:pt idx="9961">
                  <c:v>15.007199999999999</c:v>
                </c:pt>
                <c:pt idx="9962">
                  <c:v>14.9346</c:v>
                </c:pt>
                <c:pt idx="9963">
                  <c:v>14.927199999999999</c:v>
                </c:pt>
                <c:pt idx="9964">
                  <c:v>14.908200000000001</c:v>
                </c:pt>
                <c:pt idx="9965">
                  <c:v>14.8962</c:v>
                </c:pt>
                <c:pt idx="9966">
                  <c:v>14.870100000000001</c:v>
                </c:pt>
                <c:pt idx="9967">
                  <c:v>14.8589</c:v>
                </c:pt>
                <c:pt idx="9968">
                  <c:v>14.8514</c:v>
                </c:pt>
                <c:pt idx="9969">
                  <c:v>14.847799999999999</c:v>
                </c:pt>
                <c:pt idx="9970">
                  <c:v>14.8443</c:v>
                </c:pt>
                <c:pt idx="9971">
                  <c:v>14.8346</c:v>
                </c:pt>
                <c:pt idx="9972">
                  <c:v>14.827400000000001</c:v>
                </c:pt>
                <c:pt idx="9973">
                  <c:v>14.820600000000001</c:v>
                </c:pt>
                <c:pt idx="9974">
                  <c:v>14.781599999999999</c:v>
                </c:pt>
                <c:pt idx="9975">
                  <c:v>14.7728</c:v>
                </c:pt>
                <c:pt idx="9976">
                  <c:v>14.7669</c:v>
                </c:pt>
                <c:pt idx="9977">
                  <c:v>14.7408</c:v>
                </c:pt>
                <c:pt idx="9978">
                  <c:v>14.739800000000001</c:v>
                </c:pt>
                <c:pt idx="9979">
                  <c:v>14.726800000000001</c:v>
                </c:pt>
                <c:pt idx="9980">
                  <c:v>14.723599999999999</c:v>
                </c:pt>
                <c:pt idx="9981">
                  <c:v>14.6829</c:v>
                </c:pt>
                <c:pt idx="9982">
                  <c:v>14.6777</c:v>
                </c:pt>
                <c:pt idx="9983">
                  <c:v>14.6744</c:v>
                </c:pt>
                <c:pt idx="9984">
                  <c:v>14.6647</c:v>
                </c:pt>
                <c:pt idx="9985">
                  <c:v>14.656599999999999</c:v>
                </c:pt>
                <c:pt idx="9986">
                  <c:v>14.6463</c:v>
                </c:pt>
                <c:pt idx="9987">
                  <c:v>14.643800000000001</c:v>
                </c:pt>
                <c:pt idx="9988">
                  <c:v>14.6297</c:v>
                </c:pt>
                <c:pt idx="9989">
                  <c:v>14.5951</c:v>
                </c:pt>
                <c:pt idx="9990">
                  <c:v>14.5799</c:v>
                </c:pt>
                <c:pt idx="9991">
                  <c:v>14.578200000000001</c:v>
                </c:pt>
                <c:pt idx="9992">
                  <c:v>14.574999999999999</c:v>
                </c:pt>
                <c:pt idx="9993">
                  <c:v>14.559900000000001</c:v>
                </c:pt>
                <c:pt idx="9994">
                  <c:v>14.489599999999999</c:v>
                </c:pt>
                <c:pt idx="9995">
                  <c:v>14.479200000000001</c:v>
                </c:pt>
                <c:pt idx="9996">
                  <c:v>14.4643</c:v>
                </c:pt>
                <c:pt idx="9997">
                  <c:v>14.452199999999999</c:v>
                </c:pt>
                <c:pt idx="9998">
                  <c:v>14.451499999999999</c:v>
                </c:pt>
                <c:pt idx="9999">
                  <c:v>14.444000000000001</c:v>
                </c:pt>
                <c:pt idx="10000">
                  <c:v>14.3918</c:v>
                </c:pt>
                <c:pt idx="10001">
                  <c:v>14.3772</c:v>
                </c:pt>
                <c:pt idx="10002">
                  <c:v>14.377000000000001</c:v>
                </c:pt>
                <c:pt idx="10003">
                  <c:v>14.356400000000001</c:v>
                </c:pt>
                <c:pt idx="10004">
                  <c:v>14.3512</c:v>
                </c:pt>
                <c:pt idx="10005">
                  <c:v>14.347200000000001</c:v>
                </c:pt>
                <c:pt idx="10006">
                  <c:v>14.345499999999999</c:v>
                </c:pt>
                <c:pt idx="10007">
                  <c:v>14.339700000000001</c:v>
                </c:pt>
                <c:pt idx="10008">
                  <c:v>14.3245</c:v>
                </c:pt>
                <c:pt idx="10009">
                  <c:v>14.318</c:v>
                </c:pt>
                <c:pt idx="10010">
                  <c:v>14.278499999999999</c:v>
                </c:pt>
                <c:pt idx="10011">
                  <c:v>14.2623</c:v>
                </c:pt>
                <c:pt idx="10012">
                  <c:v>14.2615</c:v>
                </c:pt>
                <c:pt idx="10013">
                  <c:v>14.2563</c:v>
                </c:pt>
                <c:pt idx="10014">
                  <c:v>14.239800000000001</c:v>
                </c:pt>
                <c:pt idx="10015">
                  <c:v>14.2357</c:v>
                </c:pt>
                <c:pt idx="10016">
                  <c:v>14.2248</c:v>
                </c:pt>
                <c:pt idx="10017">
                  <c:v>14.215400000000001</c:v>
                </c:pt>
                <c:pt idx="10018">
                  <c:v>14.160600000000001</c:v>
                </c:pt>
                <c:pt idx="10019">
                  <c:v>14.1378</c:v>
                </c:pt>
                <c:pt idx="10020">
                  <c:v>14.1303</c:v>
                </c:pt>
                <c:pt idx="10021">
                  <c:v>14.106400000000001</c:v>
                </c:pt>
                <c:pt idx="10022">
                  <c:v>14.079499999999999</c:v>
                </c:pt>
                <c:pt idx="10023">
                  <c:v>14.032400000000001</c:v>
                </c:pt>
                <c:pt idx="10024">
                  <c:v>13.991400000000001</c:v>
                </c:pt>
                <c:pt idx="10025">
                  <c:v>13.9663</c:v>
                </c:pt>
                <c:pt idx="10026">
                  <c:v>13.9595</c:v>
                </c:pt>
                <c:pt idx="10027">
                  <c:v>13.9542</c:v>
                </c:pt>
                <c:pt idx="10028">
                  <c:v>13.951599999999999</c:v>
                </c:pt>
                <c:pt idx="10029">
                  <c:v>13.9504</c:v>
                </c:pt>
                <c:pt idx="10030">
                  <c:v>13.948399999999999</c:v>
                </c:pt>
                <c:pt idx="10031">
                  <c:v>13.940200000000001</c:v>
                </c:pt>
                <c:pt idx="10032">
                  <c:v>13.8414</c:v>
                </c:pt>
                <c:pt idx="10033">
                  <c:v>13.7936</c:v>
                </c:pt>
                <c:pt idx="10034">
                  <c:v>13.785500000000001</c:v>
                </c:pt>
                <c:pt idx="10035">
                  <c:v>13.7765</c:v>
                </c:pt>
                <c:pt idx="10036">
                  <c:v>13.768000000000001</c:v>
                </c:pt>
                <c:pt idx="10037">
                  <c:v>13.757</c:v>
                </c:pt>
                <c:pt idx="10038">
                  <c:v>13.735200000000001</c:v>
                </c:pt>
                <c:pt idx="10039">
                  <c:v>13.727399999999999</c:v>
                </c:pt>
                <c:pt idx="10040">
                  <c:v>13.683400000000001</c:v>
                </c:pt>
                <c:pt idx="10041">
                  <c:v>13.671200000000001</c:v>
                </c:pt>
                <c:pt idx="10042">
                  <c:v>13.670299999999999</c:v>
                </c:pt>
                <c:pt idx="10043">
                  <c:v>13.6564</c:v>
                </c:pt>
                <c:pt idx="10044">
                  <c:v>13.6564</c:v>
                </c:pt>
                <c:pt idx="10045">
                  <c:v>13.654400000000001</c:v>
                </c:pt>
                <c:pt idx="10046">
                  <c:v>13.651400000000001</c:v>
                </c:pt>
                <c:pt idx="10047">
                  <c:v>13.6401</c:v>
                </c:pt>
                <c:pt idx="10048">
                  <c:v>13.639200000000001</c:v>
                </c:pt>
                <c:pt idx="10049">
                  <c:v>13.614000000000001</c:v>
                </c:pt>
                <c:pt idx="10050">
                  <c:v>13.608499999999999</c:v>
                </c:pt>
                <c:pt idx="10051">
                  <c:v>13.6061</c:v>
                </c:pt>
                <c:pt idx="10052">
                  <c:v>13.604699999999999</c:v>
                </c:pt>
                <c:pt idx="10053">
                  <c:v>13.580399999999999</c:v>
                </c:pt>
                <c:pt idx="10054">
                  <c:v>13.560600000000001</c:v>
                </c:pt>
                <c:pt idx="10055">
                  <c:v>13.542400000000001</c:v>
                </c:pt>
                <c:pt idx="10056">
                  <c:v>13.5329</c:v>
                </c:pt>
                <c:pt idx="10057">
                  <c:v>13.5174</c:v>
                </c:pt>
                <c:pt idx="10058">
                  <c:v>13.5046</c:v>
                </c:pt>
                <c:pt idx="10059">
                  <c:v>13.4572</c:v>
                </c:pt>
                <c:pt idx="10060">
                  <c:v>13.446099999999999</c:v>
                </c:pt>
                <c:pt idx="10061">
                  <c:v>13.4414</c:v>
                </c:pt>
                <c:pt idx="10062">
                  <c:v>13.3965</c:v>
                </c:pt>
                <c:pt idx="10063">
                  <c:v>13.3672</c:v>
                </c:pt>
                <c:pt idx="10064">
                  <c:v>13.355700000000001</c:v>
                </c:pt>
                <c:pt idx="10065">
                  <c:v>13.3491</c:v>
                </c:pt>
                <c:pt idx="10066">
                  <c:v>13.327500000000001</c:v>
                </c:pt>
                <c:pt idx="10067">
                  <c:v>13.3184</c:v>
                </c:pt>
                <c:pt idx="10068">
                  <c:v>13.313700000000001</c:v>
                </c:pt>
                <c:pt idx="10069">
                  <c:v>13.296099999999999</c:v>
                </c:pt>
                <c:pt idx="10070">
                  <c:v>13.2814</c:v>
                </c:pt>
                <c:pt idx="10071">
                  <c:v>13.2582</c:v>
                </c:pt>
                <c:pt idx="10072">
                  <c:v>13.242800000000001</c:v>
                </c:pt>
                <c:pt idx="10073">
                  <c:v>13.2356</c:v>
                </c:pt>
                <c:pt idx="10074">
                  <c:v>13.2319</c:v>
                </c:pt>
                <c:pt idx="10075">
                  <c:v>13.217599999999999</c:v>
                </c:pt>
                <c:pt idx="10076">
                  <c:v>13.193199999999999</c:v>
                </c:pt>
                <c:pt idx="10077">
                  <c:v>13.147399999999999</c:v>
                </c:pt>
                <c:pt idx="10078">
                  <c:v>13.142799999999999</c:v>
                </c:pt>
                <c:pt idx="10079">
                  <c:v>13.1358</c:v>
                </c:pt>
                <c:pt idx="10080">
                  <c:v>13.130699999999999</c:v>
                </c:pt>
                <c:pt idx="10081">
                  <c:v>13.111000000000001</c:v>
                </c:pt>
                <c:pt idx="10082">
                  <c:v>13.1089</c:v>
                </c:pt>
                <c:pt idx="10083">
                  <c:v>13.097200000000001</c:v>
                </c:pt>
                <c:pt idx="10084">
                  <c:v>13.094200000000001</c:v>
                </c:pt>
                <c:pt idx="10085">
                  <c:v>13.09</c:v>
                </c:pt>
                <c:pt idx="10086">
                  <c:v>13.0854</c:v>
                </c:pt>
                <c:pt idx="10087">
                  <c:v>13.085100000000001</c:v>
                </c:pt>
                <c:pt idx="10088">
                  <c:v>13.079599999999999</c:v>
                </c:pt>
                <c:pt idx="10089">
                  <c:v>13.0771</c:v>
                </c:pt>
                <c:pt idx="10090">
                  <c:v>13.0755</c:v>
                </c:pt>
                <c:pt idx="10091">
                  <c:v>13.073</c:v>
                </c:pt>
                <c:pt idx="10092">
                  <c:v>13.019600000000001</c:v>
                </c:pt>
                <c:pt idx="10093">
                  <c:v>13.001099999999999</c:v>
                </c:pt>
                <c:pt idx="10094">
                  <c:v>12.9925</c:v>
                </c:pt>
                <c:pt idx="10095">
                  <c:v>12.989000000000001</c:v>
                </c:pt>
                <c:pt idx="10096">
                  <c:v>12.975899999999999</c:v>
                </c:pt>
                <c:pt idx="10097">
                  <c:v>12.9704</c:v>
                </c:pt>
                <c:pt idx="10098">
                  <c:v>12.9664</c:v>
                </c:pt>
                <c:pt idx="10099">
                  <c:v>12.942600000000001</c:v>
                </c:pt>
                <c:pt idx="10100">
                  <c:v>12.9314</c:v>
                </c:pt>
                <c:pt idx="10101">
                  <c:v>12.9222</c:v>
                </c:pt>
                <c:pt idx="10102">
                  <c:v>12.912000000000001</c:v>
                </c:pt>
                <c:pt idx="10103">
                  <c:v>12.902200000000001</c:v>
                </c:pt>
                <c:pt idx="10104">
                  <c:v>12.9015</c:v>
                </c:pt>
                <c:pt idx="10105">
                  <c:v>12.8642</c:v>
                </c:pt>
                <c:pt idx="10106">
                  <c:v>12.839700000000001</c:v>
                </c:pt>
                <c:pt idx="10107">
                  <c:v>12.8393</c:v>
                </c:pt>
                <c:pt idx="10108">
                  <c:v>12.837</c:v>
                </c:pt>
                <c:pt idx="10109">
                  <c:v>12.8285</c:v>
                </c:pt>
                <c:pt idx="10110">
                  <c:v>12.823499999999999</c:v>
                </c:pt>
                <c:pt idx="10111">
                  <c:v>12.822699999999999</c:v>
                </c:pt>
                <c:pt idx="10112">
                  <c:v>12.82</c:v>
                </c:pt>
                <c:pt idx="10113">
                  <c:v>12.798500000000001</c:v>
                </c:pt>
                <c:pt idx="10114">
                  <c:v>12.7608</c:v>
                </c:pt>
                <c:pt idx="10115">
                  <c:v>12.7582</c:v>
                </c:pt>
                <c:pt idx="10116">
                  <c:v>12.7536</c:v>
                </c:pt>
                <c:pt idx="10117">
                  <c:v>12.7499</c:v>
                </c:pt>
                <c:pt idx="10118">
                  <c:v>12.741099999999999</c:v>
                </c:pt>
                <c:pt idx="10119">
                  <c:v>12.7362</c:v>
                </c:pt>
                <c:pt idx="10120">
                  <c:v>12.727499999999999</c:v>
                </c:pt>
                <c:pt idx="10121">
                  <c:v>12.722</c:v>
                </c:pt>
                <c:pt idx="10122">
                  <c:v>12.6774</c:v>
                </c:pt>
                <c:pt idx="10123">
                  <c:v>12.673299999999999</c:v>
                </c:pt>
                <c:pt idx="10124">
                  <c:v>12.6532</c:v>
                </c:pt>
                <c:pt idx="10125">
                  <c:v>12.6447</c:v>
                </c:pt>
                <c:pt idx="10126">
                  <c:v>12.634600000000001</c:v>
                </c:pt>
                <c:pt idx="10127">
                  <c:v>12.5678</c:v>
                </c:pt>
                <c:pt idx="10128">
                  <c:v>12.5625</c:v>
                </c:pt>
                <c:pt idx="10129">
                  <c:v>12.545999999999999</c:v>
                </c:pt>
                <c:pt idx="10130">
                  <c:v>12.5427</c:v>
                </c:pt>
                <c:pt idx="10131">
                  <c:v>12.5366</c:v>
                </c:pt>
                <c:pt idx="10132">
                  <c:v>12.503399999999999</c:v>
                </c:pt>
                <c:pt idx="10133">
                  <c:v>12.4595</c:v>
                </c:pt>
                <c:pt idx="10134">
                  <c:v>12.4285</c:v>
                </c:pt>
                <c:pt idx="10135">
                  <c:v>12.414899999999999</c:v>
                </c:pt>
                <c:pt idx="10136">
                  <c:v>12.3842</c:v>
                </c:pt>
                <c:pt idx="10137">
                  <c:v>12.382199999999999</c:v>
                </c:pt>
                <c:pt idx="10138">
                  <c:v>12.359299999999999</c:v>
                </c:pt>
                <c:pt idx="10139">
                  <c:v>12.3535</c:v>
                </c:pt>
                <c:pt idx="10140">
                  <c:v>12.340400000000001</c:v>
                </c:pt>
                <c:pt idx="10141">
                  <c:v>12.3224</c:v>
                </c:pt>
                <c:pt idx="10142">
                  <c:v>12.317299999999999</c:v>
                </c:pt>
                <c:pt idx="10143">
                  <c:v>12.3104</c:v>
                </c:pt>
                <c:pt idx="10144">
                  <c:v>12.3041</c:v>
                </c:pt>
                <c:pt idx="10145">
                  <c:v>12.298</c:v>
                </c:pt>
                <c:pt idx="10146">
                  <c:v>12.262</c:v>
                </c:pt>
                <c:pt idx="10147">
                  <c:v>12.251300000000001</c:v>
                </c:pt>
                <c:pt idx="10148">
                  <c:v>12.245799999999999</c:v>
                </c:pt>
                <c:pt idx="10149">
                  <c:v>12.210100000000001</c:v>
                </c:pt>
                <c:pt idx="10150">
                  <c:v>12.194000000000001</c:v>
                </c:pt>
                <c:pt idx="10151">
                  <c:v>12.1873</c:v>
                </c:pt>
                <c:pt idx="10152">
                  <c:v>12.184799999999999</c:v>
                </c:pt>
                <c:pt idx="10153">
                  <c:v>12.149100000000001</c:v>
                </c:pt>
                <c:pt idx="10154">
                  <c:v>12.144299999999999</c:v>
                </c:pt>
                <c:pt idx="10155">
                  <c:v>12.121600000000001</c:v>
                </c:pt>
                <c:pt idx="10156">
                  <c:v>12.065099999999999</c:v>
                </c:pt>
                <c:pt idx="10157">
                  <c:v>12.0238</c:v>
                </c:pt>
                <c:pt idx="10158">
                  <c:v>12.007400000000001</c:v>
                </c:pt>
                <c:pt idx="10159">
                  <c:v>11.9908</c:v>
                </c:pt>
                <c:pt idx="10160">
                  <c:v>11.9862</c:v>
                </c:pt>
                <c:pt idx="10161">
                  <c:v>11.973699999999999</c:v>
                </c:pt>
                <c:pt idx="10162">
                  <c:v>11.972799999999999</c:v>
                </c:pt>
                <c:pt idx="10163">
                  <c:v>11.9436</c:v>
                </c:pt>
                <c:pt idx="10164">
                  <c:v>11.940300000000001</c:v>
                </c:pt>
                <c:pt idx="10165">
                  <c:v>11.9389</c:v>
                </c:pt>
                <c:pt idx="10166">
                  <c:v>11.918699999999999</c:v>
                </c:pt>
                <c:pt idx="10167">
                  <c:v>11.917299999999999</c:v>
                </c:pt>
                <c:pt idx="10168">
                  <c:v>11.8979</c:v>
                </c:pt>
                <c:pt idx="10169">
                  <c:v>11.861499999999999</c:v>
                </c:pt>
                <c:pt idx="10170">
                  <c:v>11.848599999999999</c:v>
                </c:pt>
                <c:pt idx="10171">
                  <c:v>11.8451</c:v>
                </c:pt>
                <c:pt idx="10172">
                  <c:v>11.7936</c:v>
                </c:pt>
                <c:pt idx="10173">
                  <c:v>11.7807</c:v>
                </c:pt>
                <c:pt idx="10174">
                  <c:v>11.773899999999999</c:v>
                </c:pt>
                <c:pt idx="10175">
                  <c:v>11.766</c:v>
                </c:pt>
                <c:pt idx="10176">
                  <c:v>11.7654</c:v>
                </c:pt>
                <c:pt idx="10177">
                  <c:v>11.754300000000001</c:v>
                </c:pt>
                <c:pt idx="10178">
                  <c:v>11.7356</c:v>
                </c:pt>
                <c:pt idx="10179">
                  <c:v>11.7288</c:v>
                </c:pt>
                <c:pt idx="10180">
                  <c:v>11.7178</c:v>
                </c:pt>
                <c:pt idx="10181">
                  <c:v>11.7052</c:v>
                </c:pt>
                <c:pt idx="10182">
                  <c:v>11.694000000000001</c:v>
                </c:pt>
                <c:pt idx="10183">
                  <c:v>11.6732</c:v>
                </c:pt>
                <c:pt idx="10184">
                  <c:v>11.664899999999999</c:v>
                </c:pt>
                <c:pt idx="10185">
                  <c:v>11.6493</c:v>
                </c:pt>
                <c:pt idx="10186">
                  <c:v>11.648400000000001</c:v>
                </c:pt>
                <c:pt idx="10187">
                  <c:v>11.645799999999999</c:v>
                </c:pt>
                <c:pt idx="10188">
                  <c:v>11.641299999999999</c:v>
                </c:pt>
                <c:pt idx="10189">
                  <c:v>11.6389</c:v>
                </c:pt>
                <c:pt idx="10190">
                  <c:v>11.5915</c:v>
                </c:pt>
                <c:pt idx="10191">
                  <c:v>11.5749</c:v>
                </c:pt>
                <c:pt idx="10192">
                  <c:v>11.5703</c:v>
                </c:pt>
                <c:pt idx="10193">
                  <c:v>11.5341</c:v>
                </c:pt>
                <c:pt idx="10194">
                  <c:v>11.5318</c:v>
                </c:pt>
                <c:pt idx="10195">
                  <c:v>11.5107</c:v>
                </c:pt>
                <c:pt idx="10196">
                  <c:v>11.470700000000001</c:v>
                </c:pt>
                <c:pt idx="10197">
                  <c:v>11.464399999999999</c:v>
                </c:pt>
                <c:pt idx="10198">
                  <c:v>11.450799999999999</c:v>
                </c:pt>
                <c:pt idx="10199">
                  <c:v>11.3878</c:v>
                </c:pt>
                <c:pt idx="10200">
                  <c:v>11.380100000000001</c:v>
                </c:pt>
                <c:pt idx="10201">
                  <c:v>11.345700000000001</c:v>
                </c:pt>
                <c:pt idx="10202">
                  <c:v>11.3217</c:v>
                </c:pt>
                <c:pt idx="10203">
                  <c:v>11.3161</c:v>
                </c:pt>
                <c:pt idx="10204">
                  <c:v>11.307</c:v>
                </c:pt>
                <c:pt idx="10205">
                  <c:v>11.263299999999999</c:v>
                </c:pt>
                <c:pt idx="10206">
                  <c:v>11.236000000000001</c:v>
                </c:pt>
                <c:pt idx="10207">
                  <c:v>11.1999</c:v>
                </c:pt>
                <c:pt idx="10208">
                  <c:v>11.193</c:v>
                </c:pt>
                <c:pt idx="10209">
                  <c:v>11.1624</c:v>
                </c:pt>
                <c:pt idx="10210">
                  <c:v>11.1608</c:v>
                </c:pt>
                <c:pt idx="10211">
                  <c:v>11.157500000000001</c:v>
                </c:pt>
                <c:pt idx="10212">
                  <c:v>11.1471</c:v>
                </c:pt>
                <c:pt idx="10213">
                  <c:v>11.134</c:v>
                </c:pt>
                <c:pt idx="10214">
                  <c:v>11.0893</c:v>
                </c:pt>
                <c:pt idx="10215">
                  <c:v>11.060700000000001</c:v>
                </c:pt>
                <c:pt idx="10216">
                  <c:v>11.016299999999999</c:v>
                </c:pt>
                <c:pt idx="10217">
                  <c:v>10.968299999999999</c:v>
                </c:pt>
                <c:pt idx="10218">
                  <c:v>10.9643</c:v>
                </c:pt>
                <c:pt idx="10219">
                  <c:v>10.9292</c:v>
                </c:pt>
                <c:pt idx="10220">
                  <c:v>10.927099999999999</c:v>
                </c:pt>
                <c:pt idx="10221">
                  <c:v>10.895099999999999</c:v>
                </c:pt>
                <c:pt idx="10222">
                  <c:v>10.887700000000001</c:v>
                </c:pt>
                <c:pt idx="10223">
                  <c:v>10.8447</c:v>
                </c:pt>
                <c:pt idx="10224">
                  <c:v>10.8386</c:v>
                </c:pt>
                <c:pt idx="10225">
                  <c:v>10.8086</c:v>
                </c:pt>
                <c:pt idx="10226">
                  <c:v>10.793799999999999</c:v>
                </c:pt>
                <c:pt idx="10227">
                  <c:v>10.773099999999999</c:v>
                </c:pt>
                <c:pt idx="10228">
                  <c:v>10.762600000000001</c:v>
                </c:pt>
                <c:pt idx="10229">
                  <c:v>10.7456</c:v>
                </c:pt>
                <c:pt idx="10230">
                  <c:v>10.7416</c:v>
                </c:pt>
                <c:pt idx="10231">
                  <c:v>10.7409</c:v>
                </c:pt>
                <c:pt idx="10232">
                  <c:v>10.740500000000001</c:v>
                </c:pt>
                <c:pt idx="10233">
                  <c:v>10.7034</c:v>
                </c:pt>
                <c:pt idx="10234">
                  <c:v>10.686</c:v>
                </c:pt>
                <c:pt idx="10235">
                  <c:v>10.661199999999999</c:v>
                </c:pt>
                <c:pt idx="10236">
                  <c:v>10.6221</c:v>
                </c:pt>
                <c:pt idx="10237">
                  <c:v>10.6043</c:v>
                </c:pt>
                <c:pt idx="10238">
                  <c:v>10.583299999999999</c:v>
                </c:pt>
                <c:pt idx="10239">
                  <c:v>10.524699999999999</c:v>
                </c:pt>
                <c:pt idx="10240">
                  <c:v>10.497400000000001</c:v>
                </c:pt>
                <c:pt idx="10241">
                  <c:v>10.4535</c:v>
                </c:pt>
                <c:pt idx="10242">
                  <c:v>10.430199999999999</c:v>
                </c:pt>
                <c:pt idx="10243">
                  <c:v>10.409800000000001</c:v>
                </c:pt>
                <c:pt idx="10244">
                  <c:v>10.3773</c:v>
                </c:pt>
                <c:pt idx="10245">
                  <c:v>10.362500000000001</c:v>
                </c:pt>
                <c:pt idx="10246">
                  <c:v>10.349600000000001</c:v>
                </c:pt>
                <c:pt idx="10247">
                  <c:v>10.339700000000001</c:v>
                </c:pt>
                <c:pt idx="10248">
                  <c:v>10.3338</c:v>
                </c:pt>
                <c:pt idx="10249">
                  <c:v>10.317500000000001</c:v>
                </c:pt>
                <c:pt idx="10250">
                  <c:v>10.302899999999999</c:v>
                </c:pt>
                <c:pt idx="10251">
                  <c:v>10.2963</c:v>
                </c:pt>
                <c:pt idx="10252">
                  <c:v>10.234</c:v>
                </c:pt>
                <c:pt idx="10253">
                  <c:v>10.1997</c:v>
                </c:pt>
                <c:pt idx="10254">
                  <c:v>10.1951</c:v>
                </c:pt>
                <c:pt idx="10255">
                  <c:v>10.174799999999999</c:v>
                </c:pt>
                <c:pt idx="10256">
                  <c:v>10.144399999999999</c:v>
                </c:pt>
                <c:pt idx="10257">
                  <c:v>10.139699999999999</c:v>
                </c:pt>
                <c:pt idx="10258">
                  <c:v>10.1335</c:v>
                </c:pt>
                <c:pt idx="10259">
                  <c:v>10.1335</c:v>
                </c:pt>
                <c:pt idx="10260">
                  <c:v>10.129300000000001</c:v>
                </c:pt>
                <c:pt idx="10261">
                  <c:v>10.095499999999999</c:v>
                </c:pt>
                <c:pt idx="10262">
                  <c:v>10.086</c:v>
                </c:pt>
                <c:pt idx="10263">
                  <c:v>10.0509</c:v>
                </c:pt>
                <c:pt idx="10264">
                  <c:v>10.046900000000001</c:v>
                </c:pt>
                <c:pt idx="10265">
                  <c:v>9.9685500000000005</c:v>
                </c:pt>
                <c:pt idx="10266">
                  <c:v>9.9450000000000003</c:v>
                </c:pt>
                <c:pt idx="10267">
                  <c:v>9.8928200000000004</c:v>
                </c:pt>
                <c:pt idx="10268">
                  <c:v>9.8621700000000008</c:v>
                </c:pt>
                <c:pt idx="10269">
                  <c:v>9.8355899999999998</c:v>
                </c:pt>
                <c:pt idx="10270">
                  <c:v>9.8314800000000009</c:v>
                </c:pt>
                <c:pt idx="10271">
                  <c:v>9.8283000000000005</c:v>
                </c:pt>
                <c:pt idx="10272">
                  <c:v>9.7873300000000008</c:v>
                </c:pt>
                <c:pt idx="10273">
                  <c:v>9.7594200000000004</c:v>
                </c:pt>
                <c:pt idx="10274">
                  <c:v>9.7591199999999994</c:v>
                </c:pt>
                <c:pt idx="10275">
                  <c:v>9.7585099999999994</c:v>
                </c:pt>
                <c:pt idx="10276">
                  <c:v>9.7293599999999998</c:v>
                </c:pt>
                <c:pt idx="10277">
                  <c:v>9.7138299999999997</c:v>
                </c:pt>
                <c:pt idx="10278">
                  <c:v>9.7096400000000003</c:v>
                </c:pt>
                <c:pt idx="10279">
                  <c:v>9.6948000000000008</c:v>
                </c:pt>
                <c:pt idx="10280">
                  <c:v>9.6549700000000005</c:v>
                </c:pt>
                <c:pt idx="10281">
                  <c:v>9.6359100000000009</c:v>
                </c:pt>
                <c:pt idx="10282">
                  <c:v>9.6215200000000003</c:v>
                </c:pt>
                <c:pt idx="10283">
                  <c:v>9.5674399999999995</c:v>
                </c:pt>
                <c:pt idx="10284">
                  <c:v>9.5660799999999995</c:v>
                </c:pt>
                <c:pt idx="10285">
                  <c:v>9.5554600000000001</c:v>
                </c:pt>
                <c:pt idx="10286">
                  <c:v>9.5495300000000007</c:v>
                </c:pt>
                <c:pt idx="10287">
                  <c:v>9.5344899999999999</c:v>
                </c:pt>
                <c:pt idx="10288">
                  <c:v>9.5191700000000008</c:v>
                </c:pt>
                <c:pt idx="10289">
                  <c:v>9.5053300000000007</c:v>
                </c:pt>
                <c:pt idx="10290">
                  <c:v>9.4740400000000005</c:v>
                </c:pt>
                <c:pt idx="10291">
                  <c:v>9.4733400000000003</c:v>
                </c:pt>
                <c:pt idx="10292">
                  <c:v>9.4708100000000002</c:v>
                </c:pt>
                <c:pt idx="10293">
                  <c:v>9.4388900000000007</c:v>
                </c:pt>
                <c:pt idx="10294">
                  <c:v>9.4369099999999992</c:v>
                </c:pt>
                <c:pt idx="10295">
                  <c:v>9.4248700000000003</c:v>
                </c:pt>
                <c:pt idx="10296">
                  <c:v>9.3972099999999994</c:v>
                </c:pt>
                <c:pt idx="10297">
                  <c:v>9.39269</c:v>
                </c:pt>
                <c:pt idx="10298">
                  <c:v>9.3906799999999997</c:v>
                </c:pt>
                <c:pt idx="10299">
                  <c:v>9.3880499999999998</c:v>
                </c:pt>
                <c:pt idx="10300">
                  <c:v>9.3811300000000006</c:v>
                </c:pt>
                <c:pt idx="10301">
                  <c:v>9.3736800000000002</c:v>
                </c:pt>
                <c:pt idx="10302">
                  <c:v>9.3712199999999992</c:v>
                </c:pt>
                <c:pt idx="10303">
                  <c:v>9.3313000000000006</c:v>
                </c:pt>
                <c:pt idx="10304">
                  <c:v>9.3231400000000004</c:v>
                </c:pt>
                <c:pt idx="10305">
                  <c:v>9.3106000000000009</c:v>
                </c:pt>
                <c:pt idx="10306">
                  <c:v>9.2870699999999999</c:v>
                </c:pt>
                <c:pt idx="10307">
                  <c:v>9.2791599999999992</c:v>
                </c:pt>
                <c:pt idx="10308">
                  <c:v>9.2664899999999992</c:v>
                </c:pt>
                <c:pt idx="10309">
                  <c:v>9.2198899999999995</c:v>
                </c:pt>
                <c:pt idx="10310">
                  <c:v>9.2122600000000006</c:v>
                </c:pt>
                <c:pt idx="10311">
                  <c:v>9.2103199999999994</c:v>
                </c:pt>
                <c:pt idx="10312">
                  <c:v>9.1996500000000001</c:v>
                </c:pt>
                <c:pt idx="10313">
                  <c:v>9.1937599999999993</c:v>
                </c:pt>
                <c:pt idx="10314">
                  <c:v>9.1918100000000003</c:v>
                </c:pt>
                <c:pt idx="10315">
                  <c:v>9.1634799999999998</c:v>
                </c:pt>
                <c:pt idx="10316">
                  <c:v>9.1576299999999993</c:v>
                </c:pt>
                <c:pt idx="10317">
                  <c:v>9.1554000000000002</c:v>
                </c:pt>
                <c:pt idx="10318">
                  <c:v>9.1419599999999992</c:v>
                </c:pt>
                <c:pt idx="10319">
                  <c:v>9.1118000000000006</c:v>
                </c:pt>
                <c:pt idx="10320">
                  <c:v>9.0968599999999995</c:v>
                </c:pt>
                <c:pt idx="10321">
                  <c:v>9.0920900000000007</c:v>
                </c:pt>
                <c:pt idx="10322">
                  <c:v>9.0713299999999997</c:v>
                </c:pt>
                <c:pt idx="10323">
                  <c:v>9.0550800000000002</c:v>
                </c:pt>
                <c:pt idx="10324">
                  <c:v>9.0039099999999994</c:v>
                </c:pt>
                <c:pt idx="10325">
                  <c:v>8.9964200000000005</c:v>
                </c:pt>
                <c:pt idx="10326">
                  <c:v>8.9425899999999992</c:v>
                </c:pt>
                <c:pt idx="10327">
                  <c:v>8.88978</c:v>
                </c:pt>
                <c:pt idx="10328">
                  <c:v>8.8807899999999993</c:v>
                </c:pt>
                <c:pt idx="10329">
                  <c:v>8.8658900000000003</c:v>
                </c:pt>
                <c:pt idx="10330">
                  <c:v>8.8405699999999996</c:v>
                </c:pt>
                <c:pt idx="10331">
                  <c:v>8.8028700000000004</c:v>
                </c:pt>
                <c:pt idx="10332">
                  <c:v>8.79678</c:v>
                </c:pt>
                <c:pt idx="10333">
                  <c:v>8.7924299999999995</c:v>
                </c:pt>
                <c:pt idx="10334">
                  <c:v>8.7815399999999997</c:v>
                </c:pt>
                <c:pt idx="10335">
                  <c:v>8.7552299999999992</c:v>
                </c:pt>
                <c:pt idx="10336">
                  <c:v>8.7395200000000006</c:v>
                </c:pt>
                <c:pt idx="10337">
                  <c:v>8.7368699999999997</c:v>
                </c:pt>
                <c:pt idx="10338">
                  <c:v>8.7255199999999995</c:v>
                </c:pt>
                <c:pt idx="10339">
                  <c:v>8.7011400000000005</c:v>
                </c:pt>
                <c:pt idx="10340">
                  <c:v>8.6814999999999998</c:v>
                </c:pt>
                <c:pt idx="10341">
                  <c:v>8.6652299999999993</c:v>
                </c:pt>
                <c:pt idx="10342">
                  <c:v>8.6535700000000002</c:v>
                </c:pt>
                <c:pt idx="10343">
                  <c:v>8.6532300000000006</c:v>
                </c:pt>
                <c:pt idx="10344">
                  <c:v>8.6509099999999997</c:v>
                </c:pt>
                <c:pt idx="10345">
                  <c:v>8.6420899999999996</c:v>
                </c:pt>
                <c:pt idx="10346">
                  <c:v>8.5712600000000005</c:v>
                </c:pt>
                <c:pt idx="10347">
                  <c:v>8.5411000000000001</c:v>
                </c:pt>
                <c:pt idx="10348">
                  <c:v>8.5320099999999996</c:v>
                </c:pt>
                <c:pt idx="10349">
                  <c:v>8.5208499999999994</c:v>
                </c:pt>
                <c:pt idx="10350">
                  <c:v>8.4795700000000007</c:v>
                </c:pt>
                <c:pt idx="10351">
                  <c:v>8.4574099999999994</c:v>
                </c:pt>
                <c:pt idx="10352">
                  <c:v>8.4547699999999999</c:v>
                </c:pt>
                <c:pt idx="10353">
                  <c:v>8.4404699999999995</c:v>
                </c:pt>
                <c:pt idx="10354">
                  <c:v>8.3917900000000003</c:v>
                </c:pt>
                <c:pt idx="10355">
                  <c:v>8.3421800000000008</c:v>
                </c:pt>
                <c:pt idx="10356">
                  <c:v>8.3260699999999996</c:v>
                </c:pt>
                <c:pt idx="10357">
                  <c:v>8.3095800000000004</c:v>
                </c:pt>
                <c:pt idx="10358">
                  <c:v>8.29514</c:v>
                </c:pt>
                <c:pt idx="10359">
                  <c:v>8.2890099999999993</c:v>
                </c:pt>
                <c:pt idx="10360">
                  <c:v>8.2858599999999996</c:v>
                </c:pt>
                <c:pt idx="10361">
                  <c:v>8.2654399999999999</c:v>
                </c:pt>
                <c:pt idx="10362">
                  <c:v>8.2428899999999992</c:v>
                </c:pt>
                <c:pt idx="10363">
                  <c:v>8.2228499999999993</c:v>
                </c:pt>
                <c:pt idx="10364">
                  <c:v>8.2005599999999994</c:v>
                </c:pt>
                <c:pt idx="10365">
                  <c:v>8.1864299999999997</c:v>
                </c:pt>
                <c:pt idx="10366">
                  <c:v>8.1103000000000005</c:v>
                </c:pt>
                <c:pt idx="10367">
                  <c:v>8.0798900000000007</c:v>
                </c:pt>
                <c:pt idx="10368">
                  <c:v>8.0775600000000001</c:v>
                </c:pt>
                <c:pt idx="10369">
                  <c:v>8.0726700000000005</c:v>
                </c:pt>
                <c:pt idx="10370">
                  <c:v>8.0270600000000005</c:v>
                </c:pt>
                <c:pt idx="10371">
                  <c:v>8.0096900000000009</c:v>
                </c:pt>
                <c:pt idx="10372">
                  <c:v>7.9965700000000002</c:v>
                </c:pt>
                <c:pt idx="10373">
                  <c:v>7.99085</c:v>
                </c:pt>
                <c:pt idx="10374">
                  <c:v>7.9622200000000003</c:v>
                </c:pt>
                <c:pt idx="10375">
                  <c:v>7.9611200000000002</c:v>
                </c:pt>
                <c:pt idx="10376">
                  <c:v>7.9495399999999998</c:v>
                </c:pt>
                <c:pt idx="10377">
                  <c:v>7.9260099999999998</c:v>
                </c:pt>
                <c:pt idx="10378">
                  <c:v>7.9153000000000002</c:v>
                </c:pt>
                <c:pt idx="10379">
                  <c:v>7.8722099999999999</c:v>
                </c:pt>
                <c:pt idx="10380">
                  <c:v>7.8628400000000003</c:v>
                </c:pt>
                <c:pt idx="10381">
                  <c:v>7.8388900000000001</c:v>
                </c:pt>
                <c:pt idx="10382">
                  <c:v>7.8269500000000001</c:v>
                </c:pt>
                <c:pt idx="10383">
                  <c:v>7.80436</c:v>
                </c:pt>
                <c:pt idx="10384">
                  <c:v>7.7877900000000002</c:v>
                </c:pt>
                <c:pt idx="10385">
                  <c:v>7.7615600000000002</c:v>
                </c:pt>
                <c:pt idx="10386">
                  <c:v>7.7584900000000001</c:v>
                </c:pt>
                <c:pt idx="10387">
                  <c:v>7.71366</c:v>
                </c:pt>
                <c:pt idx="10388">
                  <c:v>7.6918300000000004</c:v>
                </c:pt>
                <c:pt idx="10389">
                  <c:v>7.6835899999999997</c:v>
                </c:pt>
                <c:pt idx="10390">
                  <c:v>7.6253200000000003</c:v>
                </c:pt>
                <c:pt idx="10391">
                  <c:v>7.5956900000000003</c:v>
                </c:pt>
                <c:pt idx="10392">
                  <c:v>7.5693099999999998</c:v>
                </c:pt>
                <c:pt idx="10393">
                  <c:v>7.5678099999999997</c:v>
                </c:pt>
                <c:pt idx="10394">
                  <c:v>7.5470800000000002</c:v>
                </c:pt>
                <c:pt idx="10395">
                  <c:v>7.5246399999999998</c:v>
                </c:pt>
                <c:pt idx="10396">
                  <c:v>7.50162</c:v>
                </c:pt>
                <c:pt idx="10397">
                  <c:v>7.5002000000000004</c:v>
                </c:pt>
                <c:pt idx="10398">
                  <c:v>7.4722200000000001</c:v>
                </c:pt>
                <c:pt idx="10399">
                  <c:v>7.4702200000000003</c:v>
                </c:pt>
                <c:pt idx="10400">
                  <c:v>7.4286199999999996</c:v>
                </c:pt>
                <c:pt idx="10401">
                  <c:v>7.3930100000000003</c:v>
                </c:pt>
                <c:pt idx="10402">
                  <c:v>7.3749399999999996</c:v>
                </c:pt>
                <c:pt idx="10403">
                  <c:v>7.3731</c:v>
                </c:pt>
                <c:pt idx="10404">
                  <c:v>7.3702899999999998</c:v>
                </c:pt>
                <c:pt idx="10405">
                  <c:v>7.34117</c:v>
                </c:pt>
                <c:pt idx="10406">
                  <c:v>7.3401300000000003</c:v>
                </c:pt>
                <c:pt idx="10407">
                  <c:v>7.3066500000000003</c:v>
                </c:pt>
                <c:pt idx="10408">
                  <c:v>7.2877099999999997</c:v>
                </c:pt>
                <c:pt idx="10409">
                  <c:v>7.2709599999999996</c:v>
                </c:pt>
                <c:pt idx="10410">
                  <c:v>7.2575900000000004</c:v>
                </c:pt>
                <c:pt idx="10411">
                  <c:v>7.2297000000000002</c:v>
                </c:pt>
                <c:pt idx="10412">
                  <c:v>7.1847500000000002</c:v>
                </c:pt>
                <c:pt idx="10413">
                  <c:v>7.1602399999999999</c:v>
                </c:pt>
                <c:pt idx="10414">
                  <c:v>7.1325099999999999</c:v>
                </c:pt>
                <c:pt idx="10415">
                  <c:v>7.0721299999999996</c:v>
                </c:pt>
                <c:pt idx="10416">
                  <c:v>7.0587499999999999</c:v>
                </c:pt>
                <c:pt idx="10417">
                  <c:v>7.0539500000000004</c:v>
                </c:pt>
                <c:pt idx="10418">
                  <c:v>7.0497399999999999</c:v>
                </c:pt>
                <c:pt idx="10419">
                  <c:v>7.0148700000000002</c:v>
                </c:pt>
                <c:pt idx="10420">
                  <c:v>7.0015299999999998</c:v>
                </c:pt>
                <c:pt idx="10421">
                  <c:v>6.9833600000000002</c:v>
                </c:pt>
                <c:pt idx="10422">
                  <c:v>6.9733499999999999</c:v>
                </c:pt>
                <c:pt idx="10423">
                  <c:v>6.9640700000000004</c:v>
                </c:pt>
                <c:pt idx="10424">
                  <c:v>6.9421499999999998</c:v>
                </c:pt>
                <c:pt idx="10425">
                  <c:v>6.9384300000000003</c:v>
                </c:pt>
                <c:pt idx="10426">
                  <c:v>6.9051600000000004</c:v>
                </c:pt>
                <c:pt idx="10427">
                  <c:v>6.9028600000000004</c:v>
                </c:pt>
                <c:pt idx="10428">
                  <c:v>6.90116</c:v>
                </c:pt>
                <c:pt idx="10429">
                  <c:v>6.8986200000000002</c:v>
                </c:pt>
                <c:pt idx="10430">
                  <c:v>6.8924700000000003</c:v>
                </c:pt>
                <c:pt idx="10431">
                  <c:v>6.8877600000000001</c:v>
                </c:pt>
                <c:pt idx="10432">
                  <c:v>6.8456400000000004</c:v>
                </c:pt>
                <c:pt idx="10433">
                  <c:v>6.84321</c:v>
                </c:pt>
                <c:pt idx="10434">
                  <c:v>6.83263</c:v>
                </c:pt>
                <c:pt idx="10435">
                  <c:v>6.7705399999999996</c:v>
                </c:pt>
                <c:pt idx="10436">
                  <c:v>6.7017100000000003</c:v>
                </c:pt>
                <c:pt idx="10437">
                  <c:v>6.6978499999999999</c:v>
                </c:pt>
                <c:pt idx="10438">
                  <c:v>6.6591199999999997</c:v>
                </c:pt>
                <c:pt idx="10439">
                  <c:v>6.6514899999999999</c:v>
                </c:pt>
                <c:pt idx="10440">
                  <c:v>6.6510400000000001</c:v>
                </c:pt>
                <c:pt idx="10441">
                  <c:v>6.63239</c:v>
                </c:pt>
                <c:pt idx="10442">
                  <c:v>6.6255699999999997</c:v>
                </c:pt>
                <c:pt idx="10443">
                  <c:v>6.5956200000000003</c:v>
                </c:pt>
                <c:pt idx="10444">
                  <c:v>6.5896400000000002</c:v>
                </c:pt>
                <c:pt idx="10445">
                  <c:v>6.5666900000000004</c:v>
                </c:pt>
                <c:pt idx="10446">
                  <c:v>6.4592200000000002</c:v>
                </c:pt>
                <c:pt idx="10447">
                  <c:v>6.4524699999999999</c:v>
                </c:pt>
                <c:pt idx="10448">
                  <c:v>6.4421099999999996</c:v>
                </c:pt>
                <c:pt idx="10449">
                  <c:v>6.4350500000000004</c:v>
                </c:pt>
                <c:pt idx="10450">
                  <c:v>6.4157500000000001</c:v>
                </c:pt>
                <c:pt idx="10451">
                  <c:v>6.4057399999999998</c:v>
                </c:pt>
                <c:pt idx="10452">
                  <c:v>6.3309499999999996</c:v>
                </c:pt>
                <c:pt idx="10453">
                  <c:v>6.3211000000000004</c:v>
                </c:pt>
                <c:pt idx="10454">
                  <c:v>6.30124</c:v>
                </c:pt>
                <c:pt idx="10455">
                  <c:v>6.2887500000000003</c:v>
                </c:pt>
                <c:pt idx="10456">
                  <c:v>6.2831599999999996</c:v>
                </c:pt>
                <c:pt idx="10457">
                  <c:v>6.2821999999999996</c:v>
                </c:pt>
                <c:pt idx="10458">
                  <c:v>6.2805999999999997</c:v>
                </c:pt>
                <c:pt idx="10459">
                  <c:v>6.2607400000000002</c:v>
                </c:pt>
                <c:pt idx="10460">
                  <c:v>6.2586300000000001</c:v>
                </c:pt>
                <c:pt idx="10461">
                  <c:v>6.2521500000000003</c:v>
                </c:pt>
                <c:pt idx="10462">
                  <c:v>6.2512100000000004</c:v>
                </c:pt>
                <c:pt idx="10463">
                  <c:v>6.2122599999999997</c:v>
                </c:pt>
                <c:pt idx="10464">
                  <c:v>6.2120499999999996</c:v>
                </c:pt>
                <c:pt idx="10465">
                  <c:v>6.20045</c:v>
                </c:pt>
                <c:pt idx="10466">
                  <c:v>6.1875299999999998</c:v>
                </c:pt>
                <c:pt idx="10467">
                  <c:v>6.1572100000000001</c:v>
                </c:pt>
                <c:pt idx="10468">
                  <c:v>6.1533300000000004</c:v>
                </c:pt>
                <c:pt idx="10469">
                  <c:v>6.1499100000000002</c:v>
                </c:pt>
                <c:pt idx="10470">
                  <c:v>6.1369300000000004</c:v>
                </c:pt>
                <c:pt idx="10471">
                  <c:v>6.1222399999999997</c:v>
                </c:pt>
                <c:pt idx="10472">
                  <c:v>6.1142099999999999</c:v>
                </c:pt>
                <c:pt idx="10473">
                  <c:v>6.1034600000000001</c:v>
                </c:pt>
                <c:pt idx="10474">
                  <c:v>6.0903700000000001</c:v>
                </c:pt>
                <c:pt idx="10475">
                  <c:v>6.0830500000000001</c:v>
                </c:pt>
                <c:pt idx="10476">
                  <c:v>6.0810500000000003</c:v>
                </c:pt>
                <c:pt idx="10477">
                  <c:v>6.0783300000000002</c:v>
                </c:pt>
                <c:pt idx="10478">
                  <c:v>6.0721999999999996</c:v>
                </c:pt>
                <c:pt idx="10479">
                  <c:v>6.0468599999999997</c:v>
                </c:pt>
                <c:pt idx="10480">
                  <c:v>6.0156799999999997</c:v>
                </c:pt>
                <c:pt idx="10481">
                  <c:v>5.9851900000000002</c:v>
                </c:pt>
                <c:pt idx="10482">
                  <c:v>5.9447200000000002</c:v>
                </c:pt>
                <c:pt idx="10483">
                  <c:v>5.9188400000000003</c:v>
                </c:pt>
                <c:pt idx="10484">
                  <c:v>5.8873600000000001</c:v>
                </c:pt>
                <c:pt idx="10485">
                  <c:v>5.8701299999999996</c:v>
                </c:pt>
                <c:pt idx="10486">
                  <c:v>5.8392099999999996</c:v>
                </c:pt>
                <c:pt idx="10487">
                  <c:v>5.83324</c:v>
                </c:pt>
                <c:pt idx="10488">
                  <c:v>5.8255600000000003</c:v>
                </c:pt>
                <c:pt idx="10489">
                  <c:v>5.7993800000000002</c:v>
                </c:pt>
                <c:pt idx="10490">
                  <c:v>5.7415799999999999</c:v>
                </c:pt>
                <c:pt idx="10491">
                  <c:v>5.6994899999999999</c:v>
                </c:pt>
                <c:pt idx="10492">
                  <c:v>5.6953800000000001</c:v>
                </c:pt>
                <c:pt idx="10493">
                  <c:v>5.6816899999999997</c:v>
                </c:pt>
                <c:pt idx="10494">
                  <c:v>5.6727499999999997</c:v>
                </c:pt>
                <c:pt idx="10495">
                  <c:v>5.6694100000000001</c:v>
                </c:pt>
                <c:pt idx="10496">
                  <c:v>5.6383700000000001</c:v>
                </c:pt>
                <c:pt idx="10497">
                  <c:v>5.5821500000000004</c:v>
                </c:pt>
                <c:pt idx="10498">
                  <c:v>5.5551599999999999</c:v>
                </c:pt>
                <c:pt idx="10499">
                  <c:v>5.5296099999999999</c:v>
                </c:pt>
                <c:pt idx="10500">
                  <c:v>5.5015299999999998</c:v>
                </c:pt>
                <c:pt idx="10501">
                  <c:v>5.4817499999999999</c:v>
                </c:pt>
                <c:pt idx="10502">
                  <c:v>5.4421099999999996</c:v>
                </c:pt>
                <c:pt idx="10503">
                  <c:v>5.4336399999999996</c:v>
                </c:pt>
                <c:pt idx="10504">
                  <c:v>5.4192299999999998</c:v>
                </c:pt>
                <c:pt idx="10505">
                  <c:v>5.4132699999999998</c:v>
                </c:pt>
                <c:pt idx="10506">
                  <c:v>5.4128100000000003</c:v>
                </c:pt>
                <c:pt idx="10507">
                  <c:v>5.40951</c:v>
                </c:pt>
                <c:pt idx="10508">
                  <c:v>5.3985000000000003</c:v>
                </c:pt>
                <c:pt idx="10509">
                  <c:v>5.3847899999999997</c:v>
                </c:pt>
                <c:pt idx="10510">
                  <c:v>5.3658099999999997</c:v>
                </c:pt>
                <c:pt idx="10511">
                  <c:v>5.3548799999999996</c:v>
                </c:pt>
                <c:pt idx="10512">
                  <c:v>5.3475400000000004</c:v>
                </c:pt>
                <c:pt idx="10513">
                  <c:v>5.3109799999999998</c:v>
                </c:pt>
                <c:pt idx="10514">
                  <c:v>5.27759</c:v>
                </c:pt>
                <c:pt idx="10515">
                  <c:v>5.2685300000000002</c:v>
                </c:pt>
                <c:pt idx="10516">
                  <c:v>5.2616800000000001</c:v>
                </c:pt>
                <c:pt idx="10517">
                  <c:v>5.2550600000000003</c:v>
                </c:pt>
                <c:pt idx="10518">
                  <c:v>5.2549000000000001</c:v>
                </c:pt>
                <c:pt idx="10519">
                  <c:v>5.2429500000000004</c:v>
                </c:pt>
                <c:pt idx="10520">
                  <c:v>5.1956800000000003</c:v>
                </c:pt>
                <c:pt idx="10521">
                  <c:v>5.1782700000000004</c:v>
                </c:pt>
                <c:pt idx="10522">
                  <c:v>5.1669200000000002</c:v>
                </c:pt>
                <c:pt idx="10523">
                  <c:v>5.1592399999999996</c:v>
                </c:pt>
                <c:pt idx="10524">
                  <c:v>5.0864099999999999</c:v>
                </c:pt>
                <c:pt idx="10525">
                  <c:v>5.0856000000000003</c:v>
                </c:pt>
                <c:pt idx="10526">
                  <c:v>5.0836899999999998</c:v>
                </c:pt>
                <c:pt idx="10527">
                  <c:v>5.0131800000000002</c:v>
                </c:pt>
                <c:pt idx="10528">
                  <c:v>4.9989699999999999</c:v>
                </c:pt>
                <c:pt idx="10529">
                  <c:v>4.9898100000000003</c:v>
                </c:pt>
                <c:pt idx="10530">
                  <c:v>4.9510699999999996</c:v>
                </c:pt>
                <c:pt idx="10531">
                  <c:v>4.9343599999999999</c:v>
                </c:pt>
                <c:pt idx="10532">
                  <c:v>4.9177900000000001</c:v>
                </c:pt>
                <c:pt idx="10533">
                  <c:v>4.8910499999999999</c:v>
                </c:pt>
                <c:pt idx="10534">
                  <c:v>4.8238899999999996</c:v>
                </c:pt>
                <c:pt idx="10535">
                  <c:v>4.8108599999999999</c:v>
                </c:pt>
                <c:pt idx="10536">
                  <c:v>4.8101900000000004</c:v>
                </c:pt>
                <c:pt idx="10537">
                  <c:v>4.7975899999999996</c:v>
                </c:pt>
                <c:pt idx="10538">
                  <c:v>4.7879500000000004</c:v>
                </c:pt>
                <c:pt idx="10539">
                  <c:v>4.7697000000000003</c:v>
                </c:pt>
                <c:pt idx="10540">
                  <c:v>4.7649699999999999</c:v>
                </c:pt>
                <c:pt idx="10541">
                  <c:v>4.7277199999999997</c:v>
                </c:pt>
                <c:pt idx="10542">
                  <c:v>4.7105199999999998</c:v>
                </c:pt>
                <c:pt idx="10543">
                  <c:v>4.70092</c:v>
                </c:pt>
                <c:pt idx="10544">
                  <c:v>4.6713399999999998</c:v>
                </c:pt>
                <c:pt idx="10545">
                  <c:v>4.6642400000000004</c:v>
                </c:pt>
                <c:pt idx="10546">
                  <c:v>4.6401599999999998</c:v>
                </c:pt>
                <c:pt idx="10547">
                  <c:v>4.6208400000000003</c:v>
                </c:pt>
                <c:pt idx="10548">
                  <c:v>4.60989</c:v>
                </c:pt>
                <c:pt idx="10549">
                  <c:v>4.6015499999999996</c:v>
                </c:pt>
                <c:pt idx="10550">
                  <c:v>4.5798500000000004</c:v>
                </c:pt>
                <c:pt idx="10551">
                  <c:v>4.5749700000000004</c:v>
                </c:pt>
                <c:pt idx="10552">
                  <c:v>4.5643000000000002</c:v>
                </c:pt>
                <c:pt idx="10553">
                  <c:v>4.5641400000000001</c:v>
                </c:pt>
                <c:pt idx="10554">
                  <c:v>4.5314800000000002</c:v>
                </c:pt>
                <c:pt idx="10555">
                  <c:v>4.5095700000000001</c:v>
                </c:pt>
                <c:pt idx="10556">
                  <c:v>4.5088699999999999</c:v>
                </c:pt>
                <c:pt idx="10557">
                  <c:v>4.4994100000000001</c:v>
                </c:pt>
                <c:pt idx="10558">
                  <c:v>4.4883499999999996</c:v>
                </c:pt>
                <c:pt idx="10559">
                  <c:v>4.4881000000000002</c:v>
                </c:pt>
                <c:pt idx="10560">
                  <c:v>4.4669499999999998</c:v>
                </c:pt>
                <c:pt idx="10561">
                  <c:v>4.4538399999999996</c:v>
                </c:pt>
                <c:pt idx="10562">
                  <c:v>4.4267799999999999</c:v>
                </c:pt>
                <c:pt idx="10563">
                  <c:v>4.4076000000000004</c:v>
                </c:pt>
                <c:pt idx="10564">
                  <c:v>4.3906299999999998</c:v>
                </c:pt>
                <c:pt idx="10565">
                  <c:v>4.3622500000000004</c:v>
                </c:pt>
                <c:pt idx="10566">
                  <c:v>4.3396100000000004</c:v>
                </c:pt>
                <c:pt idx="10567">
                  <c:v>4.3275600000000001</c:v>
                </c:pt>
                <c:pt idx="10568">
                  <c:v>4.3197900000000002</c:v>
                </c:pt>
                <c:pt idx="10569">
                  <c:v>4.3164600000000002</c:v>
                </c:pt>
                <c:pt idx="10570">
                  <c:v>4.29826</c:v>
                </c:pt>
                <c:pt idx="10571">
                  <c:v>4.27874</c:v>
                </c:pt>
                <c:pt idx="10572">
                  <c:v>4.2252200000000002</c:v>
                </c:pt>
                <c:pt idx="10573">
                  <c:v>4.2050900000000002</c:v>
                </c:pt>
                <c:pt idx="10574">
                  <c:v>4.19726</c:v>
                </c:pt>
                <c:pt idx="10575">
                  <c:v>4.1920700000000002</c:v>
                </c:pt>
                <c:pt idx="10576">
                  <c:v>4.19008</c:v>
                </c:pt>
                <c:pt idx="10577">
                  <c:v>4.17591</c:v>
                </c:pt>
                <c:pt idx="10578">
                  <c:v>4.1549100000000001</c:v>
                </c:pt>
                <c:pt idx="10579">
                  <c:v>4.1433400000000002</c:v>
                </c:pt>
                <c:pt idx="10580">
                  <c:v>4.1423699999999997</c:v>
                </c:pt>
                <c:pt idx="10581">
                  <c:v>4.1055900000000003</c:v>
                </c:pt>
                <c:pt idx="10582">
                  <c:v>4.0705099999999996</c:v>
                </c:pt>
                <c:pt idx="10583">
                  <c:v>4.0548799999999998</c:v>
                </c:pt>
                <c:pt idx="10584">
                  <c:v>4.04528</c:v>
                </c:pt>
                <c:pt idx="10585">
                  <c:v>4.0367800000000003</c:v>
                </c:pt>
                <c:pt idx="10586">
                  <c:v>4.0304000000000002</c:v>
                </c:pt>
                <c:pt idx="10587">
                  <c:v>4.02407</c:v>
                </c:pt>
                <c:pt idx="10588">
                  <c:v>4.0170199999999996</c:v>
                </c:pt>
                <c:pt idx="10589">
                  <c:v>4.0096100000000003</c:v>
                </c:pt>
                <c:pt idx="10590">
                  <c:v>4.00875</c:v>
                </c:pt>
                <c:pt idx="10591">
                  <c:v>3.9809800000000002</c:v>
                </c:pt>
                <c:pt idx="10592">
                  <c:v>3.9752100000000001</c:v>
                </c:pt>
                <c:pt idx="10593">
                  <c:v>3.9531900000000002</c:v>
                </c:pt>
                <c:pt idx="10594">
                  <c:v>3.94259</c:v>
                </c:pt>
                <c:pt idx="10595">
                  <c:v>3.88707</c:v>
                </c:pt>
                <c:pt idx="10596">
                  <c:v>3.8584200000000002</c:v>
                </c:pt>
                <c:pt idx="10597">
                  <c:v>3.8581300000000001</c:v>
                </c:pt>
                <c:pt idx="10598">
                  <c:v>3.8126899999999999</c:v>
                </c:pt>
                <c:pt idx="10599">
                  <c:v>3.8106900000000001</c:v>
                </c:pt>
                <c:pt idx="10600">
                  <c:v>3.794</c:v>
                </c:pt>
                <c:pt idx="10601">
                  <c:v>3.7826399999999998</c:v>
                </c:pt>
                <c:pt idx="10602">
                  <c:v>3.7691499999999998</c:v>
                </c:pt>
                <c:pt idx="10603">
                  <c:v>3.7408899999999998</c:v>
                </c:pt>
                <c:pt idx="10604">
                  <c:v>3.73407</c:v>
                </c:pt>
                <c:pt idx="10605">
                  <c:v>3.7317399999999998</c:v>
                </c:pt>
                <c:pt idx="10606">
                  <c:v>3.7195</c:v>
                </c:pt>
                <c:pt idx="10607">
                  <c:v>3.70207</c:v>
                </c:pt>
                <c:pt idx="10608">
                  <c:v>3.69869</c:v>
                </c:pt>
                <c:pt idx="10609">
                  <c:v>3.6758799999999998</c:v>
                </c:pt>
                <c:pt idx="10610">
                  <c:v>3.6721400000000002</c:v>
                </c:pt>
                <c:pt idx="10611">
                  <c:v>3.64263</c:v>
                </c:pt>
                <c:pt idx="10612">
                  <c:v>3.6246200000000002</c:v>
                </c:pt>
                <c:pt idx="10613">
                  <c:v>3.6105900000000002</c:v>
                </c:pt>
                <c:pt idx="10614">
                  <c:v>3.5619200000000002</c:v>
                </c:pt>
                <c:pt idx="10615">
                  <c:v>3.5388099999999998</c:v>
                </c:pt>
                <c:pt idx="10616">
                  <c:v>3.5333000000000001</c:v>
                </c:pt>
                <c:pt idx="10617">
                  <c:v>3.5299</c:v>
                </c:pt>
                <c:pt idx="10618">
                  <c:v>3.4826000000000001</c:v>
                </c:pt>
                <c:pt idx="10619">
                  <c:v>3.4376199999999999</c:v>
                </c:pt>
                <c:pt idx="10620">
                  <c:v>3.3978799999999998</c:v>
                </c:pt>
                <c:pt idx="10621">
                  <c:v>3.3969100000000001</c:v>
                </c:pt>
                <c:pt idx="10622">
                  <c:v>3.3706700000000001</c:v>
                </c:pt>
                <c:pt idx="10623">
                  <c:v>3.3407399999999998</c:v>
                </c:pt>
                <c:pt idx="10624">
                  <c:v>3.3359399999999999</c:v>
                </c:pt>
                <c:pt idx="10625">
                  <c:v>3.3289900000000001</c:v>
                </c:pt>
                <c:pt idx="10626">
                  <c:v>3.3282400000000001</c:v>
                </c:pt>
                <c:pt idx="10627">
                  <c:v>3.3170199999999999</c:v>
                </c:pt>
                <c:pt idx="10628">
                  <c:v>3.25786</c:v>
                </c:pt>
                <c:pt idx="10629">
                  <c:v>3.2576399999999999</c:v>
                </c:pt>
                <c:pt idx="10630">
                  <c:v>3.25021</c:v>
                </c:pt>
                <c:pt idx="10631">
                  <c:v>3.2335199999999999</c:v>
                </c:pt>
                <c:pt idx="10632">
                  <c:v>3.2202999999999999</c:v>
                </c:pt>
                <c:pt idx="10633">
                  <c:v>3.2066499999999998</c:v>
                </c:pt>
                <c:pt idx="10634">
                  <c:v>3.1992400000000001</c:v>
                </c:pt>
                <c:pt idx="10635">
                  <c:v>3.19021</c:v>
                </c:pt>
                <c:pt idx="10636">
                  <c:v>3.1634099999999998</c:v>
                </c:pt>
                <c:pt idx="10637">
                  <c:v>3.1447400000000001</c:v>
                </c:pt>
                <c:pt idx="10638">
                  <c:v>3.1354600000000001</c:v>
                </c:pt>
                <c:pt idx="10639">
                  <c:v>3.1237599999999999</c:v>
                </c:pt>
                <c:pt idx="10640">
                  <c:v>3.1220400000000001</c:v>
                </c:pt>
                <c:pt idx="10641">
                  <c:v>3.0882299999999998</c:v>
                </c:pt>
                <c:pt idx="10642">
                  <c:v>3.0655299999999999</c:v>
                </c:pt>
                <c:pt idx="10643">
                  <c:v>3.0490699999999999</c:v>
                </c:pt>
                <c:pt idx="10644">
                  <c:v>3.0104000000000002</c:v>
                </c:pt>
                <c:pt idx="10645">
                  <c:v>2.9875099999999999</c:v>
                </c:pt>
                <c:pt idx="10646">
                  <c:v>2.9807399999999999</c:v>
                </c:pt>
                <c:pt idx="10647">
                  <c:v>2.9806900000000001</c:v>
                </c:pt>
                <c:pt idx="10648">
                  <c:v>2.9684900000000001</c:v>
                </c:pt>
                <c:pt idx="10649">
                  <c:v>2.9351600000000002</c:v>
                </c:pt>
                <c:pt idx="10650">
                  <c:v>2.93092</c:v>
                </c:pt>
                <c:pt idx="10651">
                  <c:v>2.9258899999999999</c:v>
                </c:pt>
                <c:pt idx="10652">
                  <c:v>2.8874300000000002</c:v>
                </c:pt>
                <c:pt idx="10653">
                  <c:v>2.87216</c:v>
                </c:pt>
                <c:pt idx="10654">
                  <c:v>2.8693399999999998</c:v>
                </c:pt>
                <c:pt idx="10655">
                  <c:v>2.8525100000000001</c:v>
                </c:pt>
                <c:pt idx="10656">
                  <c:v>2.8329</c:v>
                </c:pt>
                <c:pt idx="10657">
                  <c:v>2.8305199999999999</c:v>
                </c:pt>
                <c:pt idx="10658">
                  <c:v>2.8294199999999998</c:v>
                </c:pt>
                <c:pt idx="10659">
                  <c:v>2.8173900000000001</c:v>
                </c:pt>
                <c:pt idx="10660">
                  <c:v>2.80538</c:v>
                </c:pt>
                <c:pt idx="10661">
                  <c:v>2.7763599999999999</c:v>
                </c:pt>
                <c:pt idx="10662">
                  <c:v>2.7689499999999998</c:v>
                </c:pt>
                <c:pt idx="10663">
                  <c:v>2.7311999999999999</c:v>
                </c:pt>
                <c:pt idx="10664">
                  <c:v>2.7101899999999999</c:v>
                </c:pt>
                <c:pt idx="10665">
                  <c:v>2.70567</c:v>
                </c:pt>
                <c:pt idx="10666">
                  <c:v>2.6652800000000001</c:v>
                </c:pt>
                <c:pt idx="10667">
                  <c:v>2.6558700000000002</c:v>
                </c:pt>
                <c:pt idx="10668">
                  <c:v>2.6454800000000001</c:v>
                </c:pt>
                <c:pt idx="10669">
                  <c:v>2.6106600000000002</c:v>
                </c:pt>
                <c:pt idx="10670">
                  <c:v>2.5803699999999998</c:v>
                </c:pt>
                <c:pt idx="10671">
                  <c:v>2.5754299999999999</c:v>
                </c:pt>
                <c:pt idx="10672">
                  <c:v>2.5634700000000001</c:v>
                </c:pt>
                <c:pt idx="10673">
                  <c:v>2.5438200000000002</c:v>
                </c:pt>
                <c:pt idx="10674">
                  <c:v>2.5109599999999999</c:v>
                </c:pt>
                <c:pt idx="10675">
                  <c:v>2.4963199999999999</c:v>
                </c:pt>
                <c:pt idx="10676">
                  <c:v>2.4758499999999999</c:v>
                </c:pt>
                <c:pt idx="10677">
                  <c:v>2.4641199999999999</c:v>
                </c:pt>
                <c:pt idx="10678">
                  <c:v>2.4603100000000002</c:v>
                </c:pt>
                <c:pt idx="10679">
                  <c:v>2.4558900000000001</c:v>
                </c:pt>
                <c:pt idx="10680">
                  <c:v>2.4375499999999999</c:v>
                </c:pt>
                <c:pt idx="10681">
                  <c:v>2.4337800000000001</c:v>
                </c:pt>
                <c:pt idx="10682">
                  <c:v>2.36965</c:v>
                </c:pt>
                <c:pt idx="10683">
                  <c:v>2.3580199999999998</c:v>
                </c:pt>
                <c:pt idx="10684">
                  <c:v>2.3566099999999999</c:v>
                </c:pt>
                <c:pt idx="10685">
                  <c:v>2.33988</c:v>
                </c:pt>
                <c:pt idx="10686">
                  <c:v>2.3345600000000002</c:v>
                </c:pt>
                <c:pt idx="10687">
                  <c:v>2.3330199999999999</c:v>
                </c:pt>
                <c:pt idx="10688">
                  <c:v>2.24559</c:v>
                </c:pt>
                <c:pt idx="10689">
                  <c:v>2.20059</c:v>
                </c:pt>
                <c:pt idx="10690">
                  <c:v>2.1493000000000002</c:v>
                </c:pt>
                <c:pt idx="10691">
                  <c:v>2.1445699999999999</c:v>
                </c:pt>
                <c:pt idx="10692">
                  <c:v>2.1372900000000001</c:v>
                </c:pt>
                <c:pt idx="10693">
                  <c:v>2.13334</c:v>
                </c:pt>
                <c:pt idx="10694">
                  <c:v>2.11191</c:v>
                </c:pt>
                <c:pt idx="10695">
                  <c:v>2.0723400000000001</c:v>
                </c:pt>
                <c:pt idx="10696">
                  <c:v>2.0084</c:v>
                </c:pt>
                <c:pt idx="10697">
                  <c:v>2.0065599999999999</c:v>
                </c:pt>
                <c:pt idx="10698">
                  <c:v>1.9959800000000001</c:v>
                </c:pt>
                <c:pt idx="10699">
                  <c:v>1.98159</c:v>
                </c:pt>
                <c:pt idx="10700">
                  <c:v>1.9695100000000001</c:v>
                </c:pt>
                <c:pt idx="10701">
                  <c:v>1.9674400000000001</c:v>
                </c:pt>
                <c:pt idx="10702">
                  <c:v>1.9204300000000001</c:v>
                </c:pt>
                <c:pt idx="10703">
                  <c:v>1.88324</c:v>
                </c:pt>
                <c:pt idx="10704">
                  <c:v>1.8221099999999999</c:v>
                </c:pt>
                <c:pt idx="10705">
                  <c:v>1.8190999999999999</c:v>
                </c:pt>
                <c:pt idx="10706">
                  <c:v>1.80741</c:v>
                </c:pt>
                <c:pt idx="10707">
                  <c:v>1.7621500000000001</c:v>
                </c:pt>
                <c:pt idx="10708">
                  <c:v>1.7452000000000001</c:v>
                </c:pt>
                <c:pt idx="10709">
                  <c:v>1.72489</c:v>
                </c:pt>
                <c:pt idx="10710">
                  <c:v>1.68953</c:v>
                </c:pt>
                <c:pt idx="10711">
                  <c:v>1.65137</c:v>
                </c:pt>
                <c:pt idx="10712">
                  <c:v>1.6341399999999999</c:v>
                </c:pt>
                <c:pt idx="10713">
                  <c:v>1.61164</c:v>
                </c:pt>
                <c:pt idx="10714">
                  <c:v>1.5957300000000001</c:v>
                </c:pt>
                <c:pt idx="10715">
                  <c:v>1.5905499999999999</c:v>
                </c:pt>
                <c:pt idx="10716">
                  <c:v>1.5742700000000001</c:v>
                </c:pt>
                <c:pt idx="10717">
                  <c:v>1.5541700000000001</c:v>
                </c:pt>
                <c:pt idx="10718">
                  <c:v>1.5476799999999999</c:v>
                </c:pt>
                <c:pt idx="10719">
                  <c:v>1.49858</c:v>
                </c:pt>
                <c:pt idx="10720">
                  <c:v>1.4915099999999999</c:v>
                </c:pt>
                <c:pt idx="10721">
                  <c:v>1.4574800000000001</c:v>
                </c:pt>
                <c:pt idx="10722">
                  <c:v>1.38591</c:v>
                </c:pt>
                <c:pt idx="10723">
                  <c:v>1.2154799999999999</c:v>
                </c:pt>
                <c:pt idx="10724">
                  <c:v>1.2018200000000001</c:v>
                </c:pt>
                <c:pt idx="10725">
                  <c:v>1.1832400000000001</c:v>
                </c:pt>
                <c:pt idx="10726">
                  <c:v>1.05369</c:v>
                </c:pt>
              </c:numCache>
            </c:numRef>
          </c:xVal>
          <c:yVal>
            <c:numRef>
              <c:f>[1]Normal!$M$9:$M$10735</c:f>
              <c:numCache>
                <c:formatCode>General</c:formatCode>
                <c:ptCount val="10727"/>
                <c:pt idx="0">
                  <c:v>6.6759836418954083E-3</c:v>
                </c:pt>
                <c:pt idx="1">
                  <c:v>6.8074480077200033E-3</c:v>
                </c:pt>
                <c:pt idx="2">
                  <c:v>6.8218049822726043E-3</c:v>
                </c:pt>
                <c:pt idx="3">
                  <c:v>6.7134452183404796E-3</c:v>
                </c:pt>
                <c:pt idx="4">
                  <c:v>6.579209536074067E-3</c:v>
                </c:pt>
                <c:pt idx="5">
                  <c:v>6.2141622374266318E-3</c:v>
                </c:pt>
                <c:pt idx="6">
                  <c:v>6.4680090247170386E-3</c:v>
                </c:pt>
                <c:pt idx="7">
                  <c:v>4.128397310351235E-3</c:v>
                </c:pt>
                <c:pt idx="8">
                  <c:v>6.226771711257871E-3</c:v>
                </c:pt>
                <c:pt idx="9">
                  <c:v>6.1003421427896914E-3</c:v>
                </c:pt>
                <c:pt idx="10">
                  <c:v>6.2584398167167456E-3</c:v>
                </c:pt>
                <c:pt idx="11">
                  <c:v>6.2674470604499391E-3</c:v>
                </c:pt>
                <c:pt idx="12">
                  <c:v>6.8249819710560714E-3</c:v>
                </c:pt>
                <c:pt idx="13">
                  <c:v>6.7487075827475981E-3</c:v>
                </c:pt>
                <c:pt idx="14">
                  <c:v>6.8024780102797291E-3</c:v>
                </c:pt>
                <c:pt idx="15">
                  <c:v>5.111640647941001E-3</c:v>
                </c:pt>
                <c:pt idx="16">
                  <c:v>6.260229975015361E-3</c:v>
                </c:pt>
                <c:pt idx="17">
                  <c:v>6.3109833978771722E-3</c:v>
                </c:pt>
                <c:pt idx="18">
                  <c:v>6.7265703743406352E-3</c:v>
                </c:pt>
                <c:pt idx="19">
                  <c:v>6.4231327384200237E-3</c:v>
                </c:pt>
                <c:pt idx="20">
                  <c:v>6.3035161076554725E-3</c:v>
                </c:pt>
                <c:pt idx="21">
                  <c:v>6.830933176349193E-3</c:v>
                </c:pt>
                <c:pt idx="22">
                  <c:v>6.7836017555883803E-3</c:v>
                </c:pt>
                <c:pt idx="23">
                  <c:v>2.7810399897607949E-3</c:v>
                </c:pt>
                <c:pt idx="24">
                  <c:v>6.8300427318451163E-3</c:v>
                </c:pt>
                <c:pt idx="25">
                  <c:v>6.7712998421399261E-3</c:v>
                </c:pt>
                <c:pt idx="26">
                  <c:v>6.8241418550819243E-3</c:v>
                </c:pt>
                <c:pt idx="27">
                  <c:v>6.6467174894770586E-3</c:v>
                </c:pt>
                <c:pt idx="28">
                  <c:v>6.7644329970128359E-3</c:v>
                </c:pt>
                <c:pt idx="29">
                  <c:v>6.8155784350538429E-3</c:v>
                </c:pt>
                <c:pt idx="30">
                  <c:v>6.7252400406434352E-3</c:v>
                </c:pt>
                <c:pt idx="31">
                  <c:v>3.2515689881376631E-3</c:v>
                </c:pt>
                <c:pt idx="32">
                  <c:v>8.9040762981799654E-4</c:v>
                </c:pt>
                <c:pt idx="33">
                  <c:v>1.4690217960737443E-3</c:v>
                </c:pt>
                <c:pt idx="34">
                  <c:v>6.6959134412841051E-3</c:v>
                </c:pt>
                <c:pt idx="35">
                  <c:v>6.7065541382137651E-3</c:v>
                </c:pt>
                <c:pt idx="36">
                  <c:v>6.5366095593779429E-3</c:v>
                </c:pt>
                <c:pt idx="37">
                  <c:v>6.6779006990880223E-3</c:v>
                </c:pt>
                <c:pt idx="38">
                  <c:v>6.770640080578004E-3</c:v>
                </c:pt>
                <c:pt idx="39">
                  <c:v>6.7815527559594484E-3</c:v>
                </c:pt>
                <c:pt idx="40">
                  <c:v>6.1653996816450826E-3</c:v>
                </c:pt>
                <c:pt idx="41">
                  <c:v>6.4682077643309129E-3</c:v>
                </c:pt>
                <c:pt idx="42">
                  <c:v>5.3848402079753315E-3</c:v>
                </c:pt>
                <c:pt idx="43">
                  <c:v>6.4561291570585074E-3</c:v>
                </c:pt>
                <c:pt idx="44">
                  <c:v>5.6337628569810734E-3</c:v>
                </c:pt>
                <c:pt idx="45">
                  <c:v>6.6343046716477484E-3</c:v>
                </c:pt>
                <c:pt idx="46">
                  <c:v>6.7470330580102732E-3</c:v>
                </c:pt>
                <c:pt idx="47">
                  <c:v>6.8346663264573903E-3</c:v>
                </c:pt>
                <c:pt idx="48">
                  <c:v>6.6749401430726812E-3</c:v>
                </c:pt>
                <c:pt idx="49">
                  <c:v>6.4402687763683844E-3</c:v>
                </c:pt>
                <c:pt idx="50">
                  <c:v>6.7063146857963248E-3</c:v>
                </c:pt>
                <c:pt idx="51">
                  <c:v>6.7485399199721441E-3</c:v>
                </c:pt>
                <c:pt idx="52">
                  <c:v>3.4376707228667442E-3</c:v>
                </c:pt>
                <c:pt idx="53">
                  <c:v>6.628562706653577E-3</c:v>
                </c:pt>
                <c:pt idx="54">
                  <c:v>6.3766383974436028E-3</c:v>
                </c:pt>
                <c:pt idx="55">
                  <c:v>6.622164801521546E-3</c:v>
                </c:pt>
                <c:pt idx="56">
                  <c:v>6.7302000581928242E-3</c:v>
                </c:pt>
                <c:pt idx="57">
                  <c:v>6.6547192714240993E-3</c:v>
                </c:pt>
                <c:pt idx="58">
                  <c:v>6.8346886981536974E-3</c:v>
                </c:pt>
                <c:pt idx="59">
                  <c:v>6.5094959529649549E-3</c:v>
                </c:pt>
                <c:pt idx="60">
                  <c:v>6.4067466780872743E-3</c:v>
                </c:pt>
                <c:pt idx="61">
                  <c:v>6.4378300856346707E-3</c:v>
                </c:pt>
                <c:pt idx="62">
                  <c:v>6.7348756014224262E-3</c:v>
                </c:pt>
                <c:pt idx="63">
                  <c:v>6.6660653567079259E-3</c:v>
                </c:pt>
                <c:pt idx="64">
                  <c:v>6.4128658919513177E-3</c:v>
                </c:pt>
                <c:pt idx="65">
                  <c:v>6.7178972287725699E-3</c:v>
                </c:pt>
                <c:pt idx="66">
                  <c:v>6.8343789916990522E-3</c:v>
                </c:pt>
                <c:pt idx="67">
                  <c:v>6.6127361183948227E-3</c:v>
                </c:pt>
                <c:pt idx="68">
                  <c:v>6.8290555210757413E-3</c:v>
                </c:pt>
                <c:pt idx="69">
                  <c:v>5.9810649405851743E-3</c:v>
                </c:pt>
                <c:pt idx="70">
                  <c:v>6.5824305405429284E-3</c:v>
                </c:pt>
                <c:pt idx="71">
                  <c:v>6.6503515744261417E-3</c:v>
                </c:pt>
                <c:pt idx="72">
                  <c:v>2.3903979716634318E-3</c:v>
                </c:pt>
                <c:pt idx="73">
                  <c:v>6.5648194005566403E-3</c:v>
                </c:pt>
                <c:pt idx="74">
                  <c:v>6.8329721644065974E-3</c:v>
                </c:pt>
                <c:pt idx="75">
                  <c:v>5.663912206889503E-3</c:v>
                </c:pt>
                <c:pt idx="76">
                  <c:v>6.8140240347991238E-3</c:v>
                </c:pt>
                <c:pt idx="77">
                  <c:v>6.7507944229607628E-3</c:v>
                </c:pt>
                <c:pt idx="78">
                  <c:v>6.2673352948051392E-3</c:v>
                </c:pt>
                <c:pt idx="79">
                  <c:v>6.8344738211635944E-3</c:v>
                </c:pt>
                <c:pt idx="80">
                  <c:v>6.8043525985368595E-3</c:v>
                </c:pt>
                <c:pt idx="81">
                  <c:v>6.6356260002643766E-3</c:v>
                </c:pt>
                <c:pt idx="82">
                  <c:v>6.6863308604789787E-3</c:v>
                </c:pt>
                <c:pt idx="83">
                  <c:v>6.7878036491627325E-3</c:v>
                </c:pt>
                <c:pt idx="84">
                  <c:v>6.6870959048439711E-3</c:v>
                </c:pt>
                <c:pt idx="85">
                  <c:v>6.8333461525483365E-3</c:v>
                </c:pt>
                <c:pt idx="86">
                  <c:v>6.8329457109292599E-3</c:v>
                </c:pt>
                <c:pt idx="87">
                  <c:v>6.5118191350707188E-3</c:v>
                </c:pt>
                <c:pt idx="88">
                  <c:v>1.6069465281495826E-3</c:v>
                </c:pt>
                <c:pt idx="89">
                  <c:v>6.771602492120137E-3</c:v>
                </c:pt>
                <c:pt idx="90">
                  <c:v>4.6294152787955374E-3</c:v>
                </c:pt>
                <c:pt idx="91">
                  <c:v>6.7974068052878076E-3</c:v>
                </c:pt>
                <c:pt idx="92">
                  <c:v>6.7983373161987536E-3</c:v>
                </c:pt>
                <c:pt idx="93">
                  <c:v>6.4720403759191501E-3</c:v>
                </c:pt>
                <c:pt idx="94">
                  <c:v>6.7496589252880905E-3</c:v>
                </c:pt>
                <c:pt idx="95">
                  <c:v>6.6858263806827394E-3</c:v>
                </c:pt>
                <c:pt idx="96">
                  <c:v>6.5998251062032252E-3</c:v>
                </c:pt>
                <c:pt idx="97">
                  <c:v>6.6980007992933962E-3</c:v>
                </c:pt>
                <c:pt idx="98">
                  <c:v>6.6706225577458349E-3</c:v>
                </c:pt>
                <c:pt idx="99">
                  <c:v>6.6721539339527356E-3</c:v>
                </c:pt>
                <c:pt idx="100">
                  <c:v>6.7644079757482167E-3</c:v>
                </c:pt>
                <c:pt idx="101">
                  <c:v>6.7678194008153978E-3</c:v>
                </c:pt>
                <c:pt idx="102">
                  <c:v>6.5198608258036301E-3</c:v>
                </c:pt>
                <c:pt idx="103">
                  <c:v>6.7008731594516927E-3</c:v>
                </c:pt>
                <c:pt idx="104">
                  <c:v>6.6882744889214937E-3</c:v>
                </c:pt>
                <c:pt idx="105">
                  <c:v>6.1166612845820235E-3</c:v>
                </c:pt>
                <c:pt idx="106">
                  <c:v>1.0976502713389046E-4</c:v>
                </c:pt>
                <c:pt idx="107">
                  <c:v>5.4794664105435337E-3</c:v>
                </c:pt>
                <c:pt idx="108">
                  <c:v>1.246137943356995E-3</c:v>
                </c:pt>
                <c:pt idx="109">
                  <c:v>6.7003245486028122E-3</c:v>
                </c:pt>
                <c:pt idx="110">
                  <c:v>6.8275468278967862E-3</c:v>
                </c:pt>
                <c:pt idx="111">
                  <c:v>6.6689321188553186E-3</c:v>
                </c:pt>
                <c:pt idx="112">
                  <c:v>6.817849060143503E-3</c:v>
                </c:pt>
                <c:pt idx="113">
                  <c:v>6.4767760741135591E-3</c:v>
                </c:pt>
                <c:pt idx="114">
                  <c:v>6.3650066674153247E-3</c:v>
                </c:pt>
                <c:pt idx="115">
                  <c:v>6.6036777178578379E-3</c:v>
                </c:pt>
                <c:pt idx="116">
                  <c:v>6.4950849426430963E-3</c:v>
                </c:pt>
                <c:pt idx="117">
                  <c:v>6.820572028497833E-3</c:v>
                </c:pt>
                <c:pt idx="118">
                  <c:v>4.9962374945363775E-4</c:v>
                </c:pt>
                <c:pt idx="119">
                  <c:v>6.7033521060062542E-3</c:v>
                </c:pt>
                <c:pt idx="120">
                  <c:v>6.8342205222584078E-3</c:v>
                </c:pt>
                <c:pt idx="121">
                  <c:v>6.7294025230855356E-3</c:v>
                </c:pt>
                <c:pt idx="122">
                  <c:v>6.6972867250189054E-3</c:v>
                </c:pt>
                <c:pt idx="123">
                  <c:v>6.6313763204353749E-3</c:v>
                </c:pt>
                <c:pt idx="124">
                  <c:v>6.3146656163138156E-3</c:v>
                </c:pt>
                <c:pt idx="125">
                  <c:v>6.36302932949687E-3</c:v>
                </c:pt>
                <c:pt idx="126">
                  <c:v>6.7335283339630325E-3</c:v>
                </c:pt>
                <c:pt idx="127">
                  <c:v>2.5319998541695199E-3</c:v>
                </c:pt>
                <c:pt idx="128">
                  <c:v>3.6308948126803813E-3</c:v>
                </c:pt>
                <c:pt idx="129">
                  <c:v>1.2385521768090175E-3</c:v>
                </c:pt>
                <c:pt idx="130">
                  <c:v>2.8754359693680146E-6</c:v>
                </c:pt>
                <c:pt idx="131">
                  <c:v>1.9929647113891306E-3</c:v>
                </c:pt>
                <c:pt idx="132">
                  <c:v>7.8515194881469726E-6</c:v>
                </c:pt>
                <c:pt idx="133">
                  <c:v>1.722143760582874E-3</c:v>
                </c:pt>
                <c:pt idx="134">
                  <c:v>1.0059618696647194E-5</c:v>
                </c:pt>
                <c:pt idx="135">
                  <c:v>6.8278599422297191E-3</c:v>
                </c:pt>
                <c:pt idx="136">
                  <c:v>6.834825961650093E-3</c:v>
                </c:pt>
                <c:pt idx="137">
                  <c:v>6.7146877187104978E-3</c:v>
                </c:pt>
                <c:pt idx="138">
                  <c:v>6.3336236718154852E-3</c:v>
                </c:pt>
                <c:pt idx="139">
                  <c:v>6.7322481732489366E-3</c:v>
                </c:pt>
                <c:pt idx="140">
                  <c:v>6.7787522090152182E-3</c:v>
                </c:pt>
                <c:pt idx="141">
                  <c:v>6.2590742928326547E-3</c:v>
                </c:pt>
                <c:pt idx="142">
                  <c:v>6.8142759362545598E-3</c:v>
                </c:pt>
                <c:pt idx="143">
                  <c:v>6.4791825160053721E-3</c:v>
                </c:pt>
                <c:pt idx="144">
                  <c:v>6.4067229902206591E-3</c:v>
                </c:pt>
                <c:pt idx="145">
                  <c:v>6.5134867072273832E-3</c:v>
                </c:pt>
                <c:pt idx="146">
                  <c:v>6.7484477295176488E-3</c:v>
                </c:pt>
                <c:pt idx="147">
                  <c:v>6.8312959670368267E-3</c:v>
                </c:pt>
                <c:pt idx="148">
                  <c:v>5.7656569254357351E-3</c:v>
                </c:pt>
                <c:pt idx="149">
                  <c:v>5.8480899904179463E-3</c:v>
                </c:pt>
                <c:pt idx="150">
                  <c:v>5.7703087869405414E-3</c:v>
                </c:pt>
                <c:pt idx="151">
                  <c:v>6.7701770491330956E-3</c:v>
                </c:pt>
                <c:pt idx="152">
                  <c:v>6.8096640458109453E-3</c:v>
                </c:pt>
                <c:pt idx="153">
                  <c:v>6.048178741214068E-3</c:v>
                </c:pt>
                <c:pt idx="154">
                  <c:v>6.7988743506819044E-3</c:v>
                </c:pt>
                <c:pt idx="155">
                  <c:v>6.5170206401986607E-3</c:v>
                </c:pt>
                <c:pt idx="156">
                  <c:v>6.5985581976857263E-3</c:v>
                </c:pt>
                <c:pt idx="157">
                  <c:v>6.8109380208592647E-3</c:v>
                </c:pt>
                <c:pt idx="158">
                  <c:v>6.8348499825418583E-3</c:v>
                </c:pt>
                <c:pt idx="159">
                  <c:v>6.6693675267477225E-3</c:v>
                </c:pt>
                <c:pt idx="160">
                  <c:v>6.7603549789851712E-3</c:v>
                </c:pt>
                <c:pt idx="161">
                  <c:v>6.5453339908211391E-3</c:v>
                </c:pt>
                <c:pt idx="162">
                  <c:v>6.6613658118113029E-3</c:v>
                </c:pt>
                <c:pt idx="163">
                  <c:v>6.8309869196923195E-3</c:v>
                </c:pt>
                <c:pt idx="164">
                  <c:v>6.8262518391629815E-3</c:v>
                </c:pt>
                <c:pt idx="165">
                  <c:v>6.8158660901462163E-3</c:v>
                </c:pt>
                <c:pt idx="166">
                  <c:v>4.0559175417622046E-3</c:v>
                </c:pt>
                <c:pt idx="167">
                  <c:v>6.7728554655572754E-3</c:v>
                </c:pt>
                <c:pt idx="168">
                  <c:v>6.4650589670847873E-3</c:v>
                </c:pt>
                <c:pt idx="169">
                  <c:v>6.7899348094211578E-3</c:v>
                </c:pt>
                <c:pt idx="170">
                  <c:v>6.8187382828203075E-3</c:v>
                </c:pt>
                <c:pt idx="171">
                  <c:v>6.8137521760257714E-3</c:v>
                </c:pt>
                <c:pt idx="172">
                  <c:v>3.8160312161052467E-3</c:v>
                </c:pt>
                <c:pt idx="173">
                  <c:v>6.8347777957231196E-3</c:v>
                </c:pt>
                <c:pt idx="174">
                  <c:v>6.1755621316982442E-3</c:v>
                </c:pt>
                <c:pt idx="175">
                  <c:v>6.8156512076650742E-3</c:v>
                </c:pt>
                <c:pt idx="176">
                  <c:v>6.7190025411189977E-3</c:v>
                </c:pt>
                <c:pt idx="177">
                  <c:v>3.4899768498008986E-3</c:v>
                </c:pt>
                <c:pt idx="178">
                  <c:v>5.7003118007585519E-3</c:v>
                </c:pt>
                <c:pt idx="179">
                  <c:v>4.9315006736051041E-3</c:v>
                </c:pt>
                <c:pt idx="180">
                  <c:v>6.7273064798621333E-3</c:v>
                </c:pt>
                <c:pt idx="181">
                  <c:v>6.4566297713371367E-3</c:v>
                </c:pt>
                <c:pt idx="182">
                  <c:v>6.7985732371321234E-3</c:v>
                </c:pt>
                <c:pt idx="183">
                  <c:v>6.5533290297723574E-3</c:v>
                </c:pt>
                <c:pt idx="184">
                  <c:v>6.5433548226028725E-3</c:v>
                </c:pt>
                <c:pt idx="185">
                  <c:v>6.4243460838995453E-3</c:v>
                </c:pt>
                <c:pt idx="186">
                  <c:v>6.803722023977745E-3</c:v>
                </c:pt>
                <c:pt idx="187">
                  <c:v>6.5653620373621411E-3</c:v>
                </c:pt>
                <c:pt idx="188">
                  <c:v>6.6472202972477183E-3</c:v>
                </c:pt>
                <c:pt idx="189">
                  <c:v>6.7503644710333504E-3</c:v>
                </c:pt>
                <c:pt idx="190">
                  <c:v>5.7065367181851909E-3</c:v>
                </c:pt>
                <c:pt idx="191">
                  <c:v>6.7146552150568178E-3</c:v>
                </c:pt>
                <c:pt idx="192">
                  <c:v>6.8214046035716567E-3</c:v>
                </c:pt>
                <c:pt idx="193">
                  <c:v>4.9132499427414862E-3</c:v>
                </c:pt>
                <c:pt idx="194">
                  <c:v>6.6811421278958148E-3</c:v>
                </c:pt>
                <c:pt idx="195">
                  <c:v>6.6281463933099E-3</c:v>
                </c:pt>
                <c:pt idx="196">
                  <c:v>6.7543485437537376E-3</c:v>
                </c:pt>
                <c:pt idx="197">
                  <c:v>6.6841937694801547E-3</c:v>
                </c:pt>
                <c:pt idx="198">
                  <c:v>6.8115013670728367E-3</c:v>
                </c:pt>
                <c:pt idx="199">
                  <c:v>6.8348502177373489E-3</c:v>
                </c:pt>
                <c:pt idx="200">
                  <c:v>6.6268894089806891E-3</c:v>
                </c:pt>
                <c:pt idx="201">
                  <c:v>6.4100886314956262E-3</c:v>
                </c:pt>
                <c:pt idx="202">
                  <c:v>6.5377426130672246E-3</c:v>
                </c:pt>
                <c:pt idx="203">
                  <c:v>2.1423590435443608E-3</c:v>
                </c:pt>
                <c:pt idx="204">
                  <c:v>6.8285634209914823E-3</c:v>
                </c:pt>
                <c:pt idx="205">
                  <c:v>6.8294534211017109E-3</c:v>
                </c:pt>
                <c:pt idx="206">
                  <c:v>5.6197779029700011E-3</c:v>
                </c:pt>
                <c:pt idx="207">
                  <c:v>5.3982834765014635E-3</c:v>
                </c:pt>
                <c:pt idx="208">
                  <c:v>5.0446877833817978E-3</c:v>
                </c:pt>
                <c:pt idx="209">
                  <c:v>6.8304505188659373E-3</c:v>
                </c:pt>
                <c:pt idx="210">
                  <c:v>6.7362102768684868E-3</c:v>
                </c:pt>
                <c:pt idx="211">
                  <c:v>1.124641477941306E-4</c:v>
                </c:pt>
                <c:pt idx="212">
                  <c:v>6.771096837491994E-3</c:v>
                </c:pt>
                <c:pt idx="213">
                  <c:v>6.8020873866959861E-3</c:v>
                </c:pt>
                <c:pt idx="214">
                  <c:v>6.4346840684626379E-3</c:v>
                </c:pt>
                <c:pt idx="215">
                  <c:v>6.8337090177333889E-3</c:v>
                </c:pt>
                <c:pt idx="216">
                  <c:v>1.1502818902238947E-5</c:v>
                </c:pt>
                <c:pt idx="217">
                  <c:v>6.8201226097023568E-3</c:v>
                </c:pt>
                <c:pt idx="218">
                  <c:v>5.7604956746541564E-3</c:v>
                </c:pt>
                <c:pt idx="219">
                  <c:v>6.0030896753371808E-3</c:v>
                </c:pt>
                <c:pt idx="220">
                  <c:v>6.7736175851521715E-3</c:v>
                </c:pt>
                <c:pt idx="221">
                  <c:v>6.7015416753520071E-3</c:v>
                </c:pt>
                <c:pt idx="222">
                  <c:v>6.6312731869594584E-3</c:v>
                </c:pt>
                <c:pt idx="223">
                  <c:v>6.775332366936105E-3</c:v>
                </c:pt>
                <c:pt idx="224">
                  <c:v>5.3348497332121299E-4</c:v>
                </c:pt>
                <c:pt idx="225">
                  <c:v>6.5787084712187072E-3</c:v>
                </c:pt>
                <c:pt idx="226">
                  <c:v>6.6404013265362015E-3</c:v>
                </c:pt>
                <c:pt idx="227">
                  <c:v>6.7497725949838671E-3</c:v>
                </c:pt>
                <c:pt idx="228">
                  <c:v>2.8621230941230165E-3</c:v>
                </c:pt>
                <c:pt idx="229">
                  <c:v>4.1710180242050914E-3</c:v>
                </c:pt>
                <c:pt idx="230">
                  <c:v>6.8179198266470533E-3</c:v>
                </c:pt>
                <c:pt idx="231">
                  <c:v>6.7088547060570498E-3</c:v>
                </c:pt>
                <c:pt idx="232">
                  <c:v>6.3468270991304341E-3</c:v>
                </c:pt>
                <c:pt idx="233">
                  <c:v>5.0838572716044254E-3</c:v>
                </c:pt>
                <c:pt idx="234">
                  <c:v>6.7752555777626641E-3</c:v>
                </c:pt>
                <c:pt idx="235">
                  <c:v>6.7319913959302388E-3</c:v>
                </c:pt>
                <c:pt idx="236">
                  <c:v>6.8123395506698549E-3</c:v>
                </c:pt>
                <c:pt idx="237">
                  <c:v>6.5885090122410565E-3</c:v>
                </c:pt>
                <c:pt idx="238">
                  <c:v>6.6406936921711325E-3</c:v>
                </c:pt>
                <c:pt idx="239">
                  <c:v>4.5518720513442823E-3</c:v>
                </c:pt>
                <c:pt idx="240">
                  <c:v>6.8097251667097406E-3</c:v>
                </c:pt>
                <c:pt idx="241">
                  <c:v>5.7670682238938993E-3</c:v>
                </c:pt>
                <c:pt idx="242">
                  <c:v>6.8170997846371895E-3</c:v>
                </c:pt>
                <c:pt idx="243">
                  <c:v>6.6783810357683463E-3</c:v>
                </c:pt>
                <c:pt idx="244">
                  <c:v>6.5200186485031807E-3</c:v>
                </c:pt>
                <c:pt idx="245">
                  <c:v>6.8047176553508214E-3</c:v>
                </c:pt>
                <c:pt idx="246">
                  <c:v>5.2382144963047175E-3</c:v>
                </c:pt>
                <c:pt idx="247">
                  <c:v>2.2083046600478916E-4</c:v>
                </c:pt>
                <c:pt idx="248">
                  <c:v>6.8265410561037573E-3</c:v>
                </c:pt>
                <c:pt idx="249">
                  <c:v>6.730033895457223E-3</c:v>
                </c:pt>
                <c:pt idx="250">
                  <c:v>2.8227732007580831E-3</c:v>
                </c:pt>
                <c:pt idx="251">
                  <c:v>1.53895799971563E-3</c:v>
                </c:pt>
                <c:pt idx="252">
                  <c:v>6.2138476092049554E-3</c:v>
                </c:pt>
                <c:pt idx="253">
                  <c:v>6.3634048202613038E-3</c:v>
                </c:pt>
                <c:pt idx="254">
                  <c:v>6.8302486643853451E-3</c:v>
                </c:pt>
                <c:pt idx="255">
                  <c:v>6.4958766635938832E-3</c:v>
                </c:pt>
                <c:pt idx="256">
                  <c:v>3.9048252559384394E-4</c:v>
                </c:pt>
                <c:pt idx="257">
                  <c:v>6.4759277269369362E-3</c:v>
                </c:pt>
                <c:pt idx="258">
                  <c:v>5.4838208571694781E-3</c:v>
                </c:pt>
                <c:pt idx="259">
                  <c:v>6.609668321211291E-3</c:v>
                </c:pt>
                <c:pt idx="260">
                  <c:v>6.1070356466193512E-3</c:v>
                </c:pt>
                <c:pt idx="261">
                  <c:v>6.6322917431538867E-3</c:v>
                </c:pt>
                <c:pt idx="262">
                  <c:v>6.7943719971254955E-3</c:v>
                </c:pt>
                <c:pt idx="263">
                  <c:v>6.8178630064547338E-3</c:v>
                </c:pt>
                <c:pt idx="264">
                  <c:v>6.4272237043447276E-3</c:v>
                </c:pt>
                <c:pt idx="265">
                  <c:v>6.6041849699197998E-3</c:v>
                </c:pt>
                <c:pt idx="266">
                  <c:v>6.6436979657998087E-3</c:v>
                </c:pt>
                <c:pt idx="267">
                  <c:v>6.4771654867259365E-3</c:v>
                </c:pt>
                <c:pt idx="268">
                  <c:v>5.8935017877156069E-3</c:v>
                </c:pt>
                <c:pt idx="269">
                  <c:v>6.7347547333889883E-3</c:v>
                </c:pt>
                <c:pt idx="270">
                  <c:v>6.8112117069951432E-3</c:v>
                </c:pt>
                <c:pt idx="271">
                  <c:v>6.8074324085045145E-3</c:v>
                </c:pt>
                <c:pt idx="272">
                  <c:v>6.8334655071280136E-3</c:v>
                </c:pt>
                <c:pt idx="273">
                  <c:v>5.6729484781064664E-3</c:v>
                </c:pt>
                <c:pt idx="274">
                  <c:v>6.6891964676907808E-3</c:v>
                </c:pt>
                <c:pt idx="275">
                  <c:v>1.8361399065710642E-3</c:v>
                </c:pt>
                <c:pt idx="276">
                  <c:v>1.9033402982174309E-3</c:v>
                </c:pt>
                <c:pt idx="277">
                  <c:v>1.8327246516569187E-3</c:v>
                </c:pt>
                <c:pt idx="278">
                  <c:v>3.3527630104900393E-3</c:v>
                </c:pt>
                <c:pt idx="279">
                  <c:v>4.9564915991116279E-3</c:v>
                </c:pt>
                <c:pt idx="280">
                  <c:v>6.4063439042016381E-3</c:v>
                </c:pt>
                <c:pt idx="281">
                  <c:v>6.6710782727022284E-3</c:v>
                </c:pt>
                <c:pt idx="282">
                  <c:v>6.2028972414056426E-3</c:v>
                </c:pt>
                <c:pt idx="283">
                  <c:v>6.7697863252319671E-3</c:v>
                </c:pt>
                <c:pt idx="284">
                  <c:v>6.5435266391388478E-3</c:v>
                </c:pt>
                <c:pt idx="285">
                  <c:v>6.6200946239603634E-3</c:v>
                </c:pt>
                <c:pt idx="286">
                  <c:v>6.8206044497083852E-3</c:v>
                </c:pt>
                <c:pt idx="287">
                  <c:v>6.6635485744101228E-3</c:v>
                </c:pt>
                <c:pt idx="288">
                  <c:v>4.7865318884577129E-3</c:v>
                </c:pt>
                <c:pt idx="289">
                  <c:v>6.8321951148337312E-3</c:v>
                </c:pt>
                <c:pt idx="290">
                  <c:v>6.2449013884266187E-3</c:v>
                </c:pt>
                <c:pt idx="291">
                  <c:v>6.8095486992775303E-3</c:v>
                </c:pt>
                <c:pt idx="292">
                  <c:v>1.2023322347622194E-5</c:v>
                </c:pt>
                <c:pt idx="293">
                  <c:v>6.8290906607267141E-3</c:v>
                </c:pt>
                <c:pt idx="294">
                  <c:v>6.7680992534585559E-3</c:v>
                </c:pt>
                <c:pt idx="295">
                  <c:v>6.795473526251837E-3</c:v>
                </c:pt>
                <c:pt idx="296">
                  <c:v>6.6825695805005792E-3</c:v>
                </c:pt>
                <c:pt idx="297">
                  <c:v>6.7957221017912956E-3</c:v>
                </c:pt>
                <c:pt idx="298">
                  <c:v>6.549739578504749E-3</c:v>
                </c:pt>
                <c:pt idx="299">
                  <c:v>5.9900664995148718E-3</c:v>
                </c:pt>
                <c:pt idx="300">
                  <c:v>4.3744060621110619E-3</c:v>
                </c:pt>
                <c:pt idx="301">
                  <c:v>6.0374195705756835E-3</c:v>
                </c:pt>
                <c:pt idx="302">
                  <c:v>6.7843264475218115E-3</c:v>
                </c:pt>
                <c:pt idx="303">
                  <c:v>5.6476869482994397E-3</c:v>
                </c:pt>
                <c:pt idx="304">
                  <c:v>6.8171839253996719E-3</c:v>
                </c:pt>
                <c:pt idx="305">
                  <c:v>6.4065216195582243E-3</c:v>
                </c:pt>
                <c:pt idx="306">
                  <c:v>6.0774683085582015E-3</c:v>
                </c:pt>
                <c:pt idx="307">
                  <c:v>6.7987460834985523E-3</c:v>
                </c:pt>
                <c:pt idx="308">
                  <c:v>6.809677159730086E-3</c:v>
                </c:pt>
                <c:pt idx="309">
                  <c:v>6.7981551424350622E-3</c:v>
                </c:pt>
                <c:pt idx="310">
                  <c:v>5.8428423029220173E-3</c:v>
                </c:pt>
                <c:pt idx="311">
                  <c:v>6.6568530702952123E-3</c:v>
                </c:pt>
                <c:pt idx="312">
                  <c:v>6.7608037239658483E-3</c:v>
                </c:pt>
                <c:pt idx="313">
                  <c:v>6.4892663874691571E-3</c:v>
                </c:pt>
                <c:pt idx="314">
                  <c:v>6.7474823796107569E-3</c:v>
                </c:pt>
                <c:pt idx="315">
                  <c:v>6.7769365588117572E-3</c:v>
                </c:pt>
                <c:pt idx="316">
                  <c:v>6.7509309835351869E-3</c:v>
                </c:pt>
                <c:pt idx="317">
                  <c:v>6.7583023955927173E-3</c:v>
                </c:pt>
                <c:pt idx="318">
                  <c:v>6.5617968590040354E-3</c:v>
                </c:pt>
                <c:pt idx="319">
                  <c:v>6.646267913446041E-3</c:v>
                </c:pt>
                <c:pt idx="320">
                  <c:v>4.9125591261409331E-3</c:v>
                </c:pt>
                <c:pt idx="321">
                  <c:v>6.3779687376366101E-3</c:v>
                </c:pt>
                <c:pt idx="322">
                  <c:v>4.6883730517319148E-3</c:v>
                </c:pt>
                <c:pt idx="323">
                  <c:v>6.7810894376954776E-3</c:v>
                </c:pt>
                <c:pt idx="324">
                  <c:v>5.881512014079303E-3</c:v>
                </c:pt>
                <c:pt idx="325">
                  <c:v>3.3745164860396522E-3</c:v>
                </c:pt>
                <c:pt idx="326">
                  <c:v>6.6985148270773537E-3</c:v>
                </c:pt>
                <c:pt idx="327">
                  <c:v>6.8197284744533852E-3</c:v>
                </c:pt>
                <c:pt idx="328">
                  <c:v>2.0835643904386155E-3</c:v>
                </c:pt>
                <c:pt idx="329">
                  <c:v>6.4861294228998933E-3</c:v>
                </c:pt>
                <c:pt idx="330">
                  <c:v>6.6813371814070585E-3</c:v>
                </c:pt>
                <c:pt idx="331">
                  <c:v>6.4849092907866054E-3</c:v>
                </c:pt>
                <c:pt idx="332">
                  <c:v>6.8065437607154125E-3</c:v>
                </c:pt>
                <c:pt idx="333">
                  <c:v>6.68677956638311E-3</c:v>
                </c:pt>
                <c:pt idx="334">
                  <c:v>6.2160954004124415E-3</c:v>
                </c:pt>
                <c:pt idx="335">
                  <c:v>6.7246094741671278E-3</c:v>
                </c:pt>
                <c:pt idx="336">
                  <c:v>6.2782563642643872E-3</c:v>
                </c:pt>
                <c:pt idx="337">
                  <c:v>5.7169095695802016E-3</c:v>
                </c:pt>
                <c:pt idx="338">
                  <c:v>6.6100990148443336E-3</c:v>
                </c:pt>
                <c:pt idx="339">
                  <c:v>6.3182070063139322E-3</c:v>
                </c:pt>
                <c:pt idx="340">
                  <c:v>6.5220328026008752E-3</c:v>
                </c:pt>
                <c:pt idx="341">
                  <c:v>6.8333142664653082E-3</c:v>
                </c:pt>
                <c:pt idx="342">
                  <c:v>6.7583755098831527E-3</c:v>
                </c:pt>
                <c:pt idx="343">
                  <c:v>6.0587256189940496E-3</c:v>
                </c:pt>
                <c:pt idx="344">
                  <c:v>6.7267453697901934E-3</c:v>
                </c:pt>
                <c:pt idx="345">
                  <c:v>6.7973994804272613E-3</c:v>
                </c:pt>
                <c:pt idx="346">
                  <c:v>6.72435169354793E-3</c:v>
                </c:pt>
                <c:pt idx="347">
                  <c:v>6.7784818766769917E-3</c:v>
                </c:pt>
                <c:pt idx="348">
                  <c:v>6.7907858646729423E-3</c:v>
                </c:pt>
                <c:pt idx="349">
                  <c:v>6.5770483951518221E-3</c:v>
                </c:pt>
                <c:pt idx="350">
                  <c:v>6.6027538189894989E-3</c:v>
                </c:pt>
                <c:pt idx="351">
                  <c:v>6.5553735737089395E-3</c:v>
                </c:pt>
                <c:pt idx="352">
                  <c:v>6.7700970504170543E-3</c:v>
                </c:pt>
                <c:pt idx="353">
                  <c:v>6.8140184869736348E-3</c:v>
                </c:pt>
                <c:pt idx="354">
                  <c:v>6.0976718057789391E-3</c:v>
                </c:pt>
                <c:pt idx="355">
                  <c:v>5.8108864330548467E-3</c:v>
                </c:pt>
                <c:pt idx="356">
                  <c:v>6.7655129135116747E-3</c:v>
                </c:pt>
                <c:pt idx="357">
                  <c:v>6.7899055241599582E-3</c:v>
                </c:pt>
                <c:pt idx="358">
                  <c:v>6.823187711460353E-3</c:v>
                </c:pt>
                <c:pt idx="359">
                  <c:v>6.7165591595121921E-3</c:v>
                </c:pt>
                <c:pt idx="360">
                  <c:v>6.444884505291245E-7</c:v>
                </c:pt>
                <c:pt idx="361">
                  <c:v>3.6023835413953088E-4</c:v>
                </c:pt>
                <c:pt idx="362">
                  <c:v>6.8324512381315239E-3</c:v>
                </c:pt>
                <c:pt idx="363">
                  <c:v>6.8247536987547132E-3</c:v>
                </c:pt>
                <c:pt idx="364">
                  <c:v>6.6506582045711216E-3</c:v>
                </c:pt>
                <c:pt idx="365">
                  <c:v>6.6658075163078777E-3</c:v>
                </c:pt>
                <c:pt idx="366">
                  <c:v>6.7963324348261737E-3</c:v>
                </c:pt>
                <c:pt idx="367">
                  <c:v>6.3754210987325925E-3</c:v>
                </c:pt>
                <c:pt idx="368">
                  <c:v>6.7625239864195167E-3</c:v>
                </c:pt>
                <c:pt idx="369">
                  <c:v>3.3933417610331222E-4</c:v>
                </c:pt>
                <c:pt idx="370">
                  <c:v>9.0856295782152752E-4</c:v>
                </c:pt>
                <c:pt idx="371">
                  <c:v>6.5725243119402555E-3</c:v>
                </c:pt>
                <c:pt idx="372">
                  <c:v>6.8345233377192895E-3</c:v>
                </c:pt>
                <c:pt idx="373">
                  <c:v>6.8159017868459912E-3</c:v>
                </c:pt>
                <c:pt idx="374">
                  <c:v>2.228464052410937E-3</c:v>
                </c:pt>
                <c:pt idx="375">
                  <c:v>6.8327020543246676E-3</c:v>
                </c:pt>
                <c:pt idx="376">
                  <c:v>6.6347318733097228E-3</c:v>
                </c:pt>
                <c:pt idx="377">
                  <c:v>6.4499702844073555E-3</c:v>
                </c:pt>
                <c:pt idx="378">
                  <c:v>6.8337548699883713E-3</c:v>
                </c:pt>
                <c:pt idx="379">
                  <c:v>4.9356501116054659E-3</c:v>
                </c:pt>
                <c:pt idx="380">
                  <c:v>6.8297927391880739E-3</c:v>
                </c:pt>
                <c:pt idx="381">
                  <c:v>4.5529478536081268E-3</c:v>
                </c:pt>
                <c:pt idx="382">
                  <c:v>6.295216564456915E-5</c:v>
                </c:pt>
                <c:pt idx="383">
                  <c:v>6.80882107241184E-3</c:v>
                </c:pt>
                <c:pt idx="384">
                  <c:v>6.5959245334302006E-3</c:v>
                </c:pt>
                <c:pt idx="385">
                  <c:v>5.4225171298427589E-3</c:v>
                </c:pt>
                <c:pt idx="386">
                  <c:v>6.6247589540519777E-3</c:v>
                </c:pt>
                <c:pt idx="387">
                  <c:v>6.4711759122999153E-3</c:v>
                </c:pt>
                <c:pt idx="388">
                  <c:v>6.4752857818828561E-3</c:v>
                </c:pt>
                <c:pt idx="389">
                  <c:v>6.6480095050450248E-3</c:v>
                </c:pt>
                <c:pt idx="390">
                  <c:v>6.6805652335208488E-3</c:v>
                </c:pt>
                <c:pt idx="391">
                  <c:v>6.8004813749714104E-3</c:v>
                </c:pt>
                <c:pt idx="392">
                  <c:v>6.450399387292742E-3</c:v>
                </c:pt>
                <c:pt idx="393">
                  <c:v>5.7065367181851909E-3</c:v>
                </c:pt>
                <c:pt idx="394">
                  <c:v>5.5973716934168147E-3</c:v>
                </c:pt>
                <c:pt idx="395">
                  <c:v>6.7378467664314847E-3</c:v>
                </c:pt>
                <c:pt idx="396">
                  <c:v>6.674309970152688E-3</c:v>
                </c:pt>
                <c:pt idx="397">
                  <c:v>6.8017677639686429E-3</c:v>
                </c:pt>
                <c:pt idx="398">
                  <c:v>6.7535163227681206E-3</c:v>
                </c:pt>
                <c:pt idx="399">
                  <c:v>3.5792682310967954E-3</c:v>
                </c:pt>
                <c:pt idx="400">
                  <c:v>6.7911884507593423E-3</c:v>
                </c:pt>
                <c:pt idx="401">
                  <c:v>1.7045651729622145E-3</c:v>
                </c:pt>
                <c:pt idx="402">
                  <c:v>5.7065367181851909E-3</c:v>
                </c:pt>
                <c:pt idx="403">
                  <c:v>6.8279053956716495E-3</c:v>
                </c:pt>
                <c:pt idx="404">
                  <c:v>6.6974646452338457E-3</c:v>
                </c:pt>
                <c:pt idx="405">
                  <c:v>6.794001934268986E-3</c:v>
                </c:pt>
                <c:pt idx="406">
                  <c:v>6.8071765583843343E-3</c:v>
                </c:pt>
                <c:pt idx="407">
                  <c:v>6.687859234530141E-3</c:v>
                </c:pt>
                <c:pt idx="408">
                  <c:v>6.2046722309550455E-3</c:v>
                </c:pt>
                <c:pt idx="409">
                  <c:v>6.1245156871311485E-3</c:v>
                </c:pt>
                <c:pt idx="410">
                  <c:v>6.7136128401567964E-3</c:v>
                </c:pt>
                <c:pt idx="411">
                  <c:v>6.7718931232533348E-3</c:v>
                </c:pt>
                <c:pt idx="412">
                  <c:v>6.7252586868576381E-3</c:v>
                </c:pt>
                <c:pt idx="413">
                  <c:v>6.4896814236753289E-3</c:v>
                </c:pt>
                <c:pt idx="414">
                  <c:v>6.6750995684742133E-3</c:v>
                </c:pt>
                <c:pt idx="415">
                  <c:v>5.3453042854621711E-10</c:v>
                </c:pt>
                <c:pt idx="416">
                  <c:v>6.2931886987889294E-3</c:v>
                </c:pt>
                <c:pt idx="417">
                  <c:v>6.834579913158707E-3</c:v>
                </c:pt>
                <c:pt idx="418">
                  <c:v>6.1517291256416879E-3</c:v>
                </c:pt>
                <c:pt idx="419">
                  <c:v>6.7839817894421737E-3</c:v>
                </c:pt>
                <c:pt idx="420">
                  <c:v>6.8082481966035844E-3</c:v>
                </c:pt>
                <c:pt idx="421">
                  <c:v>6.5941606789956921E-3</c:v>
                </c:pt>
                <c:pt idx="422">
                  <c:v>6.8280157650121541E-3</c:v>
                </c:pt>
                <c:pt idx="423">
                  <c:v>6.475055973771523E-3</c:v>
                </c:pt>
                <c:pt idx="424">
                  <c:v>6.5971888439280433E-3</c:v>
                </c:pt>
                <c:pt idx="425">
                  <c:v>6.6957785598055408E-3</c:v>
                </c:pt>
                <c:pt idx="426">
                  <c:v>6.3261072542925168E-3</c:v>
                </c:pt>
                <c:pt idx="427">
                  <c:v>6.1203953121069504E-3</c:v>
                </c:pt>
                <c:pt idx="428">
                  <c:v>6.8344414878587952E-3</c:v>
                </c:pt>
                <c:pt idx="429">
                  <c:v>6.6717499103613872E-3</c:v>
                </c:pt>
                <c:pt idx="430">
                  <c:v>6.7886514138452087E-3</c:v>
                </c:pt>
                <c:pt idx="431">
                  <c:v>6.755564386711709E-3</c:v>
                </c:pt>
                <c:pt idx="432">
                  <c:v>5.8950623872451365E-3</c:v>
                </c:pt>
                <c:pt idx="433">
                  <c:v>6.5001028025414862E-3</c:v>
                </c:pt>
                <c:pt idx="434">
                  <c:v>6.5889861642813748E-3</c:v>
                </c:pt>
                <c:pt idx="435">
                  <c:v>1.2450747524047365E-3</c:v>
                </c:pt>
                <c:pt idx="436">
                  <c:v>6.6606635855056013E-3</c:v>
                </c:pt>
                <c:pt idx="437">
                  <c:v>6.7542007689544046E-3</c:v>
                </c:pt>
                <c:pt idx="438">
                  <c:v>6.4539564202534452E-3</c:v>
                </c:pt>
                <c:pt idx="439">
                  <c:v>6.2953949471475376E-3</c:v>
                </c:pt>
                <c:pt idx="440">
                  <c:v>6.7645413719385162E-3</c:v>
                </c:pt>
                <c:pt idx="441">
                  <c:v>6.0927538974919586E-3</c:v>
                </c:pt>
                <c:pt idx="442">
                  <c:v>6.0520237125338853E-3</c:v>
                </c:pt>
                <c:pt idx="443">
                  <c:v>6.6293604577731952E-3</c:v>
                </c:pt>
                <c:pt idx="444">
                  <c:v>6.7282119224353924E-3</c:v>
                </c:pt>
                <c:pt idx="445">
                  <c:v>6.6272448891428496E-3</c:v>
                </c:pt>
                <c:pt idx="446">
                  <c:v>6.0525555166716484E-3</c:v>
                </c:pt>
                <c:pt idx="447">
                  <c:v>6.8340182352141813E-3</c:v>
                </c:pt>
                <c:pt idx="448">
                  <c:v>6.5986601486705248E-3</c:v>
                </c:pt>
                <c:pt idx="449">
                  <c:v>6.8042611061281174E-3</c:v>
                </c:pt>
                <c:pt idx="450">
                  <c:v>6.7122665241667444E-3</c:v>
                </c:pt>
                <c:pt idx="451">
                  <c:v>6.4540313073805661E-3</c:v>
                </c:pt>
                <c:pt idx="452">
                  <c:v>6.4516691414985292E-3</c:v>
                </c:pt>
                <c:pt idx="453">
                  <c:v>5.4022526941770559E-3</c:v>
                </c:pt>
                <c:pt idx="454">
                  <c:v>6.8211873375468891E-3</c:v>
                </c:pt>
                <c:pt idx="455">
                  <c:v>6.7500632298577263E-3</c:v>
                </c:pt>
                <c:pt idx="456">
                  <c:v>6.6654288330567444E-3</c:v>
                </c:pt>
                <c:pt idx="457">
                  <c:v>6.5493627479679935E-3</c:v>
                </c:pt>
                <c:pt idx="458">
                  <c:v>6.6526955967209445E-3</c:v>
                </c:pt>
                <c:pt idx="459">
                  <c:v>6.3935255142818738E-3</c:v>
                </c:pt>
                <c:pt idx="460">
                  <c:v>6.5835063600378487E-3</c:v>
                </c:pt>
                <c:pt idx="461">
                  <c:v>6.7692170708585978E-3</c:v>
                </c:pt>
                <c:pt idx="462">
                  <c:v>6.8332075603441678E-3</c:v>
                </c:pt>
                <c:pt idx="463">
                  <c:v>6.7061019061546686E-3</c:v>
                </c:pt>
                <c:pt idx="464">
                  <c:v>6.5266174455465859E-3</c:v>
                </c:pt>
                <c:pt idx="465">
                  <c:v>5.7065367181851909E-3</c:v>
                </c:pt>
                <c:pt idx="466">
                  <c:v>6.5307994348630686E-3</c:v>
                </c:pt>
                <c:pt idx="467">
                  <c:v>6.7641257672041164E-3</c:v>
                </c:pt>
                <c:pt idx="468">
                  <c:v>6.7963051942419375E-3</c:v>
                </c:pt>
                <c:pt idx="469">
                  <c:v>2.8715758202388039E-3</c:v>
                </c:pt>
                <c:pt idx="470">
                  <c:v>6.7351428424189258E-3</c:v>
                </c:pt>
                <c:pt idx="471">
                  <c:v>6.8040962662320572E-3</c:v>
                </c:pt>
                <c:pt idx="472">
                  <c:v>5.6009278372548049E-3</c:v>
                </c:pt>
                <c:pt idx="473">
                  <c:v>6.5663343079305709E-3</c:v>
                </c:pt>
                <c:pt idx="474">
                  <c:v>6.6913273592686421E-3</c:v>
                </c:pt>
                <c:pt idx="475">
                  <c:v>6.722463519765326E-3</c:v>
                </c:pt>
                <c:pt idx="476">
                  <c:v>7.4115152622558546E-4</c:v>
                </c:pt>
                <c:pt idx="477">
                  <c:v>6.7542025519222604E-3</c:v>
                </c:pt>
                <c:pt idx="478">
                  <c:v>9.5469687725217389E-4</c:v>
                </c:pt>
                <c:pt idx="479">
                  <c:v>4.7848359226817377E-3</c:v>
                </c:pt>
                <c:pt idx="480">
                  <c:v>6.4238659079964211E-3</c:v>
                </c:pt>
                <c:pt idx="481">
                  <c:v>6.5618257500739954E-3</c:v>
                </c:pt>
                <c:pt idx="482">
                  <c:v>4.8528520982603585E-4</c:v>
                </c:pt>
                <c:pt idx="483">
                  <c:v>3.9215866254843088E-3</c:v>
                </c:pt>
                <c:pt idx="484">
                  <c:v>6.2295743788639462E-3</c:v>
                </c:pt>
                <c:pt idx="485">
                  <c:v>6.0082284648647032E-3</c:v>
                </c:pt>
                <c:pt idx="486">
                  <c:v>2.6443950548173407E-3</c:v>
                </c:pt>
                <c:pt idx="487">
                  <c:v>2.8255393443892395E-3</c:v>
                </c:pt>
                <c:pt idx="488">
                  <c:v>2.6304894011554437E-3</c:v>
                </c:pt>
                <c:pt idx="489">
                  <c:v>6.5603024678696237E-3</c:v>
                </c:pt>
                <c:pt idx="490">
                  <c:v>6.1452448649939083E-3</c:v>
                </c:pt>
                <c:pt idx="491">
                  <c:v>6.0946646711958867E-3</c:v>
                </c:pt>
                <c:pt idx="492">
                  <c:v>1.2041477172183728E-3</c:v>
                </c:pt>
                <c:pt idx="493">
                  <c:v>5.509235067985804E-3</c:v>
                </c:pt>
                <c:pt idx="494">
                  <c:v>6.8302374851070971E-3</c:v>
                </c:pt>
                <c:pt idx="495">
                  <c:v>6.8205659192705327E-3</c:v>
                </c:pt>
                <c:pt idx="496">
                  <c:v>6.8231480443015141E-3</c:v>
                </c:pt>
                <c:pt idx="497">
                  <c:v>6.7913596420863731E-3</c:v>
                </c:pt>
                <c:pt idx="498">
                  <c:v>2.9674072003156387E-3</c:v>
                </c:pt>
                <c:pt idx="499">
                  <c:v>9.0619003412830912E-5</c:v>
                </c:pt>
                <c:pt idx="500">
                  <c:v>6.8185870819448564E-3</c:v>
                </c:pt>
                <c:pt idx="501">
                  <c:v>6.6473333584047651E-3</c:v>
                </c:pt>
                <c:pt idx="502">
                  <c:v>6.8162318349703072E-3</c:v>
                </c:pt>
                <c:pt idx="503">
                  <c:v>6.3193184075317462E-3</c:v>
                </c:pt>
                <c:pt idx="504">
                  <c:v>5.5382822702780199E-3</c:v>
                </c:pt>
                <c:pt idx="505">
                  <c:v>6.7696320969008149E-3</c:v>
                </c:pt>
                <c:pt idx="506">
                  <c:v>6.8012051740712204E-3</c:v>
                </c:pt>
                <c:pt idx="507">
                  <c:v>6.7732464764208413E-3</c:v>
                </c:pt>
                <c:pt idx="508">
                  <c:v>6.6671414918476109E-3</c:v>
                </c:pt>
                <c:pt idx="509">
                  <c:v>6.8226465401777514E-3</c:v>
                </c:pt>
                <c:pt idx="510">
                  <c:v>6.7954458839467229E-3</c:v>
                </c:pt>
                <c:pt idx="511">
                  <c:v>6.8261020513294361E-3</c:v>
                </c:pt>
                <c:pt idx="512">
                  <c:v>6.7743766026222866E-3</c:v>
                </c:pt>
                <c:pt idx="513">
                  <c:v>6.6595939200834297E-3</c:v>
                </c:pt>
                <c:pt idx="514">
                  <c:v>3.1962934613063553E-5</c:v>
                </c:pt>
                <c:pt idx="515">
                  <c:v>6.8340866025128882E-3</c:v>
                </c:pt>
                <c:pt idx="516">
                  <c:v>6.290473681058101E-3</c:v>
                </c:pt>
                <c:pt idx="517">
                  <c:v>6.345545608221724E-3</c:v>
                </c:pt>
                <c:pt idx="518">
                  <c:v>6.4336459888400463E-3</c:v>
                </c:pt>
                <c:pt idx="519">
                  <c:v>6.7940286956963518E-3</c:v>
                </c:pt>
                <c:pt idx="520">
                  <c:v>6.7683279960302992E-3</c:v>
                </c:pt>
                <c:pt idx="521">
                  <c:v>6.7303924028399307E-3</c:v>
                </c:pt>
                <c:pt idx="522">
                  <c:v>1.4802160278819985E-3</c:v>
                </c:pt>
                <c:pt idx="523">
                  <c:v>6.3077538856045733E-3</c:v>
                </c:pt>
                <c:pt idx="524">
                  <c:v>6.8277851431757467E-3</c:v>
                </c:pt>
                <c:pt idx="525">
                  <c:v>6.8064682731792045E-3</c:v>
                </c:pt>
                <c:pt idx="526">
                  <c:v>6.7867785888478882E-3</c:v>
                </c:pt>
                <c:pt idx="527">
                  <c:v>4.0850346178923662E-3</c:v>
                </c:pt>
                <c:pt idx="528">
                  <c:v>6.667525749970777E-3</c:v>
                </c:pt>
                <c:pt idx="529">
                  <c:v>6.8337736989794347E-3</c:v>
                </c:pt>
                <c:pt idx="530">
                  <c:v>6.7954534981637177E-3</c:v>
                </c:pt>
                <c:pt idx="531">
                  <c:v>6.4444635755909543E-3</c:v>
                </c:pt>
                <c:pt idx="532">
                  <c:v>6.4946655070398053E-3</c:v>
                </c:pt>
                <c:pt idx="533">
                  <c:v>6.402461801215115E-3</c:v>
                </c:pt>
                <c:pt idx="534">
                  <c:v>6.7999056250911977E-3</c:v>
                </c:pt>
                <c:pt idx="535">
                  <c:v>6.4453567723076199E-3</c:v>
                </c:pt>
                <c:pt idx="536">
                  <c:v>1.7733227197280768E-3</c:v>
                </c:pt>
                <c:pt idx="537">
                  <c:v>6.3648626112463285E-3</c:v>
                </c:pt>
                <c:pt idx="538">
                  <c:v>5.9612585520661962E-3</c:v>
                </c:pt>
                <c:pt idx="539">
                  <c:v>6.5707475755657271E-3</c:v>
                </c:pt>
                <c:pt idx="540">
                  <c:v>6.3275770086025623E-3</c:v>
                </c:pt>
                <c:pt idx="541">
                  <c:v>6.542672356068353E-3</c:v>
                </c:pt>
                <c:pt idx="542">
                  <c:v>6.4932024397591579E-3</c:v>
                </c:pt>
                <c:pt idx="543">
                  <c:v>6.8328580821209479E-3</c:v>
                </c:pt>
                <c:pt idx="544">
                  <c:v>6.6635228510128616E-3</c:v>
                </c:pt>
                <c:pt idx="545">
                  <c:v>6.8331786407378782E-3</c:v>
                </c:pt>
                <c:pt idx="546">
                  <c:v>6.809806213143337E-3</c:v>
                </c:pt>
                <c:pt idx="547">
                  <c:v>6.2725694543569145E-3</c:v>
                </c:pt>
                <c:pt idx="548">
                  <c:v>6.8286310635561204E-3</c:v>
                </c:pt>
                <c:pt idx="549">
                  <c:v>6.8312428525356683E-3</c:v>
                </c:pt>
                <c:pt idx="550">
                  <c:v>6.8099120772594293E-3</c:v>
                </c:pt>
                <c:pt idx="551">
                  <c:v>6.0836075635364801E-3</c:v>
                </c:pt>
                <c:pt idx="552">
                  <c:v>1.0397913534353629E-4</c:v>
                </c:pt>
                <c:pt idx="553">
                  <c:v>1.5284646498824287E-3</c:v>
                </c:pt>
                <c:pt idx="554">
                  <c:v>6.4669519340924088E-3</c:v>
                </c:pt>
                <c:pt idx="555">
                  <c:v>6.4464943180849617E-3</c:v>
                </c:pt>
                <c:pt idx="556">
                  <c:v>6.8298161356191815E-3</c:v>
                </c:pt>
                <c:pt idx="557">
                  <c:v>6.490575748218542E-3</c:v>
                </c:pt>
                <c:pt idx="558">
                  <c:v>6.7227148886832549E-3</c:v>
                </c:pt>
                <c:pt idx="559">
                  <c:v>5.2626408099168643E-3</c:v>
                </c:pt>
                <c:pt idx="560">
                  <c:v>6.8251615932928712E-3</c:v>
                </c:pt>
                <c:pt idx="561">
                  <c:v>6.8293960778939237E-3</c:v>
                </c:pt>
                <c:pt idx="562">
                  <c:v>6.080431099563334E-3</c:v>
                </c:pt>
                <c:pt idx="563">
                  <c:v>6.2676307010422214E-3</c:v>
                </c:pt>
                <c:pt idx="564">
                  <c:v>6.3943536209034989E-3</c:v>
                </c:pt>
                <c:pt idx="565">
                  <c:v>6.4936511894032826E-3</c:v>
                </c:pt>
                <c:pt idx="566">
                  <c:v>6.2518523969585333E-3</c:v>
                </c:pt>
                <c:pt idx="567">
                  <c:v>6.2413459948549429E-3</c:v>
                </c:pt>
                <c:pt idx="568">
                  <c:v>6.2798513976573085E-3</c:v>
                </c:pt>
                <c:pt idx="569">
                  <c:v>6.280121470656176E-3</c:v>
                </c:pt>
                <c:pt idx="570">
                  <c:v>6.0779839751448324E-3</c:v>
                </c:pt>
                <c:pt idx="571">
                  <c:v>6.2422299147458305E-3</c:v>
                </c:pt>
                <c:pt idx="572">
                  <c:v>6.5853831400041396E-3</c:v>
                </c:pt>
                <c:pt idx="573">
                  <c:v>6.2102649432175172E-3</c:v>
                </c:pt>
                <c:pt idx="574">
                  <c:v>6.4152398672797676E-3</c:v>
                </c:pt>
                <c:pt idx="575">
                  <c:v>6.6180494593498767E-3</c:v>
                </c:pt>
                <c:pt idx="576">
                  <c:v>6.5787954357052298E-3</c:v>
                </c:pt>
                <c:pt idx="577">
                  <c:v>6.4150050894493061E-3</c:v>
                </c:pt>
                <c:pt idx="578">
                  <c:v>6.6567270720596311E-3</c:v>
                </c:pt>
                <c:pt idx="579">
                  <c:v>6.6140563883860725E-3</c:v>
                </c:pt>
                <c:pt idx="580">
                  <c:v>6.3984757280524905E-3</c:v>
                </c:pt>
                <c:pt idx="581">
                  <c:v>6.4016005483991407E-3</c:v>
                </c:pt>
                <c:pt idx="582">
                  <c:v>6.6257306828491703E-3</c:v>
                </c:pt>
                <c:pt idx="583">
                  <c:v>6.4339178445450293E-3</c:v>
                </c:pt>
                <c:pt idx="584">
                  <c:v>6.468296077237627E-3</c:v>
                </c:pt>
                <c:pt idx="585">
                  <c:v>6.2360946875258706E-3</c:v>
                </c:pt>
                <c:pt idx="586">
                  <c:v>6.0984962354451947E-3</c:v>
                </c:pt>
                <c:pt idx="587">
                  <c:v>6.6047005792605126E-3</c:v>
                </c:pt>
                <c:pt idx="588">
                  <c:v>6.5838024347726239E-3</c:v>
                </c:pt>
                <c:pt idx="589">
                  <c:v>6.6818978668145707E-3</c:v>
                </c:pt>
                <c:pt idx="590">
                  <c:v>6.5033178422796555E-3</c:v>
                </c:pt>
                <c:pt idx="591">
                  <c:v>4.9585063979919533E-3</c:v>
                </c:pt>
                <c:pt idx="592">
                  <c:v>6.7251260579382017E-3</c:v>
                </c:pt>
                <c:pt idx="593">
                  <c:v>6.7419147299824529E-3</c:v>
                </c:pt>
                <c:pt idx="594">
                  <c:v>6.6612260357020135E-3</c:v>
                </c:pt>
                <c:pt idx="595">
                  <c:v>6.4639502143584542E-3</c:v>
                </c:pt>
                <c:pt idx="596">
                  <c:v>6.7175569820294538E-3</c:v>
                </c:pt>
                <c:pt idx="597">
                  <c:v>6.426702235207373E-3</c:v>
                </c:pt>
                <c:pt idx="598">
                  <c:v>6.3368757584758078E-3</c:v>
                </c:pt>
                <c:pt idx="599">
                  <c:v>6.4839324969579769E-3</c:v>
                </c:pt>
                <c:pt idx="600">
                  <c:v>6.5405182464876909E-3</c:v>
                </c:pt>
                <c:pt idx="601">
                  <c:v>6.5883958368462845E-3</c:v>
                </c:pt>
                <c:pt idx="602">
                  <c:v>6.0589671788279318E-3</c:v>
                </c:pt>
                <c:pt idx="603">
                  <c:v>2.6572873563311524E-6</c:v>
                </c:pt>
                <c:pt idx="604">
                  <c:v>1.0265060944328191E-5</c:v>
                </c:pt>
                <c:pt idx="605">
                  <c:v>6.298212697850903E-3</c:v>
                </c:pt>
                <c:pt idx="606">
                  <c:v>6.7617987327358957E-3</c:v>
                </c:pt>
                <c:pt idx="607">
                  <c:v>6.3145188967826619E-3</c:v>
                </c:pt>
                <c:pt idx="608">
                  <c:v>6.5803787725394521E-3</c:v>
                </c:pt>
                <c:pt idx="609">
                  <c:v>6.7613548015499547E-3</c:v>
                </c:pt>
                <c:pt idx="610">
                  <c:v>6.2727249342381568E-3</c:v>
                </c:pt>
                <c:pt idx="611">
                  <c:v>6.4556808632209722E-3</c:v>
                </c:pt>
                <c:pt idx="612">
                  <c:v>6.6821948718111647E-3</c:v>
                </c:pt>
                <c:pt idx="613">
                  <c:v>6.3640514147574028E-3</c:v>
                </c:pt>
                <c:pt idx="614">
                  <c:v>6.5287269967120179E-3</c:v>
                </c:pt>
                <c:pt idx="615">
                  <c:v>6.3028729133332208E-3</c:v>
                </c:pt>
                <c:pt idx="616">
                  <c:v>6.672530110058519E-3</c:v>
                </c:pt>
                <c:pt idx="617">
                  <c:v>6.8323088425892879E-3</c:v>
                </c:pt>
                <c:pt idx="618">
                  <c:v>6.4145118633469004E-3</c:v>
                </c:pt>
                <c:pt idx="619">
                  <c:v>6.365689637934397E-3</c:v>
                </c:pt>
                <c:pt idx="620">
                  <c:v>6.7169416077655737E-3</c:v>
                </c:pt>
                <c:pt idx="621">
                  <c:v>6.4995237762764521E-3</c:v>
                </c:pt>
                <c:pt idx="622">
                  <c:v>6.6046324553577446E-3</c:v>
                </c:pt>
                <c:pt idx="623">
                  <c:v>6.5902524726362951E-3</c:v>
                </c:pt>
                <c:pt idx="624">
                  <c:v>6.5859768628139586E-3</c:v>
                </c:pt>
                <c:pt idx="625">
                  <c:v>6.6002765789349976E-3</c:v>
                </c:pt>
                <c:pt idx="626">
                  <c:v>6.1444484202879132E-3</c:v>
                </c:pt>
                <c:pt idx="627">
                  <c:v>6.3031554391499234E-3</c:v>
                </c:pt>
                <c:pt idx="628">
                  <c:v>6.2404387073120631E-3</c:v>
                </c:pt>
                <c:pt idx="629">
                  <c:v>6.2985966366521026E-3</c:v>
                </c:pt>
                <c:pt idx="630">
                  <c:v>6.5544349322831002E-3</c:v>
                </c:pt>
                <c:pt idx="631">
                  <c:v>6.8159130271871369E-3</c:v>
                </c:pt>
                <c:pt idx="632">
                  <c:v>4.3928665728989805E-3</c:v>
                </c:pt>
                <c:pt idx="633">
                  <c:v>5.6493481525271092E-3</c:v>
                </c:pt>
                <c:pt idx="634">
                  <c:v>6.1565843484582298E-3</c:v>
                </c:pt>
                <c:pt idx="635">
                  <c:v>6.2027038954687976E-3</c:v>
                </c:pt>
                <c:pt idx="636">
                  <c:v>6.3899129373285101E-3</c:v>
                </c:pt>
                <c:pt idx="637">
                  <c:v>5.8299867502619607E-3</c:v>
                </c:pt>
                <c:pt idx="638">
                  <c:v>6.3840553186180794E-3</c:v>
                </c:pt>
                <c:pt idx="639">
                  <c:v>5.7065367181851909E-3</c:v>
                </c:pt>
                <c:pt idx="640">
                  <c:v>5.7065367181851909E-3</c:v>
                </c:pt>
                <c:pt idx="641">
                  <c:v>6.8026255800818364E-3</c:v>
                </c:pt>
                <c:pt idx="642">
                  <c:v>1.991303343179427E-3</c:v>
                </c:pt>
                <c:pt idx="643">
                  <c:v>6.4474533238368121E-3</c:v>
                </c:pt>
                <c:pt idx="644">
                  <c:v>6.626248249304024E-3</c:v>
                </c:pt>
                <c:pt idx="645">
                  <c:v>6.2855109539544669E-3</c:v>
                </c:pt>
                <c:pt idx="646">
                  <c:v>6.2460688483748535E-3</c:v>
                </c:pt>
                <c:pt idx="647">
                  <c:v>6.218420242758582E-3</c:v>
                </c:pt>
                <c:pt idx="648">
                  <c:v>6.3584881689598945E-3</c:v>
                </c:pt>
                <c:pt idx="649">
                  <c:v>6.4863631477828807E-3</c:v>
                </c:pt>
                <c:pt idx="650">
                  <c:v>6.3717060716965484E-3</c:v>
                </c:pt>
                <c:pt idx="651">
                  <c:v>6.2804047646822783E-3</c:v>
                </c:pt>
                <c:pt idx="652">
                  <c:v>6.5470341021444424E-3</c:v>
                </c:pt>
                <c:pt idx="653">
                  <c:v>6.3408846073657868E-3</c:v>
                </c:pt>
                <c:pt idx="654">
                  <c:v>5.7065367181851909E-3</c:v>
                </c:pt>
                <c:pt idx="655">
                  <c:v>6.3262607072852852E-3</c:v>
                </c:pt>
                <c:pt idx="656">
                  <c:v>5.7591274586960561E-3</c:v>
                </c:pt>
                <c:pt idx="657">
                  <c:v>6.6719958149157868E-3</c:v>
                </c:pt>
                <c:pt idx="658">
                  <c:v>6.4590446147324053E-3</c:v>
                </c:pt>
                <c:pt idx="659">
                  <c:v>6.6179458073940354E-3</c:v>
                </c:pt>
                <c:pt idx="660">
                  <c:v>6.7026537765584419E-3</c:v>
                </c:pt>
                <c:pt idx="661">
                  <c:v>6.4200475412093195E-3</c:v>
                </c:pt>
                <c:pt idx="662">
                  <c:v>6.4427765309665284E-3</c:v>
                </c:pt>
                <c:pt idx="663">
                  <c:v>6.6114792771121223E-3</c:v>
                </c:pt>
                <c:pt idx="664">
                  <c:v>6.7136302489504401E-3</c:v>
                </c:pt>
                <c:pt idx="665">
                  <c:v>6.5370677019851373E-3</c:v>
                </c:pt>
                <c:pt idx="666">
                  <c:v>6.4811140844268332E-3</c:v>
                </c:pt>
                <c:pt idx="667">
                  <c:v>6.5622846048066378E-3</c:v>
                </c:pt>
                <c:pt idx="668">
                  <c:v>6.4730505135670901E-3</c:v>
                </c:pt>
                <c:pt idx="669">
                  <c:v>6.4176195112253653E-3</c:v>
                </c:pt>
                <c:pt idx="670">
                  <c:v>6.4436487390763953E-3</c:v>
                </c:pt>
                <c:pt idx="671">
                  <c:v>6.8330408073077435E-3</c:v>
                </c:pt>
                <c:pt idx="672">
                  <c:v>6.1685107552756349E-3</c:v>
                </c:pt>
                <c:pt idx="673">
                  <c:v>6.088374662996247E-3</c:v>
                </c:pt>
                <c:pt idx="674">
                  <c:v>6.294384236542677E-3</c:v>
                </c:pt>
                <c:pt idx="675">
                  <c:v>6.4392217368395418E-3</c:v>
                </c:pt>
                <c:pt idx="676">
                  <c:v>6.7593675007195028E-3</c:v>
                </c:pt>
                <c:pt idx="677">
                  <c:v>6.6561106392774953E-3</c:v>
                </c:pt>
                <c:pt idx="678">
                  <c:v>6.3700772169954572E-3</c:v>
                </c:pt>
                <c:pt idx="679">
                  <c:v>6.2760910430141705E-3</c:v>
                </c:pt>
                <c:pt idx="680">
                  <c:v>5.7065367181851909E-3</c:v>
                </c:pt>
                <c:pt idx="681">
                  <c:v>6.2771253493424644E-3</c:v>
                </c:pt>
                <c:pt idx="682">
                  <c:v>6.3152032251691404E-3</c:v>
                </c:pt>
                <c:pt idx="683">
                  <c:v>6.2543512827075995E-3</c:v>
                </c:pt>
                <c:pt idx="684">
                  <c:v>6.54635264222664E-3</c:v>
                </c:pt>
                <c:pt idx="685">
                  <c:v>6.821403136424869E-3</c:v>
                </c:pt>
                <c:pt idx="686">
                  <c:v>6.7993455407016623E-3</c:v>
                </c:pt>
                <c:pt idx="687">
                  <c:v>6.3194809799560422E-3</c:v>
                </c:pt>
                <c:pt idx="688">
                  <c:v>6.330277319902722E-3</c:v>
                </c:pt>
                <c:pt idx="689">
                  <c:v>6.2176270159374561E-3</c:v>
                </c:pt>
                <c:pt idx="690">
                  <c:v>6.7964918705827543E-3</c:v>
                </c:pt>
                <c:pt idx="691">
                  <c:v>6.516875908368823E-3</c:v>
                </c:pt>
                <c:pt idx="692">
                  <c:v>6.7879607126444868E-3</c:v>
                </c:pt>
                <c:pt idx="693">
                  <c:v>6.8345241452282511E-3</c:v>
                </c:pt>
                <c:pt idx="694">
                  <c:v>4.9433025492461478E-3</c:v>
                </c:pt>
                <c:pt idx="695">
                  <c:v>6.3230638435748474E-3</c:v>
                </c:pt>
                <c:pt idx="696">
                  <c:v>6.2666600282652533E-3</c:v>
                </c:pt>
                <c:pt idx="697">
                  <c:v>6.4154824088468298E-3</c:v>
                </c:pt>
                <c:pt idx="698">
                  <c:v>6.4740812784677146E-3</c:v>
                </c:pt>
                <c:pt idx="699">
                  <c:v>6.3883612298674501E-3</c:v>
                </c:pt>
                <c:pt idx="700">
                  <c:v>6.4057908000168216E-3</c:v>
                </c:pt>
                <c:pt idx="701">
                  <c:v>6.3229655363312987E-3</c:v>
                </c:pt>
                <c:pt idx="702">
                  <c:v>6.3099552797452139E-3</c:v>
                </c:pt>
                <c:pt idx="703">
                  <c:v>6.2041798060479807E-3</c:v>
                </c:pt>
                <c:pt idx="704">
                  <c:v>6.3565111605586155E-3</c:v>
                </c:pt>
                <c:pt idx="705">
                  <c:v>6.2689616640766868E-3</c:v>
                </c:pt>
                <c:pt idx="706">
                  <c:v>6.3201495852444793E-3</c:v>
                </c:pt>
                <c:pt idx="707">
                  <c:v>6.5396432175498691E-3</c:v>
                </c:pt>
                <c:pt idx="708">
                  <c:v>6.183858769996462E-3</c:v>
                </c:pt>
                <c:pt idx="709">
                  <c:v>6.5556655834590888E-3</c:v>
                </c:pt>
                <c:pt idx="710">
                  <c:v>6.3499241594952224E-3</c:v>
                </c:pt>
                <c:pt idx="711">
                  <c:v>5.964390065893806E-3</c:v>
                </c:pt>
                <c:pt idx="712">
                  <c:v>6.2754602863926822E-3</c:v>
                </c:pt>
                <c:pt idx="713">
                  <c:v>6.7176813279716833E-3</c:v>
                </c:pt>
                <c:pt idx="714">
                  <c:v>5.7065367181851909E-3</c:v>
                </c:pt>
                <c:pt idx="715">
                  <c:v>5.7065367181851909E-3</c:v>
                </c:pt>
                <c:pt idx="716">
                  <c:v>6.1450463416288133E-3</c:v>
                </c:pt>
                <c:pt idx="717">
                  <c:v>6.5918320865103342E-3</c:v>
                </c:pt>
                <c:pt idx="718">
                  <c:v>6.8312089024111459E-3</c:v>
                </c:pt>
                <c:pt idx="719">
                  <c:v>6.4891192423171548E-3</c:v>
                </c:pt>
                <c:pt idx="720">
                  <c:v>6.6792024600884773E-3</c:v>
                </c:pt>
                <c:pt idx="721">
                  <c:v>6.8326855661359417E-3</c:v>
                </c:pt>
                <c:pt idx="722">
                  <c:v>6.4299150812081674E-3</c:v>
                </c:pt>
                <c:pt idx="723">
                  <c:v>6.2705414186219176E-3</c:v>
                </c:pt>
                <c:pt idx="724">
                  <c:v>6.2901882397987932E-3</c:v>
                </c:pt>
                <c:pt idx="725">
                  <c:v>6.6133298298502955E-3</c:v>
                </c:pt>
                <c:pt idx="726">
                  <c:v>6.6221077424407186E-3</c:v>
                </c:pt>
                <c:pt idx="727">
                  <c:v>6.490472061301383E-3</c:v>
                </c:pt>
                <c:pt idx="728">
                  <c:v>6.5425596891190213E-3</c:v>
                </c:pt>
                <c:pt idx="729">
                  <c:v>6.5784651749000393E-3</c:v>
                </c:pt>
                <c:pt idx="730">
                  <c:v>6.2277969294019173E-3</c:v>
                </c:pt>
                <c:pt idx="731">
                  <c:v>6.4458329585682008E-3</c:v>
                </c:pt>
                <c:pt idx="732">
                  <c:v>6.4461618126753824E-3</c:v>
                </c:pt>
                <c:pt idx="733">
                  <c:v>6.3962791673757282E-3</c:v>
                </c:pt>
                <c:pt idx="734">
                  <c:v>6.6215967393973988E-3</c:v>
                </c:pt>
                <c:pt idx="735">
                  <c:v>7.3975889550412825E-7</c:v>
                </c:pt>
                <c:pt idx="736">
                  <c:v>6.1348583397171433E-3</c:v>
                </c:pt>
                <c:pt idx="737">
                  <c:v>6.4317957796731452E-3</c:v>
                </c:pt>
                <c:pt idx="738">
                  <c:v>6.3355489850833394E-3</c:v>
                </c:pt>
                <c:pt idx="739">
                  <c:v>6.4341669401704457E-3</c:v>
                </c:pt>
                <c:pt idx="740">
                  <c:v>5.9332267560352628E-3</c:v>
                </c:pt>
                <c:pt idx="741">
                  <c:v>6.7044093034351916E-3</c:v>
                </c:pt>
                <c:pt idx="742">
                  <c:v>6.0545848428965113E-3</c:v>
                </c:pt>
                <c:pt idx="743">
                  <c:v>6.3664297092853551E-3</c:v>
                </c:pt>
                <c:pt idx="744">
                  <c:v>6.4127756717285338E-3</c:v>
                </c:pt>
                <c:pt idx="745">
                  <c:v>6.5468794405594815E-3</c:v>
                </c:pt>
                <c:pt idx="746">
                  <c:v>6.8103550628877902E-3</c:v>
                </c:pt>
                <c:pt idx="747">
                  <c:v>6.1536191891741546E-3</c:v>
                </c:pt>
                <c:pt idx="748">
                  <c:v>6.2525577939428261E-3</c:v>
                </c:pt>
                <c:pt idx="749">
                  <c:v>4.6879266921687314E-3</c:v>
                </c:pt>
                <c:pt idx="750">
                  <c:v>6.8052522351587418E-3</c:v>
                </c:pt>
                <c:pt idx="751">
                  <c:v>6.1449730094827043E-3</c:v>
                </c:pt>
                <c:pt idx="752">
                  <c:v>6.5710330816557176E-4</c:v>
                </c:pt>
                <c:pt idx="753">
                  <c:v>2.9267302164867306E-4</c:v>
                </c:pt>
                <c:pt idx="754">
                  <c:v>6.3667502455546096E-3</c:v>
                </c:pt>
                <c:pt idx="755">
                  <c:v>6.5638317674045678E-3</c:v>
                </c:pt>
                <c:pt idx="756">
                  <c:v>6.4353922341361097E-3</c:v>
                </c:pt>
                <c:pt idx="757">
                  <c:v>6.3484164245753818E-3</c:v>
                </c:pt>
                <c:pt idx="758">
                  <c:v>6.5892028216115468E-3</c:v>
                </c:pt>
                <c:pt idx="759">
                  <c:v>6.3563120152814821E-3</c:v>
                </c:pt>
                <c:pt idx="760">
                  <c:v>6.4042245689143445E-3</c:v>
                </c:pt>
                <c:pt idx="761">
                  <c:v>6.3409897995935554E-3</c:v>
                </c:pt>
                <c:pt idx="762">
                  <c:v>6.7458318395300027E-3</c:v>
                </c:pt>
                <c:pt idx="763">
                  <c:v>6.3030380902254265E-3</c:v>
                </c:pt>
                <c:pt idx="764">
                  <c:v>6.7106114550997227E-3</c:v>
                </c:pt>
                <c:pt idx="765">
                  <c:v>6.3360731196992074E-3</c:v>
                </c:pt>
                <c:pt idx="766">
                  <c:v>6.6117536780035758E-3</c:v>
                </c:pt>
                <c:pt idx="767">
                  <c:v>6.2447237103729521E-3</c:v>
                </c:pt>
                <c:pt idx="768">
                  <c:v>6.7192767901240675E-3</c:v>
                </c:pt>
                <c:pt idx="769">
                  <c:v>6.302390294750328E-3</c:v>
                </c:pt>
                <c:pt idx="770">
                  <c:v>6.7565689185591984E-3</c:v>
                </c:pt>
                <c:pt idx="771">
                  <c:v>6.3126705342725379E-3</c:v>
                </c:pt>
                <c:pt idx="772">
                  <c:v>6.6986737443524196E-3</c:v>
                </c:pt>
                <c:pt idx="773">
                  <c:v>6.7059517377507961E-3</c:v>
                </c:pt>
                <c:pt idx="774">
                  <c:v>6.083558363528487E-3</c:v>
                </c:pt>
                <c:pt idx="775">
                  <c:v>5.9397422270855366E-3</c:v>
                </c:pt>
                <c:pt idx="776">
                  <c:v>6.6821389003860251E-3</c:v>
                </c:pt>
                <c:pt idx="777">
                  <c:v>6.3903225701465779E-3</c:v>
                </c:pt>
                <c:pt idx="778">
                  <c:v>6.3535034849398616E-3</c:v>
                </c:pt>
                <c:pt idx="779">
                  <c:v>6.1816292800024172E-3</c:v>
                </c:pt>
                <c:pt idx="780">
                  <c:v>6.5404051930222301E-3</c:v>
                </c:pt>
                <c:pt idx="781">
                  <c:v>6.2968767059302577E-3</c:v>
                </c:pt>
                <c:pt idx="782">
                  <c:v>6.3521214821816926E-3</c:v>
                </c:pt>
                <c:pt idx="783">
                  <c:v>6.2317174153289773E-3</c:v>
                </c:pt>
                <c:pt idx="784">
                  <c:v>6.430627058989522E-3</c:v>
                </c:pt>
                <c:pt idx="785">
                  <c:v>6.2540623168890969E-3</c:v>
                </c:pt>
                <c:pt idx="786">
                  <c:v>6.1349316271795658E-3</c:v>
                </c:pt>
                <c:pt idx="787">
                  <c:v>6.2436093406050344E-3</c:v>
                </c:pt>
                <c:pt idx="788">
                  <c:v>6.1490140624522426E-3</c:v>
                </c:pt>
                <c:pt idx="789">
                  <c:v>6.412928648721187E-3</c:v>
                </c:pt>
                <c:pt idx="790">
                  <c:v>6.3938856462709684E-3</c:v>
                </c:pt>
                <c:pt idx="791">
                  <c:v>6.211865025932007E-3</c:v>
                </c:pt>
                <c:pt idx="792">
                  <c:v>6.0798330450857266E-3</c:v>
                </c:pt>
                <c:pt idx="793">
                  <c:v>6.2847922051768035E-3</c:v>
                </c:pt>
                <c:pt idx="794">
                  <c:v>6.1681708592052527E-3</c:v>
                </c:pt>
                <c:pt idx="795">
                  <c:v>6.6074147537595719E-3</c:v>
                </c:pt>
                <c:pt idx="796">
                  <c:v>6.6230739091874694E-3</c:v>
                </c:pt>
                <c:pt idx="797">
                  <c:v>6.2734549258607886E-3</c:v>
                </c:pt>
                <c:pt idx="798">
                  <c:v>6.4728383452929954E-3</c:v>
                </c:pt>
                <c:pt idx="799">
                  <c:v>6.8296908436502463E-3</c:v>
                </c:pt>
                <c:pt idx="800">
                  <c:v>3.6450339999564868E-3</c:v>
                </c:pt>
                <c:pt idx="801">
                  <c:v>6.7840145771693528E-3</c:v>
                </c:pt>
                <c:pt idx="802">
                  <c:v>6.2973924208745442E-3</c:v>
                </c:pt>
                <c:pt idx="803">
                  <c:v>5.7065367181851909E-3</c:v>
                </c:pt>
                <c:pt idx="804">
                  <c:v>6.6623244519988384E-3</c:v>
                </c:pt>
                <c:pt idx="805">
                  <c:v>6.8332623502774708E-3</c:v>
                </c:pt>
                <c:pt idx="806">
                  <c:v>6.5805151495086324E-3</c:v>
                </c:pt>
                <c:pt idx="807">
                  <c:v>9.5557341073688768E-4</c:v>
                </c:pt>
                <c:pt idx="808">
                  <c:v>6.4386767787293622E-3</c:v>
                </c:pt>
                <c:pt idx="809">
                  <c:v>5.6754690931403833E-3</c:v>
                </c:pt>
                <c:pt idx="810">
                  <c:v>6.5769702719228875E-3</c:v>
                </c:pt>
                <c:pt idx="811">
                  <c:v>6.6999258026523359E-3</c:v>
                </c:pt>
                <c:pt idx="812">
                  <c:v>6.3539817814662588E-3</c:v>
                </c:pt>
                <c:pt idx="813">
                  <c:v>6.5072911573432323E-3</c:v>
                </c:pt>
                <c:pt idx="814">
                  <c:v>6.8220824141258032E-3</c:v>
                </c:pt>
                <c:pt idx="815">
                  <c:v>6.4967990096878895E-3</c:v>
                </c:pt>
                <c:pt idx="816">
                  <c:v>6.1924113876233337E-3</c:v>
                </c:pt>
                <c:pt idx="817">
                  <c:v>6.7127321149933828E-3</c:v>
                </c:pt>
                <c:pt idx="818">
                  <c:v>6.4353998868747616E-3</c:v>
                </c:pt>
                <c:pt idx="819">
                  <c:v>6.6074883754853684E-3</c:v>
                </c:pt>
                <c:pt idx="820">
                  <c:v>6.6667313190846879E-3</c:v>
                </c:pt>
                <c:pt idx="821">
                  <c:v>6.5927429535095989E-3</c:v>
                </c:pt>
                <c:pt idx="822">
                  <c:v>6.5534264485487218E-3</c:v>
                </c:pt>
                <c:pt idx="823">
                  <c:v>6.5987231079979716E-3</c:v>
                </c:pt>
                <c:pt idx="824">
                  <c:v>6.719198285968328E-3</c:v>
                </c:pt>
                <c:pt idx="825">
                  <c:v>6.7619923573104049E-3</c:v>
                </c:pt>
                <c:pt idx="826">
                  <c:v>6.0587117654500649E-3</c:v>
                </c:pt>
                <c:pt idx="827">
                  <c:v>6.7299994309756896E-3</c:v>
                </c:pt>
                <c:pt idx="828">
                  <c:v>6.8198216637524525E-3</c:v>
                </c:pt>
                <c:pt idx="829">
                  <c:v>6.8066699714026645E-3</c:v>
                </c:pt>
                <c:pt idx="830">
                  <c:v>5.8543266359411738E-3</c:v>
                </c:pt>
                <c:pt idx="831">
                  <c:v>6.2285864010461238E-3</c:v>
                </c:pt>
                <c:pt idx="832">
                  <c:v>6.5151505660652797E-3</c:v>
                </c:pt>
                <c:pt idx="833">
                  <c:v>6.4730029635617992E-3</c:v>
                </c:pt>
                <c:pt idx="834">
                  <c:v>6.7100470684237582E-3</c:v>
                </c:pt>
                <c:pt idx="835">
                  <c:v>6.7800258449999574E-3</c:v>
                </c:pt>
                <c:pt idx="836">
                  <c:v>6.6411334336444377E-3</c:v>
                </c:pt>
                <c:pt idx="837">
                  <c:v>6.805582727336874E-3</c:v>
                </c:pt>
                <c:pt idx="838">
                  <c:v>6.8341900002282666E-3</c:v>
                </c:pt>
                <c:pt idx="839">
                  <c:v>6.7044949774092604E-3</c:v>
                </c:pt>
                <c:pt idx="840">
                  <c:v>6.4288518333808619E-3</c:v>
                </c:pt>
                <c:pt idx="841">
                  <c:v>6.2615732643944632E-3</c:v>
                </c:pt>
                <c:pt idx="842">
                  <c:v>6.5151125599244731E-3</c:v>
                </c:pt>
                <c:pt idx="843">
                  <c:v>6.6164026491394058E-3</c:v>
                </c:pt>
                <c:pt idx="844">
                  <c:v>6.5841294380014157E-3</c:v>
                </c:pt>
                <c:pt idx="845">
                  <c:v>6.6605885935818732E-3</c:v>
                </c:pt>
                <c:pt idx="846">
                  <c:v>6.6250396441152005E-3</c:v>
                </c:pt>
                <c:pt idx="847">
                  <c:v>6.5142482199619638E-3</c:v>
                </c:pt>
                <c:pt idx="848">
                  <c:v>6.8101351379420841E-3</c:v>
                </c:pt>
                <c:pt idx="849">
                  <c:v>6.0946132678434363E-3</c:v>
                </c:pt>
                <c:pt idx="850">
                  <c:v>2.0405385702529843E-5</c:v>
                </c:pt>
                <c:pt idx="851">
                  <c:v>6.673693589839217E-3</c:v>
                </c:pt>
                <c:pt idx="852">
                  <c:v>6.4900357038426464E-3</c:v>
                </c:pt>
                <c:pt idx="853">
                  <c:v>6.5159551136508174E-3</c:v>
                </c:pt>
                <c:pt idx="854">
                  <c:v>6.814140552105984E-3</c:v>
                </c:pt>
                <c:pt idx="855">
                  <c:v>6.4849273010615643E-3</c:v>
                </c:pt>
                <c:pt idx="856">
                  <c:v>6.2521011365005673E-3</c:v>
                </c:pt>
                <c:pt idx="857">
                  <c:v>6.4196115129270294E-3</c:v>
                </c:pt>
                <c:pt idx="858">
                  <c:v>6.5885640616714647E-3</c:v>
                </c:pt>
                <c:pt idx="859">
                  <c:v>6.7788400281729158E-3</c:v>
                </c:pt>
                <c:pt idx="860">
                  <c:v>6.5459803200813068E-3</c:v>
                </c:pt>
                <c:pt idx="861">
                  <c:v>6.708639540176085E-3</c:v>
                </c:pt>
                <c:pt idx="862">
                  <c:v>6.2095115526343376E-3</c:v>
                </c:pt>
                <c:pt idx="863">
                  <c:v>6.3932333104779245E-3</c:v>
                </c:pt>
                <c:pt idx="864">
                  <c:v>6.2048915016870319E-3</c:v>
                </c:pt>
                <c:pt idx="865">
                  <c:v>6.0649804665318628E-3</c:v>
                </c:pt>
                <c:pt idx="866">
                  <c:v>2.2379637202268061E-3</c:v>
                </c:pt>
                <c:pt idx="867">
                  <c:v>6.7871411451977887E-3</c:v>
                </c:pt>
                <c:pt idx="868">
                  <c:v>6.3743771001467543E-3</c:v>
                </c:pt>
                <c:pt idx="869">
                  <c:v>6.7961600620294743E-3</c:v>
                </c:pt>
                <c:pt idx="870">
                  <c:v>4.9365575524650436E-3</c:v>
                </c:pt>
                <c:pt idx="871">
                  <c:v>6.8084128613134101E-3</c:v>
                </c:pt>
                <c:pt idx="872">
                  <c:v>6.8238730062063751E-3</c:v>
                </c:pt>
                <c:pt idx="873">
                  <c:v>5.96366242113396E-3</c:v>
                </c:pt>
                <c:pt idx="874">
                  <c:v>6.3312920150680975E-3</c:v>
                </c:pt>
                <c:pt idx="875">
                  <c:v>6.3096527242888474E-3</c:v>
                </c:pt>
                <c:pt idx="876">
                  <c:v>6.255677924685149E-3</c:v>
                </c:pt>
                <c:pt idx="877">
                  <c:v>6.3507919416082477E-3</c:v>
                </c:pt>
                <c:pt idx="878">
                  <c:v>3.7685569826591341E-7</c:v>
                </c:pt>
                <c:pt idx="879">
                  <c:v>4.3836800459055175E-4</c:v>
                </c:pt>
                <c:pt idx="880">
                  <c:v>4.2633168164508822E-3</c:v>
                </c:pt>
                <c:pt idx="881">
                  <c:v>6.646044280388683E-3</c:v>
                </c:pt>
                <c:pt idx="882">
                  <c:v>6.3798283297319524E-3</c:v>
                </c:pt>
                <c:pt idx="883">
                  <c:v>6.7451643795879129E-3</c:v>
                </c:pt>
                <c:pt idx="884">
                  <c:v>6.6852724939004621E-3</c:v>
                </c:pt>
                <c:pt idx="885">
                  <c:v>6.3406110613032293E-3</c:v>
                </c:pt>
                <c:pt idx="886">
                  <c:v>6.6496979692165946E-3</c:v>
                </c:pt>
                <c:pt idx="887">
                  <c:v>6.2289248746214762E-3</c:v>
                </c:pt>
                <c:pt idx="888">
                  <c:v>6.6015420935236829E-3</c:v>
                </c:pt>
                <c:pt idx="889">
                  <c:v>6.5357525891158912E-3</c:v>
                </c:pt>
                <c:pt idx="890">
                  <c:v>6.7620770012076165E-3</c:v>
                </c:pt>
                <c:pt idx="891">
                  <c:v>6.4916867977492668E-3</c:v>
                </c:pt>
                <c:pt idx="892">
                  <c:v>6.7780356034197881E-3</c:v>
                </c:pt>
                <c:pt idx="893">
                  <c:v>6.3067919791680999E-3</c:v>
                </c:pt>
                <c:pt idx="894">
                  <c:v>6.4956600993090648E-3</c:v>
                </c:pt>
                <c:pt idx="895">
                  <c:v>6.7905180465173149E-3</c:v>
                </c:pt>
                <c:pt idx="896">
                  <c:v>6.8334607614259774E-3</c:v>
                </c:pt>
                <c:pt idx="897">
                  <c:v>6.6406062777602569E-3</c:v>
                </c:pt>
                <c:pt idx="898">
                  <c:v>1.9773164980754266E-5</c:v>
                </c:pt>
                <c:pt idx="899">
                  <c:v>6.2851053299455145E-3</c:v>
                </c:pt>
                <c:pt idx="900">
                  <c:v>6.3711415812540738E-3</c:v>
                </c:pt>
                <c:pt idx="901">
                  <c:v>6.195813808826469E-3</c:v>
                </c:pt>
                <c:pt idx="902">
                  <c:v>6.6750794665137239E-3</c:v>
                </c:pt>
                <c:pt idx="903">
                  <c:v>6.3911774352000223E-3</c:v>
                </c:pt>
                <c:pt idx="904">
                  <c:v>6.6024117423969337E-3</c:v>
                </c:pt>
                <c:pt idx="905">
                  <c:v>5.7065367181851909E-3</c:v>
                </c:pt>
                <c:pt idx="906">
                  <c:v>1.6531894636365905E-3</c:v>
                </c:pt>
                <c:pt idx="907">
                  <c:v>6.8188808546668358E-3</c:v>
                </c:pt>
                <c:pt idx="908">
                  <c:v>6.6611067127324746E-3</c:v>
                </c:pt>
                <c:pt idx="909">
                  <c:v>6.4364973657302068E-3</c:v>
                </c:pt>
                <c:pt idx="910">
                  <c:v>6.6151991432784199E-3</c:v>
                </c:pt>
                <c:pt idx="911">
                  <c:v>6.4746801108458178E-3</c:v>
                </c:pt>
                <c:pt idx="912">
                  <c:v>6.3833843893933437E-3</c:v>
                </c:pt>
                <c:pt idx="913">
                  <c:v>6.3796457360430891E-3</c:v>
                </c:pt>
                <c:pt idx="914">
                  <c:v>6.5396199112663332E-3</c:v>
                </c:pt>
                <c:pt idx="915">
                  <c:v>6.5673430839480731E-3</c:v>
                </c:pt>
                <c:pt idx="916">
                  <c:v>6.5357224404230113E-3</c:v>
                </c:pt>
                <c:pt idx="917">
                  <c:v>6.6168069684985984E-3</c:v>
                </c:pt>
                <c:pt idx="918">
                  <c:v>6.5739084979268055E-3</c:v>
                </c:pt>
                <c:pt idx="919">
                  <c:v>6.6416733060567171E-3</c:v>
                </c:pt>
                <c:pt idx="920">
                  <c:v>6.6256797416761257E-3</c:v>
                </c:pt>
                <c:pt idx="921">
                  <c:v>6.632762295466341E-3</c:v>
                </c:pt>
                <c:pt idx="922">
                  <c:v>6.7819532751360332E-3</c:v>
                </c:pt>
                <c:pt idx="923">
                  <c:v>6.1970243394188704E-3</c:v>
                </c:pt>
                <c:pt idx="924">
                  <c:v>6.5351594051509263E-3</c:v>
                </c:pt>
                <c:pt idx="925">
                  <c:v>1.8473306836617612E-3</c:v>
                </c:pt>
                <c:pt idx="926">
                  <c:v>5.7065367181851909E-3</c:v>
                </c:pt>
                <c:pt idx="927">
                  <c:v>6.5178126778448623E-3</c:v>
                </c:pt>
                <c:pt idx="928">
                  <c:v>6.8004613870593237E-3</c:v>
                </c:pt>
                <c:pt idx="929">
                  <c:v>3.0660911759950111E-3</c:v>
                </c:pt>
                <c:pt idx="930">
                  <c:v>2.535179778931747E-3</c:v>
                </c:pt>
                <c:pt idx="931">
                  <c:v>6.7304369211697744E-3</c:v>
                </c:pt>
                <c:pt idx="932">
                  <c:v>6.8347263011203051E-3</c:v>
                </c:pt>
                <c:pt idx="933">
                  <c:v>6.7824144521441429E-3</c:v>
                </c:pt>
                <c:pt idx="934">
                  <c:v>6.5423144027887967E-3</c:v>
                </c:pt>
                <c:pt idx="935">
                  <c:v>6.8223080883350277E-3</c:v>
                </c:pt>
                <c:pt idx="936">
                  <c:v>6.3863358901653441E-3</c:v>
                </c:pt>
                <c:pt idx="937">
                  <c:v>6.7843080383508513E-3</c:v>
                </c:pt>
                <c:pt idx="938">
                  <c:v>6.4140340465442163E-3</c:v>
                </c:pt>
                <c:pt idx="939">
                  <c:v>6.7878597872257007E-3</c:v>
                </c:pt>
                <c:pt idx="940">
                  <c:v>6.5257744620243153E-3</c:v>
                </c:pt>
                <c:pt idx="941">
                  <c:v>6.6136060556144629E-3</c:v>
                </c:pt>
                <c:pt idx="942">
                  <c:v>6.1954934798995826E-3</c:v>
                </c:pt>
                <c:pt idx="943">
                  <c:v>6.4343393498943382E-3</c:v>
                </c:pt>
                <c:pt idx="944">
                  <c:v>6.4909796325995361E-3</c:v>
                </c:pt>
                <c:pt idx="945">
                  <c:v>6.4281114387224163E-3</c:v>
                </c:pt>
                <c:pt idx="946">
                  <c:v>6.6150774608935209E-3</c:v>
                </c:pt>
                <c:pt idx="947">
                  <c:v>6.7591827168854909E-3</c:v>
                </c:pt>
                <c:pt idx="948">
                  <c:v>6.4554379364644499E-3</c:v>
                </c:pt>
                <c:pt idx="949">
                  <c:v>6.826961479096982E-3</c:v>
                </c:pt>
                <c:pt idx="950">
                  <c:v>6.5361544364854994E-3</c:v>
                </c:pt>
                <c:pt idx="951">
                  <c:v>6.4679611726392887E-3</c:v>
                </c:pt>
                <c:pt idx="952">
                  <c:v>6.7458149956472176E-3</c:v>
                </c:pt>
                <c:pt idx="953">
                  <c:v>1.9829019720453119E-3</c:v>
                </c:pt>
                <c:pt idx="954">
                  <c:v>6.3275131451083801E-3</c:v>
                </c:pt>
                <c:pt idx="955">
                  <c:v>6.4061543046191787E-3</c:v>
                </c:pt>
                <c:pt idx="956">
                  <c:v>5.7065367181851909E-3</c:v>
                </c:pt>
                <c:pt idx="957">
                  <c:v>6.7008845811748399E-3</c:v>
                </c:pt>
                <c:pt idx="958">
                  <c:v>6.4887501941319706E-3</c:v>
                </c:pt>
                <c:pt idx="959">
                  <c:v>6.5653301317249472E-3</c:v>
                </c:pt>
                <c:pt idx="960">
                  <c:v>6.4697738716352144E-3</c:v>
                </c:pt>
                <c:pt idx="961">
                  <c:v>6.8092998093920764E-3</c:v>
                </c:pt>
                <c:pt idx="962">
                  <c:v>1.0792344471973771E-3</c:v>
                </c:pt>
                <c:pt idx="963">
                  <c:v>6.7992134416064937E-3</c:v>
                </c:pt>
                <c:pt idx="964">
                  <c:v>6.7376749293429419E-3</c:v>
                </c:pt>
                <c:pt idx="965">
                  <c:v>6.4049407655480681E-3</c:v>
                </c:pt>
                <c:pt idx="966">
                  <c:v>6.7424853637716338E-3</c:v>
                </c:pt>
                <c:pt idx="967">
                  <c:v>6.274829221784353E-3</c:v>
                </c:pt>
                <c:pt idx="968">
                  <c:v>5.985841481739711E-3</c:v>
                </c:pt>
                <c:pt idx="969">
                  <c:v>4.8341592318526042E-3</c:v>
                </c:pt>
                <c:pt idx="970">
                  <c:v>6.7419109072401765E-3</c:v>
                </c:pt>
                <c:pt idx="971">
                  <c:v>6.4699427983333667E-3</c:v>
                </c:pt>
                <c:pt idx="972">
                  <c:v>6.5473797514509933E-3</c:v>
                </c:pt>
                <c:pt idx="973">
                  <c:v>6.7313940024619203E-3</c:v>
                </c:pt>
                <c:pt idx="974">
                  <c:v>6.6455831425088806E-3</c:v>
                </c:pt>
                <c:pt idx="975">
                  <c:v>6.6767319314913051E-3</c:v>
                </c:pt>
                <c:pt idx="976">
                  <c:v>6.7654847706249636E-3</c:v>
                </c:pt>
                <c:pt idx="977">
                  <c:v>6.4849957362226544E-3</c:v>
                </c:pt>
                <c:pt idx="978">
                  <c:v>6.82757439736165E-3</c:v>
                </c:pt>
                <c:pt idx="979">
                  <c:v>6.2569360415335121E-3</c:v>
                </c:pt>
                <c:pt idx="980">
                  <c:v>6.4067387821972258E-3</c:v>
                </c:pt>
                <c:pt idx="981">
                  <c:v>6.4004090583788635E-3</c:v>
                </c:pt>
                <c:pt idx="982">
                  <c:v>6.2895336751542614E-3</c:v>
                </c:pt>
                <c:pt idx="983">
                  <c:v>6.438272604138766E-3</c:v>
                </c:pt>
                <c:pt idx="984">
                  <c:v>6.8120865670490225E-3</c:v>
                </c:pt>
                <c:pt idx="985">
                  <c:v>6.8022082880294828E-3</c:v>
                </c:pt>
                <c:pt idx="986">
                  <c:v>6.7371528097973539E-3</c:v>
                </c:pt>
                <c:pt idx="987">
                  <c:v>6.2302577489850288E-3</c:v>
                </c:pt>
                <c:pt idx="988">
                  <c:v>6.5352666879657873E-3</c:v>
                </c:pt>
                <c:pt idx="989">
                  <c:v>6.6079916450501519E-3</c:v>
                </c:pt>
                <c:pt idx="990">
                  <c:v>6.3067269817944655E-3</c:v>
                </c:pt>
                <c:pt idx="991">
                  <c:v>6.6933328189652842E-3</c:v>
                </c:pt>
                <c:pt idx="992">
                  <c:v>6.8340876558797056E-3</c:v>
                </c:pt>
                <c:pt idx="993">
                  <c:v>6.8044561540461972E-3</c:v>
                </c:pt>
                <c:pt idx="994">
                  <c:v>6.7615165388136139E-3</c:v>
                </c:pt>
                <c:pt idx="995">
                  <c:v>6.8239900473531338E-3</c:v>
                </c:pt>
                <c:pt idx="996">
                  <c:v>6.7499425861211387E-3</c:v>
                </c:pt>
                <c:pt idx="997">
                  <c:v>5.8054858855393094E-3</c:v>
                </c:pt>
                <c:pt idx="998">
                  <c:v>6.3964707159678107E-3</c:v>
                </c:pt>
                <c:pt idx="999">
                  <c:v>1.1780187218292239E-3</c:v>
                </c:pt>
                <c:pt idx="1000">
                  <c:v>6.3280239540937297E-3</c:v>
                </c:pt>
                <c:pt idx="1001">
                  <c:v>6.7851570461219569E-3</c:v>
                </c:pt>
                <c:pt idx="1002">
                  <c:v>6.8265491329159355E-3</c:v>
                </c:pt>
                <c:pt idx="1003">
                  <c:v>6.3249386400301205E-3</c:v>
                </c:pt>
                <c:pt idx="1004">
                  <c:v>6.7373112387277504E-3</c:v>
                </c:pt>
                <c:pt idx="1005">
                  <c:v>6.4523784897467891E-3</c:v>
                </c:pt>
                <c:pt idx="1006">
                  <c:v>6.5233073796216942E-3</c:v>
                </c:pt>
                <c:pt idx="1007">
                  <c:v>6.668556817442441E-3</c:v>
                </c:pt>
                <c:pt idx="1008">
                  <c:v>6.7843023733235516E-3</c:v>
                </c:pt>
                <c:pt idx="1009">
                  <c:v>6.729833112834936E-3</c:v>
                </c:pt>
                <c:pt idx="1010">
                  <c:v>6.5890167200435626E-3</c:v>
                </c:pt>
                <c:pt idx="1011">
                  <c:v>6.7424415299649886E-3</c:v>
                </c:pt>
                <c:pt idx="1012">
                  <c:v>6.6561318556908593E-3</c:v>
                </c:pt>
                <c:pt idx="1013">
                  <c:v>6.6580091123543596E-3</c:v>
                </c:pt>
                <c:pt idx="1014">
                  <c:v>6.7353049958671423E-3</c:v>
                </c:pt>
                <c:pt idx="1015">
                  <c:v>6.8175375707846446E-3</c:v>
                </c:pt>
                <c:pt idx="1016">
                  <c:v>6.7385561256055881E-3</c:v>
                </c:pt>
                <c:pt idx="1017">
                  <c:v>6.2875327224374642E-3</c:v>
                </c:pt>
                <c:pt idx="1018">
                  <c:v>3.5461031912056777E-3</c:v>
                </c:pt>
                <c:pt idx="1019">
                  <c:v>6.3045931311990723E-3</c:v>
                </c:pt>
                <c:pt idx="1020">
                  <c:v>6.8293726272898947E-3</c:v>
                </c:pt>
                <c:pt idx="1021">
                  <c:v>6.4581922240128705E-3</c:v>
                </c:pt>
                <c:pt idx="1022">
                  <c:v>6.7181515639518456E-3</c:v>
                </c:pt>
                <c:pt idx="1023">
                  <c:v>6.5141928654203719E-3</c:v>
                </c:pt>
                <c:pt idx="1024">
                  <c:v>6.8007148768623737E-3</c:v>
                </c:pt>
                <c:pt idx="1025">
                  <c:v>6.8076932380746018E-3</c:v>
                </c:pt>
                <c:pt idx="1026">
                  <c:v>6.8078459425756572E-3</c:v>
                </c:pt>
                <c:pt idx="1027">
                  <c:v>6.8336302966938139E-3</c:v>
                </c:pt>
                <c:pt idx="1028">
                  <c:v>6.8338247428793158E-3</c:v>
                </c:pt>
                <c:pt idx="1029">
                  <c:v>3.4682957283643672E-3</c:v>
                </c:pt>
                <c:pt idx="1030">
                  <c:v>6.6079298684993786E-3</c:v>
                </c:pt>
                <c:pt idx="1031">
                  <c:v>5.9827339952846217E-3</c:v>
                </c:pt>
                <c:pt idx="1032">
                  <c:v>6.3759503477173914E-3</c:v>
                </c:pt>
                <c:pt idx="1033">
                  <c:v>6.5657256363726739E-3</c:v>
                </c:pt>
                <c:pt idx="1034">
                  <c:v>6.6070317386241065E-3</c:v>
                </c:pt>
                <c:pt idx="1035">
                  <c:v>6.7329213145155354E-3</c:v>
                </c:pt>
                <c:pt idx="1036">
                  <c:v>6.7446414621685352E-3</c:v>
                </c:pt>
                <c:pt idx="1037">
                  <c:v>6.0548957691080275E-3</c:v>
                </c:pt>
                <c:pt idx="1038">
                  <c:v>6.4655723148289122E-3</c:v>
                </c:pt>
                <c:pt idx="1039">
                  <c:v>6.8347559617776745E-3</c:v>
                </c:pt>
                <c:pt idx="1040">
                  <c:v>5.7065367181851909E-3</c:v>
                </c:pt>
                <c:pt idx="1041">
                  <c:v>5.7065367181851909E-3</c:v>
                </c:pt>
                <c:pt idx="1042">
                  <c:v>5.7065367181851909E-3</c:v>
                </c:pt>
                <c:pt idx="1043">
                  <c:v>5.7065367181851909E-3</c:v>
                </c:pt>
                <c:pt idx="1044">
                  <c:v>5.7065367181851909E-3</c:v>
                </c:pt>
                <c:pt idx="1045">
                  <c:v>5.7065367181851909E-3</c:v>
                </c:pt>
                <c:pt idx="1046">
                  <c:v>5.7065367181851909E-3</c:v>
                </c:pt>
                <c:pt idx="1047">
                  <c:v>5.7065367181851909E-3</c:v>
                </c:pt>
                <c:pt idx="1048">
                  <c:v>2.4755906780272152E-28</c:v>
                </c:pt>
                <c:pt idx="1049">
                  <c:v>6.8305149924622168E-3</c:v>
                </c:pt>
                <c:pt idx="1050">
                  <c:v>4.9152263594586867E-3</c:v>
                </c:pt>
                <c:pt idx="1051">
                  <c:v>6.8148610509060122E-3</c:v>
                </c:pt>
                <c:pt idx="1052">
                  <c:v>6.2206529447706178E-3</c:v>
                </c:pt>
                <c:pt idx="1053">
                  <c:v>6.5589682637504565E-3</c:v>
                </c:pt>
                <c:pt idx="1054">
                  <c:v>6.4748808367218391E-3</c:v>
                </c:pt>
                <c:pt idx="1055">
                  <c:v>6.7784445044117977E-3</c:v>
                </c:pt>
                <c:pt idx="1056">
                  <c:v>6.6862662162537898E-3</c:v>
                </c:pt>
                <c:pt idx="1057">
                  <c:v>6.4277950425386584E-3</c:v>
                </c:pt>
                <c:pt idx="1058">
                  <c:v>6.5366697720136225E-3</c:v>
                </c:pt>
                <c:pt idx="1059">
                  <c:v>4.025091868233955E-3</c:v>
                </c:pt>
                <c:pt idx="1060">
                  <c:v>6.6549221175026931E-3</c:v>
                </c:pt>
                <c:pt idx="1061">
                  <c:v>6.667220622030413E-3</c:v>
                </c:pt>
                <c:pt idx="1062">
                  <c:v>6.3451348821196912E-3</c:v>
                </c:pt>
                <c:pt idx="1063">
                  <c:v>6.3032727767716812E-3</c:v>
                </c:pt>
                <c:pt idx="1064">
                  <c:v>6.1288159072178704E-3</c:v>
                </c:pt>
                <c:pt idx="1065">
                  <c:v>6.0938596814362183E-3</c:v>
                </c:pt>
                <c:pt idx="1066">
                  <c:v>6.2470496044986588E-3</c:v>
                </c:pt>
                <c:pt idx="1067">
                  <c:v>6.5393001957193735E-3</c:v>
                </c:pt>
                <c:pt idx="1068">
                  <c:v>6.083755522367262E-3</c:v>
                </c:pt>
                <c:pt idx="1069">
                  <c:v>6.4693366996521418E-3</c:v>
                </c:pt>
                <c:pt idx="1070">
                  <c:v>6.5045851165255793E-3</c:v>
                </c:pt>
                <c:pt idx="1071">
                  <c:v>6.4213854778219209E-3</c:v>
                </c:pt>
                <c:pt idx="1072">
                  <c:v>6.5431592417655206E-3</c:v>
                </c:pt>
                <c:pt idx="1073">
                  <c:v>6.7498621102157355E-3</c:v>
                </c:pt>
                <c:pt idx="1074">
                  <c:v>6.8245581665274981E-3</c:v>
                </c:pt>
                <c:pt idx="1075">
                  <c:v>6.1417816326539681E-3</c:v>
                </c:pt>
                <c:pt idx="1076">
                  <c:v>6.548827964997503E-3</c:v>
                </c:pt>
                <c:pt idx="1077">
                  <c:v>6.4635428781177687E-3</c:v>
                </c:pt>
                <c:pt idx="1078">
                  <c:v>6.1079786614233892E-3</c:v>
                </c:pt>
                <c:pt idx="1079">
                  <c:v>6.6498528002918384E-3</c:v>
                </c:pt>
                <c:pt idx="1080">
                  <c:v>6.2896523128921147E-3</c:v>
                </c:pt>
                <c:pt idx="1081">
                  <c:v>6.4948003148463506E-3</c:v>
                </c:pt>
                <c:pt idx="1082">
                  <c:v>6.6142857451817368E-3</c:v>
                </c:pt>
                <c:pt idx="1083">
                  <c:v>6.7820806630484749E-3</c:v>
                </c:pt>
                <c:pt idx="1084">
                  <c:v>6.5854169827163477E-3</c:v>
                </c:pt>
                <c:pt idx="1085">
                  <c:v>6.4548022543305097E-3</c:v>
                </c:pt>
                <c:pt idx="1086">
                  <c:v>3.6480452872126477E-3</c:v>
                </c:pt>
                <c:pt idx="1087">
                  <c:v>6.5500962659085574E-3</c:v>
                </c:pt>
                <c:pt idx="1088">
                  <c:v>2.2684691714985837E-4</c:v>
                </c:pt>
                <c:pt idx="1089">
                  <c:v>6.4342627275015092E-3</c:v>
                </c:pt>
                <c:pt idx="1090">
                  <c:v>6.5717453692056586E-3</c:v>
                </c:pt>
                <c:pt idx="1091">
                  <c:v>6.5489394974642843E-3</c:v>
                </c:pt>
                <c:pt idx="1092">
                  <c:v>6.5651131264000276E-3</c:v>
                </c:pt>
                <c:pt idx="1093">
                  <c:v>6.5519236048912771E-3</c:v>
                </c:pt>
                <c:pt idx="1094">
                  <c:v>6.5869468663654444E-3</c:v>
                </c:pt>
                <c:pt idx="1095">
                  <c:v>6.4034246451429638E-3</c:v>
                </c:pt>
                <c:pt idx="1096">
                  <c:v>6.0311389737137625E-3</c:v>
                </c:pt>
                <c:pt idx="1097">
                  <c:v>6.4956210399513617E-3</c:v>
                </c:pt>
                <c:pt idx="1098">
                  <c:v>6.3293169907828826E-3</c:v>
                </c:pt>
                <c:pt idx="1099">
                  <c:v>6.3807124318035575E-3</c:v>
                </c:pt>
                <c:pt idx="1100">
                  <c:v>6.2755624721029463E-3</c:v>
                </c:pt>
                <c:pt idx="1101">
                  <c:v>6.2009640623443265E-3</c:v>
                </c:pt>
                <c:pt idx="1102">
                  <c:v>2.5057734993813269E-7</c:v>
                </c:pt>
                <c:pt idx="1103">
                  <c:v>6.4211554524725307E-7</c:v>
                </c:pt>
                <c:pt idx="1104">
                  <c:v>6.1631093507320172E-3</c:v>
                </c:pt>
                <c:pt idx="1105">
                  <c:v>6.1966441844563862E-3</c:v>
                </c:pt>
                <c:pt idx="1106">
                  <c:v>6.4381276658362395E-3</c:v>
                </c:pt>
                <c:pt idx="1107">
                  <c:v>6.4214282284777956E-3</c:v>
                </c:pt>
                <c:pt idx="1108">
                  <c:v>6.2993423570302416E-3</c:v>
                </c:pt>
                <c:pt idx="1109">
                  <c:v>6.2804578753287467E-3</c:v>
                </c:pt>
                <c:pt idx="1110">
                  <c:v>6.5379295908358096E-3</c:v>
                </c:pt>
                <c:pt idx="1111">
                  <c:v>6.5259445044333732E-3</c:v>
                </c:pt>
                <c:pt idx="1112">
                  <c:v>6.2506034880903819E-3</c:v>
                </c:pt>
                <c:pt idx="1113">
                  <c:v>6.2601041126683337E-3</c:v>
                </c:pt>
                <c:pt idx="1114">
                  <c:v>6.5048025392151878E-3</c:v>
                </c:pt>
                <c:pt idx="1115">
                  <c:v>6.7748060273589896E-3</c:v>
                </c:pt>
                <c:pt idx="1116">
                  <c:v>6.0833712443488716E-3</c:v>
                </c:pt>
                <c:pt idx="1117">
                  <c:v>6.3184730675688245E-3</c:v>
                </c:pt>
                <c:pt idx="1118">
                  <c:v>6.7867411667701001E-3</c:v>
                </c:pt>
                <c:pt idx="1119">
                  <c:v>6.0832334078852295E-3</c:v>
                </c:pt>
                <c:pt idx="1120">
                  <c:v>6.1290081070323977E-3</c:v>
                </c:pt>
                <c:pt idx="1121">
                  <c:v>6.2489999465960983E-3</c:v>
                </c:pt>
                <c:pt idx="1122">
                  <c:v>6.5053037619644044E-3</c:v>
                </c:pt>
                <c:pt idx="1123">
                  <c:v>6.2836493053484823E-3</c:v>
                </c:pt>
                <c:pt idx="1124">
                  <c:v>6.1356345368253646E-3</c:v>
                </c:pt>
                <c:pt idx="1125">
                  <c:v>6.4483320933281579E-3</c:v>
                </c:pt>
                <c:pt idx="1126">
                  <c:v>6.3645744400354183E-3</c:v>
                </c:pt>
                <c:pt idx="1127">
                  <c:v>6.1311086358871499E-3</c:v>
                </c:pt>
                <c:pt idx="1128">
                  <c:v>6.4898174297928863E-3</c:v>
                </c:pt>
                <c:pt idx="1129">
                  <c:v>6.5312077396284442E-3</c:v>
                </c:pt>
                <c:pt idx="1130">
                  <c:v>6.3940016607383346E-3</c:v>
                </c:pt>
                <c:pt idx="1131">
                  <c:v>6.191640948889689E-3</c:v>
                </c:pt>
                <c:pt idx="1132">
                  <c:v>6.2147028896380723E-3</c:v>
                </c:pt>
                <c:pt idx="1133">
                  <c:v>6.1458236574689724E-3</c:v>
                </c:pt>
                <c:pt idx="1134">
                  <c:v>6.4106156446541787E-3</c:v>
                </c:pt>
                <c:pt idx="1135">
                  <c:v>6.5338067819373982E-3</c:v>
                </c:pt>
                <c:pt idx="1136">
                  <c:v>6.3639607857053282E-3</c:v>
                </c:pt>
                <c:pt idx="1137">
                  <c:v>6.3490515127025988E-3</c:v>
                </c:pt>
                <c:pt idx="1138">
                  <c:v>6.4987003417680839E-3</c:v>
                </c:pt>
                <c:pt idx="1139">
                  <c:v>6.2849201105589806E-3</c:v>
                </c:pt>
                <c:pt idx="1140">
                  <c:v>6.6582127820957807E-3</c:v>
                </c:pt>
                <c:pt idx="1141">
                  <c:v>6.5567091594004876E-3</c:v>
                </c:pt>
                <c:pt idx="1142">
                  <c:v>6.4501282869637881E-3</c:v>
                </c:pt>
                <c:pt idx="1143">
                  <c:v>6.1728502391034746E-3</c:v>
                </c:pt>
                <c:pt idx="1144">
                  <c:v>6.1598477337013648E-3</c:v>
                </c:pt>
                <c:pt idx="1145">
                  <c:v>6.2092109276022127E-3</c:v>
                </c:pt>
                <c:pt idx="1146">
                  <c:v>6.387161626614837E-3</c:v>
                </c:pt>
                <c:pt idx="1147">
                  <c:v>6.4639795063459599E-3</c:v>
                </c:pt>
                <c:pt idx="1148">
                  <c:v>6.4159715314049083E-3</c:v>
                </c:pt>
                <c:pt idx="1149">
                  <c:v>6.242243579178729E-3</c:v>
                </c:pt>
                <c:pt idx="1150">
                  <c:v>6.2748336669778918E-3</c:v>
                </c:pt>
                <c:pt idx="1151">
                  <c:v>6.2257757108553583E-3</c:v>
                </c:pt>
                <c:pt idx="1152">
                  <c:v>6.4028064258161398E-3</c:v>
                </c:pt>
                <c:pt idx="1153">
                  <c:v>6.3645950262963781E-3</c:v>
                </c:pt>
                <c:pt idx="1154">
                  <c:v>6.248501286717059E-3</c:v>
                </c:pt>
                <c:pt idx="1155">
                  <c:v>6.2649591486578513E-3</c:v>
                </c:pt>
                <c:pt idx="1156">
                  <c:v>6.1926602588687546E-3</c:v>
                </c:pt>
                <c:pt idx="1157">
                  <c:v>6.3059337324396555E-3</c:v>
                </c:pt>
                <c:pt idx="1158">
                  <c:v>6.2158805763784294E-3</c:v>
                </c:pt>
                <c:pt idx="1159">
                  <c:v>6.7414324582186587E-3</c:v>
                </c:pt>
                <c:pt idx="1160">
                  <c:v>6.8348101770502054E-3</c:v>
                </c:pt>
                <c:pt idx="1161">
                  <c:v>6.6001719695149338E-3</c:v>
                </c:pt>
                <c:pt idx="1162">
                  <c:v>6.0362105740775747E-3</c:v>
                </c:pt>
                <c:pt idx="1163">
                  <c:v>6.626669204638936E-3</c:v>
                </c:pt>
                <c:pt idx="1164">
                  <c:v>6.3780375022383356E-3</c:v>
                </c:pt>
                <c:pt idx="1165">
                  <c:v>6.4077923042029456E-3</c:v>
                </c:pt>
                <c:pt idx="1166">
                  <c:v>6.3583639358269035E-3</c:v>
                </c:pt>
                <c:pt idx="1167">
                  <c:v>6.1000306355402838E-3</c:v>
                </c:pt>
                <c:pt idx="1168">
                  <c:v>6.6151267171438337E-3</c:v>
                </c:pt>
                <c:pt idx="1169">
                  <c:v>3.5883576107607264E-7</c:v>
                </c:pt>
                <c:pt idx="1170">
                  <c:v>1.0516015121809385E-4</c:v>
                </c:pt>
                <c:pt idx="1171">
                  <c:v>6.6262906456941049E-3</c:v>
                </c:pt>
                <c:pt idx="1172">
                  <c:v>5.7065367181851909E-3</c:v>
                </c:pt>
                <c:pt idx="1173">
                  <c:v>5.7065367181851909E-3</c:v>
                </c:pt>
                <c:pt idx="1174">
                  <c:v>5.7065367181851909E-3</c:v>
                </c:pt>
                <c:pt idx="1175">
                  <c:v>5.7065367181851909E-3</c:v>
                </c:pt>
                <c:pt idx="1176">
                  <c:v>5.7065367181851909E-3</c:v>
                </c:pt>
                <c:pt idx="1177">
                  <c:v>5.7065367181851909E-3</c:v>
                </c:pt>
                <c:pt idx="1178">
                  <c:v>5.7065367181851909E-3</c:v>
                </c:pt>
                <c:pt idx="1179">
                  <c:v>5.7065367181851909E-3</c:v>
                </c:pt>
                <c:pt idx="1180">
                  <c:v>6.1993465584785652E-3</c:v>
                </c:pt>
                <c:pt idx="1181">
                  <c:v>6.4387530171185064E-3</c:v>
                </c:pt>
                <c:pt idx="1182">
                  <c:v>2.4766741835427889E-3</c:v>
                </c:pt>
                <c:pt idx="1183">
                  <c:v>6.7379092157599423E-3</c:v>
                </c:pt>
                <c:pt idx="1184">
                  <c:v>6.2355410082435671E-3</c:v>
                </c:pt>
                <c:pt idx="1185">
                  <c:v>6.5840461637952496E-3</c:v>
                </c:pt>
                <c:pt idx="1186">
                  <c:v>6.6301483315871698E-3</c:v>
                </c:pt>
                <c:pt idx="1187">
                  <c:v>6.8193512729407563E-3</c:v>
                </c:pt>
                <c:pt idx="1188">
                  <c:v>6.5506623805250876E-3</c:v>
                </c:pt>
                <c:pt idx="1189">
                  <c:v>6.3046018129944469E-3</c:v>
                </c:pt>
                <c:pt idx="1190">
                  <c:v>6.4234158678176919E-3</c:v>
                </c:pt>
                <c:pt idx="1191">
                  <c:v>6.0745482237671792E-3</c:v>
                </c:pt>
                <c:pt idx="1192">
                  <c:v>6.4559461329438449E-3</c:v>
                </c:pt>
                <c:pt idx="1193">
                  <c:v>6.4880187293615979E-3</c:v>
                </c:pt>
                <c:pt idx="1194">
                  <c:v>6.2587053433351605E-3</c:v>
                </c:pt>
                <c:pt idx="1195">
                  <c:v>5.8975727678075096E-3</c:v>
                </c:pt>
                <c:pt idx="1196">
                  <c:v>6.2797406955426988E-3</c:v>
                </c:pt>
                <c:pt idx="1197">
                  <c:v>6.1438235546237563E-3</c:v>
                </c:pt>
                <c:pt idx="1198">
                  <c:v>6.6080916473167245E-3</c:v>
                </c:pt>
                <c:pt idx="1199">
                  <c:v>6.6661649488033489E-3</c:v>
                </c:pt>
                <c:pt idx="1200">
                  <c:v>6.1677035034087514E-3</c:v>
                </c:pt>
                <c:pt idx="1201">
                  <c:v>6.471054617094291E-3</c:v>
                </c:pt>
                <c:pt idx="1202">
                  <c:v>6.3744668315901323E-3</c:v>
                </c:pt>
                <c:pt idx="1203">
                  <c:v>6.7013798289277749E-3</c:v>
                </c:pt>
                <c:pt idx="1204">
                  <c:v>6.6710228894645337E-3</c:v>
                </c:pt>
                <c:pt idx="1205">
                  <c:v>6.8246753794456933E-3</c:v>
                </c:pt>
                <c:pt idx="1206">
                  <c:v>6.6927575307749003E-3</c:v>
                </c:pt>
                <c:pt idx="1207">
                  <c:v>6.3736018225550167E-3</c:v>
                </c:pt>
                <c:pt idx="1208">
                  <c:v>6.1968331416970245E-3</c:v>
                </c:pt>
                <c:pt idx="1209">
                  <c:v>2.6820439080147678E-3</c:v>
                </c:pt>
                <c:pt idx="1210">
                  <c:v>6.5432320764262433E-3</c:v>
                </c:pt>
                <c:pt idx="1211">
                  <c:v>6.5964455482861832E-3</c:v>
                </c:pt>
                <c:pt idx="1212">
                  <c:v>6.1811193681123233E-3</c:v>
                </c:pt>
                <c:pt idx="1213">
                  <c:v>6.4480380140571796E-3</c:v>
                </c:pt>
                <c:pt idx="1214">
                  <c:v>6.3532704990746838E-3</c:v>
                </c:pt>
                <c:pt idx="1215">
                  <c:v>6.50142506078338E-3</c:v>
                </c:pt>
                <c:pt idx="1216">
                  <c:v>6.3951210966760276E-3</c:v>
                </c:pt>
                <c:pt idx="1217">
                  <c:v>6.5076753981326858E-3</c:v>
                </c:pt>
                <c:pt idx="1218">
                  <c:v>6.7092778617377216E-3</c:v>
                </c:pt>
                <c:pt idx="1219">
                  <c:v>6.1865171481194471E-3</c:v>
                </c:pt>
                <c:pt idx="1220">
                  <c:v>6.4654209295973699E-3</c:v>
                </c:pt>
                <c:pt idx="1221">
                  <c:v>6.7333725913645429E-3</c:v>
                </c:pt>
                <c:pt idx="1222">
                  <c:v>6.5528238047422869E-3</c:v>
                </c:pt>
                <c:pt idx="1223">
                  <c:v>6.3339327880400148E-3</c:v>
                </c:pt>
                <c:pt idx="1224">
                  <c:v>6.5722814226934221E-3</c:v>
                </c:pt>
                <c:pt idx="1225">
                  <c:v>6.7304106160040421E-3</c:v>
                </c:pt>
                <c:pt idx="1226">
                  <c:v>2.5190871051777386E-4</c:v>
                </c:pt>
                <c:pt idx="1227">
                  <c:v>2.4592742358707619E-5</c:v>
                </c:pt>
                <c:pt idx="1228">
                  <c:v>6.5759317395686539E-3</c:v>
                </c:pt>
                <c:pt idx="1229">
                  <c:v>6.6805040819198332E-3</c:v>
                </c:pt>
                <c:pt idx="1230">
                  <c:v>6.3270702610231377E-3</c:v>
                </c:pt>
                <c:pt idx="1231">
                  <c:v>6.3830406687317293E-3</c:v>
                </c:pt>
                <c:pt idx="1232">
                  <c:v>6.6208362944104888E-3</c:v>
                </c:pt>
                <c:pt idx="1233">
                  <c:v>6.4509629527655394E-3</c:v>
                </c:pt>
                <c:pt idx="1234">
                  <c:v>6.5254546646587135E-3</c:v>
                </c:pt>
                <c:pt idx="1235">
                  <c:v>6.6582414956864386E-3</c:v>
                </c:pt>
                <c:pt idx="1236">
                  <c:v>6.7225199688090405E-3</c:v>
                </c:pt>
                <c:pt idx="1237">
                  <c:v>6.478114547405359E-3</c:v>
                </c:pt>
                <c:pt idx="1238">
                  <c:v>6.4300998650617253E-3</c:v>
                </c:pt>
                <c:pt idx="1239">
                  <c:v>6.6192914454170689E-3</c:v>
                </c:pt>
                <c:pt idx="1240">
                  <c:v>6.8186168422385519E-3</c:v>
                </c:pt>
                <c:pt idx="1241">
                  <c:v>6.6340493884029161E-3</c:v>
                </c:pt>
                <c:pt idx="1242">
                  <c:v>6.7957121197541222E-3</c:v>
                </c:pt>
                <c:pt idx="1243">
                  <c:v>1.351146618785712E-6</c:v>
                </c:pt>
                <c:pt idx="1244">
                  <c:v>6.5867965325608251E-3</c:v>
                </c:pt>
                <c:pt idx="1245">
                  <c:v>6.4426551103561047E-3</c:v>
                </c:pt>
                <c:pt idx="1246">
                  <c:v>6.8029059013576931E-3</c:v>
                </c:pt>
                <c:pt idx="1247">
                  <c:v>6.3530083302890039E-3</c:v>
                </c:pt>
                <c:pt idx="1248">
                  <c:v>6.3316781271387729E-3</c:v>
                </c:pt>
                <c:pt idx="1249">
                  <c:v>6.7294696053765589E-3</c:v>
                </c:pt>
                <c:pt idx="1250">
                  <c:v>6.8171914195957499E-3</c:v>
                </c:pt>
                <c:pt idx="1251">
                  <c:v>6.3935255142818738E-3</c:v>
                </c:pt>
                <c:pt idx="1252">
                  <c:v>6.2443917679326517E-3</c:v>
                </c:pt>
                <c:pt idx="1253">
                  <c:v>6.5167245336866823E-3</c:v>
                </c:pt>
                <c:pt idx="1254">
                  <c:v>6.3692085470126178E-3</c:v>
                </c:pt>
                <c:pt idx="1255">
                  <c:v>6.352179794838736E-3</c:v>
                </c:pt>
                <c:pt idx="1256">
                  <c:v>6.3476889653480357E-3</c:v>
                </c:pt>
                <c:pt idx="1257">
                  <c:v>5.7065367181851909E-3</c:v>
                </c:pt>
                <c:pt idx="1258">
                  <c:v>6.3398110819864696E-3</c:v>
                </c:pt>
                <c:pt idx="1259">
                  <c:v>6.8036072841668833E-3</c:v>
                </c:pt>
                <c:pt idx="1260">
                  <c:v>6.2792490626045602E-3</c:v>
                </c:pt>
                <c:pt idx="1261">
                  <c:v>6.5879092093484269E-3</c:v>
                </c:pt>
                <c:pt idx="1262">
                  <c:v>6.5561260194257742E-3</c:v>
                </c:pt>
                <c:pt idx="1263">
                  <c:v>6.735788710014636E-3</c:v>
                </c:pt>
                <c:pt idx="1264">
                  <c:v>6.491558272098929E-3</c:v>
                </c:pt>
                <c:pt idx="1265">
                  <c:v>6.8260184201531064E-3</c:v>
                </c:pt>
                <c:pt idx="1266">
                  <c:v>6.5903012419730048E-3</c:v>
                </c:pt>
                <c:pt idx="1267">
                  <c:v>6.8126653968311104E-3</c:v>
                </c:pt>
                <c:pt idx="1268">
                  <c:v>5.9539279784724293E-3</c:v>
                </c:pt>
                <c:pt idx="1269">
                  <c:v>6.439374111752552E-3</c:v>
                </c:pt>
                <c:pt idx="1270">
                  <c:v>6.5383000454149265E-3</c:v>
                </c:pt>
                <c:pt idx="1271">
                  <c:v>6.7411008243608963E-3</c:v>
                </c:pt>
                <c:pt idx="1272">
                  <c:v>6.5769233926395625E-3</c:v>
                </c:pt>
                <c:pt idx="1273">
                  <c:v>6.632350042986253E-3</c:v>
                </c:pt>
                <c:pt idx="1274">
                  <c:v>6.5757595039673917E-3</c:v>
                </c:pt>
                <c:pt idx="1275">
                  <c:v>6.4843219226191949E-3</c:v>
                </c:pt>
                <c:pt idx="1276">
                  <c:v>6.7269017193659283E-3</c:v>
                </c:pt>
                <c:pt idx="1277">
                  <c:v>2.1885551420448748E-4</c:v>
                </c:pt>
                <c:pt idx="1278">
                  <c:v>6.7527590552899398E-3</c:v>
                </c:pt>
                <c:pt idx="1279">
                  <c:v>6.804702219608709E-3</c:v>
                </c:pt>
                <c:pt idx="1280">
                  <c:v>6.4812226762688257E-3</c:v>
                </c:pt>
                <c:pt idx="1281">
                  <c:v>6.639996586390905E-3</c:v>
                </c:pt>
                <c:pt idx="1282">
                  <c:v>6.3589228717545326E-3</c:v>
                </c:pt>
                <c:pt idx="1283">
                  <c:v>6.5703587141503154E-3</c:v>
                </c:pt>
                <c:pt idx="1284">
                  <c:v>6.8283910403888204E-3</c:v>
                </c:pt>
                <c:pt idx="1285">
                  <c:v>6.6109066072178781E-3</c:v>
                </c:pt>
                <c:pt idx="1286">
                  <c:v>6.1441690575737501E-3</c:v>
                </c:pt>
                <c:pt idx="1287">
                  <c:v>6.4825390378309977E-3</c:v>
                </c:pt>
                <c:pt idx="1288">
                  <c:v>6.6180811260831592E-3</c:v>
                </c:pt>
                <c:pt idx="1289">
                  <c:v>6.4097423730967718E-3</c:v>
                </c:pt>
                <c:pt idx="1290">
                  <c:v>3.3116366794537365E-3</c:v>
                </c:pt>
                <c:pt idx="1291">
                  <c:v>6.7487591391301224E-3</c:v>
                </c:pt>
                <c:pt idx="1292">
                  <c:v>6.7527698462673614E-3</c:v>
                </c:pt>
                <c:pt idx="1293">
                  <c:v>6.7120914318149266E-3</c:v>
                </c:pt>
                <c:pt idx="1294">
                  <c:v>6.5726534623331886E-3</c:v>
                </c:pt>
                <c:pt idx="1295">
                  <c:v>6.7813053165560362E-3</c:v>
                </c:pt>
                <c:pt idx="1296">
                  <c:v>1.5072349341564722E-6</c:v>
                </c:pt>
                <c:pt idx="1297">
                  <c:v>6.4534320225409069E-3</c:v>
                </c:pt>
                <c:pt idx="1298">
                  <c:v>5.7065367181851909E-3</c:v>
                </c:pt>
                <c:pt idx="1299">
                  <c:v>5.7065367181851909E-3</c:v>
                </c:pt>
                <c:pt idx="1300">
                  <c:v>5.7065367181851909E-3</c:v>
                </c:pt>
                <c:pt idx="1301">
                  <c:v>5.7065367181851909E-3</c:v>
                </c:pt>
                <c:pt idx="1302">
                  <c:v>5.7065367181851909E-3</c:v>
                </c:pt>
                <c:pt idx="1303">
                  <c:v>5.7065367181851909E-3</c:v>
                </c:pt>
                <c:pt idx="1304">
                  <c:v>5.7065367181851909E-3</c:v>
                </c:pt>
                <c:pt idx="1305">
                  <c:v>6.7757934804733013E-3</c:v>
                </c:pt>
                <c:pt idx="1306">
                  <c:v>6.7430960682137884E-3</c:v>
                </c:pt>
                <c:pt idx="1307">
                  <c:v>6.796989482418447E-3</c:v>
                </c:pt>
                <c:pt idx="1308">
                  <c:v>6.8184269418972241E-3</c:v>
                </c:pt>
                <c:pt idx="1309">
                  <c:v>6.4526301148075931E-3</c:v>
                </c:pt>
                <c:pt idx="1310">
                  <c:v>6.4941850610286157E-3</c:v>
                </c:pt>
                <c:pt idx="1311">
                  <c:v>6.6373669898762352E-3</c:v>
                </c:pt>
                <c:pt idx="1312">
                  <c:v>6.7137651258691372E-3</c:v>
                </c:pt>
                <c:pt idx="1313">
                  <c:v>6.8191347834334571E-3</c:v>
                </c:pt>
                <c:pt idx="1314">
                  <c:v>6.5417007671813325E-3</c:v>
                </c:pt>
                <c:pt idx="1315">
                  <c:v>6.465143932017749E-3</c:v>
                </c:pt>
                <c:pt idx="1316">
                  <c:v>6.7520489238066268E-3</c:v>
                </c:pt>
                <c:pt idx="1317">
                  <c:v>6.4748151502605784E-3</c:v>
                </c:pt>
                <c:pt idx="1318">
                  <c:v>6.2987536680055483E-3</c:v>
                </c:pt>
                <c:pt idx="1319">
                  <c:v>6.6087323414570354E-3</c:v>
                </c:pt>
                <c:pt idx="1320">
                  <c:v>6.4711829449617432E-3</c:v>
                </c:pt>
                <c:pt idx="1321">
                  <c:v>6.8305913693904137E-3</c:v>
                </c:pt>
                <c:pt idx="1322">
                  <c:v>6.7195912416034348E-3</c:v>
                </c:pt>
                <c:pt idx="1323">
                  <c:v>6.5390936270589683E-3</c:v>
                </c:pt>
                <c:pt idx="1324">
                  <c:v>6.8142758621157606E-3</c:v>
                </c:pt>
                <c:pt idx="1325">
                  <c:v>5.9768191542914862E-3</c:v>
                </c:pt>
                <c:pt idx="1326">
                  <c:v>6.2845584137060919E-3</c:v>
                </c:pt>
                <c:pt idx="1327">
                  <c:v>6.5412791675567711E-3</c:v>
                </c:pt>
                <c:pt idx="1328">
                  <c:v>6.4985659594075434E-3</c:v>
                </c:pt>
                <c:pt idx="1329">
                  <c:v>6.4532409102787741E-3</c:v>
                </c:pt>
                <c:pt idx="1330">
                  <c:v>6.2111808859621285E-3</c:v>
                </c:pt>
                <c:pt idx="1331">
                  <c:v>6.2340710966774793E-3</c:v>
                </c:pt>
                <c:pt idx="1332">
                  <c:v>6.4754353034014375E-3</c:v>
                </c:pt>
                <c:pt idx="1333">
                  <c:v>6.7823495333662774E-3</c:v>
                </c:pt>
                <c:pt idx="1334">
                  <c:v>6.4523709865494478E-3</c:v>
                </c:pt>
                <c:pt idx="1335">
                  <c:v>6.2458689787336609E-3</c:v>
                </c:pt>
                <c:pt idx="1336">
                  <c:v>6.4970435916843422E-3</c:v>
                </c:pt>
                <c:pt idx="1337">
                  <c:v>6.3183615008095464E-3</c:v>
                </c:pt>
                <c:pt idx="1338">
                  <c:v>6.3572617736153535E-3</c:v>
                </c:pt>
                <c:pt idx="1339">
                  <c:v>6.2242776398119442E-3</c:v>
                </c:pt>
                <c:pt idx="1340">
                  <c:v>6.3911894702914805E-3</c:v>
                </c:pt>
                <c:pt idx="1341">
                  <c:v>6.8182514250733593E-3</c:v>
                </c:pt>
                <c:pt idx="1342">
                  <c:v>6.45848245608597E-3</c:v>
                </c:pt>
                <c:pt idx="1343">
                  <c:v>6.314406956507825E-3</c:v>
                </c:pt>
                <c:pt idx="1344">
                  <c:v>6.4801396939522925E-3</c:v>
                </c:pt>
                <c:pt idx="1345">
                  <c:v>6.7829164682352517E-3</c:v>
                </c:pt>
                <c:pt idx="1346">
                  <c:v>6.5542171131309926E-3</c:v>
                </c:pt>
                <c:pt idx="1347">
                  <c:v>6.5835925533456142E-3</c:v>
                </c:pt>
                <c:pt idx="1348">
                  <c:v>5.7065367181851909E-3</c:v>
                </c:pt>
                <c:pt idx="1349">
                  <c:v>6.5016857011450293E-3</c:v>
                </c:pt>
                <c:pt idx="1350">
                  <c:v>5.7065367181851909E-3</c:v>
                </c:pt>
                <c:pt idx="1351">
                  <c:v>6.6110939169552662E-3</c:v>
                </c:pt>
                <c:pt idx="1352">
                  <c:v>6.7771030612593262E-3</c:v>
                </c:pt>
                <c:pt idx="1353">
                  <c:v>6.3824742858704228E-3</c:v>
                </c:pt>
                <c:pt idx="1354">
                  <c:v>6.0939967204307098E-3</c:v>
                </c:pt>
                <c:pt idx="1355">
                  <c:v>5.9543813695544182E-3</c:v>
                </c:pt>
                <c:pt idx="1356">
                  <c:v>6.4474080407461156E-3</c:v>
                </c:pt>
                <c:pt idx="1357">
                  <c:v>6.2511692593579483E-3</c:v>
                </c:pt>
                <c:pt idx="1358">
                  <c:v>6.4798025368189537E-3</c:v>
                </c:pt>
                <c:pt idx="1359">
                  <c:v>6.8181984256279705E-3</c:v>
                </c:pt>
                <c:pt idx="1360">
                  <c:v>6.6031818219360241E-3</c:v>
                </c:pt>
                <c:pt idx="1361">
                  <c:v>6.4898567953830524E-3</c:v>
                </c:pt>
                <c:pt idx="1362">
                  <c:v>6.5954899941765514E-3</c:v>
                </c:pt>
                <c:pt idx="1363">
                  <c:v>6.4545216521702496E-3</c:v>
                </c:pt>
                <c:pt idx="1364">
                  <c:v>6.7774777037931094E-3</c:v>
                </c:pt>
                <c:pt idx="1365">
                  <c:v>6.4759274289365436E-3</c:v>
                </c:pt>
                <c:pt idx="1366">
                  <c:v>6.7203078158410163E-3</c:v>
                </c:pt>
                <c:pt idx="1367">
                  <c:v>5.0810565741379499E-14</c:v>
                </c:pt>
                <c:pt idx="1368">
                  <c:v>6.6936305849325702E-3</c:v>
                </c:pt>
                <c:pt idx="1369">
                  <c:v>6.3583556531071235E-3</c:v>
                </c:pt>
                <c:pt idx="1370">
                  <c:v>6.8232266292869662E-3</c:v>
                </c:pt>
                <c:pt idx="1371">
                  <c:v>6.8231775150522636E-3</c:v>
                </c:pt>
                <c:pt idx="1372">
                  <c:v>6.8298524356190616E-3</c:v>
                </c:pt>
                <c:pt idx="1373">
                  <c:v>6.8103560516937674E-3</c:v>
                </c:pt>
                <c:pt idx="1374">
                  <c:v>6.8319195230483925E-3</c:v>
                </c:pt>
                <c:pt idx="1375">
                  <c:v>6.8278784585738099E-3</c:v>
                </c:pt>
                <c:pt idx="1376">
                  <c:v>6.7645512353562602E-3</c:v>
                </c:pt>
                <c:pt idx="1377">
                  <c:v>6.8086811820537215E-3</c:v>
                </c:pt>
                <c:pt idx="1378">
                  <c:v>6.833990908015058E-3</c:v>
                </c:pt>
                <c:pt idx="1379">
                  <c:v>6.7570969186196619E-3</c:v>
                </c:pt>
                <c:pt idx="1380">
                  <c:v>6.8348106056311791E-3</c:v>
                </c:pt>
                <c:pt idx="1381">
                  <c:v>6.348186532533241E-3</c:v>
                </c:pt>
                <c:pt idx="1382">
                  <c:v>6.4894200795902503E-3</c:v>
                </c:pt>
                <c:pt idx="1383">
                  <c:v>6.261097203101417E-3</c:v>
                </c:pt>
                <c:pt idx="1384">
                  <c:v>6.3688682579270397E-3</c:v>
                </c:pt>
                <c:pt idx="1385">
                  <c:v>5.9233089856601346E-3</c:v>
                </c:pt>
                <c:pt idx="1386">
                  <c:v>6.5275339938438825E-3</c:v>
                </c:pt>
                <c:pt idx="1387">
                  <c:v>6.5272252247807663E-3</c:v>
                </c:pt>
                <c:pt idx="1388">
                  <c:v>6.356133583100579E-3</c:v>
                </c:pt>
                <c:pt idx="1389">
                  <c:v>6.3796660258452305E-3</c:v>
                </c:pt>
                <c:pt idx="1390">
                  <c:v>6.6001151723001717E-3</c:v>
                </c:pt>
                <c:pt idx="1391">
                  <c:v>9.8427222828008842E-4</c:v>
                </c:pt>
                <c:pt idx="1392">
                  <c:v>6.7422947078859966E-3</c:v>
                </c:pt>
                <c:pt idx="1393">
                  <c:v>6.2563542797337739E-3</c:v>
                </c:pt>
                <c:pt idx="1394">
                  <c:v>6.625155837166846E-3</c:v>
                </c:pt>
                <c:pt idx="1395">
                  <c:v>6.2248910748521624E-3</c:v>
                </c:pt>
                <c:pt idx="1396">
                  <c:v>6.3135627597405621E-3</c:v>
                </c:pt>
                <c:pt idx="1397">
                  <c:v>6.4298419270538559E-3</c:v>
                </c:pt>
                <c:pt idx="1398">
                  <c:v>6.3892780746969266E-3</c:v>
                </c:pt>
                <c:pt idx="1399">
                  <c:v>6.1815219939994103E-3</c:v>
                </c:pt>
                <c:pt idx="1400">
                  <c:v>6.3465717570744349E-3</c:v>
                </c:pt>
                <c:pt idx="1401">
                  <c:v>6.8345285023328267E-3</c:v>
                </c:pt>
                <c:pt idx="1402">
                  <c:v>6.3702778917822294E-3</c:v>
                </c:pt>
                <c:pt idx="1403">
                  <c:v>6.1380702283523785E-3</c:v>
                </c:pt>
                <c:pt idx="1404">
                  <c:v>6.0683719195910703E-3</c:v>
                </c:pt>
                <c:pt idx="1405">
                  <c:v>6.416760573840107E-3</c:v>
                </c:pt>
                <c:pt idx="1406">
                  <c:v>5.7065367181851909E-3</c:v>
                </c:pt>
                <c:pt idx="1407">
                  <c:v>6.2525265190519512E-3</c:v>
                </c:pt>
                <c:pt idx="1408">
                  <c:v>6.7656735211583221E-3</c:v>
                </c:pt>
                <c:pt idx="1409">
                  <c:v>6.7822585803964655E-3</c:v>
                </c:pt>
                <c:pt idx="1410">
                  <c:v>5.7065367181851909E-3</c:v>
                </c:pt>
                <c:pt idx="1411">
                  <c:v>6.7630132800470689E-3</c:v>
                </c:pt>
                <c:pt idx="1412">
                  <c:v>6.8159139683034529E-3</c:v>
                </c:pt>
                <c:pt idx="1413">
                  <c:v>5.7065367181851909E-3</c:v>
                </c:pt>
                <c:pt idx="1414">
                  <c:v>5.7065367181851909E-3</c:v>
                </c:pt>
                <c:pt idx="1415">
                  <c:v>6.8010348777202551E-3</c:v>
                </c:pt>
                <c:pt idx="1416">
                  <c:v>6.7601852614225539E-3</c:v>
                </c:pt>
                <c:pt idx="1417">
                  <c:v>6.7769457707192232E-3</c:v>
                </c:pt>
                <c:pt idx="1418">
                  <c:v>6.3935935493038597E-3</c:v>
                </c:pt>
                <c:pt idx="1419">
                  <c:v>1.6112601671112528E-3</c:v>
                </c:pt>
                <c:pt idx="1420">
                  <c:v>6.8196373385865944E-3</c:v>
                </c:pt>
                <c:pt idx="1421">
                  <c:v>5.5622488269372094E-3</c:v>
                </c:pt>
                <c:pt idx="1422">
                  <c:v>6.6211652162433791E-3</c:v>
                </c:pt>
                <c:pt idx="1423">
                  <c:v>6.2837817402803375E-3</c:v>
                </c:pt>
                <c:pt idx="1424">
                  <c:v>6.3968297684401454E-3</c:v>
                </c:pt>
                <c:pt idx="1425">
                  <c:v>6.53107616513112E-3</c:v>
                </c:pt>
                <c:pt idx="1426">
                  <c:v>6.4348793492717514E-3</c:v>
                </c:pt>
                <c:pt idx="1427">
                  <c:v>6.352446327262575E-3</c:v>
                </c:pt>
                <c:pt idx="1428">
                  <c:v>6.7184611037343703E-3</c:v>
                </c:pt>
                <c:pt idx="1429">
                  <c:v>6.3423816123787053E-3</c:v>
                </c:pt>
                <c:pt idx="1430">
                  <c:v>6.2919349979330382E-3</c:v>
                </c:pt>
                <c:pt idx="1431">
                  <c:v>6.5477279558421239E-3</c:v>
                </c:pt>
                <c:pt idx="1432">
                  <c:v>6.1330339254752073E-3</c:v>
                </c:pt>
                <c:pt idx="1433">
                  <c:v>6.4550531515794674E-3</c:v>
                </c:pt>
                <c:pt idx="1434">
                  <c:v>6.6874097191268146E-3</c:v>
                </c:pt>
                <c:pt idx="1435">
                  <c:v>6.4438420222094278E-3</c:v>
                </c:pt>
                <c:pt idx="1436">
                  <c:v>6.5715203849287147E-4</c:v>
                </c:pt>
                <c:pt idx="1437">
                  <c:v>6.5486507834307921E-3</c:v>
                </c:pt>
                <c:pt idx="1438">
                  <c:v>6.1241853246023622E-3</c:v>
                </c:pt>
                <c:pt idx="1439">
                  <c:v>6.2489368615587714E-3</c:v>
                </c:pt>
                <c:pt idx="1440">
                  <c:v>6.0503809433272463E-3</c:v>
                </c:pt>
                <c:pt idx="1441">
                  <c:v>6.6386703931907778E-3</c:v>
                </c:pt>
                <c:pt idx="1442">
                  <c:v>6.4625281076183087E-3</c:v>
                </c:pt>
                <c:pt idx="1443">
                  <c:v>5.7065367181851909E-3</c:v>
                </c:pt>
                <c:pt idx="1444">
                  <c:v>5.7065367181851909E-3</c:v>
                </c:pt>
                <c:pt idx="1445">
                  <c:v>5.7065367181851909E-3</c:v>
                </c:pt>
                <c:pt idx="1446">
                  <c:v>6.0807732626144036E-3</c:v>
                </c:pt>
                <c:pt idx="1447">
                  <c:v>6.6605079737733419E-3</c:v>
                </c:pt>
                <c:pt idx="1448">
                  <c:v>1.2752868614619084E-3</c:v>
                </c:pt>
                <c:pt idx="1449">
                  <c:v>6.2096844425306745E-3</c:v>
                </c:pt>
                <c:pt idx="1450">
                  <c:v>6.7594882671614797E-3</c:v>
                </c:pt>
                <c:pt idx="1451">
                  <c:v>6.8073936149093076E-3</c:v>
                </c:pt>
                <c:pt idx="1452">
                  <c:v>6.3748705266440759E-3</c:v>
                </c:pt>
                <c:pt idx="1453">
                  <c:v>1.0307427610953884E-10</c:v>
                </c:pt>
                <c:pt idx="1454">
                  <c:v>6.5609616095653397E-3</c:v>
                </c:pt>
                <c:pt idx="1455">
                  <c:v>6.3524962948345439E-3</c:v>
                </c:pt>
                <c:pt idx="1456">
                  <c:v>6.8064682731792045E-3</c:v>
                </c:pt>
                <c:pt idx="1457">
                  <c:v>6.7038856487304415E-3</c:v>
                </c:pt>
                <c:pt idx="1458">
                  <c:v>6.5144938023587963E-3</c:v>
                </c:pt>
                <c:pt idx="1459">
                  <c:v>6.258417312039577E-3</c:v>
                </c:pt>
                <c:pt idx="1460">
                  <c:v>6.3934934961748244E-3</c:v>
                </c:pt>
                <c:pt idx="1461">
                  <c:v>6.634296349638821E-3</c:v>
                </c:pt>
                <c:pt idx="1462">
                  <c:v>6.8312245620654214E-3</c:v>
                </c:pt>
                <c:pt idx="1463">
                  <c:v>6.7887001687234189E-3</c:v>
                </c:pt>
                <c:pt idx="1464">
                  <c:v>6.8053770300010967E-3</c:v>
                </c:pt>
                <c:pt idx="1465">
                  <c:v>6.5645862287919635E-3</c:v>
                </c:pt>
                <c:pt idx="1466">
                  <c:v>6.815766588725407E-3</c:v>
                </c:pt>
                <c:pt idx="1467">
                  <c:v>6.5700360398746535E-3</c:v>
                </c:pt>
                <c:pt idx="1468">
                  <c:v>6.8265283560548827E-3</c:v>
                </c:pt>
                <c:pt idx="1469">
                  <c:v>6.60507361025212E-3</c:v>
                </c:pt>
                <c:pt idx="1470">
                  <c:v>6.7921787117757211E-3</c:v>
                </c:pt>
                <c:pt idx="1471">
                  <c:v>6.8147741938516656E-3</c:v>
                </c:pt>
                <c:pt idx="1472">
                  <c:v>6.6749724912312522E-3</c:v>
                </c:pt>
                <c:pt idx="1473">
                  <c:v>6.8314105949057527E-3</c:v>
                </c:pt>
                <c:pt idx="1474">
                  <c:v>6.6586536799857375E-3</c:v>
                </c:pt>
                <c:pt idx="1475">
                  <c:v>6.5539309021044826E-3</c:v>
                </c:pt>
                <c:pt idx="1476">
                  <c:v>6.4365011873050142E-3</c:v>
                </c:pt>
                <c:pt idx="1477">
                  <c:v>6.7932697679211037E-3</c:v>
                </c:pt>
                <c:pt idx="1478">
                  <c:v>6.6486391887765305E-3</c:v>
                </c:pt>
                <c:pt idx="1479">
                  <c:v>6.8240939963596361E-3</c:v>
                </c:pt>
                <c:pt idx="1480">
                  <c:v>6.43138075174704E-3</c:v>
                </c:pt>
                <c:pt idx="1481">
                  <c:v>6.3230681176147854E-3</c:v>
                </c:pt>
                <c:pt idx="1482">
                  <c:v>6.3473543400207281E-3</c:v>
                </c:pt>
                <c:pt idx="1483">
                  <c:v>6.6938109723413729E-3</c:v>
                </c:pt>
                <c:pt idx="1484">
                  <c:v>6.3006800295624856E-3</c:v>
                </c:pt>
                <c:pt idx="1485">
                  <c:v>6.2185230710067683E-3</c:v>
                </c:pt>
                <c:pt idx="1486">
                  <c:v>6.1160632857865478E-3</c:v>
                </c:pt>
                <c:pt idx="1487">
                  <c:v>6.5313966207526117E-3</c:v>
                </c:pt>
                <c:pt idx="1488">
                  <c:v>6.4409914497890871E-3</c:v>
                </c:pt>
                <c:pt idx="1489">
                  <c:v>6.7147267174489976E-3</c:v>
                </c:pt>
                <c:pt idx="1490">
                  <c:v>6.6318955444158731E-3</c:v>
                </c:pt>
                <c:pt idx="1491">
                  <c:v>6.230310578523383E-3</c:v>
                </c:pt>
                <c:pt idx="1492">
                  <c:v>6.4023028382483946E-3</c:v>
                </c:pt>
                <c:pt idx="1493">
                  <c:v>6.5101435212874259E-3</c:v>
                </c:pt>
                <c:pt idx="1494">
                  <c:v>6.3662940684207246E-3</c:v>
                </c:pt>
                <c:pt idx="1495">
                  <c:v>6.5433082126811508E-3</c:v>
                </c:pt>
                <c:pt idx="1496">
                  <c:v>6.0848917928108511E-3</c:v>
                </c:pt>
                <c:pt idx="1497">
                  <c:v>6.1324273080402983E-3</c:v>
                </c:pt>
                <c:pt idx="1498">
                  <c:v>6.4188869378026059E-3</c:v>
                </c:pt>
                <c:pt idx="1499">
                  <c:v>6.7747166859532318E-3</c:v>
                </c:pt>
                <c:pt idx="1500">
                  <c:v>6.7297783213772291E-3</c:v>
                </c:pt>
                <c:pt idx="1501">
                  <c:v>6.4736757126052386E-3</c:v>
                </c:pt>
                <c:pt idx="1502">
                  <c:v>6.7511089159239543E-3</c:v>
                </c:pt>
                <c:pt idx="1503">
                  <c:v>6.3360773456051641E-3</c:v>
                </c:pt>
                <c:pt idx="1504">
                  <c:v>6.2673308239816561E-3</c:v>
                </c:pt>
                <c:pt idx="1505">
                  <c:v>6.386927979432919E-3</c:v>
                </c:pt>
                <c:pt idx="1506">
                  <c:v>6.744583058929176E-3</c:v>
                </c:pt>
                <c:pt idx="1507">
                  <c:v>6.5670473185984015E-3</c:v>
                </c:pt>
                <c:pt idx="1508">
                  <c:v>6.5248657000633002E-3</c:v>
                </c:pt>
                <c:pt idx="1509">
                  <c:v>6.5660826321464081E-3</c:v>
                </c:pt>
                <c:pt idx="1510">
                  <c:v>6.4823981068896728E-3</c:v>
                </c:pt>
                <c:pt idx="1511">
                  <c:v>6.8347184103712353E-3</c:v>
                </c:pt>
                <c:pt idx="1512">
                  <c:v>6.819996454092845E-3</c:v>
                </c:pt>
                <c:pt idx="1513">
                  <c:v>6.6848794954293663E-3</c:v>
                </c:pt>
                <c:pt idx="1514">
                  <c:v>6.3796822573963432E-3</c:v>
                </c:pt>
                <c:pt idx="1515">
                  <c:v>6.6706853604792228E-3</c:v>
                </c:pt>
                <c:pt idx="1516">
                  <c:v>6.6366366234916962E-3</c:v>
                </c:pt>
                <c:pt idx="1517">
                  <c:v>6.2128246114136441E-3</c:v>
                </c:pt>
                <c:pt idx="1518">
                  <c:v>6.3965146072355516E-3</c:v>
                </c:pt>
                <c:pt idx="1519">
                  <c:v>6.7348698207478361E-3</c:v>
                </c:pt>
                <c:pt idx="1520">
                  <c:v>6.7157493098161502E-3</c:v>
                </c:pt>
                <c:pt idx="1521">
                  <c:v>6.1956835216840783E-3</c:v>
                </c:pt>
                <c:pt idx="1522">
                  <c:v>6.5409569681179995E-3</c:v>
                </c:pt>
                <c:pt idx="1523">
                  <c:v>6.5875293867919031E-3</c:v>
                </c:pt>
                <c:pt idx="1524">
                  <c:v>6.3632931876929089E-3</c:v>
                </c:pt>
                <c:pt idx="1525">
                  <c:v>6.4752310717683011E-3</c:v>
                </c:pt>
                <c:pt idx="1526">
                  <c:v>6.6078033487714455E-3</c:v>
                </c:pt>
                <c:pt idx="1527">
                  <c:v>6.1726922224878515E-3</c:v>
                </c:pt>
                <c:pt idx="1528">
                  <c:v>6.4274090429317339E-3</c:v>
                </c:pt>
                <c:pt idx="1529">
                  <c:v>6.2486327692731838E-3</c:v>
                </c:pt>
                <c:pt idx="1530">
                  <c:v>6.2722929778303051E-3</c:v>
                </c:pt>
                <c:pt idx="1531">
                  <c:v>6.160722440160111E-3</c:v>
                </c:pt>
                <c:pt idx="1532">
                  <c:v>6.572161643559101E-3</c:v>
                </c:pt>
                <c:pt idx="1533">
                  <c:v>6.4969833399260105E-3</c:v>
                </c:pt>
                <c:pt idx="1534">
                  <c:v>6.5675433539609928E-3</c:v>
                </c:pt>
                <c:pt idx="1535">
                  <c:v>6.6672638942353911E-3</c:v>
                </c:pt>
                <c:pt idx="1536">
                  <c:v>6.7475454169091198E-3</c:v>
                </c:pt>
                <c:pt idx="1537">
                  <c:v>6.5509305283682085E-3</c:v>
                </c:pt>
                <c:pt idx="1538">
                  <c:v>6.6874980444193164E-3</c:v>
                </c:pt>
                <c:pt idx="1539">
                  <c:v>6.3910249780565788E-3</c:v>
                </c:pt>
                <c:pt idx="1540">
                  <c:v>6.2214552300210594E-3</c:v>
                </c:pt>
                <c:pt idx="1541">
                  <c:v>6.2037087402702015E-3</c:v>
                </c:pt>
                <c:pt idx="1542">
                  <c:v>6.4614044620210061E-3</c:v>
                </c:pt>
                <c:pt idx="1543">
                  <c:v>6.3879387151477181E-3</c:v>
                </c:pt>
                <c:pt idx="1544">
                  <c:v>6.3743934155342553E-3</c:v>
                </c:pt>
                <c:pt idx="1545">
                  <c:v>6.4873978622010681E-3</c:v>
                </c:pt>
                <c:pt idx="1546">
                  <c:v>6.7955960881585968E-3</c:v>
                </c:pt>
                <c:pt idx="1547">
                  <c:v>6.6615829223172478E-3</c:v>
                </c:pt>
                <c:pt idx="1548">
                  <c:v>6.807019794003809E-3</c:v>
                </c:pt>
                <c:pt idx="1549">
                  <c:v>3.1932116799553599E-3</c:v>
                </c:pt>
                <c:pt idx="1550">
                  <c:v>5.7065367181851909E-3</c:v>
                </c:pt>
                <c:pt idx="1551">
                  <c:v>4.4965232593838214E-3</c:v>
                </c:pt>
                <c:pt idx="1552">
                  <c:v>5.7065367181851909E-3</c:v>
                </c:pt>
                <c:pt idx="1553">
                  <c:v>6.4698656840611549E-3</c:v>
                </c:pt>
                <c:pt idx="1554">
                  <c:v>6.1439265812932966E-3</c:v>
                </c:pt>
                <c:pt idx="1555">
                  <c:v>6.2921411122748806E-3</c:v>
                </c:pt>
                <c:pt idx="1556">
                  <c:v>7.4563179201437007E-4</c:v>
                </c:pt>
                <c:pt idx="1557">
                  <c:v>6.8343921717367003E-3</c:v>
                </c:pt>
                <c:pt idx="1558">
                  <c:v>6.3887513941066421E-3</c:v>
                </c:pt>
                <c:pt idx="1559">
                  <c:v>6.5617775974946904E-3</c:v>
                </c:pt>
                <c:pt idx="1560">
                  <c:v>6.8343296645075168E-3</c:v>
                </c:pt>
                <c:pt idx="1561">
                  <c:v>6.5059901809103272E-3</c:v>
                </c:pt>
                <c:pt idx="1562">
                  <c:v>6.3407204877480687E-3</c:v>
                </c:pt>
                <c:pt idx="1563">
                  <c:v>6.8348397844941742E-3</c:v>
                </c:pt>
                <c:pt idx="1564">
                  <c:v>6.3605194083134094E-3</c:v>
                </c:pt>
                <c:pt idx="1565">
                  <c:v>6.7229328392982022E-3</c:v>
                </c:pt>
                <c:pt idx="1566">
                  <c:v>5.7065367181851909E-3</c:v>
                </c:pt>
                <c:pt idx="1567">
                  <c:v>5.7065367181851909E-3</c:v>
                </c:pt>
                <c:pt idx="1568">
                  <c:v>5.7065367181851909E-3</c:v>
                </c:pt>
                <c:pt idx="1569">
                  <c:v>5.7065367181851909E-3</c:v>
                </c:pt>
                <c:pt idx="1570">
                  <c:v>6.5666336261037536E-3</c:v>
                </c:pt>
                <c:pt idx="1571">
                  <c:v>6.6383983263550274E-3</c:v>
                </c:pt>
                <c:pt idx="1572">
                  <c:v>5.7065367181851909E-3</c:v>
                </c:pt>
                <c:pt idx="1573">
                  <c:v>6.7262282203452177E-3</c:v>
                </c:pt>
                <c:pt idx="1574">
                  <c:v>6.834768908721282E-3</c:v>
                </c:pt>
                <c:pt idx="1575">
                  <c:v>5.7065367181851909E-3</c:v>
                </c:pt>
                <c:pt idx="1576">
                  <c:v>6.6928844260492788E-3</c:v>
                </c:pt>
                <c:pt idx="1577">
                  <c:v>5.7065367181851909E-3</c:v>
                </c:pt>
                <c:pt idx="1578">
                  <c:v>6.659416823124E-3</c:v>
                </c:pt>
                <c:pt idx="1579">
                  <c:v>6.3690117668109419E-3</c:v>
                </c:pt>
                <c:pt idx="1580">
                  <c:v>6.3736916212847302E-3</c:v>
                </c:pt>
                <c:pt idx="1581">
                  <c:v>6.712782338516036E-3</c:v>
                </c:pt>
                <c:pt idx="1582">
                  <c:v>6.4083324221270105E-3</c:v>
                </c:pt>
                <c:pt idx="1583">
                  <c:v>6.2195190155036597E-3</c:v>
                </c:pt>
                <c:pt idx="1584">
                  <c:v>6.116817900751856E-3</c:v>
                </c:pt>
                <c:pt idx="1585">
                  <c:v>5.7065367181851909E-3</c:v>
                </c:pt>
                <c:pt idx="1586">
                  <c:v>5.7065367181851909E-3</c:v>
                </c:pt>
                <c:pt idx="1587">
                  <c:v>6.6849711592413307E-3</c:v>
                </c:pt>
                <c:pt idx="1588">
                  <c:v>6.4628578615512277E-3</c:v>
                </c:pt>
                <c:pt idx="1589">
                  <c:v>6.3216097618126917E-3</c:v>
                </c:pt>
                <c:pt idx="1590">
                  <c:v>6.4013941287263927E-3</c:v>
                </c:pt>
                <c:pt idx="1591">
                  <c:v>6.3919594120664105E-3</c:v>
                </c:pt>
                <c:pt idx="1592">
                  <c:v>5.7065367181851909E-3</c:v>
                </c:pt>
                <c:pt idx="1593">
                  <c:v>6.4038761692723194E-3</c:v>
                </c:pt>
                <c:pt idx="1594">
                  <c:v>6.4138185573348969E-3</c:v>
                </c:pt>
                <c:pt idx="1595">
                  <c:v>6.4865788299061011E-3</c:v>
                </c:pt>
                <c:pt idx="1596">
                  <c:v>6.3460525191058655E-3</c:v>
                </c:pt>
                <c:pt idx="1597">
                  <c:v>6.8136594268374444E-3</c:v>
                </c:pt>
                <c:pt idx="1598">
                  <c:v>6.4501094786839292E-3</c:v>
                </c:pt>
                <c:pt idx="1599">
                  <c:v>6.6285289664196742E-3</c:v>
                </c:pt>
                <c:pt idx="1600">
                  <c:v>6.8121142856907985E-3</c:v>
                </c:pt>
                <c:pt idx="1601">
                  <c:v>6.6140999458516488E-3</c:v>
                </c:pt>
                <c:pt idx="1602">
                  <c:v>4.8028590371009234E-10</c:v>
                </c:pt>
                <c:pt idx="1603">
                  <c:v>6.2316485753506736E-3</c:v>
                </c:pt>
                <c:pt idx="1604">
                  <c:v>6.2347902176891363E-3</c:v>
                </c:pt>
                <c:pt idx="1605">
                  <c:v>6.2568770944410636E-3</c:v>
                </c:pt>
                <c:pt idx="1606">
                  <c:v>6.3902342322548983E-3</c:v>
                </c:pt>
                <c:pt idx="1607">
                  <c:v>6.5773014379081627E-3</c:v>
                </c:pt>
                <c:pt idx="1608">
                  <c:v>6.5145456748149652E-3</c:v>
                </c:pt>
                <c:pt idx="1609">
                  <c:v>6.0813988026389727E-3</c:v>
                </c:pt>
                <c:pt idx="1610">
                  <c:v>6.5281510997612655E-3</c:v>
                </c:pt>
                <c:pt idx="1611">
                  <c:v>6.3827939265908981E-3</c:v>
                </c:pt>
                <c:pt idx="1612">
                  <c:v>6.1903363516113159E-3</c:v>
                </c:pt>
                <c:pt idx="1613">
                  <c:v>6.461682736086099E-3</c:v>
                </c:pt>
                <c:pt idx="1614">
                  <c:v>6.4882052485978137E-3</c:v>
                </c:pt>
                <c:pt idx="1615">
                  <c:v>6.7957196064003089E-3</c:v>
                </c:pt>
                <c:pt idx="1616">
                  <c:v>6.6262510758577356E-3</c:v>
                </c:pt>
                <c:pt idx="1617">
                  <c:v>6.8033623399012333E-3</c:v>
                </c:pt>
                <c:pt idx="1618">
                  <c:v>6.4367419130036138E-3</c:v>
                </c:pt>
                <c:pt idx="1619">
                  <c:v>6.517602704915821E-3</c:v>
                </c:pt>
                <c:pt idx="1620">
                  <c:v>6.8057714712640525E-3</c:v>
                </c:pt>
                <c:pt idx="1621">
                  <c:v>6.4846754131074264E-3</c:v>
                </c:pt>
                <c:pt idx="1622">
                  <c:v>6.7702665898368604E-3</c:v>
                </c:pt>
                <c:pt idx="1623">
                  <c:v>6.4856941432500136E-3</c:v>
                </c:pt>
                <c:pt idx="1624">
                  <c:v>6.3306892501547342E-3</c:v>
                </c:pt>
                <c:pt idx="1625">
                  <c:v>6.6645860370539859E-3</c:v>
                </c:pt>
                <c:pt idx="1626">
                  <c:v>6.5186656748120993E-3</c:v>
                </c:pt>
                <c:pt idx="1627">
                  <c:v>6.4641015722455685E-3</c:v>
                </c:pt>
                <c:pt idx="1628">
                  <c:v>6.5450449766968274E-6</c:v>
                </c:pt>
                <c:pt idx="1629">
                  <c:v>6.5243784755028532E-3</c:v>
                </c:pt>
                <c:pt idx="1630">
                  <c:v>6.6521863869316144E-3</c:v>
                </c:pt>
                <c:pt idx="1631">
                  <c:v>6.3900254023695376E-3</c:v>
                </c:pt>
                <c:pt idx="1632">
                  <c:v>6.4467171753953825E-3</c:v>
                </c:pt>
                <c:pt idx="1633">
                  <c:v>6.5435299480432847E-3</c:v>
                </c:pt>
                <c:pt idx="1634">
                  <c:v>6.7420179149219545E-3</c:v>
                </c:pt>
                <c:pt idx="1635">
                  <c:v>6.6291471194663961E-3</c:v>
                </c:pt>
                <c:pt idx="1636">
                  <c:v>5.9382324569126343E-3</c:v>
                </c:pt>
                <c:pt idx="1637">
                  <c:v>6.7964374917485158E-3</c:v>
                </c:pt>
                <c:pt idx="1638">
                  <c:v>5.7065367181851909E-3</c:v>
                </c:pt>
                <c:pt idx="1639">
                  <c:v>6.8128129328696068E-3</c:v>
                </c:pt>
                <c:pt idx="1640">
                  <c:v>5.7065367181851909E-3</c:v>
                </c:pt>
                <c:pt idx="1641">
                  <c:v>6.1581417067089212E-3</c:v>
                </c:pt>
                <c:pt idx="1642">
                  <c:v>6.7193001758725189E-3</c:v>
                </c:pt>
                <c:pt idx="1643">
                  <c:v>6.7188703610248906E-3</c:v>
                </c:pt>
                <c:pt idx="1644">
                  <c:v>6.5294244507657501E-3</c:v>
                </c:pt>
                <c:pt idx="1645">
                  <c:v>6.3827211059368097E-3</c:v>
                </c:pt>
                <c:pt idx="1646">
                  <c:v>6.5197409993878533E-3</c:v>
                </c:pt>
                <c:pt idx="1647">
                  <c:v>6.7902229047921998E-3</c:v>
                </c:pt>
                <c:pt idx="1648">
                  <c:v>6.6488613444140613E-3</c:v>
                </c:pt>
                <c:pt idx="1649">
                  <c:v>6.703637008349997E-3</c:v>
                </c:pt>
                <c:pt idx="1650">
                  <c:v>6.2899466617705223E-3</c:v>
                </c:pt>
                <c:pt idx="1651">
                  <c:v>8.9472737785854361E-4</c:v>
                </c:pt>
                <c:pt idx="1652">
                  <c:v>6.4038880486173618E-3</c:v>
                </c:pt>
                <c:pt idx="1653">
                  <c:v>6.674317449556732E-3</c:v>
                </c:pt>
                <c:pt idx="1654">
                  <c:v>6.5624674040941407E-3</c:v>
                </c:pt>
                <c:pt idx="1655">
                  <c:v>6.7402542118440833E-3</c:v>
                </c:pt>
                <c:pt idx="1656">
                  <c:v>6.502241888714299E-3</c:v>
                </c:pt>
                <c:pt idx="1657">
                  <c:v>6.5445680767770029E-3</c:v>
                </c:pt>
                <c:pt idx="1658">
                  <c:v>6.635296581150983E-3</c:v>
                </c:pt>
                <c:pt idx="1659">
                  <c:v>6.6761101282184557E-3</c:v>
                </c:pt>
                <c:pt idx="1660">
                  <c:v>6.6378238463690757E-3</c:v>
                </c:pt>
                <c:pt idx="1661">
                  <c:v>4.8893984979011158E-3</c:v>
                </c:pt>
                <c:pt idx="1662">
                  <c:v>6.5161382733638813E-3</c:v>
                </c:pt>
                <c:pt idx="1663">
                  <c:v>6.6925412124380912E-3</c:v>
                </c:pt>
                <c:pt idx="1664">
                  <c:v>6.8238730604232977E-3</c:v>
                </c:pt>
                <c:pt idx="1665">
                  <c:v>6.7229117367788261E-3</c:v>
                </c:pt>
                <c:pt idx="1666">
                  <c:v>6.761598192051633E-3</c:v>
                </c:pt>
                <c:pt idx="1667">
                  <c:v>6.8145496613230376E-3</c:v>
                </c:pt>
                <c:pt idx="1668">
                  <c:v>6.6567639777618849E-3</c:v>
                </c:pt>
                <c:pt idx="1669">
                  <c:v>6.6234182582548852E-3</c:v>
                </c:pt>
                <c:pt idx="1670">
                  <c:v>6.6484142272480867E-3</c:v>
                </c:pt>
                <c:pt idx="1671">
                  <c:v>6.6376477687934733E-3</c:v>
                </c:pt>
                <c:pt idx="1672">
                  <c:v>6.4707758909461214E-3</c:v>
                </c:pt>
                <c:pt idx="1673">
                  <c:v>6.0788318406219443E-3</c:v>
                </c:pt>
                <c:pt idx="1674">
                  <c:v>6.6810981794538414E-3</c:v>
                </c:pt>
                <c:pt idx="1675">
                  <c:v>6.4649887719326598E-3</c:v>
                </c:pt>
                <c:pt idx="1676">
                  <c:v>6.402017222757077E-3</c:v>
                </c:pt>
                <c:pt idx="1677">
                  <c:v>6.4026954212795303E-3</c:v>
                </c:pt>
                <c:pt idx="1678">
                  <c:v>6.6126778707809464E-3</c:v>
                </c:pt>
                <c:pt idx="1679">
                  <c:v>6.3982049137632242E-3</c:v>
                </c:pt>
                <c:pt idx="1680">
                  <c:v>6.3965265772392898E-3</c:v>
                </c:pt>
                <c:pt idx="1681">
                  <c:v>6.2748069955876297E-3</c:v>
                </c:pt>
                <c:pt idx="1682">
                  <c:v>6.4338680170026351E-3</c:v>
                </c:pt>
                <c:pt idx="1683">
                  <c:v>6.723972636065877E-3</c:v>
                </c:pt>
                <c:pt idx="1684">
                  <c:v>6.4756795821061114E-3</c:v>
                </c:pt>
                <c:pt idx="1685">
                  <c:v>6.1136842174831759E-3</c:v>
                </c:pt>
                <c:pt idx="1686">
                  <c:v>6.7587866403584539E-3</c:v>
                </c:pt>
                <c:pt idx="1687">
                  <c:v>6.7614161120817433E-3</c:v>
                </c:pt>
                <c:pt idx="1688">
                  <c:v>6.6896053328767864E-3</c:v>
                </c:pt>
                <c:pt idx="1689">
                  <c:v>6.161966324297375E-3</c:v>
                </c:pt>
                <c:pt idx="1690">
                  <c:v>6.7210243231045864E-3</c:v>
                </c:pt>
                <c:pt idx="1691">
                  <c:v>6.7869620487880609E-3</c:v>
                </c:pt>
                <c:pt idx="1692">
                  <c:v>6.3547299965716238E-3</c:v>
                </c:pt>
                <c:pt idx="1693">
                  <c:v>6.4239237286853211E-3</c:v>
                </c:pt>
                <c:pt idx="1694">
                  <c:v>6.4637760223887827E-3</c:v>
                </c:pt>
                <c:pt idx="1695">
                  <c:v>6.6214684168372073E-3</c:v>
                </c:pt>
                <c:pt idx="1696">
                  <c:v>5.9567662655127243E-3</c:v>
                </c:pt>
                <c:pt idx="1697">
                  <c:v>5.4925476841418269E-3</c:v>
                </c:pt>
                <c:pt idx="1698">
                  <c:v>6.6650883704459764E-3</c:v>
                </c:pt>
                <c:pt idx="1699">
                  <c:v>5.3373434314219134E-3</c:v>
                </c:pt>
                <c:pt idx="1700">
                  <c:v>6.621936521499879E-3</c:v>
                </c:pt>
                <c:pt idx="1701">
                  <c:v>6.2958453447639669E-3</c:v>
                </c:pt>
                <c:pt idx="1702">
                  <c:v>6.1689496404475908E-3</c:v>
                </c:pt>
                <c:pt idx="1703">
                  <c:v>6.8319071581941417E-3</c:v>
                </c:pt>
                <c:pt idx="1704">
                  <c:v>6.8265751146541634E-3</c:v>
                </c:pt>
                <c:pt idx="1705">
                  <c:v>6.2663021306922102E-3</c:v>
                </c:pt>
                <c:pt idx="1706">
                  <c:v>6.2584263139558423E-3</c:v>
                </c:pt>
                <c:pt idx="1707">
                  <c:v>6.369142957722387E-3</c:v>
                </c:pt>
                <c:pt idx="1708">
                  <c:v>6.347212093492669E-3</c:v>
                </c:pt>
                <c:pt idx="1709">
                  <c:v>6.2197647708288478E-3</c:v>
                </c:pt>
                <c:pt idx="1710">
                  <c:v>6.7880425556490253E-3</c:v>
                </c:pt>
                <c:pt idx="1711">
                  <c:v>6.6698072305247233E-3</c:v>
                </c:pt>
                <c:pt idx="1712">
                  <c:v>6.7745591871663721E-3</c:v>
                </c:pt>
                <c:pt idx="1713">
                  <c:v>6.4773983135730986E-3</c:v>
                </c:pt>
                <c:pt idx="1714">
                  <c:v>6.6967656350641015E-3</c:v>
                </c:pt>
                <c:pt idx="1715">
                  <c:v>6.4170222436818582E-3</c:v>
                </c:pt>
                <c:pt idx="1716">
                  <c:v>6.5085098152719203E-3</c:v>
                </c:pt>
                <c:pt idx="1717">
                  <c:v>6.0526833325239837E-3</c:v>
                </c:pt>
                <c:pt idx="1718">
                  <c:v>5.7065367181851909E-3</c:v>
                </c:pt>
                <c:pt idx="1719">
                  <c:v>6.4900324186567236E-3</c:v>
                </c:pt>
                <c:pt idx="1720">
                  <c:v>5.7065367181851909E-3</c:v>
                </c:pt>
                <c:pt idx="1721">
                  <c:v>6.7502458630557911E-3</c:v>
                </c:pt>
                <c:pt idx="1722">
                  <c:v>6.7966917544328327E-3</c:v>
                </c:pt>
                <c:pt idx="1723">
                  <c:v>6.4829436187123467E-3</c:v>
                </c:pt>
                <c:pt idx="1724">
                  <c:v>6.7140498675294178E-3</c:v>
                </c:pt>
                <c:pt idx="1725">
                  <c:v>2.0234425933560274E-3</c:v>
                </c:pt>
                <c:pt idx="1726">
                  <c:v>6.4501959933063353E-3</c:v>
                </c:pt>
                <c:pt idx="1727">
                  <c:v>5.7065367181851909E-3</c:v>
                </c:pt>
                <c:pt idx="1728">
                  <c:v>6.8058435726605247E-3</c:v>
                </c:pt>
                <c:pt idx="1729">
                  <c:v>6.5896882437732635E-3</c:v>
                </c:pt>
                <c:pt idx="1730">
                  <c:v>6.6132018382568849E-3</c:v>
                </c:pt>
                <c:pt idx="1731">
                  <c:v>6.1714289540980571E-3</c:v>
                </c:pt>
                <c:pt idx="1732">
                  <c:v>6.6523985501564494E-3</c:v>
                </c:pt>
                <c:pt idx="1733">
                  <c:v>6.7532493397913966E-3</c:v>
                </c:pt>
                <c:pt idx="1734">
                  <c:v>6.3954167344698557E-3</c:v>
                </c:pt>
                <c:pt idx="1735">
                  <c:v>6.3583473703234805E-3</c:v>
                </c:pt>
                <c:pt idx="1736">
                  <c:v>6.7291645179409429E-3</c:v>
                </c:pt>
                <c:pt idx="1737">
                  <c:v>6.8067029130253242E-3</c:v>
                </c:pt>
                <c:pt idx="1738">
                  <c:v>6.1898548083786807E-3</c:v>
                </c:pt>
                <c:pt idx="1739">
                  <c:v>6.7314725444489959E-3</c:v>
                </c:pt>
                <c:pt idx="1740">
                  <c:v>6.5379863410945996E-3</c:v>
                </c:pt>
                <c:pt idx="1741">
                  <c:v>6.5897828330323859E-3</c:v>
                </c:pt>
                <c:pt idx="1742">
                  <c:v>6.7323003261421186E-3</c:v>
                </c:pt>
                <c:pt idx="1743">
                  <c:v>6.8121304031917383E-3</c:v>
                </c:pt>
                <c:pt idx="1744">
                  <c:v>6.4734201419950422E-3</c:v>
                </c:pt>
                <c:pt idx="1745">
                  <c:v>6.8328986533698465E-3</c:v>
                </c:pt>
                <c:pt idx="1746">
                  <c:v>6.810976110476083E-3</c:v>
                </c:pt>
                <c:pt idx="1747">
                  <c:v>6.1015179067942177E-3</c:v>
                </c:pt>
                <c:pt idx="1748">
                  <c:v>6.8290700143085071E-3</c:v>
                </c:pt>
                <c:pt idx="1749">
                  <c:v>6.310275041174959E-3</c:v>
                </c:pt>
                <c:pt idx="1750">
                  <c:v>6.4328516903101604E-3</c:v>
                </c:pt>
                <c:pt idx="1751">
                  <c:v>6.5423077720967206E-3</c:v>
                </c:pt>
                <c:pt idx="1752">
                  <c:v>6.5944603254998917E-3</c:v>
                </c:pt>
                <c:pt idx="1753">
                  <c:v>6.6669734047879363E-3</c:v>
                </c:pt>
                <c:pt idx="1754">
                  <c:v>6.6466152358839112E-3</c:v>
                </c:pt>
                <c:pt idx="1755">
                  <c:v>6.1489782112961527E-3</c:v>
                </c:pt>
                <c:pt idx="1756">
                  <c:v>5.4072714319911928E-3</c:v>
                </c:pt>
                <c:pt idx="1757">
                  <c:v>4.937990171514208E-3</c:v>
                </c:pt>
                <c:pt idx="1758">
                  <c:v>6.6190245948994702E-3</c:v>
                </c:pt>
                <c:pt idx="1759">
                  <c:v>6.6872635273872438E-3</c:v>
                </c:pt>
                <c:pt idx="1760">
                  <c:v>6.8228678017001349E-3</c:v>
                </c:pt>
                <c:pt idx="1761">
                  <c:v>5.7065367181851909E-3</c:v>
                </c:pt>
                <c:pt idx="1762">
                  <c:v>5.8801197892992879E-3</c:v>
                </c:pt>
                <c:pt idx="1763">
                  <c:v>6.7692782801807979E-3</c:v>
                </c:pt>
                <c:pt idx="1764">
                  <c:v>5.7065367181851909E-3</c:v>
                </c:pt>
                <c:pt idx="1765">
                  <c:v>6.6666242382264996E-3</c:v>
                </c:pt>
                <c:pt idx="1766">
                  <c:v>6.8221409676512751E-3</c:v>
                </c:pt>
                <c:pt idx="1767">
                  <c:v>5.7065367181851909E-3</c:v>
                </c:pt>
                <c:pt idx="1768">
                  <c:v>5.7065367181851909E-3</c:v>
                </c:pt>
                <c:pt idx="1769">
                  <c:v>5.7065367181851909E-3</c:v>
                </c:pt>
                <c:pt idx="1770">
                  <c:v>5.7065367181851909E-3</c:v>
                </c:pt>
                <c:pt idx="1771">
                  <c:v>5.7065367181851909E-3</c:v>
                </c:pt>
                <c:pt idx="1772">
                  <c:v>5.7065367181851909E-3</c:v>
                </c:pt>
                <c:pt idx="1773">
                  <c:v>5.7065367181851909E-3</c:v>
                </c:pt>
                <c:pt idx="1774">
                  <c:v>6.2697919425042129E-3</c:v>
                </c:pt>
                <c:pt idx="1775">
                  <c:v>6.7767470642992132E-3</c:v>
                </c:pt>
                <c:pt idx="1776">
                  <c:v>6.777832860857415E-3</c:v>
                </c:pt>
                <c:pt idx="1777">
                  <c:v>6.8332970634077542E-3</c:v>
                </c:pt>
                <c:pt idx="1778">
                  <c:v>6.5177644930325554E-3</c:v>
                </c:pt>
                <c:pt idx="1779">
                  <c:v>6.7695983642069692E-3</c:v>
                </c:pt>
                <c:pt idx="1780">
                  <c:v>6.6789714917082172E-3</c:v>
                </c:pt>
                <c:pt idx="1781">
                  <c:v>6.7742171159749726E-3</c:v>
                </c:pt>
                <c:pt idx="1782">
                  <c:v>6.7242849517141021E-3</c:v>
                </c:pt>
                <c:pt idx="1783">
                  <c:v>6.2992987601051507E-3</c:v>
                </c:pt>
                <c:pt idx="1784">
                  <c:v>6.6728307489181118E-3</c:v>
                </c:pt>
                <c:pt idx="1785">
                  <c:v>6.1700408242708841E-3</c:v>
                </c:pt>
                <c:pt idx="1786">
                  <c:v>6.6373146668389236E-3</c:v>
                </c:pt>
                <c:pt idx="1787">
                  <c:v>6.4765503442803726E-3</c:v>
                </c:pt>
                <c:pt idx="1788">
                  <c:v>6.5352398689384602E-3</c:v>
                </c:pt>
                <c:pt idx="1789">
                  <c:v>6.3316526732140714E-3</c:v>
                </c:pt>
                <c:pt idx="1790">
                  <c:v>6.446464095666681E-3</c:v>
                </c:pt>
                <c:pt idx="1791">
                  <c:v>6.3286281191156264E-3</c:v>
                </c:pt>
                <c:pt idx="1792">
                  <c:v>6.3468522115529341E-3</c:v>
                </c:pt>
                <c:pt idx="1793">
                  <c:v>6.6083885895596804E-3</c:v>
                </c:pt>
                <c:pt idx="1794">
                  <c:v>6.176179225443495E-3</c:v>
                </c:pt>
                <c:pt idx="1795">
                  <c:v>6.7497762556806779E-3</c:v>
                </c:pt>
                <c:pt idx="1796">
                  <c:v>6.6335494729493367E-3</c:v>
                </c:pt>
                <c:pt idx="1797">
                  <c:v>6.2943535960919587E-3</c:v>
                </c:pt>
                <c:pt idx="1798">
                  <c:v>6.3395541254733763E-3</c:v>
                </c:pt>
                <c:pt idx="1799">
                  <c:v>6.1474693346125417E-3</c:v>
                </c:pt>
                <c:pt idx="1800">
                  <c:v>6.1126679406789336E-3</c:v>
                </c:pt>
                <c:pt idx="1801">
                  <c:v>6.6727130306838333E-3</c:v>
                </c:pt>
                <c:pt idx="1802">
                  <c:v>6.7433124764461503E-3</c:v>
                </c:pt>
                <c:pt idx="1803">
                  <c:v>6.5611062575210996E-3</c:v>
                </c:pt>
                <c:pt idx="1804">
                  <c:v>6.0201764969695284E-3</c:v>
                </c:pt>
                <c:pt idx="1805">
                  <c:v>4.7562386904957286E-3</c:v>
                </c:pt>
                <c:pt idx="1806">
                  <c:v>6.4876850318561765E-3</c:v>
                </c:pt>
                <c:pt idx="1807">
                  <c:v>6.4110205366316392E-3</c:v>
                </c:pt>
                <c:pt idx="1808">
                  <c:v>6.3928048551852301E-3</c:v>
                </c:pt>
                <c:pt idx="1809">
                  <c:v>6.678304690010504E-3</c:v>
                </c:pt>
                <c:pt idx="1810">
                  <c:v>6.7903918657951671E-3</c:v>
                </c:pt>
                <c:pt idx="1811">
                  <c:v>6.6626082568539118E-3</c:v>
                </c:pt>
                <c:pt idx="1812">
                  <c:v>6.24088558640617E-3</c:v>
                </c:pt>
                <c:pt idx="1813">
                  <c:v>6.3611680956044388E-3</c:v>
                </c:pt>
                <c:pt idx="1814">
                  <c:v>6.2803649302501392E-3</c:v>
                </c:pt>
                <c:pt idx="1815">
                  <c:v>6.4442208827650083E-3</c:v>
                </c:pt>
                <c:pt idx="1816">
                  <c:v>6.5092834484987722E-3</c:v>
                </c:pt>
                <c:pt idx="1817">
                  <c:v>6.526644620759566E-3</c:v>
                </c:pt>
                <c:pt idx="1818">
                  <c:v>5.846820284639986E-3</c:v>
                </c:pt>
                <c:pt idx="1819">
                  <c:v>6.5262708640344124E-3</c:v>
                </c:pt>
                <c:pt idx="1820">
                  <c:v>6.4377423183046281E-3</c:v>
                </c:pt>
                <c:pt idx="1821">
                  <c:v>6.8348523636146E-3</c:v>
                </c:pt>
                <c:pt idx="1822">
                  <c:v>6.8331408266519879E-3</c:v>
                </c:pt>
                <c:pt idx="1823">
                  <c:v>6.1392523976034671E-3</c:v>
                </c:pt>
                <c:pt idx="1824">
                  <c:v>6.5521292034351674E-3</c:v>
                </c:pt>
                <c:pt idx="1825">
                  <c:v>6.6056178388009864E-3</c:v>
                </c:pt>
                <c:pt idx="1826">
                  <c:v>6.8321349813840557E-3</c:v>
                </c:pt>
                <c:pt idx="1827">
                  <c:v>6.8325181459363447E-3</c:v>
                </c:pt>
                <c:pt idx="1828">
                  <c:v>6.8206964101702383E-3</c:v>
                </c:pt>
                <c:pt idx="1829">
                  <c:v>6.6242623476790016E-3</c:v>
                </c:pt>
                <c:pt idx="1830">
                  <c:v>6.4678102358511859E-3</c:v>
                </c:pt>
                <c:pt idx="1831">
                  <c:v>6.8338360982342127E-3</c:v>
                </c:pt>
                <c:pt idx="1832">
                  <c:v>6.6555354716212461E-3</c:v>
                </c:pt>
                <c:pt idx="1833">
                  <c:v>6.4186374898223923E-3</c:v>
                </c:pt>
                <c:pt idx="1834">
                  <c:v>6.7389794882280613E-3</c:v>
                </c:pt>
                <c:pt idx="1835">
                  <c:v>6.5912817487828717E-3</c:v>
                </c:pt>
                <c:pt idx="1836">
                  <c:v>8.5545812053477836E-4</c:v>
                </c:pt>
                <c:pt idx="1837">
                  <c:v>1.1465344188488847E-3</c:v>
                </c:pt>
                <c:pt idx="1838">
                  <c:v>1.2788936700903859E-3</c:v>
                </c:pt>
                <c:pt idx="1839">
                  <c:v>5.3046181673416289E-3</c:v>
                </c:pt>
                <c:pt idx="1840">
                  <c:v>6.834835035293696E-3</c:v>
                </c:pt>
                <c:pt idx="1841">
                  <c:v>6.5693521197187736E-3</c:v>
                </c:pt>
                <c:pt idx="1842">
                  <c:v>6.5729743762086333E-3</c:v>
                </c:pt>
                <c:pt idx="1843">
                  <c:v>6.6543266554946858E-3</c:v>
                </c:pt>
                <c:pt idx="1844">
                  <c:v>6.6688027022942208E-3</c:v>
                </c:pt>
                <c:pt idx="1845">
                  <c:v>6.7342168993064647E-3</c:v>
                </c:pt>
                <c:pt idx="1846">
                  <c:v>6.428196306568025E-3</c:v>
                </c:pt>
                <c:pt idx="1847">
                  <c:v>7.9163877077618338E-5</c:v>
                </c:pt>
                <c:pt idx="1848">
                  <c:v>2.043011467094265E-6</c:v>
                </c:pt>
                <c:pt idx="1849">
                  <c:v>6.3334076640754258E-3</c:v>
                </c:pt>
                <c:pt idx="1850">
                  <c:v>6.1693850556882477E-3</c:v>
                </c:pt>
                <c:pt idx="1851">
                  <c:v>6.8132619654855796E-3</c:v>
                </c:pt>
                <c:pt idx="1852">
                  <c:v>6.8046299111167744E-3</c:v>
                </c:pt>
                <c:pt idx="1853">
                  <c:v>6.8304710847016479E-3</c:v>
                </c:pt>
                <c:pt idx="1854">
                  <c:v>6.4387034629227805E-3</c:v>
                </c:pt>
                <c:pt idx="1855">
                  <c:v>6.6489737121185003E-3</c:v>
                </c:pt>
                <c:pt idx="1856">
                  <c:v>6.4141202283088446E-3</c:v>
                </c:pt>
                <c:pt idx="1857">
                  <c:v>6.5440955128324317E-3</c:v>
                </c:pt>
                <c:pt idx="1858">
                  <c:v>6.7235242345838539E-3</c:v>
                </c:pt>
                <c:pt idx="1859">
                  <c:v>6.803324241093838E-3</c:v>
                </c:pt>
                <c:pt idx="1860">
                  <c:v>6.2585703363836542E-3</c:v>
                </c:pt>
                <c:pt idx="1861">
                  <c:v>6.350404027893929E-3</c:v>
                </c:pt>
                <c:pt idx="1862">
                  <c:v>6.3544806488935717E-3</c:v>
                </c:pt>
                <c:pt idx="1863">
                  <c:v>6.3744464387645462E-3</c:v>
                </c:pt>
                <c:pt idx="1864">
                  <c:v>6.7096892751933339E-3</c:v>
                </c:pt>
                <c:pt idx="1865">
                  <c:v>6.2517755045991431E-3</c:v>
                </c:pt>
                <c:pt idx="1866">
                  <c:v>5.4569157260001337E-6</c:v>
                </c:pt>
                <c:pt idx="1867">
                  <c:v>8.2418247960521469E-6</c:v>
                </c:pt>
                <c:pt idx="1868">
                  <c:v>6.3210661550922899E-3</c:v>
                </c:pt>
                <c:pt idx="1869">
                  <c:v>6.4548359202478015E-3</c:v>
                </c:pt>
                <c:pt idx="1870">
                  <c:v>6.4662697971290244E-3</c:v>
                </c:pt>
                <c:pt idx="1871">
                  <c:v>6.809252411004699E-3</c:v>
                </c:pt>
                <c:pt idx="1872">
                  <c:v>6.0856365245794131E-3</c:v>
                </c:pt>
                <c:pt idx="1873">
                  <c:v>6.6544479761024575E-3</c:v>
                </c:pt>
                <c:pt idx="1874">
                  <c:v>5.7065367181851909E-3</c:v>
                </c:pt>
                <c:pt idx="1875">
                  <c:v>6.5225319862871689E-3</c:v>
                </c:pt>
                <c:pt idx="1876">
                  <c:v>6.7844396617482341E-3</c:v>
                </c:pt>
                <c:pt idx="1877">
                  <c:v>6.6098470919025857E-3</c:v>
                </c:pt>
                <c:pt idx="1878">
                  <c:v>1.739738829048528E-3</c:v>
                </c:pt>
                <c:pt idx="1879">
                  <c:v>6.4481737555935042E-3</c:v>
                </c:pt>
                <c:pt idx="1880">
                  <c:v>5.2427897486131207E-5</c:v>
                </c:pt>
                <c:pt idx="1881">
                  <c:v>6.7514463960238079E-3</c:v>
                </c:pt>
                <c:pt idx="1882">
                  <c:v>6.7299671545818073E-3</c:v>
                </c:pt>
                <c:pt idx="1883">
                  <c:v>6.4885889026549855E-3</c:v>
                </c:pt>
                <c:pt idx="1884">
                  <c:v>1.2316363047180919E-5</c:v>
                </c:pt>
                <c:pt idx="1885">
                  <c:v>6.5371312141100013E-3</c:v>
                </c:pt>
                <c:pt idx="1886">
                  <c:v>9.1952591405390963E-4</c:v>
                </c:pt>
                <c:pt idx="1887">
                  <c:v>6.2341581436387546E-3</c:v>
                </c:pt>
                <c:pt idx="1888">
                  <c:v>6.3527669126832303E-3</c:v>
                </c:pt>
                <c:pt idx="1889">
                  <c:v>6.4506960998484374E-3</c:v>
                </c:pt>
                <c:pt idx="1890">
                  <c:v>6.2425213933686467E-3</c:v>
                </c:pt>
                <c:pt idx="1891">
                  <c:v>6.6040722928563753E-3</c:v>
                </c:pt>
                <c:pt idx="1892">
                  <c:v>6.4883881361130135E-3</c:v>
                </c:pt>
                <c:pt idx="1893">
                  <c:v>6.5239181823146582E-3</c:v>
                </c:pt>
                <c:pt idx="1894">
                  <c:v>6.2661768435611732E-3</c:v>
                </c:pt>
                <c:pt idx="1895">
                  <c:v>6.3945895236512951E-3</c:v>
                </c:pt>
                <c:pt idx="1896">
                  <c:v>6.7230498485226498E-3</c:v>
                </c:pt>
                <c:pt idx="1897">
                  <c:v>6.8310246331424488E-3</c:v>
                </c:pt>
                <c:pt idx="1898">
                  <c:v>6.7168320915173387E-3</c:v>
                </c:pt>
                <c:pt idx="1899">
                  <c:v>6.673411222646127E-3</c:v>
                </c:pt>
                <c:pt idx="1900">
                  <c:v>6.8317985297197317E-3</c:v>
                </c:pt>
                <c:pt idx="1901">
                  <c:v>6.6094660240015781E-3</c:v>
                </c:pt>
                <c:pt idx="1902">
                  <c:v>6.2680414938802009E-3</c:v>
                </c:pt>
                <c:pt idx="1903">
                  <c:v>6.2419429304743255E-3</c:v>
                </c:pt>
                <c:pt idx="1904">
                  <c:v>5.7065367181851909E-3</c:v>
                </c:pt>
                <c:pt idx="1905">
                  <c:v>5.7065367181851909E-3</c:v>
                </c:pt>
                <c:pt idx="1906">
                  <c:v>5.7065367181851909E-3</c:v>
                </c:pt>
                <c:pt idx="1907">
                  <c:v>5.7065367181851909E-3</c:v>
                </c:pt>
                <c:pt idx="1908">
                  <c:v>5.7065367181851909E-3</c:v>
                </c:pt>
                <c:pt idx="1909">
                  <c:v>5.7065367181851909E-3</c:v>
                </c:pt>
                <c:pt idx="1910">
                  <c:v>5.7065367181851909E-3</c:v>
                </c:pt>
                <c:pt idx="1911">
                  <c:v>5.7065367181851909E-3</c:v>
                </c:pt>
                <c:pt idx="1912">
                  <c:v>5.7065367181851909E-3</c:v>
                </c:pt>
                <c:pt idx="1913">
                  <c:v>5.7065367181851909E-3</c:v>
                </c:pt>
                <c:pt idx="1914">
                  <c:v>5.7065367181851909E-3</c:v>
                </c:pt>
                <c:pt idx="1915">
                  <c:v>5.7065367181851909E-3</c:v>
                </c:pt>
                <c:pt idx="1916">
                  <c:v>6.5898438492167028E-3</c:v>
                </c:pt>
                <c:pt idx="1917">
                  <c:v>6.5542041064997024E-3</c:v>
                </c:pt>
                <c:pt idx="1918">
                  <c:v>6.0489322850447221E-3</c:v>
                </c:pt>
                <c:pt idx="1919">
                  <c:v>6.5301577803583283E-3</c:v>
                </c:pt>
                <c:pt idx="1920">
                  <c:v>6.334580389258054E-3</c:v>
                </c:pt>
                <c:pt idx="1921">
                  <c:v>6.8273156092584393E-3</c:v>
                </c:pt>
                <c:pt idx="1922">
                  <c:v>6.2608504904543309E-3</c:v>
                </c:pt>
                <c:pt idx="1923">
                  <c:v>6.5417405887574385E-3</c:v>
                </c:pt>
                <c:pt idx="1924">
                  <c:v>6.1440908276050267E-3</c:v>
                </c:pt>
                <c:pt idx="1925">
                  <c:v>6.4153807055633639E-3</c:v>
                </c:pt>
                <c:pt idx="1926">
                  <c:v>6.4280767177492008E-3</c:v>
                </c:pt>
                <c:pt idx="1927">
                  <c:v>6.8276309942434396E-3</c:v>
                </c:pt>
                <c:pt idx="1928">
                  <c:v>6.3099423146466011E-3</c:v>
                </c:pt>
                <c:pt idx="1929">
                  <c:v>6.5714013940365388E-3</c:v>
                </c:pt>
                <c:pt idx="1930">
                  <c:v>6.4825462643612166E-3</c:v>
                </c:pt>
                <c:pt idx="1931">
                  <c:v>6.6926893606636482E-3</c:v>
                </c:pt>
                <c:pt idx="1932">
                  <c:v>6.2272478135838027E-3</c:v>
                </c:pt>
                <c:pt idx="1933">
                  <c:v>6.1493003592584215E-3</c:v>
                </c:pt>
                <c:pt idx="1934">
                  <c:v>6.6735686779812496E-3</c:v>
                </c:pt>
                <c:pt idx="1935">
                  <c:v>6.2374802133209131E-3</c:v>
                </c:pt>
                <c:pt idx="1936">
                  <c:v>6.20660201157636E-3</c:v>
                </c:pt>
                <c:pt idx="1937">
                  <c:v>6.5805803475413628E-3</c:v>
                </c:pt>
                <c:pt idx="1938">
                  <c:v>6.7543342921531184E-3</c:v>
                </c:pt>
                <c:pt idx="1939">
                  <c:v>6.2948306258920885E-3</c:v>
                </c:pt>
                <c:pt idx="1940">
                  <c:v>6.3220675651519016E-3</c:v>
                </c:pt>
                <c:pt idx="1941">
                  <c:v>6.1757899914024854E-3</c:v>
                </c:pt>
                <c:pt idx="1942">
                  <c:v>6.2075729612700963E-3</c:v>
                </c:pt>
                <c:pt idx="1943">
                  <c:v>6.2528470813930795E-3</c:v>
                </c:pt>
                <c:pt idx="1944">
                  <c:v>6.4682151241114332E-3</c:v>
                </c:pt>
                <c:pt idx="1945">
                  <c:v>6.2764729007536661E-3</c:v>
                </c:pt>
                <c:pt idx="1946">
                  <c:v>6.3274875987211201E-3</c:v>
                </c:pt>
                <c:pt idx="1947">
                  <c:v>6.4596212662475479E-3</c:v>
                </c:pt>
                <c:pt idx="1948">
                  <c:v>6.4826257517019642E-3</c:v>
                </c:pt>
                <c:pt idx="1949">
                  <c:v>6.8190840010446683E-3</c:v>
                </c:pt>
                <c:pt idx="1950">
                  <c:v>6.6356838400868264E-3</c:v>
                </c:pt>
                <c:pt idx="1951">
                  <c:v>6.2137961153113557E-3</c:v>
                </c:pt>
                <c:pt idx="1952">
                  <c:v>6.568683231234264E-3</c:v>
                </c:pt>
                <c:pt idx="1953">
                  <c:v>6.6206731743848639E-3</c:v>
                </c:pt>
                <c:pt idx="1954">
                  <c:v>6.6783442979034503E-3</c:v>
                </c:pt>
                <c:pt idx="1955">
                  <c:v>6.2010643661237581E-3</c:v>
                </c:pt>
                <c:pt idx="1956">
                  <c:v>6.7514645211724745E-3</c:v>
                </c:pt>
                <c:pt idx="1957">
                  <c:v>6.7898586312297171E-3</c:v>
                </c:pt>
                <c:pt idx="1958">
                  <c:v>6.1743694463971049E-3</c:v>
                </c:pt>
                <c:pt idx="1959">
                  <c:v>6.3033770673906146E-3</c:v>
                </c:pt>
                <c:pt idx="1960">
                  <c:v>6.8335134899353139E-3</c:v>
                </c:pt>
                <c:pt idx="1961">
                  <c:v>6.2652368103606028E-3</c:v>
                </c:pt>
                <c:pt idx="1962">
                  <c:v>6.1397381862235978E-3</c:v>
                </c:pt>
                <c:pt idx="1963">
                  <c:v>6.0413443981115929E-3</c:v>
                </c:pt>
                <c:pt idx="1964">
                  <c:v>5.8075032883654404E-3</c:v>
                </c:pt>
                <c:pt idx="1965">
                  <c:v>6.4864062891170074E-3</c:v>
                </c:pt>
                <c:pt idx="1966">
                  <c:v>6.2997346597246035E-3</c:v>
                </c:pt>
                <c:pt idx="1967">
                  <c:v>6.4575881702421435E-3</c:v>
                </c:pt>
                <c:pt idx="1968">
                  <c:v>6.3356419944099636E-3</c:v>
                </c:pt>
                <c:pt idx="1969">
                  <c:v>6.4393817297990139E-3</c:v>
                </c:pt>
                <c:pt idx="1970">
                  <c:v>6.7430675748143655E-3</c:v>
                </c:pt>
                <c:pt idx="1971">
                  <c:v>6.2269697228348065E-3</c:v>
                </c:pt>
                <c:pt idx="1972">
                  <c:v>6.6657868596448708E-3</c:v>
                </c:pt>
                <c:pt idx="1973">
                  <c:v>6.0971837026075138E-3</c:v>
                </c:pt>
                <c:pt idx="1974">
                  <c:v>6.3989892715306885E-3</c:v>
                </c:pt>
                <c:pt idx="1975">
                  <c:v>6.641574978147078E-3</c:v>
                </c:pt>
                <c:pt idx="1976">
                  <c:v>6.7889395096682919E-3</c:v>
                </c:pt>
                <c:pt idx="1977">
                  <c:v>6.7722903956278484E-3</c:v>
                </c:pt>
                <c:pt idx="1978">
                  <c:v>6.6811687826660989E-3</c:v>
                </c:pt>
                <c:pt idx="1979">
                  <c:v>6.713386415184419E-3</c:v>
                </c:pt>
                <c:pt idx="1980">
                  <c:v>6.734681385209761E-3</c:v>
                </c:pt>
                <c:pt idx="1981">
                  <c:v>3.9902010096880903E-3</c:v>
                </c:pt>
                <c:pt idx="1982">
                  <c:v>6.708170882959056E-3</c:v>
                </c:pt>
                <c:pt idx="1983">
                  <c:v>5.5221380726554288E-3</c:v>
                </c:pt>
                <c:pt idx="1984">
                  <c:v>5.7705216304189998E-3</c:v>
                </c:pt>
                <c:pt idx="1985">
                  <c:v>6.2982959606688064E-3</c:v>
                </c:pt>
                <c:pt idx="1986">
                  <c:v>1.3279160505147421E-3</c:v>
                </c:pt>
                <c:pt idx="1987">
                  <c:v>5.6277210360420838E-3</c:v>
                </c:pt>
                <c:pt idx="1988">
                  <c:v>6.6634223016088104E-3</c:v>
                </c:pt>
                <c:pt idx="1989">
                  <c:v>4.9044845121988725E-3</c:v>
                </c:pt>
                <c:pt idx="1990">
                  <c:v>6.6482186193249221E-3</c:v>
                </c:pt>
                <c:pt idx="1991">
                  <c:v>4.8528571018200831E-3</c:v>
                </c:pt>
                <c:pt idx="1992">
                  <c:v>6.7389445531459242E-3</c:v>
                </c:pt>
                <c:pt idx="1993">
                  <c:v>6.5140928069964176E-3</c:v>
                </c:pt>
                <c:pt idx="1994">
                  <c:v>6.7178394849469079E-3</c:v>
                </c:pt>
                <c:pt idx="1995">
                  <c:v>6.3950255217826817E-3</c:v>
                </c:pt>
                <c:pt idx="1996">
                  <c:v>6.8151619902875812E-3</c:v>
                </c:pt>
                <c:pt idx="1997">
                  <c:v>6.6797276653631213E-3</c:v>
                </c:pt>
                <c:pt idx="1998">
                  <c:v>5.3465701469548391E-3</c:v>
                </c:pt>
                <c:pt idx="1999">
                  <c:v>6.6748853928492438E-3</c:v>
                </c:pt>
                <c:pt idx="2000">
                  <c:v>6.6651549528919957E-3</c:v>
                </c:pt>
                <c:pt idx="2001">
                  <c:v>6.3814543294545834E-3</c:v>
                </c:pt>
                <c:pt idx="2002">
                  <c:v>6.7395201855677154E-3</c:v>
                </c:pt>
                <c:pt idx="2003">
                  <c:v>6.8348466052430366E-3</c:v>
                </c:pt>
                <c:pt idx="2004">
                  <c:v>6.810536669047503E-3</c:v>
                </c:pt>
                <c:pt idx="2005">
                  <c:v>5.9193483971498422E-3</c:v>
                </c:pt>
                <c:pt idx="2006">
                  <c:v>6.7285142672688474E-3</c:v>
                </c:pt>
                <c:pt idx="2007">
                  <c:v>4.8394998804255213E-3</c:v>
                </c:pt>
                <c:pt idx="2008">
                  <c:v>6.6874119162557127E-3</c:v>
                </c:pt>
                <c:pt idx="2009">
                  <c:v>6.7458638045000026E-3</c:v>
                </c:pt>
                <c:pt idx="2010">
                  <c:v>6.6214596114694511E-3</c:v>
                </c:pt>
                <c:pt idx="2011">
                  <c:v>5.1094975135807389E-3</c:v>
                </c:pt>
                <c:pt idx="2012">
                  <c:v>6.2541936314049551E-3</c:v>
                </c:pt>
                <c:pt idx="2013">
                  <c:v>6.6807021706646666E-3</c:v>
                </c:pt>
                <c:pt idx="2014">
                  <c:v>4.9787580826926277E-3</c:v>
                </c:pt>
                <c:pt idx="2015">
                  <c:v>6.4050795181855719E-3</c:v>
                </c:pt>
                <c:pt idx="2016">
                  <c:v>6.6785853569328677E-3</c:v>
                </c:pt>
                <c:pt idx="2017">
                  <c:v>4.9063326907672518E-3</c:v>
                </c:pt>
                <c:pt idx="2018">
                  <c:v>6.5666622760086847E-3</c:v>
                </c:pt>
                <c:pt idx="2019">
                  <c:v>6.8076495052891168E-3</c:v>
                </c:pt>
                <c:pt idx="2020">
                  <c:v>6.8271381683866119E-3</c:v>
                </c:pt>
                <c:pt idx="2021">
                  <c:v>6.7665043685808416E-3</c:v>
                </c:pt>
                <c:pt idx="2022">
                  <c:v>5.8411543513937469E-3</c:v>
                </c:pt>
                <c:pt idx="2023">
                  <c:v>2.3028627428867678E-5</c:v>
                </c:pt>
                <c:pt idx="2024">
                  <c:v>6.6710631690771426E-3</c:v>
                </c:pt>
                <c:pt idx="2025">
                  <c:v>6.8345275854699624E-3</c:v>
                </c:pt>
                <c:pt idx="2026">
                  <c:v>6.7364403879654443E-3</c:v>
                </c:pt>
                <c:pt idx="2027">
                  <c:v>6.4477853262808592E-3</c:v>
                </c:pt>
                <c:pt idx="2028">
                  <c:v>6.7056646125708066E-3</c:v>
                </c:pt>
                <c:pt idx="2029">
                  <c:v>6.5546234282497368E-3</c:v>
                </c:pt>
                <c:pt idx="2030">
                  <c:v>6.3656772990118614E-3</c:v>
                </c:pt>
                <c:pt idx="2031">
                  <c:v>6.4501282869637881E-3</c:v>
                </c:pt>
                <c:pt idx="2032">
                  <c:v>6.5598095793579763E-3</c:v>
                </c:pt>
                <c:pt idx="2033">
                  <c:v>6.4339829994055023E-3</c:v>
                </c:pt>
                <c:pt idx="2034">
                  <c:v>6.512835297364951E-3</c:v>
                </c:pt>
                <c:pt idx="2035">
                  <c:v>6.8347685500142336E-3</c:v>
                </c:pt>
                <c:pt idx="2036">
                  <c:v>6.6098558821660177E-3</c:v>
                </c:pt>
                <c:pt idx="2037">
                  <c:v>6.3823083566079868E-3</c:v>
                </c:pt>
                <c:pt idx="2038">
                  <c:v>6.6396380011030983E-3</c:v>
                </c:pt>
                <c:pt idx="2039">
                  <c:v>6.6876032791333253E-3</c:v>
                </c:pt>
                <c:pt idx="2040">
                  <c:v>6.6325617902693694E-3</c:v>
                </c:pt>
                <c:pt idx="2041">
                  <c:v>5.0641768749906807E-3</c:v>
                </c:pt>
                <c:pt idx="2042">
                  <c:v>6.5377292554141958E-3</c:v>
                </c:pt>
                <c:pt idx="2043">
                  <c:v>6.6319708630427588E-3</c:v>
                </c:pt>
                <c:pt idx="2044">
                  <c:v>6.7466291931680741E-3</c:v>
                </c:pt>
                <c:pt idx="2045">
                  <c:v>6.5372415096458256E-3</c:v>
                </c:pt>
                <c:pt idx="2046">
                  <c:v>6.439183638949594E-3</c:v>
                </c:pt>
                <c:pt idx="2047">
                  <c:v>6.6023730578604351E-3</c:v>
                </c:pt>
                <c:pt idx="2048">
                  <c:v>6.7528291841966459E-3</c:v>
                </c:pt>
                <c:pt idx="2049">
                  <c:v>6.2515357533928038E-3</c:v>
                </c:pt>
                <c:pt idx="2050">
                  <c:v>5.7065367181851909E-3</c:v>
                </c:pt>
                <c:pt idx="2051">
                  <c:v>5.7065367181851909E-3</c:v>
                </c:pt>
                <c:pt idx="2052">
                  <c:v>5.7065367181851909E-3</c:v>
                </c:pt>
                <c:pt idx="2053">
                  <c:v>5.7065367181851909E-3</c:v>
                </c:pt>
                <c:pt idx="2054">
                  <c:v>5.7065367181851909E-3</c:v>
                </c:pt>
                <c:pt idx="2055">
                  <c:v>5.7065367181851909E-3</c:v>
                </c:pt>
                <c:pt idx="2056">
                  <c:v>5.7065367181851909E-3</c:v>
                </c:pt>
                <c:pt idx="2057">
                  <c:v>5.7065367181851909E-3</c:v>
                </c:pt>
                <c:pt idx="2058">
                  <c:v>5.7065367181851909E-3</c:v>
                </c:pt>
                <c:pt idx="2059">
                  <c:v>5.7065367181851909E-3</c:v>
                </c:pt>
                <c:pt idx="2060">
                  <c:v>5.7065367181851909E-3</c:v>
                </c:pt>
                <c:pt idx="2061">
                  <c:v>5.7065367181851909E-3</c:v>
                </c:pt>
                <c:pt idx="2062">
                  <c:v>5.7065367181851909E-3</c:v>
                </c:pt>
                <c:pt idx="2063">
                  <c:v>5.7065367181851909E-3</c:v>
                </c:pt>
                <c:pt idx="2064">
                  <c:v>6.2405071165017294E-3</c:v>
                </c:pt>
                <c:pt idx="2065">
                  <c:v>6.7541560426284397E-3</c:v>
                </c:pt>
                <c:pt idx="2066">
                  <c:v>6.7338568971149837E-3</c:v>
                </c:pt>
                <c:pt idx="2067">
                  <c:v>6.3590015134482218E-3</c:v>
                </c:pt>
                <c:pt idx="2068">
                  <c:v>6.2973571310924337E-3</c:v>
                </c:pt>
                <c:pt idx="2069">
                  <c:v>6.8155836285648469E-3</c:v>
                </c:pt>
                <c:pt idx="2070">
                  <c:v>6.6884653095091607E-3</c:v>
                </c:pt>
                <c:pt idx="2071">
                  <c:v>4.193559014316125E-3</c:v>
                </c:pt>
                <c:pt idx="2072">
                  <c:v>6.3927287548804883E-3</c:v>
                </c:pt>
                <c:pt idx="2073">
                  <c:v>6.7089256494850969E-3</c:v>
                </c:pt>
                <c:pt idx="2074">
                  <c:v>6.7457157722146284E-3</c:v>
                </c:pt>
                <c:pt idx="2075">
                  <c:v>6.7352397545057197E-3</c:v>
                </c:pt>
                <c:pt idx="2076">
                  <c:v>6.7353445259158533E-3</c:v>
                </c:pt>
                <c:pt idx="2077">
                  <c:v>6.2324212262136851E-3</c:v>
                </c:pt>
                <c:pt idx="2078">
                  <c:v>5.2197514695742284E-3</c:v>
                </c:pt>
                <c:pt idx="2079">
                  <c:v>6.5766263974092465E-3</c:v>
                </c:pt>
                <c:pt idx="2080">
                  <c:v>6.2384716436236281E-3</c:v>
                </c:pt>
                <c:pt idx="2081">
                  <c:v>6.6749055065757918E-3</c:v>
                </c:pt>
                <c:pt idx="2082">
                  <c:v>6.6525973458260662E-3</c:v>
                </c:pt>
                <c:pt idx="2083">
                  <c:v>6.6278986660287644E-3</c:v>
                </c:pt>
                <c:pt idx="2084">
                  <c:v>6.8143746417116515E-3</c:v>
                </c:pt>
                <c:pt idx="2085">
                  <c:v>6.3999002422418586E-3</c:v>
                </c:pt>
                <c:pt idx="2086">
                  <c:v>6.7111504262879302E-3</c:v>
                </c:pt>
                <c:pt idx="2087">
                  <c:v>6.3170132834288184E-3</c:v>
                </c:pt>
                <c:pt idx="2088">
                  <c:v>6.5916740386227296E-3</c:v>
                </c:pt>
                <c:pt idx="2089">
                  <c:v>6.6473653731915694E-3</c:v>
                </c:pt>
                <c:pt idx="2090">
                  <c:v>4.8666906321322544E-11</c:v>
                </c:pt>
                <c:pt idx="2091">
                  <c:v>3.316117085947456E-11</c:v>
                </c:pt>
                <c:pt idx="2092">
                  <c:v>3.5423213207024559E-11</c:v>
                </c:pt>
                <c:pt idx="2093">
                  <c:v>5.8892780701788645E-11</c:v>
                </c:pt>
                <c:pt idx="2094">
                  <c:v>3.8277425117855145E-11</c:v>
                </c:pt>
                <c:pt idx="2095">
                  <c:v>3.1040040766967274E-11</c:v>
                </c:pt>
                <c:pt idx="2096">
                  <c:v>5.2901993933454916E-11</c:v>
                </c:pt>
                <c:pt idx="2097">
                  <c:v>2.4178094939858822E-11</c:v>
                </c:pt>
                <c:pt idx="2098">
                  <c:v>1.6006015245460246E-11</c:v>
                </c:pt>
                <c:pt idx="2099">
                  <c:v>1.5983556364527804E-11</c:v>
                </c:pt>
                <c:pt idx="2100">
                  <c:v>2.4542532704855355E-11</c:v>
                </c:pt>
                <c:pt idx="2101">
                  <c:v>5.6624412985113614E-11</c:v>
                </c:pt>
                <c:pt idx="2102">
                  <c:v>6.2456372752425719E-3</c:v>
                </c:pt>
                <c:pt idx="2103">
                  <c:v>6.4126069758339505E-3</c:v>
                </c:pt>
                <c:pt idx="2104">
                  <c:v>6.7769547342126915E-3</c:v>
                </c:pt>
                <c:pt idx="2105">
                  <c:v>6.6776217063578705E-3</c:v>
                </c:pt>
                <c:pt idx="2106">
                  <c:v>1.3727444910973265E-12</c:v>
                </c:pt>
                <c:pt idx="2107">
                  <c:v>6.136632867769368E-3</c:v>
                </c:pt>
                <c:pt idx="2108">
                  <c:v>6.6715134720645103E-3</c:v>
                </c:pt>
                <c:pt idx="2109">
                  <c:v>6.7362338901013835E-3</c:v>
                </c:pt>
                <c:pt idx="2110">
                  <c:v>6.6041078779032116E-3</c:v>
                </c:pt>
                <c:pt idx="2111">
                  <c:v>6.7012361389682537E-3</c:v>
                </c:pt>
                <c:pt idx="2112">
                  <c:v>6.6724373589243293E-3</c:v>
                </c:pt>
                <c:pt idx="2113">
                  <c:v>6.378919095294042E-3</c:v>
                </c:pt>
                <c:pt idx="2114">
                  <c:v>6.6694356188189341E-3</c:v>
                </c:pt>
                <c:pt idx="2115">
                  <c:v>6.6014854535027881E-3</c:v>
                </c:pt>
                <c:pt idx="2116">
                  <c:v>1.5124355953434593E-6</c:v>
                </c:pt>
                <c:pt idx="2117">
                  <c:v>1.9613466449038589E-16</c:v>
                </c:pt>
                <c:pt idx="2118">
                  <c:v>6.744050927452401E-3</c:v>
                </c:pt>
                <c:pt idx="2119">
                  <c:v>6.7634789765970357E-3</c:v>
                </c:pt>
                <c:pt idx="2120">
                  <c:v>6.1818799016253537E-3</c:v>
                </c:pt>
                <c:pt idx="2121">
                  <c:v>6.4523150172350156E-3</c:v>
                </c:pt>
                <c:pt idx="2122">
                  <c:v>6.6796491844621046E-3</c:v>
                </c:pt>
                <c:pt idx="2123">
                  <c:v>6.3380449002355104E-3</c:v>
                </c:pt>
                <c:pt idx="2124">
                  <c:v>6.5800026053595547E-3</c:v>
                </c:pt>
                <c:pt idx="2125">
                  <c:v>6.7205511242891198E-3</c:v>
                </c:pt>
                <c:pt idx="2126">
                  <c:v>6.7155442679939763E-3</c:v>
                </c:pt>
                <c:pt idx="2127">
                  <c:v>6.8335498968365316E-3</c:v>
                </c:pt>
                <c:pt idx="2128">
                  <c:v>6.3840472377868799E-3</c:v>
                </c:pt>
                <c:pt idx="2129">
                  <c:v>6.6153294817366138E-3</c:v>
                </c:pt>
                <c:pt idx="2130">
                  <c:v>5.8314880543467755E-3</c:v>
                </c:pt>
                <c:pt idx="2131">
                  <c:v>6.5531007700052558E-3</c:v>
                </c:pt>
                <c:pt idx="2132">
                  <c:v>6.4327365610246066E-3</c:v>
                </c:pt>
                <c:pt idx="2133">
                  <c:v>6.8290202747880229E-3</c:v>
                </c:pt>
                <c:pt idx="2134">
                  <c:v>6.4590892731488121E-3</c:v>
                </c:pt>
                <c:pt idx="2135">
                  <c:v>6.3042631769867899E-3</c:v>
                </c:pt>
                <c:pt idx="2136">
                  <c:v>6.5255567443327153E-3</c:v>
                </c:pt>
                <c:pt idx="2137">
                  <c:v>6.3358787109685051E-3</c:v>
                </c:pt>
                <c:pt idx="2138">
                  <c:v>6.3432847307834765E-3</c:v>
                </c:pt>
                <c:pt idx="2139">
                  <c:v>6.8135026546491811E-3</c:v>
                </c:pt>
                <c:pt idx="2140">
                  <c:v>6.6089114643087064E-3</c:v>
                </c:pt>
                <c:pt idx="2141">
                  <c:v>6.4720733355285555E-3</c:v>
                </c:pt>
                <c:pt idx="2142">
                  <c:v>6.4979042959799832E-3</c:v>
                </c:pt>
                <c:pt idx="2143">
                  <c:v>6.1927860930485606E-3</c:v>
                </c:pt>
                <c:pt idx="2144">
                  <c:v>6.7028216762363979E-3</c:v>
                </c:pt>
                <c:pt idx="2145">
                  <c:v>6.3644591495739325E-3</c:v>
                </c:pt>
                <c:pt idx="2146">
                  <c:v>6.7420180711343196E-3</c:v>
                </c:pt>
                <c:pt idx="2147">
                  <c:v>6.6967888148873776E-3</c:v>
                </c:pt>
                <c:pt idx="2148">
                  <c:v>6.4108593868916841E-3</c:v>
                </c:pt>
                <c:pt idx="2149">
                  <c:v>6.440025214146541E-3</c:v>
                </c:pt>
                <c:pt idx="2150">
                  <c:v>6.4581174063021111E-3</c:v>
                </c:pt>
                <c:pt idx="2151">
                  <c:v>6.6300923028565825E-3</c:v>
                </c:pt>
                <c:pt idx="2152">
                  <c:v>6.4106392353688053E-3</c:v>
                </c:pt>
                <c:pt idx="2153">
                  <c:v>6.3262010335387022E-3</c:v>
                </c:pt>
                <c:pt idx="2154">
                  <c:v>6.4627985897830675E-3</c:v>
                </c:pt>
                <c:pt idx="2155">
                  <c:v>6.6046591136747273E-3</c:v>
                </c:pt>
                <c:pt idx="2156">
                  <c:v>6.7784564648671808E-3</c:v>
                </c:pt>
                <c:pt idx="2157">
                  <c:v>6.1021119720933307E-3</c:v>
                </c:pt>
                <c:pt idx="2158">
                  <c:v>6.3925925607427932E-3</c:v>
                </c:pt>
                <c:pt idx="2159">
                  <c:v>6.6366283478221785E-3</c:v>
                </c:pt>
                <c:pt idx="2160">
                  <c:v>6.424768242830366E-3</c:v>
                </c:pt>
                <c:pt idx="2161">
                  <c:v>6.326218083494521E-3</c:v>
                </c:pt>
                <c:pt idx="2162">
                  <c:v>6.3544099899561736E-3</c:v>
                </c:pt>
                <c:pt idx="2163">
                  <c:v>6.6784081218801642E-3</c:v>
                </c:pt>
                <c:pt idx="2164">
                  <c:v>6.5975465581062367E-3</c:v>
                </c:pt>
                <c:pt idx="2165">
                  <c:v>6.3836353601100498E-3</c:v>
                </c:pt>
                <c:pt idx="2166">
                  <c:v>6.5592488360205993E-3</c:v>
                </c:pt>
                <c:pt idx="2167">
                  <c:v>6.8297927391880739E-3</c:v>
                </c:pt>
                <c:pt idx="2168">
                  <c:v>6.6996003060725215E-3</c:v>
                </c:pt>
                <c:pt idx="2169">
                  <c:v>6.7994131836769224E-3</c:v>
                </c:pt>
                <c:pt idx="2170">
                  <c:v>6.5289910634324178E-3</c:v>
                </c:pt>
                <c:pt idx="2171">
                  <c:v>6.2913120627108342E-3</c:v>
                </c:pt>
                <c:pt idx="2172">
                  <c:v>6.7671928314007607E-3</c:v>
                </c:pt>
                <c:pt idx="2173">
                  <c:v>6.794507648763836E-3</c:v>
                </c:pt>
                <c:pt idx="2174">
                  <c:v>6.0651964424889848E-3</c:v>
                </c:pt>
                <c:pt idx="2175">
                  <c:v>6.8347522639309721E-3</c:v>
                </c:pt>
                <c:pt idx="2176">
                  <c:v>6.5184353330584449E-3</c:v>
                </c:pt>
                <c:pt idx="2177">
                  <c:v>1.716222552558231E-3</c:v>
                </c:pt>
                <c:pt idx="2178">
                  <c:v>1.0042204947031747E-5</c:v>
                </c:pt>
                <c:pt idx="2179">
                  <c:v>2.7914719024005799E-5</c:v>
                </c:pt>
                <c:pt idx="2180">
                  <c:v>6.5489854166909675E-3</c:v>
                </c:pt>
                <c:pt idx="2181">
                  <c:v>6.5112075771422088E-3</c:v>
                </c:pt>
                <c:pt idx="2182">
                  <c:v>6.6456667805584041E-3</c:v>
                </c:pt>
                <c:pt idx="2183">
                  <c:v>6.3439815213293636E-3</c:v>
                </c:pt>
                <c:pt idx="2184">
                  <c:v>6.6901393462853705E-3</c:v>
                </c:pt>
                <c:pt idx="2185">
                  <c:v>6.3603416736313541E-3</c:v>
                </c:pt>
                <c:pt idx="2186">
                  <c:v>6.4974510470318094E-3</c:v>
                </c:pt>
                <c:pt idx="2187">
                  <c:v>6.5767889831402256E-3</c:v>
                </c:pt>
                <c:pt idx="2188">
                  <c:v>6.6885225322461063E-3</c:v>
                </c:pt>
                <c:pt idx="2189">
                  <c:v>6.6279380866451501E-3</c:v>
                </c:pt>
                <c:pt idx="2190">
                  <c:v>6.3013722570829924E-3</c:v>
                </c:pt>
                <c:pt idx="2191">
                  <c:v>6.8096760754273828E-3</c:v>
                </c:pt>
                <c:pt idx="2192">
                  <c:v>6.8148198458638015E-3</c:v>
                </c:pt>
                <c:pt idx="2193">
                  <c:v>6.4852874171278056E-3</c:v>
                </c:pt>
                <c:pt idx="2194">
                  <c:v>6.8114587855621659E-3</c:v>
                </c:pt>
                <c:pt idx="2195">
                  <c:v>5.8792106632813762E-3</c:v>
                </c:pt>
                <c:pt idx="2196">
                  <c:v>6.1521601080269704E-3</c:v>
                </c:pt>
                <c:pt idx="2197">
                  <c:v>6.2385812516221641E-3</c:v>
                </c:pt>
                <c:pt idx="2198">
                  <c:v>6.6042531565305047E-3</c:v>
                </c:pt>
                <c:pt idx="2199">
                  <c:v>6.4978193331962858E-3</c:v>
                </c:pt>
                <c:pt idx="2200">
                  <c:v>6.4304192970603925E-3</c:v>
                </c:pt>
                <c:pt idx="2201">
                  <c:v>6.3783544756848996E-3</c:v>
                </c:pt>
                <c:pt idx="2202">
                  <c:v>6.5537356799783477E-3</c:v>
                </c:pt>
                <c:pt idx="2203">
                  <c:v>6.4534020470306151E-3</c:v>
                </c:pt>
                <c:pt idx="2204">
                  <c:v>6.8133806636731103E-3</c:v>
                </c:pt>
                <c:pt idx="2205">
                  <c:v>5.7065367181851909E-3</c:v>
                </c:pt>
                <c:pt idx="2206">
                  <c:v>6.4458896665720725E-3</c:v>
                </c:pt>
                <c:pt idx="2207">
                  <c:v>5.7065367181851909E-3</c:v>
                </c:pt>
                <c:pt idx="2208">
                  <c:v>6.5196308880040785E-3</c:v>
                </c:pt>
                <c:pt idx="2209">
                  <c:v>6.7449031070661077E-3</c:v>
                </c:pt>
                <c:pt idx="2210">
                  <c:v>6.7970888433708408E-3</c:v>
                </c:pt>
                <c:pt idx="2211">
                  <c:v>6.6240578675504647E-3</c:v>
                </c:pt>
                <c:pt idx="2212">
                  <c:v>6.3929650471719734E-3</c:v>
                </c:pt>
                <c:pt idx="2213">
                  <c:v>6.5340556415604684E-3</c:v>
                </c:pt>
                <c:pt idx="2214">
                  <c:v>6.1268156500726336E-3</c:v>
                </c:pt>
                <c:pt idx="2215">
                  <c:v>6.5964698860862363E-3</c:v>
                </c:pt>
                <c:pt idx="2216">
                  <c:v>6.7418325240574811E-3</c:v>
                </c:pt>
                <c:pt idx="2217">
                  <c:v>6.492906686477588E-3</c:v>
                </c:pt>
                <c:pt idx="2218">
                  <c:v>6.8347014556829752E-3</c:v>
                </c:pt>
                <c:pt idx="2219">
                  <c:v>6.6384697367144691E-3</c:v>
                </c:pt>
                <c:pt idx="2220">
                  <c:v>6.4703429383370908E-3</c:v>
                </c:pt>
                <c:pt idx="2221">
                  <c:v>6.6953271343910209E-3</c:v>
                </c:pt>
                <c:pt idx="2222">
                  <c:v>6.8285578966374048E-3</c:v>
                </c:pt>
                <c:pt idx="2223">
                  <c:v>1.0296408006499995E-8</c:v>
                </c:pt>
                <c:pt idx="2224">
                  <c:v>5.8940569021987844E-3</c:v>
                </c:pt>
                <c:pt idx="2225">
                  <c:v>6.4414855640062933E-3</c:v>
                </c:pt>
                <c:pt idx="2226">
                  <c:v>5.7065367181851909E-3</c:v>
                </c:pt>
                <c:pt idx="2227">
                  <c:v>5.7065367181851909E-3</c:v>
                </c:pt>
                <c:pt idx="2228">
                  <c:v>5.7065367181851909E-3</c:v>
                </c:pt>
                <c:pt idx="2229">
                  <c:v>5.7065367181851909E-3</c:v>
                </c:pt>
                <c:pt idx="2230">
                  <c:v>5.7065367181851909E-3</c:v>
                </c:pt>
                <c:pt idx="2231">
                  <c:v>5.7065367181851909E-3</c:v>
                </c:pt>
                <c:pt idx="2232">
                  <c:v>5.7065367181851909E-3</c:v>
                </c:pt>
                <c:pt idx="2233">
                  <c:v>5.7065367181851909E-3</c:v>
                </c:pt>
                <c:pt idx="2234">
                  <c:v>5.7065367181851909E-3</c:v>
                </c:pt>
                <c:pt idx="2235">
                  <c:v>5.7065367181851909E-3</c:v>
                </c:pt>
                <c:pt idx="2236">
                  <c:v>5.7065367181851909E-3</c:v>
                </c:pt>
                <c:pt idx="2237">
                  <c:v>5.7065367181851909E-3</c:v>
                </c:pt>
                <c:pt idx="2238">
                  <c:v>5.7065367181851909E-3</c:v>
                </c:pt>
                <c:pt idx="2239">
                  <c:v>5.7065367181851909E-3</c:v>
                </c:pt>
                <c:pt idx="2240">
                  <c:v>5.7065367181851909E-3</c:v>
                </c:pt>
                <c:pt idx="2241">
                  <c:v>5.7065367181851909E-3</c:v>
                </c:pt>
                <c:pt idx="2242">
                  <c:v>6.4086240367375348E-3</c:v>
                </c:pt>
                <c:pt idx="2243">
                  <c:v>6.8083594283405201E-3</c:v>
                </c:pt>
                <c:pt idx="2244">
                  <c:v>6.7584500420868809E-3</c:v>
                </c:pt>
                <c:pt idx="2245">
                  <c:v>6.7110560935306615E-3</c:v>
                </c:pt>
                <c:pt idx="2246">
                  <c:v>6.6807486181473703E-3</c:v>
                </c:pt>
                <c:pt idx="2247">
                  <c:v>6.4630986087594235E-3</c:v>
                </c:pt>
                <c:pt idx="2248">
                  <c:v>6.6031283420291634E-3</c:v>
                </c:pt>
                <c:pt idx="2249">
                  <c:v>6.6426446694289902E-3</c:v>
                </c:pt>
                <c:pt idx="2250">
                  <c:v>6.8069660353291721E-3</c:v>
                </c:pt>
                <c:pt idx="2251">
                  <c:v>6.5196205904620675E-3</c:v>
                </c:pt>
                <c:pt idx="2252">
                  <c:v>6.8047602951656488E-3</c:v>
                </c:pt>
                <c:pt idx="2253">
                  <c:v>6.2082172642695397E-3</c:v>
                </c:pt>
                <c:pt idx="2254">
                  <c:v>6.8141288000033396E-3</c:v>
                </c:pt>
                <c:pt idx="2255">
                  <c:v>6.5394101161282804E-3</c:v>
                </c:pt>
                <c:pt idx="2256">
                  <c:v>6.8266147554056633E-3</c:v>
                </c:pt>
                <c:pt idx="2257">
                  <c:v>6.7585663235239573E-3</c:v>
                </c:pt>
                <c:pt idx="2258">
                  <c:v>6.0496478344087322E-3</c:v>
                </c:pt>
                <c:pt idx="2259">
                  <c:v>6.8052326783503269E-3</c:v>
                </c:pt>
                <c:pt idx="2260">
                  <c:v>4.0659773867005727E-3</c:v>
                </c:pt>
                <c:pt idx="2261">
                  <c:v>6.2752425594583099E-3</c:v>
                </c:pt>
                <c:pt idx="2262">
                  <c:v>6.7050624397022819E-3</c:v>
                </c:pt>
                <c:pt idx="2263">
                  <c:v>6.7520344737985148E-3</c:v>
                </c:pt>
                <c:pt idx="2264">
                  <c:v>6.5323031627385394E-3</c:v>
                </c:pt>
                <c:pt idx="2265">
                  <c:v>6.6775970230884977E-3</c:v>
                </c:pt>
                <c:pt idx="2266">
                  <c:v>6.8333906004080696E-3</c:v>
                </c:pt>
                <c:pt idx="2267">
                  <c:v>6.6835109825896721E-3</c:v>
                </c:pt>
                <c:pt idx="2268">
                  <c:v>6.6175367283646744E-3</c:v>
                </c:pt>
                <c:pt idx="2269">
                  <c:v>6.6373284367011462E-3</c:v>
                </c:pt>
                <c:pt idx="2270">
                  <c:v>6.5992235018663909E-3</c:v>
                </c:pt>
                <c:pt idx="2271">
                  <c:v>6.3360139553590182E-3</c:v>
                </c:pt>
                <c:pt idx="2272">
                  <c:v>6.834797796509513E-3</c:v>
                </c:pt>
                <c:pt idx="2273">
                  <c:v>6.6088175066179745E-3</c:v>
                </c:pt>
                <c:pt idx="2274">
                  <c:v>6.476095045565896E-3</c:v>
                </c:pt>
                <c:pt idx="2275">
                  <c:v>6.4299227812975425E-3</c:v>
                </c:pt>
                <c:pt idx="2276">
                  <c:v>6.2957841352909343E-3</c:v>
                </c:pt>
                <c:pt idx="2277">
                  <c:v>6.4279111256859405E-3</c:v>
                </c:pt>
                <c:pt idx="2278">
                  <c:v>6.8189646600610391E-3</c:v>
                </c:pt>
                <c:pt idx="2279">
                  <c:v>6.8047087969914056E-3</c:v>
                </c:pt>
                <c:pt idx="2280">
                  <c:v>6.605496623437776E-3</c:v>
                </c:pt>
                <c:pt idx="2281">
                  <c:v>6.602828151895195E-3</c:v>
                </c:pt>
                <c:pt idx="2282">
                  <c:v>6.2022796639329102E-3</c:v>
                </c:pt>
                <c:pt idx="2283">
                  <c:v>6.3332424540324039E-3</c:v>
                </c:pt>
                <c:pt idx="2284">
                  <c:v>6.1642098087187226E-3</c:v>
                </c:pt>
                <c:pt idx="2285">
                  <c:v>6.7819939425152647E-3</c:v>
                </c:pt>
                <c:pt idx="2286">
                  <c:v>5.7479809677554112E-3</c:v>
                </c:pt>
                <c:pt idx="2287">
                  <c:v>6.8281465254521594E-3</c:v>
                </c:pt>
                <c:pt idx="2288">
                  <c:v>3.3164322953872712E-4</c:v>
                </c:pt>
                <c:pt idx="2289">
                  <c:v>6.2292048821335419E-3</c:v>
                </c:pt>
                <c:pt idx="2290">
                  <c:v>6.4275634626323021E-3</c:v>
                </c:pt>
                <c:pt idx="2291">
                  <c:v>6.7351922931176856E-3</c:v>
                </c:pt>
                <c:pt idx="2292">
                  <c:v>6.7559756861405394E-3</c:v>
                </c:pt>
                <c:pt idx="2293">
                  <c:v>6.4603424413322841E-3</c:v>
                </c:pt>
                <c:pt idx="2294">
                  <c:v>6.7864298142070812E-3</c:v>
                </c:pt>
                <c:pt idx="2295">
                  <c:v>6.7596210004503225E-3</c:v>
                </c:pt>
                <c:pt idx="2296">
                  <c:v>6.7619073874600659E-3</c:v>
                </c:pt>
                <c:pt idx="2297">
                  <c:v>6.3524629833745594E-3</c:v>
                </c:pt>
                <c:pt idx="2298">
                  <c:v>6.4629875035083356E-3</c:v>
                </c:pt>
                <c:pt idx="2299">
                  <c:v>6.5546234282497368E-3</c:v>
                </c:pt>
                <c:pt idx="2300">
                  <c:v>6.6069315150307697E-3</c:v>
                </c:pt>
                <c:pt idx="2301">
                  <c:v>6.8220237264612254E-3</c:v>
                </c:pt>
                <c:pt idx="2302">
                  <c:v>6.7097312643642094E-3</c:v>
                </c:pt>
                <c:pt idx="2303">
                  <c:v>6.7723453278084001E-3</c:v>
                </c:pt>
                <c:pt idx="2304">
                  <c:v>6.4759347173622313E-3</c:v>
                </c:pt>
                <c:pt idx="2305">
                  <c:v>6.7175484161573137E-3</c:v>
                </c:pt>
                <c:pt idx="2306">
                  <c:v>6.6851592264429091E-3</c:v>
                </c:pt>
                <c:pt idx="2307">
                  <c:v>6.6537192496979886E-3</c:v>
                </c:pt>
                <c:pt idx="2308">
                  <c:v>6.5853523720234702E-3</c:v>
                </c:pt>
                <c:pt idx="2309">
                  <c:v>6.6071145009898918E-3</c:v>
                </c:pt>
                <c:pt idx="2310">
                  <c:v>6.8346688369830622E-3</c:v>
                </c:pt>
                <c:pt idx="2311">
                  <c:v>6.7127430340051643E-3</c:v>
                </c:pt>
                <c:pt idx="2312">
                  <c:v>6.584628809476239E-3</c:v>
                </c:pt>
                <c:pt idx="2313">
                  <c:v>6.7914121088399684E-3</c:v>
                </c:pt>
                <c:pt idx="2314">
                  <c:v>6.2854708416496649E-14</c:v>
                </c:pt>
                <c:pt idx="2315">
                  <c:v>6.5453603848054124E-3</c:v>
                </c:pt>
                <c:pt idx="2316">
                  <c:v>6.5329393464827962E-3</c:v>
                </c:pt>
                <c:pt idx="2317">
                  <c:v>6.751041703047825E-3</c:v>
                </c:pt>
                <c:pt idx="2318">
                  <c:v>6.7544803123335845E-3</c:v>
                </c:pt>
                <c:pt idx="2319">
                  <c:v>6.6395558379954579E-3</c:v>
                </c:pt>
                <c:pt idx="2320">
                  <c:v>6.7660515070601208E-3</c:v>
                </c:pt>
                <c:pt idx="2321">
                  <c:v>6.6463083155230826E-3</c:v>
                </c:pt>
                <c:pt idx="2322">
                  <c:v>6.7598276281936693E-3</c:v>
                </c:pt>
                <c:pt idx="2323">
                  <c:v>6.4170691021209038E-3</c:v>
                </c:pt>
                <c:pt idx="2324">
                  <c:v>6.7751355633663109E-3</c:v>
                </c:pt>
                <c:pt idx="2325">
                  <c:v>6.5561746362568203E-3</c:v>
                </c:pt>
                <c:pt idx="2326">
                  <c:v>6.6786616366213978E-3</c:v>
                </c:pt>
                <c:pt idx="2327">
                  <c:v>6.6080416487969825E-3</c:v>
                </c:pt>
                <c:pt idx="2328">
                  <c:v>6.3411412590307359E-3</c:v>
                </c:pt>
                <c:pt idx="2329">
                  <c:v>6.8304555598422377E-3</c:v>
                </c:pt>
                <c:pt idx="2330">
                  <c:v>6.6064153277343336E-3</c:v>
                </c:pt>
                <c:pt idx="2331">
                  <c:v>6.7764144578783703E-3</c:v>
                </c:pt>
                <c:pt idx="2332">
                  <c:v>6.768569436471852E-3</c:v>
                </c:pt>
                <c:pt idx="2333">
                  <c:v>6.7953444045874998E-3</c:v>
                </c:pt>
                <c:pt idx="2334">
                  <c:v>6.65523012830625E-3</c:v>
                </c:pt>
                <c:pt idx="2335">
                  <c:v>6.785424929583523E-3</c:v>
                </c:pt>
                <c:pt idx="2336">
                  <c:v>6.6527774974264467E-3</c:v>
                </c:pt>
                <c:pt idx="2337">
                  <c:v>6.6343240890276191E-3</c:v>
                </c:pt>
                <c:pt idx="2338">
                  <c:v>6.5533841203004794E-3</c:v>
                </c:pt>
                <c:pt idx="2339">
                  <c:v>6.8266543480798702E-3</c:v>
                </c:pt>
                <c:pt idx="2340">
                  <c:v>5.8666888827930246E-3</c:v>
                </c:pt>
                <c:pt idx="2341">
                  <c:v>1.4419621156112068E-3</c:v>
                </c:pt>
                <c:pt idx="2342">
                  <c:v>6.5857306938389027E-3</c:v>
                </c:pt>
                <c:pt idx="2343">
                  <c:v>6.5963431463539422E-3</c:v>
                </c:pt>
                <c:pt idx="2344">
                  <c:v>6.5888728424515226E-3</c:v>
                </c:pt>
                <c:pt idx="2345">
                  <c:v>6.4709042638086767E-3</c:v>
                </c:pt>
                <c:pt idx="2346">
                  <c:v>6.4847796042362352E-3</c:v>
                </c:pt>
                <c:pt idx="2347">
                  <c:v>6.6070847897130233E-3</c:v>
                </c:pt>
                <c:pt idx="2348">
                  <c:v>6.6907386781194129E-3</c:v>
                </c:pt>
                <c:pt idx="2349">
                  <c:v>6.5177197469540567E-3</c:v>
                </c:pt>
                <c:pt idx="2350">
                  <c:v>6.8336857584945579E-3</c:v>
                </c:pt>
                <c:pt idx="2351">
                  <c:v>6.6337495103148906E-3</c:v>
                </c:pt>
                <c:pt idx="2352">
                  <c:v>6.4383145554792005E-3</c:v>
                </c:pt>
                <c:pt idx="2353">
                  <c:v>6.5071796248338965E-3</c:v>
                </c:pt>
                <c:pt idx="2354">
                  <c:v>6.8326976440086706E-3</c:v>
                </c:pt>
                <c:pt idx="2355">
                  <c:v>3.0827773701705554E-7</c:v>
                </c:pt>
                <c:pt idx="2356">
                  <c:v>6.5930704700764278E-3</c:v>
                </c:pt>
                <c:pt idx="2357">
                  <c:v>5.9796501302423564E-3</c:v>
                </c:pt>
                <c:pt idx="2358">
                  <c:v>6.7649938522283924E-3</c:v>
                </c:pt>
                <c:pt idx="2359">
                  <c:v>6.5073191091558442E-3</c:v>
                </c:pt>
                <c:pt idx="2360">
                  <c:v>6.8155063327528876E-3</c:v>
                </c:pt>
                <c:pt idx="2361">
                  <c:v>6.5186691121598261E-3</c:v>
                </c:pt>
                <c:pt idx="2362">
                  <c:v>6.5332218948250054E-3</c:v>
                </c:pt>
                <c:pt idx="2363">
                  <c:v>6.2538591007729382E-3</c:v>
                </c:pt>
                <c:pt idx="2364">
                  <c:v>6.4152871356614747E-3</c:v>
                </c:pt>
                <c:pt idx="2365">
                  <c:v>6.7832718342107808E-3</c:v>
                </c:pt>
                <c:pt idx="2366">
                  <c:v>6.7109041807978179E-3</c:v>
                </c:pt>
                <c:pt idx="2367">
                  <c:v>6.7480470637423543E-3</c:v>
                </c:pt>
                <c:pt idx="2368">
                  <c:v>6.5953270382807802E-3</c:v>
                </c:pt>
                <c:pt idx="2369">
                  <c:v>6.8347864688381972E-3</c:v>
                </c:pt>
                <c:pt idx="2370">
                  <c:v>1.9490851965275561E-3</c:v>
                </c:pt>
                <c:pt idx="2371">
                  <c:v>6.5611705340071196E-3</c:v>
                </c:pt>
                <c:pt idx="2372">
                  <c:v>6.8317025609960971E-3</c:v>
                </c:pt>
                <c:pt idx="2373">
                  <c:v>6.5596452789760951E-3</c:v>
                </c:pt>
                <c:pt idx="2374">
                  <c:v>6.8167765344493095E-3</c:v>
                </c:pt>
                <c:pt idx="2375">
                  <c:v>6.5836851582829984E-3</c:v>
                </c:pt>
                <c:pt idx="2376">
                  <c:v>5.7065367181851909E-3</c:v>
                </c:pt>
                <c:pt idx="2377">
                  <c:v>5.7065367181851909E-3</c:v>
                </c:pt>
                <c:pt idx="2378">
                  <c:v>5.7065367181851909E-3</c:v>
                </c:pt>
                <c:pt idx="2379">
                  <c:v>5.7065367181851909E-3</c:v>
                </c:pt>
                <c:pt idx="2380">
                  <c:v>5.7065367181851909E-3</c:v>
                </c:pt>
                <c:pt idx="2381">
                  <c:v>5.7065367181851909E-3</c:v>
                </c:pt>
                <c:pt idx="2382">
                  <c:v>5.7065367181851909E-3</c:v>
                </c:pt>
                <c:pt idx="2383">
                  <c:v>5.7065367181851909E-3</c:v>
                </c:pt>
                <c:pt idx="2384">
                  <c:v>5.7065367181851909E-3</c:v>
                </c:pt>
                <c:pt idx="2385">
                  <c:v>6.0947102562204664E-3</c:v>
                </c:pt>
                <c:pt idx="2386">
                  <c:v>3.247121223429177E-8</c:v>
                </c:pt>
                <c:pt idx="2387">
                  <c:v>6.6041760753099586E-3</c:v>
                </c:pt>
                <c:pt idx="2388">
                  <c:v>6.7376846968000758E-3</c:v>
                </c:pt>
                <c:pt idx="2389">
                  <c:v>6.8311331901322195E-3</c:v>
                </c:pt>
                <c:pt idx="2390">
                  <c:v>6.6087178964453624E-3</c:v>
                </c:pt>
                <c:pt idx="2391">
                  <c:v>6.6332939589265243E-3</c:v>
                </c:pt>
                <c:pt idx="2392">
                  <c:v>6.4492702039328732E-3</c:v>
                </c:pt>
                <c:pt idx="2393">
                  <c:v>6.5493624799317684E-3</c:v>
                </c:pt>
                <c:pt idx="2394">
                  <c:v>6.82931250220979E-3</c:v>
                </c:pt>
                <c:pt idx="2395">
                  <c:v>6.4720293890780404E-3</c:v>
                </c:pt>
                <c:pt idx="2396">
                  <c:v>6.494821643937684E-3</c:v>
                </c:pt>
                <c:pt idx="2397">
                  <c:v>6.5726909992540926E-3</c:v>
                </c:pt>
                <c:pt idx="2398">
                  <c:v>6.2855241786360198E-3</c:v>
                </c:pt>
                <c:pt idx="2399">
                  <c:v>6.832733068165983E-3</c:v>
                </c:pt>
                <c:pt idx="2400">
                  <c:v>6.7918877807215594E-3</c:v>
                </c:pt>
                <c:pt idx="2401">
                  <c:v>6.7626809377507938E-3</c:v>
                </c:pt>
                <c:pt idx="2402">
                  <c:v>6.8196530004565473E-3</c:v>
                </c:pt>
                <c:pt idx="2403">
                  <c:v>6.8231192778939005E-3</c:v>
                </c:pt>
                <c:pt idx="2404">
                  <c:v>6.3625179176973572E-3</c:v>
                </c:pt>
                <c:pt idx="2405">
                  <c:v>6.8243932002849386E-3</c:v>
                </c:pt>
                <c:pt idx="2406">
                  <c:v>6.7389270832694829E-3</c:v>
                </c:pt>
                <c:pt idx="2407">
                  <c:v>5.0859012649430202E-8</c:v>
                </c:pt>
                <c:pt idx="2408">
                  <c:v>6.5724169312769464E-3</c:v>
                </c:pt>
                <c:pt idx="2409">
                  <c:v>6.4183840751561401E-3</c:v>
                </c:pt>
                <c:pt idx="2410">
                  <c:v>6.65523012830625E-3</c:v>
                </c:pt>
                <c:pt idx="2411">
                  <c:v>6.4360539502543923E-3</c:v>
                </c:pt>
                <c:pt idx="2412">
                  <c:v>6.7588852157660301E-3</c:v>
                </c:pt>
                <c:pt idx="2413">
                  <c:v>6.5904536165582129E-3</c:v>
                </c:pt>
                <c:pt idx="2414">
                  <c:v>6.7197313354208678E-3</c:v>
                </c:pt>
                <c:pt idx="2415">
                  <c:v>6.7263869958173721E-3</c:v>
                </c:pt>
                <c:pt idx="2416">
                  <c:v>2.8377114258821218E-3</c:v>
                </c:pt>
                <c:pt idx="2417">
                  <c:v>6.598546202083804E-3</c:v>
                </c:pt>
                <c:pt idx="2418">
                  <c:v>6.761036062155004E-3</c:v>
                </c:pt>
                <c:pt idx="2419">
                  <c:v>6.5266412239188042E-3</c:v>
                </c:pt>
                <c:pt idx="2420">
                  <c:v>6.6966564750109876E-3</c:v>
                </c:pt>
                <c:pt idx="2421">
                  <c:v>6.5813683097600256E-3</c:v>
                </c:pt>
                <c:pt idx="2422">
                  <c:v>6.2915533773019762E-3</c:v>
                </c:pt>
                <c:pt idx="2423">
                  <c:v>6.2570302946813473E-3</c:v>
                </c:pt>
                <c:pt idx="2424">
                  <c:v>6.2566247265319905E-3</c:v>
                </c:pt>
                <c:pt idx="2425">
                  <c:v>1.1534554619331342E-4</c:v>
                </c:pt>
                <c:pt idx="2426">
                  <c:v>1.5025677982370627E-4</c:v>
                </c:pt>
                <c:pt idx="2427">
                  <c:v>6.1789491891064367E-3</c:v>
                </c:pt>
                <c:pt idx="2428">
                  <c:v>6.431645930788832E-3</c:v>
                </c:pt>
                <c:pt idx="2429">
                  <c:v>6.6063474448206441E-3</c:v>
                </c:pt>
                <c:pt idx="2430">
                  <c:v>6.46645790336931E-3</c:v>
                </c:pt>
                <c:pt idx="2431">
                  <c:v>6.3089954842386027E-3</c:v>
                </c:pt>
                <c:pt idx="2432">
                  <c:v>6.1989087029099641E-3</c:v>
                </c:pt>
                <c:pt idx="2433">
                  <c:v>6.2716559144731726E-3</c:v>
                </c:pt>
                <c:pt idx="2434">
                  <c:v>6.8172711520732374E-3</c:v>
                </c:pt>
                <c:pt idx="2435">
                  <c:v>6.5245590966665594E-3</c:v>
                </c:pt>
                <c:pt idx="2436">
                  <c:v>6.6301679399156802E-3</c:v>
                </c:pt>
                <c:pt idx="2437">
                  <c:v>6.6635717238802674E-3</c:v>
                </c:pt>
                <c:pt idx="2438">
                  <c:v>6.4012511969364395E-3</c:v>
                </c:pt>
                <c:pt idx="2439">
                  <c:v>6.3546261086770322E-3</c:v>
                </c:pt>
                <c:pt idx="2440">
                  <c:v>6.7258028873839687E-3</c:v>
                </c:pt>
                <c:pt idx="2441">
                  <c:v>6.5906485905979093E-3</c:v>
                </c:pt>
                <c:pt idx="2442">
                  <c:v>6.7456277363149098E-3</c:v>
                </c:pt>
                <c:pt idx="2443">
                  <c:v>6.2029393715814151E-3</c:v>
                </c:pt>
                <c:pt idx="2444">
                  <c:v>6.6606765501371129E-3</c:v>
                </c:pt>
                <c:pt idx="2445">
                  <c:v>5.7065367181851909E-3</c:v>
                </c:pt>
                <c:pt idx="2446">
                  <c:v>6.7792712906075006E-3</c:v>
                </c:pt>
                <c:pt idx="2447">
                  <c:v>6.5684103770168745E-3</c:v>
                </c:pt>
                <c:pt idx="2448">
                  <c:v>6.8325165898598826E-3</c:v>
                </c:pt>
                <c:pt idx="2449">
                  <c:v>6.6780040580488352E-3</c:v>
                </c:pt>
                <c:pt idx="2450">
                  <c:v>6.4451297765472405E-3</c:v>
                </c:pt>
                <c:pt idx="2451">
                  <c:v>6.5540059864219241E-3</c:v>
                </c:pt>
                <c:pt idx="2452">
                  <c:v>6.2373568063494285E-3</c:v>
                </c:pt>
                <c:pt idx="2453">
                  <c:v>6.7077013819308307E-3</c:v>
                </c:pt>
                <c:pt idx="2454">
                  <c:v>6.7974543995659442E-3</c:v>
                </c:pt>
                <c:pt idx="2455">
                  <c:v>6.4368985403147902E-3</c:v>
                </c:pt>
                <c:pt idx="2456">
                  <c:v>6.5153232948812504E-3</c:v>
                </c:pt>
                <c:pt idx="2457">
                  <c:v>6.5212867577952721E-3</c:v>
                </c:pt>
                <c:pt idx="2458">
                  <c:v>6.4538628019108011E-3</c:v>
                </c:pt>
                <c:pt idx="2459">
                  <c:v>6.1487082453477683E-3</c:v>
                </c:pt>
                <c:pt idx="2460">
                  <c:v>6.1544712670792718E-3</c:v>
                </c:pt>
                <c:pt idx="2461">
                  <c:v>6.7554687359286233E-3</c:v>
                </c:pt>
                <c:pt idx="2462">
                  <c:v>4.9571042551254697E-3</c:v>
                </c:pt>
                <c:pt idx="2463">
                  <c:v>6.716860012123879E-3</c:v>
                </c:pt>
                <c:pt idx="2464">
                  <c:v>6.3664831387714449E-3</c:v>
                </c:pt>
                <c:pt idx="2465">
                  <c:v>6.5972580018286032E-3</c:v>
                </c:pt>
                <c:pt idx="2466">
                  <c:v>6.7366270369736405E-3</c:v>
                </c:pt>
                <c:pt idx="2467">
                  <c:v>6.5509991813466183E-3</c:v>
                </c:pt>
                <c:pt idx="2468">
                  <c:v>6.6659452978990175E-3</c:v>
                </c:pt>
                <c:pt idx="2469">
                  <c:v>6.5965599728982256E-3</c:v>
                </c:pt>
                <c:pt idx="2470">
                  <c:v>6.1957587791631854E-3</c:v>
                </c:pt>
                <c:pt idx="2471">
                  <c:v>6.4547236952383668E-3</c:v>
                </c:pt>
                <c:pt idx="2472">
                  <c:v>6.4056643311653115E-3</c:v>
                </c:pt>
                <c:pt idx="2473">
                  <c:v>6.4099155181704835E-3</c:v>
                </c:pt>
                <c:pt idx="2474">
                  <c:v>6.8195718034052485E-3</c:v>
                </c:pt>
                <c:pt idx="2475">
                  <c:v>6.3525795690278193E-3</c:v>
                </c:pt>
                <c:pt idx="2476">
                  <c:v>6.6930020647824164E-3</c:v>
                </c:pt>
                <c:pt idx="2477">
                  <c:v>6.2798956758238359E-3</c:v>
                </c:pt>
                <c:pt idx="2478">
                  <c:v>6.4774492351806134E-3</c:v>
                </c:pt>
                <c:pt idx="2479">
                  <c:v>6.7285489692382842E-3</c:v>
                </c:pt>
                <c:pt idx="2480">
                  <c:v>6.7450723188248003E-3</c:v>
                </c:pt>
                <c:pt idx="2481">
                  <c:v>6.5689274195589262E-3</c:v>
                </c:pt>
                <c:pt idx="2482">
                  <c:v>1.3983202874489772E-8</c:v>
                </c:pt>
                <c:pt idx="2483">
                  <c:v>6.3563535069112399E-3</c:v>
                </c:pt>
                <c:pt idx="2484">
                  <c:v>6.8345818986001354E-3</c:v>
                </c:pt>
                <c:pt idx="2485">
                  <c:v>6.6604950031162301E-3</c:v>
                </c:pt>
                <c:pt idx="2486">
                  <c:v>4.8035768664482247E-5</c:v>
                </c:pt>
                <c:pt idx="2487">
                  <c:v>6.7454159012518911E-3</c:v>
                </c:pt>
                <c:pt idx="2488">
                  <c:v>6.516403594740078E-3</c:v>
                </c:pt>
                <c:pt idx="2489">
                  <c:v>5.9483316308827985E-3</c:v>
                </c:pt>
                <c:pt idx="2490">
                  <c:v>5.7065367181851909E-3</c:v>
                </c:pt>
                <c:pt idx="2491">
                  <c:v>5.9425243705283955E-3</c:v>
                </c:pt>
                <c:pt idx="2492">
                  <c:v>5.9787860138914807E-3</c:v>
                </c:pt>
                <c:pt idx="2493">
                  <c:v>5.920716500215235E-3</c:v>
                </c:pt>
                <c:pt idx="2494">
                  <c:v>5.9873626749848098E-3</c:v>
                </c:pt>
                <c:pt idx="2495">
                  <c:v>5.9567390681994547E-3</c:v>
                </c:pt>
                <c:pt idx="2496">
                  <c:v>6.7068224250300089E-3</c:v>
                </c:pt>
                <c:pt idx="2497">
                  <c:v>6.6062293648086181E-3</c:v>
                </c:pt>
                <c:pt idx="2498">
                  <c:v>6.833268936398137E-3</c:v>
                </c:pt>
                <c:pt idx="2499">
                  <c:v>6.6438904084915743E-3</c:v>
                </c:pt>
                <c:pt idx="2500">
                  <c:v>4.5143940665808704E-6</c:v>
                </c:pt>
                <c:pt idx="2501">
                  <c:v>6.4530575580714769E-3</c:v>
                </c:pt>
                <c:pt idx="2502">
                  <c:v>6.5396831691837626E-3</c:v>
                </c:pt>
                <c:pt idx="2503">
                  <c:v>6.5434240544049137E-3</c:v>
                </c:pt>
                <c:pt idx="2504">
                  <c:v>1.038059576927677E-6</c:v>
                </c:pt>
                <c:pt idx="2505">
                  <c:v>6.9325999897206012E-12</c:v>
                </c:pt>
                <c:pt idx="2506">
                  <c:v>6.7038268998411091E-3</c:v>
                </c:pt>
                <c:pt idx="2507">
                  <c:v>6.7086572925647483E-3</c:v>
                </c:pt>
                <c:pt idx="2508">
                  <c:v>6.5200666742191308E-3</c:v>
                </c:pt>
                <c:pt idx="2509">
                  <c:v>6.7932504782994728E-3</c:v>
                </c:pt>
                <c:pt idx="2510">
                  <c:v>6.6538196354869348E-3</c:v>
                </c:pt>
                <c:pt idx="2511">
                  <c:v>6.7327551107031524E-3</c:v>
                </c:pt>
                <c:pt idx="2512">
                  <c:v>6.5991186705012311E-3</c:v>
                </c:pt>
                <c:pt idx="2513">
                  <c:v>6.8326811148369214E-3</c:v>
                </c:pt>
                <c:pt idx="2514">
                  <c:v>6.794298372037137E-3</c:v>
                </c:pt>
                <c:pt idx="2515">
                  <c:v>6.4358321586504164E-3</c:v>
                </c:pt>
                <c:pt idx="2516">
                  <c:v>6.4353577959897768E-3</c:v>
                </c:pt>
                <c:pt idx="2517">
                  <c:v>6.6308732432103085E-3</c:v>
                </c:pt>
                <c:pt idx="2518">
                  <c:v>6.4363636001394282E-3</c:v>
                </c:pt>
                <c:pt idx="2519">
                  <c:v>6.4674198774596096E-3</c:v>
                </c:pt>
                <c:pt idx="2520">
                  <c:v>6.7229412113035602E-3</c:v>
                </c:pt>
                <c:pt idx="2521">
                  <c:v>6.263722397983105E-3</c:v>
                </c:pt>
                <c:pt idx="2522">
                  <c:v>6.7952892257821685E-3</c:v>
                </c:pt>
                <c:pt idx="2523">
                  <c:v>6.6842032431568181E-3</c:v>
                </c:pt>
                <c:pt idx="2524">
                  <c:v>6.3283728767782373E-3</c:v>
                </c:pt>
                <c:pt idx="2525">
                  <c:v>6.8338198570481023E-3</c:v>
                </c:pt>
                <c:pt idx="2526">
                  <c:v>6.7404913671201107E-3</c:v>
                </c:pt>
                <c:pt idx="2527">
                  <c:v>6.5838271212703284E-3</c:v>
                </c:pt>
                <c:pt idx="2528">
                  <c:v>9.384768893550624E-4</c:v>
                </c:pt>
                <c:pt idx="2529">
                  <c:v>4.1384328236826065E-3</c:v>
                </c:pt>
                <c:pt idx="2530">
                  <c:v>6.7139586118269839E-3</c:v>
                </c:pt>
                <c:pt idx="2531">
                  <c:v>6.4948998453335108E-3</c:v>
                </c:pt>
                <c:pt idx="2532">
                  <c:v>6.3289130728576464E-3</c:v>
                </c:pt>
                <c:pt idx="2533">
                  <c:v>2.6786565420509473E-6</c:v>
                </c:pt>
                <c:pt idx="2534">
                  <c:v>6.6958669375909311E-3</c:v>
                </c:pt>
                <c:pt idx="2535">
                  <c:v>6.5068612594672845E-3</c:v>
                </c:pt>
                <c:pt idx="2536">
                  <c:v>6.5073924774190885E-3</c:v>
                </c:pt>
                <c:pt idx="2537">
                  <c:v>6.7402677073331047E-3</c:v>
                </c:pt>
                <c:pt idx="2538">
                  <c:v>6.6054936665861314E-3</c:v>
                </c:pt>
                <c:pt idx="2539">
                  <c:v>6.1751771216090835E-3</c:v>
                </c:pt>
                <c:pt idx="2540">
                  <c:v>5.7065367181851909E-3</c:v>
                </c:pt>
                <c:pt idx="2541">
                  <c:v>5.7065367181851909E-3</c:v>
                </c:pt>
                <c:pt idx="2542">
                  <c:v>6.4211250443615047E-3</c:v>
                </c:pt>
                <c:pt idx="2543">
                  <c:v>6.6519847223916002E-3</c:v>
                </c:pt>
                <c:pt idx="2544">
                  <c:v>6.6216024521509025E-3</c:v>
                </c:pt>
                <c:pt idx="2545">
                  <c:v>6.5340184211418965E-3</c:v>
                </c:pt>
                <c:pt idx="2546">
                  <c:v>6.3852747811827901E-3</c:v>
                </c:pt>
                <c:pt idx="2547">
                  <c:v>6.3825107057293119E-3</c:v>
                </c:pt>
                <c:pt idx="2548">
                  <c:v>6.4785614050144949E-3</c:v>
                </c:pt>
                <c:pt idx="2549">
                  <c:v>6.4338526848866841E-3</c:v>
                </c:pt>
                <c:pt idx="2550">
                  <c:v>6.5122873637811565E-3</c:v>
                </c:pt>
                <c:pt idx="2551">
                  <c:v>6.5369205970505434E-3</c:v>
                </c:pt>
                <c:pt idx="2552">
                  <c:v>6.6313595607400463E-3</c:v>
                </c:pt>
                <c:pt idx="2553">
                  <c:v>6.8347244228800647E-3</c:v>
                </c:pt>
                <c:pt idx="2554">
                  <c:v>6.2748203313514701E-3</c:v>
                </c:pt>
                <c:pt idx="2555">
                  <c:v>6.5506165873621637E-3</c:v>
                </c:pt>
                <c:pt idx="2556">
                  <c:v>5.4079626021497872E-3</c:v>
                </c:pt>
                <c:pt idx="2557">
                  <c:v>6.0869744752153655E-3</c:v>
                </c:pt>
                <c:pt idx="2558">
                  <c:v>6.4186959602467548E-3</c:v>
                </c:pt>
                <c:pt idx="2559">
                  <c:v>6.4259871397646081E-3</c:v>
                </c:pt>
                <c:pt idx="2560">
                  <c:v>6.3093846829327949E-3</c:v>
                </c:pt>
                <c:pt idx="2561">
                  <c:v>6.4495262144696475E-3</c:v>
                </c:pt>
                <c:pt idx="2562">
                  <c:v>6.4077804733627935E-3</c:v>
                </c:pt>
                <c:pt idx="2563">
                  <c:v>6.7803187203667225E-3</c:v>
                </c:pt>
                <c:pt idx="2564">
                  <c:v>6.5839011738979946E-3</c:v>
                </c:pt>
                <c:pt idx="2565">
                  <c:v>1.5713246723851472E-3</c:v>
                </c:pt>
                <c:pt idx="2566">
                  <c:v>6.5573920011135697E-3</c:v>
                </c:pt>
                <c:pt idx="2567">
                  <c:v>6.748974407383361E-3</c:v>
                </c:pt>
                <c:pt idx="2568">
                  <c:v>6.6417956811147634E-3</c:v>
                </c:pt>
                <c:pt idx="2569">
                  <c:v>6.0968876269073165E-3</c:v>
                </c:pt>
                <c:pt idx="2570">
                  <c:v>6.4036464730159812E-3</c:v>
                </c:pt>
                <c:pt idx="2571">
                  <c:v>6.4329974993007537E-3</c:v>
                </c:pt>
                <c:pt idx="2572">
                  <c:v>6.4371544321054699E-3</c:v>
                </c:pt>
                <c:pt idx="2573">
                  <c:v>6.2126241876107983E-3</c:v>
                </c:pt>
                <c:pt idx="2574">
                  <c:v>6.5562621365498714E-3</c:v>
                </c:pt>
                <c:pt idx="2575">
                  <c:v>6.2425396087425313E-3</c:v>
                </c:pt>
                <c:pt idx="2576">
                  <c:v>6.3254676478839769E-3</c:v>
                </c:pt>
                <c:pt idx="2577">
                  <c:v>6.1813724458453494E-3</c:v>
                </c:pt>
                <c:pt idx="2578">
                  <c:v>6.7162299441283334E-3</c:v>
                </c:pt>
                <c:pt idx="2579">
                  <c:v>6.7292703303464887E-3</c:v>
                </c:pt>
                <c:pt idx="2580">
                  <c:v>6.3745810239747005E-3</c:v>
                </c:pt>
                <c:pt idx="2581">
                  <c:v>6.4841560804145973E-3</c:v>
                </c:pt>
                <c:pt idx="2582">
                  <c:v>6.6364269223423977E-3</c:v>
                </c:pt>
                <c:pt idx="2583">
                  <c:v>6.2870396919289659E-3</c:v>
                </c:pt>
                <c:pt idx="2584">
                  <c:v>6.0187126553275933E-3</c:v>
                </c:pt>
                <c:pt idx="2585">
                  <c:v>6.5800305748419897E-3</c:v>
                </c:pt>
                <c:pt idx="2586">
                  <c:v>6.5622429056901637E-3</c:v>
                </c:pt>
                <c:pt idx="2587">
                  <c:v>1.2601818954283298E-6</c:v>
                </c:pt>
                <c:pt idx="2588">
                  <c:v>6.8342652054319188E-3</c:v>
                </c:pt>
                <c:pt idx="2589">
                  <c:v>6.5501453718366034E-3</c:v>
                </c:pt>
                <c:pt idx="2590">
                  <c:v>6.7613769443670615E-3</c:v>
                </c:pt>
                <c:pt idx="2591">
                  <c:v>6.5719377769099287E-3</c:v>
                </c:pt>
                <c:pt idx="2592">
                  <c:v>6.8256948764686297E-3</c:v>
                </c:pt>
                <c:pt idx="2593">
                  <c:v>6.4222789396591595E-3</c:v>
                </c:pt>
                <c:pt idx="2594">
                  <c:v>1.4949479394521673E-3</c:v>
                </c:pt>
                <c:pt idx="2595">
                  <c:v>4.6278469346608571E-3</c:v>
                </c:pt>
                <c:pt idx="2596">
                  <c:v>1.6230002624841505E-4</c:v>
                </c:pt>
                <c:pt idx="2597">
                  <c:v>4.1139516670982762E-3</c:v>
                </c:pt>
                <c:pt idx="2598">
                  <c:v>6.3405352982701139E-3</c:v>
                </c:pt>
                <c:pt idx="2599">
                  <c:v>6.3809110463397189E-3</c:v>
                </c:pt>
                <c:pt idx="2600">
                  <c:v>6.1671598384308449E-3</c:v>
                </c:pt>
                <c:pt idx="2601">
                  <c:v>6.5920629922796405E-3</c:v>
                </c:pt>
                <c:pt idx="2602">
                  <c:v>6.1796214264081464E-3</c:v>
                </c:pt>
                <c:pt idx="2603">
                  <c:v>6.164750638686615E-3</c:v>
                </c:pt>
                <c:pt idx="2604">
                  <c:v>6.5741629860239809E-3</c:v>
                </c:pt>
                <c:pt idx="2605">
                  <c:v>6.4684395649581786E-3</c:v>
                </c:pt>
                <c:pt idx="2606">
                  <c:v>6.4088052654541258E-3</c:v>
                </c:pt>
                <c:pt idx="2607">
                  <c:v>6.3130456089507394E-3</c:v>
                </c:pt>
                <c:pt idx="2608">
                  <c:v>6.4575546156937294E-3</c:v>
                </c:pt>
                <c:pt idx="2609">
                  <c:v>5.7065367181851909E-3</c:v>
                </c:pt>
                <c:pt idx="2610">
                  <c:v>6.2391611170767684E-3</c:v>
                </c:pt>
                <c:pt idx="2611">
                  <c:v>6.5314842969804981E-3</c:v>
                </c:pt>
                <c:pt idx="2612">
                  <c:v>6.4866255529437899E-3</c:v>
                </c:pt>
                <c:pt idx="2613">
                  <c:v>6.4047587995051001E-3</c:v>
                </c:pt>
                <c:pt idx="2614">
                  <c:v>6.2351748191479973E-3</c:v>
                </c:pt>
                <c:pt idx="2615">
                  <c:v>6.5897279123345023E-3</c:v>
                </c:pt>
                <c:pt idx="2616">
                  <c:v>6.7224885146661088E-3</c:v>
                </c:pt>
                <c:pt idx="2617">
                  <c:v>6.3153193926964125E-3</c:v>
                </c:pt>
                <c:pt idx="2618">
                  <c:v>6.5890409135174934E-3</c:v>
                </c:pt>
                <c:pt idx="2619">
                  <c:v>6.2571339202261511E-3</c:v>
                </c:pt>
                <c:pt idx="2620">
                  <c:v>6.6653367102060008E-3</c:v>
                </c:pt>
                <c:pt idx="2621">
                  <c:v>6.3483746295956408E-3</c:v>
                </c:pt>
                <c:pt idx="2622">
                  <c:v>6.7136628871609077E-3</c:v>
                </c:pt>
                <c:pt idx="2623">
                  <c:v>6.2677867696410176E-3</c:v>
                </c:pt>
                <c:pt idx="2624">
                  <c:v>6.6343296366856187E-3</c:v>
                </c:pt>
                <c:pt idx="2625">
                  <c:v>6.4591116014490278E-3</c:v>
                </c:pt>
                <c:pt idx="2626">
                  <c:v>6.8044583554546711E-3</c:v>
                </c:pt>
                <c:pt idx="2627">
                  <c:v>6.3861541377961597E-3</c:v>
                </c:pt>
                <c:pt idx="2628">
                  <c:v>6.6410568067610384E-3</c:v>
                </c:pt>
                <c:pt idx="2629">
                  <c:v>6.6857179314068552E-3</c:v>
                </c:pt>
                <c:pt idx="2630">
                  <c:v>6.2117690876403123E-3</c:v>
                </c:pt>
                <c:pt idx="2631">
                  <c:v>4.0939464264495755E-3</c:v>
                </c:pt>
                <c:pt idx="2632">
                  <c:v>6.3863476541985778E-3</c:v>
                </c:pt>
                <c:pt idx="2633">
                  <c:v>6.5633165053728942E-3</c:v>
                </c:pt>
                <c:pt idx="2634">
                  <c:v>6.6304983455075335E-3</c:v>
                </c:pt>
                <c:pt idx="2635">
                  <c:v>6.7343281539269852E-3</c:v>
                </c:pt>
                <c:pt idx="2636">
                  <c:v>6.556249174355027E-3</c:v>
                </c:pt>
                <c:pt idx="2637">
                  <c:v>6.3639690250303195E-3</c:v>
                </c:pt>
                <c:pt idx="2638">
                  <c:v>6.6143089648736464E-3</c:v>
                </c:pt>
                <c:pt idx="2639">
                  <c:v>6.6151469976048474E-3</c:v>
                </c:pt>
                <c:pt idx="2640">
                  <c:v>6.6378816054522491E-3</c:v>
                </c:pt>
                <c:pt idx="2641">
                  <c:v>6.6751814340591286E-3</c:v>
                </c:pt>
                <c:pt idx="2642">
                  <c:v>6.4123205156009343E-3</c:v>
                </c:pt>
                <c:pt idx="2643">
                  <c:v>6.8309849826043356E-3</c:v>
                </c:pt>
                <c:pt idx="2644">
                  <c:v>6.5327172578707893E-3</c:v>
                </c:pt>
                <c:pt idx="2645">
                  <c:v>6.5963009748090167E-3</c:v>
                </c:pt>
                <c:pt idx="2646">
                  <c:v>6.3036073441994642E-3</c:v>
                </c:pt>
                <c:pt idx="2647">
                  <c:v>6.6022063819313513E-3</c:v>
                </c:pt>
                <c:pt idx="2648">
                  <c:v>6.5673494428082702E-3</c:v>
                </c:pt>
                <c:pt idx="2649">
                  <c:v>6.6163217425558593E-3</c:v>
                </c:pt>
                <c:pt idx="2650">
                  <c:v>6.3045497212912173E-3</c:v>
                </c:pt>
                <c:pt idx="2651">
                  <c:v>6.2820280673159673E-3</c:v>
                </c:pt>
                <c:pt idx="2652">
                  <c:v>6.5522727546226791E-3</c:v>
                </c:pt>
                <c:pt idx="2653">
                  <c:v>6.3236834157480324E-3</c:v>
                </c:pt>
                <c:pt idx="2654">
                  <c:v>6.4800236994797811E-3</c:v>
                </c:pt>
                <c:pt idx="2655">
                  <c:v>6.7241121901405456E-3</c:v>
                </c:pt>
                <c:pt idx="2656">
                  <c:v>6.1090527839759304E-3</c:v>
                </c:pt>
                <c:pt idx="2657">
                  <c:v>4.6542780567542846E-11</c:v>
                </c:pt>
                <c:pt idx="2658">
                  <c:v>6.686968929451316E-3</c:v>
                </c:pt>
                <c:pt idx="2659">
                  <c:v>6.6120570839275153E-3</c:v>
                </c:pt>
                <c:pt idx="2660">
                  <c:v>6.8078085643186112E-3</c:v>
                </c:pt>
                <c:pt idx="2661">
                  <c:v>6.3992320154248605E-3</c:v>
                </c:pt>
                <c:pt idx="2662">
                  <c:v>6.5227233558529055E-3</c:v>
                </c:pt>
                <c:pt idx="2663">
                  <c:v>6.7227106985942005E-3</c:v>
                </c:pt>
                <c:pt idx="2664">
                  <c:v>6.361956731545563E-3</c:v>
                </c:pt>
                <c:pt idx="2665">
                  <c:v>6.5600736522286969E-3</c:v>
                </c:pt>
                <c:pt idx="2666">
                  <c:v>6.4954789884563609E-3</c:v>
                </c:pt>
                <c:pt idx="2667">
                  <c:v>6.7132142819603495E-3</c:v>
                </c:pt>
                <c:pt idx="2668">
                  <c:v>6.6064625449921126E-3</c:v>
                </c:pt>
                <c:pt idx="2669">
                  <c:v>6.4917974548655347E-3</c:v>
                </c:pt>
                <c:pt idx="2670">
                  <c:v>6.8346550950555479E-3</c:v>
                </c:pt>
                <c:pt idx="2671">
                  <c:v>6.8213384428595205E-3</c:v>
                </c:pt>
                <c:pt idx="2672">
                  <c:v>6.6821145618938139E-3</c:v>
                </c:pt>
                <c:pt idx="2673">
                  <c:v>6.5594970470500558E-3</c:v>
                </c:pt>
                <c:pt idx="2674">
                  <c:v>6.7773570226816833E-3</c:v>
                </c:pt>
                <c:pt idx="2675">
                  <c:v>6.7180598671794179E-3</c:v>
                </c:pt>
                <c:pt idx="2676">
                  <c:v>6.6223817927696955E-3</c:v>
                </c:pt>
                <c:pt idx="2677">
                  <c:v>6.4250779593258171E-3</c:v>
                </c:pt>
                <c:pt idx="2678">
                  <c:v>6.4089155616064439E-3</c:v>
                </c:pt>
                <c:pt idx="2679">
                  <c:v>6.657990828791374E-3</c:v>
                </c:pt>
                <c:pt idx="2680">
                  <c:v>6.7796580193593943E-3</c:v>
                </c:pt>
                <c:pt idx="2681">
                  <c:v>6.8348311442998902E-3</c:v>
                </c:pt>
                <c:pt idx="2682">
                  <c:v>3.2773374140016866E-3</c:v>
                </c:pt>
                <c:pt idx="2683">
                  <c:v>4.1928417732879624E-3</c:v>
                </c:pt>
                <c:pt idx="2684">
                  <c:v>4.0393853713938553E-3</c:v>
                </c:pt>
                <c:pt idx="2685">
                  <c:v>6.4350554478472587E-3</c:v>
                </c:pt>
                <c:pt idx="2686">
                  <c:v>6.4822210031310517E-3</c:v>
                </c:pt>
                <c:pt idx="2687">
                  <c:v>6.8344141269553087E-3</c:v>
                </c:pt>
                <c:pt idx="2688">
                  <c:v>2.8547514194498013E-3</c:v>
                </c:pt>
                <c:pt idx="2689">
                  <c:v>6.740026574622273E-3</c:v>
                </c:pt>
                <c:pt idx="2690">
                  <c:v>6.613742654162506E-3</c:v>
                </c:pt>
                <c:pt idx="2691">
                  <c:v>6.09569534388937E-3</c:v>
                </c:pt>
                <c:pt idx="2692">
                  <c:v>6.7519912640966167E-3</c:v>
                </c:pt>
                <c:pt idx="2693">
                  <c:v>6.5212353941259968E-3</c:v>
                </c:pt>
                <c:pt idx="2694">
                  <c:v>6.604881209432715E-3</c:v>
                </c:pt>
                <c:pt idx="2695">
                  <c:v>6.6759116966383135E-3</c:v>
                </c:pt>
                <c:pt idx="2696">
                  <c:v>6.7551357923574581E-3</c:v>
                </c:pt>
                <c:pt idx="2697">
                  <c:v>6.5671713679048118E-3</c:v>
                </c:pt>
                <c:pt idx="2698">
                  <c:v>6.4096872748248511E-3</c:v>
                </c:pt>
                <c:pt idx="2699">
                  <c:v>6.4790443034445765E-3</c:v>
                </c:pt>
                <c:pt idx="2700">
                  <c:v>6.3359970506937854E-3</c:v>
                </c:pt>
                <c:pt idx="2701">
                  <c:v>6.5009740013801665E-3</c:v>
                </c:pt>
                <c:pt idx="2702">
                  <c:v>6.670796227777831E-3</c:v>
                </c:pt>
                <c:pt idx="2703">
                  <c:v>6.4329399459825964E-3</c:v>
                </c:pt>
                <c:pt idx="2704">
                  <c:v>6.3196824587983414E-3</c:v>
                </c:pt>
                <c:pt idx="2705">
                  <c:v>6.4935657342189814E-3</c:v>
                </c:pt>
                <c:pt idx="2706">
                  <c:v>6.6855398334363294E-3</c:v>
                </c:pt>
                <c:pt idx="2707">
                  <c:v>6.7211509103625002E-3</c:v>
                </c:pt>
                <c:pt idx="2708">
                  <c:v>5.7065367181851909E-3</c:v>
                </c:pt>
                <c:pt idx="2709">
                  <c:v>5.7065367181851909E-3</c:v>
                </c:pt>
                <c:pt idx="2710">
                  <c:v>6.7651052572348753E-3</c:v>
                </c:pt>
                <c:pt idx="2711">
                  <c:v>6.6333660219954991E-3</c:v>
                </c:pt>
                <c:pt idx="2712">
                  <c:v>6.5759630493441145E-3</c:v>
                </c:pt>
                <c:pt idx="2713">
                  <c:v>5.7667399408468534E-3</c:v>
                </c:pt>
                <c:pt idx="2714">
                  <c:v>6.5399461211990695E-3</c:v>
                </c:pt>
                <c:pt idx="2715">
                  <c:v>6.3824945192870438E-3</c:v>
                </c:pt>
                <c:pt idx="2716">
                  <c:v>6.6906795091854487E-3</c:v>
                </c:pt>
                <c:pt idx="2717">
                  <c:v>6.6968998623264647E-3</c:v>
                </c:pt>
                <c:pt idx="2718">
                  <c:v>9.1941496524529702E-6</c:v>
                </c:pt>
                <c:pt idx="2719">
                  <c:v>7.2378420004318886E-7</c:v>
                </c:pt>
                <c:pt idx="2720">
                  <c:v>1.4272847596387814E-6</c:v>
                </c:pt>
                <c:pt idx="2721">
                  <c:v>3.3353547434423593E-6</c:v>
                </c:pt>
                <c:pt idx="2722">
                  <c:v>5.455618439797036E-7</c:v>
                </c:pt>
                <c:pt idx="2723">
                  <c:v>1.6397925343861797E-6</c:v>
                </c:pt>
                <c:pt idx="2724">
                  <c:v>4.0389745756998911E-7</c:v>
                </c:pt>
                <c:pt idx="2725">
                  <c:v>6.4921864091445685E-3</c:v>
                </c:pt>
                <c:pt idx="2726">
                  <c:v>6.1976178602766666E-3</c:v>
                </c:pt>
                <c:pt idx="2727">
                  <c:v>6.6759265831523766E-3</c:v>
                </c:pt>
                <c:pt idx="2728">
                  <c:v>6.5929128030595141E-3</c:v>
                </c:pt>
                <c:pt idx="2729">
                  <c:v>6.4683917385729732E-3</c:v>
                </c:pt>
                <c:pt idx="2730">
                  <c:v>6.4636280020327107E-3</c:v>
                </c:pt>
                <c:pt idx="2731">
                  <c:v>6.302659889035063E-3</c:v>
                </c:pt>
                <c:pt idx="2732">
                  <c:v>6.7810967379037081E-3</c:v>
                </c:pt>
                <c:pt idx="2733">
                  <c:v>6.0899942419538628E-3</c:v>
                </c:pt>
                <c:pt idx="2734">
                  <c:v>6.3636229182361054E-3</c:v>
                </c:pt>
                <c:pt idx="2735">
                  <c:v>6.8340629037867227E-3</c:v>
                </c:pt>
                <c:pt idx="2736">
                  <c:v>6.8176513669776532E-3</c:v>
                </c:pt>
                <c:pt idx="2737">
                  <c:v>6.1769074103104156E-3</c:v>
                </c:pt>
                <c:pt idx="2738">
                  <c:v>6.2015554764728899E-3</c:v>
                </c:pt>
                <c:pt idx="2739">
                  <c:v>6.2271990135040044E-3</c:v>
                </c:pt>
                <c:pt idx="2740">
                  <c:v>6.158231314194405E-3</c:v>
                </c:pt>
                <c:pt idx="2741">
                  <c:v>6.3126748461458824E-3</c:v>
                </c:pt>
                <c:pt idx="2742">
                  <c:v>5.7662676103289899E-3</c:v>
                </c:pt>
                <c:pt idx="2743">
                  <c:v>6.3568098095681267E-3</c:v>
                </c:pt>
                <c:pt idx="2744">
                  <c:v>6.2774270505474841E-3</c:v>
                </c:pt>
                <c:pt idx="2745">
                  <c:v>6.2807322452000918E-3</c:v>
                </c:pt>
                <c:pt idx="2746">
                  <c:v>6.4746582103761569E-3</c:v>
                </c:pt>
                <c:pt idx="2747">
                  <c:v>6.6360735021287511E-3</c:v>
                </c:pt>
                <c:pt idx="2748">
                  <c:v>6.7547595243884128E-3</c:v>
                </c:pt>
                <c:pt idx="2749">
                  <c:v>6.3556562358847964E-3</c:v>
                </c:pt>
                <c:pt idx="2750">
                  <c:v>6.4000592760018156E-3</c:v>
                </c:pt>
                <c:pt idx="2751">
                  <c:v>6.7724616634834292E-3</c:v>
                </c:pt>
                <c:pt idx="2752">
                  <c:v>6.3153021834102246E-3</c:v>
                </c:pt>
                <c:pt idx="2753">
                  <c:v>6.4680826377243846E-3</c:v>
                </c:pt>
                <c:pt idx="2754">
                  <c:v>6.3778952386639174E-3</c:v>
                </c:pt>
                <c:pt idx="2755">
                  <c:v>6.8167960098588134E-3</c:v>
                </c:pt>
                <c:pt idx="2756">
                  <c:v>6.5385235488513525E-3</c:v>
                </c:pt>
                <c:pt idx="2757">
                  <c:v>6.5423773908676432E-3</c:v>
                </c:pt>
                <c:pt idx="2758">
                  <c:v>6.2755269301636753E-3</c:v>
                </c:pt>
                <c:pt idx="2759">
                  <c:v>6.659185183331081E-3</c:v>
                </c:pt>
                <c:pt idx="2760">
                  <c:v>6.3636970934882698E-3</c:v>
                </c:pt>
                <c:pt idx="2761">
                  <c:v>6.3509087058968173E-3</c:v>
                </c:pt>
                <c:pt idx="2762">
                  <c:v>6.3174213461293476E-3</c:v>
                </c:pt>
                <c:pt idx="2763">
                  <c:v>6.1362033912372082E-3</c:v>
                </c:pt>
                <c:pt idx="2764">
                  <c:v>6.2117096098585414E-3</c:v>
                </c:pt>
                <c:pt idx="2765">
                  <c:v>6.3063109158421806E-3</c:v>
                </c:pt>
                <c:pt idx="2766">
                  <c:v>6.2492809291686243E-3</c:v>
                </c:pt>
                <c:pt idx="2767">
                  <c:v>6.7092778617377216E-3</c:v>
                </c:pt>
                <c:pt idx="2768">
                  <c:v>6.537057673178112E-3</c:v>
                </c:pt>
                <c:pt idx="2769">
                  <c:v>6.758498647902296E-3</c:v>
                </c:pt>
                <c:pt idx="2770">
                  <c:v>6.8101906460137562E-3</c:v>
                </c:pt>
                <c:pt idx="2771">
                  <c:v>6.6487837382066105E-3</c:v>
                </c:pt>
                <c:pt idx="2772">
                  <c:v>6.2532583055861643E-3</c:v>
                </c:pt>
                <c:pt idx="2773">
                  <c:v>6.0003871295153536E-3</c:v>
                </c:pt>
                <c:pt idx="2774">
                  <c:v>6.6945080429240455E-3</c:v>
                </c:pt>
                <c:pt idx="2775">
                  <c:v>6.504609667559942E-3</c:v>
                </c:pt>
                <c:pt idx="2776">
                  <c:v>6.5049042142259969E-3</c:v>
                </c:pt>
                <c:pt idx="2777">
                  <c:v>6.6384697367144691E-3</c:v>
                </c:pt>
                <c:pt idx="2778">
                  <c:v>6.3261029914190017E-3</c:v>
                </c:pt>
                <c:pt idx="2779">
                  <c:v>6.233044452521483E-3</c:v>
                </c:pt>
                <c:pt idx="2780">
                  <c:v>6.472776147246318E-3</c:v>
                </c:pt>
                <c:pt idx="2781">
                  <c:v>6.5955774858907062E-3</c:v>
                </c:pt>
                <c:pt idx="2782">
                  <c:v>6.5393734781092052E-3</c:v>
                </c:pt>
                <c:pt idx="2783">
                  <c:v>6.5853923700494475E-3</c:v>
                </c:pt>
                <c:pt idx="2784">
                  <c:v>6.5743043178502613E-3</c:v>
                </c:pt>
                <c:pt idx="2785">
                  <c:v>6.4369481967970609E-3</c:v>
                </c:pt>
                <c:pt idx="2786">
                  <c:v>6.2083767803783078E-3</c:v>
                </c:pt>
                <c:pt idx="2787">
                  <c:v>5.7239965519428329E-3</c:v>
                </c:pt>
                <c:pt idx="2788">
                  <c:v>6.1634877782222215E-3</c:v>
                </c:pt>
                <c:pt idx="2789">
                  <c:v>6.7029035051497828E-3</c:v>
                </c:pt>
                <c:pt idx="2790">
                  <c:v>6.3679493354429359E-3</c:v>
                </c:pt>
                <c:pt idx="2791">
                  <c:v>6.273014309266552E-3</c:v>
                </c:pt>
                <c:pt idx="2792">
                  <c:v>6.8090975418342754E-3</c:v>
                </c:pt>
                <c:pt idx="2793">
                  <c:v>6.3232048786185787E-3</c:v>
                </c:pt>
                <c:pt idx="2794">
                  <c:v>6.8199114739477523E-3</c:v>
                </c:pt>
                <c:pt idx="2795">
                  <c:v>6.8142658878752862E-3</c:v>
                </c:pt>
                <c:pt idx="2796">
                  <c:v>4.3587766332573987E-3</c:v>
                </c:pt>
                <c:pt idx="2797">
                  <c:v>3.4954545831224681E-3</c:v>
                </c:pt>
                <c:pt idx="2798">
                  <c:v>6.7526403085831563E-3</c:v>
                </c:pt>
                <c:pt idx="2799">
                  <c:v>1.9062108315752248E-6</c:v>
                </c:pt>
                <c:pt idx="2800">
                  <c:v>6.6059015413344711E-3</c:v>
                </c:pt>
                <c:pt idx="2801">
                  <c:v>6.8346551023867746E-3</c:v>
                </c:pt>
                <c:pt idx="2802">
                  <c:v>6.5273881099309873E-3</c:v>
                </c:pt>
                <c:pt idx="2803">
                  <c:v>6.4909153116412387E-3</c:v>
                </c:pt>
                <c:pt idx="2804">
                  <c:v>6.3353248858084672E-3</c:v>
                </c:pt>
                <c:pt idx="2805">
                  <c:v>6.6742576096223156E-3</c:v>
                </c:pt>
                <c:pt idx="2806">
                  <c:v>6.314032310457132E-3</c:v>
                </c:pt>
                <c:pt idx="2807">
                  <c:v>6.6072085528079E-3</c:v>
                </c:pt>
                <c:pt idx="2808">
                  <c:v>6.1944096922200978E-3</c:v>
                </c:pt>
                <c:pt idx="2809">
                  <c:v>6.3174814697653176E-3</c:v>
                </c:pt>
                <c:pt idx="2810">
                  <c:v>6.5839597915912261E-3</c:v>
                </c:pt>
                <c:pt idx="2811">
                  <c:v>6.6758918469072065E-3</c:v>
                </c:pt>
                <c:pt idx="2812">
                  <c:v>6.756939228837789E-3</c:v>
                </c:pt>
                <c:pt idx="2813">
                  <c:v>6.4433416707923149E-3</c:v>
                </c:pt>
                <c:pt idx="2814">
                  <c:v>6.6998845398050328E-3</c:v>
                </c:pt>
                <c:pt idx="2815">
                  <c:v>6.3275940382707735E-3</c:v>
                </c:pt>
                <c:pt idx="2816">
                  <c:v>6.4829327845065451E-3</c:v>
                </c:pt>
                <c:pt idx="2817">
                  <c:v>6.2935785791621325E-3</c:v>
                </c:pt>
                <c:pt idx="2818">
                  <c:v>6.3692044478024026E-3</c:v>
                </c:pt>
                <c:pt idx="2819">
                  <c:v>6.4696893948716526E-3</c:v>
                </c:pt>
                <c:pt idx="2820">
                  <c:v>6.8241719579822798E-3</c:v>
                </c:pt>
                <c:pt idx="2821">
                  <c:v>6.7862840098483097E-3</c:v>
                </c:pt>
                <c:pt idx="2822">
                  <c:v>6.1151551429598277E-3</c:v>
                </c:pt>
                <c:pt idx="2823">
                  <c:v>6.4351970668472319E-3</c:v>
                </c:pt>
                <c:pt idx="2824">
                  <c:v>6.3228714955592472E-3</c:v>
                </c:pt>
                <c:pt idx="2825">
                  <c:v>6.2672235196561815E-3</c:v>
                </c:pt>
                <c:pt idx="2826">
                  <c:v>6.4384403974205688E-3</c:v>
                </c:pt>
                <c:pt idx="2827">
                  <c:v>6.3753922418376694E-3</c:v>
                </c:pt>
                <c:pt idx="2828">
                  <c:v>6.7393730471322381E-3</c:v>
                </c:pt>
                <c:pt idx="2829">
                  <c:v>6.3690117668109419E-3</c:v>
                </c:pt>
                <c:pt idx="2830">
                  <c:v>6.5998639908782762E-3</c:v>
                </c:pt>
                <c:pt idx="2831">
                  <c:v>6.8323774007936766E-3</c:v>
                </c:pt>
                <c:pt idx="2832">
                  <c:v>6.4346304544091503E-3</c:v>
                </c:pt>
                <c:pt idx="2833">
                  <c:v>6.3739120033222529E-3</c:v>
                </c:pt>
                <c:pt idx="2834">
                  <c:v>6.3657513303833867E-3</c:v>
                </c:pt>
                <c:pt idx="2835">
                  <c:v>6.5921844799900504E-3</c:v>
                </c:pt>
                <c:pt idx="2836">
                  <c:v>6.8112359874658831E-3</c:v>
                </c:pt>
                <c:pt idx="2837">
                  <c:v>6.8129553802020459E-3</c:v>
                </c:pt>
                <c:pt idx="2838">
                  <c:v>6.1946115517771969E-3</c:v>
                </c:pt>
                <c:pt idx="2839">
                  <c:v>6.2452737400471711E-3</c:v>
                </c:pt>
                <c:pt idx="2840">
                  <c:v>6.2312272015918862E-3</c:v>
                </c:pt>
                <c:pt idx="2841">
                  <c:v>6.7380030123484853E-3</c:v>
                </c:pt>
                <c:pt idx="2842">
                  <c:v>6.7675652032590924E-3</c:v>
                </c:pt>
                <c:pt idx="2843">
                  <c:v>5.7065367181851909E-3</c:v>
                </c:pt>
                <c:pt idx="2844">
                  <c:v>6.6092636406221792E-3</c:v>
                </c:pt>
                <c:pt idx="2845">
                  <c:v>6.3005580873199615E-3</c:v>
                </c:pt>
                <c:pt idx="2846">
                  <c:v>6.2295818164962557E-3</c:v>
                </c:pt>
                <c:pt idx="2847">
                  <c:v>6.3480067652943251E-3</c:v>
                </c:pt>
                <c:pt idx="2848">
                  <c:v>6.5218959754020402E-3</c:v>
                </c:pt>
                <c:pt idx="2849">
                  <c:v>6.3983204173109652E-3</c:v>
                </c:pt>
                <c:pt idx="2850">
                  <c:v>6.5600124751902132E-3</c:v>
                </c:pt>
                <c:pt idx="2851">
                  <c:v>6.7450948685968404E-3</c:v>
                </c:pt>
                <c:pt idx="2852">
                  <c:v>6.6540335266467741E-3</c:v>
                </c:pt>
                <c:pt idx="2853">
                  <c:v>6.3828465160271144E-3</c:v>
                </c:pt>
                <c:pt idx="2854">
                  <c:v>6.5512018258136444E-3</c:v>
                </c:pt>
                <c:pt idx="2855">
                  <c:v>6.5951338374847738E-3</c:v>
                </c:pt>
                <c:pt idx="2856">
                  <c:v>6.3516006952211677E-3</c:v>
                </c:pt>
                <c:pt idx="2857">
                  <c:v>6.2188092841931573E-3</c:v>
                </c:pt>
                <c:pt idx="2858">
                  <c:v>5.7065367181851909E-3</c:v>
                </c:pt>
                <c:pt idx="2859">
                  <c:v>5.7065367181851909E-3</c:v>
                </c:pt>
                <c:pt idx="2860">
                  <c:v>5.7065367181851909E-3</c:v>
                </c:pt>
                <c:pt idx="2861">
                  <c:v>5.7065367181851909E-3</c:v>
                </c:pt>
                <c:pt idx="2862">
                  <c:v>5.7065367181851909E-3</c:v>
                </c:pt>
                <c:pt idx="2863">
                  <c:v>5.7065367181851909E-3</c:v>
                </c:pt>
                <c:pt idx="2864">
                  <c:v>6.3272278450205496E-3</c:v>
                </c:pt>
                <c:pt idx="2865">
                  <c:v>6.7798826262343258E-3</c:v>
                </c:pt>
                <c:pt idx="2866">
                  <c:v>6.5814922933072409E-3</c:v>
                </c:pt>
                <c:pt idx="2867">
                  <c:v>6.635498553834631E-3</c:v>
                </c:pt>
                <c:pt idx="2868">
                  <c:v>5.9713392432326632E-3</c:v>
                </c:pt>
                <c:pt idx="2869">
                  <c:v>6.7038449777843609E-3</c:v>
                </c:pt>
                <c:pt idx="2870">
                  <c:v>6.3366265790067633E-3</c:v>
                </c:pt>
                <c:pt idx="2871">
                  <c:v>6.8346841693405318E-3</c:v>
                </c:pt>
                <c:pt idx="2872">
                  <c:v>6.3588773397177866E-3</c:v>
                </c:pt>
                <c:pt idx="2873">
                  <c:v>6.5767796045038129E-3</c:v>
                </c:pt>
                <c:pt idx="2874">
                  <c:v>6.5554644364946369E-3</c:v>
                </c:pt>
                <c:pt idx="2875">
                  <c:v>6.8319177791950295E-3</c:v>
                </c:pt>
                <c:pt idx="2876">
                  <c:v>6.6222503764863799E-3</c:v>
                </c:pt>
                <c:pt idx="2877">
                  <c:v>6.7891620694509646E-3</c:v>
                </c:pt>
                <c:pt idx="2878">
                  <c:v>6.5024705755425119E-3</c:v>
                </c:pt>
                <c:pt idx="2879">
                  <c:v>6.1680616940946141E-3</c:v>
                </c:pt>
                <c:pt idx="2880">
                  <c:v>6.3099941742007478E-3</c:v>
                </c:pt>
                <c:pt idx="2881">
                  <c:v>6.0886355117003551E-3</c:v>
                </c:pt>
                <c:pt idx="2882">
                  <c:v>6.7072022135726828E-3</c:v>
                </c:pt>
                <c:pt idx="2883">
                  <c:v>6.8217681044829394E-3</c:v>
                </c:pt>
                <c:pt idx="2884">
                  <c:v>6.5488738925919641E-3</c:v>
                </c:pt>
                <c:pt idx="2885">
                  <c:v>6.2965621445785465E-3</c:v>
                </c:pt>
                <c:pt idx="2886">
                  <c:v>6.2483743260318258E-3</c:v>
                </c:pt>
                <c:pt idx="2887">
                  <c:v>6.408848597617871E-3</c:v>
                </c:pt>
                <c:pt idx="2888">
                  <c:v>6.7377825046179059E-3</c:v>
                </c:pt>
                <c:pt idx="2889">
                  <c:v>6.5914307932725714E-3</c:v>
                </c:pt>
                <c:pt idx="2890">
                  <c:v>6.5275679157252037E-3</c:v>
                </c:pt>
                <c:pt idx="2891">
                  <c:v>3.7466428291975029E-3</c:v>
                </c:pt>
                <c:pt idx="2892">
                  <c:v>6.4743917057982275E-3</c:v>
                </c:pt>
                <c:pt idx="2893">
                  <c:v>6.5243682502042939E-3</c:v>
                </c:pt>
                <c:pt idx="2894">
                  <c:v>6.774117913109977E-3</c:v>
                </c:pt>
                <c:pt idx="2895">
                  <c:v>6.5856384451870162E-3</c:v>
                </c:pt>
                <c:pt idx="2896">
                  <c:v>6.7545283636660817E-3</c:v>
                </c:pt>
                <c:pt idx="2897">
                  <c:v>6.7880166463513102E-3</c:v>
                </c:pt>
                <c:pt idx="2898">
                  <c:v>6.5208140648569156E-3</c:v>
                </c:pt>
                <c:pt idx="2899">
                  <c:v>6.5058396456132471E-3</c:v>
                </c:pt>
                <c:pt idx="2900">
                  <c:v>6.1020671626402885E-3</c:v>
                </c:pt>
                <c:pt idx="2901">
                  <c:v>6.7945266473169478E-3</c:v>
                </c:pt>
                <c:pt idx="2902">
                  <c:v>6.7796742889867784E-3</c:v>
                </c:pt>
                <c:pt idx="2903">
                  <c:v>6.8331355563618582E-3</c:v>
                </c:pt>
                <c:pt idx="2904">
                  <c:v>6.6475453001355019E-3</c:v>
                </c:pt>
                <c:pt idx="2905">
                  <c:v>6.7695324803677464E-3</c:v>
                </c:pt>
                <c:pt idx="2906">
                  <c:v>6.4590334497499806E-3</c:v>
                </c:pt>
                <c:pt idx="2907">
                  <c:v>6.6407783569449952E-3</c:v>
                </c:pt>
                <c:pt idx="2908">
                  <c:v>6.6769026592442323E-3</c:v>
                </c:pt>
                <c:pt idx="2909">
                  <c:v>6.4071926894877515E-3</c:v>
                </c:pt>
                <c:pt idx="2910">
                  <c:v>6.4974475049187647E-3</c:v>
                </c:pt>
                <c:pt idx="2911">
                  <c:v>6.8345581567647662E-3</c:v>
                </c:pt>
                <c:pt idx="2912">
                  <c:v>6.8341649336425975E-3</c:v>
                </c:pt>
                <c:pt idx="2913">
                  <c:v>6.7788654762998141E-3</c:v>
                </c:pt>
                <c:pt idx="2914">
                  <c:v>6.7472021503416713E-3</c:v>
                </c:pt>
                <c:pt idx="2915">
                  <c:v>6.7538543610159213E-3</c:v>
                </c:pt>
                <c:pt idx="2916">
                  <c:v>6.7754596037036896E-3</c:v>
                </c:pt>
                <c:pt idx="2917">
                  <c:v>6.7277762231479615E-3</c:v>
                </c:pt>
                <c:pt idx="2918">
                  <c:v>6.8038188536561845E-3</c:v>
                </c:pt>
                <c:pt idx="2919">
                  <c:v>4.5001119763499973E-7</c:v>
                </c:pt>
                <c:pt idx="2920">
                  <c:v>6.3421966979253343E-3</c:v>
                </c:pt>
                <c:pt idx="2921">
                  <c:v>6.8298944760107989E-3</c:v>
                </c:pt>
                <c:pt idx="2922">
                  <c:v>6.3365125293989065E-3</c:v>
                </c:pt>
                <c:pt idx="2923">
                  <c:v>6.5174925294218637E-3</c:v>
                </c:pt>
                <c:pt idx="2924">
                  <c:v>6.8262071704237775E-3</c:v>
                </c:pt>
                <c:pt idx="2925">
                  <c:v>6.0571491303875553E-3</c:v>
                </c:pt>
                <c:pt idx="2926">
                  <c:v>6.1398234405230252E-3</c:v>
                </c:pt>
                <c:pt idx="2927">
                  <c:v>6.7457625824687865E-3</c:v>
                </c:pt>
                <c:pt idx="2928">
                  <c:v>6.7449954065666572E-3</c:v>
                </c:pt>
                <c:pt idx="2929">
                  <c:v>6.1436515053098851E-3</c:v>
                </c:pt>
                <c:pt idx="2930">
                  <c:v>6.6004707950064216E-3</c:v>
                </c:pt>
                <c:pt idx="2931">
                  <c:v>6.4224652911630048E-3</c:v>
                </c:pt>
                <c:pt idx="2932">
                  <c:v>6.8308149250980695E-3</c:v>
                </c:pt>
                <c:pt idx="2933">
                  <c:v>6.2408810271422496E-3</c:v>
                </c:pt>
                <c:pt idx="2934">
                  <c:v>6.6412341505616684E-3</c:v>
                </c:pt>
                <c:pt idx="2935">
                  <c:v>6.8177928802405389E-3</c:v>
                </c:pt>
                <c:pt idx="2936">
                  <c:v>6.653367689289277E-3</c:v>
                </c:pt>
                <c:pt idx="2937">
                  <c:v>6.3432217462778516E-3</c:v>
                </c:pt>
                <c:pt idx="2938">
                  <c:v>6.5103522870104385E-3</c:v>
                </c:pt>
                <c:pt idx="2939">
                  <c:v>6.5811481685971755E-3</c:v>
                </c:pt>
                <c:pt idx="2940">
                  <c:v>6.1445693819282372E-3</c:v>
                </c:pt>
                <c:pt idx="2941">
                  <c:v>6.6159372418835042E-3</c:v>
                </c:pt>
                <c:pt idx="2942">
                  <c:v>6.3457425350719378E-3</c:v>
                </c:pt>
                <c:pt idx="2943">
                  <c:v>4.6845297217471696E-3</c:v>
                </c:pt>
                <c:pt idx="2944">
                  <c:v>6.4262423198377834E-3</c:v>
                </c:pt>
                <c:pt idx="2945">
                  <c:v>6.3607549645468909E-3</c:v>
                </c:pt>
                <c:pt idx="2946">
                  <c:v>6.2368859314666123E-3</c:v>
                </c:pt>
                <c:pt idx="2947">
                  <c:v>6.2142147321928298E-3</c:v>
                </c:pt>
                <c:pt idx="2948">
                  <c:v>6.4157522598112032E-3</c:v>
                </c:pt>
                <c:pt idx="2949">
                  <c:v>6.0727131419644233E-3</c:v>
                </c:pt>
                <c:pt idx="2950">
                  <c:v>6.5199877730347114E-3</c:v>
                </c:pt>
                <c:pt idx="2951">
                  <c:v>6.4577149195870929E-3</c:v>
                </c:pt>
                <c:pt idx="2952">
                  <c:v>6.3623116336558342E-3</c:v>
                </c:pt>
                <c:pt idx="2953">
                  <c:v>6.5485556092127742E-3</c:v>
                </c:pt>
                <c:pt idx="2954">
                  <c:v>6.8294231734479498E-3</c:v>
                </c:pt>
                <c:pt idx="2955">
                  <c:v>6.3579497216114536E-3</c:v>
                </c:pt>
                <c:pt idx="2956">
                  <c:v>6.8271309389001137E-3</c:v>
                </c:pt>
                <c:pt idx="2957">
                  <c:v>5.9509649756337981E-3</c:v>
                </c:pt>
                <c:pt idx="2958">
                  <c:v>6.6853519973599038E-3</c:v>
                </c:pt>
                <c:pt idx="2959">
                  <c:v>6.4254494794991259E-3</c:v>
                </c:pt>
                <c:pt idx="2960">
                  <c:v>5.6993878478155176E-3</c:v>
                </c:pt>
                <c:pt idx="2961">
                  <c:v>6.5147534084350183E-3</c:v>
                </c:pt>
                <c:pt idx="2962">
                  <c:v>6.8038055067432945E-3</c:v>
                </c:pt>
                <c:pt idx="2963">
                  <c:v>6.1712387795213727E-3</c:v>
                </c:pt>
                <c:pt idx="2964">
                  <c:v>6.8321154596575877E-3</c:v>
                </c:pt>
                <c:pt idx="2965">
                  <c:v>6.8082400384997677E-3</c:v>
                </c:pt>
                <c:pt idx="2966">
                  <c:v>6.1732884018685218E-3</c:v>
                </c:pt>
                <c:pt idx="2967">
                  <c:v>6.8292903286537483E-3</c:v>
                </c:pt>
                <c:pt idx="2968">
                  <c:v>6.7698232176311044E-3</c:v>
                </c:pt>
                <c:pt idx="2969">
                  <c:v>6.6925247469138095E-3</c:v>
                </c:pt>
                <c:pt idx="2970">
                  <c:v>6.4114920358938491E-3</c:v>
                </c:pt>
                <c:pt idx="2971">
                  <c:v>6.6057006025730391E-3</c:v>
                </c:pt>
                <c:pt idx="2972">
                  <c:v>6.4350745868788943E-3</c:v>
                </c:pt>
                <c:pt idx="2973">
                  <c:v>6.2722840700029691E-3</c:v>
                </c:pt>
                <c:pt idx="2974">
                  <c:v>6.3694913537386709E-3</c:v>
                </c:pt>
                <c:pt idx="2975">
                  <c:v>6.3706627517596476E-3</c:v>
                </c:pt>
                <c:pt idx="2976">
                  <c:v>6.8200826043294726E-3</c:v>
                </c:pt>
                <c:pt idx="2977">
                  <c:v>6.631384700036152E-3</c:v>
                </c:pt>
                <c:pt idx="2978">
                  <c:v>6.6458286103907964E-3</c:v>
                </c:pt>
                <c:pt idx="2979">
                  <c:v>6.5311571371895151E-3</c:v>
                </c:pt>
                <c:pt idx="2980">
                  <c:v>6.6475077102970325E-3</c:v>
                </c:pt>
                <c:pt idx="2981">
                  <c:v>6.6582467160985256E-3</c:v>
                </c:pt>
                <c:pt idx="2982">
                  <c:v>6.6130359787749593E-3</c:v>
                </c:pt>
                <c:pt idx="2983">
                  <c:v>6.3832068086672874E-3</c:v>
                </c:pt>
                <c:pt idx="2984">
                  <c:v>6.5217899152306856E-3</c:v>
                </c:pt>
                <c:pt idx="2985">
                  <c:v>6.7037005052218296E-3</c:v>
                </c:pt>
                <c:pt idx="2986">
                  <c:v>6.0713298662256557E-3</c:v>
                </c:pt>
                <c:pt idx="2987">
                  <c:v>5.8384054706790674E-3</c:v>
                </c:pt>
                <c:pt idx="2988">
                  <c:v>6.5587746877272309E-3</c:v>
                </c:pt>
                <c:pt idx="2989">
                  <c:v>5.6002071906095336E-3</c:v>
                </c:pt>
                <c:pt idx="2990">
                  <c:v>6.5967736966464768E-3</c:v>
                </c:pt>
                <c:pt idx="2991">
                  <c:v>5.2974469468338333E-7</c:v>
                </c:pt>
                <c:pt idx="2992">
                  <c:v>6.75651795540551E-3</c:v>
                </c:pt>
                <c:pt idx="2993">
                  <c:v>6.771885230882688E-3</c:v>
                </c:pt>
                <c:pt idx="2994">
                  <c:v>6.823032079574627E-3</c:v>
                </c:pt>
                <c:pt idx="2995">
                  <c:v>6.8171199277272639E-3</c:v>
                </c:pt>
                <c:pt idx="2996">
                  <c:v>6.6298260665524191E-3</c:v>
                </c:pt>
                <c:pt idx="2997">
                  <c:v>6.4898532167784158E-3</c:v>
                </c:pt>
                <c:pt idx="2998">
                  <c:v>6.5476556474288183E-3</c:v>
                </c:pt>
                <c:pt idx="2999">
                  <c:v>6.4237376751589475E-3</c:v>
                </c:pt>
                <c:pt idx="3000">
                  <c:v>6.5255057064508995E-3</c:v>
                </c:pt>
                <c:pt idx="3001">
                  <c:v>6.4002739301672945E-3</c:v>
                </c:pt>
                <c:pt idx="3002">
                  <c:v>6.4707575502743527E-3</c:v>
                </c:pt>
                <c:pt idx="3003">
                  <c:v>6.1205466655980647E-3</c:v>
                </c:pt>
                <c:pt idx="3004">
                  <c:v>6.4912118566377748E-3</c:v>
                </c:pt>
                <c:pt idx="3005">
                  <c:v>6.6068872920961403E-3</c:v>
                </c:pt>
                <c:pt idx="3006">
                  <c:v>6.7912490261287485E-3</c:v>
                </c:pt>
                <c:pt idx="3007">
                  <c:v>6.6948092762592684E-3</c:v>
                </c:pt>
                <c:pt idx="3008">
                  <c:v>6.3600770835679386E-3</c:v>
                </c:pt>
                <c:pt idx="3009">
                  <c:v>6.6284361672160315E-3</c:v>
                </c:pt>
                <c:pt idx="3010">
                  <c:v>6.8244842514254191E-3</c:v>
                </c:pt>
                <c:pt idx="3011">
                  <c:v>6.8003501194209403E-3</c:v>
                </c:pt>
                <c:pt idx="3012">
                  <c:v>6.6069963679774232E-3</c:v>
                </c:pt>
                <c:pt idx="3013">
                  <c:v>5.6749499136128005E-4</c:v>
                </c:pt>
                <c:pt idx="3014">
                  <c:v>6.6138123911609493E-3</c:v>
                </c:pt>
                <c:pt idx="3015">
                  <c:v>6.5880867737406895E-3</c:v>
                </c:pt>
                <c:pt idx="3016">
                  <c:v>5.7065367181851909E-3</c:v>
                </c:pt>
                <c:pt idx="3017">
                  <c:v>5.7065367181851909E-3</c:v>
                </c:pt>
                <c:pt idx="3018">
                  <c:v>5.7065367181851909E-3</c:v>
                </c:pt>
                <c:pt idx="3019">
                  <c:v>5.7065367181851909E-3</c:v>
                </c:pt>
                <c:pt idx="3020">
                  <c:v>5.7065367181851909E-3</c:v>
                </c:pt>
                <c:pt idx="3021">
                  <c:v>5.7065367181851909E-3</c:v>
                </c:pt>
                <c:pt idx="3022">
                  <c:v>5.7065367181851909E-3</c:v>
                </c:pt>
                <c:pt idx="3023">
                  <c:v>5.7065367181851909E-3</c:v>
                </c:pt>
                <c:pt idx="3024">
                  <c:v>5.7065367181851909E-3</c:v>
                </c:pt>
                <c:pt idx="3025">
                  <c:v>6.18130929897242E-3</c:v>
                </c:pt>
                <c:pt idx="3026">
                  <c:v>6.8026311529428988E-3</c:v>
                </c:pt>
                <c:pt idx="3027">
                  <c:v>6.3912259027242577E-3</c:v>
                </c:pt>
                <c:pt idx="3028">
                  <c:v>1.1566924133589357E-10</c:v>
                </c:pt>
                <c:pt idx="3029">
                  <c:v>2.4543804279127206E-8</c:v>
                </c:pt>
                <c:pt idx="3030">
                  <c:v>8.7687874000434348E-6</c:v>
                </c:pt>
                <c:pt idx="3031">
                  <c:v>3.2645721700188099E-5</c:v>
                </c:pt>
                <c:pt idx="3032">
                  <c:v>6.527825942442585E-3</c:v>
                </c:pt>
                <c:pt idx="3033">
                  <c:v>6.1693309069228396E-3</c:v>
                </c:pt>
                <c:pt idx="3034">
                  <c:v>6.8120608955733993E-3</c:v>
                </c:pt>
                <c:pt idx="3035">
                  <c:v>2.9647807595786268E-3</c:v>
                </c:pt>
                <c:pt idx="3036">
                  <c:v>4.5285700322542036E-3</c:v>
                </c:pt>
                <c:pt idx="3037">
                  <c:v>6.6882625586438486E-3</c:v>
                </c:pt>
                <c:pt idx="3038">
                  <c:v>6.6359160230501611E-3</c:v>
                </c:pt>
                <c:pt idx="3039">
                  <c:v>6.824063180649315E-3</c:v>
                </c:pt>
                <c:pt idx="3040">
                  <c:v>6.4518796881117358E-3</c:v>
                </c:pt>
                <c:pt idx="3041">
                  <c:v>6.8067378667057846E-3</c:v>
                </c:pt>
                <c:pt idx="3042">
                  <c:v>6.7773040618608685E-3</c:v>
                </c:pt>
                <c:pt idx="3043">
                  <c:v>6.8326390052002722E-3</c:v>
                </c:pt>
                <c:pt idx="3044">
                  <c:v>6.725563191839758E-3</c:v>
                </c:pt>
                <c:pt idx="3045">
                  <c:v>2.1501950153426003E-6</c:v>
                </c:pt>
                <c:pt idx="3046">
                  <c:v>1.0577600307828151E-4</c:v>
                </c:pt>
                <c:pt idx="3047">
                  <c:v>6.6801344776050995E-3</c:v>
                </c:pt>
                <c:pt idx="3048">
                  <c:v>6.7922607257081347E-3</c:v>
                </c:pt>
                <c:pt idx="3049">
                  <c:v>6.4144883698797487E-3</c:v>
                </c:pt>
                <c:pt idx="3050">
                  <c:v>6.2258711026755703E-3</c:v>
                </c:pt>
                <c:pt idx="3051">
                  <c:v>6.5400229284122225E-3</c:v>
                </c:pt>
                <c:pt idx="3052">
                  <c:v>6.8346538452884586E-3</c:v>
                </c:pt>
                <c:pt idx="3053">
                  <c:v>6.5980241145955276E-3</c:v>
                </c:pt>
                <c:pt idx="3054">
                  <c:v>6.0720563450891553E-3</c:v>
                </c:pt>
                <c:pt idx="3055">
                  <c:v>6.7421001967103598E-3</c:v>
                </c:pt>
                <c:pt idx="3056">
                  <c:v>6.8346762108504773E-3</c:v>
                </c:pt>
                <c:pt idx="3057">
                  <c:v>6.815437763803109E-3</c:v>
                </c:pt>
                <c:pt idx="3058">
                  <c:v>6.834855400089988E-3</c:v>
                </c:pt>
                <c:pt idx="3059">
                  <c:v>6.7562047901597415E-3</c:v>
                </c:pt>
                <c:pt idx="3060">
                  <c:v>6.7691235918560773E-3</c:v>
                </c:pt>
                <c:pt idx="3061">
                  <c:v>6.6589143171758491E-3</c:v>
                </c:pt>
                <c:pt idx="3062">
                  <c:v>6.6110059977981363E-3</c:v>
                </c:pt>
                <c:pt idx="3063">
                  <c:v>6.5670473185984015E-3</c:v>
                </c:pt>
                <c:pt idx="3064">
                  <c:v>1.2732363464888004E-9</c:v>
                </c:pt>
                <c:pt idx="3065">
                  <c:v>6.5129846273086558E-3</c:v>
                </c:pt>
                <c:pt idx="3066">
                  <c:v>6.5709342655502125E-3</c:v>
                </c:pt>
                <c:pt idx="3067">
                  <c:v>6.5817246854417101E-3</c:v>
                </c:pt>
                <c:pt idx="3068">
                  <c:v>6.2411864646857223E-3</c:v>
                </c:pt>
                <c:pt idx="3069">
                  <c:v>6.8348117399475196E-3</c:v>
                </c:pt>
                <c:pt idx="3070">
                  <c:v>6.4733284409437134E-3</c:v>
                </c:pt>
                <c:pt idx="3071">
                  <c:v>6.523986393870581E-3</c:v>
                </c:pt>
                <c:pt idx="3072">
                  <c:v>6.5993283111681449E-3</c:v>
                </c:pt>
                <c:pt idx="3073">
                  <c:v>6.7578324716192177E-3</c:v>
                </c:pt>
                <c:pt idx="3074">
                  <c:v>6.8219275335316184E-3</c:v>
                </c:pt>
                <c:pt idx="3075">
                  <c:v>6.7275957259425503E-3</c:v>
                </c:pt>
                <c:pt idx="3076">
                  <c:v>6.5523118990303032E-3</c:v>
                </c:pt>
                <c:pt idx="3077">
                  <c:v>1.709924187185163E-3</c:v>
                </c:pt>
                <c:pt idx="3078">
                  <c:v>6.8131596991086564E-3</c:v>
                </c:pt>
                <c:pt idx="3079">
                  <c:v>6.5684325909881889E-3</c:v>
                </c:pt>
                <c:pt idx="3080">
                  <c:v>6.7269490139215361E-3</c:v>
                </c:pt>
                <c:pt idx="3081">
                  <c:v>6.7043484132193222E-3</c:v>
                </c:pt>
                <c:pt idx="3082">
                  <c:v>6.4255697333727036E-3</c:v>
                </c:pt>
                <c:pt idx="3083">
                  <c:v>6.5325792554756981E-3</c:v>
                </c:pt>
                <c:pt idx="3084">
                  <c:v>6.2927066553852291E-3</c:v>
                </c:pt>
                <c:pt idx="3085">
                  <c:v>6.3795686311140763E-3</c:v>
                </c:pt>
                <c:pt idx="3086">
                  <c:v>6.6661013197974409E-3</c:v>
                </c:pt>
                <c:pt idx="3087">
                  <c:v>6.5908800268433976E-3</c:v>
                </c:pt>
                <c:pt idx="3088">
                  <c:v>1.1838953179740563E-3</c:v>
                </c:pt>
                <c:pt idx="3089">
                  <c:v>6.7315146596004976E-3</c:v>
                </c:pt>
                <c:pt idx="3090">
                  <c:v>6.636123219992603E-3</c:v>
                </c:pt>
                <c:pt idx="3091">
                  <c:v>6.4637168174822785E-3</c:v>
                </c:pt>
                <c:pt idx="3092">
                  <c:v>6.6349615894732029E-3</c:v>
                </c:pt>
                <c:pt idx="3093">
                  <c:v>6.6228916663002759E-3</c:v>
                </c:pt>
                <c:pt idx="3094">
                  <c:v>6.6298036391237236E-3</c:v>
                </c:pt>
                <c:pt idx="3095">
                  <c:v>6.7518772500585788E-3</c:v>
                </c:pt>
                <c:pt idx="3096">
                  <c:v>6.6907789062823388E-3</c:v>
                </c:pt>
                <c:pt idx="3097">
                  <c:v>6.8101588883251714E-3</c:v>
                </c:pt>
                <c:pt idx="3098">
                  <c:v>6.6121212408346017E-3</c:v>
                </c:pt>
                <c:pt idx="3099">
                  <c:v>6.8135663244296412E-3</c:v>
                </c:pt>
                <c:pt idx="3100">
                  <c:v>6.8292486933332021E-3</c:v>
                </c:pt>
                <c:pt idx="3101">
                  <c:v>6.6232987623558717E-3</c:v>
                </c:pt>
                <c:pt idx="3102">
                  <c:v>6.5843082792552427E-3</c:v>
                </c:pt>
                <c:pt idx="3103">
                  <c:v>6.5114333940250856E-3</c:v>
                </c:pt>
                <c:pt idx="3104">
                  <c:v>6.833161220404566E-3</c:v>
                </c:pt>
                <c:pt idx="3105">
                  <c:v>6.7029804049669418E-3</c:v>
                </c:pt>
                <c:pt idx="3106">
                  <c:v>6.3713628397908274E-3</c:v>
                </c:pt>
                <c:pt idx="3107">
                  <c:v>6.7902163551944563E-3</c:v>
                </c:pt>
                <c:pt idx="3108">
                  <c:v>6.2745005986847421E-3</c:v>
                </c:pt>
                <c:pt idx="3109">
                  <c:v>6.7794286348734079E-3</c:v>
                </c:pt>
                <c:pt idx="3110">
                  <c:v>6.6535239011623164E-3</c:v>
                </c:pt>
                <c:pt idx="3111">
                  <c:v>6.1851398989986291E-3</c:v>
                </c:pt>
                <c:pt idx="3112">
                  <c:v>6.219991429305835E-3</c:v>
                </c:pt>
                <c:pt idx="3113">
                  <c:v>6.7216251733685272E-3</c:v>
                </c:pt>
                <c:pt idx="3114">
                  <c:v>6.1019440890669758E-3</c:v>
                </c:pt>
                <c:pt idx="3115">
                  <c:v>1.550368264747486E-3</c:v>
                </c:pt>
                <c:pt idx="3116">
                  <c:v>2.2670579838685828E-3</c:v>
                </c:pt>
                <c:pt idx="3117">
                  <c:v>9.9859079778227226E-4</c:v>
                </c:pt>
                <c:pt idx="3118">
                  <c:v>9.9243073021956481E-4</c:v>
                </c:pt>
                <c:pt idx="3119">
                  <c:v>2.3863630537292197E-3</c:v>
                </c:pt>
                <c:pt idx="3120">
                  <c:v>7.3111412106894008E-4</c:v>
                </c:pt>
                <c:pt idx="3121">
                  <c:v>5.6474777477084999E-3</c:v>
                </c:pt>
                <c:pt idx="3122">
                  <c:v>6.4376392758632101E-3</c:v>
                </c:pt>
                <c:pt idx="3123">
                  <c:v>6.3182756730350937E-3</c:v>
                </c:pt>
                <c:pt idx="3124">
                  <c:v>6.4066519230844537E-3</c:v>
                </c:pt>
                <c:pt idx="3125">
                  <c:v>6.6803695072297792E-3</c:v>
                </c:pt>
                <c:pt idx="3126">
                  <c:v>6.8235638897872009E-3</c:v>
                </c:pt>
                <c:pt idx="3127">
                  <c:v>6.6577216943221789E-3</c:v>
                </c:pt>
                <c:pt idx="3128">
                  <c:v>6.75439307202146E-3</c:v>
                </c:pt>
                <c:pt idx="3129">
                  <c:v>6.3028555249897266E-3</c:v>
                </c:pt>
                <c:pt idx="3130">
                  <c:v>6.7001182817164589E-3</c:v>
                </c:pt>
                <c:pt idx="3131">
                  <c:v>6.2602209852415467E-3</c:v>
                </c:pt>
                <c:pt idx="3132">
                  <c:v>6.3502246234494126E-3</c:v>
                </c:pt>
                <c:pt idx="3133">
                  <c:v>6.1545045841861542E-3</c:v>
                </c:pt>
                <c:pt idx="3134">
                  <c:v>6.6151991432784199E-3</c:v>
                </c:pt>
                <c:pt idx="3135">
                  <c:v>6.4107257296029301E-3</c:v>
                </c:pt>
                <c:pt idx="3136">
                  <c:v>6.2025231669551933E-3</c:v>
                </c:pt>
                <c:pt idx="3137">
                  <c:v>6.5491362698891992E-3</c:v>
                </c:pt>
                <c:pt idx="3138">
                  <c:v>6.7445510234839809E-3</c:v>
                </c:pt>
                <c:pt idx="3139">
                  <c:v>6.4628874958180468E-3</c:v>
                </c:pt>
                <c:pt idx="3140">
                  <c:v>6.7215765829153054E-3</c:v>
                </c:pt>
                <c:pt idx="3141">
                  <c:v>6.3110740718482711E-3</c:v>
                </c:pt>
                <c:pt idx="3142">
                  <c:v>6.4395759674835615E-3</c:v>
                </c:pt>
                <c:pt idx="3143">
                  <c:v>6.5700771753023808E-3</c:v>
                </c:pt>
                <c:pt idx="3144">
                  <c:v>4.8239392584800683E-3</c:v>
                </c:pt>
                <c:pt idx="3145">
                  <c:v>6.148175716735366E-3</c:v>
                </c:pt>
                <c:pt idx="3146">
                  <c:v>6.1959751235737765E-3</c:v>
                </c:pt>
                <c:pt idx="3147">
                  <c:v>6.4183528808491961E-3</c:v>
                </c:pt>
                <c:pt idx="3148">
                  <c:v>6.2642737014614166E-3</c:v>
                </c:pt>
                <c:pt idx="3149">
                  <c:v>6.5018335903201585E-3</c:v>
                </c:pt>
                <c:pt idx="3150">
                  <c:v>6.2591912555666875E-3</c:v>
                </c:pt>
                <c:pt idx="3151">
                  <c:v>6.6466044708005309E-3</c:v>
                </c:pt>
                <c:pt idx="3152">
                  <c:v>6.5746276750449544E-3</c:v>
                </c:pt>
                <c:pt idx="3153">
                  <c:v>6.5486114027885839E-3</c:v>
                </c:pt>
                <c:pt idx="3154">
                  <c:v>6.3476471427384726E-3</c:v>
                </c:pt>
                <c:pt idx="3155">
                  <c:v>6.4443685931486064E-3</c:v>
                </c:pt>
                <c:pt idx="3156">
                  <c:v>6.5355954043335857E-3</c:v>
                </c:pt>
                <c:pt idx="3157">
                  <c:v>6.8140002376839435E-3</c:v>
                </c:pt>
                <c:pt idx="3158">
                  <c:v>6.6203095189299906E-3</c:v>
                </c:pt>
                <c:pt idx="3159">
                  <c:v>6.2424485294729666E-3</c:v>
                </c:pt>
                <c:pt idx="3160">
                  <c:v>6.8127725736046914E-3</c:v>
                </c:pt>
                <c:pt idx="3161">
                  <c:v>6.7208047426072859E-3</c:v>
                </c:pt>
                <c:pt idx="3162">
                  <c:v>6.7510707713222722E-3</c:v>
                </c:pt>
                <c:pt idx="3163">
                  <c:v>6.8177623097712978E-3</c:v>
                </c:pt>
                <c:pt idx="3164">
                  <c:v>6.6521494631626172E-3</c:v>
                </c:pt>
                <c:pt idx="3165">
                  <c:v>6.8311989544528797E-3</c:v>
                </c:pt>
                <c:pt idx="3166">
                  <c:v>4.3898801498412562E-3</c:v>
                </c:pt>
                <c:pt idx="3167">
                  <c:v>6.8130664447546944E-3</c:v>
                </c:pt>
                <c:pt idx="3168">
                  <c:v>6.3498532045920585E-3</c:v>
                </c:pt>
                <c:pt idx="3169">
                  <c:v>6.8290232152973512E-3</c:v>
                </c:pt>
                <c:pt idx="3170">
                  <c:v>6.6145672056385722E-3</c:v>
                </c:pt>
                <c:pt idx="3171">
                  <c:v>6.7501618757788515E-3</c:v>
                </c:pt>
                <c:pt idx="3172">
                  <c:v>6.4328900634201972E-3</c:v>
                </c:pt>
                <c:pt idx="3173">
                  <c:v>4.0951857039867292E-5</c:v>
                </c:pt>
                <c:pt idx="3174">
                  <c:v>6.4705998030427474E-3</c:v>
                </c:pt>
                <c:pt idx="3175">
                  <c:v>6.795513464990785E-3</c:v>
                </c:pt>
                <c:pt idx="3176">
                  <c:v>6.7706448619896716E-3</c:v>
                </c:pt>
                <c:pt idx="3177">
                  <c:v>6.6238959204448309E-3</c:v>
                </c:pt>
                <c:pt idx="3178">
                  <c:v>6.7782005374564507E-3</c:v>
                </c:pt>
                <c:pt idx="3179">
                  <c:v>6.687646319222109E-3</c:v>
                </c:pt>
                <c:pt idx="3180">
                  <c:v>6.8339564924050815E-3</c:v>
                </c:pt>
                <c:pt idx="3181">
                  <c:v>6.7176212163626943E-3</c:v>
                </c:pt>
                <c:pt idx="3182">
                  <c:v>6.6763381767802176E-3</c:v>
                </c:pt>
                <c:pt idx="3183">
                  <c:v>6.7736784188877673E-3</c:v>
                </c:pt>
                <c:pt idx="3184">
                  <c:v>6.3492854000152315E-3</c:v>
                </c:pt>
                <c:pt idx="3185">
                  <c:v>4.8899058514440298E-3</c:v>
                </c:pt>
                <c:pt idx="3186">
                  <c:v>6.786060196572386E-3</c:v>
                </c:pt>
                <c:pt idx="3187">
                  <c:v>6.6689825688686002E-3</c:v>
                </c:pt>
                <c:pt idx="3188">
                  <c:v>6.6477412457751619E-3</c:v>
                </c:pt>
                <c:pt idx="3189">
                  <c:v>5.9869071158889439E-3</c:v>
                </c:pt>
                <c:pt idx="3190">
                  <c:v>6.5186966103180808E-3</c:v>
                </c:pt>
                <c:pt idx="3191">
                  <c:v>6.5757250503821803E-3</c:v>
                </c:pt>
                <c:pt idx="3192">
                  <c:v>6.2320303654553738E-3</c:v>
                </c:pt>
                <c:pt idx="3193">
                  <c:v>6.5219233430624914E-3</c:v>
                </c:pt>
                <c:pt idx="3194">
                  <c:v>6.5919569154161365E-3</c:v>
                </c:pt>
                <c:pt idx="3195">
                  <c:v>6.1480385364216473E-3</c:v>
                </c:pt>
                <c:pt idx="3196">
                  <c:v>6.833652145056361E-3</c:v>
                </c:pt>
                <c:pt idx="3197">
                  <c:v>5.7065367181851909E-3</c:v>
                </c:pt>
                <c:pt idx="3198">
                  <c:v>5.7065367181851909E-3</c:v>
                </c:pt>
                <c:pt idx="3199">
                  <c:v>5.7065367181851909E-3</c:v>
                </c:pt>
                <c:pt idx="3200">
                  <c:v>5.7065367181851909E-3</c:v>
                </c:pt>
                <c:pt idx="3201">
                  <c:v>5.7065367181851909E-3</c:v>
                </c:pt>
                <c:pt idx="3202">
                  <c:v>5.7065367181851909E-3</c:v>
                </c:pt>
                <c:pt idx="3203">
                  <c:v>5.7065367181851909E-3</c:v>
                </c:pt>
                <c:pt idx="3204">
                  <c:v>5.7065367181851909E-3</c:v>
                </c:pt>
                <c:pt idx="3205">
                  <c:v>6.3521173168725516E-3</c:v>
                </c:pt>
                <c:pt idx="3206">
                  <c:v>6.7082553479847372E-3</c:v>
                </c:pt>
                <c:pt idx="3207">
                  <c:v>6.3079137158293967E-3</c:v>
                </c:pt>
                <c:pt idx="3208">
                  <c:v>2.0064296441940209E-4</c:v>
                </c:pt>
                <c:pt idx="3209">
                  <c:v>6.2576339136453593E-3</c:v>
                </c:pt>
                <c:pt idx="3210">
                  <c:v>6.5380263970582489E-3</c:v>
                </c:pt>
                <c:pt idx="3211">
                  <c:v>6.367584004328599E-3</c:v>
                </c:pt>
                <c:pt idx="3212">
                  <c:v>6.5254512617335357E-3</c:v>
                </c:pt>
                <c:pt idx="3213">
                  <c:v>6.8293143872796324E-3</c:v>
                </c:pt>
                <c:pt idx="3214">
                  <c:v>6.4726297796004698E-3</c:v>
                </c:pt>
                <c:pt idx="3215">
                  <c:v>6.3162956104559744E-3</c:v>
                </c:pt>
                <c:pt idx="3216">
                  <c:v>6.5136079129227637E-3</c:v>
                </c:pt>
                <c:pt idx="3217">
                  <c:v>6.8183417372817533E-3</c:v>
                </c:pt>
                <c:pt idx="3218">
                  <c:v>6.5207215428300233E-3</c:v>
                </c:pt>
                <c:pt idx="3219">
                  <c:v>6.3105385642162797E-3</c:v>
                </c:pt>
                <c:pt idx="3220">
                  <c:v>6.7529226436415062E-3</c:v>
                </c:pt>
                <c:pt idx="3221">
                  <c:v>6.4349099776357405E-3</c:v>
                </c:pt>
                <c:pt idx="3222">
                  <c:v>6.2896479191019159E-3</c:v>
                </c:pt>
                <c:pt idx="3223">
                  <c:v>6.4209695264016457E-3</c:v>
                </c:pt>
                <c:pt idx="3224">
                  <c:v>6.1715818417201682E-3</c:v>
                </c:pt>
                <c:pt idx="3225">
                  <c:v>6.4284354364815607E-3</c:v>
                </c:pt>
                <c:pt idx="3226">
                  <c:v>6.596839902503285E-3</c:v>
                </c:pt>
                <c:pt idx="3227">
                  <c:v>6.4783037912527529E-3</c:v>
                </c:pt>
                <c:pt idx="3228">
                  <c:v>6.606126021079569E-3</c:v>
                </c:pt>
                <c:pt idx="3229">
                  <c:v>6.575455611709715E-3</c:v>
                </c:pt>
                <c:pt idx="3230">
                  <c:v>6.3530707571602951E-3</c:v>
                </c:pt>
                <c:pt idx="3231">
                  <c:v>6.8209474593739832E-3</c:v>
                </c:pt>
                <c:pt idx="3232">
                  <c:v>6.8185482818587592E-3</c:v>
                </c:pt>
                <c:pt idx="3233">
                  <c:v>6.6035114854962077E-3</c:v>
                </c:pt>
                <c:pt idx="3234">
                  <c:v>6.7036980594553548E-3</c:v>
                </c:pt>
                <c:pt idx="3235">
                  <c:v>6.5635789943130057E-3</c:v>
                </c:pt>
                <c:pt idx="3236">
                  <c:v>6.4842858730310912E-3</c:v>
                </c:pt>
                <c:pt idx="3237">
                  <c:v>6.3990609071876651E-3</c:v>
                </c:pt>
                <c:pt idx="3238">
                  <c:v>5.7065367181851909E-3</c:v>
                </c:pt>
                <c:pt idx="3239">
                  <c:v>6.5424602602807856E-3</c:v>
                </c:pt>
                <c:pt idx="3240">
                  <c:v>6.7953970396610148E-3</c:v>
                </c:pt>
                <c:pt idx="3241">
                  <c:v>6.8348351472287535E-3</c:v>
                </c:pt>
                <c:pt idx="3242">
                  <c:v>6.6061732666738895E-3</c:v>
                </c:pt>
                <c:pt idx="3243">
                  <c:v>6.7091208249317582E-3</c:v>
                </c:pt>
                <c:pt idx="3244">
                  <c:v>6.7510980183360528E-3</c:v>
                </c:pt>
                <c:pt idx="3245">
                  <c:v>6.5385869161334381E-3</c:v>
                </c:pt>
                <c:pt idx="3246">
                  <c:v>6.7767485814675408E-3</c:v>
                </c:pt>
                <c:pt idx="3247">
                  <c:v>6.4498611701728084E-3</c:v>
                </c:pt>
                <c:pt idx="3248">
                  <c:v>6.2137756692419738E-3</c:v>
                </c:pt>
                <c:pt idx="3249">
                  <c:v>6.5460132779848017E-3</c:v>
                </c:pt>
                <c:pt idx="3250">
                  <c:v>6.7253891670333811E-3</c:v>
                </c:pt>
                <c:pt idx="3251">
                  <c:v>6.5466292674022965E-3</c:v>
                </c:pt>
                <c:pt idx="3252">
                  <c:v>6.2376173193878243E-3</c:v>
                </c:pt>
                <c:pt idx="3253">
                  <c:v>6.6698501800729485E-3</c:v>
                </c:pt>
                <c:pt idx="3254">
                  <c:v>6.4207439784893447E-3</c:v>
                </c:pt>
                <c:pt idx="3255">
                  <c:v>6.2970295887651226E-3</c:v>
                </c:pt>
                <c:pt idx="3256">
                  <c:v>6.5519399247888728E-3</c:v>
                </c:pt>
                <c:pt idx="3257">
                  <c:v>6.5411496432595589E-3</c:v>
                </c:pt>
                <c:pt idx="3258">
                  <c:v>6.7044295971087284E-3</c:v>
                </c:pt>
                <c:pt idx="3259">
                  <c:v>6.3189492529435792E-3</c:v>
                </c:pt>
                <c:pt idx="3260">
                  <c:v>5.7065367181851909E-3</c:v>
                </c:pt>
                <c:pt idx="3261">
                  <c:v>6.4623094331551743E-3</c:v>
                </c:pt>
                <c:pt idx="3262">
                  <c:v>5.7065367181851909E-3</c:v>
                </c:pt>
                <c:pt idx="3263">
                  <c:v>6.3953927671582369E-3</c:v>
                </c:pt>
                <c:pt idx="3264">
                  <c:v>6.5523314702832583E-3</c:v>
                </c:pt>
                <c:pt idx="3265">
                  <c:v>6.8126588073875571E-3</c:v>
                </c:pt>
                <c:pt idx="3266">
                  <c:v>6.4707612184425334E-3</c:v>
                </c:pt>
                <c:pt idx="3267">
                  <c:v>6.4688147190462243E-3</c:v>
                </c:pt>
                <c:pt idx="3268">
                  <c:v>6.4700859907721817E-3</c:v>
                </c:pt>
                <c:pt idx="3269">
                  <c:v>6.267219048452545E-3</c:v>
                </c:pt>
                <c:pt idx="3270">
                  <c:v>6.8125381430620855E-3</c:v>
                </c:pt>
                <c:pt idx="3271">
                  <c:v>6.4832902324285773E-3</c:v>
                </c:pt>
                <c:pt idx="3272">
                  <c:v>6.7629609164578672E-3</c:v>
                </c:pt>
                <c:pt idx="3273">
                  <c:v>6.7764447587451964E-3</c:v>
                </c:pt>
                <c:pt idx="3274">
                  <c:v>6.8094168090883722E-3</c:v>
                </c:pt>
                <c:pt idx="3275">
                  <c:v>6.8070998093330629E-3</c:v>
                </c:pt>
                <c:pt idx="3276">
                  <c:v>6.5465008496928129E-3</c:v>
                </c:pt>
                <c:pt idx="3277">
                  <c:v>6.6179832399837681E-3</c:v>
                </c:pt>
                <c:pt idx="3278">
                  <c:v>6.6511610386386817E-3</c:v>
                </c:pt>
                <c:pt idx="3279">
                  <c:v>6.4753186061207802E-3</c:v>
                </c:pt>
                <c:pt idx="3280">
                  <c:v>6.382878877398716E-3</c:v>
                </c:pt>
                <c:pt idx="3281">
                  <c:v>6.5795051288590027E-3</c:v>
                </c:pt>
                <c:pt idx="3282">
                  <c:v>6.8110257946653102E-3</c:v>
                </c:pt>
                <c:pt idx="3283">
                  <c:v>5.9128992323224019E-3</c:v>
                </c:pt>
                <c:pt idx="3284">
                  <c:v>5.9200837055294418E-3</c:v>
                </c:pt>
                <c:pt idx="3285">
                  <c:v>6.3556728428058821E-3</c:v>
                </c:pt>
                <c:pt idx="3286">
                  <c:v>6.4318111473633203E-3</c:v>
                </c:pt>
                <c:pt idx="3287">
                  <c:v>6.517761051130398E-3</c:v>
                </c:pt>
                <c:pt idx="3288">
                  <c:v>6.8216302599698646E-3</c:v>
                </c:pt>
                <c:pt idx="3289">
                  <c:v>6.4344351185449235E-3</c:v>
                </c:pt>
                <c:pt idx="3290">
                  <c:v>6.581231894857425E-3</c:v>
                </c:pt>
                <c:pt idx="3291">
                  <c:v>6.3948896450870965E-3</c:v>
                </c:pt>
                <c:pt idx="3292">
                  <c:v>6.3673869190663248E-3</c:v>
                </c:pt>
                <c:pt idx="3293">
                  <c:v>6.6371411272934276E-3</c:v>
                </c:pt>
                <c:pt idx="3294">
                  <c:v>6.3469526555299024E-3</c:v>
                </c:pt>
                <c:pt idx="3295">
                  <c:v>6.3654469459821358E-3</c:v>
                </c:pt>
                <c:pt idx="3296">
                  <c:v>6.7694585229178695E-3</c:v>
                </c:pt>
                <c:pt idx="3297">
                  <c:v>6.4400823051626683E-3</c:v>
                </c:pt>
                <c:pt idx="3298">
                  <c:v>6.4933805475161687E-3</c:v>
                </c:pt>
                <c:pt idx="3299">
                  <c:v>6.2653084555158384E-3</c:v>
                </c:pt>
                <c:pt idx="3300">
                  <c:v>6.8072699862749501E-3</c:v>
                </c:pt>
                <c:pt idx="3301">
                  <c:v>6.8287522814933352E-3</c:v>
                </c:pt>
                <c:pt idx="3302">
                  <c:v>6.7729337653239094E-3</c:v>
                </c:pt>
                <c:pt idx="3303">
                  <c:v>6.7744044528066701E-3</c:v>
                </c:pt>
                <c:pt idx="3304">
                  <c:v>6.8340772808647707E-3</c:v>
                </c:pt>
                <c:pt idx="3305">
                  <c:v>6.5563625839888291E-3</c:v>
                </c:pt>
                <c:pt idx="3306">
                  <c:v>6.102447509450242E-3</c:v>
                </c:pt>
                <c:pt idx="3307">
                  <c:v>6.7090032216292894E-3</c:v>
                </c:pt>
                <c:pt idx="3308">
                  <c:v>6.3955765015721736E-3</c:v>
                </c:pt>
                <c:pt idx="3309">
                  <c:v>6.3729239992232007E-3</c:v>
                </c:pt>
                <c:pt idx="3310">
                  <c:v>6.541989416453408E-3</c:v>
                </c:pt>
                <c:pt idx="3311">
                  <c:v>6.5435599979603368E-3</c:v>
                </c:pt>
                <c:pt idx="3312">
                  <c:v>6.5782313787612311E-3</c:v>
                </c:pt>
                <c:pt idx="3313">
                  <c:v>6.6622289399029984E-3</c:v>
                </c:pt>
                <c:pt idx="3314">
                  <c:v>6.2543151653622637E-3</c:v>
                </c:pt>
                <c:pt idx="3315">
                  <c:v>6.764894134018983E-3</c:v>
                </c:pt>
                <c:pt idx="3316">
                  <c:v>6.4784923950039512E-3</c:v>
                </c:pt>
                <c:pt idx="3317">
                  <c:v>5.8946427607174884E-3</c:v>
                </c:pt>
                <c:pt idx="3318">
                  <c:v>5.014088546137079E-3</c:v>
                </c:pt>
                <c:pt idx="3319">
                  <c:v>6.789965529896096E-3</c:v>
                </c:pt>
                <c:pt idx="3320">
                  <c:v>6.819413477884056E-3</c:v>
                </c:pt>
                <c:pt idx="3321">
                  <c:v>6.6271095022942964E-3</c:v>
                </c:pt>
                <c:pt idx="3322">
                  <c:v>6.6238760281216585E-3</c:v>
                </c:pt>
                <c:pt idx="3323">
                  <c:v>4.2045657898360945E-3</c:v>
                </c:pt>
                <c:pt idx="3324">
                  <c:v>6.3891779133425199E-3</c:v>
                </c:pt>
                <c:pt idx="3325">
                  <c:v>6.568575374325601E-3</c:v>
                </c:pt>
                <c:pt idx="3326">
                  <c:v>6.6335327988849922E-3</c:v>
                </c:pt>
                <c:pt idx="3327">
                  <c:v>6.7804173128701746E-3</c:v>
                </c:pt>
                <c:pt idx="3328">
                  <c:v>6.5083667915144293E-3</c:v>
                </c:pt>
                <c:pt idx="3329">
                  <c:v>1.5321936250100791E-12</c:v>
                </c:pt>
                <c:pt idx="3330">
                  <c:v>6.7057994245583227E-3</c:v>
                </c:pt>
                <c:pt idx="3331">
                  <c:v>6.7368058250236347E-3</c:v>
                </c:pt>
                <c:pt idx="3332">
                  <c:v>1.898520162847646E-5</c:v>
                </c:pt>
                <c:pt idx="3333">
                  <c:v>6.6240266192109862E-3</c:v>
                </c:pt>
                <c:pt idx="3334">
                  <c:v>6.3735120160360115E-3</c:v>
                </c:pt>
                <c:pt idx="3335">
                  <c:v>6.6151354088788703E-3</c:v>
                </c:pt>
                <c:pt idx="3336">
                  <c:v>6.3444139907725579E-3</c:v>
                </c:pt>
                <c:pt idx="3337">
                  <c:v>6.731677659707818E-3</c:v>
                </c:pt>
                <c:pt idx="3338">
                  <c:v>6.7994594952643841E-3</c:v>
                </c:pt>
                <c:pt idx="3339">
                  <c:v>6.4850569624700389E-3</c:v>
                </c:pt>
                <c:pt idx="3340">
                  <c:v>6.5724358368376709E-3</c:v>
                </c:pt>
                <c:pt idx="3341">
                  <c:v>6.8293195310547734E-3</c:v>
                </c:pt>
                <c:pt idx="3342">
                  <c:v>6.1956420427400497E-3</c:v>
                </c:pt>
                <c:pt idx="3343">
                  <c:v>6.399363310597336E-3</c:v>
                </c:pt>
                <c:pt idx="3344">
                  <c:v>6.523338103653924E-3</c:v>
                </c:pt>
                <c:pt idx="3345">
                  <c:v>6.7404584711899355E-3</c:v>
                </c:pt>
                <c:pt idx="3346">
                  <c:v>6.8072982985311553E-3</c:v>
                </c:pt>
                <c:pt idx="3347">
                  <c:v>6.1815143982494811E-3</c:v>
                </c:pt>
                <c:pt idx="3348">
                  <c:v>6.8296640036367411E-3</c:v>
                </c:pt>
                <c:pt idx="3349">
                  <c:v>6.4502636942253451E-3</c:v>
                </c:pt>
                <c:pt idx="3350">
                  <c:v>6.340211143004453E-3</c:v>
                </c:pt>
                <c:pt idx="3351">
                  <c:v>6.6885249162920339E-3</c:v>
                </c:pt>
                <c:pt idx="3352">
                  <c:v>6.3886106307936242E-3</c:v>
                </c:pt>
                <c:pt idx="3353">
                  <c:v>6.437593475330401E-3</c:v>
                </c:pt>
                <c:pt idx="3354">
                  <c:v>6.7637993150074915E-3</c:v>
                </c:pt>
                <c:pt idx="3355">
                  <c:v>6.3849317042512814E-3</c:v>
                </c:pt>
                <c:pt idx="3356">
                  <c:v>6.6260531730407647E-3</c:v>
                </c:pt>
                <c:pt idx="3357">
                  <c:v>6.5595389424716617E-3</c:v>
                </c:pt>
                <c:pt idx="3358">
                  <c:v>6.7842825432561848E-3</c:v>
                </c:pt>
                <c:pt idx="3359">
                  <c:v>6.8280831259812796E-3</c:v>
                </c:pt>
                <c:pt idx="3360">
                  <c:v>6.5997204015600932E-3</c:v>
                </c:pt>
                <c:pt idx="3361">
                  <c:v>6.8310340646713106E-3</c:v>
                </c:pt>
                <c:pt idx="3362">
                  <c:v>5.7065367181851909E-3</c:v>
                </c:pt>
                <c:pt idx="3363">
                  <c:v>4.9737726038290115E-3</c:v>
                </c:pt>
                <c:pt idx="3364">
                  <c:v>2.7851077658697384E-6</c:v>
                </c:pt>
                <c:pt idx="3365">
                  <c:v>6.7558680706445214E-3</c:v>
                </c:pt>
                <c:pt idx="3366">
                  <c:v>6.5286220177082615E-3</c:v>
                </c:pt>
                <c:pt idx="3367">
                  <c:v>6.5240170868044378E-3</c:v>
                </c:pt>
                <c:pt idx="3368">
                  <c:v>6.7802451762421466E-3</c:v>
                </c:pt>
                <c:pt idx="3369">
                  <c:v>4.6393889216413695E-3</c:v>
                </c:pt>
                <c:pt idx="3370">
                  <c:v>6.612389438320653E-3</c:v>
                </c:pt>
                <c:pt idx="3371">
                  <c:v>6.3839866294897853E-3</c:v>
                </c:pt>
                <c:pt idx="3372">
                  <c:v>6.555337873831878E-3</c:v>
                </c:pt>
                <c:pt idx="3373">
                  <c:v>6.7760623547677519E-3</c:v>
                </c:pt>
                <c:pt idx="3374">
                  <c:v>6.7805713382712652E-3</c:v>
                </c:pt>
                <c:pt idx="3375">
                  <c:v>5.7065367181851909E-3</c:v>
                </c:pt>
                <c:pt idx="3376">
                  <c:v>5.7065367181851909E-3</c:v>
                </c:pt>
                <c:pt idx="3377">
                  <c:v>5.7065367181851909E-3</c:v>
                </c:pt>
                <c:pt idx="3378">
                  <c:v>5.7065367181851909E-3</c:v>
                </c:pt>
                <c:pt idx="3379">
                  <c:v>5.7065367181851909E-3</c:v>
                </c:pt>
                <c:pt idx="3380">
                  <c:v>6.5688766877898134E-3</c:v>
                </c:pt>
                <c:pt idx="3381">
                  <c:v>6.3794631096619437E-3</c:v>
                </c:pt>
                <c:pt idx="3382">
                  <c:v>6.742736734751161E-3</c:v>
                </c:pt>
                <c:pt idx="3383">
                  <c:v>6.4424691519542263E-3</c:v>
                </c:pt>
                <c:pt idx="3384">
                  <c:v>6.7371095542887241E-3</c:v>
                </c:pt>
                <c:pt idx="3385">
                  <c:v>6.2846422307009948E-3</c:v>
                </c:pt>
                <c:pt idx="3386">
                  <c:v>6.8125890880164726E-3</c:v>
                </c:pt>
                <c:pt idx="3387">
                  <c:v>6.5849953327016646E-3</c:v>
                </c:pt>
                <c:pt idx="3388">
                  <c:v>6.4772055087866766E-3</c:v>
                </c:pt>
                <c:pt idx="3389">
                  <c:v>6.7791361406438063E-3</c:v>
                </c:pt>
                <c:pt idx="3390">
                  <c:v>6.8141232660812266E-3</c:v>
                </c:pt>
                <c:pt idx="3391">
                  <c:v>6.6887513150043054E-3</c:v>
                </c:pt>
                <c:pt idx="3392">
                  <c:v>6.8281174610200848E-3</c:v>
                </c:pt>
                <c:pt idx="3393">
                  <c:v>6.5319090225462251E-3</c:v>
                </c:pt>
                <c:pt idx="3394">
                  <c:v>6.4365737940678541E-3</c:v>
                </c:pt>
                <c:pt idx="3395">
                  <c:v>6.5225217328102698E-3</c:v>
                </c:pt>
                <c:pt idx="3396">
                  <c:v>6.7465080430445558E-3</c:v>
                </c:pt>
                <c:pt idx="3397">
                  <c:v>6.3259836245882295E-3</c:v>
                </c:pt>
                <c:pt idx="3398">
                  <c:v>6.8343587338960112E-3</c:v>
                </c:pt>
                <c:pt idx="3399">
                  <c:v>6.1862843146043662E-3</c:v>
                </c:pt>
                <c:pt idx="3400">
                  <c:v>6.3269169154177079E-3</c:v>
                </c:pt>
                <c:pt idx="3401">
                  <c:v>6.5871492888444584E-3</c:v>
                </c:pt>
                <c:pt idx="3402">
                  <c:v>6.3163257013016273E-3</c:v>
                </c:pt>
                <c:pt idx="3403">
                  <c:v>6.6051268769875601E-3</c:v>
                </c:pt>
                <c:pt idx="3404">
                  <c:v>6.666695629109539E-3</c:v>
                </c:pt>
                <c:pt idx="3405">
                  <c:v>6.5201455662343821E-3</c:v>
                </c:pt>
                <c:pt idx="3406">
                  <c:v>6.1361003768862664E-3</c:v>
                </c:pt>
                <c:pt idx="3407">
                  <c:v>6.6896837143814629E-3</c:v>
                </c:pt>
                <c:pt idx="3408">
                  <c:v>6.3230552954479605E-3</c:v>
                </c:pt>
                <c:pt idx="3409">
                  <c:v>6.5754900821413916E-3</c:v>
                </c:pt>
                <c:pt idx="3410">
                  <c:v>6.2174865807383631E-3</c:v>
                </c:pt>
                <c:pt idx="3411">
                  <c:v>6.1312447599867542E-3</c:v>
                </c:pt>
                <c:pt idx="3412">
                  <c:v>6.5665476677716945E-3</c:v>
                </c:pt>
                <c:pt idx="3413">
                  <c:v>6.2244995214576736E-3</c:v>
                </c:pt>
                <c:pt idx="3414">
                  <c:v>6.6121037443661471E-3</c:v>
                </c:pt>
                <c:pt idx="3415">
                  <c:v>6.386722486005302E-3</c:v>
                </c:pt>
                <c:pt idx="3416">
                  <c:v>6.4470985418735435E-3</c:v>
                </c:pt>
                <c:pt idx="3417">
                  <c:v>6.7684254049063773E-3</c:v>
                </c:pt>
                <c:pt idx="3418">
                  <c:v>6.4728822468505089E-3</c:v>
                </c:pt>
                <c:pt idx="3419">
                  <c:v>6.4858956260056052E-3</c:v>
                </c:pt>
                <c:pt idx="3420">
                  <c:v>6.2750025730177617E-3</c:v>
                </c:pt>
                <c:pt idx="3421">
                  <c:v>6.3738062330383725E-3</c:v>
                </c:pt>
                <c:pt idx="3422">
                  <c:v>6.445106764246371E-3</c:v>
                </c:pt>
                <c:pt idx="3423">
                  <c:v>6.4328823889309326E-3</c:v>
                </c:pt>
                <c:pt idx="3424">
                  <c:v>6.4066993017646446E-3</c:v>
                </c:pt>
                <c:pt idx="3425">
                  <c:v>6.3713584145172588E-3</c:v>
                </c:pt>
                <c:pt idx="3426">
                  <c:v>6.8046484776409857E-3</c:v>
                </c:pt>
                <c:pt idx="3427">
                  <c:v>6.723526492926026E-3</c:v>
                </c:pt>
                <c:pt idx="3428">
                  <c:v>6.5905358801904195E-3</c:v>
                </c:pt>
                <c:pt idx="3429">
                  <c:v>6.5875293867919031E-3</c:v>
                </c:pt>
                <c:pt idx="3430">
                  <c:v>6.7493069084667654E-3</c:v>
                </c:pt>
                <c:pt idx="3431">
                  <c:v>6.148728685045444E-3</c:v>
                </c:pt>
                <c:pt idx="3432">
                  <c:v>6.8307324395204261E-3</c:v>
                </c:pt>
                <c:pt idx="3433">
                  <c:v>6.7172269761118682E-3</c:v>
                </c:pt>
                <c:pt idx="3434">
                  <c:v>6.2399323745349951E-3</c:v>
                </c:pt>
                <c:pt idx="3435">
                  <c:v>6.0327199012985633E-3</c:v>
                </c:pt>
                <c:pt idx="3436">
                  <c:v>6.5118570380590726E-3</c:v>
                </c:pt>
                <c:pt idx="3437">
                  <c:v>6.7004639507069249E-3</c:v>
                </c:pt>
                <c:pt idx="3438">
                  <c:v>6.6536426215363679E-3</c:v>
                </c:pt>
                <c:pt idx="3439">
                  <c:v>6.3810407328553191E-3</c:v>
                </c:pt>
                <c:pt idx="3440">
                  <c:v>6.2006682677311926E-3</c:v>
                </c:pt>
                <c:pt idx="3441">
                  <c:v>6.6537852959834155E-3</c:v>
                </c:pt>
                <c:pt idx="3442">
                  <c:v>6.5382700165839405E-3</c:v>
                </c:pt>
                <c:pt idx="3443">
                  <c:v>6.3005885740186089E-3</c:v>
                </c:pt>
                <c:pt idx="3444">
                  <c:v>6.3776716416981292E-3</c:v>
                </c:pt>
                <c:pt idx="3445">
                  <c:v>6.4515151827277554E-3</c:v>
                </c:pt>
                <c:pt idx="3446">
                  <c:v>6.1269418083713511E-3</c:v>
                </c:pt>
                <c:pt idx="3447">
                  <c:v>6.6107633310227816E-3</c:v>
                </c:pt>
                <c:pt idx="3448">
                  <c:v>6.6426419511711153E-3</c:v>
                </c:pt>
                <c:pt idx="3449">
                  <c:v>6.2582462641300272E-3</c:v>
                </c:pt>
                <c:pt idx="3450">
                  <c:v>6.3049794110171999E-3</c:v>
                </c:pt>
                <c:pt idx="3451">
                  <c:v>6.5475274434347681E-3</c:v>
                </c:pt>
                <c:pt idx="3452">
                  <c:v>6.6889108837331615E-3</c:v>
                </c:pt>
                <c:pt idx="3453">
                  <c:v>6.7326189792887943E-3</c:v>
                </c:pt>
                <c:pt idx="3454">
                  <c:v>6.8334605248957635E-3</c:v>
                </c:pt>
                <c:pt idx="3455">
                  <c:v>5.3665161920333634E-6</c:v>
                </c:pt>
                <c:pt idx="3456">
                  <c:v>6.7811711720534747E-3</c:v>
                </c:pt>
                <c:pt idx="3457">
                  <c:v>6.2897094307640096E-3</c:v>
                </c:pt>
                <c:pt idx="3458">
                  <c:v>6.7020222794069535E-3</c:v>
                </c:pt>
                <c:pt idx="3459">
                  <c:v>6.8127416521413181E-3</c:v>
                </c:pt>
                <c:pt idx="3460">
                  <c:v>6.3727565167517753E-3</c:v>
                </c:pt>
                <c:pt idx="3461">
                  <c:v>6.2644260537769916E-3</c:v>
                </c:pt>
                <c:pt idx="3462">
                  <c:v>6.5256792192941752E-3</c:v>
                </c:pt>
                <c:pt idx="3463">
                  <c:v>6.6870336216167956E-3</c:v>
                </c:pt>
                <c:pt idx="3464">
                  <c:v>6.3319877711604097E-3</c:v>
                </c:pt>
                <c:pt idx="3465">
                  <c:v>6.6673756598568763E-3</c:v>
                </c:pt>
                <c:pt idx="3466">
                  <c:v>6.7247879152980902E-3</c:v>
                </c:pt>
                <c:pt idx="3467">
                  <c:v>6.611806204592053E-3</c:v>
                </c:pt>
                <c:pt idx="3468">
                  <c:v>6.8228505366917666E-3</c:v>
                </c:pt>
                <c:pt idx="3469">
                  <c:v>6.7921878282935213E-3</c:v>
                </c:pt>
                <c:pt idx="3470">
                  <c:v>6.5926580076190013E-3</c:v>
                </c:pt>
                <c:pt idx="3471">
                  <c:v>6.444383741496233E-3</c:v>
                </c:pt>
                <c:pt idx="3472">
                  <c:v>6.4880797118798111E-3</c:v>
                </c:pt>
                <c:pt idx="3473">
                  <c:v>6.5118188511844527E-3</c:v>
                </c:pt>
                <c:pt idx="3474">
                  <c:v>6.4491082749866752E-3</c:v>
                </c:pt>
                <c:pt idx="3475">
                  <c:v>6.4190622905099786E-3</c:v>
                </c:pt>
                <c:pt idx="3476">
                  <c:v>6.1060329237282805E-3</c:v>
                </c:pt>
                <c:pt idx="3477">
                  <c:v>6.5865786256751315E-3</c:v>
                </c:pt>
                <c:pt idx="3478">
                  <c:v>6.426157267816735E-3</c:v>
                </c:pt>
                <c:pt idx="3479">
                  <c:v>6.5018687975624129E-3</c:v>
                </c:pt>
                <c:pt idx="3480">
                  <c:v>6.4278837990395955E-3</c:v>
                </c:pt>
                <c:pt idx="3481">
                  <c:v>6.7671569810128177E-3</c:v>
                </c:pt>
                <c:pt idx="3482">
                  <c:v>6.0192175284286865E-3</c:v>
                </c:pt>
                <c:pt idx="3483">
                  <c:v>6.4497746212886812E-3</c:v>
                </c:pt>
                <c:pt idx="3484">
                  <c:v>6.2927417193782229E-3</c:v>
                </c:pt>
                <c:pt idx="3485">
                  <c:v>6.4737378398306723E-3</c:v>
                </c:pt>
                <c:pt idx="3486">
                  <c:v>6.2033484405769942E-3</c:v>
                </c:pt>
                <c:pt idx="3487">
                  <c:v>4.6860504357181818E-3</c:v>
                </c:pt>
                <c:pt idx="3488">
                  <c:v>4.8467864591060688E-3</c:v>
                </c:pt>
                <c:pt idx="3489">
                  <c:v>6.8276278100764263E-3</c:v>
                </c:pt>
                <c:pt idx="3490">
                  <c:v>6.7029828572184539E-3</c:v>
                </c:pt>
                <c:pt idx="3491">
                  <c:v>6.3831255988229824E-3</c:v>
                </c:pt>
                <c:pt idx="3492">
                  <c:v>6.8205439866800945E-3</c:v>
                </c:pt>
                <c:pt idx="3493">
                  <c:v>6.2357972837073887E-3</c:v>
                </c:pt>
                <c:pt idx="3494">
                  <c:v>6.8348005049545871E-3</c:v>
                </c:pt>
                <c:pt idx="3495">
                  <c:v>6.6182020152012917E-3</c:v>
                </c:pt>
                <c:pt idx="3496">
                  <c:v>6.2195329010984093E-3</c:v>
                </c:pt>
                <c:pt idx="3497">
                  <c:v>6.4877819269762611E-3</c:v>
                </c:pt>
                <c:pt idx="3498">
                  <c:v>6.7875682518701193E-3</c:v>
                </c:pt>
                <c:pt idx="3499">
                  <c:v>6.6761002094779219E-3</c:v>
                </c:pt>
                <c:pt idx="3500">
                  <c:v>6.8348378222856743E-3</c:v>
                </c:pt>
                <c:pt idx="3501">
                  <c:v>2.7484922755041465E-10</c:v>
                </c:pt>
                <c:pt idx="3502">
                  <c:v>6.6618124697851942E-6</c:v>
                </c:pt>
                <c:pt idx="3503">
                  <c:v>4.860325973991203E-6</c:v>
                </c:pt>
                <c:pt idx="3504">
                  <c:v>6.7055256084296647E-3</c:v>
                </c:pt>
                <c:pt idx="3505">
                  <c:v>6.8106626878015209E-3</c:v>
                </c:pt>
                <c:pt idx="3506">
                  <c:v>6.0903892550686969E-3</c:v>
                </c:pt>
                <c:pt idx="3507">
                  <c:v>6.7397774106108099E-3</c:v>
                </c:pt>
                <c:pt idx="3508">
                  <c:v>6.1517142199315061E-3</c:v>
                </c:pt>
                <c:pt idx="3509">
                  <c:v>6.4691382401382627E-3</c:v>
                </c:pt>
                <c:pt idx="3510">
                  <c:v>6.5498539520763132E-3</c:v>
                </c:pt>
                <c:pt idx="3511">
                  <c:v>6.4114213260696509E-3</c:v>
                </c:pt>
                <c:pt idx="3512">
                  <c:v>6.7159520243573537E-3</c:v>
                </c:pt>
                <c:pt idx="3513">
                  <c:v>6.6187571173059404E-3</c:v>
                </c:pt>
                <c:pt idx="3514">
                  <c:v>6.8161299727716833E-3</c:v>
                </c:pt>
                <c:pt idx="3515">
                  <c:v>6.4246985420438191E-3</c:v>
                </c:pt>
                <c:pt idx="3516">
                  <c:v>6.4618088557981609E-3</c:v>
                </c:pt>
                <c:pt idx="3517">
                  <c:v>6.6420162635053414E-3</c:v>
                </c:pt>
                <c:pt idx="3518">
                  <c:v>6.095014186174974E-3</c:v>
                </c:pt>
                <c:pt idx="3519">
                  <c:v>6.7931770320589537E-3</c:v>
                </c:pt>
                <c:pt idx="3520">
                  <c:v>6.5969271605560032E-3</c:v>
                </c:pt>
                <c:pt idx="3521">
                  <c:v>6.7128347349579322E-3</c:v>
                </c:pt>
                <c:pt idx="3522">
                  <c:v>6.5014461972893716E-3</c:v>
                </c:pt>
                <c:pt idx="3523">
                  <c:v>6.8197619638088562E-3</c:v>
                </c:pt>
                <c:pt idx="3524">
                  <c:v>6.453233414791682E-3</c:v>
                </c:pt>
                <c:pt idx="3525">
                  <c:v>6.3939176516281818E-3</c:v>
                </c:pt>
                <c:pt idx="3526">
                  <c:v>6.3671897968446221E-3</c:v>
                </c:pt>
                <c:pt idx="3527">
                  <c:v>6.8292865113982236E-3</c:v>
                </c:pt>
                <c:pt idx="3528">
                  <c:v>6.6097562496406376E-3</c:v>
                </c:pt>
                <c:pt idx="3529">
                  <c:v>6.83464841319123E-3</c:v>
                </c:pt>
                <c:pt idx="3530">
                  <c:v>6.7861200226001098E-3</c:v>
                </c:pt>
                <c:pt idx="3531">
                  <c:v>6.6959297157957237E-3</c:v>
                </c:pt>
                <c:pt idx="3532">
                  <c:v>6.5743608404900556E-3</c:v>
                </c:pt>
                <c:pt idx="3533">
                  <c:v>6.7930070493782543E-3</c:v>
                </c:pt>
                <c:pt idx="3534">
                  <c:v>6.7565673051630639E-3</c:v>
                </c:pt>
                <c:pt idx="3535">
                  <c:v>6.3675429479470155E-3</c:v>
                </c:pt>
                <c:pt idx="3536">
                  <c:v>6.399164371586402E-3</c:v>
                </c:pt>
                <c:pt idx="3537">
                  <c:v>6.7228217101675701E-3</c:v>
                </c:pt>
                <c:pt idx="3538">
                  <c:v>6.7963583270962916E-3</c:v>
                </c:pt>
                <c:pt idx="3539">
                  <c:v>6.27315229619847E-3</c:v>
                </c:pt>
                <c:pt idx="3540">
                  <c:v>6.5961714258797243E-3</c:v>
                </c:pt>
                <c:pt idx="3541">
                  <c:v>6.2992598780734948E-3</c:v>
                </c:pt>
                <c:pt idx="3542">
                  <c:v>6.6205844351658631E-3</c:v>
                </c:pt>
                <c:pt idx="3543">
                  <c:v>6.5451591023083485E-3</c:v>
                </c:pt>
                <c:pt idx="3544">
                  <c:v>6.630291171758642E-3</c:v>
                </c:pt>
                <c:pt idx="3545">
                  <c:v>6.2346940508553579E-3</c:v>
                </c:pt>
                <c:pt idx="3546">
                  <c:v>6.3829031477482144E-3</c:v>
                </c:pt>
                <c:pt idx="3547">
                  <c:v>6.6067428021655949E-3</c:v>
                </c:pt>
                <c:pt idx="3548">
                  <c:v>3.2104491788288289E-7</c:v>
                </c:pt>
                <c:pt idx="3549">
                  <c:v>5.1982350313365469E-3</c:v>
                </c:pt>
                <c:pt idx="3550">
                  <c:v>5.3899343116353051E-3</c:v>
                </c:pt>
                <c:pt idx="3551">
                  <c:v>6.7717573065298273E-3</c:v>
                </c:pt>
                <c:pt idx="3552">
                  <c:v>6.7885619637408998E-3</c:v>
                </c:pt>
                <c:pt idx="3553">
                  <c:v>6.4585867263735695E-3</c:v>
                </c:pt>
                <c:pt idx="3554">
                  <c:v>6.824452601782007E-3</c:v>
                </c:pt>
                <c:pt idx="3555">
                  <c:v>6.8202321111854071E-3</c:v>
                </c:pt>
                <c:pt idx="3556">
                  <c:v>6.8305345408563277E-3</c:v>
                </c:pt>
                <c:pt idx="3557">
                  <c:v>6.5309648121608414E-3</c:v>
                </c:pt>
                <c:pt idx="3558">
                  <c:v>6.4640756810129454E-3</c:v>
                </c:pt>
                <c:pt idx="3559">
                  <c:v>6.6940848538092684E-3</c:v>
                </c:pt>
                <c:pt idx="3560">
                  <c:v>6.4305924353573948E-3</c:v>
                </c:pt>
                <c:pt idx="3561">
                  <c:v>6.7453766599675554E-3</c:v>
                </c:pt>
                <c:pt idx="3562">
                  <c:v>6.6881790335543631E-3</c:v>
                </c:pt>
                <c:pt idx="3563">
                  <c:v>6.7597157395147276E-3</c:v>
                </c:pt>
                <c:pt idx="3564">
                  <c:v>6.6176001307901612E-3</c:v>
                </c:pt>
                <c:pt idx="3565">
                  <c:v>4.8881162862312536E-3</c:v>
                </c:pt>
                <c:pt idx="3566">
                  <c:v>6.5831447360180477E-3</c:v>
                </c:pt>
                <c:pt idx="3567">
                  <c:v>6.6008410883280407E-3</c:v>
                </c:pt>
                <c:pt idx="3568">
                  <c:v>6.6248979037912522E-3</c:v>
                </c:pt>
                <c:pt idx="3569">
                  <c:v>6.7518248096249643E-3</c:v>
                </c:pt>
                <c:pt idx="3570">
                  <c:v>6.6606091289915931E-3</c:v>
                </c:pt>
                <c:pt idx="3571">
                  <c:v>6.323862816479244E-3</c:v>
                </c:pt>
                <c:pt idx="3572">
                  <c:v>6.4465966197327319E-3</c:v>
                </c:pt>
                <c:pt idx="3573">
                  <c:v>6.7958754167532246E-3</c:v>
                </c:pt>
                <c:pt idx="3574">
                  <c:v>6.8321829895188957E-3</c:v>
                </c:pt>
                <c:pt idx="3575">
                  <c:v>6.7397621061008207E-3</c:v>
                </c:pt>
                <c:pt idx="3576">
                  <c:v>2.1253285865018322E-6</c:v>
                </c:pt>
                <c:pt idx="3577">
                  <c:v>6.1944299350407701E-3</c:v>
                </c:pt>
                <c:pt idx="3578">
                  <c:v>6.5244602722634446E-3</c:v>
                </c:pt>
                <c:pt idx="3579">
                  <c:v>6.8236992789356375E-3</c:v>
                </c:pt>
                <c:pt idx="3580">
                  <c:v>5.1481063573267883E-3</c:v>
                </c:pt>
                <c:pt idx="3581">
                  <c:v>2.9916971030372956E-7</c:v>
                </c:pt>
                <c:pt idx="3582">
                  <c:v>6.4763464032246802E-3</c:v>
                </c:pt>
                <c:pt idx="3583">
                  <c:v>3.4370278038672148E-4</c:v>
                </c:pt>
                <c:pt idx="3584">
                  <c:v>6.7244431976973187E-3</c:v>
                </c:pt>
                <c:pt idx="3585">
                  <c:v>6.4070229929787982E-3</c:v>
                </c:pt>
                <c:pt idx="3586">
                  <c:v>6.5304280273317137E-3</c:v>
                </c:pt>
                <c:pt idx="3587">
                  <c:v>6.7166086108993543E-3</c:v>
                </c:pt>
                <c:pt idx="3588">
                  <c:v>2.1922966502409255E-6</c:v>
                </c:pt>
                <c:pt idx="3589">
                  <c:v>6.4477061101858276E-3</c:v>
                </c:pt>
                <c:pt idx="3590">
                  <c:v>6.2200391713823728E-3</c:v>
                </c:pt>
                <c:pt idx="3591">
                  <c:v>5.7065367181851909E-3</c:v>
                </c:pt>
                <c:pt idx="3592">
                  <c:v>5.7065367181851909E-3</c:v>
                </c:pt>
                <c:pt idx="3593">
                  <c:v>5.7065367181851909E-3</c:v>
                </c:pt>
                <c:pt idx="3594">
                  <c:v>6.6098851818674632E-3</c:v>
                </c:pt>
                <c:pt idx="3595">
                  <c:v>3.3177854899784638E-3</c:v>
                </c:pt>
                <c:pt idx="3596">
                  <c:v>5.8350763255814097E-3</c:v>
                </c:pt>
                <c:pt idx="3597">
                  <c:v>8.4731178003305025E-7</c:v>
                </c:pt>
                <c:pt idx="3598">
                  <c:v>6.7917792469902455E-3</c:v>
                </c:pt>
                <c:pt idx="3599">
                  <c:v>6.7313152665650858E-3</c:v>
                </c:pt>
                <c:pt idx="3600">
                  <c:v>6.6466800402298831E-3</c:v>
                </c:pt>
                <c:pt idx="3601">
                  <c:v>6.5190849033791073E-3</c:v>
                </c:pt>
                <c:pt idx="3602">
                  <c:v>6.834811025269988E-3</c:v>
                </c:pt>
                <c:pt idx="3603">
                  <c:v>6.170937224793927E-3</c:v>
                </c:pt>
                <c:pt idx="3604">
                  <c:v>6.8327462003085005E-3</c:v>
                </c:pt>
                <c:pt idx="3605">
                  <c:v>6.5939186115393051E-3</c:v>
                </c:pt>
                <c:pt idx="3606">
                  <c:v>6.2482564234021942E-3</c:v>
                </c:pt>
                <c:pt idx="3607">
                  <c:v>6.8218857867149481E-3</c:v>
                </c:pt>
                <c:pt idx="3608">
                  <c:v>6.4900643252343466E-3</c:v>
                </c:pt>
                <c:pt idx="3609">
                  <c:v>5.514128703937124E-3</c:v>
                </c:pt>
                <c:pt idx="3610">
                  <c:v>6.5165484261395235E-3</c:v>
                </c:pt>
                <c:pt idx="3611">
                  <c:v>2.9511383531192485E-3</c:v>
                </c:pt>
                <c:pt idx="3612">
                  <c:v>6.7850897269703088E-3</c:v>
                </c:pt>
                <c:pt idx="3613">
                  <c:v>6.8179231176640149E-3</c:v>
                </c:pt>
                <c:pt idx="3614">
                  <c:v>6.6689065803541385E-3</c:v>
                </c:pt>
                <c:pt idx="3615">
                  <c:v>6.8344486835411663E-3</c:v>
                </c:pt>
                <c:pt idx="3616">
                  <c:v>6.6058424503712262E-3</c:v>
                </c:pt>
                <c:pt idx="3617">
                  <c:v>6.6133242506525641E-3</c:v>
                </c:pt>
                <c:pt idx="3618">
                  <c:v>6.8125975732102719E-3</c:v>
                </c:pt>
                <c:pt idx="3619">
                  <c:v>6.789036802799877E-3</c:v>
                </c:pt>
                <c:pt idx="3620">
                  <c:v>6.5354175241697371E-3</c:v>
                </c:pt>
                <c:pt idx="3621">
                  <c:v>6.731939002065767E-3</c:v>
                </c:pt>
                <c:pt idx="3622">
                  <c:v>6.8267822713341444E-3</c:v>
                </c:pt>
                <c:pt idx="3623">
                  <c:v>6.3994269624692715E-3</c:v>
                </c:pt>
                <c:pt idx="3624">
                  <c:v>6.6817395126442499E-3</c:v>
                </c:pt>
                <c:pt idx="3625">
                  <c:v>6.7539615301964069E-3</c:v>
                </c:pt>
                <c:pt idx="3626">
                  <c:v>6.7434926254448298E-3</c:v>
                </c:pt>
                <c:pt idx="3627">
                  <c:v>6.5815635709084424E-3</c:v>
                </c:pt>
                <c:pt idx="3628">
                  <c:v>6.5230000619611369E-3</c:v>
                </c:pt>
                <c:pt idx="3629">
                  <c:v>6.3325813742402459E-3</c:v>
                </c:pt>
                <c:pt idx="3630">
                  <c:v>6.6045613593617514E-3</c:v>
                </c:pt>
                <c:pt idx="3631">
                  <c:v>6.7788876965418441E-3</c:v>
                </c:pt>
                <c:pt idx="3632">
                  <c:v>6.6042086880850172E-3</c:v>
                </c:pt>
                <c:pt idx="3633">
                  <c:v>6.5424108110107024E-3</c:v>
                </c:pt>
                <c:pt idx="3634">
                  <c:v>5.0409270759117477E-7</c:v>
                </c:pt>
                <c:pt idx="3635">
                  <c:v>6.6837967863542704E-3</c:v>
                </c:pt>
                <c:pt idx="3636">
                  <c:v>6.8333380221988821E-3</c:v>
                </c:pt>
                <c:pt idx="3637">
                  <c:v>2.9547147054666651E-7</c:v>
                </c:pt>
                <c:pt idx="3638">
                  <c:v>6.7848940791731911E-3</c:v>
                </c:pt>
                <c:pt idx="3639">
                  <c:v>6.4557257034827979E-3</c:v>
                </c:pt>
                <c:pt idx="3640">
                  <c:v>6.828105505670405E-3</c:v>
                </c:pt>
                <c:pt idx="3641">
                  <c:v>6.8300259917545942E-3</c:v>
                </c:pt>
                <c:pt idx="3642">
                  <c:v>6.277311702552333E-3</c:v>
                </c:pt>
                <c:pt idx="3643">
                  <c:v>6.4413601616832043E-3</c:v>
                </c:pt>
                <c:pt idx="3644">
                  <c:v>6.3140538450365781E-3</c:v>
                </c:pt>
                <c:pt idx="3645">
                  <c:v>6.4128148989798812E-3</c:v>
                </c:pt>
                <c:pt idx="3646">
                  <c:v>6.7278415933680466E-3</c:v>
                </c:pt>
                <c:pt idx="3647">
                  <c:v>6.833762839818288E-3</c:v>
                </c:pt>
                <c:pt idx="3648">
                  <c:v>6.7998690466114292E-3</c:v>
                </c:pt>
                <c:pt idx="3649">
                  <c:v>6.2128515805057989E-3</c:v>
                </c:pt>
                <c:pt idx="3650">
                  <c:v>6.3019248870735322E-3</c:v>
                </c:pt>
                <c:pt idx="3651">
                  <c:v>6.3587783289052457E-3</c:v>
                </c:pt>
                <c:pt idx="3652">
                  <c:v>6.820163264885072E-3</c:v>
                </c:pt>
                <c:pt idx="3653">
                  <c:v>6.4361992316810217E-3</c:v>
                </c:pt>
                <c:pt idx="3654">
                  <c:v>6.4736245453321977E-3</c:v>
                </c:pt>
                <c:pt idx="3655">
                  <c:v>6.8144143453056057E-3</c:v>
                </c:pt>
                <c:pt idx="3656">
                  <c:v>6.4273897386076242E-3</c:v>
                </c:pt>
                <c:pt idx="3657">
                  <c:v>6.8294956791721288E-3</c:v>
                </c:pt>
                <c:pt idx="3658">
                  <c:v>6.7182263171051051E-3</c:v>
                </c:pt>
                <c:pt idx="3659">
                  <c:v>6.654579586400128E-3</c:v>
                </c:pt>
                <c:pt idx="3660">
                  <c:v>6.208974579339264E-3</c:v>
                </c:pt>
                <c:pt idx="3661">
                  <c:v>6.1778846179862167E-3</c:v>
                </c:pt>
                <c:pt idx="3662">
                  <c:v>6.3749031415744504E-3</c:v>
                </c:pt>
                <c:pt idx="3663">
                  <c:v>2.4771578801749696E-3</c:v>
                </c:pt>
                <c:pt idx="3664">
                  <c:v>6.4207245321064753E-3</c:v>
                </c:pt>
                <c:pt idx="3665">
                  <c:v>5.9778616510343663E-3</c:v>
                </c:pt>
                <c:pt idx="3666">
                  <c:v>6.5631692033618523E-3</c:v>
                </c:pt>
                <c:pt idx="3667">
                  <c:v>6.8084897498015481E-3</c:v>
                </c:pt>
                <c:pt idx="3668">
                  <c:v>6.8348100099342906E-3</c:v>
                </c:pt>
                <c:pt idx="3669">
                  <c:v>6.7782619523100466E-3</c:v>
                </c:pt>
                <c:pt idx="3670">
                  <c:v>6.7493877918776589E-3</c:v>
                </c:pt>
                <c:pt idx="3671">
                  <c:v>6.6490782431199167E-3</c:v>
                </c:pt>
                <c:pt idx="3672">
                  <c:v>6.3180653685649003E-3</c:v>
                </c:pt>
                <c:pt idx="3673">
                  <c:v>6.1933557513300002E-3</c:v>
                </c:pt>
                <c:pt idx="3674">
                  <c:v>6.1767226576641835E-3</c:v>
                </c:pt>
                <c:pt idx="3675">
                  <c:v>6.5661909618681897E-3</c:v>
                </c:pt>
                <c:pt idx="3676">
                  <c:v>6.4131678703323184E-3</c:v>
                </c:pt>
                <c:pt idx="3677">
                  <c:v>6.5028820288794524E-3</c:v>
                </c:pt>
                <c:pt idx="3678">
                  <c:v>6.4373338937385189E-3</c:v>
                </c:pt>
                <c:pt idx="3679">
                  <c:v>6.563867216466404E-3</c:v>
                </c:pt>
                <c:pt idx="3680">
                  <c:v>6.824658083295485E-3</c:v>
                </c:pt>
                <c:pt idx="3681">
                  <c:v>6.5704504211360161E-3</c:v>
                </c:pt>
                <c:pt idx="3682">
                  <c:v>6.2082256602833969E-3</c:v>
                </c:pt>
                <c:pt idx="3683">
                  <c:v>6.6031075427087022E-3</c:v>
                </c:pt>
                <c:pt idx="3684">
                  <c:v>6.4642827877453663E-3</c:v>
                </c:pt>
                <c:pt idx="3685">
                  <c:v>5.8795947437447647E-3</c:v>
                </c:pt>
                <c:pt idx="3686">
                  <c:v>6.4134775910875763E-3</c:v>
                </c:pt>
                <c:pt idx="3687">
                  <c:v>6.3263161158665484E-3</c:v>
                </c:pt>
                <c:pt idx="3688">
                  <c:v>6.5352298115150809E-3</c:v>
                </c:pt>
                <c:pt idx="3689">
                  <c:v>6.4528173101234066E-3</c:v>
                </c:pt>
                <c:pt idx="3690">
                  <c:v>6.4280805757013235E-3</c:v>
                </c:pt>
                <c:pt idx="3691">
                  <c:v>6.8261534853529511E-3</c:v>
                </c:pt>
                <c:pt idx="3692">
                  <c:v>6.0783093469050781E-3</c:v>
                </c:pt>
                <c:pt idx="3693">
                  <c:v>6.7379365311548822E-3</c:v>
                </c:pt>
                <c:pt idx="3694">
                  <c:v>6.2337457682244057E-3</c:v>
                </c:pt>
                <c:pt idx="3695">
                  <c:v>6.4413335588573524E-3</c:v>
                </c:pt>
                <c:pt idx="3696">
                  <c:v>6.8278895566201044E-3</c:v>
                </c:pt>
                <c:pt idx="3697">
                  <c:v>6.4282194509536371E-3</c:v>
                </c:pt>
                <c:pt idx="3698">
                  <c:v>6.1983270449789494E-3</c:v>
                </c:pt>
                <c:pt idx="3699">
                  <c:v>6.339465651423121E-3</c:v>
                </c:pt>
                <c:pt idx="3700">
                  <c:v>6.1819719759299086E-3</c:v>
                </c:pt>
                <c:pt idx="3701">
                  <c:v>6.4365890789374368E-3</c:v>
                </c:pt>
                <c:pt idx="3702">
                  <c:v>6.2734371260687854E-3</c:v>
                </c:pt>
                <c:pt idx="3703">
                  <c:v>6.467574570461561E-3</c:v>
                </c:pt>
                <c:pt idx="3704">
                  <c:v>6.5919779337944356E-3</c:v>
                </c:pt>
                <c:pt idx="3705">
                  <c:v>6.2413505525899414E-3</c:v>
                </c:pt>
                <c:pt idx="3706">
                  <c:v>6.3282494893680697E-3</c:v>
                </c:pt>
                <c:pt idx="3707">
                  <c:v>6.5813838092659976E-3</c:v>
                </c:pt>
                <c:pt idx="3708">
                  <c:v>6.5486671912846853E-3</c:v>
                </c:pt>
                <c:pt idx="3709">
                  <c:v>6.4043156070404351E-3</c:v>
                </c:pt>
                <c:pt idx="3710">
                  <c:v>6.8342679594553162E-3</c:v>
                </c:pt>
                <c:pt idx="3711">
                  <c:v>6.170647563544622E-3</c:v>
                </c:pt>
                <c:pt idx="3712">
                  <c:v>6.4420249669179391E-3</c:v>
                </c:pt>
                <c:pt idx="3713">
                  <c:v>5.7942186827719894E-3</c:v>
                </c:pt>
                <c:pt idx="3714">
                  <c:v>6.4556995469571537E-3</c:v>
                </c:pt>
                <c:pt idx="3715">
                  <c:v>6.3757385475146549E-3</c:v>
                </c:pt>
                <c:pt idx="3716">
                  <c:v>5.96486312122537E-3</c:v>
                </c:pt>
                <c:pt idx="3717">
                  <c:v>6.5645255247683467E-3</c:v>
                </c:pt>
                <c:pt idx="3718">
                  <c:v>6.7854012301441719E-3</c:v>
                </c:pt>
                <c:pt idx="3719">
                  <c:v>6.2500238943325216E-3</c:v>
                </c:pt>
                <c:pt idx="3720">
                  <c:v>6.4534882237304364E-3</c:v>
                </c:pt>
                <c:pt idx="3721">
                  <c:v>6.8238796353716638E-3</c:v>
                </c:pt>
                <c:pt idx="3722">
                  <c:v>6.6901915098635974E-3</c:v>
                </c:pt>
                <c:pt idx="3723">
                  <c:v>6.2544821999836854E-3</c:v>
                </c:pt>
                <c:pt idx="3724">
                  <c:v>6.4781072793058184E-3</c:v>
                </c:pt>
                <c:pt idx="3725">
                  <c:v>6.6976150992975429E-3</c:v>
                </c:pt>
                <c:pt idx="3726">
                  <c:v>6.6398542849059302E-3</c:v>
                </c:pt>
                <c:pt idx="3727">
                  <c:v>6.3101151711125779E-3</c:v>
                </c:pt>
                <c:pt idx="3728">
                  <c:v>6.8240789492479796E-3</c:v>
                </c:pt>
                <c:pt idx="3729">
                  <c:v>6.4985096591822439E-3</c:v>
                </c:pt>
                <c:pt idx="3730">
                  <c:v>6.6140680041092805E-3</c:v>
                </c:pt>
                <c:pt idx="3731">
                  <c:v>6.8003735590059953E-3</c:v>
                </c:pt>
                <c:pt idx="3732">
                  <c:v>6.8330223939168421E-3</c:v>
                </c:pt>
                <c:pt idx="3733">
                  <c:v>6.2467227637318162E-3</c:v>
                </c:pt>
                <c:pt idx="3734">
                  <c:v>2.1612568824810866E-4</c:v>
                </c:pt>
                <c:pt idx="3735">
                  <c:v>6.495244543592211E-3</c:v>
                </c:pt>
                <c:pt idx="3736">
                  <c:v>6.3874958889491027E-3</c:v>
                </c:pt>
                <c:pt idx="3737">
                  <c:v>6.744920035267222E-3</c:v>
                </c:pt>
                <c:pt idx="3738">
                  <c:v>6.6873257637625905E-3</c:v>
                </c:pt>
                <c:pt idx="3739">
                  <c:v>6.8336825071117213E-3</c:v>
                </c:pt>
                <c:pt idx="3740">
                  <c:v>1.5893775648107508E-6</c:v>
                </c:pt>
                <c:pt idx="3741">
                  <c:v>6.6992740535031983E-3</c:v>
                </c:pt>
                <c:pt idx="3742">
                  <c:v>4.0541772809935712E-6</c:v>
                </c:pt>
                <c:pt idx="3743">
                  <c:v>6.4345691772193323E-3</c:v>
                </c:pt>
                <c:pt idx="3744">
                  <c:v>6.6840049196154952E-3</c:v>
                </c:pt>
                <c:pt idx="3745">
                  <c:v>6.6405898854642901E-3</c:v>
                </c:pt>
                <c:pt idx="3746">
                  <c:v>6.8253531450124267E-3</c:v>
                </c:pt>
                <c:pt idx="3747">
                  <c:v>6.4262307223062042E-3</c:v>
                </c:pt>
                <c:pt idx="3748">
                  <c:v>6.7542487565359329E-3</c:v>
                </c:pt>
                <c:pt idx="3749">
                  <c:v>6.1930103149560817E-3</c:v>
                </c:pt>
                <c:pt idx="3750">
                  <c:v>6.1896611181055695E-3</c:v>
                </c:pt>
                <c:pt idx="3751">
                  <c:v>6.2033578001114862E-3</c:v>
                </c:pt>
                <c:pt idx="3752">
                  <c:v>6.3433141223331333E-3</c:v>
                </c:pt>
                <c:pt idx="3753">
                  <c:v>6.5059376722120124E-3</c:v>
                </c:pt>
                <c:pt idx="3754">
                  <c:v>6.8341550927196511E-3</c:v>
                </c:pt>
                <c:pt idx="3755">
                  <c:v>5.9602328005278161E-3</c:v>
                </c:pt>
                <c:pt idx="3756">
                  <c:v>5.9633369314984978E-3</c:v>
                </c:pt>
                <c:pt idx="3757">
                  <c:v>5.7065367181851909E-3</c:v>
                </c:pt>
                <c:pt idx="3758">
                  <c:v>5.7065367181851909E-3</c:v>
                </c:pt>
                <c:pt idx="3759">
                  <c:v>5.7065367181851909E-3</c:v>
                </c:pt>
                <c:pt idx="3760">
                  <c:v>5.7065367181851909E-3</c:v>
                </c:pt>
                <c:pt idx="3761">
                  <c:v>5.7065367181851909E-3</c:v>
                </c:pt>
                <c:pt idx="3762">
                  <c:v>5.7065367181851909E-3</c:v>
                </c:pt>
                <c:pt idx="3763">
                  <c:v>5.7065367181851909E-3</c:v>
                </c:pt>
                <c:pt idx="3764">
                  <c:v>5.7065367181851909E-3</c:v>
                </c:pt>
                <c:pt idx="3765">
                  <c:v>5.7065367181851909E-3</c:v>
                </c:pt>
                <c:pt idx="3766">
                  <c:v>5.7065367181851909E-3</c:v>
                </c:pt>
                <c:pt idx="3767">
                  <c:v>5.7065367181851909E-3</c:v>
                </c:pt>
                <c:pt idx="3768">
                  <c:v>6.171066655543349E-3</c:v>
                </c:pt>
                <c:pt idx="3769">
                  <c:v>6.7864811012901486E-3</c:v>
                </c:pt>
                <c:pt idx="3770">
                  <c:v>6.4106588938465216E-3</c:v>
                </c:pt>
                <c:pt idx="3771">
                  <c:v>6.6105088355380799E-3</c:v>
                </c:pt>
                <c:pt idx="3772">
                  <c:v>6.6187226229261036E-3</c:v>
                </c:pt>
                <c:pt idx="3773">
                  <c:v>6.6813396213133355E-3</c:v>
                </c:pt>
                <c:pt idx="3774">
                  <c:v>1.4936979387418269E-3</c:v>
                </c:pt>
                <c:pt idx="3775">
                  <c:v>6.7107699648173164E-3</c:v>
                </c:pt>
                <c:pt idx="3776">
                  <c:v>6.7289873699433551E-3</c:v>
                </c:pt>
                <c:pt idx="3777">
                  <c:v>6.748122835212274E-3</c:v>
                </c:pt>
                <c:pt idx="3778">
                  <c:v>6.704889175946087E-3</c:v>
                </c:pt>
                <c:pt idx="3779">
                  <c:v>6.7248979191921552E-3</c:v>
                </c:pt>
                <c:pt idx="3780">
                  <c:v>6.7149887157644372E-3</c:v>
                </c:pt>
                <c:pt idx="3781">
                  <c:v>6.797519030860468E-3</c:v>
                </c:pt>
                <c:pt idx="3782">
                  <c:v>6.6868107354457751E-3</c:v>
                </c:pt>
                <c:pt idx="3783">
                  <c:v>6.7315368027929369E-3</c:v>
                </c:pt>
                <c:pt idx="3784">
                  <c:v>6.5286355643261098E-3</c:v>
                </c:pt>
                <c:pt idx="3785">
                  <c:v>1.6101799015042041E-5</c:v>
                </c:pt>
                <c:pt idx="3786">
                  <c:v>6.8347061355247688E-3</c:v>
                </c:pt>
                <c:pt idx="3787">
                  <c:v>6.834748372916556E-3</c:v>
                </c:pt>
                <c:pt idx="3788">
                  <c:v>6.1946855362608848E-3</c:v>
                </c:pt>
                <c:pt idx="3789">
                  <c:v>6.4374751462017536E-3</c:v>
                </c:pt>
                <c:pt idx="3790">
                  <c:v>6.6446700700158899E-3</c:v>
                </c:pt>
                <c:pt idx="3791">
                  <c:v>6.8301839823546708E-3</c:v>
                </c:pt>
                <c:pt idx="3792">
                  <c:v>6.7977673824094684E-3</c:v>
                </c:pt>
                <c:pt idx="3793">
                  <c:v>6.8238238883322521E-3</c:v>
                </c:pt>
                <c:pt idx="3794">
                  <c:v>6.7043642008959908E-3</c:v>
                </c:pt>
                <c:pt idx="3795">
                  <c:v>6.7674738372708451E-3</c:v>
                </c:pt>
                <c:pt idx="3796">
                  <c:v>6.5811016483835853E-3</c:v>
                </c:pt>
                <c:pt idx="3797">
                  <c:v>6.6713978087429848E-3</c:v>
                </c:pt>
                <c:pt idx="3798">
                  <c:v>6.8348308939241275E-3</c:v>
                </c:pt>
                <c:pt idx="3799">
                  <c:v>6.7757705370539139E-3</c:v>
                </c:pt>
                <c:pt idx="3800">
                  <c:v>6.4325753549384582E-3</c:v>
                </c:pt>
                <c:pt idx="3801">
                  <c:v>6.7638413285934498E-3</c:v>
                </c:pt>
                <c:pt idx="3802">
                  <c:v>6.7460693589134037E-3</c:v>
                </c:pt>
                <c:pt idx="3803">
                  <c:v>6.7815949096751114E-3</c:v>
                </c:pt>
                <c:pt idx="3804">
                  <c:v>6.2766859815077498E-3</c:v>
                </c:pt>
                <c:pt idx="3805">
                  <c:v>6.678038570929799E-3</c:v>
                </c:pt>
                <c:pt idx="3806">
                  <c:v>6.2928249924068961E-3</c:v>
                </c:pt>
                <c:pt idx="3807">
                  <c:v>6.1818661374717521E-3</c:v>
                </c:pt>
                <c:pt idx="3808">
                  <c:v>6.6972101689698558E-3</c:v>
                </c:pt>
                <c:pt idx="3809">
                  <c:v>6.8337047424006803E-3</c:v>
                </c:pt>
                <c:pt idx="3810">
                  <c:v>6.7411217810648258E-3</c:v>
                </c:pt>
                <c:pt idx="3811">
                  <c:v>6.6648477540832253E-3</c:v>
                </c:pt>
                <c:pt idx="3812">
                  <c:v>6.6966356035691506E-3</c:v>
                </c:pt>
                <c:pt idx="3813">
                  <c:v>6.6601705860620851E-3</c:v>
                </c:pt>
                <c:pt idx="3814">
                  <c:v>6.6454590018304718E-3</c:v>
                </c:pt>
                <c:pt idx="3815">
                  <c:v>6.7907155934145069E-3</c:v>
                </c:pt>
                <c:pt idx="3816">
                  <c:v>6.6150168446720992E-3</c:v>
                </c:pt>
                <c:pt idx="3817">
                  <c:v>6.7781735644491508E-3</c:v>
                </c:pt>
                <c:pt idx="3818">
                  <c:v>6.7750757002191259E-3</c:v>
                </c:pt>
                <c:pt idx="3819">
                  <c:v>6.8210917843239335E-3</c:v>
                </c:pt>
                <c:pt idx="3820">
                  <c:v>6.5446242318516184E-3</c:v>
                </c:pt>
                <c:pt idx="3821">
                  <c:v>6.8132516737152028E-3</c:v>
                </c:pt>
                <c:pt idx="3822">
                  <c:v>6.7881692725021174E-3</c:v>
                </c:pt>
                <c:pt idx="3823">
                  <c:v>6.8331941435492982E-3</c:v>
                </c:pt>
                <c:pt idx="3824">
                  <c:v>6.4931311846831846E-3</c:v>
                </c:pt>
                <c:pt idx="3825">
                  <c:v>6.5275272092588568E-3</c:v>
                </c:pt>
                <c:pt idx="3826">
                  <c:v>1.3072724526696547E-3</c:v>
                </c:pt>
                <c:pt idx="3827">
                  <c:v>6.5174753128996333E-3</c:v>
                </c:pt>
                <c:pt idx="3828">
                  <c:v>6.6581840662642295E-3</c:v>
                </c:pt>
                <c:pt idx="3829">
                  <c:v>6.82817811354333E-3</c:v>
                </c:pt>
                <c:pt idx="3830">
                  <c:v>6.8304873848511836E-3</c:v>
                </c:pt>
                <c:pt idx="3831">
                  <c:v>6.8347346493141592E-3</c:v>
                </c:pt>
                <c:pt idx="3832">
                  <c:v>6.002004936378591E-3</c:v>
                </c:pt>
                <c:pt idx="3833">
                  <c:v>6.3423563985762002E-3</c:v>
                </c:pt>
                <c:pt idx="3834">
                  <c:v>6.8177573498293381E-3</c:v>
                </c:pt>
                <c:pt idx="3835">
                  <c:v>6.767907281866054E-3</c:v>
                </c:pt>
                <c:pt idx="3836">
                  <c:v>6.6790405090342642E-3</c:v>
                </c:pt>
                <c:pt idx="3837">
                  <c:v>6.4939573228896931E-3</c:v>
                </c:pt>
                <c:pt idx="3838">
                  <c:v>6.8145739706963341E-3</c:v>
                </c:pt>
                <c:pt idx="3839">
                  <c:v>6.4281114387224163E-3</c:v>
                </c:pt>
                <c:pt idx="3840">
                  <c:v>6.7473914925020957E-3</c:v>
                </c:pt>
                <c:pt idx="3841">
                  <c:v>6.7562153562879595E-3</c:v>
                </c:pt>
                <c:pt idx="3842">
                  <c:v>6.2717138422053662E-3</c:v>
                </c:pt>
                <c:pt idx="3843">
                  <c:v>6.7452094536888021E-3</c:v>
                </c:pt>
                <c:pt idx="3844">
                  <c:v>3.1427989468872058E-3</c:v>
                </c:pt>
                <c:pt idx="3845">
                  <c:v>6.4808461591299438E-3</c:v>
                </c:pt>
                <c:pt idx="3846">
                  <c:v>6.4533570817532047E-3</c:v>
                </c:pt>
                <c:pt idx="3847">
                  <c:v>6.8077929824621915E-3</c:v>
                </c:pt>
                <c:pt idx="3848">
                  <c:v>6.7875504365888708E-3</c:v>
                </c:pt>
                <c:pt idx="3849">
                  <c:v>6.6326453456297813E-3</c:v>
                </c:pt>
                <c:pt idx="3850">
                  <c:v>6.6263669488518242E-3</c:v>
                </c:pt>
                <c:pt idx="3851">
                  <c:v>6.5621787473644361E-3</c:v>
                </c:pt>
                <c:pt idx="3852">
                  <c:v>6.6087558368143531E-3</c:v>
                </c:pt>
                <c:pt idx="3853">
                  <c:v>6.4409686377191189E-3</c:v>
                </c:pt>
                <c:pt idx="3854">
                  <c:v>6.7970495048332571E-3</c:v>
                </c:pt>
                <c:pt idx="3855">
                  <c:v>6.8347277308393947E-3</c:v>
                </c:pt>
                <c:pt idx="3856">
                  <c:v>6.1787897958689841E-3</c:v>
                </c:pt>
                <c:pt idx="3857">
                  <c:v>6.5610711652737954E-3</c:v>
                </c:pt>
                <c:pt idx="3858">
                  <c:v>6.8079330585941429E-3</c:v>
                </c:pt>
                <c:pt idx="3859">
                  <c:v>1.8575234723240145E-8</c:v>
                </c:pt>
                <c:pt idx="3860">
                  <c:v>6.7074607421810078E-3</c:v>
                </c:pt>
                <c:pt idx="3861">
                  <c:v>6.7764995045464646E-3</c:v>
                </c:pt>
                <c:pt idx="3862">
                  <c:v>5.737430672802175E-3</c:v>
                </c:pt>
                <c:pt idx="3863">
                  <c:v>6.8250535162404655E-3</c:v>
                </c:pt>
                <c:pt idx="3864">
                  <c:v>1.911180952857302E-4</c:v>
                </c:pt>
                <c:pt idx="3865">
                  <c:v>6.465579698748977E-3</c:v>
                </c:pt>
                <c:pt idx="3866">
                  <c:v>5.7065367181851909E-3</c:v>
                </c:pt>
                <c:pt idx="3867">
                  <c:v>5.4401243361472547E-4</c:v>
                </c:pt>
                <c:pt idx="3868">
                  <c:v>6.7013410628340101E-3</c:v>
                </c:pt>
                <c:pt idx="3869">
                  <c:v>6.3850087322711701E-3</c:v>
                </c:pt>
                <c:pt idx="3870">
                  <c:v>5.7065367181851909E-3</c:v>
                </c:pt>
                <c:pt idx="3871">
                  <c:v>2.144380019910015E-4</c:v>
                </c:pt>
                <c:pt idx="3872">
                  <c:v>5.7065367181851909E-3</c:v>
                </c:pt>
                <c:pt idx="3873">
                  <c:v>5.9777062188628143E-3</c:v>
                </c:pt>
                <c:pt idx="3874">
                  <c:v>5.7065367181851909E-3</c:v>
                </c:pt>
                <c:pt idx="3875">
                  <c:v>1.8257333470723128E-4</c:v>
                </c:pt>
                <c:pt idx="3876">
                  <c:v>5.7065367181851909E-3</c:v>
                </c:pt>
                <c:pt idx="3877">
                  <c:v>6.2121552552321744E-3</c:v>
                </c:pt>
                <c:pt idx="3878">
                  <c:v>6.8346546465350103E-3</c:v>
                </c:pt>
                <c:pt idx="3879">
                  <c:v>6.4108125373483274E-3</c:v>
                </c:pt>
                <c:pt idx="3880">
                  <c:v>6.6594872795749348E-3</c:v>
                </c:pt>
                <c:pt idx="3881">
                  <c:v>6.7531506804944432E-3</c:v>
                </c:pt>
                <c:pt idx="3882">
                  <c:v>6.8203861856987761E-3</c:v>
                </c:pt>
                <c:pt idx="3883">
                  <c:v>6.6129806791910325E-3</c:v>
                </c:pt>
                <c:pt idx="3884">
                  <c:v>6.7165010950411969E-3</c:v>
                </c:pt>
                <c:pt idx="3885">
                  <c:v>6.1732120423804264E-3</c:v>
                </c:pt>
                <c:pt idx="3886">
                  <c:v>6.6441044258705468E-3</c:v>
                </c:pt>
                <c:pt idx="3887">
                  <c:v>6.8347848860987942E-3</c:v>
                </c:pt>
                <c:pt idx="3888">
                  <c:v>6.0229151729416126E-3</c:v>
                </c:pt>
                <c:pt idx="3889">
                  <c:v>6.7804157236481038E-3</c:v>
                </c:pt>
                <c:pt idx="3890">
                  <c:v>6.7340817235479831E-3</c:v>
                </c:pt>
                <c:pt idx="3891">
                  <c:v>6.5584486911421215E-3</c:v>
                </c:pt>
                <c:pt idx="3892">
                  <c:v>5.5584175790210893E-3</c:v>
                </c:pt>
                <c:pt idx="3893">
                  <c:v>6.8068203122572382E-3</c:v>
                </c:pt>
                <c:pt idx="3894">
                  <c:v>6.5300597882987643E-3</c:v>
                </c:pt>
                <c:pt idx="3895">
                  <c:v>6.4101555076859209E-3</c:v>
                </c:pt>
                <c:pt idx="3896">
                  <c:v>6.7715533109228522E-3</c:v>
                </c:pt>
                <c:pt idx="3897">
                  <c:v>6.6169310808453993E-3</c:v>
                </c:pt>
                <c:pt idx="3898">
                  <c:v>6.8323381316306572E-3</c:v>
                </c:pt>
                <c:pt idx="3899">
                  <c:v>6.6069698382840575E-3</c:v>
                </c:pt>
                <c:pt idx="3900">
                  <c:v>6.2900652604402606E-3</c:v>
                </c:pt>
                <c:pt idx="3901">
                  <c:v>6.6263160815578023E-3</c:v>
                </c:pt>
                <c:pt idx="3902">
                  <c:v>6.8341366893739522E-3</c:v>
                </c:pt>
                <c:pt idx="3903">
                  <c:v>6.6711764299162302E-3</c:v>
                </c:pt>
                <c:pt idx="3904">
                  <c:v>6.5401224708210373E-3</c:v>
                </c:pt>
                <c:pt idx="3905">
                  <c:v>6.529227956207518E-3</c:v>
                </c:pt>
                <c:pt idx="3906">
                  <c:v>6.4775074272305977E-3</c:v>
                </c:pt>
                <c:pt idx="3907">
                  <c:v>6.8138053894927037E-3</c:v>
                </c:pt>
                <c:pt idx="3908">
                  <c:v>6.8309474385775306E-3</c:v>
                </c:pt>
                <c:pt idx="3909">
                  <c:v>6.4600562775133357E-3</c:v>
                </c:pt>
                <c:pt idx="3910">
                  <c:v>6.6287426101495541E-3</c:v>
                </c:pt>
                <c:pt idx="3911">
                  <c:v>6.46313564047344E-3</c:v>
                </c:pt>
                <c:pt idx="3912">
                  <c:v>6.6711185457566918E-3</c:v>
                </c:pt>
                <c:pt idx="3913">
                  <c:v>6.6941645862364759E-3</c:v>
                </c:pt>
                <c:pt idx="3914">
                  <c:v>6.6707785922108772E-3</c:v>
                </c:pt>
                <c:pt idx="3915">
                  <c:v>6.8185983048083152E-3</c:v>
                </c:pt>
                <c:pt idx="3916">
                  <c:v>3.6888794040919664E-3</c:v>
                </c:pt>
                <c:pt idx="3917">
                  <c:v>6.6582571567004607E-3</c:v>
                </c:pt>
                <c:pt idx="3918">
                  <c:v>6.821828875759741E-3</c:v>
                </c:pt>
                <c:pt idx="3919">
                  <c:v>6.7209251151468738E-3</c:v>
                </c:pt>
                <c:pt idx="3920">
                  <c:v>6.6131203707846531E-3</c:v>
                </c:pt>
                <c:pt idx="3921">
                  <c:v>6.7802054420591654E-3</c:v>
                </c:pt>
                <c:pt idx="3922">
                  <c:v>6.2506713930750041E-3</c:v>
                </c:pt>
                <c:pt idx="3923">
                  <c:v>6.3885100734051899E-3</c:v>
                </c:pt>
                <c:pt idx="3924">
                  <c:v>6.6281857914310197E-3</c:v>
                </c:pt>
                <c:pt idx="3925">
                  <c:v>6.6504315316102949E-3</c:v>
                </c:pt>
                <c:pt idx="3926">
                  <c:v>6.3202010006509326E-3</c:v>
                </c:pt>
                <c:pt idx="3927">
                  <c:v>6.7167096324351376E-3</c:v>
                </c:pt>
                <c:pt idx="3928">
                  <c:v>6.7930056540470912E-3</c:v>
                </c:pt>
                <c:pt idx="3929">
                  <c:v>6.0668942095440034E-3</c:v>
                </c:pt>
                <c:pt idx="3930">
                  <c:v>6.8348553103095844E-3</c:v>
                </c:pt>
                <c:pt idx="3931">
                  <c:v>6.508805950538904E-3</c:v>
                </c:pt>
                <c:pt idx="3932">
                  <c:v>6.1729213652910965E-3</c:v>
                </c:pt>
                <c:pt idx="3933">
                  <c:v>6.7190981320383496E-3</c:v>
                </c:pt>
                <c:pt idx="3934">
                  <c:v>6.7123977636784835E-3</c:v>
                </c:pt>
                <c:pt idx="3935">
                  <c:v>6.6471880508527656E-3</c:v>
                </c:pt>
                <c:pt idx="3936">
                  <c:v>6.8181706693238274E-3</c:v>
                </c:pt>
                <c:pt idx="3937">
                  <c:v>6.5754775476882616E-3</c:v>
                </c:pt>
                <c:pt idx="3938">
                  <c:v>6.8340391925453634E-3</c:v>
                </c:pt>
                <c:pt idx="3939">
                  <c:v>6.7350993158838308E-3</c:v>
                </c:pt>
                <c:pt idx="3940">
                  <c:v>6.3281431103041994E-3</c:v>
                </c:pt>
                <c:pt idx="3941">
                  <c:v>6.3829435970369714E-3</c:v>
                </c:pt>
                <c:pt idx="3942">
                  <c:v>6.399844574258815E-3</c:v>
                </c:pt>
                <c:pt idx="3943">
                  <c:v>6.7663825541516053E-3</c:v>
                </c:pt>
                <c:pt idx="3944">
                  <c:v>6.8046704188789511E-3</c:v>
                </c:pt>
                <c:pt idx="3945">
                  <c:v>6.7641690834018891E-3</c:v>
                </c:pt>
                <c:pt idx="3946">
                  <c:v>6.8296726293490253E-3</c:v>
                </c:pt>
                <c:pt idx="3947">
                  <c:v>6.429125470566361E-3</c:v>
                </c:pt>
                <c:pt idx="3948">
                  <c:v>6.3747604436449144E-3</c:v>
                </c:pt>
                <c:pt idx="3949">
                  <c:v>5.7065367181851909E-3</c:v>
                </c:pt>
                <c:pt idx="3950">
                  <c:v>5.7065367181851909E-3</c:v>
                </c:pt>
                <c:pt idx="3951">
                  <c:v>5.7065367181851909E-3</c:v>
                </c:pt>
                <c:pt idx="3952">
                  <c:v>5.7065367181851909E-3</c:v>
                </c:pt>
                <c:pt idx="3953">
                  <c:v>5.7065367181851909E-3</c:v>
                </c:pt>
                <c:pt idx="3954">
                  <c:v>5.7065367181851909E-3</c:v>
                </c:pt>
                <c:pt idx="3955">
                  <c:v>5.7065367181851909E-3</c:v>
                </c:pt>
                <c:pt idx="3956">
                  <c:v>5.7065367181851909E-3</c:v>
                </c:pt>
                <c:pt idx="3957">
                  <c:v>5.7065367181851909E-3</c:v>
                </c:pt>
                <c:pt idx="3958">
                  <c:v>5.7065367181851909E-3</c:v>
                </c:pt>
                <c:pt idx="3959">
                  <c:v>5.7065367181851909E-3</c:v>
                </c:pt>
                <c:pt idx="3960">
                  <c:v>5.7065367181851909E-3</c:v>
                </c:pt>
                <c:pt idx="3961">
                  <c:v>5.7065367181851909E-3</c:v>
                </c:pt>
                <c:pt idx="3962">
                  <c:v>5.7065367181851909E-3</c:v>
                </c:pt>
                <c:pt idx="3963">
                  <c:v>5.7065367181851909E-3</c:v>
                </c:pt>
                <c:pt idx="3964">
                  <c:v>5.7065367181851909E-3</c:v>
                </c:pt>
                <c:pt idx="3965">
                  <c:v>6.4957595137782537E-3</c:v>
                </c:pt>
                <c:pt idx="3966">
                  <c:v>6.3479398676638795E-3</c:v>
                </c:pt>
                <c:pt idx="3967">
                  <c:v>6.0566129734008524E-3</c:v>
                </c:pt>
                <c:pt idx="3968">
                  <c:v>6.8257944877516668E-3</c:v>
                </c:pt>
                <c:pt idx="3969">
                  <c:v>6.6060876306279232E-3</c:v>
                </c:pt>
                <c:pt idx="3970">
                  <c:v>6.3172710236425915E-3</c:v>
                </c:pt>
                <c:pt idx="3971">
                  <c:v>1.1981873696601223E-6</c:v>
                </c:pt>
                <c:pt idx="3972">
                  <c:v>6.6525867460131794E-3</c:v>
                </c:pt>
                <c:pt idx="3973">
                  <c:v>6.8347346550066308E-3</c:v>
                </c:pt>
                <c:pt idx="3974">
                  <c:v>6.5642283023012301E-3</c:v>
                </c:pt>
                <c:pt idx="3975">
                  <c:v>6.5527292815964356E-3</c:v>
                </c:pt>
                <c:pt idx="3976">
                  <c:v>6.6882148328382537E-3</c:v>
                </c:pt>
                <c:pt idx="3977">
                  <c:v>6.7307321261680601E-3</c:v>
                </c:pt>
                <c:pt idx="3978">
                  <c:v>6.7077125173070776E-3</c:v>
                </c:pt>
                <c:pt idx="3979">
                  <c:v>6.807874996790913E-3</c:v>
                </c:pt>
                <c:pt idx="3980">
                  <c:v>6.7233947642043592E-3</c:v>
                </c:pt>
                <c:pt idx="3981">
                  <c:v>6.4504633118008733E-3</c:v>
                </c:pt>
                <c:pt idx="3982">
                  <c:v>6.6275693128317534E-3</c:v>
                </c:pt>
                <c:pt idx="3983">
                  <c:v>6.6131436486557595E-3</c:v>
                </c:pt>
                <c:pt idx="3984">
                  <c:v>6.1377102938213581E-3</c:v>
                </c:pt>
                <c:pt idx="3985">
                  <c:v>6.7677037670954253E-3</c:v>
                </c:pt>
                <c:pt idx="3986">
                  <c:v>6.3127050288229441E-3</c:v>
                </c:pt>
                <c:pt idx="3987">
                  <c:v>6.326209558548004E-3</c:v>
                </c:pt>
                <c:pt idx="3988">
                  <c:v>6.6073823566200783E-3</c:v>
                </c:pt>
                <c:pt idx="3989">
                  <c:v>6.3943536209034989E-3</c:v>
                </c:pt>
                <c:pt idx="3990">
                  <c:v>6.1840331989958643E-3</c:v>
                </c:pt>
                <c:pt idx="3991">
                  <c:v>6.4921257599183423E-3</c:v>
                </c:pt>
                <c:pt idx="3992">
                  <c:v>6.0172337185849818E-3</c:v>
                </c:pt>
                <c:pt idx="3993">
                  <c:v>6.7995236663921004E-3</c:v>
                </c:pt>
                <c:pt idx="3994">
                  <c:v>6.3329077243572491E-3</c:v>
                </c:pt>
                <c:pt idx="3995">
                  <c:v>6.391911308250682E-3</c:v>
                </c:pt>
                <c:pt idx="3996">
                  <c:v>6.3774805292689208E-3</c:v>
                </c:pt>
                <c:pt idx="3997">
                  <c:v>6.2294894308745213E-3</c:v>
                </c:pt>
                <c:pt idx="3998">
                  <c:v>6.3679821679692456E-3</c:v>
                </c:pt>
                <c:pt idx="3999">
                  <c:v>6.5919961617973239E-3</c:v>
                </c:pt>
                <c:pt idx="4000">
                  <c:v>6.8242594614844427E-3</c:v>
                </c:pt>
                <c:pt idx="4001">
                  <c:v>6.4808027030125812E-3</c:v>
                </c:pt>
                <c:pt idx="4002">
                  <c:v>6.550217386705263E-3</c:v>
                </c:pt>
                <c:pt idx="4003">
                  <c:v>6.637606489743807E-3</c:v>
                </c:pt>
                <c:pt idx="4004">
                  <c:v>6.110156397913416E-3</c:v>
                </c:pt>
                <c:pt idx="4005">
                  <c:v>6.8046495748909485E-3</c:v>
                </c:pt>
                <c:pt idx="4006">
                  <c:v>6.2955174015480132E-3</c:v>
                </c:pt>
                <c:pt idx="4007">
                  <c:v>6.3072295371419855E-3</c:v>
                </c:pt>
                <c:pt idx="4008">
                  <c:v>6.4048932994822793E-3</c:v>
                </c:pt>
                <c:pt idx="4009">
                  <c:v>6.6567742460510978E-3</c:v>
                </c:pt>
                <c:pt idx="4010">
                  <c:v>6.4975927174981277E-3</c:v>
                </c:pt>
                <c:pt idx="4011">
                  <c:v>6.8110988832490718E-3</c:v>
                </c:pt>
                <c:pt idx="4012">
                  <c:v>6.5599223079248351E-3</c:v>
                </c:pt>
                <c:pt idx="4013">
                  <c:v>6.1311992232802714E-3</c:v>
                </c:pt>
                <c:pt idx="4014">
                  <c:v>5.8621307010598101E-3</c:v>
                </c:pt>
                <c:pt idx="4015">
                  <c:v>6.8279533306812423E-3</c:v>
                </c:pt>
                <c:pt idx="4016">
                  <c:v>6.2559620352217928E-3</c:v>
                </c:pt>
                <c:pt idx="4017">
                  <c:v>6.2275129621582343E-3</c:v>
                </c:pt>
                <c:pt idx="4018">
                  <c:v>6.5149812498860368E-3</c:v>
                </c:pt>
                <c:pt idx="4019">
                  <c:v>6.1398263634507089E-3</c:v>
                </c:pt>
                <c:pt idx="4020">
                  <c:v>6.7969059683387805E-3</c:v>
                </c:pt>
                <c:pt idx="4021">
                  <c:v>6.3895875203837304E-3</c:v>
                </c:pt>
                <c:pt idx="4022">
                  <c:v>6.4612634336840471E-3</c:v>
                </c:pt>
                <c:pt idx="4023">
                  <c:v>6.3813648767627419E-3</c:v>
                </c:pt>
                <c:pt idx="4024">
                  <c:v>6.3367955202382953E-3</c:v>
                </c:pt>
                <c:pt idx="4025">
                  <c:v>6.6771153258426896E-3</c:v>
                </c:pt>
                <c:pt idx="4026">
                  <c:v>6.7584362939054387E-3</c:v>
                </c:pt>
                <c:pt idx="4027">
                  <c:v>6.3824904726360555E-3</c:v>
                </c:pt>
                <c:pt idx="4028">
                  <c:v>6.5832312403663294E-3</c:v>
                </c:pt>
                <c:pt idx="4029">
                  <c:v>6.5703365757431801E-3</c:v>
                </c:pt>
                <c:pt idx="4030">
                  <c:v>5.7048844292773982E-7</c:v>
                </c:pt>
                <c:pt idx="4031">
                  <c:v>6.4695461312265275E-3</c:v>
                </c:pt>
                <c:pt idx="4032">
                  <c:v>6.6404532572839669E-3</c:v>
                </c:pt>
                <c:pt idx="4033">
                  <c:v>6.541919754631983E-3</c:v>
                </c:pt>
                <c:pt idx="4034">
                  <c:v>6.4077410361641886E-3</c:v>
                </c:pt>
                <c:pt idx="4035">
                  <c:v>6.7100404471471505E-3</c:v>
                </c:pt>
                <c:pt idx="4036">
                  <c:v>6.607553153255662E-3</c:v>
                </c:pt>
                <c:pt idx="4037">
                  <c:v>6.3147943971476692E-3</c:v>
                </c:pt>
                <c:pt idx="4038">
                  <c:v>6.8345409882000089E-3</c:v>
                </c:pt>
                <c:pt idx="4039">
                  <c:v>6.3370151060807567E-3</c:v>
                </c:pt>
                <c:pt idx="4040">
                  <c:v>6.2324102175335769E-3</c:v>
                </c:pt>
                <c:pt idx="4041">
                  <c:v>6.4245823621692337E-3</c:v>
                </c:pt>
                <c:pt idx="4042">
                  <c:v>6.314333759088471E-3</c:v>
                </c:pt>
                <c:pt idx="4043">
                  <c:v>6.3076496168725177E-3</c:v>
                </c:pt>
                <c:pt idx="4044">
                  <c:v>6.5676132729354875E-3</c:v>
                </c:pt>
                <c:pt idx="4045">
                  <c:v>6.8112010196569673E-3</c:v>
                </c:pt>
                <c:pt idx="4046">
                  <c:v>6.601956261983925E-3</c:v>
                </c:pt>
                <c:pt idx="4047">
                  <c:v>6.8306252037531132E-3</c:v>
                </c:pt>
                <c:pt idx="4048">
                  <c:v>6.8098791434625097E-3</c:v>
                </c:pt>
                <c:pt idx="4049">
                  <c:v>6.3177434012954255E-3</c:v>
                </c:pt>
                <c:pt idx="4050">
                  <c:v>6.2682202182203928E-3</c:v>
                </c:pt>
                <c:pt idx="4051">
                  <c:v>6.5181395565677858E-3</c:v>
                </c:pt>
                <c:pt idx="4052">
                  <c:v>6.3569176347206824E-3</c:v>
                </c:pt>
                <c:pt idx="4053">
                  <c:v>6.367329428902683E-3</c:v>
                </c:pt>
                <c:pt idx="4054">
                  <c:v>6.5784776412099871E-3</c:v>
                </c:pt>
                <c:pt idx="4055">
                  <c:v>6.2843113419087703E-3</c:v>
                </c:pt>
                <c:pt idx="4056">
                  <c:v>6.115293025246102E-3</c:v>
                </c:pt>
                <c:pt idx="4057">
                  <c:v>6.2785134758854182E-3</c:v>
                </c:pt>
                <c:pt idx="4058">
                  <c:v>6.2684391223627716E-3</c:v>
                </c:pt>
                <c:pt idx="4059">
                  <c:v>6.3334203715476184E-3</c:v>
                </c:pt>
                <c:pt idx="4060">
                  <c:v>6.3489303729050931E-3</c:v>
                </c:pt>
                <c:pt idx="4061">
                  <c:v>6.2845760598497285E-3</c:v>
                </c:pt>
                <c:pt idx="4062">
                  <c:v>6.1951641431166569E-3</c:v>
                </c:pt>
                <c:pt idx="4063">
                  <c:v>6.8237973470135797E-3</c:v>
                </c:pt>
                <c:pt idx="4064">
                  <c:v>6.548230592763998E-3</c:v>
                </c:pt>
                <c:pt idx="4065">
                  <c:v>6.3329670507081643E-3</c:v>
                </c:pt>
                <c:pt idx="4066">
                  <c:v>6.3738222237132566E-3</c:v>
                </c:pt>
                <c:pt idx="4067">
                  <c:v>6.3815876657106786E-3</c:v>
                </c:pt>
                <c:pt idx="4068">
                  <c:v>6.6000912557374111E-3</c:v>
                </c:pt>
                <c:pt idx="4069">
                  <c:v>1.9426666896009122E-4</c:v>
                </c:pt>
                <c:pt idx="4070">
                  <c:v>6.4103875706329212E-3</c:v>
                </c:pt>
                <c:pt idx="4071">
                  <c:v>6.3498239865320827E-3</c:v>
                </c:pt>
                <c:pt idx="4072">
                  <c:v>6.6783145420855087E-3</c:v>
                </c:pt>
                <c:pt idx="4073">
                  <c:v>6.6782849849631913E-3</c:v>
                </c:pt>
                <c:pt idx="4074">
                  <c:v>6.1397484169684307E-3</c:v>
                </c:pt>
                <c:pt idx="4075">
                  <c:v>6.3761946784257157E-3</c:v>
                </c:pt>
                <c:pt idx="4076">
                  <c:v>6.7228468374220893E-3</c:v>
                </c:pt>
                <c:pt idx="4077">
                  <c:v>6.3749887508628188E-3</c:v>
                </c:pt>
                <c:pt idx="4078">
                  <c:v>6.3694708630669689E-3</c:v>
                </c:pt>
                <c:pt idx="4079">
                  <c:v>6.4006236349993138E-3</c:v>
                </c:pt>
                <c:pt idx="4080">
                  <c:v>6.8255897499076871E-3</c:v>
                </c:pt>
                <c:pt idx="4081">
                  <c:v>6.4160923950600489E-3</c:v>
                </c:pt>
                <c:pt idx="4082">
                  <c:v>6.6499061759289803E-3</c:v>
                </c:pt>
                <c:pt idx="4083">
                  <c:v>6.8339697207454725E-3</c:v>
                </c:pt>
                <c:pt idx="4084">
                  <c:v>6.3891373857640444E-3</c:v>
                </c:pt>
                <c:pt idx="4085">
                  <c:v>6.5873516333198167E-3</c:v>
                </c:pt>
                <c:pt idx="4086">
                  <c:v>4.7909264244474234E-3</c:v>
                </c:pt>
                <c:pt idx="4087">
                  <c:v>6.8348441600659254E-3</c:v>
                </c:pt>
                <c:pt idx="4088">
                  <c:v>6.832747339748417E-3</c:v>
                </c:pt>
                <c:pt idx="4089">
                  <c:v>1.5292443203512653E-11</c:v>
                </c:pt>
                <c:pt idx="4090">
                  <c:v>6.4399490869630812E-3</c:v>
                </c:pt>
                <c:pt idx="4091">
                  <c:v>6.1366583367223936E-3</c:v>
                </c:pt>
                <c:pt idx="4092">
                  <c:v>6.7649174078634735E-3</c:v>
                </c:pt>
                <c:pt idx="4093">
                  <c:v>6.6596665172284535E-3</c:v>
                </c:pt>
                <c:pt idx="4094">
                  <c:v>6.7239059531336142E-3</c:v>
                </c:pt>
                <c:pt idx="4095">
                  <c:v>6.7060393428193601E-3</c:v>
                </c:pt>
                <c:pt idx="4096">
                  <c:v>6.3530208159498416E-3</c:v>
                </c:pt>
                <c:pt idx="4097">
                  <c:v>6.7053839175355073E-3</c:v>
                </c:pt>
                <c:pt idx="4098">
                  <c:v>6.7194574382669998E-3</c:v>
                </c:pt>
                <c:pt idx="4099">
                  <c:v>6.2708357380466609E-3</c:v>
                </c:pt>
                <c:pt idx="4100">
                  <c:v>6.7859348618023391E-3</c:v>
                </c:pt>
                <c:pt idx="4101">
                  <c:v>6.6382747021906368E-3</c:v>
                </c:pt>
                <c:pt idx="4102">
                  <c:v>6.7134582838276067E-3</c:v>
                </c:pt>
                <c:pt idx="4103">
                  <c:v>6.6063208793389564E-3</c:v>
                </c:pt>
                <c:pt idx="4104">
                  <c:v>6.4454132025469337E-3</c:v>
                </c:pt>
                <c:pt idx="4105">
                  <c:v>6.4922113809193476E-3</c:v>
                </c:pt>
                <c:pt idx="4106">
                  <c:v>6.3269169154177079E-3</c:v>
                </c:pt>
                <c:pt idx="4107">
                  <c:v>6.552928088954405E-3</c:v>
                </c:pt>
                <c:pt idx="4108">
                  <c:v>6.4039909967776821E-3</c:v>
                </c:pt>
                <c:pt idx="4109">
                  <c:v>6.3760236530210502E-3</c:v>
                </c:pt>
                <c:pt idx="4110">
                  <c:v>6.5457759418994397E-3</c:v>
                </c:pt>
                <c:pt idx="4111">
                  <c:v>6.3674526182605409E-3</c:v>
                </c:pt>
                <c:pt idx="4112">
                  <c:v>6.4146254067624833E-3</c:v>
                </c:pt>
                <c:pt idx="4113">
                  <c:v>3.6099872637663202E-3</c:v>
                </c:pt>
                <c:pt idx="4114">
                  <c:v>6.6641551076042811E-3</c:v>
                </c:pt>
                <c:pt idx="4115">
                  <c:v>6.2431041662712964E-3</c:v>
                </c:pt>
                <c:pt idx="4116">
                  <c:v>6.2531001572215892E-3</c:v>
                </c:pt>
                <c:pt idx="4117">
                  <c:v>6.5067738499905488E-3</c:v>
                </c:pt>
                <c:pt idx="4118">
                  <c:v>6.3964906667883454E-3</c:v>
                </c:pt>
                <c:pt idx="4119">
                  <c:v>5.4025193081148615E-3</c:v>
                </c:pt>
                <c:pt idx="4120">
                  <c:v>6.696531223454043E-3</c:v>
                </c:pt>
                <c:pt idx="4121">
                  <c:v>6.7238434201308678E-3</c:v>
                </c:pt>
                <c:pt idx="4122">
                  <c:v>6.505282738710815E-3</c:v>
                </c:pt>
                <c:pt idx="4123">
                  <c:v>6.6048044698761707E-3</c:v>
                </c:pt>
                <c:pt idx="4124">
                  <c:v>6.7477140246354067E-3</c:v>
                </c:pt>
                <c:pt idx="4125">
                  <c:v>6.3608004167888975E-3</c:v>
                </c:pt>
                <c:pt idx="4126">
                  <c:v>6.7547969803124211E-3</c:v>
                </c:pt>
                <c:pt idx="4127">
                  <c:v>6.4650811327100505E-3</c:v>
                </c:pt>
                <c:pt idx="4128">
                  <c:v>6.0477205765527633E-3</c:v>
                </c:pt>
                <c:pt idx="4129">
                  <c:v>6.1953448167313676E-3</c:v>
                </c:pt>
                <c:pt idx="4130">
                  <c:v>6.6108861418523257E-3</c:v>
                </c:pt>
                <c:pt idx="4131">
                  <c:v>6.3499533748848794E-3</c:v>
                </c:pt>
                <c:pt idx="4132">
                  <c:v>6.5816348390621178E-3</c:v>
                </c:pt>
                <c:pt idx="4133">
                  <c:v>6.5524423620759329E-3</c:v>
                </c:pt>
                <c:pt idx="4134">
                  <c:v>2.5547920106922628E-3</c:v>
                </c:pt>
                <c:pt idx="4135">
                  <c:v>6.5970956160450924E-3</c:v>
                </c:pt>
                <c:pt idx="4136">
                  <c:v>6.4975466776048263E-3</c:v>
                </c:pt>
                <c:pt idx="4137">
                  <c:v>6.4029530907344211E-3</c:v>
                </c:pt>
                <c:pt idx="4138">
                  <c:v>6.3545305230181884E-3</c:v>
                </c:pt>
                <c:pt idx="4139">
                  <c:v>4.6912013728836856E-4</c:v>
                </c:pt>
                <c:pt idx="4140">
                  <c:v>6.7779335258021699E-3</c:v>
                </c:pt>
                <c:pt idx="4141">
                  <c:v>6.7301028078228494E-3</c:v>
                </c:pt>
                <c:pt idx="4142">
                  <c:v>6.832769380058978E-3</c:v>
                </c:pt>
                <c:pt idx="4143">
                  <c:v>6.1254690567420301E-3</c:v>
                </c:pt>
                <c:pt idx="4144">
                  <c:v>6.4243886959998052E-3</c:v>
                </c:pt>
                <c:pt idx="4145">
                  <c:v>6.4778637587328174E-3</c:v>
                </c:pt>
                <c:pt idx="4146">
                  <c:v>6.7516927324176015E-3</c:v>
                </c:pt>
                <c:pt idx="4147">
                  <c:v>6.6386152655712807E-3</c:v>
                </c:pt>
                <c:pt idx="4148">
                  <c:v>6.6078268898574063E-3</c:v>
                </c:pt>
                <c:pt idx="4149">
                  <c:v>6.5867842585156282E-3</c:v>
                </c:pt>
                <c:pt idx="4150">
                  <c:v>6.5671491046310464E-3</c:v>
                </c:pt>
                <c:pt idx="4151">
                  <c:v>6.5492674163435231E-3</c:v>
                </c:pt>
                <c:pt idx="4152">
                  <c:v>6.3277856047192025E-3</c:v>
                </c:pt>
                <c:pt idx="4153">
                  <c:v>6.3164202675498266E-3</c:v>
                </c:pt>
                <c:pt idx="4154">
                  <c:v>6.2505582162171299E-3</c:v>
                </c:pt>
                <c:pt idx="4155">
                  <c:v>6.5348810570155401E-3</c:v>
                </c:pt>
                <c:pt idx="4156">
                  <c:v>6.4483509410935055E-3</c:v>
                </c:pt>
                <c:pt idx="4157">
                  <c:v>6.7153801109613954E-3</c:v>
                </c:pt>
                <c:pt idx="4158">
                  <c:v>6.624444028471602E-3</c:v>
                </c:pt>
                <c:pt idx="4159">
                  <c:v>6.4344810838107055E-3</c:v>
                </c:pt>
                <c:pt idx="4160">
                  <c:v>4.2084357230251128E-3</c:v>
                </c:pt>
                <c:pt idx="4161">
                  <c:v>6.8333874475844094E-3</c:v>
                </c:pt>
                <c:pt idx="4162">
                  <c:v>6.3624189063493427E-3</c:v>
                </c:pt>
                <c:pt idx="4163">
                  <c:v>6.6670319897773099E-3</c:v>
                </c:pt>
                <c:pt idx="4164">
                  <c:v>6.7726202735030232E-3</c:v>
                </c:pt>
                <c:pt idx="4165">
                  <c:v>6.751620465724765E-3</c:v>
                </c:pt>
                <c:pt idx="4166">
                  <c:v>1.3169349702721434E-9</c:v>
                </c:pt>
                <c:pt idx="4167">
                  <c:v>3.7589314487148669E-6</c:v>
                </c:pt>
                <c:pt idx="4168">
                  <c:v>4.4058208177414798E-6</c:v>
                </c:pt>
                <c:pt idx="4169">
                  <c:v>6.8312138713127789E-3</c:v>
                </c:pt>
                <c:pt idx="4170">
                  <c:v>6.6530528581806476E-3</c:v>
                </c:pt>
                <c:pt idx="4171">
                  <c:v>6.5478991015106422E-3</c:v>
                </c:pt>
                <c:pt idx="4172">
                  <c:v>6.5437317580572148E-3</c:v>
                </c:pt>
                <c:pt idx="4173">
                  <c:v>5.2623865564225434E-3</c:v>
                </c:pt>
                <c:pt idx="4174">
                  <c:v>6.1899723755636108E-3</c:v>
                </c:pt>
                <c:pt idx="4175">
                  <c:v>6.819724585338153E-3</c:v>
                </c:pt>
                <c:pt idx="4176">
                  <c:v>6.550253658591969E-3</c:v>
                </c:pt>
                <c:pt idx="4177">
                  <c:v>6.5157928985335213E-3</c:v>
                </c:pt>
                <c:pt idx="4178">
                  <c:v>6.445345114614448E-3</c:v>
                </c:pt>
                <c:pt idx="4179">
                  <c:v>6.5545519367601413E-3</c:v>
                </c:pt>
                <c:pt idx="4180">
                  <c:v>6.6162726137560498E-3</c:v>
                </c:pt>
                <c:pt idx="4181">
                  <c:v>4.7204706325986235E-9</c:v>
                </c:pt>
                <c:pt idx="4182">
                  <c:v>6.503106997829796E-3</c:v>
                </c:pt>
                <c:pt idx="4183">
                  <c:v>7.7685687285016522E-12</c:v>
                </c:pt>
                <c:pt idx="4184">
                  <c:v>6.7909285591664431E-3</c:v>
                </c:pt>
                <c:pt idx="4185">
                  <c:v>6.698295880940966E-3</c:v>
                </c:pt>
                <c:pt idx="4186">
                  <c:v>6.7138173166797028E-3</c:v>
                </c:pt>
                <c:pt idx="4187">
                  <c:v>6.4770272129010195E-3</c:v>
                </c:pt>
                <c:pt idx="4188">
                  <c:v>6.7404989120157738E-3</c:v>
                </c:pt>
                <c:pt idx="4189">
                  <c:v>6.717638342624877E-3</c:v>
                </c:pt>
                <c:pt idx="4190">
                  <c:v>6.7662327745043804E-3</c:v>
                </c:pt>
                <c:pt idx="4191">
                  <c:v>6.8153857627726638E-3</c:v>
                </c:pt>
                <c:pt idx="4192">
                  <c:v>6.1606113238473655E-3</c:v>
                </c:pt>
                <c:pt idx="4193">
                  <c:v>5.7065367181851909E-3</c:v>
                </c:pt>
                <c:pt idx="4194">
                  <c:v>5.7065367181851909E-3</c:v>
                </c:pt>
                <c:pt idx="4195">
                  <c:v>5.7065367181851909E-3</c:v>
                </c:pt>
                <c:pt idx="4196">
                  <c:v>5.7065367181851909E-3</c:v>
                </c:pt>
                <c:pt idx="4197">
                  <c:v>6.2944323842946638E-3</c:v>
                </c:pt>
                <c:pt idx="4198">
                  <c:v>6.7996254945096651E-3</c:v>
                </c:pt>
                <c:pt idx="4199">
                  <c:v>6.324895967595813E-3</c:v>
                </c:pt>
                <c:pt idx="4200">
                  <c:v>6.7193851955266743E-3</c:v>
                </c:pt>
                <c:pt idx="4201">
                  <c:v>6.6096976324978548E-3</c:v>
                </c:pt>
                <c:pt idx="4202">
                  <c:v>6.8294497362417503E-3</c:v>
                </c:pt>
                <c:pt idx="4203">
                  <c:v>6.2291763781465587E-3</c:v>
                </c:pt>
                <c:pt idx="4204">
                  <c:v>6.6905587681238997E-3</c:v>
                </c:pt>
                <c:pt idx="4205">
                  <c:v>6.5583873449174112E-3</c:v>
                </c:pt>
                <c:pt idx="4206">
                  <c:v>6.7162148713330793E-3</c:v>
                </c:pt>
                <c:pt idx="4207">
                  <c:v>6.5247021957633104E-3</c:v>
                </c:pt>
                <c:pt idx="4208">
                  <c:v>6.8348451982986032E-3</c:v>
                </c:pt>
                <c:pt idx="4209">
                  <c:v>6.6081122334231794E-3</c:v>
                </c:pt>
                <c:pt idx="4210">
                  <c:v>6.7656022712715E-3</c:v>
                </c:pt>
                <c:pt idx="4211">
                  <c:v>6.499064464146013E-3</c:v>
                </c:pt>
                <c:pt idx="4212">
                  <c:v>6.4195608891098564E-3</c:v>
                </c:pt>
                <c:pt idx="4213">
                  <c:v>6.556009322836869E-3</c:v>
                </c:pt>
                <c:pt idx="4214">
                  <c:v>6.1484660360768472E-3</c:v>
                </c:pt>
                <c:pt idx="4215">
                  <c:v>6.5040693501206247E-3</c:v>
                </c:pt>
                <c:pt idx="4216">
                  <c:v>6.6583067455129683E-3</c:v>
                </c:pt>
                <c:pt idx="4217">
                  <c:v>6.7678617210022995E-3</c:v>
                </c:pt>
                <c:pt idx="4218">
                  <c:v>6.400850080912247E-3</c:v>
                </c:pt>
                <c:pt idx="4219">
                  <c:v>6.8334386978384527E-3</c:v>
                </c:pt>
                <c:pt idx="4220">
                  <c:v>6.469615929547431E-3</c:v>
                </c:pt>
                <c:pt idx="4221">
                  <c:v>5.7065367181851909E-3</c:v>
                </c:pt>
                <c:pt idx="4222">
                  <c:v>6.8274769056573233E-3</c:v>
                </c:pt>
                <c:pt idx="4223">
                  <c:v>6.5577993896587484E-3</c:v>
                </c:pt>
                <c:pt idx="4224">
                  <c:v>6.2473309882449743E-3</c:v>
                </c:pt>
                <c:pt idx="4225">
                  <c:v>6.572901971356542E-3</c:v>
                </c:pt>
                <c:pt idx="4226">
                  <c:v>6.2104549771959533E-3</c:v>
                </c:pt>
                <c:pt idx="4227">
                  <c:v>6.8125815442711081E-3</c:v>
                </c:pt>
                <c:pt idx="4228">
                  <c:v>6.5212285453419266E-3</c:v>
                </c:pt>
                <c:pt idx="4229">
                  <c:v>6.8004192434645257E-3</c:v>
                </c:pt>
                <c:pt idx="4230">
                  <c:v>6.717595524685184E-3</c:v>
                </c:pt>
                <c:pt idx="4231">
                  <c:v>6.4220459468089771E-3</c:v>
                </c:pt>
                <c:pt idx="4232">
                  <c:v>6.5211223803180816E-3</c:v>
                </c:pt>
                <c:pt idx="4233">
                  <c:v>6.5931371607351758E-3</c:v>
                </c:pt>
                <c:pt idx="4234">
                  <c:v>6.135163194683723E-3</c:v>
                </c:pt>
                <c:pt idx="4235">
                  <c:v>6.3265888578938603E-3</c:v>
                </c:pt>
                <c:pt idx="4236">
                  <c:v>6.529359902318216E-3</c:v>
                </c:pt>
                <c:pt idx="4237">
                  <c:v>6.2975230526881951E-3</c:v>
                </c:pt>
                <c:pt idx="4238">
                  <c:v>6.6673476697934999E-3</c:v>
                </c:pt>
                <c:pt idx="4239">
                  <c:v>6.6692838249565933E-3</c:v>
                </c:pt>
                <c:pt idx="4240">
                  <c:v>6.3107545235139622E-3</c:v>
                </c:pt>
                <c:pt idx="4241">
                  <c:v>6.2425441625484981E-3</c:v>
                </c:pt>
                <c:pt idx="4242">
                  <c:v>6.3958799873101097E-3</c:v>
                </c:pt>
                <c:pt idx="4243">
                  <c:v>6.730667458629493E-3</c:v>
                </c:pt>
                <c:pt idx="4244">
                  <c:v>6.6648449816501774E-3</c:v>
                </c:pt>
                <c:pt idx="4245">
                  <c:v>6.4317074103054685E-3</c:v>
                </c:pt>
                <c:pt idx="4246">
                  <c:v>6.5811794334225543E-3</c:v>
                </c:pt>
                <c:pt idx="4247">
                  <c:v>4.109548509646393E-3</c:v>
                </c:pt>
                <c:pt idx="4248">
                  <c:v>6.2182567215582083E-3</c:v>
                </c:pt>
                <c:pt idx="4249">
                  <c:v>6.4089907201783222E-3</c:v>
                </c:pt>
                <c:pt idx="4250">
                  <c:v>6.6074913201193365E-3</c:v>
                </c:pt>
                <c:pt idx="4251">
                  <c:v>6.6695749110652677E-3</c:v>
                </c:pt>
                <c:pt idx="4252">
                  <c:v>6.5127000880097485E-3</c:v>
                </c:pt>
                <c:pt idx="4253">
                  <c:v>6.8322832133951017E-3</c:v>
                </c:pt>
                <c:pt idx="4254">
                  <c:v>6.5392935332639962E-3</c:v>
                </c:pt>
                <c:pt idx="4255">
                  <c:v>6.3649449314603142E-3</c:v>
                </c:pt>
                <c:pt idx="4256">
                  <c:v>4.1909811942831502E-3</c:v>
                </c:pt>
                <c:pt idx="4257">
                  <c:v>6.6659376331767621E-3</c:v>
                </c:pt>
                <c:pt idx="4258">
                  <c:v>6.5686197884786256E-3</c:v>
                </c:pt>
                <c:pt idx="4259">
                  <c:v>6.4718609051077711E-3</c:v>
                </c:pt>
                <c:pt idx="4260">
                  <c:v>6.6129603040103319E-3</c:v>
                </c:pt>
                <c:pt idx="4261">
                  <c:v>6.3813162617689856E-3</c:v>
                </c:pt>
                <c:pt idx="4262">
                  <c:v>6.1858474202160845E-3</c:v>
                </c:pt>
                <c:pt idx="4263">
                  <c:v>6.8341549250920033E-3</c:v>
                </c:pt>
                <c:pt idx="4264">
                  <c:v>6.7791392342309107E-3</c:v>
                </c:pt>
                <c:pt idx="4265">
                  <c:v>6.7431720294290204E-3</c:v>
                </c:pt>
                <c:pt idx="4266">
                  <c:v>5.7065367181851909E-3</c:v>
                </c:pt>
                <c:pt idx="4267">
                  <c:v>6.4724065167900335E-3</c:v>
                </c:pt>
                <c:pt idx="4268">
                  <c:v>5.7065367181851909E-3</c:v>
                </c:pt>
                <c:pt idx="4269">
                  <c:v>6.804513364933539E-3</c:v>
                </c:pt>
                <c:pt idx="4270">
                  <c:v>6.0735916249144506E-3</c:v>
                </c:pt>
                <c:pt idx="4271">
                  <c:v>1.9561621990061817E-9</c:v>
                </c:pt>
                <c:pt idx="4272">
                  <c:v>1.3300469686502832E-5</c:v>
                </c:pt>
                <c:pt idx="4273">
                  <c:v>6.4691088345375219E-3</c:v>
                </c:pt>
                <c:pt idx="4274">
                  <c:v>6.4655356961350312E-3</c:v>
                </c:pt>
                <c:pt idx="4275">
                  <c:v>6.5514599360676166E-3</c:v>
                </c:pt>
                <c:pt idx="4276">
                  <c:v>5.7441404676971874E-3</c:v>
                </c:pt>
                <c:pt idx="4277">
                  <c:v>6.6223475748198998E-3</c:v>
                </c:pt>
                <c:pt idx="4278">
                  <c:v>6.3413137295264604E-3</c:v>
                </c:pt>
                <c:pt idx="4279">
                  <c:v>6.779171800326886E-3</c:v>
                </c:pt>
                <c:pt idx="4280">
                  <c:v>6.7098527733664591E-3</c:v>
                </c:pt>
                <c:pt idx="4281">
                  <c:v>6.8223561664187242E-3</c:v>
                </c:pt>
                <c:pt idx="4282">
                  <c:v>6.5163380657471473E-3</c:v>
                </c:pt>
                <c:pt idx="4283">
                  <c:v>6.2872906333375301E-3</c:v>
                </c:pt>
                <c:pt idx="4284">
                  <c:v>6.3946374969403976E-3</c:v>
                </c:pt>
                <c:pt idx="4285">
                  <c:v>6.3127524572012175E-3</c:v>
                </c:pt>
                <c:pt idx="4286">
                  <c:v>6.3596511215015137E-3</c:v>
                </c:pt>
                <c:pt idx="4287">
                  <c:v>6.3056952225254512E-3</c:v>
                </c:pt>
                <c:pt idx="4288">
                  <c:v>6.3704293961629882E-3</c:v>
                </c:pt>
                <c:pt idx="4289">
                  <c:v>6.3154097373523165E-3</c:v>
                </c:pt>
                <c:pt idx="4290">
                  <c:v>3.6700880965541028E-13</c:v>
                </c:pt>
                <c:pt idx="4291">
                  <c:v>6.3331534848523737E-3</c:v>
                </c:pt>
                <c:pt idx="4292">
                  <c:v>6.5667864089998763E-3</c:v>
                </c:pt>
                <c:pt idx="4293">
                  <c:v>5.7065367181851909E-3</c:v>
                </c:pt>
                <c:pt idx="4294">
                  <c:v>6.3964826865089888E-3</c:v>
                </c:pt>
                <c:pt idx="4295">
                  <c:v>5.7065367181851909E-3</c:v>
                </c:pt>
                <c:pt idx="4296">
                  <c:v>6.7061377546933434E-3</c:v>
                </c:pt>
                <c:pt idx="4297">
                  <c:v>6.2550869631645932E-3</c:v>
                </c:pt>
                <c:pt idx="4298">
                  <c:v>6.8344075719803544E-3</c:v>
                </c:pt>
                <c:pt idx="4299">
                  <c:v>6.6725175776129412E-3</c:v>
                </c:pt>
                <c:pt idx="4300">
                  <c:v>6.4719051604258159E-3</c:v>
                </c:pt>
                <c:pt idx="4301">
                  <c:v>6.525464873329976E-3</c:v>
                </c:pt>
                <c:pt idx="4302">
                  <c:v>6.7543985602248578E-3</c:v>
                </c:pt>
                <c:pt idx="4303">
                  <c:v>6.3459101047949329E-3</c:v>
                </c:pt>
                <c:pt idx="4304">
                  <c:v>6.5583259923172573E-3</c:v>
                </c:pt>
                <c:pt idx="4305">
                  <c:v>6.4577335575583834E-3</c:v>
                </c:pt>
                <c:pt idx="4306">
                  <c:v>6.8251808965365934E-3</c:v>
                </c:pt>
                <c:pt idx="4307">
                  <c:v>6.4304850234371503E-3</c:v>
                </c:pt>
                <c:pt idx="4308">
                  <c:v>6.6999922688163512E-3</c:v>
                </c:pt>
                <c:pt idx="4309">
                  <c:v>6.8095234891906095E-3</c:v>
                </c:pt>
                <c:pt idx="4310">
                  <c:v>6.8341880381341379E-3</c:v>
                </c:pt>
                <c:pt idx="4311">
                  <c:v>6.7568164727110436E-3</c:v>
                </c:pt>
                <c:pt idx="4312">
                  <c:v>6.1765893174903306E-3</c:v>
                </c:pt>
                <c:pt idx="4313">
                  <c:v>6.4223138834625755E-3</c:v>
                </c:pt>
                <c:pt idx="4314">
                  <c:v>6.553576201519023E-3</c:v>
                </c:pt>
                <c:pt idx="4315">
                  <c:v>6.810402583968686E-3</c:v>
                </c:pt>
                <c:pt idx="4316">
                  <c:v>1.6100359028170185E-7</c:v>
                </c:pt>
                <c:pt idx="4317">
                  <c:v>6.272595807668019E-3</c:v>
                </c:pt>
                <c:pt idx="4318">
                  <c:v>6.734750769293996E-3</c:v>
                </c:pt>
                <c:pt idx="4319">
                  <c:v>6.2226523832538891E-3</c:v>
                </c:pt>
                <c:pt idx="4320">
                  <c:v>6.3401900907192341E-3</c:v>
                </c:pt>
                <c:pt idx="4321">
                  <c:v>6.366614645961919E-3</c:v>
                </c:pt>
                <c:pt idx="4322">
                  <c:v>6.3079007287083766E-3</c:v>
                </c:pt>
                <c:pt idx="4323">
                  <c:v>6.7013752684942701E-3</c:v>
                </c:pt>
                <c:pt idx="4324">
                  <c:v>6.4646377048542961E-3</c:v>
                </c:pt>
                <c:pt idx="4325">
                  <c:v>6.497100294697457E-3</c:v>
                </c:pt>
                <c:pt idx="4326">
                  <c:v>6.338938875939058E-3</c:v>
                </c:pt>
                <c:pt idx="4327">
                  <c:v>6.5169310479037262E-3</c:v>
                </c:pt>
                <c:pt idx="4328">
                  <c:v>6.8235053276600082E-3</c:v>
                </c:pt>
                <c:pt idx="4329">
                  <c:v>6.5640684419593018E-3</c:v>
                </c:pt>
                <c:pt idx="4330">
                  <c:v>6.3209505526128943E-3</c:v>
                </c:pt>
                <c:pt idx="4331">
                  <c:v>6.7041385746830634E-3</c:v>
                </c:pt>
                <c:pt idx="4332">
                  <c:v>6.5838610633363543E-3</c:v>
                </c:pt>
                <c:pt idx="4333">
                  <c:v>6.2428947605563919E-3</c:v>
                </c:pt>
                <c:pt idx="4334">
                  <c:v>6.623102377898725E-3</c:v>
                </c:pt>
                <c:pt idx="4335">
                  <c:v>6.4293913196719274E-3</c:v>
                </c:pt>
                <c:pt idx="4336">
                  <c:v>6.6071260476214767E-3</c:v>
                </c:pt>
                <c:pt idx="4337">
                  <c:v>6.4895167517035517E-3</c:v>
                </c:pt>
                <c:pt idx="4338">
                  <c:v>6.4924432216796101E-3</c:v>
                </c:pt>
                <c:pt idx="4339">
                  <c:v>4.6821367155402416E-3</c:v>
                </c:pt>
                <c:pt idx="4340">
                  <c:v>6.7914371780015779E-3</c:v>
                </c:pt>
                <c:pt idx="4341">
                  <c:v>6.2682961686939325E-3</c:v>
                </c:pt>
                <c:pt idx="4342">
                  <c:v>6.7874888548148226E-3</c:v>
                </c:pt>
                <c:pt idx="4343">
                  <c:v>6.5621979956052697E-3</c:v>
                </c:pt>
                <c:pt idx="4344">
                  <c:v>6.4572301848988762E-3</c:v>
                </c:pt>
                <c:pt idx="4345">
                  <c:v>6.8347962026578859E-3</c:v>
                </c:pt>
                <c:pt idx="4346">
                  <c:v>6.4384937794364026E-3</c:v>
                </c:pt>
                <c:pt idx="4347">
                  <c:v>6.2616540880753241E-3</c:v>
                </c:pt>
                <c:pt idx="4348">
                  <c:v>6.2406712848010037E-3</c:v>
                </c:pt>
                <c:pt idx="4349">
                  <c:v>6.4128345119896773E-3</c:v>
                </c:pt>
                <c:pt idx="4350">
                  <c:v>6.6226238617989363E-3</c:v>
                </c:pt>
                <c:pt idx="4351">
                  <c:v>6.3441661396006375E-3</c:v>
                </c:pt>
                <c:pt idx="4352">
                  <c:v>6.6012468978059631E-3</c:v>
                </c:pt>
                <c:pt idx="4353">
                  <c:v>6.6586406432636016E-3</c:v>
                </c:pt>
                <c:pt idx="4354">
                  <c:v>6.7595037873786779E-3</c:v>
                </c:pt>
                <c:pt idx="4355">
                  <c:v>6.453634329167097E-3</c:v>
                </c:pt>
                <c:pt idx="4356">
                  <c:v>5.513447656436278E-3</c:v>
                </c:pt>
                <c:pt idx="4357">
                  <c:v>6.1817593424812666E-3</c:v>
                </c:pt>
                <c:pt idx="4358">
                  <c:v>6.7518320437549078E-3</c:v>
                </c:pt>
                <c:pt idx="4359">
                  <c:v>6.8104025031879793E-3</c:v>
                </c:pt>
                <c:pt idx="4360">
                  <c:v>6.8345940264648644E-3</c:v>
                </c:pt>
                <c:pt idx="4361">
                  <c:v>6.8210412208327834E-3</c:v>
                </c:pt>
                <c:pt idx="4362">
                  <c:v>6.295928409921504E-3</c:v>
                </c:pt>
                <c:pt idx="4363">
                  <c:v>6.339313965404339E-3</c:v>
                </c:pt>
                <c:pt idx="4364">
                  <c:v>6.591512901417817E-3</c:v>
                </c:pt>
                <c:pt idx="4365">
                  <c:v>6.6524966356714451E-3</c:v>
                </c:pt>
                <c:pt idx="4366">
                  <c:v>6.3638948687995776E-3</c:v>
                </c:pt>
                <c:pt idx="4367">
                  <c:v>6.6344932596408522E-3</c:v>
                </c:pt>
                <c:pt idx="4368">
                  <c:v>6.2072584059194294E-3</c:v>
                </c:pt>
                <c:pt idx="4369">
                  <c:v>6.6734187221978948E-3</c:v>
                </c:pt>
                <c:pt idx="4370">
                  <c:v>6.6310186374848E-3</c:v>
                </c:pt>
                <c:pt idx="4371">
                  <c:v>6.4305231840657952E-3</c:v>
                </c:pt>
                <c:pt idx="4372">
                  <c:v>6.4372651680917724E-3</c:v>
                </c:pt>
                <c:pt idx="4373">
                  <c:v>6.7189959813583177E-3</c:v>
                </c:pt>
                <c:pt idx="4374">
                  <c:v>6.6673682344987268E-3</c:v>
                </c:pt>
                <c:pt idx="4375">
                  <c:v>6.3722498198441691E-3</c:v>
                </c:pt>
                <c:pt idx="4376">
                  <c:v>2.5731227633787063E-3</c:v>
                </c:pt>
                <c:pt idx="4377">
                  <c:v>6.1769340738431558E-3</c:v>
                </c:pt>
                <c:pt idx="4378">
                  <c:v>6.6732286818156116E-3</c:v>
                </c:pt>
                <c:pt idx="4379">
                  <c:v>6.354181355965929E-3</c:v>
                </c:pt>
                <c:pt idx="4380">
                  <c:v>6.323012553873306E-3</c:v>
                </c:pt>
                <c:pt idx="4381">
                  <c:v>6.5050026561132733E-3</c:v>
                </c:pt>
                <c:pt idx="4382">
                  <c:v>6.6561001379600122E-3</c:v>
                </c:pt>
                <c:pt idx="4383">
                  <c:v>6.8247695909745979E-3</c:v>
                </c:pt>
                <c:pt idx="4384">
                  <c:v>6.3181125830390527E-3</c:v>
                </c:pt>
                <c:pt idx="4385">
                  <c:v>6.3660597385325306E-3</c:v>
                </c:pt>
                <c:pt idx="4386">
                  <c:v>6.258907828221646E-3</c:v>
                </c:pt>
                <c:pt idx="4387">
                  <c:v>6.8145496613230376E-3</c:v>
                </c:pt>
                <c:pt idx="4388">
                  <c:v>6.4986190080346187E-3</c:v>
                </c:pt>
                <c:pt idx="4389">
                  <c:v>6.5795673384019789E-3</c:v>
                </c:pt>
                <c:pt idx="4390">
                  <c:v>6.4569839801668655E-3</c:v>
                </c:pt>
                <c:pt idx="4391">
                  <c:v>6.5873301762401871E-3</c:v>
                </c:pt>
                <c:pt idx="4392">
                  <c:v>6.1575244368741507E-3</c:v>
                </c:pt>
                <c:pt idx="4393">
                  <c:v>6.3346734780395627E-3</c:v>
                </c:pt>
                <c:pt idx="4394">
                  <c:v>6.3539485154814378E-3</c:v>
                </c:pt>
                <c:pt idx="4395">
                  <c:v>6.4125834344578589E-3</c:v>
                </c:pt>
                <c:pt idx="4396">
                  <c:v>6.3696880437592359E-3</c:v>
                </c:pt>
                <c:pt idx="4397">
                  <c:v>6.2871893822881624E-3</c:v>
                </c:pt>
                <c:pt idx="4398">
                  <c:v>6.3661830765453032E-3</c:v>
                </c:pt>
                <c:pt idx="4399">
                  <c:v>6.7324428415644179E-3</c:v>
                </c:pt>
                <c:pt idx="4400">
                  <c:v>6.8288556897757131E-3</c:v>
                </c:pt>
                <c:pt idx="4401">
                  <c:v>6.6494282014749597E-3</c:v>
                </c:pt>
                <c:pt idx="4402">
                  <c:v>6.4587431070934993E-3</c:v>
                </c:pt>
                <c:pt idx="4403">
                  <c:v>6.4270499147987626E-3</c:v>
                </c:pt>
                <c:pt idx="4404">
                  <c:v>6.1500538910732906E-3</c:v>
                </c:pt>
                <c:pt idx="4405">
                  <c:v>6.568543647800843E-3</c:v>
                </c:pt>
                <c:pt idx="4406">
                  <c:v>6.5376694156169526E-3</c:v>
                </c:pt>
                <c:pt idx="4407">
                  <c:v>6.5411928209850832E-3</c:v>
                </c:pt>
                <c:pt idx="4408">
                  <c:v>6.4127992082764224E-3</c:v>
                </c:pt>
                <c:pt idx="4409">
                  <c:v>6.4132345277597459E-3</c:v>
                </c:pt>
                <c:pt idx="4410">
                  <c:v>6.8003923049835711E-3</c:v>
                </c:pt>
                <c:pt idx="4411">
                  <c:v>6.7037025812109472E-3</c:v>
                </c:pt>
                <c:pt idx="4412">
                  <c:v>6.3799054150285184E-3</c:v>
                </c:pt>
                <c:pt idx="4413">
                  <c:v>6.6836103168687096E-3</c:v>
                </c:pt>
                <c:pt idx="4414">
                  <c:v>6.4433378791418751E-3</c:v>
                </c:pt>
                <c:pt idx="4415">
                  <c:v>6.4836222567182774E-3</c:v>
                </c:pt>
                <c:pt idx="4416">
                  <c:v>6.306531968702879E-3</c:v>
                </c:pt>
                <c:pt idx="4417">
                  <c:v>6.8199307944666575E-3</c:v>
                </c:pt>
                <c:pt idx="4418">
                  <c:v>6.6085678415343076E-3</c:v>
                </c:pt>
                <c:pt idx="4419">
                  <c:v>6.5582000380594949E-3</c:v>
                </c:pt>
                <c:pt idx="4420">
                  <c:v>6.4928924303315561E-3</c:v>
                </c:pt>
                <c:pt idx="4421">
                  <c:v>6.3898084941107743E-3</c:v>
                </c:pt>
                <c:pt idx="4422">
                  <c:v>6.0439810524950096E-3</c:v>
                </c:pt>
                <c:pt idx="4423">
                  <c:v>6.460966452472067E-3</c:v>
                </c:pt>
                <c:pt idx="4424">
                  <c:v>6.4085925151599315E-3</c:v>
                </c:pt>
                <c:pt idx="4425">
                  <c:v>6.4381391092072845E-3</c:v>
                </c:pt>
                <c:pt idx="4426">
                  <c:v>6.3960077426462713E-3</c:v>
                </c:pt>
                <c:pt idx="4427">
                  <c:v>6.1993188736382829E-3</c:v>
                </c:pt>
                <c:pt idx="4428">
                  <c:v>6.6361729319179014E-3</c:v>
                </c:pt>
                <c:pt idx="4429">
                  <c:v>6.7815033133770877E-3</c:v>
                </c:pt>
                <c:pt idx="4430">
                  <c:v>6.7745204271264401E-3</c:v>
                </c:pt>
                <c:pt idx="4431">
                  <c:v>6.4471287418328615E-3</c:v>
                </c:pt>
                <c:pt idx="4432">
                  <c:v>6.7331451593860862E-3</c:v>
                </c:pt>
                <c:pt idx="4433">
                  <c:v>6.3191079385925388E-3</c:v>
                </c:pt>
                <c:pt idx="4434">
                  <c:v>6.4708602525899777E-3</c:v>
                </c:pt>
                <c:pt idx="4435">
                  <c:v>6.5406179827381559E-3</c:v>
                </c:pt>
                <c:pt idx="4436">
                  <c:v>6.3002444658172693E-3</c:v>
                </c:pt>
                <c:pt idx="4437">
                  <c:v>6.3803313075998774E-3</c:v>
                </c:pt>
                <c:pt idx="4438">
                  <c:v>5.0740269014987651E-3</c:v>
                </c:pt>
                <c:pt idx="4439">
                  <c:v>6.8272705226854434E-3</c:v>
                </c:pt>
                <c:pt idx="4440">
                  <c:v>6.3613828605669871E-3</c:v>
                </c:pt>
                <c:pt idx="4441">
                  <c:v>1.3599321659089521E-3</c:v>
                </c:pt>
                <c:pt idx="4442">
                  <c:v>6.4082535919642797E-3</c:v>
                </c:pt>
                <c:pt idx="4443">
                  <c:v>5.7065367181851909E-3</c:v>
                </c:pt>
                <c:pt idx="4444">
                  <c:v>5.7065367181851909E-3</c:v>
                </c:pt>
                <c:pt idx="4445">
                  <c:v>5.7065367181851909E-3</c:v>
                </c:pt>
                <c:pt idx="4446">
                  <c:v>5.7065367181851909E-3</c:v>
                </c:pt>
                <c:pt idx="4447">
                  <c:v>5.7065367181851909E-3</c:v>
                </c:pt>
                <c:pt idx="4448">
                  <c:v>5.7065367181851909E-3</c:v>
                </c:pt>
                <c:pt idx="4449">
                  <c:v>5.7065367181851909E-3</c:v>
                </c:pt>
                <c:pt idx="4450">
                  <c:v>5.7065367181851909E-3</c:v>
                </c:pt>
                <c:pt idx="4451">
                  <c:v>6.1272240355450666E-3</c:v>
                </c:pt>
                <c:pt idx="4452">
                  <c:v>6.0103123943726277E-3</c:v>
                </c:pt>
                <c:pt idx="4453">
                  <c:v>6.6300586821090683E-3</c:v>
                </c:pt>
                <c:pt idx="4454">
                  <c:v>6.0573556972757132E-3</c:v>
                </c:pt>
                <c:pt idx="4455">
                  <c:v>6.2942091380684987E-3</c:v>
                </c:pt>
                <c:pt idx="4456">
                  <c:v>6.232568917694953E-3</c:v>
                </c:pt>
                <c:pt idx="4457">
                  <c:v>6.0608048931042081E-3</c:v>
                </c:pt>
                <c:pt idx="4458">
                  <c:v>6.6351637239877043E-3</c:v>
                </c:pt>
                <c:pt idx="4459">
                  <c:v>6.2424257587180348E-3</c:v>
                </c:pt>
                <c:pt idx="4460">
                  <c:v>6.5589424572883174E-3</c:v>
                </c:pt>
                <c:pt idx="4461">
                  <c:v>6.4377270535228986E-3</c:v>
                </c:pt>
                <c:pt idx="4462">
                  <c:v>6.5500176881918169E-3</c:v>
                </c:pt>
                <c:pt idx="4463">
                  <c:v>6.6056355750873695E-3</c:v>
                </c:pt>
                <c:pt idx="4464">
                  <c:v>6.5477312423861383E-3</c:v>
                </c:pt>
                <c:pt idx="4465">
                  <c:v>6.6432639522146291E-3</c:v>
                </c:pt>
                <c:pt idx="4466">
                  <c:v>6.3806435156573806E-3</c:v>
                </c:pt>
                <c:pt idx="4467">
                  <c:v>6.6719405813163079E-3</c:v>
                </c:pt>
                <c:pt idx="4468">
                  <c:v>6.5336992561340276E-3</c:v>
                </c:pt>
                <c:pt idx="4469">
                  <c:v>6.2633816404130144E-3</c:v>
                </c:pt>
                <c:pt idx="4470">
                  <c:v>6.3054263004929285E-3</c:v>
                </c:pt>
                <c:pt idx="4471">
                  <c:v>6.3358744843209653E-3</c:v>
                </c:pt>
                <c:pt idx="4472">
                  <c:v>3.0172999217340963E-6</c:v>
                </c:pt>
                <c:pt idx="4473">
                  <c:v>2.2679182217176515E-6</c:v>
                </c:pt>
                <c:pt idx="4474">
                  <c:v>6.2652412882967263E-3</c:v>
                </c:pt>
                <c:pt idx="4475">
                  <c:v>6.4784488065759852E-3</c:v>
                </c:pt>
                <c:pt idx="4476">
                  <c:v>6.4432772104662233E-3</c:v>
                </c:pt>
                <c:pt idx="4477">
                  <c:v>6.7306997948498783E-3</c:v>
                </c:pt>
                <c:pt idx="4478">
                  <c:v>6.263646183505586E-3</c:v>
                </c:pt>
                <c:pt idx="4479">
                  <c:v>6.7120717263207917E-3</c:v>
                </c:pt>
                <c:pt idx="4480">
                  <c:v>6.2377041462661513E-3</c:v>
                </c:pt>
                <c:pt idx="4481">
                  <c:v>6.3040938235874467E-3</c:v>
                </c:pt>
                <c:pt idx="4482">
                  <c:v>6.3275216604451404E-3</c:v>
                </c:pt>
                <c:pt idx="4483">
                  <c:v>6.5501257299403091E-3</c:v>
                </c:pt>
                <c:pt idx="4484">
                  <c:v>6.4556360205419968E-3</c:v>
                </c:pt>
                <c:pt idx="4485">
                  <c:v>6.2338465822710442E-3</c:v>
                </c:pt>
                <c:pt idx="4486">
                  <c:v>6.376695374999501E-3</c:v>
                </c:pt>
                <c:pt idx="4487">
                  <c:v>6.4511658548057254E-3</c:v>
                </c:pt>
                <c:pt idx="4488">
                  <c:v>6.5040974286028454E-3</c:v>
                </c:pt>
                <c:pt idx="4489">
                  <c:v>6.5072876632891472E-3</c:v>
                </c:pt>
                <c:pt idx="4490">
                  <c:v>6.4183645788378277E-3</c:v>
                </c:pt>
                <c:pt idx="4491">
                  <c:v>6.5831292873384743E-3</c:v>
                </c:pt>
                <c:pt idx="4492">
                  <c:v>6.7465360079982011E-3</c:v>
                </c:pt>
                <c:pt idx="4493">
                  <c:v>6.2972566940207976E-3</c:v>
                </c:pt>
                <c:pt idx="4494">
                  <c:v>6.3782691463352735E-3</c:v>
                </c:pt>
                <c:pt idx="4495">
                  <c:v>6.6292538018104434E-3</c:v>
                </c:pt>
                <c:pt idx="4496">
                  <c:v>6.4138303125735119E-3</c:v>
                </c:pt>
                <c:pt idx="4497">
                  <c:v>6.8331113300193081E-3</c:v>
                </c:pt>
                <c:pt idx="4498">
                  <c:v>6.6272251478465723E-3</c:v>
                </c:pt>
                <c:pt idx="4499">
                  <c:v>6.4937900330603541E-3</c:v>
                </c:pt>
                <c:pt idx="4500">
                  <c:v>6.4939288506942984E-3</c:v>
                </c:pt>
                <c:pt idx="4501">
                  <c:v>6.8017298683959422E-3</c:v>
                </c:pt>
                <c:pt idx="4502">
                  <c:v>6.2560792697048369E-3</c:v>
                </c:pt>
                <c:pt idx="4503">
                  <c:v>6.4623687404983914E-3</c:v>
                </c:pt>
                <c:pt idx="4504">
                  <c:v>6.7460936543739221E-3</c:v>
                </c:pt>
                <c:pt idx="4505">
                  <c:v>6.4526110556156445E-3</c:v>
                </c:pt>
                <c:pt idx="4506">
                  <c:v>6.6517245238353158E-3</c:v>
                </c:pt>
                <c:pt idx="4507">
                  <c:v>6.3882968582180157E-3</c:v>
                </c:pt>
                <c:pt idx="4508">
                  <c:v>6.2163575077605338E-3</c:v>
                </c:pt>
                <c:pt idx="4509">
                  <c:v>6.6771746499992603E-3</c:v>
                </c:pt>
                <c:pt idx="4510">
                  <c:v>6.2991854008589629E-3</c:v>
                </c:pt>
                <c:pt idx="4511">
                  <c:v>3.1820146600017663E-3</c:v>
                </c:pt>
                <c:pt idx="4512">
                  <c:v>6.4919330766645029E-3</c:v>
                </c:pt>
                <c:pt idx="4513">
                  <c:v>4.5443538753309788E-3</c:v>
                </c:pt>
                <c:pt idx="4514">
                  <c:v>6.7925594782630629E-3</c:v>
                </c:pt>
                <c:pt idx="4515">
                  <c:v>6.8311092327791633E-3</c:v>
                </c:pt>
                <c:pt idx="4516">
                  <c:v>6.5558536918226768E-3</c:v>
                </c:pt>
                <c:pt idx="4517">
                  <c:v>6.8343342899267112E-3</c:v>
                </c:pt>
                <c:pt idx="4518">
                  <c:v>6.7190938766362182E-3</c:v>
                </c:pt>
                <c:pt idx="4519">
                  <c:v>6.424268602232208E-3</c:v>
                </c:pt>
                <c:pt idx="4520">
                  <c:v>6.6958971658490057E-3</c:v>
                </c:pt>
                <c:pt idx="4521">
                  <c:v>6.490096522993578E-3</c:v>
                </c:pt>
                <c:pt idx="4522">
                  <c:v>6.5329393464827962E-3</c:v>
                </c:pt>
                <c:pt idx="4523">
                  <c:v>6.5381966068113542E-3</c:v>
                </c:pt>
                <c:pt idx="4524">
                  <c:v>6.3981013472035357E-3</c:v>
                </c:pt>
                <c:pt idx="4525">
                  <c:v>6.786431087320818E-3</c:v>
                </c:pt>
                <c:pt idx="4526">
                  <c:v>6.8343260273706795E-3</c:v>
                </c:pt>
                <c:pt idx="4527">
                  <c:v>6.4271426067257897E-3</c:v>
                </c:pt>
                <c:pt idx="4528">
                  <c:v>6.5636045966165416E-3</c:v>
                </c:pt>
                <c:pt idx="4529">
                  <c:v>6.483192763173818E-3</c:v>
                </c:pt>
                <c:pt idx="4530">
                  <c:v>6.6695671192872992E-3</c:v>
                </c:pt>
                <c:pt idx="4531">
                  <c:v>6.4007825499613289E-3</c:v>
                </c:pt>
                <c:pt idx="4532">
                  <c:v>6.5502861202286584E-3</c:v>
                </c:pt>
                <c:pt idx="4533">
                  <c:v>7.3543796707138567E-7</c:v>
                </c:pt>
                <c:pt idx="4534">
                  <c:v>1.9933801675515482E-7</c:v>
                </c:pt>
                <c:pt idx="4535">
                  <c:v>6.3769558035906334E-3</c:v>
                </c:pt>
                <c:pt idx="4536">
                  <c:v>6.3285260289699568E-3</c:v>
                </c:pt>
                <c:pt idx="4537">
                  <c:v>6.3394235184728118E-3</c:v>
                </c:pt>
                <c:pt idx="4538">
                  <c:v>6.4527385643858319E-3</c:v>
                </c:pt>
                <c:pt idx="4539">
                  <c:v>6.6050854478101597E-3</c:v>
                </c:pt>
                <c:pt idx="4540">
                  <c:v>6.1726029432740371E-3</c:v>
                </c:pt>
                <c:pt idx="4541">
                  <c:v>6.1742254135483321E-3</c:v>
                </c:pt>
                <c:pt idx="4542">
                  <c:v>6.401386188626507E-3</c:v>
                </c:pt>
                <c:pt idx="4543">
                  <c:v>6.7579544394747735E-3</c:v>
                </c:pt>
                <c:pt idx="4544">
                  <c:v>6.8347424604284441E-3</c:v>
                </c:pt>
                <c:pt idx="4545">
                  <c:v>6.8050650967475916E-3</c:v>
                </c:pt>
                <c:pt idx="4546">
                  <c:v>6.6626649908799341E-3</c:v>
                </c:pt>
                <c:pt idx="4547">
                  <c:v>6.4344197962582696E-3</c:v>
                </c:pt>
                <c:pt idx="4548">
                  <c:v>6.6034283480908666E-3</c:v>
                </c:pt>
                <c:pt idx="4549">
                  <c:v>6.6610316006817175E-3</c:v>
                </c:pt>
                <c:pt idx="4550">
                  <c:v>6.5320572742099134E-3</c:v>
                </c:pt>
                <c:pt idx="4551">
                  <c:v>6.731814402251274E-3</c:v>
                </c:pt>
                <c:pt idx="4552">
                  <c:v>6.2869780495577281E-3</c:v>
                </c:pt>
                <c:pt idx="4553">
                  <c:v>6.2220088812093592E-3</c:v>
                </c:pt>
                <c:pt idx="4554">
                  <c:v>6.2759622515527903E-3</c:v>
                </c:pt>
                <c:pt idx="4555">
                  <c:v>6.3054349763286529E-3</c:v>
                </c:pt>
                <c:pt idx="4556">
                  <c:v>6.3556358163841965E-3</c:v>
                </c:pt>
                <c:pt idx="4557">
                  <c:v>6.3146394360548853E-3</c:v>
                </c:pt>
                <c:pt idx="4558">
                  <c:v>6.6418528807205028E-3</c:v>
                </c:pt>
                <c:pt idx="4559">
                  <c:v>6.4927819359223392E-3</c:v>
                </c:pt>
                <c:pt idx="4560">
                  <c:v>6.5587230567145166E-3</c:v>
                </c:pt>
                <c:pt idx="4561">
                  <c:v>6.2120660187273734E-3</c:v>
                </c:pt>
                <c:pt idx="4562">
                  <c:v>6.1845378895163429E-3</c:v>
                </c:pt>
                <c:pt idx="4563">
                  <c:v>6.357245191129352E-3</c:v>
                </c:pt>
                <c:pt idx="4564">
                  <c:v>6.833579702765144E-3</c:v>
                </c:pt>
                <c:pt idx="4565">
                  <c:v>6.2016768233936958E-3</c:v>
                </c:pt>
                <c:pt idx="4566">
                  <c:v>6.4640682833661967E-3</c:v>
                </c:pt>
                <c:pt idx="4567">
                  <c:v>6.1961354806636913E-3</c:v>
                </c:pt>
                <c:pt idx="4568">
                  <c:v>6.5836326841272235E-3</c:v>
                </c:pt>
                <c:pt idx="4569">
                  <c:v>6.3062545625735753E-3</c:v>
                </c:pt>
                <c:pt idx="4570">
                  <c:v>5.8737234257113489E-3</c:v>
                </c:pt>
                <c:pt idx="4571">
                  <c:v>6.3846208159434861E-3</c:v>
                </c:pt>
                <c:pt idx="4572">
                  <c:v>6.548759067145667E-3</c:v>
                </c:pt>
                <c:pt idx="4573">
                  <c:v>6.6858766888806534E-3</c:v>
                </c:pt>
                <c:pt idx="4574">
                  <c:v>6.2106794465134714E-3</c:v>
                </c:pt>
                <c:pt idx="4575">
                  <c:v>6.0242293404731877E-3</c:v>
                </c:pt>
                <c:pt idx="4576">
                  <c:v>6.5302929177812503E-3</c:v>
                </c:pt>
                <c:pt idx="4577">
                  <c:v>6.7652594251489898E-3</c:v>
                </c:pt>
                <c:pt idx="4578">
                  <c:v>6.3932453205606697E-3</c:v>
                </c:pt>
                <c:pt idx="4579">
                  <c:v>6.669296477004834E-3</c:v>
                </c:pt>
                <c:pt idx="4580">
                  <c:v>1.5384572331339369E-3</c:v>
                </c:pt>
                <c:pt idx="4581">
                  <c:v>6.3153064857551788E-3</c:v>
                </c:pt>
                <c:pt idx="4582">
                  <c:v>6.1529326291581525E-3</c:v>
                </c:pt>
                <c:pt idx="4583">
                  <c:v>6.2863438389104548E-3</c:v>
                </c:pt>
                <c:pt idx="4584">
                  <c:v>6.7264797342167582E-3</c:v>
                </c:pt>
                <c:pt idx="4585">
                  <c:v>6.3881278628862394E-3</c:v>
                </c:pt>
                <c:pt idx="4586">
                  <c:v>6.4813059196514268E-3</c:v>
                </c:pt>
                <c:pt idx="4587">
                  <c:v>6.3018944336596747E-3</c:v>
                </c:pt>
                <c:pt idx="4588">
                  <c:v>6.2825495625905793E-3</c:v>
                </c:pt>
                <c:pt idx="4589">
                  <c:v>6.4922506205872263E-3</c:v>
                </c:pt>
                <c:pt idx="4590">
                  <c:v>6.7739782737496375E-3</c:v>
                </c:pt>
                <c:pt idx="4591">
                  <c:v>6.8268072256199332E-3</c:v>
                </c:pt>
                <c:pt idx="4592">
                  <c:v>6.833301061022921E-3</c:v>
                </c:pt>
                <c:pt idx="4593">
                  <c:v>6.3008977533730148E-3</c:v>
                </c:pt>
                <c:pt idx="4594">
                  <c:v>6.4942562148228309E-3</c:v>
                </c:pt>
                <c:pt idx="4595">
                  <c:v>6.5381699102500437E-3</c:v>
                </c:pt>
                <c:pt idx="4596">
                  <c:v>6.815787614258737E-3</c:v>
                </c:pt>
                <c:pt idx="4597">
                  <c:v>6.2726091661838446E-3</c:v>
                </c:pt>
                <c:pt idx="4598">
                  <c:v>6.6631545927697882E-3</c:v>
                </c:pt>
                <c:pt idx="4599">
                  <c:v>5.4671656280520205E-3</c:v>
                </c:pt>
                <c:pt idx="4600">
                  <c:v>6.7929566249140495E-3</c:v>
                </c:pt>
                <c:pt idx="4601">
                  <c:v>6.3140021613909154E-3</c:v>
                </c:pt>
                <c:pt idx="4602">
                  <c:v>6.8326814342678666E-3</c:v>
                </c:pt>
                <c:pt idx="4603">
                  <c:v>6.4881729697236412E-3</c:v>
                </c:pt>
                <c:pt idx="4604">
                  <c:v>6.6833291920293256E-3</c:v>
                </c:pt>
                <c:pt idx="4605">
                  <c:v>6.7597277930035457E-3</c:v>
                </c:pt>
                <c:pt idx="4606">
                  <c:v>6.5508130868930647E-3</c:v>
                </c:pt>
                <c:pt idx="4607">
                  <c:v>1.2285643079206905E-5</c:v>
                </c:pt>
                <c:pt idx="4608">
                  <c:v>2.4181752846924115E-5</c:v>
                </c:pt>
                <c:pt idx="4609">
                  <c:v>6.3776757075329734E-3</c:v>
                </c:pt>
                <c:pt idx="4610">
                  <c:v>6.1157653997198531E-3</c:v>
                </c:pt>
                <c:pt idx="4611">
                  <c:v>6.3930411292541451E-3</c:v>
                </c:pt>
                <c:pt idx="4612">
                  <c:v>6.6177730017992088E-3</c:v>
                </c:pt>
                <c:pt idx="4613">
                  <c:v>6.7577888886496251E-3</c:v>
                </c:pt>
                <c:pt idx="4614">
                  <c:v>6.1341883451497521E-3</c:v>
                </c:pt>
                <c:pt idx="4615">
                  <c:v>6.5153198407285869E-3</c:v>
                </c:pt>
                <c:pt idx="4616">
                  <c:v>6.0489088156321057E-3</c:v>
                </c:pt>
                <c:pt idx="4617">
                  <c:v>6.3890087384902627E-3</c:v>
                </c:pt>
                <c:pt idx="4618">
                  <c:v>6.7880779989819588E-3</c:v>
                </c:pt>
                <c:pt idx="4619">
                  <c:v>6.6538090698185217E-3</c:v>
                </c:pt>
                <c:pt idx="4620">
                  <c:v>6.3668488524715964E-3</c:v>
                </c:pt>
                <c:pt idx="4621">
                  <c:v>6.3945535421469522E-3</c:v>
                </c:pt>
                <c:pt idx="4622">
                  <c:v>6.8131717215713867E-3</c:v>
                </c:pt>
                <c:pt idx="4623">
                  <c:v>6.1601600457325753E-3</c:v>
                </c:pt>
                <c:pt idx="4624">
                  <c:v>6.550623129453711E-3</c:v>
                </c:pt>
                <c:pt idx="4625">
                  <c:v>6.1821950199148013E-3</c:v>
                </c:pt>
                <c:pt idx="4626">
                  <c:v>6.2287993360871981E-3</c:v>
                </c:pt>
                <c:pt idx="4627">
                  <c:v>6.6570650198235493E-3</c:v>
                </c:pt>
                <c:pt idx="4628">
                  <c:v>6.656034498019007E-3</c:v>
                </c:pt>
                <c:pt idx="4629">
                  <c:v>6.4912118566377748E-3</c:v>
                </c:pt>
                <c:pt idx="4630">
                  <c:v>6.5979070202156426E-3</c:v>
                </c:pt>
                <c:pt idx="4631">
                  <c:v>6.4201292734930322E-3</c:v>
                </c:pt>
                <c:pt idx="4632">
                  <c:v>6.6517696730324042E-3</c:v>
                </c:pt>
                <c:pt idx="4633">
                  <c:v>6.5406412522626099E-3</c:v>
                </c:pt>
                <c:pt idx="4634">
                  <c:v>6.8076764969500665E-3</c:v>
                </c:pt>
                <c:pt idx="4635">
                  <c:v>6.5539146360169623E-3</c:v>
                </c:pt>
                <c:pt idx="4636">
                  <c:v>6.3537073066049611E-3</c:v>
                </c:pt>
                <c:pt idx="4637">
                  <c:v>6.4233848442316272E-3</c:v>
                </c:pt>
                <c:pt idx="4638">
                  <c:v>4.6321945185625706E-3</c:v>
                </c:pt>
                <c:pt idx="4639">
                  <c:v>6.6370033456912272E-3</c:v>
                </c:pt>
                <c:pt idx="4640">
                  <c:v>6.1396270167442344E-3</c:v>
                </c:pt>
                <c:pt idx="4641">
                  <c:v>5.8709352157687387E-3</c:v>
                </c:pt>
                <c:pt idx="4642">
                  <c:v>6.3897284742389787E-3</c:v>
                </c:pt>
                <c:pt idx="4643">
                  <c:v>6.2377909677434765E-3</c:v>
                </c:pt>
                <c:pt idx="4644">
                  <c:v>6.2796211265115642E-3</c:v>
                </c:pt>
                <c:pt idx="4645">
                  <c:v>6.6631803427291032E-3</c:v>
                </c:pt>
                <c:pt idx="4646">
                  <c:v>6.7411315343589451E-3</c:v>
                </c:pt>
                <c:pt idx="4647">
                  <c:v>6.0123664976890921E-3</c:v>
                </c:pt>
                <c:pt idx="4648">
                  <c:v>6.7191002597108435E-3</c:v>
                </c:pt>
                <c:pt idx="4649">
                  <c:v>6.5910717967636546E-3</c:v>
                </c:pt>
                <c:pt idx="4650">
                  <c:v>6.7437407563119096E-3</c:v>
                </c:pt>
                <c:pt idx="4651">
                  <c:v>6.5107281931430444E-3</c:v>
                </c:pt>
                <c:pt idx="4652">
                  <c:v>6.3401732486064143E-3</c:v>
                </c:pt>
                <c:pt idx="4653">
                  <c:v>6.7161157983468434E-3</c:v>
                </c:pt>
                <c:pt idx="4654">
                  <c:v>6.5691429788799676E-3</c:v>
                </c:pt>
                <c:pt idx="4655">
                  <c:v>6.5730436242198509E-3</c:v>
                </c:pt>
                <c:pt idx="4656">
                  <c:v>6.387278429760444E-3</c:v>
                </c:pt>
                <c:pt idx="4657">
                  <c:v>6.4095258971125129E-3</c:v>
                </c:pt>
                <c:pt idx="4658">
                  <c:v>6.6695342488897677E-3</c:v>
                </c:pt>
                <c:pt idx="4659">
                  <c:v>5.9891543193688673E-3</c:v>
                </c:pt>
                <c:pt idx="4660">
                  <c:v>6.468571992355036E-3</c:v>
                </c:pt>
                <c:pt idx="4661">
                  <c:v>6.8270897220790707E-3</c:v>
                </c:pt>
                <c:pt idx="4662">
                  <c:v>6.4742967645514326E-3</c:v>
                </c:pt>
                <c:pt idx="4663">
                  <c:v>6.2184586884079475E-3</c:v>
                </c:pt>
                <c:pt idx="4664">
                  <c:v>6.1091609668115907E-5</c:v>
                </c:pt>
                <c:pt idx="4665">
                  <c:v>6.6503542399331678E-3</c:v>
                </c:pt>
                <c:pt idx="4666">
                  <c:v>6.3886428070169497E-3</c:v>
                </c:pt>
                <c:pt idx="4667">
                  <c:v>6.6245603784937475E-3</c:v>
                </c:pt>
                <c:pt idx="4668">
                  <c:v>6.7705412254488798E-3</c:v>
                </c:pt>
                <c:pt idx="4669">
                  <c:v>6.5039745771177842E-3</c:v>
                </c:pt>
                <c:pt idx="4670">
                  <c:v>6.744394689405451E-3</c:v>
                </c:pt>
                <c:pt idx="4671">
                  <c:v>6.1141021352841256E-3</c:v>
                </c:pt>
                <c:pt idx="4672">
                  <c:v>6.7624207197508534E-3</c:v>
                </c:pt>
                <c:pt idx="4673">
                  <c:v>3.1659017417350449E-6</c:v>
                </c:pt>
                <c:pt idx="4674">
                  <c:v>1.5663673071184116E-6</c:v>
                </c:pt>
                <c:pt idx="4675">
                  <c:v>6.4194245803741411E-3</c:v>
                </c:pt>
                <c:pt idx="4676">
                  <c:v>6.5058116355350779E-3</c:v>
                </c:pt>
                <c:pt idx="4677">
                  <c:v>6.4165965043288314E-3</c:v>
                </c:pt>
                <c:pt idx="4678">
                  <c:v>6.4326521233913957E-3</c:v>
                </c:pt>
                <c:pt idx="4679">
                  <c:v>6.0667582003636937E-3</c:v>
                </c:pt>
                <c:pt idx="4680">
                  <c:v>6.7318465640927722E-3</c:v>
                </c:pt>
                <c:pt idx="4681">
                  <c:v>6.8175982532217207E-3</c:v>
                </c:pt>
                <c:pt idx="4682">
                  <c:v>6.3876207052747363E-3</c:v>
                </c:pt>
                <c:pt idx="4683">
                  <c:v>6.3941176615268051E-3</c:v>
                </c:pt>
                <c:pt idx="4684">
                  <c:v>6.1005120783600439E-3</c:v>
                </c:pt>
                <c:pt idx="4685">
                  <c:v>6.4239508583117735E-3</c:v>
                </c:pt>
                <c:pt idx="4686">
                  <c:v>6.468380701309403E-3</c:v>
                </c:pt>
                <c:pt idx="4687">
                  <c:v>6.4183060874123616E-3</c:v>
                </c:pt>
                <c:pt idx="4688">
                  <c:v>6.3860694626336825E-3</c:v>
                </c:pt>
                <c:pt idx="4689">
                  <c:v>6.2148677394491042E-3</c:v>
                </c:pt>
                <c:pt idx="4690">
                  <c:v>6.1805332852860901E-3</c:v>
                </c:pt>
                <c:pt idx="4691">
                  <c:v>6.4929637083254253E-3</c:v>
                </c:pt>
                <c:pt idx="4692">
                  <c:v>6.5465008496928129E-3</c:v>
                </c:pt>
                <c:pt idx="4693">
                  <c:v>6.6704736045860875E-3</c:v>
                </c:pt>
                <c:pt idx="4694">
                  <c:v>6.2515312293780758E-3</c:v>
                </c:pt>
                <c:pt idx="4695">
                  <c:v>6.7432405233794103E-3</c:v>
                </c:pt>
                <c:pt idx="4696">
                  <c:v>6.5733236760441181E-3</c:v>
                </c:pt>
                <c:pt idx="4697">
                  <c:v>1.4578848304493881E-3</c:v>
                </c:pt>
                <c:pt idx="4698">
                  <c:v>6.4978193331962858E-3</c:v>
                </c:pt>
                <c:pt idx="4699">
                  <c:v>6.7046256902717942E-3</c:v>
                </c:pt>
                <c:pt idx="4700">
                  <c:v>6.4353769284594357E-3</c:v>
                </c:pt>
                <c:pt idx="4701">
                  <c:v>6.3179022494677627E-3</c:v>
                </c:pt>
                <c:pt idx="4702">
                  <c:v>6.5063926189223983E-3</c:v>
                </c:pt>
                <c:pt idx="4703">
                  <c:v>6.6774390059130689E-3</c:v>
                </c:pt>
                <c:pt idx="4704">
                  <c:v>6.5476852291711362E-3</c:v>
                </c:pt>
                <c:pt idx="4705">
                  <c:v>6.7469624007410658E-3</c:v>
                </c:pt>
                <c:pt idx="4706">
                  <c:v>6.7876394797926438E-3</c:v>
                </c:pt>
                <c:pt idx="4707">
                  <c:v>6.4139556925832692E-3</c:v>
                </c:pt>
                <c:pt idx="4708">
                  <c:v>6.6949074753753519E-3</c:v>
                </c:pt>
                <c:pt idx="4709">
                  <c:v>6.4689985539021144E-3</c:v>
                </c:pt>
                <c:pt idx="4710">
                  <c:v>5.7065367181851909E-3</c:v>
                </c:pt>
                <c:pt idx="4711">
                  <c:v>5.7065367181851909E-3</c:v>
                </c:pt>
                <c:pt idx="4712">
                  <c:v>5.7065367181851909E-3</c:v>
                </c:pt>
                <c:pt idx="4713">
                  <c:v>5.7065367181851909E-3</c:v>
                </c:pt>
                <c:pt idx="4714">
                  <c:v>5.7065367181851909E-3</c:v>
                </c:pt>
                <c:pt idx="4715">
                  <c:v>5.7065367181851909E-3</c:v>
                </c:pt>
                <c:pt idx="4716">
                  <c:v>5.7065367181851909E-3</c:v>
                </c:pt>
                <c:pt idx="4717">
                  <c:v>5.7065367181851909E-3</c:v>
                </c:pt>
                <c:pt idx="4718">
                  <c:v>5.7065367181851909E-3</c:v>
                </c:pt>
                <c:pt idx="4719">
                  <c:v>5.7065367181851909E-3</c:v>
                </c:pt>
                <c:pt idx="4720">
                  <c:v>5.7065367181851909E-3</c:v>
                </c:pt>
                <c:pt idx="4721">
                  <c:v>6.1768388448582533E-3</c:v>
                </c:pt>
                <c:pt idx="4722">
                  <c:v>6.4022750737916211E-3</c:v>
                </c:pt>
                <c:pt idx="4723">
                  <c:v>6.5222858597359093E-3</c:v>
                </c:pt>
                <c:pt idx="4724">
                  <c:v>6.4430800077794467E-3</c:v>
                </c:pt>
                <c:pt idx="4725">
                  <c:v>6.7998902880399706E-3</c:v>
                </c:pt>
                <c:pt idx="4726">
                  <c:v>6.1957766522646547E-3</c:v>
                </c:pt>
                <c:pt idx="4727">
                  <c:v>6.499838061217969E-3</c:v>
                </c:pt>
                <c:pt idx="4728">
                  <c:v>6.4402116975931572E-3</c:v>
                </c:pt>
                <c:pt idx="4729">
                  <c:v>6.2028420022632877E-3</c:v>
                </c:pt>
                <c:pt idx="4730">
                  <c:v>6.205735470655502E-3</c:v>
                </c:pt>
                <c:pt idx="4731">
                  <c:v>6.7952566021846949E-3</c:v>
                </c:pt>
                <c:pt idx="4732">
                  <c:v>1.0931312457029926E-10</c:v>
                </c:pt>
                <c:pt idx="4733">
                  <c:v>6.5594132472482072E-3</c:v>
                </c:pt>
                <c:pt idx="4734">
                  <c:v>6.5486641780914939E-3</c:v>
                </c:pt>
                <c:pt idx="4735">
                  <c:v>6.4001069810392993E-3</c:v>
                </c:pt>
                <c:pt idx="4736">
                  <c:v>6.4494772772607616E-3</c:v>
                </c:pt>
                <c:pt idx="4737">
                  <c:v>6.8157508655874019E-3</c:v>
                </c:pt>
                <c:pt idx="4738">
                  <c:v>6.8172611590894897E-3</c:v>
                </c:pt>
                <c:pt idx="4739">
                  <c:v>6.4064900281397942E-3</c:v>
                </c:pt>
                <c:pt idx="4740">
                  <c:v>6.8348525286643378E-3</c:v>
                </c:pt>
                <c:pt idx="4741">
                  <c:v>6.3044846035201843E-3</c:v>
                </c:pt>
                <c:pt idx="4742">
                  <c:v>5.7065367181851909E-3</c:v>
                </c:pt>
                <c:pt idx="4743">
                  <c:v>6.6989246045181553E-3</c:v>
                </c:pt>
                <c:pt idx="4744">
                  <c:v>6.6532618928996593E-3</c:v>
                </c:pt>
                <c:pt idx="4745">
                  <c:v>6.4299612807503428E-3</c:v>
                </c:pt>
                <c:pt idx="4746">
                  <c:v>6.7912687699637191E-3</c:v>
                </c:pt>
                <c:pt idx="4747">
                  <c:v>6.5197063985465457E-3</c:v>
                </c:pt>
                <c:pt idx="4748">
                  <c:v>6.3860210736192647E-3</c:v>
                </c:pt>
                <c:pt idx="4749">
                  <c:v>6.2972086560094077E-3</c:v>
                </c:pt>
                <c:pt idx="4750">
                  <c:v>6.598699124428611E-3</c:v>
                </c:pt>
                <c:pt idx="4751">
                  <c:v>6.6950588986335437E-3</c:v>
                </c:pt>
                <c:pt idx="4752">
                  <c:v>6.2962824672513186E-3</c:v>
                </c:pt>
                <c:pt idx="4753">
                  <c:v>6.4461013432470307E-3</c:v>
                </c:pt>
                <c:pt idx="4754">
                  <c:v>6.7198946733074034E-3</c:v>
                </c:pt>
                <c:pt idx="4755">
                  <c:v>6.2158248932725046E-3</c:v>
                </c:pt>
                <c:pt idx="4756">
                  <c:v>6.4273511287184192E-3</c:v>
                </c:pt>
                <c:pt idx="4757">
                  <c:v>6.6307781509923544E-3</c:v>
                </c:pt>
                <c:pt idx="4758">
                  <c:v>6.5356185840961213E-3</c:v>
                </c:pt>
                <c:pt idx="4759">
                  <c:v>6.3454576083059626E-3</c:v>
                </c:pt>
                <c:pt idx="4760">
                  <c:v>6.4164050532118959E-3</c:v>
                </c:pt>
                <c:pt idx="4761">
                  <c:v>6.4253256563667482E-3</c:v>
                </c:pt>
                <c:pt idx="4762">
                  <c:v>6.8345012729120044E-3</c:v>
                </c:pt>
                <c:pt idx="4763">
                  <c:v>6.3310628319989065E-3</c:v>
                </c:pt>
                <c:pt idx="4764">
                  <c:v>6.1983829201847787E-3</c:v>
                </c:pt>
                <c:pt idx="4765">
                  <c:v>6.1568129122695405E-3</c:v>
                </c:pt>
                <c:pt idx="4766">
                  <c:v>6.4519094110978073E-3</c:v>
                </c:pt>
                <c:pt idx="4767">
                  <c:v>6.6624278907446311E-3</c:v>
                </c:pt>
                <c:pt idx="4768">
                  <c:v>6.4212144552389478E-3</c:v>
                </c:pt>
                <c:pt idx="4769">
                  <c:v>6.811867792260025E-3</c:v>
                </c:pt>
                <c:pt idx="4770">
                  <c:v>6.6533095049335113E-3</c:v>
                </c:pt>
                <c:pt idx="4771">
                  <c:v>6.7275608724554408E-3</c:v>
                </c:pt>
                <c:pt idx="4772">
                  <c:v>6.2613038166544083E-3</c:v>
                </c:pt>
                <c:pt idx="4773">
                  <c:v>6.3325050711356846E-3</c:v>
                </c:pt>
                <c:pt idx="4774">
                  <c:v>6.4637871228284075E-3</c:v>
                </c:pt>
                <c:pt idx="4775">
                  <c:v>6.2253751800602384E-3</c:v>
                </c:pt>
                <c:pt idx="4776">
                  <c:v>6.8203733126130043E-3</c:v>
                </c:pt>
                <c:pt idx="4777">
                  <c:v>6.3245588002243565E-3</c:v>
                </c:pt>
                <c:pt idx="4778">
                  <c:v>6.6845487984981654E-3</c:v>
                </c:pt>
                <c:pt idx="4779">
                  <c:v>6.3693192196188917E-3</c:v>
                </c:pt>
                <c:pt idx="4780">
                  <c:v>6.6821926374592494E-3</c:v>
                </c:pt>
                <c:pt idx="4781">
                  <c:v>6.5031034832313643E-3</c:v>
                </c:pt>
                <c:pt idx="4782">
                  <c:v>6.590764321672056E-3</c:v>
                </c:pt>
                <c:pt idx="4783">
                  <c:v>6.3740956191661712E-3</c:v>
                </c:pt>
                <c:pt idx="4784">
                  <c:v>6.6294558644294293E-3</c:v>
                </c:pt>
                <c:pt idx="4785">
                  <c:v>6.8258948516145383E-3</c:v>
                </c:pt>
                <c:pt idx="4786">
                  <c:v>6.5422083033047111E-3</c:v>
                </c:pt>
                <c:pt idx="4787">
                  <c:v>6.7107943528702209E-3</c:v>
                </c:pt>
                <c:pt idx="4788">
                  <c:v>6.8290352554164838E-3</c:v>
                </c:pt>
                <c:pt idx="4789">
                  <c:v>2.1129552428547256E-3</c:v>
                </c:pt>
                <c:pt idx="4790">
                  <c:v>6.3844027331256712E-3</c:v>
                </c:pt>
                <c:pt idx="4791">
                  <c:v>6.4035197205079769E-3</c:v>
                </c:pt>
                <c:pt idx="4792">
                  <c:v>6.664350001819884E-3</c:v>
                </c:pt>
                <c:pt idx="4793">
                  <c:v>6.285255249611355E-3</c:v>
                </c:pt>
                <c:pt idx="4794">
                  <c:v>6.2831992844373484E-3</c:v>
                </c:pt>
                <c:pt idx="4795">
                  <c:v>6.3582603972395825E-3</c:v>
                </c:pt>
                <c:pt idx="4796">
                  <c:v>6.2602344698795467E-3</c:v>
                </c:pt>
                <c:pt idx="4797">
                  <c:v>6.5732513166014859E-3</c:v>
                </c:pt>
                <c:pt idx="4798">
                  <c:v>6.5229488286810116E-3</c:v>
                </c:pt>
                <c:pt idx="4799">
                  <c:v>6.4903504790358368E-3</c:v>
                </c:pt>
                <c:pt idx="4800">
                  <c:v>6.8299562275763691E-3</c:v>
                </c:pt>
                <c:pt idx="4801">
                  <c:v>6.4541061877989711E-3</c:v>
                </c:pt>
                <c:pt idx="4802">
                  <c:v>6.3132137075799111E-3</c:v>
                </c:pt>
                <c:pt idx="4803">
                  <c:v>6.5394001241512361E-3</c:v>
                </c:pt>
                <c:pt idx="4804">
                  <c:v>6.2590742928326547E-3</c:v>
                </c:pt>
                <c:pt idx="4805">
                  <c:v>6.8333429522896899E-3</c:v>
                </c:pt>
                <c:pt idx="4806">
                  <c:v>6.4575285167707362E-3</c:v>
                </c:pt>
                <c:pt idx="4807">
                  <c:v>6.5955111142505692E-3</c:v>
                </c:pt>
                <c:pt idx="4808">
                  <c:v>6.1837596969470283E-3</c:v>
                </c:pt>
                <c:pt idx="4809">
                  <c:v>6.8194974446595617E-3</c:v>
                </c:pt>
                <c:pt idx="4810">
                  <c:v>6.6001331089654627E-3</c:v>
                </c:pt>
                <c:pt idx="4811">
                  <c:v>6.2669909969051574E-3</c:v>
                </c:pt>
                <c:pt idx="4812">
                  <c:v>6.5035180871860707E-3</c:v>
                </c:pt>
                <c:pt idx="4813">
                  <c:v>6.5969722880944905E-3</c:v>
                </c:pt>
                <c:pt idx="4814">
                  <c:v>6.8017459479350678E-3</c:v>
                </c:pt>
                <c:pt idx="4815">
                  <c:v>6.2328151886439581E-3</c:v>
                </c:pt>
                <c:pt idx="4816">
                  <c:v>6.7815934563730217E-3</c:v>
                </c:pt>
                <c:pt idx="4817">
                  <c:v>6.2253267769107976E-3</c:v>
                </c:pt>
                <c:pt idx="4818">
                  <c:v>6.6378486012524298E-3</c:v>
                </c:pt>
                <c:pt idx="4819">
                  <c:v>6.7485916762363811E-3</c:v>
                </c:pt>
                <c:pt idx="4820">
                  <c:v>6.665651363853135E-3</c:v>
                </c:pt>
                <c:pt idx="4821">
                  <c:v>6.8652780991239001E-4</c:v>
                </c:pt>
                <c:pt idx="4822">
                  <c:v>6.7903213930839779E-3</c:v>
                </c:pt>
                <c:pt idx="4823">
                  <c:v>6.4840479030437367E-3</c:v>
                </c:pt>
                <c:pt idx="4824">
                  <c:v>6.7913345507688242E-3</c:v>
                </c:pt>
                <c:pt idx="4825">
                  <c:v>6.3243069278348593E-3</c:v>
                </c:pt>
                <c:pt idx="4826">
                  <c:v>6.1909073974909913E-3</c:v>
                </c:pt>
                <c:pt idx="4827">
                  <c:v>6.8010894029287882E-3</c:v>
                </c:pt>
                <c:pt idx="4828">
                  <c:v>6.6931028392628704E-3</c:v>
                </c:pt>
                <c:pt idx="4829">
                  <c:v>6.7059808815497363E-3</c:v>
                </c:pt>
                <c:pt idx="4830">
                  <c:v>6.3776309824626638E-3</c:v>
                </c:pt>
                <c:pt idx="4831">
                  <c:v>6.6642986690102369E-3</c:v>
                </c:pt>
                <c:pt idx="4832">
                  <c:v>6.8142404880447626E-3</c:v>
                </c:pt>
                <c:pt idx="4833">
                  <c:v>1.8692897873562758E-6</c:v>
                </c:pt>
                <c:pt idx="4834">
                  <c:v>6.8279554769081832E-3</c:v>
                </c:pt>
                <c:pt idx="4835">
                  <c:v>6.5421519306557837E-3</c:v>
                </c:pt>
                <c:pt idx="4836">
                  <c:v>5.9229244297750033E-3</c:v>
                </c:pt>
                <c:pt idx="4837">
                  <c:v>6.608588407127405E-3</c:v>
                </c:pt>
                <c:pt idx="4838">
                  <c:v>2.1980045024227359E-7</c:v>
                </c:pt>
                <c:pt idx="4839">
                  <c:v>6.466985104398108E-3</c:v>
                </c:pt>
                <c:pt idx="4840">
                  <c:v>6.7842472387357059E-3</c:v>
                </c:pt>
                <c:pt idx="4841">
                  <c:v>6.826330315999044E-3</c:v>
                </c:pt>
                <c:pt idx="4842">
                  <c:v>6.8067611571717007E-3</c:v>
                </c:pt>
                <c:pt idx="4843">
                  <c:v>6.7999492584255705E-3</c:v>
                </c:pt>
                <c:pt idx="4844">
                  <c:v>6.8340637804984745E-3</c:v>
                </c:pt>
                <c:pt idx="4845">
                  <c:v>6.1524869511435471E-3</c:v>
                </c:pt>
                <c:pt idx="4846">
                  <c:v>6.372217121228982E-3</c:v>
                </c:pt>
                <c:pt idx="4847">
                  <c:v>6.4966571856687376E-3</c:v>
                </c:pt>
                <c:pt idx="4848">
                  <c:v>5.4652624310736328E-3</c:v>
                </c:pt>
                <c:pt idx="4849">
                  <c:v>6.4459690514637865E-3</c:v>
                </c:pt>
                <c:pt idx="4850">
                  <c:v>6.3399542781161942E-3</c:v>
                </c:pt>
                <c:pt idx="4851">
                  <c:v>6.7671012168310793E-3</c:v>
                </c:pt>
                <c:pt idx="4852">
                  <c:v>6.6795804979611169E-3</c:v>
                </c:pt>
                <c:pt idx="4853">
                  <c:v>6.7759799236250451E-3</c:v>
                </c:pt>
                <c:pt idx="4854">
                  <c:v>6.5791597361844123E-3</c:v>
                </c:pt>
                <c:pt idx="4855">
                  <c:v>7.9892289851067627E-6</c:v>
                </c:pt>
                <c:pt idx="4856">
                  <c:v>1.1548686277023523E-5</c:v>
                </c:pt>
                <c:pt idx="4857">
                  <c:v>6.447838132914766E-3</c:v>
                </c:pt>
                <c:pt idx="4858">
                  <c:v>6.5399028581225767E-3</c:v>
                </c:pt>
                <c:pt idx="4859">
                  <c:v>6.5572981974084763E-3</c:v>
                </c:pt>
                <c:pt idx="4860">
                  <c:v>6.8107970405868763E-3</c:v>
                </c:pt>
                <c:pt idx="4861">
                  <c:v>6.3564406341423182E-3</c:v>
                </c:pt>
                <c:pt idx="4862">
                  <c:v>6.6663897742099808E-3</c:v>
                </c:pt>
                <c:pt idx="4863">
                  <c:v>5.7065367181851909E-3</c:v>
                </c:pt>
                <c:pt idx="4864">
                  <c:v>6.8333679909851541E-3</c:v>
                </c:pt>
                <c:pt idx="4865">
                  <c:v>6.6367441921802136E-3</c:v>
                </c:pt>
                <c:pt idx="4866">
                  <c:v>6.797000428556188E-3</c:v>
                </c:pt>
                <c:pt idx="4867">
                  <c:v>6.4640571867696497E-3</c:v>
                </c:pt>
                <c:pt idx="4868">
                  <c:v>6.1857925038200619E-3</c:v>
                </c:pt>
                <c:pt idx="4869">
                  <c:v>6.798656110435764E-3</c:v>
                </c:pt>
                <c:pt idx="4870">
                  <c:v>6.7069899657834471E-3</c:v>
                </c:pt>
                <c:pt idx="4871">
                  <c:v>6.5151056494922735E-3</c:v>
                </c:pt>
                <c:pt idx="4872">
                  <c:v>6.5586230087597069E-3</c:v>
                </c:pt>
                <c:pt idx="4873">
                  <c:v>6.399904218404002E-3</c:v>
                </c:pt>
                <c:pt idx="4874">
                  <c:v>6.653610908785388E-3</c:v>
                </c:pt>
                <c:pt idx="4875">
                  <c:v>6.2413459948549429E-3</c:v>
                </c:pt>
                <c:pt idx="4876">
                  <c:v>2.5131406523505973E-6</c:v>
                </c:pt>
                <c:pt idx="4877">
                  <c:v>6.6153642324517405E-3</c:v>
                </c:pt>
                <c:pt idx="4878">
                  <c:v>6.6544266640298404E-3</c:v>
                </c:pt>
                <c:pt idx="4879">
                  <c:v>6.8056117991053015E-3</c:v>
                </c:pt>
                <c:pt idx="4880">
                  <c:v>6.3593201602278205E-3</c:v>
                </c:pt>
                <c:pt idx="4881">
                  <c:v>6.3597379818934562E-3</c:v>
                </c:pt>
                <c:pt idx="4882">
                  <c:v>6.29476061465174E-3</c:v>
                </c:pt>
                <c:pt idx="4883">
                  <c:v>6.7763016919334153E-3</c:v>
                </c:pt>
                <c:pt idx="4884">
                  <c:v>6.3528626536587564E-3</c:v>
                </c:pt>
                <c:pt idx="4885">
                  <c:v>6.4809801334151278E-3</c:v>
                </c:pt>
                <c:pt idx="4886">
                  <c:v>6.7016601503339648E-3</c:v>
                </c:pt>
                <c:pt idx="4887">
                  <c:v>6.6880716103507364E-3</c:v>
                </c:pt>
                <c:pt idx="4888">
                  <c:v>3.5760600941200341E-3</c:v>
                </c:pt>
                <c:pt idx="4889">
                  <c:v>6.0373027043980941E-3</c:v>
                </c:pt>
                <c:pt idx="4890">
                  <c:v>6.5398695768201899E-3</c:v>
                </c:pt>
                <c:pt idx="4891">
                  <c:v>6.8153371526690331E-3</c:v>
                </c:pt>
                <c:pt idx="4892">
                  <c:v>6.519692669980876E-3</c:v>
                </c:pt>
                <c:pt idx="4893">
                  <c:v>6.829950501492035E-3</c:v>
                </c:pt>
                <c:pt idx="4894">
                  <c:v>6.290333164260426E-3</c:v>
                </c:pt>
                <c:pt idx="4895">
                  <c:v>6.5597000508772381E-3</c:v>
                </c:pt>
                <c:pt idx="4896">
                  <c:v>6.7774971793797987E-3</c:v>
                </c:pt>
                <c:pt idx="4897">
                  <c:v>6.0515102723111931E-3</c:v>
                </c:pt>
                <c:pt idx="4898">
                  <c:v>6.3537863292070637E-3</c:v>
                </c:pt>
                <c:pt idx="4899">
                  <c:v>6.720472869944029E-3</c:v>
                </c:pt>
                <c:pt idx="4900">
                  <c:v>6.4413259578999854E-3</c:v>
                </c:pt>
                <c:pt idx="4901">
                  <c:v>6.4348027737110821E-3</c:v>
                </c:pt>
                <c:pt idx="4902">
                  <c:v>6.2319032665111079E-3</c:v>
                </c:pt>
                <c:pt idx="4903">
                  <c:v>6.5277307165383814E-3</c:v>
                </c:pt>
                <c:pt idx="4904">
                  <c:v>6.6665451813173815E-3</c:v>
                </c:pt>
                <c:pt idx="4905">
                  <c:v>6.3979180870678033E-3</c:v>
                </c:pt>
                <c:pt idx="4906">
                  <c:v>6.3158441559678334E-3</c:v>
                </c:pt>
                <c:pt idx="4907">
                  <c:v>5.9903517701109929E-3</c:v>
                </c:pt>
                <c:pt idx="4908">
                  <c:v>6.2026331985756689E-3</c:v>
                </c:pt>
                <c:pt idx="4909">
                  <c:v>6.5639373234423048E-3</c:v>
                </c:pt>
                <c:pt idx="4910">
                  <c:v>6.751799487734144E-3</c:v>
                </c:pt>
                <c:pt idx="4911">
                  <c:v>6.6446700700158899E-3</c:v>
                </c:pt>
                <c:pt idx="4912">
                  <c:v>6.8155212769030549E-3</c:v>
                </c:pt>
                <c:pt idx="4913">
                  <c:v>6.6331491135220152E-3</c:v>
                </c:pt>
                <c:pt idx="4914">
                  <c:v>6.2902453332549946E-3</c:v>
                </c:pt>
                <c:pt idx="4915">
                  <c:v>6.7986021715219598E-3</c:v>
                </c:pt>
                <c:pt idx="4916">
                  <c:v>6.3940376624469246E-3</c:v>
                </c:pt>
                <c:pt idx="4917">
                  <c:v>6.4891625193490574E-3</c:v>
                </c:pt>
                <c:pt idx="4918">
                  <c:v>6.3031337087203305E-3</c:v>
                </c:pt>
                <c:pt idx="4919">
                  <c:v>6.4175375561437171E-3</c:v>
                </c:pt>
                <c:pt idx="4920">
                  <c:v>6.0971038218727101E-3</c:v>
                </c:pt>
                <c:pt idx="4921">
                  <c:v>6.8049222632742511E-3</c:v>
                </c:pt>
                <c:pt idx="4922">
                  <c:v>6.7978887745267225E-3</c:v>
                </c:pt>
                <c:pt idx="4923">
                  <c:v>6.532616283386178E-3</c:v>
                </c:pt>
                <c:pt idx="4924">
                  <c:v>6.6859079496593673E-3</c:v>
                </c:pt>
                <c:pt idx="4925">
                  <c:v>6.4472382077185569E-3</c:v>
                </c:pt>
                <c:pt idx="4926">
                  <c:v>6.6825766729930857E-3</c:v>
                </c:pt>
                <c:pt idx="4927">
                  <c:v>6.8340788701956858E-3</c:v>
                </c:pt>
                <c:pt idx="4928">
                  <c:v>6.5424105399471896E-3</c:v>
                </c:pt>
                <c:pt idx="4929">
                  <c:v>6.7414841886481516E-3</c:v>
                </c:pt>
                <c:pt idx="4930">
                  <c:v>6.3599240875780953E-3</c:v>
                </c:pt>
                <c:pt idx="4931">
                  <c:v>6.2191940545344958E-3</c:v>
                </c:pt>
                <c:pt idx="4932">
                  <c:v>6.360325138670176E-3</c:v>
                </c:pt>
                <c:pt idx="4933">
                  <c:v>6.6477841796433821E-3</c:v>
                </c:pt>
                <c:pt idx="4934">
                  <c:v>6.8064277433073873E-3</c:v>
                </c:pt>
                <c:pt idx="4935">
                  <c:v>6.4117002061623279E-3</c:v>
                </c:pt>
                <c:pt idx="4936">
                  <c:v>6.3923641931247083E-3</c:v>
                </c:pt>
                <c:pt idx="4937">
                  <c:v>6.1172256916348219E-3</c:v>
                </c:pt>
                <c:pt idx="4938">
                  <c:v>6.2815550014873166E-3</c:v>
                </c:pt>
                <c:pt idx="4939">
                  <c:v>6.3796863152437598E-3</c:v>
                </c:pt>
                <c:pt idx="4940">
                  <c:v>6.2184207059652451E-3</c:v>
                </c:pt>
                <c:pt idx="4941">
                  <c:v>6.458806395620631E-3</c:v>
                </c:pt>
                <c:pt idx="4942">
                  <c:v>6.8282163757823139E-3</c:v>
                </c:pt>
                <c:pt idx="4943">
                  <c:v>6.463031947428366E-3</c:v>
                </c:pt>
                <c:pt idx="4944">
                  <c:v>6.3939856595560691E-3</c:v>
                </c:pt>
                <c:pt idx="4945">
                  <c:v>6.5561389843021619E-3</c:v>
                </c:pt>
                <c:pt idx="4946">
                  <c:v>6.8348292054080089E-3</c:v>
                </c:pt>
                <c:pt idx="4947">
                  <c:v>6.4873942718896233E-3</c:v>
                </c:pt>
                <c:pt idx="4948">
                  <c:v>6.2563948502227344E-3</c:v>
                </c:pt>
                <c:pt idx="4949">
                  <c:v>6.701869634745207E-3</c:v>
                </c:pt>
                <c:pt idx="4950">
                  <c:v>6.4236989092179607E-3</c:v>
                </c:pt>
                <c:pt idx="4951">
                  <c:v>6.1579195937029388E-3</c:v>
                </c:pt>
                <c:pt idx="4952">
                  <c:v>6.4395531182388568E-3</c:v>
                </c:pt>
                <c:pt idx="4953">
                  <c:v>6.5964877077441001E-3</c:v>
                </c:pt>
                <c:pt idx="4954">
                  <c:v>9.5651554106972853E-4</c:v>
                </c:pt>
                <c:pt idx="4955">
                  <c:v>6.125835521118464E-3</c:v>
                </c:pt>
                <c:pt idx="4956">
                  <c:v>5.9792877834157253E-3</c:v>
                </c:pt>
                <c:pt idx="4957">
                  <c:v>6.2149016358349152E-3</c:v>
                </c:pt>
                <c:pt idx="4958">
                  <c:v>6.3753474173030905E-3</c:v>
                </c:pt>
                <c:pt idx="4959">
                  <c:v>6.2970383243553529E-3</c:v>
                </c:pt>
                <c:pt idx="4960">
                  <c:v>6.6037548779283584E-3</c:v>
                </c:pt>
                <c:pt idx="4961">
                  <c:v>6.1934023888370162E-3</c:v>
                </c:pt>
                <c:pt idx="4962">
                  <c:v>6.3062068769886041E-3</c:v>
                </c:pt>
                <c:pt idx="4963">
                  <c:v>6.037117202958452E-3</c:v>
                </c:pt>
                <c:pt idx="4964">
                  <c:v>6.6712343042194351E-3</c:v>
                </c:pt>
                <c:pt idx="4965">
                  <c:v>6.3822638343772166E-3</c:v>
                </c:pt>
                <c:pt idx="4966">
                  <c:v>6.2266726951581194E-3</c:v>
                </c:pt>
                <c:pt idx="4967">
                  <c:v>6.5618610594358256E-3</c:v>
                </c:pt>
                <c:pt idx="4968">
                  <c:v>6.3753311169890857E-3</c:v>
                </c:pt>
                <c:pt idx="4969">
                  <c:v>5.8998957407969147E-3</c:v>
                </c:pt>
                <c:pt idx="4970">
                  <c:v>6.2795856965072424E-3</c:v>
                </c:pt>
                <c:pt idx="4971">
                  <c:v>6.6860884349102387E-3</c:v>
                </c:pt>
                <c:pt idx="4972">
                  <c:v>5.7065367181851909E-3</c:v>
                </c:pt>
                <c:pt idx="4973">
                  <c:v>5.7065367181851909E-3</c:v>
                </c:pt>
                <c:pt idx="4974">
                  <c:v>5.7065367181851909E-3</c:v>
                </c:pt>
                <c:pt idx="4975">
                  <c:v>5.7065367181851909E-3</c:v>
                </c:pt>
                <c:pt idx="4976">
                  <c:v>5.7065367181851909E-3</c:v>
                </c:pt>
                <c:pt idx="4977">
                  <c:v>5.7065367181851909E-3</c:v>
                </c:pt>
                <c:pt idx="4978">
                  <c:v>5.7065367181851909E-3</c:v>
                </c:pt>
                <c:pt idx="4979">
                  <c:v>5.7065367181851909E-3</c:v>
                </c:pt>
                <c:pt idx="4980">
                  <c:v>5.7065367181851909E-3</c:v>
                </c:pt>
                <c:pt idx="4981">
                  <c:v>1.9921457053644355E-6</c:v>
                </c:pt>
                <c:pt idx="4982">
                  <c:v>8.5740449525351817E-7</c:v>
                </c:pt>
                <c:pt idx="4983">
                  <c:v>3.0029052568987825E-6</c:v>
                </c:pt>
                <c:pt idx="4984">
                  <c:v>1.3922607121162489E-6</c:v>
                </c:pt>
                <c:pt idx="4985">
                  <c:v>1.1599285148552608E-6</c:v>
                </c:pt>
                <c:pt idx="4986">
                  <c:v>1.3796289573938828E-6</c:v>
                </c:pt>
                <c:pt idx="4987">
                  <c:v>5.2563985893415094E-3</c:v>
                </c:pt>
                <c:pt idx="4988">
                  <c:v>5.0422220833686001E-3</c:v>
                </c:pt>
                <c:pt idx="4989">
                  <c:v>5.2378086052965707E-3</c:v>
                </c:pt>
                <c:pt idx="4990">
                  <c:v>4.9815687849503049E-3</c:v>
                </c:pt>
                <c:pt idx="4991">
                  <c:v>5.7711204909581372E-3</c:v>
                </c:pt>
                <c:pt idx="4992">
                  <c:v>6.2896391314753424E-3</c:v>
                </c:pt>
                <c:pt idx="4993">
                  <c:v>6.3363435458681063E-3</c:v>
                </c:pt>
                <c:pt idx="4994">
                  <c:v>6.8246491362578586E-3</c:v>
                </c:pt>
                <c:pt idx="4995">
                  <c:v>6.8318449160198009E-3</c:v>
                </c:pt>
                <c:pt idx="4996">
                  <c:v>6.7620006990564557E-3</c:v>
                </c:pt>
                <c:pt idx="4997">
                  <c:v>6.8086311713486062E-3</c:v>
                </c:pt>
                <c:pt idx="4998">
                  <c:v>6.5041114674312291E-3</c:v>
                </c:pt>
                <c:pt idx="4999">
                  <c:v>6.6412750650305533E-3</c:v>
                </c:pt>
                <c:pt idx="5000">
                  <c:v>6.7794522263473983E-3</c:v>
                </c:pt>
                <c:pt idx="5001">
                  <c:v>6.6631829176229396E-3</c:v>
                </c:pt>
                <c:pt idx="5002">
                  <c:v>5.5851265190379898E-3</c:v>
                </c:pt>
                <c:pt idx="5003">
                  <c:v>6.763228724325685E-3</c:v>
                </c:pt>
                <c:pt idx="5004">
                  <c:v>6.6537800127056505E-3</c:v>
                </c:pt>
                <c:pt idx="5005">
                  <c:v>6.6595210957917711E-3</c:v>
                </c:pt>
                <c:pt idx="5006">
                  <c:v>6.5826068592086187E-3</c:v>
                </c:pt>
                <c:pt idx="5007">
                  <c:v>6.821786970536251E-3</c:v>
                </c:pt>
                <c:pt idx="5008">
                  <c:v>6.7976810741999343E-3</c:v>
                </c:pt>
                <c:pt idx="5009">
                  <c:v>6.6587347104868798E-3</c:v>
                </c:pt>
                <c:pt idx="5010">
                  <c:v>6.7395648506357753E-3</c:v>
                </c:pt>
                <c:pt idx="5011">
                  <c:v>5.5898423289690276E-3</c:v>
                </c:pt>
                <c:pt idx="5012">
                  <c:v>6.7417311515130529E-3</c:v>
                </c:pt>
                <c:pt idx="5013">
                  <c:v>6.5181398378681499E-3</c:v>
                </c:pt>
                <c:pt idx="5014">
                  <c:v>6.494718838348631E-3</c:v>
                </c:pt>
                <c:pt idx="5015">
                  <c:v>6.4838062515893994E-3</c:v>
                </c:pt>
                <c:pt idx="5016">
                  <c:v>6.8239014974518361E-3</c:v>
                </c:pt>
                <c:pt idx="5017">
                  <c:v>6.7556879624100612E-3</c:v>
                </c:pt>
                <c:pt idx="5018">
                  <c:v>6.4651734829465502E-3</c:v>
                </c:pt>
                <c:pt idx="5019">
                  <c:v>6.2452601056067559E-3</c:v>
                </c:pt>
                <c:pt idx="5020">
                  <c:v>6.7044904689338835E-3</c:v>
                </c:pt>
                <c:pt idx="5021">
                  <c:v>6.4593869340443715E-3</c:v>
                </c:pt>
                <c:pt idx="5022">
                  <c:v>6.693789893860074E-3</c:v>
                </c:pt>
                <c:pt idx="5023">
                  <c:v>6.6002765789349976E-3</c:v>
                </c:pt>
                <c:pt idx="5024">
                  <c:v>5.9804005900582109E-3</c:v>
                </c:pt>
                <c:pt idx="5025">
                  <c:v>6.14560472525345E-3</c:v>
                </c:pt>
                <c:pt idx="5026">
                  <c:v>6.5736444610355804E-3</c:v>
                </c:pt>
                <c:pt idx="5027">
                  <c:v>6.7658171591307185E-3</c:v>
                </c:pt>
                <c:pt idx="5028">
                  <c:v>6.7367860429487043E-3</c:v>
                </c:pt>
                <c:pt idx="5029">
                  <c:v>6.8006997170401186E-3</c:v>
                </c:pt>
                <c:pt idx="5030">
                  <c:v>6.4802919102898574E-3</c:v>
                </c:pt>
                <c:pt idx="5031">
                  <c:v>6.7418917923739805E-3</c:v>
                </c:pt>
                <c:pt idx="5032">
                  <c:v>6.7972834088035217E-3</c:v>
                </c:pt>
                <c:pt idx="5033">
                  <c:v>6.6130941817926754E-3</c:v>
                </c:pt>
                <c:pt idx="5034">
                  <c:v>6.742534902767776E-3</c:v>
                </c:pt>
                <c:pt idx="5035">
                  <c:v>6.5351627580095533E-3</c:v>
                </c:pt>
                <c:pt idx="5036">
                  <c:v>6.6095539898985952E-3</c:v>
                </c:pt>
                <c:pt idx="5037">
                  <c:v>6.7892483616663292E-3</c:v>
                </c:pt>
                <c:pt idx="5038">
                  <c:v>6.635637061061384E-3</c:v>
                </c:pt>
                <c:pt idx="5039">
                  <c:v>6.245633103191278E-3</c:v>
                </c:pt>
                <c:pt idx="5040">
                  <c:v>6.834819863855081E-3</c:v>
                </c:pt>
                <c:pt idx="5041">
                  <c:v>6.647118394351224E-3</c:v>
                </c:pt>
                <c:pt idx="5042">
                  <c:v>6.6662772751732739E-3</c:v>
                </c:pt>
                <c:pt idx="5043">
                  <c:v>6.1741866617285214E-9</c:v>
                </c:pt>
                <c:pt idx="5044">
                  <c:v>6.527761514530178E-3</c:v>
                </c:pt>
                <c:pt idx="5045">
                  <c:v>6.6031850358126525E-3</c:v>
                </c:pt>
                <c:pt idx="5046">
                  <c:v>6.7005533465007844E-3</c:v>
                </c:pt>
                <c:pt idx="5047">
                  <c:v>6.8348346039304626E-3</c:v>
                </c:pt>
                <c:pt idx="5048">
                  <c:v>6.6718049696897781E-3</c:v>
                </c:pt>
                <c:pt idx="5049">
                  <c:v>6.8093957303147256E-3</c:v>
                </c:pt>
                <c:pt idx="5050">
                  <c:v>6.7827657650584841E-3</c:v>
                </c:pt>
                <c:pt idx="5051">
                  <c:v>6.8120083982246048E-3</c:v>
                </c:pt>
                <c:pt idx="5052">
                  <c:v>6.546741468694002E-3</c:v>
                </c:pt>
                <c:pt idx="5053">
                  <c:v>6.7825312059190367E-3</c:v>
                </c:pt>
                <c:pt idx="5054">
                  <c:v>6.7920301069951958E-3</c:v>
                </c:pt>
                <c:pt idx="5055">
                  <c:v>6.7964931060215525E-3</c:v>
                </c:pt>
                <c:pt idx="5056">
                  <c:v>6.6267736743859263E-3</c:v>
                </c:pt>
                <c:pt idx="5057">
                  <c:v>6.8136289788845441E-3</c:v>
                </c:pt>
                <c:pt idx="5058">
                  <c:v>5.7663943405242626E-3</c:v>
                </c:pt>
                <c:pt idx="5059">
                  <c:v>6.7585663235239573E-3</c:v>
                </c:pt>
                <c:pt idx="5060">
                  <c:v>6.7761325289347829E-3</c:v>
                </c:pt>
                <c:pt idx="5061">
                  <c:v>6.8247613805612183E-3</c:v>
                </c:pt>
                <c:pt idx="5062">
                  <c:v>6.7467223301175073E-3</c:v>
                </c:pt>
                <c:pt idx="5063">
                  <c:v>6.5360174407340767E-3</c:v>
                </c:pt>
                <c:pt idx="5064">
                  <c:v>6.3272494867504915E-3</c:v>
                </c:pt>
                <c:pt idx="5065">
                  <c:v>6.8240104817153197E-3</c:v>
                </c:pt>
                <c:pt idx="5066">
                  <c:v>6.8195459299281377E-3</c:v>
                </c:pt>
                <c:pt idx="5067">
                  <c:v>6.5741818323496373E-3</c:v>
                </c:pt>
                <c:pt idx="5068">
                  <c:v>6.7645195672154492E-3</c:v>
                </c:pt>
                <c:pt idx="5069">
                  <c:v>6.7908399956233016E-3</c:v>
                </c:pt>
                <c:pt idx="5070">
                  <c:v>6.7005028401152331E-3</c:v>
                </c:pt>
                <c:pt idx="5071">
                  <c:v>6.8246511060753657E-3</c:v>
                </c:pt>
                <c:pt idx="5072">
                  <c:v>6.7637758587878304E-3</c:v>
                </c:pt>
                <c:pt idx="5073">
                  <c:v>6.3156635259815101E-3</c:v>
                </c:pt>
                <c:pt idx="5074">
                  <c:v>6.1668905718649889E-3</c:v>
                </c:pt>
                <c:pt idx="5075">
                  <c:v>5.7402035048592743E-3</c:v>
                </c:pt>
                <c:pt idx="5076">
                  <c:v>6.7414746099973564E-3</c:v>
                </c:pt>
                <c:pt idx="5077">
                  <c:v>6.8055069714906286E-3</c:v>
                </c:pt>
                <c:pt idx="5078">
                  <c:v>6.1753043856142952E-3</c:v>
                </c:pt>
                <c:pt idx="5079">
                  <c:v>6.547244642768171E-3</c:v>
                </c:pt>
                <c:pt idx="5080">
                  <c:v>6.3850366578480705E-3</c:v>
                </c:pt>
                <c:pt idx="5081">
                  <c:v>6.7006331941815911E-3</c:v>
                </c:pt>
                <c:pt idx="5082">
                  <c:v>6.6917569026672431E-3</c:v>
                </c:pt>
                <c:pt idx="5083">
                  <c:v>6.6970620050504203E-3</c:v>
                </c:pt>
                <c:pt idx="5084">
                  <c:v>6.7593398836143324E-3</c:v>
                </c:pt>
                <c:pt idx="5085">
                  <c:v>6.7206526045552805E-3</c:v>
                </c:pt>
                <c:pt idx="5086">
                  <c:v>6.7248254508643348E-3</c:v>
                </c:pt>
                <c:pt idx="5087">
                  <c:v>6.5015694812515156E-3</c:v>
                </c:pt>
                <c:pt idx="5088">
                  <c:v>6.6351141180684215E-3</c:v>
                </c:pt>
                <c:pt idx="5089">
                  <c:v>4.0194393247703036E-11</c:v>
                </c:pt>
                <c:pt idx="5090">
                  <c:v>6.6493720875251353E-3</c:v>
                </c:pt>
                <c:pt idx="5091">
                  <c:v>5.0347933569696857E-3</c:v>
                </c:pt>
                <c:pt idx="5092">
                  <c:v>3.1468940984609134E-3</c:v>
                </c:pt>
                <c:pt idx="5093">
                  <c:v>6.4861222302230346E-3</c:v>
                </c:pt>
                <c:pt idx="5094">
                  <c:v>8.0632382569459661E-11</c:v>
                </c:pt>
                <c:pt idx="5095">
                  <c:v>6.6006828517063288E-3</c:v>
                </c:pt>
                <c:pt idx="5096">
                  <c:v>6.7192407619474659E-11</c:v>
                </c:pt>
                <c:pt idx="5097">
                  <c:v>6.685149584746428E-3</c:v>
                </c:pt>
                <c:pt idx="5098">
                  <c:v>6.6850410949859732E-3</c:v>
                </c:pt>
                <c:pt idx="5099">
                  <c:v>1.174049680064185E-3</c:v>
                </c:pt>
                <c:pt idx="5100">
                  <c:v>6.4948500817675189E-3</c:v>
                </c:pt>
                <c:pt idx="5101">
                  <c:v>6.6527377654455053E-3</c:v>
                </c:pt>
                <c:pt idx="5102">
                  <c:v>6.834839859572478E-3</c:v>
                </c:pt>
                <c:pt idx="5103">
                  <c:v>6.7759172989531533E-3</c:v>
                </c:pt>
                <c:pt idx="5104">
                  <c:v>6.5631788111565198E-3</c:v>
                </c:pt>
                <c:pt idx="5105">
                  <c:v>6.3079487014556668E-3</c:v>
                </c:pt>
                <c:pt idx="5106">
                  <c:v>6.5093673493496207E-3</c:v>
                </c:pt>
                <c:pt idx="5107">
                  <c:v>6.8280966623068175E-3</c:v>
                </c:pt>
                <c:pt idx="5108">
                  <c:v>5.7362382290196126E-3</c:v>
                </c:pt>
                <c:pt idx="5109">
                  <c:v>6.8347343009948483E-3</c:v>
                </c:pt>
                <c:pt idx="5110">
                  <c:v>6.8271359442891155E-3</c:v>
                </c:pt>
                <c:pt idx="5111">
                  <c:v>6.4674014596419792E-3</c:v>
                </c:pt>
                <c:pt idx="5112">
                  <c:v>6.7233447977887838E-3</c:v>
                </c:pt>
                <c:pt idx="5113">
                  <c:v>6.8293346315573128E-3</c:v>
                </c:pt>
                <c:pt idx="5114">
                  <c:v>1.2514240074088699E-3</c:v>
                </c:pt>
                <c:pt idx="5115">
                  <c:v>6.7243515234546511E-3</c:v>
                </c:pt>
                <c:pt idx="5116">
                  <c:v>6.8223979144842514E-3</c:v>
                </c:pt>
                <c:pt idx="5117">
                  <c:v>6.7064646486684051E-3</c:v>
                </c:pt>
                <c:pt idx="5118">
                  <c:v>6.4601755187620631E-3</c:v>
                </c:pt>
                <c:pt idx="5119">
                  <c:v>6.2254383321824584E-3</c:v>
                </c:pt>
                <c:pt idx="5120">
                  <c:v>6.7696770604563231E-3</c:v>
                </c:pt>
                <c:pt idx="5121">
                  <c:v>6.7090408911474764E-3</c:v>
                </c:pt>
                <c:pt idx="5122">
                  <c:v>6.4521608698102813E-3</c:v>
                </c:pt>
                <c:pt idx="5123">
                  <c:v>6.7567708533952881E-3</c:v>
                </c:pt>
                <c:pt idx="5124">
                  <c:v>6.5878816508519655E-3</c:v>
                </c:pt>
                <c:pt idx="5125">
                  <c:v>6.5058921615407756E-3</c:v>
                </c:pt>
                <c:pt idx="5126">
                  <c:v>6.8059606819611401E-3</c:v>
                </c:pt>
                <c:pt idx="5127">
                  <c:v>6.4936974735136542E-3</c:v>
                </c:pt>
                <c:pt idx="5128">
                  <c:v>6.7904914969085231E-3</c:v>
                </c:pt>
                <c:pt idx="5129">
                  <c:v>6.8152345843832474E-3</c:v>
                </c:pt>
                <c:pt idx="5130">
                  <c:v>6.6835305654998458E-3</c:v>
                </c:pt>
                <c:pt idx="5131">
                  <c:v>6.7127757881915683E-3</c:v>
                </c:pt>
                <c:pt idx="5132">
                  <c:v>6.6359132597278107E-3</c:v>
                </c:pt>
                <c:pt idx="5133">
                  <c:v>6.8275868577572056E-3</c:v>
                </c:pt>
                <c:pt idx="5134">
                  <c:v>6.8343125226919882E-3</c:v>
                </c:pt>
                <c:pt idx="5135">
                  <c:v>6.830960521798519E-3</c:v>
                </c:pt>
                <c:pt idx="5136">
                  <c:v>6.7785371651864481E-3</c:v>
                </c:pt>
                <c:pt idx="5137">
                  <c:v>6.6273323041328063E-3</c:v>
                </c:pt>
                <c:pt idx="5138">
                  <c:v>6.4930245806353627E-3</c:v>
                </c:pt>
                <c:pt idx="5139">
                  <c:v>6.3673910253862747E-3</c:v>
                </c:pt>
                <c:pt idx="5140">
                  <c:v>6.2660515445156547E-3</c:v>
                </c:pt>
                <c:pt idx="5141">
                  <c:v>6.8339029097601008E-3</c:v>
                </c:pt>
                <c:pt idx="5142">
                  <c:v>6.7796683730327175E-3</c:v>
                </c:pt>
                <c:pt idx="5143">
                  <c:v>6.5827362066281814E-4</c:v>
                </c:pt>
                <c:pt idx="5144">
                  <c:v>3.4535617645801713E-3</c:v>
                </c:pt>
                <c:pt idx="5145">
                  <c:v>6.724010136624531E-3</c:v>
                </c:pt>
                <c:pt idx="5146">
                  <c:v>6.6724849910731404E-3</c:v>
                </c:pt>
                <c:pt idx="5147">
                  <c:v>6.5485195047804831E-3</c:v>
                </c:pt>
                <c:pt idx="5148">
                  <c:v>6.8290555604981797E-3</c:v>
                </c:pt>
                <c:pt idx="5149">
                  <c:v>6.8079278770322256E-3</c:v>
                </c:pt>
                <c:pt idx="5150">
                  <c:v>6.810678326883925E-3</c:v>
                </c:pt>
                <c:pt idx="5151">
                  <c:v>6.4943842744021648E-3</c:v>
                </c:pt>
                <c:pt idx="5152">
                  <c:v>6.8044331245205748E-3</c:v>
                </c:pt>
                <c:pt idx="5153">
                  <c:v>6.510891311014279E-3</c:v>
                </c:pt>
                <c:pt idx="5154">
                  <c:v>6.3894589312620308E-3</c:v>
                </c:pt>
                <c:pt idx="5155">
                  <c:v>6.4757634214265723E-3</c:v>
                </c:pt>
                <c:pt idx="5156">
                  <c:v>6.3979937856523143E-3</c:v>
                </c:pt>
                <c:pt idx="5157">
                  <c:v>6.3488342870136622E-3</c:v>
                </c:pt>
                <c:pt idx="5158">
                  <c:v>6.6152541795546759E-3</c:v>
                </c:pt>
                <c:pt idx="5159">
                  <c:v>6.7098571907944909E-3</c:v>
                </c:pt>
                <c:pt idx="5160">
                  <c:v>6.7118835309996775E-3</c:v>
                </c:pt>
                <c:pt idx="5161">
                  <c:v>6.4896348896064798E-3</c:v>
                </c:pt>
                <c:pt idx="5162">
                  <c:v>6.5803381437394776E-3</c:v>
                </c:pt>
                <c:pt idx="5163">
                  <c:v>6.5883071146596592E-3</c:v>
                </c:pt>
                <c:pt idx="5164">
                  <c:v>6.6619138281732758E-3</c:v>
                </c:pt>
                <c:pt idx="5165">
                  <c:v>6.6120716658129306E-3</c:v>
                </c:pt>
                <c:pt idx="5166">
                  <c:v>6.6546984057109732E-3</c:v>
                </c:pt>
                <c:pt idx="5167">
                  <c:v>6.3559717237626533E-3</c:v>
                </c:pt>
                <c:pt idx="5168">
                  <c:v>6.5551171363181964E-3</c:v>
                </c:pt>
                <c:pt idx="5169">
                  <c:v>6.6449674545992158E-3</c:v>
                </c:pt>
                <c:pt idx="5170">
                  <c:v>6.821440523748605E-3</c:v>
                </c:pt>
                <c:pt idx="5171">
                  <c:v>6.6661087721229424E-3</c:v>
                </c:pt>
                <c:pt idx="5172">
                  <c:v>6.5240886981795497E-3</c:v>
                </c:pt>
                <c:pt idx="5173">
                  <c:v>6.656045001186617E-3</c:v>
                </c:pt>
                <c:pt idx="5174">
                  <c:v>6.4715790971040322E-3</c:v>
                </c:pt>
                <c:pt idx="5175">
                  <c:v>6.6777132199841048E-3</c:v>
                </c:pt>
                <c:pt idx="5176">
                  <c:v>6.6854290721185105E-3</c:v>
                </c:pt>
                <c:pt idx="5177">
                  <c:v>6.6712494002427319E-3</c:v>
                </c:pt>
                <c:pt idx="5178">
                  <c:v>6.821268554909771E-3</c:v>
                </c:pt>
                <c:pt idx="5179">
                  <c:v>6.7078060357645382E-3</c:v>
                </c:pt>
                <c:pt idx="5180">
                  <c:v>6.6978574778538318E-3</c:v>
                </c:pt>
                <c:pt idx="5181">
                  <c:v>6.8181240850471291E-3</c:v>
                </c:pt>
                <c:pt idx="5182">
                  <c:v>6.3872059328608606E-3</c:v>
                </c:pt>
                <c:pt idx="5183">
                  <c:v>6.6904806154975656E-3</c:v>
                </c:pt>
                <c:pt idx="5184">
                  <c:v>6.6294953727997563E-3</c:v>
                </c:pt>
                <c:pt idx="5185">
                  <c:v>6.4403905318972674E-3</c:v>
                </c:pt>
                <c:pt idx="5186">
                  <c:v>6.1530586817013363E-3</c:v>
                </c:pt>
                <c:pt idx="5187">
                  <c:v>6.4653621467252289E-3</c:v>
                </c:pt>
                <c:pt idx="5188">
                  <c:v>6.5749916182195204E-3</c:v>
                </c:pt>
                <c:pt idx="5189">
                  <c:v>6.834162601573413E-3</c:v>
                </c:pt>
                <c:pt idx="5190">
                  <c:v>6.4691458919349772E-3</c:v>
                </c:pt>
                <c:pt idx="5191">
                  <c:v>5.2179454217967545E-3</c:v>
                </c:pt>
                <c:pt idx="5192">
                  <c:v>6.8189495115513659E-3</c:v>
                </c:pt>
                <c:pt idx="5193">
                  <c:v>6.479798910674843E-3</c:v>
                </c:pt>
                <c:pt idx="5194">
                  <c:v>6.5588295407235332E-3</c:v>
                </c:pt>
                <c:pt idx="5195">
                  <c:v>6.2837997581917911E-3</c:v>
                </c:pt>
                <c:pt idx="5196">
                  <c:v>6.6390131471266269E-3</c:v>
                </c:pt>
                <c:pt idx="5197">
                  <c:v>6.5666559094872644E-3</c:v>
                </c:pt>
                <c:pt idx="5198">
                  <c:v>6.7331851063799778E-3</c:v>
                </c:pt>
                <c:pt idx="5199">
                  <c:v>6.8338797041109182E-3</c:v>
                </c:pt>
                <c:pt idx="5200">
                  <c:v>6.2437462145194158E-3</c:v>
                </c:pt>
                <c:pt idx="5201">
                  <c:v>6.8313838156226483E-3</c:v>
                </c:pt>
                <c:pt idx="5202">
                  <c:v>6.7737795302579016E-3</c:v>
                </c:pt>
                <c:pt idx="5203">
                  <c:v>5.9890910323967157E-3</c:v>
                </c:pt>
                <c:pt idx="5204">
                  <c:v>6.8222761249451007E-3</c:v>
                </c:pt>
                <c:pt idx="5205">
                  <c:v>6.8174760169495766E-3</c:v>
                </c:pt>
                <c:pt idx="5206">
                  <c:v>6.8193882576997921E-3</c:v>
                </c:pt>
                <c:pt idx="5207">
                  <c:v>6.430788618188501E-3</c:v>
                </c:pt>
                <c:pt idx="5208">
                  <c:v>6.7060570886646924E-3</c:v>
                </c:pt>
                <c:pt idx="5209">
                  <c:v>6.6684073804238195E-3</c:v>
                </c:pt>
                <c:pt idx="5210">
                  <c:v>6.779681683488868E-3</c:v>
                </c:pt>
                <c:pt idx="5211">
                  <c:v>6.5287473132967337E-3</c:v>
                </c:pt>
                <c:pt idx="5212">
                  <c:v>6.8348333423391416E-3</c:v>
                </c:pt>
                <c:pt idx="5213">
                  <c:v>1.9243232592997324E-39</c:v>
                </c:pt>
                <c:pt idx="5214">
                  <c:v>5.7205427553460421E-3</c:v>
                </c:pt>
                <c:pt idx="5215">
                  <c:v>6.7549514619330972E-3</c:v>
                </c:pt>
                <c:pt idx="5216">
                  <c:v>6.6511503988676331E-3</c:v>
                </c:pt>
                <c:pt idx="5217">
                  <c:v>4.0867175249317614E-3</c:v>
                </c:pt>
                <c:pt idx="5218">
                  <c:v>3.0487702469557436E-4</c:v>
                </c:pt>
                <c:pt idx="5219">
                  <c:v>6.6470859197657189E-3</c:v>
                </c:pt>
                <c:pt idx="5220">
                  <c:v>6.81441615246175E-3</c:v>
                </c:pt>
                <c:pt idx="5221">
                  <c:v>6.8138612832384154E-3</c:v>
                </c:pt>
                <c:pt idx="5222">
                  <c:v>6.6026199913444533E-3</c:v>
                </c:pt>
                <c:pt idx="5223">
                  <c:v>5.4407993721344028E-3</c:v>
                </c:pt>
                <c:pt idx="5224">
                  <c:v>6.7103448491630888E-3</c:v>
                </c:pt>
                <c:pt idx="5225">
                  <c:v>6.7694102675823339E-3</c:v>
                </c:pt>
                <c:pt idx="5226">
                  <c:v>6.806570317058668E-3</c:v>
                </c:pt>
                <c:pt idx="5227">
                  <c:v>6.8314852569114166E-3</c:v>
                </c:pt>
                <c:pt idx="5228">
                  <c:v>6.8138667769886436E-3</c:v>
                </c:pt>
                <c:pt idx="5229">
                  <c:v>6.4928282742883221E-3</c:v>
                </c:pt>
                <c:pt idx="5230">
                  <c:v>6.6664176325253342E-3</c:v>
                </c:pt>
                <c:pt idx="5231">
                  <c:v>6.6968859600796248E-3</c:v>
                </c:pt>
                <c:pt idx="5232">
                  <c:v>6.7686730096609927E-3</c:v>
                </c:pt>
                <c:pt idx="5233">
                  <c:v>6.5662483046010304E-3</c:v>
                </c:pt>
                <c:pt idx="5234">
                  <c:v>6.8022151301453003E-3</c:v>
                </c:pt>
                <c:pt idx="5235">
                  <c:v>6.810544549724757E-3</c:v>
                </c:pt>
                <c:pt idx="5236">
                  <c:v>6.8083418641425629E-3</c:v>
                </c:pt>
                <c:pt idx="5237">
                  <c:v>5.4492333272695777E-23</c:v>
                </c:pt>
                <c:pt idx="5238">
                  <c:v>6.4960754206000188E-3</c:v>
                </c:pt>
                <c:pt idx="5239">
                  <c:v>6.7559192410972099E-3</c:v>
                </c:pt>
                <c:pt idx="5240">
                  <c:v>6.731697774461266E-3</c:v>
                </c:pt>
                <c:pt idx="5241">
                  <c:v>5.8075991565141802E-3</c:v>
                </c:pt>
                <c:pt idx="5242">
                  <c:v>6.7278620698897834E-3</c:v>
                </c:pt>
                <c:pt idx="5243">
                  <c:v>6.2155302014077849E-3</c:v>
                </c:pt>
                <c:pt idx="5244">
                  <c:v>6.625067986710113E-3</c:v>
                </c:pt>
                <c:pt idx="5245">
                  <c:v>6.4854530133100835E-3</c:v>
                </c:pt>
                <c:pt idx="5246">
                  <c:v>2.300127588202325E-9</c:v>
                </c:pt>
                <c:pt idx="5247">
                  <c:v>2.2299674840474124E-9</c:v>
                </c:pt>
                <c:pt idx="5248">
                  <c:v>6.640010266609422E-3</c:v>
                </c:pt>
                <c:pt idx="5249">
                  <c:v>6.8172485095381961E-3</c:v>
                </c:pt>
                <c:pt idx="5250">
                  <c:v>6.734873620554813E-3</c:v>
                </c:pt>
                <c:pt idx="5251">
                  <c:v>6.3313981027987559E-3</c:v>
                </c:pt>
                <c:pt idx="5252">
                  <c:v>6.7686407839277528E-3</c:v>
                </c:pt>
                <c:pt idx="5253">
                  <c:v>6.1342200269286331E-3</c:v>
                </c:pt>
                <c:pt idx="5254">
                  <c:v>6.4604427608676573E-3</c:v>
                </c:pt>
                <c:pt idx="5255">
                  <c:v>6.6309711101807849E-3</c:v>
                </c:pt>
                <c:pt idx="5256">
                  <c:v>6.8294762340096781E-3</c:v>
                </c:pt>
                <c:pt idx="5257">
                  <c:v>5.8817384543205188E-3</c:v>
                </c:pt>
                <c:pt idx="5258">
                  <c:v>6.833855034017974E-3</c:v>
                </c:pt>
                <c:pt idx="5259">
                  <c:v>6.4573085074228062E-3</c:v>
                </c:pt>
                <c:pt idx="5260">
                  <c:v>6.3204451930615477E-3</c:v>
                </c:pt>
                <c:pt idx="5261">
                  <c:v>6.61114920033212E-3</c:v>
                </c:pt>
                <c:pt idx="5262">
                  <c:v>6.4684211705325128E-3</c:v>
                </c:pt>
                <c:pt idx="5263">
                  <c:v>6.834839759427949E-3</c:v>
                </c:pt>
                <c:pt idx="5264">
                  <c:v>1.1293491708530055E-12</c:v>
                </c:pt>
                <c:pt idx="5265">
                  <c:v>4.6009694348492731E-12</c:v>
                </c:pt>
                <c:pt idx="5266">
                  <c:v>6.7436423011806431E-3</c:v>
                </c:pt>
                <c:pt idx="5267">
                  <c:v>2.4381734705483546E-114</c:v>
                </c:pt>
                <c:pt idx="5268">
                  <c:v>1.116639971717766E-60</c:v>
                </c:pt>
                <c:pt idx="5269">
                  <c:v>6.8247161436233465E-3</c:v>
                </c:pt>
                <c:pt idx="5270">
                  <c:v>6.8127538661557196E-3</c:v>
                </c:pt>
                <c:pt idx="5271">
                  <c:v>6.4970648558283738E-3</c:v>
                </c:pt>
                <c:pt idx="5272">
                  <c:v>6.8158049959275539E-3</c:v>
                </c:pt>
                <c:pt idx="5273">
                  <c:v>6.671420441625899E-3</c:v>
                </c:pt>
                <c:pt idx="5274">
                  <c:v>6.4583074013339773E-3</c:v>
                </c:pt>
                <c:pt idx="5275">
                  <c:v>6.7549992296199977E-3</c:v>
                </c:pt>
                <c:pt idx="5276">
                  <c:v>6.640999494481852E-3</c:v>
                </c:pt>
                <c:pt idx="5277">
                  <c:v>6.8348553103095844E-3</c:v>
                </c:pt>
                <c:pt idx="5278">
                  <c:v>6.5205813025419465E-3</c:v>
                </c:pt>
                <c:pt idx="5279">
                  <c:v>6.7231293296986022E-3</c:v>
                </c:pt>
                <c:pt idx="5280">
                  <c:v>6.8253216611115115E-3</c:v>
                </c:pt>
                <c:pt idx="5281">
                  <c:v>6.7530000347665485E-3</c:v>
                </c:pt>
                <c:pt idx="5282">
                  <c:v>6.8123745404623749E-3</c:v>
                </c:pt>
                <c:pt idx="5283">
                  <c:v>6.7955734887653798E-3</c:v>
                </c:pt>
                <c:pt idx="5284">
                  <c:v>6.5940820196848477E-3</c:v>
                </c:pt>
                <c:pt idx="5285">
                  <c:v>6.7683151531897877E-3</c:v>
                </c:pt>
                <c:pt idx="5286">
                  <c:v>6.4788739863242814E-3</c:v>
                </c:pt>
                <c:pt idx="5287">
                  <c:v>6.8313384958787107E-3</c:v>
                </c:pt>
                <c:pt idx="5288">
                  <c:v>6.5050724721060771E-3</c:v>
                </c:pt>
                <c:pt idx="5289">
                  <c:v>6.8307579789740362E-3</c:v>
                </c:pt>
                <c:pt idx="5290">
                  <c:v>6.811944287532192E-3</c:v>
                </c:pt>
                <c:pt idx="5291">
                  <c:v>5.7065367181851909E-3</c:v>
                </c:pt>
                <c:pt idx="5292">
                  <c:v>5.7065367181851909E-3</c:v>
                </c:pt>
                <c:pt idx="5293">
                  <c:v>5.7065367181851909E-3</c:v>
                </c:pt>
                <c:pt idx="5294">
                  <c:v>5.7065367181851909E-3</c:v>
                </c:pt>
                <c:pt idx="5295">
                  <c:v>5.7065367181851909E-3</c:v>
                </c:pt>
                <c:pt idx="5296">
                  <c:v>5.7065367181851909E-3</c:v>
                </c:pt>
                <c:pt idx="5297">
                  <c:v>5.7065367181851909E-3</c:v>
                </c:pt>
                <c:pt idx="5298">
                  <c:v>5.7065367181851909E-3</c:v>
                </c:pt>
                <c:pt idx="5299">
                  <c:v>5.7065367181851909E-3</c:v>
                </c:pt>
                <c:pt idx="5300">
                  <c:v>5.7065367181851909E-3</c:v>
                </c:pt>
                <c:pt idx="5301">
                  <c:v>5.7065367181851909E-3</c:v>
                </c:pt>
                <c:pt idx="5302">
                  <c:v>5.7065367181851909E-3</c:v>
                </c:pt>
                <c:pt idx="5303">
                  <c:v>6.2182951715442445E-3</c:v>
                </c:pt>
                <c:pt idx="5304">
                  <c:v>6.7486615374727525E-3</c:v>
                </c:pt>
                <c:pt idx="5305">
                  <c:v>6.4040464258247505E-3</c:v>
                </c:pt>
                <c:pt idx="5306">
                  <c:v>6.5143070293144055E-3</c:v>
                </c:pt>
                <c:pt idx="5307">
                  <c:v>6.0761472092071807E-3</c:v>
                </c:pt>
                <c:pt idx="5308">
                  <c:v>6.6572325695166785E-3</c:v>
                </c:pt>
                <c:pt idx="5309">
                  <c:v>6.6708314961733094E-3</c:v>
                </c:pt>
                <c:pt idx="5310">
                  <c:v>6.5077347622041568E-3</c:v>
                </c:pt>
                <c:pt idx="5311">
                  <c:v>6.6992556723231888E-3</c:v>
                </c:pt>
                <c:pt idx="5312">
                  <c:v>6.8216593397048006E-3</c:v>
                </c:pt>
                <c:pt idx="5313">
                  <c:v>6.7993288929641812E-3</c:v>
                </c:pt>
                <c:pt idx="5314">
                  <c:v>6.5549547773064397E-3</c:v>
                </c:pt>
                <c:pt idx="5315">
                  <c:v>6.4329361089619707E-3</c:v>
                </c:pt>
                <c:pt idx="5316">
                  <c:v>6.8296443338913817E-3</c:v>
                </c:pt>
                <c:pt idx="5317">
                  <c:v>6.5477016628575132E-3</c:v>
                </c:pt>
                <c:pt idx="5318">
                  <c:v>6.7272553233194568E-3</c:v>
                </c:pt>
                <c:pt idx="5319">
                  <c:v>6.5990887146303067E-3</c:v>
                </c:pt>
                <c:pt idx="5320">
                  <c:v>6.594435890931098E-3</c:v>
                </c:pt>
                <c:pt idx="5321">
                  <c:v>6.2666152963886017E-3</c:v>
                </c:pt>
                <c:pt idx="5322">
                  <c:v>6.5783186743862011E-3</c:v>
                </c:pt>
                <c:pt idx="5323">
                  <c:v>6.7986152860623041E-3</c:v>
                </c:pt>
                <c:pt idx="5324">
                  <c:v>6.5913547555485758E-3</c:v>
                </c:pt>
                <c:pt idx="5325">
                  <c:v>6.5080768815323547E-3</c:v>
                </c:pt>
                <c:pt idx="5326">
                  <c:v>6.7768562504443271E-3</c:v>
                </c:pt>
                <c:pt idx="5327">
                  <c:v>6.4132502111703881E-3</c:v>
                </c:pt>
                <c:pt idx="5328">
                  <c:v>6.6462948486244846E-3</c:v>
                </c:pt>
                <c:pt idx="5329">
                  <c:v>6.6798232880625379E-3</c:v>
                </c:pt>
                <c:pt idx="5330">
                  <c:v>6.503114026975094E-3</c:v>
                </c:pt>
                <c:pt idx="5331">
                  <c:v>4.5714029989713471E-3</c:v>
                </c:pt>
                <c:pt idx="5332">
                  <c:v>6.3074287684386204E-3</c:v>
                </c:pt>
                <c:pt idx="5333">
                  <c:v>6.5775169006171636E-3</c:v>
                </c:pt>
                <c:pt idx="5334">
                  <c:v>6.791021101821026E-3</c:v>
                </c:pt>
                <c:pt idx="5335">
                  <c:v>6.6629871727890448E-3</c:v>
                </c:pt>
                <c:pt idx="5336">
                  <c:v>6.3812392832702531E-3</c:v>
                </c:pt>
                <c:pt idx="5337">
                  <c:v>6.3413305544922577E-3</c:v>
                </c:pt>
                <c:pt idx="5338">
                  <c:v>6.2652323324092901E-3</c:v>
                </c:pt>
                <c:pt idx="5339">
                  <c:v>6.6639442701563849E-3</c:v>
                </c:pt>
                <c:pt idx="5340">
                  <c:v>6.2739621173022011E-3</c:v>
                </c:pt>
                <c:pt idx="5341">
                  <c:v>6.3480694781310049E-3</c:v>
                </c:pt>
                <c:pt idx="5342">
                  <c:v>6.5427618124484083E-3</c:v>
                </c:pt>
                <c:pt idx="5343">
                  <c:v>6.813330551765571E-3</c:v>
                </c:pt>
                <c:pt idx="5344">
                  <c:v>6.4193700512273945E-3</c:v>
                </c:pt>
                <c:pt idx="5345">
                  <c:v>6.2677510149157442E-3</c:v>
                </c:pt>
                <c:pt idx="5346">
                  <c:v>6.8258882122089679E-3</c:v>
                </c:pt>
                <c:pt idx="5347">
                  <c:v>6.6941152691721304E-3</c:v>
                </c:pt>
                <c:pt idx="5348">
                  <c:v>6.8023166310325015E-3</c:v>
                </c:pt>
                <c:pt idx="5349">
                  <c:v>6.764960620604556E-3</c:v>
                </c:pt>
                <c:pt idx="5350">
                  <c:v>2.8728717433728168E-3</c:v>
                </c:pt>
                <c:pt idx="5351">
                  <c:v>6.2561063223654538E-3</c:v>
                </c:pt>
                <c:pt idx="5352">
                  <c:v>6.4854386150732368E-3</c:v>
                </c:pt>
                <c:pt idx="5353">
                  <c:v>6.2736863009411293E-3</c:v>
                </c:pt>
                <c:pt idx="5354">
                  <c:v>6.4843435515546805E-3</c:v>
                </c:pt>
                <c:pt idx="5355">
                  <c:v>6.3616306125627211E-3</c:v>
                </c:pt>
                <c:pt idx="5356">
                  <c:v>6.5734872366176138E-3</c:v>
                </c:pt>
                <c:pt idx="5357">
                  <c:v>6.4349712311745815E-3</c:v>
                </c:pt>
                <c:pt idx="5358">
                  <c:v>6.2877703646705288E-3</c:v>
                </c:pt>
                <c:pt idx="5359">
                  <c:v>6.6072645303975903E-3</c:v>
                </c:pt>
                <c:pt idx="5360">
                  <c:v>4.0061825697594441E-3</c:v>
                </c:pt>
                <c:pt idx="5361">
                  <c:v>6.4748479941776141E-3</c:v>
                </c:pt>
                <c:pt idx="5362">
                  <c:v>6.3727524314756232E-3</c:v>
                </c:pt>
                <c:pt idx="5363">
                  <c:v>6.7733370165888986E-3</c:v>
                </c:pt>
                <c:pt idx="5364">
                  <c:v>6.8328447576246525E-3</c:v>
                </c:pt>
                <c:pt idx="5365">
                  <c:v>6.3476680542417065E-3</c:v>
                </c:pt>
                <c:pt idx="5366">
                  <c:v>6.1502567433614659E-3</c:v>
                </c:pt>
                <c:pt idx="5367">
                  <c:v>6.7405874670410362E-3</c:v>
                </c:pt>
                <c:pt idx="5368">
                  <c:v>6.3971567902689269E-3</c:v>
                </c:pt>
                <c:pt idx="5369">
                  <c:v>6.4966146331172188E-3</c:v>
                </c:pt>
                <c:pt idx="5370">
                  <c:v>6.5357659880808097E-3</c:v>
                </c:pt>
                <c:pt idx="5371">
                  <c:v>6.6558637800580595E-3</c:v>
                </c:pt>
                <c:pt idx="5372">
                  <c:v>6.4651587076170764E-3</c:v>
                </c:pt>
                <c:pt idx="5373">
                  <c:v>6.4078987751298392E-3</c:v>
                </c:pt>
                <c:pt idx="5374">
                  <c:v>6.3234017938477065E-3</c:v>
                </c:pt>
                <c:pt idx="5375">
                  <c:v>6.7434566095509376E-3</c:v>
                </c:pt>
                <c:pt idx="5376">
                  <c:v>6.7457177979872553E-3</c:v>
                </c:pt>
                <c:pt idx="5377">
                  <c:v>6.6828827527323879E-3</c:v>
                </c:pt>
                <c:pt idx="5378">
                  <c:v>6.306124506552214E-3</c:v>
                </c:pt>
                <c:pt idx="5379">
                  <c:v>6.4729115132009934E-3</c:v>
                </c:pt>
                <c:pt idx="5380">
                  <c:v>6.532006737662085E-3</c:v>
                </c:pt>
                <c:pt idx="5381">
                  <c:v>7.4656288736919693E-6</c:v>
                </c:pt>
                <c:pt idx="5382">
                  <c:v>6.3189878541257093E-3</c:v>
                </c:pt>
                <c:pt idx="5383">
                  <c:v>6.7510871200523719E-3</c:v>
                </c:pt>
                <c:pt idx="5384">
                  <c:v>6.808984895142616E-3</c:v>
                </c:pt>
                <c:pt idx="5385">
                  <c:v>6.5740624614674982E-3</c:v>
                </c:pt>
                <c:pt idx="5386">
                  <c:v>6.3491935216562507E-3</c:v>
                </c:pt>
                <c:pt idx="5387">
                  <c:v>3.3581803357851953E-3</c:v>
                </c:pt>
                <c:pt idx="5388">
                  <c:v>6.8329340469105247E-3</c:v>
                </c:pt>
                <c:pt idx="5389">
                  <c:v>5.378158929634648E-3</c:v>
                </c:pt>
                <c:pt idx="5390">
                  <c:v>6.5184422100574733E-3</c:v>
                </c:pt>
                <c:pt idx="5391">
                  <c:v>6.7269078887944953E-3</c:v>
                </c:pt>
                <c:pt idx="5392">
                  <c:v>6.7805302539079111E-3</c:v>
                </c:pt>
                <c:pt idx="5393">
                  <c:v>6.8339886718291384E-3</c:v>
                </c:pt>
                <c:pt idx="5394">
                  <c:v>6.8026775915775621E-3</c:v>
                </c:pt>
                <c:pt idx="5395">
                  <c:v>6.7599377154108301E-3</c:v>
                </c:pt>
                <c:pt idx="5396">
                  <c:v>6.6583721971348406E-3</c:v>
                </c:pt>
                <c:pt idx="5397">
                  <c:v>5.3109749981380665E-3</c:v>
                </c:pt>
                <c:pt idx="5398">
                  <c:v>6.5671395629619683E-3</c:v>
                </c:pt>
                <c:pt idx="5399">
                  <c:v>6.7950518765604716E-3</c:v>
                </c:pt>
                <c:pt idx="5400">
                  <c:v>6.4228728024970155E-3</c:v>
                </c:pt>
                <c:pt idx="5401">
                  <c:v>6.3222557687034686E-3</c:v>
                </c:pt>
                <c:pt idx="5402">
                  <c:v>6.6764521417821722E-3</c:v>
                </c:pt>
                <c:pt idx="5403">
                  <c:v>6.6263445729817646E-3</c:v>
                </c:pt>
                <c:pt idx="5404">
                  <c:v>6.8310148617929372E-3</c:v>
                </c:pt>
                <c:pt idx="5405">
                  <c:v>6.3657554430850997E-3</c:v>
                </c:pt>
                <c:pt idx="5406">
                  <c:v>6.0640963594528492E-3</c:v>
                </c:pt>
                <c:pt idx="5407">
                  <c:v>6.4088525368071435E-3</c:v>
                </c:pt>
                <c:pt idx="5408">
                  <c:v>6.1620614873490352E-3</c:v>
                </c:pt>
                <c:pt idx="5409">
                  <c:v>6.4362107002451712E-3</c:v>
                </c:pt>
                <c:pt idx="5410">
                  <c:v>1.689617192504194E-3</c:v>
                </c:pt>
                <c:pt idx="5411">
                  <c:v>2.1420795104005112E-3</c:v>
                </c:pt>
                <c:pt idx="5412">
                  <c:v>6.9560176755349473E-4</c:v>
                </c:pt>
                <c:pt idx="5413">
                  <c:v>6.5552667331064979E-3</c:v>
                </c:pt>
                <c:pt idx="5414">
                  <c:v>6.5413987048024529E-3</c:v>
                </c:pt>
                <c:pt idx="5415">
                  <c:v>6.0780455226864191E-3</c:v>
                </c:pt>
                <c:pt idx="5416">
                  <c:v>6.4607733569208509E-3</c:v>
                </c:pt>
                <c:pt idx="5417">
                  <c:v>6.8129010321701109E-3</c:v>
                </c:pt>
                <c:pt idx="5418">
                  <c:v>6.8318313792210981E-3</c:v>
                </c:pt>
                <c:pt idx="5419">
                  <c:v>2.1256212798813626E-6</c:v>
                </c:pt>
                <c:pt idx="5420">
                  <c:v>5.510815287839246E-3</c:v>
                </c:pt>
                <c:pt idx="5421">
                  <c:v>6.3268913558382246E-3</c:v>
                </c:pt>
                <c:pt idx="5422">
                  <c:v>6.719168335173103E-3</c:v>
                </c:pt>
                <c:pt idx="5423">
                  <c:v>6.4751252880651767E-3</c:v>
                </c:pt>
                <c:pt idx="5424">
                  <c:v>6.3571622748698582E-3</c:v>
                </c:pt>
                <c:pt idx="5425">
                  <c:v>6.4419718012841609E-3</c:v>
                </c:pt>
                <c:pt idx="5426">
                  <c:v>6.4528623043689773E-3</c:v>
                </c:pt>
                <c:pt idx="5427">
                  <c:v>6.7496039695914287E-3</c:v>
                </c:pt>
                <c:pt idx="5428">
                  <c:v>6.3098861309342832E-3</c:v>
                </c:pt>
                <c:pt idx="5429">
                  <c:v>6.618423561984256E-3</c:v>
                </c:pt>
                <c:pt idx="5430">
                  <c:v>6.7712412861302531E-3</c:v>
                </c:pt>
                <c:pt idx="5431">
                  <c:v>6.4175141390725608E-3</c:v>
                </c:pt>
                <c:pt idx="5432">
                  <c:v>6.6000882660859827E-3</c:v>
                </c:pt>
                <c:pt idx="5433">
                  <c:v>6.5611383966483134E-3</c:v>
                </c:pt>
                <c:pt idx="5434">
                  <c:v>6.7838011986372003E-3</c:v>
                </c:pt>
                <c:pt idx="5435">
                  <c:v>6.6174589042785415E-3</c:v>
                </c:pt>
                <c:pt idx="5436">
                  <c:v>6.4835356555758127E-3</c:v>
                </c:pt>
                <c:pt idx="5437">
                  <c:v>6.1291507719961795E-3</c:v>
                </c:pt>
                <c:pt idx="5438">
                  <c:v>6.1749740498504542E-3</c:v>
                </c:pt>
                <c:pt idx="5439">
                  <c:v>6.0831564363351435E-3</c:v>
                </c:pt>
                <c:pt idx="5440">
                  <c:v>6.0200460620370884E-3</c:v>
                </c:pt>
                <c:pt idx="5441">
                  <c:v>6.7473673718198212E-3</c:v>
                </c:pt>
                <c:pt idx="5442">
                  <c:v>6.2620356890926744E-3</c:v>
                </c:pt>
                <c:pt idx="5443">
                  <c:v>6.6364076024373973E-3</c:v>
                </c:pt>
                <c:pt idx="5444">
                  <c:v>6.8346380724234081E-3</c:v>
                </c:pt>
                <c:pt idx="5445">
                  <c:v>6.7943568735626819E-3</c:v>
                </c:pt>
                <c:pt idx="5446">
                  <c:v>6.252480941578013E-3</c:v>
                </c:pt>
                <c:pt idx="5447">
                  <c:v>6.6675766132814089E-3</c:v>
                </c:pt>
                <c:pt idx="5448">
                  <c:v>6.204758727533401E-3</c:v>
                </c:pt>
                <c:pt idx="5449">
                  <c:v>6.5410333808262255E-3</c:v>
                </c:pt>
                <c:pt idx="5450">
                  <c:v>6.7944594992509705E-3</c:v>
                </c:pt>
                <c:pt idx="5451">
                  <c:v>6.7118964987806862E-3</c:v>
                </c:pt>
                <c:pt idx="5452">
                  <c:v>6.3835016320580732E-3</c:v>
                </c:pt>
                <c:pt idx="5453">
                  <c:v>5.2556088644165021E-3</c:v>
                </c:pt>
                <c:pt idx="5454">
                  <c:v>6.4189496079108304E-3</c:v>
                </c:pt>
                <c:pt idx="5455">
                  <c:v>6.8188712629226982E-3</c:v>
                </c:pt>
                <c:pt idx="5456">
                  <c:v>6.4713442420214658E-3</c:v>
                </c:pt>
                <c:pt idx="5457">
                  <c:v>6.7764417165689312E-3</c:v>
                </c:pt>
                <c:pt idx="5458">
                  <c:v>6.4872075521936832E-3</c:v>
                </c:pt>
                <c:pt idx="5459">
                  <c:v>6.5164725658796727E-3</c:v>
                </c:pt>
                <c:pt idx="5460">
                  <c:v>6.8120399038434235E-3</c:v>
                </c:pt>
                <c:pt idx="5461">
                  <c:v>6.686760383845013E-3</c:v>
                </c:pt>
                <c:pt idx="5462">
                  <c:v>6.8206888835920833E-3</c:v>
                </c:pt>
                <c:pt idx="5463">
                  <c:v>6.6400786608160319E-3</c:v>
                </c:pt>
                <c:pt idx="5464">
                  <c:v>6.7047923694380845E-3</c:v>
                </c:pt>
                <c:pt idx="5465">
                  <c:v>5.7065367181851909E-3</c:v>
                </c:pt>
                <c:pt idx="5466">
                  <c:v>6.5154651826496946E-3</c:v>
                </c:pt>
                <c:pt idx="5467">
                  <c:v>6.8347688497915867E-3</c:v>
                </c:pt>
                <c:pt idx="5468">
                  <c:v>6.5180913947844128E-3</c:v>
                </c:pt>
                <c:pt idx="5469">
                  <c:v>6.7877872449575057E-3</c:v>
                </c:pt>
                <c:pt idx="5470">
                  <c:v>6.8248076813711665E-3</c:v>
                </c:pt>
                <c:pt idx="5471">
                  <c:v>6.7867094867028492E-3</c:v>
                </c:pt>
                <c:pt idx="5472">
                  <c:v>6.8160979537552485E-3</c:v>
                </c:pt>
                <c:pt idx="5473">
                  <c:v>5.7065367181851909E-3</c:v>
                </c:pt>
                <c:pt idx="5474">
                  <c:v>6.8332374816107927E-3</c:v>
                </c:pt>
                <c:pt idx="5475">
                  <c:v>6.6235519417504728E-3</c:v>
                </c:pt>
                <c:pt idx="5476">
                  <c:v>6.0907249716220186E-3</c:v>
                </c:pt>
                <c:pt idx="5477">
                  <c:v>5.9245953358604273E-5</c:v>
                </c:pt>
                <c:pt idx="5478">
                  <c:v>5.733756239451051E-4</c:v>
                </c:pt>
                <c:pt idx="5479">
                  <c:v>3.1615421380106495E-9</c:v>
                </c:pt>
                <c:pt idx="5480">
                  <c:v>1.412361742509795E-3</c:v>
                </c:pt>
                <c:pt idx="5481">
                  <c:v>1.5595826912026365E-3</c:v>
                </c:pt>
                <c:pt idx="5482">
                  <c:v>1.61182337347156E-3</c:v>
                </c:pt>
                <c:pt idx="5483">
                  <c:v>6.4695387836798809E-3</c:v>
                </c:pt>
                <c:pt idx="5484">
                  <c:v>6.4394274366793595E-3</c:v>
                </c:pt>
                <c:pt idx="5485">
                  <c:v>2.2124202768696712E-6</c:v>
                </c:pt>
                <c:pt idx="5486">
                  <c:v>6.8340417239390891E-3</c:v>
                </c:pt>
                <c:pt idx="5487">
                  <c:v>6.5666336261037536E-3</c:v>
                </c:pt>
                <c:pt idx="5488">
                  <c:v>6.2735216729065948E-3</c:v>
                </c:pt>
                <c:pt idx="5489">
                  <c:v>6.3169960987484583E-3</c:v>
                </c:pt>
                <c:pt idx="5490">
                  <c:v>6.5298468585196796E-3</c:v>
                </c:pt>
                <c:pt idx="5491">
                  <c:v>6.8297976561300378E-3</c:v>
                </c:pt>
                <c:pt idx="5492">
                  <c:v>6.2946205803174615E-3</c:v>
                </c:pt>
                <c:pt idx="5493">
                  <c:v>6.6959855071102451E-3</c:v>
                </c:pt>
                <c:pt idx="5494">
                  <c:v>6.4808896127994207E-3</c:v>
                </c:pt>
                <c:pt idx="5495">
                  <c:v>6.5016117451951339E-3</c:v>
                </c:pt>
                <c:pt idx="5496">
                  <c:v>6.4575508873265623E-3</c:v>
                </c:pt>
                <c:pt idx="5497">
                  <c:v>6.4206545217147023E-3</c:v>
                </c:pt>
                <c:pt idx="5498">
                  <c:v>6.4918224396830638E-3</c:v>
                </c:pt>
                <c:pt idx="5499">
                  <c:v>6.2471403797657032E-3</c:v>
                </c:pt>
                <c:pt idx="5500">
                  <c:v>6.4145040322569338E-3</c:v>
                </c:pt>
                <c:pt idx="5501">
                  <c:v>6.3007845418227718E-3</c:v>
                </c:pt>
                <c:pt idx="5502">
                  <c:v>5.9519375511330377E-3</c:v>
                </c:pt>
                <c:pt idx="5503">
                  <c:v>5.9969444528144835E-3</c:v>
                </c:pt>
                <c:pt idx="5504">
                  <c:v>6.1178006825905332E-3</c:v>
                </c:pt>
                <c:pt idx="5505">
                  <c:v>6.4275634626323021E-3</c:v>
                </c:pt>
                <c:pt idx="5506">
                  <c:v>6.7529172531721558E-3</c:v>
                </c:pt>
                <c:pt idx="5507">
                  <c:v>6.7625880556418608E-3</c:v>
                </c:pt>
                <c:pt idx="5508">
                  <c:v>6.6097884859828626E-3</c:v>
                </c:pt>
                <c:pt idx="5509">
                  <c:v>6.3780456309886178E-3</c:v>
                </c:pt>
                <c:pt idx="5510">
                  <c:v>6.6272984681529827E-3</c:v>
                </c:pt>
                <c:pt idx="5511">
                  <c:v>6.3138341740337474E-3</c:v>
                </c:pt>
                <c:pt idx="5512">
                  <c:v>6.5450171754103158E-3</c:v>
                </c:pt>
                <c:pt idx="5513">
                  <c:v>6.4223138834625755E-3</c:v>
                </c:pt>
                <c:pt idx="5514">
                  <c:v>6.8293082210767611E-3</c:v>
                </c:pt>
                <c:pt idx="5515">
                  <c:v>6.677328056275366E-3</c:v>
                </c:pt>
                <c:pt idx="5516">
                  <c:v>6.7051613971823151E-3</c:v>
                </c:pt>
                <c:pt idx="5517">
                  <c:v>6.4472533053582873E-3</c:v>
                </c:pt>
                <c:pt idx="5518">
                  <c:v>6.1047650869048625E-3</c:v>
                </c:pt>
                <c:pt idx="5519">
                  <c:v>6.4358856996733485E-3</c:v>
                </c:pt>
                <c:pt idx="5520">
                  <c:v>6.3238841718671387E-3</c:v>
                </c:pt>
                <c:pt idx="5521">
                  <c:v>6.7538275578355785E-3</c:v>
                </c:pt>
                <c:pt idx="5522">
                  <c:v>6.5387472464137706E-3</c:v>
                </c:pt>
                <c:pt idx="5523">
                  <c:v>6.5756592693720388E-3</c:v>
                </c:pt>
                <c:pt idx="5524">
                  <c:v>6.8273890716002081E-3</c:v>
                </c:pt>
                <c:pt idx="5525">
                  <c:v>6.2874006796025169E-3</c:v>
                </c:pt>
                <c:pt idx="5526">
                  <c:v>6.8247734552019362E-3</c:v>
                </c:pt>
                <c:pt idx="5527">
                  <c:v>6.3902382477840636E-3</c:v>
                </c:pt>
                <c:pt idx="5528">
                  <c:v>6.3426757312930373E-3</c:v>
                </c:pt>
                <c:pt idx="5529">
                  <c:v>6.6421550868487403E-3</c:v>
                </c:pt>
                <c:pt idx="5530">
                  <c:v>6.5926703917048241E-3</c:v>
                </c:pt>
                <c:pt idx="5531">
                  <c:v>6.3234569896479277E-3</c:v>
                </c:pt>
                <c:pt idx="5532">
                  <c:v>6.8333478743611417E-3</c:v>
                </c:pt>
                <c:pt idx="5533">
                  <c:v>5.3987663081664656E-3</c:v>
                </c:pt>
                <c:pt idx="5534">
                  <c:v>6.5130293981891067E-3</c:v>
                </c:pt>
                <c:pt idx="5535">
                  <c:v>6.7813679576666291E-3</c:v>
                </c:pt>
                <c:pt idx="5536">
                  <c:v>6.8264995036336667E-3</c:v>
                </c:pt>
                <c:pt idx="5537">
                  <c:v>3.9080887428688381E-6</c:v>
                </c:pt>
                <c:pt idx="5538">
                  <c:v>6.7540186586064312E-3</c:v>
                </c:pt>
                <c:pt idx="5539">
                  <c:v>6.8321751271063552E-3</c:v>
                </c:pt>
                <c:pt idx="5540">
                  <c:v>6.6862804300641156E-3</c:v>
                </c:pt>
                <c:pt idx="5541">
                  <c:v>6.6633425247867983E-3</c:v>
                </c:pt>
                <c:pt idx="5542">
                  <c:v>6.4033572943967094E-3</c:v>
                </c:pt>
                <c:pt idx="5543">
                  <c:v>6.5418069524451374E-3</c:v>
                </c:pt>
                <c:pt idx="5544">
                  <c:v>6.327998767035505E-3</c:v>
                </c:pt>
                <c:pt idx="5545">
                  <c:v>6.5228397973206825E-3</c:v>
                </c:pt>
                <c:pt idx="5546">
                  <c:v>7.8619934879504678E-7</c:v>
                </c:pt>
                <c:pt idx="5547">
                  <c:v>5.6555513974081636E-8</c:v>
                </c:pt>
                <c:pt idx="5548">
                  <c:v>6.6508736611606825E-3</c:v>
                </c:pt>
                <c:pt idx="5549">
                  <c:v>6.8309252416737781E-3</c:v>
                </c:pt>
                <c:pt idx="5550">
                  <c:v>6.8309888884908292E-3</c:v>
                </c:pt>
                <c:pt idx="5551">
                  <c:v>6.6677011969473949E-3</c:v>
                </c:pt>
                <c:pt idx="5552">
                  <c:v>6.7530196423203279E-3</c:v>
                </c:pt>
                <c:pt idx="5553">
                  <c:v>6.8238942125075702E-3</c:v>
                </c:pt>
                <c:pt idx="5554">
                  <c:v>6.749207775463526E-3</c:v>
                </c:pt>
                <c:pt idx="5555">
                  <c:v>6.795539833243526E-3</c:v>
                </c:pt>
                <c:pt idx="5556">
                  <c:v>4.5180009617012311E-3</c:v>
                </c:pt>
                <c:pt idx="5557">
                  <c:v>6.6353934295536971E-3</c:v>
                </c:pt>
                <c:pt idx="5558">
                  <c:v>6.2460506796098584E-3</c:v>
                </c:pt>
                <c:pt idx="5559">
                  <c:v>6.7646561900178391E-3</c:v>
                </c:pt>
                <c:pt idx="5560">
                  <c:v>6.3887312862784575E-3</c:v>
                </c:pt>
                <c:pt idx="5561">
                  <c:v>6.8079372034868272E-3</c:v>
                </c:pt>
                <c:pt idx="5562">
                  <c:v>6.833937770377046E-3</c:v>
                </c:pt>
                <c:pt idx="5563">
                  <c:v>6.8145028024310531E-3</c:v>
                </c:pt>
                <c:pt idx="5564">
                  <c:v>6.5323132657587723E-3</c:v>
                </c:pt>
                <c:pt idx="5565">
                  <c:v>6.549817924230184E-3</c:v>
                </c:pt>
                <c:pt idx="5566">
                  <c:v>6.6807999469784855E-3</c:v>
                </c:pt>
                <c:pt idx="5567">
                  <c:v>6.5533710956250926E-3</c:v>
                </c:pt>
                <c:pt idx="5568">
                  <c:v>6.8162033562087056E-3</c:v>
                </c:pt>
                <c:pt idx="5569">
                  <c:v>6.2917200765214452E-3</c:v>
                </c:pt>
                <c:pt idx="5570">
                  <c:v>6.8343872396775616E-3</c:v>
                </c:pt>
                <c:pt idx="5571">
                  <c:v>6.8031738642801336E-3</c:v>
                </c:pt>
                <c:pt idx="5572">
                  <c:v>6.7482853571047656E-3</c:v>
                </c:pt>
                <c:pt idx="5573">
                  <c:v>6.6964082379156525E-3</c:v>
                </c:pt>
                <c:pt idx="5574">
                  <c:v>6.7658716552620778E-3</c:v>
                </c:pt>
                <c:pt idx="5575">
                  <c:v>6.7081688416191498E-3</c:v>
                </c:pt>
                <c:pt idx="5576">
                  <c:v>6.4679832585683257E-3</c:v>
                </c:pt>
                <c:pt idx="5577">
                  <c:v>6.7935072040135472E-3</c:v>
                </c:pt>
                <c:pt idx="5578">
                  <c:v>6.3283728767782373E-3</c:v>
                </c:pt>
                <c:pt idx="5579">
                  <c:v>6.8202901752565303E-3</c:v>
                </c:pt>
                <c:pt idx="5580">
                  <c:v>6.1959426738838553E-3</c:v>
                </c:pt>
                <c:pt idx="5581">
                  <c:v>5.5374008066643304E-7</c:v>
                </c:pt>
                <c:pt idx="5582">
                  <c:v>6.3468229136711407E-3</c:v>
                </c:pt>
                <c:pt idx="5583">
                  <c:v>6.3948373604252352E-3</c:v>
                </c:pt>
                <c:pt idx="5584">
                  <c:v>5.0023004271305466E-8</c:v>
                </c:pt>
                <c:pt idx="5585">
                  <c:v>6.7995188251493751E-3</c:v>
                </c:pt>
                <c:pt idx="5586">
                  <c:v>6.6303947711453632E-3</c:v>
                </c:pt>
                <c:pt idx="5587">
                  <c:v>5.7065367181851909E-3</c:v>
                </c:pt>
                <c:pt idx="5588">
                  <c:v>5.7065367181851909E-3</c:v>
                </c:pt>
                <c:pt idx="5589">
                  <c:v>5.7065367181851909E-3</c:v>
                </c:pt>
                <c:pt idx="5590">
                  <c:v>5.7065367181851909E-3</c:v>
                </c:pt>
                <c:pt idx="5591">
                  <c:v>5.7065367181851909E-3</c:v>
                </c:pt>
                <c:pt idx="5592">
                  <c:v>5.7065367181851909E-3</c:v>
                </c:pt>
                <c:pt idx="5593">
                  <c:v>5.7065367181851909E-3</c:v>
                </c:pt>
                <c:pt idx="5594">
                  <c:v>5.7065367181851909E-3</c:v>
                </c:pt>
                <c:pt idx="5595">
                  <c:v>5.7065367181851909E-3</c:v>
                </c:pt>
                <c:pt idx="5596">
                  <c:v>5.7065367181851909E-3</c:v>
                </c:pt>
                <c:pt idx="5597">
                  <c:v>5.7065367181851909E-3</c:v>
                </c:pt>
                <c:pt idx="5598">
                  <c:v>5.7065367181851909E-3</c:v>
                </c:pt>
                <c:pt idx="5599">
                  <c:v>5.7065367181851909E-3</c:v>
                </c:pt>
                <c:pt idx="5600">
                  <c:v>6.5786770633639875E-3</c:v>
                </c:pt>
                <c:pt idx="5601">
                  <c:v>6.5366998762082925E-3</c:v>
                </c:pt>
                <c:pt idx="5602">
                  <c:v>6.8294459739791074E-3</c:v>
                </c:pt>
                <c:pt idx="5603">
                  <c:v>6.5316697270971363E-3</c:v>
                </c:pt>
                <c:pt idx="5604">
                  <c:v>6.6516873381369775E-3</c:v>
                </c:pt>
                <c:pt idx="5605">
                  <c:v>6.8254473351240163E-3</c:v>
                </c:pt>
                <c:pt idx="5606">
                  <c:v>6.5384568396278315E-3</c:v>
                </c:pt>
                <c:pt idx="5607">
                  <c:v>6.4742821571891433E-3</c:v>
                </c:pt>
                <c:pt idx="5608">
                  <c:v>6.6491448765480556E-3</c:v>
                </c:pt>
                <c:pt idx="5609">
                  <c:v>6.8131372783393268E-3</c:v>
                </c:pt>
                <c:pt idx="5610">
                  <c:v>6.6565671600524578E-3</c:v>
                </c:pt>
                <c:pt idx="5611">
                  <c:v>6.6362005470880841E-3</c:v>
                </c:pt>
                <c:pt idx="5612">
                  <c:v>6.7899120962963636E-3</c:v>
                </c:pt>
                <c:pt idx="5613">
                  <c:v>6.8327812221526413E-3</c:v>
                </c:pt>
                <c:pt idx="5614">
                  <c:v>6.6287257473748506E-3</c:v>
                </c:pt>
                <c:pt idx="5615">
                  <c:v>6.327849453132718E-3</c:v>
                </c:pt>
                <c:pt idx="5616">
                  <c:v>6.6491315070470172E-3</c:v>
                </c:pt>
                <c:pt idx="5617">
                  <c:v>6.5837900910946864E-3</c:v>
                </c:pt>
                <c:pt idx="5618">
                  <c:v>6.7233216436888331E-3</c:v>
                </c:pt>
                <c:pt idx="5619">
                  <c:v>6.4856581585630291E-3</c:v>
                </c:pt>
                <c:pt idx="5620">
                  <c:v>6.4989973096283666E-3</c:v>
                </c:pt>
                <c:pt idx="5621">
                  <c:v>6.5885548871695765E-3</c:v>
                </c:pt>
                <c:pt idx="5622">
                  <c:v>6.704458907487082E-3</c:v>
                </c:pt>
                <c:pt idx="5623">
                  <c:v>6.8235396755080436E-3</c:v>
                </c:pt>
                <c:pt idx="5624">
                  <c:v>6.6139285962767995E-3</c:v>
                </c:pt>
                <c:pt idx="5625">
                  <c:v>6.6432096674115442E-3</c:v>
                </c:pt>
                <c:pt idx="5626">
                  <c:v>6.534038573644139E-3</c:v>
                </c:pt>
                <c:pt idx="5627">
                  <c:v>6.7651466174968831E-3</c:v>
                </c:pt>
                <c:pt idx="5628">
                  <c:v>6.4799983233694439E-3</c:v>
                </c:pt>
                <c:pt idx="5629">
                  <c:v>6.4743405850117104E-3</c:v>
                </c:pt>
                <c:pt idx="5630">
                  <c:v>6.502998037285909E-3</c:v>
                </c:pt>
                <c:pt idx="5631">
                  <c:v>6.3193266323692127E-3</c:v>
                </c:pt>
                <c:pt idx="5632">
                  <c:v>6.4382115804133338E-3</c:v>
                </c:pt>
                <c:pt idx="5633">
                  <c:v>6.6628585455728272E-3</c:v>
                </c:pt>
                <c:pt idx="5634">
                  <c:v>6.8082904187856232E-3</c:v>
                </c:pt>
                <c:pt idx="5635">
                  <c:v>6.7233531547564243E-3</c:v>
                </c:pt>
                <c:pt idx="5636">
                  <c:v>6.622749237132344E-3</c:v>
                </c:pt>
                <c:pt idx="5637">
                  <c:v>6.7428660979659454E-3</c:v>
                </c:pt>
                <c:pt idx="5638">
                  <c:v>6.6195354181972123E-3</c:v>
                </c:pt>
                <c:pt idx="5639">
                  <c:v>6.5347435153608547E-3</c:v>
                </c:pt>
                <c:pt idx="5640">
                  <c:v>6.5897767310194953E-3</c:v>
                </c:pt>
                <c:pt idx="5641">
                  <c:v>6.8342876089787872E-3</c:v>
                </c:pt>
                <c:pt idx="5642">
                  <c:v>6.6737859945909406E-3</c:v>
                </c:pt>
                <c:pt idx="5643">
                  <c:v>6.5608394345172015E-3</c:v>
                </c:pt>
                <c:pt idx="5644">
                  <c:v>6.2985617380736207E-3</c:v>
                </c:pt>
                <c:pt idx="5645">
                  <c:v>6.2517302717640059E-3</c:v>
                </c:pt>
                <c:pt idx="5646">
                  <c:v>6.5907704120637036E-3</c:v>
                </c:pt>
                <c:pt idx="5647">
                  <c:v>6.814142371270069E-3</c:v>
                </c:pt>
                <c:pt idx="5648">
                  <c:v>6.6074118086554799E-3</c:v>
                </c:pt>
                <c:pt idx="5649">
                  <c:v>6.5332286206662583E-3</c:v>
                </c:pt>
                <c:pt idx="5650">
                  <c:v>6.6934360163526324E-3</c:v>
                </c:pt>
                <c:pt idx="5651">
                  <c:v>6.454828439050298E-3</c:v>
                </c:pt>
                <c:pt idx="5652">
                  <c:v>6.5450138743987571E-3</c:v>
                </c:pt>
                <c:pt idx="5653">
                  <c:v>6.7248875437581008E-3</c:v>
                </c:pt>
                <c:pt idx="5654">
                  <c:v>6.593927691144E-3</c:v>
                </c:pt>
                <c:pt idx="5655">
                  <c:v>6.4879182768190699E-3</c:v>
                </c:pt>
                <c:pt idx="5656">
                  <c:v>6.8344904734527097E-3</c:v>
                </c:pt>
                <c:pt idx="5657">
                  <c:v>6.7070413235996362E-3</c:v>
                </c:pt>
                <c:pt idx="5658">
                  <c:v>6.5609391055539319E-3</c:v>
                </c:pt>
                <c:pt idx="5659">
                  <c:v>6.3428605663273267E-3</c:v>
                </c:pt>
                <c:pt idx="5660">
                  <c:v>6.4202771515263109E-3</c:v>
                </c:pt>
                <c:pt idx="5661">
                  <c:v>6.7558470362299797E-3</c:v>
                </c:pt>
                <c:pt idx="5662">
                  <c:v>9.6058169910589254E-5</c:v>
                </c:pt>
                <c:pt idx="5663">
                  <c:v>4.7625377416247632E-3</c:v>
                </c:pt>
                <c:pt idx="5664">
                  <c:v>2.9143346689680932E-6</c:v>
                </c:pt>
                <c:pt idx="5665">
                  <c:v>6.8114936422076196E-3</c:v>
                </c:pt>
                <c:pt idx="5666">
                  <c:v>6.757764476894355E-3</c:v>
                </c:pt>
                <c:pt idx="5667">
                  <c:v>6.2435319835546926E-3</c:v>
                </c:pt>
                <c:pt idx="5668">
                  <c:v>6.3813000562539957E-3</c:v>
                </c:pt>
                <c:pt idx="5669">
                  <c:v>6.3335139016904799E-3</c:v>
                </c:pt>
                <c:pt idx="5670">
                  <c:v>6.7381783031240441E-3</c:v>
                </c:pt>
                <c:pt idx="5671">
                  <c:v>6.6530555049103043E-3</c:v>
                </c:pt>
                <c:pt idx="5672">
                  <c:v>6.3998843374301348E-3</c:v>
                </c:pt>
                <c:pt idx="5673">
                  <c:v>3.962675118728185E-3</c:v>
                </c:pt>
                <c:pt idx="5674">
                  <c:v>6.7394930894630013E-3</c:v>
                </c:pt>
                <c:pt idx="5675">
                  <c:v>4.9287902510869105E-3</c:v>
                </c:pt>
                <c:pt idx="5676">
                  <c:v>6.7201998331564115E-3</c:v>
                </c:pt>
                <c:pt idx="5677">
                  <c:v>6.3100287459919345E-3</c:v>
                </c:pt>
                <c:pt idx="5678">
                  <c:v>6.7730135808169991E-3</c:v>
                </c:pt>
                <c:pt idx="5679">
                  <c:v>6.7644378643527646E-3</c:v>
                </c:pt>
                <c:pt idx="5680">
                  <c:v>6.7287774557753775E-3</c:v>
                </c:pt>
                <c:pt idx="5681">
                  <c:v>6.7140998266846915E-3</c:v>
                </c:pt>
                <c:pt idx="5682">
                  <c:v>6.5161517913514093E-3</c:v>
                </c:pt>
                <c:pt idx="5683">
                  <c:v>6.8132488871609238E-3</c:v>
                </c:pt>
                <c:pt idx="5684">
                  <c:v>6.5444260148414249E-3</c:v>
                </c:pt>
                <c:pt idx="5685">
                  <c:v>2.2030562661153001E-4</c:v>
                </c:pt>
                <c:pt idx="5686">
                  <c:v>1.1073596252613996E-10</c:v>
                </c:pt>
                <c:pt idx="5687">
                  <c:v>8.7386274979950915E-4</c:v>
                </c:pt>
                <c:pt idx="5688">
                  <c:v>6.6462275072252872E-3</c:v>
                </c:pt>
                <c:pt idx="5689">
                  <c:v>6.5892272561955826E-3</c:v>
                </c:pt>
                <c:pt idx="5690">
                  <c:v>6.6565356938470968E-3</c:v>
                </c:pt>
                <c:pt idx="5691">
                  <c:v>6.7114600932484504E-3</c:v>
                </c:pt>
                <c:pt idx="5692">
                  <c:v>6.5054263852639569E-3</c:v>
                </c:pt>
                <c:pt idx="5693">
                  <c:v>6.6321354017803147E-3</c:v>
                </c:pt>
                <c:pt idx="5694">
                  <c:v>6.5779444518573376E-3</c:v>
                </c:pt>
                <c:pt idx="5695">
                  <c:v>6.8317309409548091E-3</c:v>
                </c:pt>
                <c:pt idx="5696">
                  <c:v>6.4558340574694152E-3</c:v>
                </c:pt>
                <c:pt idx="5697">
                  <c:v>6.2888435963930362E-3</c:v>
                </c:pt>
                <c:pt idx="5698">
                  <c:v>6.5493788687110456E-3</c:v>
                </c:pt>
                <c:pt idx="5699">
                  <c:v>6.7716861821398118E-3</c:v>
                </c:pt>
                <c:pt idx="5700">
                  <c:v>6.5569454921127427E-3</c:v>
                </c:pt>
                <c:pt idx="5701">
                  <c:v>6.7270970010638378E-3</c:v>
                </c:pt>
                <c:pt idx="5702">
                  <c:v>6.8049232662531879E-3</c:v>
                </c:pt>
                <c:pt idx="5703">
                  <c:v>5.7065367181851909E-3</c:v>
                </c:pt>
                <c:pt idx="5704">
                  <c:v>6.5661272409841976E-3</c:v>
                </c:pt>
                <c:pt idx="5705">
                  <c:v>6.6381318013285454E-3</c:v>
                </c:pt>
                <c:pt idx="5706">
                  <c:v>6.4218595097569513E-3</c:v>
                </c:pt>
                <c:pt idx="5707">
                  <c:v>6.834047135118212E-3</c:v>
                </c:pt>
                <c:pt idx="5708">
                  <c:v>6.4865108311419443E-3</c:v>
                </c:pt>
                <c:pt idx="5709">
                  <c:v>6.8133472369311925E-3</c:v>
                </c:pt>
                <c:pt idx="5710">
                  <c:v>6.6618442643572107E-3</c:v>
                </c:pt>
                <c:pt idx="5711">
                  <c:v>6.391923334423958E-3</c:v>
                </c:pt>
                <c:pt idx="5712">
                  <c:v>6.5576118964115202E-3</c:v>
                </c:pt>
                <c:pt idx="5713">
                  <c:v>6.2875899367021834E-3</c:v>
                </c:pt>
                <c:pt idx="5714">
                  <c:v>6.3936015531151262E-3</c:v>
                </c:pt>
                <c:pt idx="5715">
                  <c:v>6.6126953458264404E-3</c:v>
                </c:pt>
                <c:pt idx="5716">
                  <c:v>6.4618681995158968E-3</c:v>
                </c:pt>
                <c:pt idx="5717">
                  <c:v>6.4380284836817164E-3</c:v>
                </c:pt>
                <c:pt idx="5718">
                  <c:v>6.7156005782897515E-3</c:v>
                </c:pt>
                <c:pt idx="5719">
                  <c:v>6.8261818461880681E-3</c:v>
                </c:pt>
                <c:pt idx="5720">
                  <c:v>6.6655720874008078E-3</c:v>
                </c:pt>
                <c:pt idx="5721">
                  <c:v>6.8237266594645945E-3</c:v>
                </c:pt>
                <c:pt idx="5722">
                  <c:v>6.8348549590718554E-3</c:v>
                </c:pt>
                <c:pt idx="5723">
                  <c:v>6.5293869649136185E-3</c:v>
                </c:pt>
                <c:pt idx="5724">
                  <c:v>6.2050256663474376E-3</c:v>
                </c:pt>
                <c:pt idx="5725">
                  <c:v>6.4571443945867293E-3</c:v>
                </c:pt>
                <c:pt idx="5726">
                  <c:v>6.4840334782364758E-3</c:v>
                </c:pt>
                <c:pt idx="5727">
                  <c:v>6.599702449976797E-3</c:v>
                </c:pt>
                <c:pt idx="5728">
                  <c:v>6.0840451869581154E-3</c:v>
                </c:pt>
                <c:pt idx="5729">
                  <c:v>6.4763646144101175E-3</c:v>
                </c:pt>
                <c:pt idx="5730">
                  <c:v>6.2940165012324335E-3</c:v>
                </c:pt>
                <c:pt idx="5731">
                  <c:v>6.5274220392926982E-3</c:v>
                </c:pt>
                <c:pt idx="5732">
                  <c:v>6.6662032459271214E-3</c:v>
                </c:pt>
                <c:pt idx="5733">
                  <c:v>6.5674416383080794E-3</c:v>
                </c:pt>
                <c:pt idx="5734">
                  <c:v>6.2944148762372571E-3</c:v>
                </c:pt>
                <c:pt idx="5735">
                  <c:v>6.3679907115351568E-3</c:v>
                </c:pt>
                <c:pt idx="5736">
                  <c:v>6.7910895972816175E-3</c:v>
                </c:pt>
                <c:pt idx="5737">
                  <c:v>6.8191205739969382E-3</c:v>
                </c:pt>
                <c:pt idx="5738">
                  <c:v>6.8346393854622203E-3</c:v>
                </c:pt>
                <c:pt idx="5739">
                  <c:v>6.4825429465729233E-3</c:v>
                </c:pt>
                <c:pt idx="5740">
                  <c:v>6.6506180337885636E-3</c:v>
                </c:pt>
                <c:pt idx="5741">
                  <c:v>6.8054831702320587E-3</c:v>
                </c:pt>
                <c:pt idx="5742">
                  <c:v>5.7065367181851909E-3</c:v>
                </c:pt>
                <c:pt idx="5743">
                  <c:v>4.5990585442925039E-3</c:v>
                </c:pt>
                <c:pt idx="5744">
                  <c:v>5.7065367181851909E-3</c:v>
                </c:pt>
                <c:pt idx="5745">
                  <c:v>5.7065367181851909E-3</c:v>
                </c:pt>
                <c:pt idx="5746">
                  <c:v>5.7065367181851909E-3</c:v>
                </c:pt>
                <c:pt idx="5747">
                  <c:v>8.691354415718553E-4</c:v>
                </c:pt>
                <c:pt idx="5748">
                  <c:v>3.8580963934108188E-3</c:v>
                </c:pt>
                <c:pt idx="5749">
                  <c:v>6.6260757950297325E-3</c:v>
                </c:pt>
                <c:pt idx="5750">
                  <c:v>6.5824367281454724E-3</c:v>
                </c:pt>
                <c:pt idx="5751">
                  <c:v>6.7848419669599798E-3</c:v>
                </c:pt>
                <c:pt idx="5752">
                  <c:v>6.4658233302541685E-3</c:v>
                </c:pt>
                <c:pt idx="5753">
                  <c:v>6.6598484781744413E-3</c:v>
                </c:pt>
                <c:pt idx="5754">
                  <c:v>6.7244035190225622E-3</c:v>
                </c:pt>
                <c:pt idx="5755">
                  <c:v>6.5428346933852312E-3</c:v>
                </c:pt>
                <c:pt idx="5756">
                  <c:v>6.3562954181830174E-3</c:v>
                </c:pt>
                <c:pt idx="5757">
                  <c:v>6.7630065422833339E-3</c:v>
                </c:pt>
                <c:pt idx="5758">
                  <c:v>6.1576304639996589E-3</c:v>
                </c:pt>
                <c:pt idx="5759">
                  <c:v>6.5273439991601423E-3</c:v>
                </c:pt>
                <c:pt idx="5760">
                  <c:v>6.6056828686714081E-3</c:v>
                </c:pt>
                <c:pt idx="5761">
                  <c:v>6.4915047132075221E-3</c:v>
                </c:pt>
                <c:pt idx="5762">
                  <c:v>6.4997886321460953E-3</c:v>
                </c:pt>
                <c:pt idx="5763">
                  <c:v>6.6583719837641281E-3</c:v>
                </c:pt>
                <c:pt idx="5764">
                  <c:v>6.4290098594048019E-3</c:v>
                </c:pt>
                <c:pt idx="5765">
                  <c:v>6.5850230426422844E-3</c:v>
                </c:pt>
                <c:pt idx="5766">
                  <c:v>6.3861259135357387E-3</c:v>
                </c:pt>
                <c:pt idx="5767">
                  <c:v>6.5645319149666946E-3</c:v>
                </c:pt>
                <c:pt idx="5768">
                  <c:v>6.5663470480654173E-3</c:v>
                </c:pt>
                <c:pt idx="5769">
                  <c:v>6.5496443056898557E-3</c:v>
                </c:pt>
                <c:pt idx="5770">
                  <c:v>6.4953049380371969E-3</c:v>
                </c:pt>
                <c:pt idx="5771">
                  <c:v>6.5550034896382945E-3</c:v>
                </c:pt>
                <c:pt idx="5772">
                  <c:v>6.4380437432067349E-3</c:v>
                </c:pt>
                <c:pt idx="5773">
                  <c:v>6.3646773673356714E-3</c:v>
                </c:pt>
                <c:pt idx="5774">
                  <c:v>6.7153241034876195E-3</c:v>
                </c:pt>
                <c:pt idx="5775">
                  <c:v>6.6325924291470431E-3</c:v>
                </c:pt>
                <c:pt idx="5776">
                  <c:v>6.5605821404346315E-3</c:v>
                </c:pt>
                <c:pt idx="5777">
                  <c:v>6.8231370898214228E-3</c:v>
                </c:pt>
                <c:pt idx="5778">
                  <c:v>6.5408473163127197E-3</c:v>
                </c:pt>
                <c:pt idx="5779">
                  <c:v>6.3008150228852887E-3</c:v>
                </c:pt>
                <c:pt idx="5780">
                  <c:v>6.386178329387618E-3</c:v>
                </c:pt>
                <c:pt idx="5781">
                  <c:v>6.6877252102524563E-3</c:v>
                </c:pt>
                <c:pt idx="5782">
                  <c:v>6.7144405836748449E-3</c:v>
                </c:pt>
                <c:pt idx="5783">
                  <c:v>6.644039641581557E-3</c:v>
                </c:pt>
                <c:pt idx="5784">
                  <c:v>6.1811407364919056E-3</c:v>
                </c:pt>
                <c:pt idx="5785">
                  <c:v>6.8344298083763463E-3</c:v>
                </c:pt>
                <c:pt idx="5786">
                  <c:v>6.5517897651296226E-3</c:v>
                </c:pt>
                <c:pt idx="5787">
                  <c:v>6.6448647469199715E-3</c:v>
                </c:pt>
                <c:pt idx="5788">
                  <c:v>6.6097855554968065E-3</c:v>
                </c:pt>
                <c:pt idx="5789">
                  <c:v>6.3434736629165807E-3</c:v>
                </c:pt>
                <c:pt idx="5790">
                  <c:v>6.3594815166208764E-3</c:v>
                </c:pt>
                <c:pt idx="5791">
                  <c:v>6.3726257799361658E-3</c:v>
                </c:pt>
                <c:pt idx="5792">
                  <c:v>6.3738263047735805E-3</c:v>
                </c:pt>
                <c:pt idx="5793">
                  <c:v>6.0995356017104875E-3</c:v>
                </c:pt>
                <c:pt idx="5794">
                  <c:v>6.2190236754692662E-3</c:v>
                </c:pt>
                <c:pt idx="5795">
                  <c:v>6.2521554008840097E-3</c:v>
                </c:pt>
                <c:pt idx="5796">
                  <c:v>6.5225935038686293E-3</c:v>
                </c:pt>
                <c:pt idx="5797">
                  <c:v>6.7081997819688271E-3</c:v>
                </c:pt>
                <c:pt idx="5798">
                  <c:v>6.480867886270671E-3</c:v>
                </c:pt>
                <c:pt idx="5799">
                  <c:v>6.4706658405729988E-3</c:v>
                </c:pt>
                <c:pt idx="5800">
                  <c:v>6.3596966206807852E-3</c:v>
                </c:pt>
                <c:pt idx="5801">
                  <c:v>6.0092448790336483E-3</c:v>
                </c:pt>
                <c:pt idx="5802">
                  <c:v>6.3781716183668813E-3</c:v>
                </c:pt>
                <c:pt idx="5803">
                  <c:v>6.7989400462769569E-3</c:v>
                </c:pt>
                <c:pt idx="5804">
                  <c:v>6.3775577917747394E-3</c:v>
                </c:pt>
                <c:pt idx="5805">
                  <c:v>6.7170017132868647E-3</c:v>
                </c:pt>
                <c:pt idx="5806">
                  <c:v>6.7823378700766169E-3</c:v>
                </c:pt>
                <c:pt idx="5807">
                  <c:v>6.5486835986991454E-3</c:v>
                </c:pt>
                <c:pt idx="5808">
                  <c:v>6.5334236397067511E-3</c:v>
                </c:pt>
                <c:pt idx="5809">
                  <c:v>6.5871400895148565E-3</c:v>
                </c:pt>
                <c:pt idx="5810">
                  <c:v>6.8346528474378786E-3</c:v>
                </c:pt>
                <c:pt idx="5811">
                  <c:v>6.2534887172532678E-3</c:v>
                </c:pt>
                <c:pt idx="5812">
                  <c:v>6.1199607533882804E-3</c:v>
                </c:pt>
                <c:pt idx="5813">
                  <c:v>6.809072109343217E-3</c:v>
                </c:pt>
                <c:pt idx="5814">
                  <c:v>6.6174906119865111E-3</c:v>
                </c:pt>
                <c:pt idx="5815">
                  <c:v>6.7128718424849963E-3</c:v>
                </c:pt>
                <c:pt idx="5816">
                  <c:v>6.4619349560458604E-3</c:v>
                </c:pt>
                <c:pt idx="5817">
                  <c:v>6.7673954749686025E-3</c:v>
                </c:pt>
                <c:pt idx="5818">
                  <c:v>6.3083898136522794E-3</c:v>
                </c:pt>
                <c:pt idx="5819">
                  <c:v>6.7979396012436636E-3</c:v>
                </c:pt>
                <c:pt idx="5820">
                  <c:v>6.5527520988843489E-3</c:v>
                </c:pt>
                <c:pt idx="5821">
                  <c:v>6.5228292691729851E-3</c:v>
                </c:pt>
                <c:pt idx="5822">
                  <c:v>6.6592268372608438E-3</c:v>
                </c:pt>
                <c:pt idx="5823">
                  <c:v>6.7520579544332925E-3</c:v>
                </c:pt>
                <c:pt idx="5824">
                  <c:v>6.6877801828185944E-3</c:v>
                </c:pt>
                <c:pt idx="5825">
                  <c:v>6.777557462890724E-3</c:v>
                </c:pt>
                <c:pt idx="5826">
                  <c:v>6.8122636365965956E-3</c:v>
                </c:pt>
                <c:pt idx="5827">
                  <c:v>6.8311428413521938E-3</c:v>
                </c:pt>
                <c:pt idx="5828">
                  <c:v>6.6646860480197743E-3</c:v>
                </c:pt>
                <c:pt idx="5829">
                  <c:v>6.2921411122748806E-3</c:v>
                </c:pt>
                <c:pt idx="5830">
                  <c:v>6.5102757467889166E-3</c:v>
                </c:pt>
                <c:pt idx="5831">
                  <c:v>6.6487944434330112E-3</c:v>
                </c:pt>
                <c:pt idx="5832">
                  <c:v>6.4933378055544522E-3</c:v>
                </c:pt>
                <c:pt idx="5833">
                  <c:v>6.4939074958291158E-3</c:v>
                </c:pt>
                <c:pt idx="5834">
                  <c:v>6.51181537954682E-3</c:v>
                </c:pt>
                <c:pt idx="5835">
                  <c:v>2.5180195675150651E-3</c:v>
                </c:pt>
                <c:pt idx="5836">
                  <c:v>6.5407509398934258E-3</c:v>
                </c:pt>
                <c:pt idx="5837">
                  <c:v>6.7062990131287938E-3</c:v>
                </c:pt>
                <c:pt idx="5838">
                  <c:v>6.824898856581856E-3</c:v>
                </c:pt>
                <c:pt idx="5839">
                  <c:v>6.4519319328545672E-3</c:v>
                </c:pt>
                <c:pt idx="5840">
                  <c:v>6.6982151736509612E-3</c:v>
                </c:pt>
                <c:pt idx="5841">
                  <c:v>6.8335459849274537E-3</c:v>
                </c:pt>
                <c:pt idx="5842">
                  <c:v>4.5431228486838291E-3</c:v>
                </c:pt>
                <c:pt idx="5843">
                  <c:v>6.8282600998615991E-3</c:v>
                </c:pt>
                <c:pt idx="5844">
                  <c:v>6.5619669746780421E-3</c:v>
                </c:pt>
                <c:pt idx="5845">
                  <c:v>6.6401579837174242E-3</c:v>
                </c:pt>
                <c:pt idx="5846">
                  <c:v>6.4164245908501349E-3</c:v>
                </c:pt>
                <c:pt idx="5847">
                  <c:v>6.7926774986712722E-3</c:v>
                </c:pt>
                <c:pt idx="5848">
                  <c:v>6.406269181873165E-3</c:v>
                </c:pt>
                <c:pt idx="5849">
                  <c:v>6.5364726608544473E-3</c:v>
                </c:pt>
                <c:pt idx="5850">
                  <c:v>6.3062028963417564E-3</c:v>
                </c:pt>
                <c:pt idx="5851">
                  <c:v>1.5805747863277706E-3</c:v>
                </c:pt>
                <c:pt idx="5852">
                  <c:v>6.6177413136777061E-3</c:v>
                </c:pt>
                <c:pt idx="5853">
                  <c:v>6.5587617803979795E-3</c:v>
                </c:pt>
                <c:pt idx="5854">
                  <c:v>6.3209719613403761E-3</c:v>
                </c:pt>
                <c:pt idx="5855">
                  <c:v>5.1372075255495114E-3</c:v>
                </c:pt>
                <c:pt idx="5856">
                  <c:v>6.6180149113147834E-3</c:v>
                </c:pt>
                <c:pt idx="5857">
                  <c:v>6.2991417983640071E-3</c:v>
                </c:pt>
                <c:pt idx="5858">
                  <c:v>2.5862641794178426E-3</c:v>
                </c:pt>
                <c:pt idx="5859">
                  <c:v>6.7704454878352435E-3</c:v>
                </c:pt>
                <c:pt idx="5860">
                  <c:v>6.6375927291434968E-3</c:v>
                </c:pt>
                <c:pt idx="5861">
                  <c:v>6.5494512421149483E-3</c:v>
                </c:pt>
                <c:pt idx="5862">
                  <c:v>6.6945360778520504E-3</c:v>
                </c:pt>
                <c:pt idx="5863">
                  <c:v>6.6218309025811301E-3</c:v>
                </c:pt>
                <c:pt idx="5864">
                  <c:v>6.3404384824925818E-3</c:v>
                </c:pt>
                <c:pt idx="5865">
                  <c:v>6.8111806098859959E-3</c:v>
                </c:pt>
                <c:pt idx="5866">
                  <c:v>6.5096909825446431E-3</c:v>
                </c:pt>
                <c:pt idx="5867">
                  <c:v>6.5302929177812503E-3</c:v>
                </c:pt>
                <c:pt idx="5868">
                  <c:v>6.7820546187765986E-3</c:v>
                </c:pt>
                <c:pt idx="5869">
                  <c:v>6.6407018863078263E-3</c:v>
                </c:pt>
                <c:pt idx="5870">
                  <c:v>6.7388495793374971E-3</c:v>
                </c:pt>
                <c:pt idx="5871">
                  <c:v>6.7503717673195913E-3</c:v>
                </c:pt>
                <c:pt idx="5872">
                  <c:v>6.6491154630372125E-3</c:v>
                </c:pt>
                <c:pt idx="5873">
                  <c:v>6.7511670246416852E-3</c:v>
                </c:pt>
                <c:pt idx="5874">
                  <c:v>5.9052862279865411E-3</c:v>
                </c:pt>
                <c:pt idx="5875">
                  <c:v>6.7883679725822803E-3</c:v>
                </c:pt>
                <c:pt idx="5876">
                  <c:v>6.1659208447670004E-3</c:v>
                </c:pt>
                <c:pt idx="5877">
                  <c:v>6.2795019085024025E-3</c:v>
                </c:pt>
                <c:pt idx="5878">
                  <c:v>6.7459833641936124E-3</c:v>
                </c:pt>
                <c:pt idx="5879">
                  <c:v>6.5960267738429485E-3</c:v>
                </c:pt>
                <c:pt idx="5880">
                  <c:v>6.7758790970535712E-3</c:v>
                </c:pt>
                <c:pt idx="5881">
                  <c:v>6.6395558379954579E-3</c:v>
                </c:pt>
                <c:pt idx="5882">
                  <c:v>6.3416670006394985E-3</c:v>
                </c:pt>
                <c:pt idx="5883">
                  <c:v>6.6237793955648151E-3</c:v>
                </c:pt>
                <c:pt idx="5884">
                  <c:v>6.6578811083588601E-3</c:v>
                </c:pt>
                <c:pt idx="5885">
                  <c:v>6.7378155343899866E-3</c:v>
                </c:pt>
                <c:pt idx="5886">
                  <c:v>6.5263798928437144E-3</c:v>
                </c:pt>
                <c:pt idx="5887">
                  <c:v>2.3423923175841257E-3</c:v>
                </c:pt>
                <c:pt idx="5888">
                  <c:v>6.1258674479597371E-3</c:v>
                </c:pt>
                <c:pt idx="5889">
                  <c:v>6.3669518941141985E-3</c:v>
                </c:pt>
                <c:pt idx="5890">
                  <c:v>6.2599152968824271E-3</c:v>
                </c:pt>
                <c:pt idx="5891">
                  <c:v>6.4212727619798963E-3</c:v>
                </c:pt>
                <c:pt idx="5892">
                  <c:v>6.6711839792973539E-3</c:v>
                </c:pt>
                <c:pt idx="5893">
                  <c:v>6.2618157207017635E-3</c:v>
                </c:pt>
                <c:pt idx="5894">
                  <c:v>6.7072020311066778E-3</c:v>
                </c:pt>
                <c:pt idx="5895">
                  <c:v>6.7444322553331043E-3</c:v>
                </c:pt>
                <c:pt idx="5896">
                  <c:v>6.7865351315463032E-3</c:v>
                </c:pt>
                <c:pt idx="5897">
                  <c:v>6.829839441258664E-3</c:v>
                </c:pt>
                <c:pt idx="5898">
                  <c:v>6.6086030962940155E-3</c:v>
                </c:pt>
                <c:pt idx="5899">
                  <c:v>6.3398026581155328E-3</c:v>
                </c:pt>
                <c:pt idx="5900">
                  <c:v>6.2405390396364493E-3</c:v>
                </c:pt>
                <c:pt idx="5901">
                  <c:v>6.663815777495411E-3</c:v>
                </c:pt>
                <c:pt idx="5902">
                  <c:v>6.5978649796577431E-3</c:v>
                </c:pt>
                <c:pt idx="5903">
                  <c:v>6.7522366612991899E-3</c:v>
                </c:pt>
                <c:pt idx="5904">
                  <c:v>6.6723974474617335E-3</c:v>
                </c:pt>
                <c:pt idx="5905">
                  <c:v>6.7418439967880332E-3</c:v>
                </c:pt>
                <c:pt idx="5906">
                  <c:v>6.8171998209484042E-3</c:v>
                </c:pt>
                <c:pt idx="5907">
                  <c:v>6.833668784196909E-3</c:v>
                </c:pt>
                <c:pt idx="5908">
                  <c:v>6.4627951880944588E-3</c:v>
                </c:pt>
                <c:pt idx="5909">
                  <c:v>6.7640871804748714E-3</c:v>
                </c:pt>
                <c:pt idx="5910">
                  <c:v>6.7764722591666356E-3</c:v>
                </c:pt>
                <c:pt idx="5911">
                  <c:v>6.5536090177443478E-3</c:v>
                </c:pt>
                <c:pt idx="5912">
                  <c:v>6.5285915367998566E-3</c:v>
                </c:pt>
                <c:pt idx="5913">
                  <c:v>6.8236002175820036E-3</c:v>
                </c:pt>
                <c:pt idx="5914">
                  <c:v>6.6594222395866222E-3</c:v>
                </c:pt>
                <c:pt idx="5915">
                  <c:v>3.2101199666903697E-4</c:v>
                </c:pt>
                <c:pt idx="5916">
                  <c:v>6.6490432567776498E-3</c:v>
                </c:pt>
                <c:pt idx="5917">
                  <c:v>6.804780006289435E-3</c:v>
                </c:pt>
                <c:pt idx="5918">
                  <c:v>6.300162047466056E-3</c:v>
                </c:pt>
                <c:pt idx="5919">
                  <c:v>6.8058639152288256E-3</c:v>
                </c:pt>
                <c:pt idx="5920">
                  <c:v>6.1389975094065579E-3</c:v>
                </c:pt>
                <c:pt idx="5921">
                  <c:v>6.6872970408584902E-3</c:v>
                </c:pt>
                <c:pt idx="5922">
                  <c:v>6.8018205521766257E-3</c:v>
                </c:pt>
                <c:pt idx="5923">
                  <c:v>6.7836616288650875E-3</c:v>
                </c:pt>
                <c:pt idx="5924">
                  <c:v>6.4849597184833546E-3</c:v>
                </c:pt>
                <c:pt idx="5925">
                  <c:v>6.6546612952660634E-3</c:v>
                </c:pt>
                <c:pt idx="5926">
                  <c:v>6.5985134579419642E-3</c:v>
                </c:pt>
                <c:pt idx="5927">
                  <c:v>6.8265871565460871E-3</c:v>
                </c:pt>
                <c:pt idx="5928">
                  <c:v>6.8141059728800317E-3</c:v>
                </c:pt>
                <c:pt idx="5929">
                  <c:v>1.1313031693870991E-15</c:v>
                </c:pt>
                <c:pt idx="5930">
                  <c:v>6.817007775409333E-3</c:v>
                </c:pt>
                <c:pt idx="5931">
                  <c:v>5.8159796957986329E-3</c:v>
                </c:pt>
                <c:pt idx="5932">
                  <c:v>6.7626860023573959E-3</c:v>
                </c:pt>
                <c:pt idx="5933">
                  <c:v>6.8283742349425584E-3</c:v>
                </c:pt>
                <c:pt idx="5934">
                  <c:v>6.6473949191114823E-3</c:v>
                </c:pt>
                <c:pt idx="5935">
                  <c:v>6.6241433113311673E-3</c:v>
                </c:pt>
                <c:pt idx="5936">
                  <c:v>6.7793025773826756E-3</c:v>
                </c:pt>
                <c:pt idx="5937">
                  <c:v>6.7115149593523823E-3</c:v>
                </c:pt>
                <c:pt idx="5938">
                  <c:v>6.6232020040424269E-3</c:v>
                </c:pt>
                <c:pt idx="5939">
                  <c:v>6.8264461502694686E-3</c:v>
                </c:pt>
                <c:pt idx="5940">
                  <c:v>6.5856138428265661E-3</c:v>
                </c:pt>
                <c:pt idx="5941">
                  <c:v>6.7178995420287746E-3</c:v>
                </c:pt>
                <c:pt idx="5942">
                  <c:v>5.6749591917177713E-3</c:v>
                </c:pt>
                <c:pt idx="5943">
                  <c:v>6.6673222223284584E-3</c:v>
                </c:pt>
                <c:pt idx="5944">
                  <c:v>6.8347644887997187E-3</c:v>
                </c:pt>
                <c:pt idx="5945">
                  <c:v>6.8297715458439179E-3</c:v>
                </c:pt>
                <c:pt idx="5946">
                  <c:v>6.8348528932844418E-3</c:v>
                </c:pt>
                <c:pt idx="5947">
                  <c:v>6.476084115140405E-3</c:v>
                </c:pt>
                <c:pt idx="5948">
                  <c:v>5.0755834599921865E-3</c:v>
                </c:pt>
                <c:pt idx="5949">
                  <c:v>6.7539883116060429E-3</c:v>
                </c:pt>
                <c:pt idx="5950">
                  <c:v>6.1273878619411831E-3</c:v>
                </c:pt>
                <c:pt idx="5951">
                  <c:v>6.7708693903871936E-3</c:v>
                </c:pt>
                <c:pt idx="5952">
                  <c:v>7.2135468638564776E-5</c:v>
                </c:pt>
                <c:pt idx="5953">
                  <c:v>6.8219383779869903E-3</c:v>
                </c:pt>
                <c:pt idx="5954">
                  <c:v>6.6931452859327204E-3</c:v>
                </c:pt>
                <c:pt idx="5955">
                  <c:v>6.7007589162473387E-3</c:v>
                </c:pt>
                <c:pt idx="5956">
                  <c:v>6.8206150176203439E-3</c:v>
                </c:pt>
                <c:pt idx="5957">
                  <c:v>7.1512087746130949E-10</c:v>
                </c:pt>
                <c:pt idx="5958">
                  <c:v>6.7379482365999763E-3</c:v>
                </c:pt>
                <c:pt idx="5959">
                  <c:v>6.1057789586843646E-3</c:v>
                </c:pt>
                <c:pt idx="5960">
                  <c:v>6.8268978113120837E-3</c:v>
                </c:pt>
                <c:pt idx="5961">
                  <c:v>6.7957894475343837E-3</c:v>
                </c:pt>
                <c:pt idx="5962">
                  <c:v>6.3364533880354854E-3</c:v>
                </c:pt>
                <c:pt idx="5963">
                  <c:v>1.2586753418394897E-4</c:v>
                </c:pt>
                <c:pt idx="5964">
                  <c:v>6.2595513335091189E-4</c:v>
                </c:pt>
                <c:pt idx="5965">
                  <c:v>6.4696456168660786E-3</c:v>
                </c:pt>
                <c:pt idx="5966">
                  <c:v>5.7065367181851909E-3</c:v>
                </c:pt>
                <c:pt idx="5967">
                  <c:v>5.7065367181851909E-3</c:v>
                </c:pt>
                <c:pt idx="5968">
                  <c:v>5.7065367181851909E-3</c:v>
                </c:pt>
                <c:pt idx="5969">
                  <c:v>5.7065367181851909E-3</c:v>
                </c:pt>
                <c:pt idx="5970">
                  <c:v>5.7065367181851909E-3</c:v>
                </c:pt>
                <c:pt idx="5971">
                  <c:v>5.7065367181851909E-3</c:v>
                </c:pt>
                <c:pt idx="5972">
                  <c:v>5.7065367181851909E-3</c:v>
                </c:pt>
                <c:pt idx="5973">
                  <c:v>5.7065367181851909E-3</c:v>
                </c:pt>
                <c:pt idx="5974">
                  <c:v>5.7065367181851909E-3</c:v>
                </c:pt>
                <c:pt idx="5975">
                  <c:v>5.7065367181851909E-3</c:v>
                </c:pt>
                <c:pt idx="5976">
                  <c:v>5.7065367181851909E-3</c:v>
                </c:pt>
                <c:pt idx="5977">
                  <c:v>5.7065367181851909E-3</c:v>
                </c:pt>
                <c:pt idx="5978">
                  <c:v>5.7065367181851909E-3</c:v>
                </c:pt>
                <c:pt idx="5979">
                  <c:v>5.7065367181851909E-3</c:v>
                </c:pt>
                <c:pt idx="5980">
                  <c:v>6.0384719962474796E-3</c:v>
                </c:pt>
                <c:pt idx="5981">
                  <c:v>6.2050635294452865E-3</c:v>
                </c:pt>
                <c:pt idx="5982">
                  <c:v>3.788432773104135E-3</c:v>
                </c:pt>
                <c:pt idx="5983">
                  <c:v>6.7915722658673187E-3</c:v>
                </c:pt>
                <c:pt idx="5984">
                  <c:v>6.8238451961958905E-3</c:v>
                </c:pt>
                <c:pt idx="5985">
                  <c:v>6.7876956028132887E-3</c:v>
                </c:pt>
                <c:pt idx="5986">
                  <c:v>6.6821900051239926E-3</c:v>
                </c:pt>
                <c:pt idx="5987">
                  <c:v>6.4469890580545622E-3</c:v>
                </c:pt>
                <c:pt idx="5988">
                  <c:v>4.587931210500714E-3</c:v>
                </c:pt>
                <c:pt idx="5989">
                  <c:v>6.6019326779627957E-3</c:v>
                </c:pt>
                <c:pt idx="5990">
                  <c:v>6.7302992891143543E-3</c:v>
                </c:pt>
                <c:pt idx="5991">
                  <c:v>6.8047735261694102E-3</c:v>
                </c:pt>
                <c:pt idx="5992">
                  <c:v>6.6524118064333589E-3</c:v>
                </c:pt>
                <c:pt idx="5993">
                  <c:v>6.5333732093744417E-3</c:v>
                </c:pt>
                <c:pt idx="5994">
                  <c:v>6.791836799832791E-3</c:v>
                </c:pt>
                <c:pt idx="5995">
                  <c:v>6.4928318386583087E-3</c:v>
                </c:pt>
                <c:pt idx="5996">
                  <c:v>6.8342316449058376E-3</c:v>
                </c:pt>
                <c:pt idx="5997">
                  <c:v>6.5624545779496236E-3</c:v>
                </c:pt>
                <c:pt idx="5998">
                  <c:v>6.795565988277805E-3</c:v>
                </c:pt>
                <c:pt idx="5999">
                  <c:v>6.7112756562426774E-3</c:v>
                </c:pt>
                <c:pt idx="6000">
                  <c:v>6.1815542755225385E-3</c:v>
                </c:pt>
                <c:pt idx="6001">
                  <c:v>6.7506324064731203E-3</c:v>
                </c:pt>
                <c:pt idx="6002">
                  <c:v>6.6922117267726898E-3</c:v>
                </c:pt>
                <c:pt idx="6003">
                  <c:v>6.8305099514766711E-3</c:v>
                </c:pt>
                <c:pt idx="6004">
                  <c:v>6.6982013357949188E-3</c:v>
                </c:pt>
                <c:pt idx="6005">
                  <c:v>6.8317957282666491E-3</c:v>
                </c:pt>
                <c:pt idx="6006">
                  <c:v>6.6582989161449568E-3</c:v>
                </c:pt>
                <c:pt idx="6007">
                  <c:v>6.6488345854045401E-3</c:v>
                </c:pt>
                <c:pt idx="6008">
                  <c:v>6.7173834637603465E-3</c:v>
                </c:pt>
                <c:pt idx="6009">
                  <c:v>6.6385987931936973E-3</c:v>
                </c:pt>
                <c:pt idx="6010">
                  <c:v>6.7342884270388953E-3</c:v>
                </c:pt>
                <c:pt idx="6011">
                  <c:v>6.7528022150217856E-3</c:v>
                </c:pt>
                <c:pt idx="6012">
                  <c:v>6.591898938315347E-3</c:v>
                </c:pt>
                <c:pt idx="6013">
                  <c:v>2.0038875338756869E-5</c:v>
                </c:pt>
                <c:pt idx="6014">
                  <c:v>6.6125353717262966E-3</c:v>
                </c:pt>
                <c:pt idx="6015">
                  <c:v>5.1325303092448508E-3</c:v>
                </c:pt>
                <c:pt idx="6016">
                  <c:v>3.4318105911479806E-10</c:v>
                </c:pt>
                <c:pt idx="6017">
                  <c:v>6.5906790486550092E-3</c:v>
                </c:pt>
                <c:pt idx="6018">
                  <c:v>6.5464185166011378E-3</c:v>
                </c:pt>
                <c:pt idx="6019">
                  <c:v>6.6902958097267299E-3</c:v>
                </c:pt>
                <c:pt idx="6020">
                  <c:v>4.6797921645449943E-3</c:v>
                </c:pt>
                <c:pt idx="6021">
                  <c:v>6.6981621248477551E-3</c:v>
                </c:pt>
                <c:pt idx="6022">
                  <c:v>6.83336016448123E-3</c:v>
                </c:pt>
                <c:pt idx="6023">
                  <c:v>5.7065367181851909E-3</c:v>
                </c:pt>
                <c:pt idx="6024">
                  <c:v>6.5564244050827954E-3</c:v>
                </c:pt>
                <c:pt idx="6025">
                  <c:v>5.7065367181851909E-3</c:v>
                </c:pt>
                <c:pt idx="6026">
                  <c:v>9.3039686623749515E-4</c:v>
                </c:pt>
                <c:pt idx="6027">
                  <c:v>6.6898999453513719E-3</c:v>
                </c:pt>
                <c:pt idx="6028">
                  <c:v>6.6266296690311258E-3</c:v>
                </c:pt>
                <c:pt idx="6029">
                  <c:v>6.5788546122180422E-3</c:v>
                </c:pt>
                <c:pt idx="6030">
                  <c:v>6.3740017751406971E-3</c:v>
                </c:pt>
                <c:pt idx="6031">
                  <c:v>6.4782271942648694E-3</c:v>
                </c:pt>
                <c:pt idx="6032">
                  <c:v>6.632865295958113E-3</c:v>
                </c:pt>
                <c:pt idx="6033">
                  <c:v>6.5363251454410047E-3</c:v>
                </c:pt>
                <c:pt idx="6034">
                  <c:v>6.8338705822003918E-3</c:v>
                </c:pt>
                <c:pt idx="6035">
                  <c:v>6.534907890989582E-3</c:v>
                </c:pt>
                <c:pt idx="6036">
                  <c:v>6.3599737102960352E-3</c:v>
                </c:pt>
                <c:pt idx="6037">
                  <c:v>6.7994797700101622E-3</c:v>
                </c:pt>
                <c:pt idx="6038">
                  <c:v>6.7766802895370621E-3</c:v>
                </c:pt>
                <c:pt idx="6039">
                  <c:v>6.812375565320594E-3</c:v>
                </c:pt>
                <c:pt idx="6040">
                  <c:v>1.7487034531185445E-4</c:v>
                </c:pt>
                <c:pt idx="6041">
                  <c:v>6.5490444506336402E-3</c:v>
                </c:pt>
                <c:pt idx="6042">
                  <c:v>6.4671251417244349E-3</c:v>
                </c:pt>
                <c:pt idx="6043">
                  <c:v>6.504185166765976E-3</c:v>
                </c:pt>
                <c:pt idx="6044">
                  <c:v>6.681127279437646E-3</c:v>
                </c:pt>
                <c:pt idx="6045">
                  <c:v>6.5665158280722585E-3</c:v>
                </c:pt>
                <c:pt idx="6046">
                  <c:v>6.3294402637762747E-3</c:v>
                </c:pt>
                <c:pt idx="6047">
                  <c:v>6.8210643163474013E-3</c:v>
                </c:pt>
                <c:pt idx="6048">
                  <c:v>6.4330128462216996E-3</c:v>
                </c:pt>
                <c:pt idx="6049">
                  <c:v>6.408833162823091E-3</c:v>
                </c:pt>
                <c:pt idx="6050">
                  <c:v>6.7192129990945974E-3</c:v>
                </c:pt>
                <c:pt idx="6051">
                  <c:v>6.6685466741017042E-3</c:v>
                </c:pt>
                <c:pt idx="6052">
                  <c:v>4.7009699648497133E-3</c:v>
                </c:pt>
                <c:pt idx="6053">
                  <c:v>6.5258322813191482E-3</c:v>
                </c:pt>
                <c:pt idx="6054">
                  <c:v>5.8190579285896634E-3</c:v>
                </c:pt>
                <c:pt idx="6055">
                  <c:v>6.6440340024466575E-3</c:v>
                </c:pt>
                <c:pt idx="6056">
                  <c:v>6.7485417632889661E-3</c:v>
                </c:pt>
                <c:pt idx="6057">
                  <c:v>6.7737343020257074E-3</c:v>
                </c:pt>
                <c:pt idx="6058">
                  <c:v>6.6262962982359683E-3</c:v>
                </c:pt>
                <c:pt idx="6059">
                  <c:v>6.7870957136998361E-3</c:v>
                </c:pt>
                <c:pt idx="6060">
                  <c:v>6.5873700244039116E-3</c:v>
                </c:pt>
                <c:pt idx="6061">
                  <c:v>5.8793902228618279E-3</c:v>
                </c:pt>
                <c:pt idx="6062">
                  <c:v>6.7988336485410176E-3</c:v>
                </c:pt>
                <c:pt idx="6063">
                  <c:v>6.7100581035053827E-3</c:v>
                </c:pt>
                <c:pt idx="6064">
                  <c:v>6.6126866083852645E-3</c:v>
                </c:pt>
                <c:pt idx="6065">
                  <c:v>6.8194840552764273E-3</c:v>
                </c:pt>
                <c:pt idx="6066">
                  <c:v>4.9157733919503238E-3</c:v>
                </c:pt>
                <c:pt idx="6067">
                  <c:v>6.6963828957906681E-3</c:v>
                </c:pt>
                <c:pt idx="6068">
                  <c:v>6.5141827688742285E-3</c:v>
                </c:pt>
                <c:pt idx="6069">
                  <c:v>4.4685836795549745E-41</c:v>
                </c:pt>
                <c:pt idx="6070">
                  <c:v>6.5839474515606167E-3</c:v>
                </c:pt>
                <c:pt idx="6071">
                  <c:v>5.7831953606301677E-3</c:v>
                </c:pt>
                <c:pt idx="6072">
                  <c:v>5.5524735773998975E-3</c:v>
                </c:pt>
                <c:pt idx="6073">
                  <c:v>6.8048096504367082E-3</c:v>
                </c:pt>
                <c:pt idx="6074">
                  <c:v>5.6095827700924005E-3</c:v>
                </c:pt>
                <c:pt idx="6075">
                  <c:v>5.3339918119942068E-3</c:v>
                </c:pt>
                <c:pt idx="6076">
                  <c:v>6.8015654054604186E-3</c:v>
                </c:pt>
                <c:pt idx="6077">
                  <c:v>6.7760699843980388E-3</c:v>
                </c:pt>
                <c:pt idx="6078">
                  <c:v>6.6893843294466007E-3</c:v>
                </c:pt>
                <c:pt idx="6079">
                  <c:v>6.7762148545302088E-3</c:v>
                </c:pt>
                <c:pt idx="6080">
                  <c:v>6.4595580403242342E-3</c:v>
                </c:pt>
                <c:pt idx="6081">
                  <c:v>6.7825109176215528E-3</c:v>
                </c:pt>
                <c:pt idx="6082">
                  <c:v>6.8239537456199085E-3</c:v>
                </c:pt>
                <c:pt idx="6083">
                  <c:v>6.5999686652540484E-3</c:v>
                </c:pt>
                <c:pt idx="6084">
                  <c:v>5.1370013428628878E-3</c:v>
                </c:pt>
                <c:pt idx="6085">
                  <c:v>6.8210055162736798E-3</c:v>
                </c:pt>
                <c:pt idx="6086">
                  <c:v>6.591932360960312E-3</c:v>
                </c:pt>
                <c:pt idx="6087">
                  <c:v>6.1971503674879804E-3</c:v>
                </c:pt>
                <c:pt idx="6088">
                  <c:v>6.6601705860620851E-3</c:v>
                </c:pt>
                <c:pt idx="6089">
                  <c:v>6.5390205848598372E-3</c:v>
                </c:pt>
                <c:pt idx="6090">
                  <c:v>6.7438695814151352E-3</c:v>
                </c:pt>
                <c:pt idx="6091">
                  <c:v>6.5786427928798139E-3</c:v>
                </c:pt>
                <c:pt idx="6092">
                  <c:v>6.7975447237960691E-3</c:v>
                </c:pt>
                <c:pt idx="6093">
                  <c:v>6.7921058515001843E-3</c:v>
                </c:pt>
                <c:pt idx="6094">
                  <c:v>4.8088016718680273E-12</c:v>
                </c:pt>
                <c:pt idx="6095">
                  <c:v>6.5798565190221935E-3</c:v>
                </c:pt>
                <c:pt idx="6096">
                  <c:v>6.3396471495689791E-3</c:v>
                </c:pt>
                <c:pt idx="6097">
                  <c:v>6.7896873315675191E-3</c:v>
                </c:pt>
                <c:pt idx="6098">
                  <c:v>6.726178708724332E-3</c:v>
                </c:pt>
                <c:pt idx="6099">
                  <c:v>6.8212190544824315E-3</c:v>
                </c:pt>
                <c:pt idx="6100">
                  <c:v>6.7346635397896489E-3</c:v>
                </c:pt>
                <c:pt idx="6101">
                  <c:v>6.8337709892723666E-3</c:v>
                </c:pt>
                <c:pt idx="6102">
                  <c:v>6.8337000109815428E-3</c:v>
                </c:pt>
                <c:pt idx="6103">
                  <c:v>6.7651648718912325E-3</c:v>
                </c:pt>
                <c:pt idx="6104">
                  <c:v>6.7736767354272219E-3</c:v>
                </c:pt>
                <c:pt idx="6105">
                  <c:v>6.6501329400606799E-3</c:v>
                </c:pt>
                <c:pt idx="6106">
                  <c:v>6.7558521868471104E-3</c:v>
                </c:pt>
                <c:pt idx="6107">
                  <c:v>6.8339899613850986E-3</c:v>
                </c:pt>
                <c:pt idx="6108">
                  <c:v>6.5777510029613965E-3</c:v>
                </c:pt>
                <c:pt idx="6109">
                  <c:v>6.1587948606813426E-3</c:v>
                </c:pt>
                <c:pt idx="6110">
                  <c:v>6.0394352441133078E-3</c:v>
                </c:pt>
                <c:pt idx="6111">
                  <c:v>5.9468109099595767E-3</c:v>
                </c:pt>
                <c:pt idx="6112">
                  <c:v>6.5748347755337135E-3</c:v>
                </c:pt>
                <c:pt idx="6113">
                  <c:v>6.6288353436566375E-3</c:v>
                </c:pt>
                <c:pt idx="6114">
                  <c:v>6.7596382301002064E-3</c:v>
                </c:pt>
                <c:pt idx="6115">
                  <c:v>6.6202665481223449E-3</c:v>
                </c:pt>
                <c:pt idx="6116">
                  <c:v>6.8346045686518576E-3</c:v>
                </c:pt>
                <c:pt idx="6117">
                  <c:v>6.7665206692510164E-3</c:v>
                </c:pt>
                <c:pt idx="6118">
                  <c:v>6.4823872649762285E-3</c:v>
                </c:pt>
                <c:pt idx="6119">
                  <c:v>6.681324981594872E-3</c:v>
                </c:pt>
                <c:pt idx="6120">
                  <c:v>6.7882388014925523E-3</c:v>
                </c:pt>
                <c:pt idx="6121">
                  <c:v>6.8086280191619148E-3</c:v>
                </c:pt>
                <c:pt idx="6122">
                  <c:v>6.6475399303797065E-3</c:v>
                </c:pt>
                <c:pt idx="6123">
                  <c:v>6.499018516987148E-3</c:v>
                </c:pt>
                <c:pt idx="6124">
                  <c:v>6.4217313122314924E-3</c:v>
                </c:pt>
                <c:pt idx="6125">
                  <c:v>6.4662919295532138E-3</c:v>
                </c:pt>
                <c:pt idx="6126">
                  <c:v>6.7931602961867343E-3</c:v>
                </c:pt>
                <c:pt idx="6127">
                  <c:v>6.6547508910111746E-3</c:v>
                </c:pt>
                <c:pt idx="6128">
                  <c:v>6.8173407344459943E-3</c:v>
                </c:pt>
                <c:pt idx="6129">
                  <c:v>6.7552492116851933E-3</c:v>
                </c:pt>
                <c:pt idx="6130">
                  <c:v>6.8348554130103585E-3</c:v>
                </c:pt>
                <c:pt idx="6131">
                  <c:v>6.8248577240631976E-3</c:v>
                </c:pt>
                <c:pt idx="6132">
                  <c:v>6.7590324498279604E-3</c:v>
                </c:pt>
                <c:pt idx="6133">
                  <c:v>6.7315146596004976E-3</c:v>
                </c:pt>
                <c:pt idx="6134">
                  <c:v>6.6196874758967846E-3</c:v>
                </c:pt>
                <c:pt idx="6135">
                  <c:v>5.7065367181851909E-3</c:v>
                </c:pt>
                <c:pt idx="6136">
                  <c:v>6.719710114419796E-3</c:v>
                </c:pt>
                <c:pt idx="6137">
                  <c:v>5.7065367181851909E-3</c:v>
                </c:pt>
                <c:pt idx="6138">
                  <c:v>6.8291801895267196E-3</c:v>
                </c:pt>
                <c:pt idx="6139">
                  <c:v>6.8148198458638015E-3</c:v>
                </c:pt>
                <c:pt idx="6140">
                  <c:v>6.8252405525457945E-3</c:v>
                </c:pt>
                <c:pt idx="6141">
                  <c:v>6.6413814233023108E-3</c:v>
                </c:pt>
                <c:pt idx="6142">
                  <c:v>6.7339961989891844E-3</c:v>
                </c:pt>
                <c:pt idx="6143">
                  <c:v>6.2236190892801871E-3</c:v>
                </c:pt>
                <c:pt idx="6144">
                  <c:v>6.6866670479151149E-3</c:v>
                </c:pt>
                <c:pt idx="6145">
                  <c:v>6.2922989640634627E-3</c:v>
                </c:pt>
                <c:pt idx="6146">
                  <c:v>6.4960363832844191E-3</c:v>
                </c:pt>
                <c:pt idx="6147">
                  <c:v>6.3735773306404916E-3</c:v>
                </c:pt>
                <c:pt idx="6148">
                  <c:v>6.6498154329553286E-3</c:v>
                </c:pt>
                <c:pt idx="6149">
                  <c:v>6.8334344036940272E-3</c:v>
                </c:pt>
                <c:pt idx="6150">
                  <c:v>6.5065710185574265E-3</c:v>
                </c:pt>
                <c:pt idx="6151">
                  <c:v>6.8328145440965859E-3</c:v>
                </c:pt>
                <c:pt idx="6152">
                  <c:v>6.7933788870573799E-3</c:v>
                </c:pt>
                <c:pt idx="6153">
                  <c:v>6.7925944809032615E-3</c:v>
                </c:pt>
                <c:pt idx="6154">
                  <c:v>6.6788116828992985E-3</c:v>
                </c:pt>
                <c:pt idx="6155">
                  <c:v>6.7411083453623264E-3</c:v>
                </c:pt>
                <c:pt idx="6156">
                  <c:v>6.7711332319009753E-3</c:v>
                </c:pt>
                <c:pt idx="6157">
                  <c:v>5.7065367181851909E-3</c:v>
                </c:pt>
                <c:pt idx="6158">
                  <c:v>6.8135663244296412E-3</c:v>
                </c:pt>
                <c:pt idx="6159">
                  <c:v>6.6982405412896774E-3</c:v>
                </c:pt>
                <c:pt idx="6160">
                  <c:v>6.4381276658362395E-3</c:v>
                </c:pt>
                <c:pt idx="6161">
                  <c:v>6.8089493252385894E-3</c:v>
                </c:pt>
                <c:pt idx="6162">
                  <c:v>3.0973186051024965E-6</c:v>
                </c:pt>
                <c:pt idx="6163">
                  <c:v>6.7929308086849037E-3</c:v>
                </c:pt>
                <c:pt idx="6164">
                  <c:v>6.8007032157570615E-3</c:v>
                </c:pt>
                <c:pt idx="6165">
                  <c:v>6.8245035201436521E-3</c:v>
                </c:pt>
                <c:pt idx="6166">
                  <c:v>6.4823586479977663E-3</c:v>
                </c:pt>
                <c:pt idx="6167">
                  <c:v>6.5073330846487651E-3</c:v>
                </c:pt>
                <c:pt idx="6168">
                  <c:v>6.7304573191508841E-3</c:v>
                </c:pt>
                <c:pt idx="6169">
                  <c:v>6.611669039485373E-3</c:v>
                </c:pt>
                <c:pt idx="6170">
                  <c:v>6.6730660618151017E-3</c:v>
                </c:pt>
                <c:pt idx="6171">
                  <c:v>6.5084432543171524E-3</c:v>
                </c:pt>
                <c:pt idx="6172">
                  <c:v>6.603499609590298E-3</c:v>
                </c:pt>
                <c:pt idx="6173">
                  <c:v>6.7530878668367392E-3</c:v>
                </c:pt>
                <c:pt idx="6174">
                  <c:v>6.8295562588710492E-3</c:v>
                </c:pt>
                <c:pt idx="6175">
                  <c:v>6.5033593648808192E-6</c:v>
                </c:pt>
                <c:pt idx="6176">
                  <c:v>6.7993739734858623E-3</c:v>
                </c:pt>
                <c:pt idx="6177">
                  <c:v>6.8345465699988107E-3</c:v>
                </c:pt>
                <c:pt idx="6178">
                  <c:v>6.7497138636015861E-3</c:v>
                </c:pt>
                <c:pt idx="6179">
                  <c:v>6.7469476740687319E-3</c:v>
                </c:pt>
                <c:pt idx="6180">
                  <c:v>6.8316436517416668E-3</c:v>
                </c:pt>
                <c:pt idx="6181">
                  <c:v>6.8259050320283029E-3</c:v>
                </c:pt>
                <c:pt idx="6182">
                  <c:v>6.7966855929205297E-3</c:v>
                </c:pt>
                <c:pt idx="6183">
                  <c:v>6.7743533893014412E-3</c:v>
                </c:pt>
                <c:pt idx="6184">
                  <c:v>6.7763504149206712E-3</c:v>
                </c:pt>
                <c:pt idx="6185">
                  <c:v>6.2407123238412757E-3</c:v>
                </c:pt>
                <c:pt idx="6186">
                  <c:v>6.8269350288134448E-3</c:v>
                </c:pt>
                <c:pt idx="6187">
                  <c:v>6.6853857199299527E-3</c:v>
                </c:pt>
                <c:pt idx="6188">
                  <c:v>1.2723266187141453E-3</c:v>
                </c:pt>
                <c:pt idx="6189">
                  <c:v>6.4277178558561519E-3</c:v>
                </c:pt>
                <c:pt idx="6190">
                  <c:v>6.8344876850338441E-3</c:v>
                </c:pt>
                <c:pt idx="6191">
                  <c:v>6.5573208410412863E-3</c:v>
                </c:pt>
                <c:pt idx="6192">
                  <c:v>6.5368938470635332E-3</c:v>
                </c:pt>
                <c:pt idx="6193">
                  <c:v>5.7065367181851909E-3</c:v>
                </c:pt>
                <c:pt idx="6194">
                  <c:v>6.5485260693809028E-3</c:v>
                </c:pt>
                <c:pt idx="6195">
                  <c:v>6.2724755748493257E-3</c:v>
                </c:pt>
                <c:pt idx="6196">
                  <c:v>6.7314099513130932E-3</c:v>
                </c:pt>
                <c:pt idx="6197">
                  <c:v>6.4955322609777637E-3</c:v>
                </c:pt>
                <c:pt idx="6198">
                  <c:v>6.7319369929757095E-3</c:v>
                </c:pt>
                <c:pt idx="6199">
                  <c:v>6.7806094742885927E-3</c:v>
                </c:pt>
                <c:pt idx="6200">
                  <c:v>6.8013740778601643E-3</c:v>
                </c:pt>
                <c:pt idx="6201">
                  <c:v>6.675859588545315E-3</c:v>
                </c:pt>
                <c:pt idx="6202">
                  <c:v>6.7035646336298955E-3</c:v>
                </c:pt>
                <c:pt idx="6203">
                  <c:v>6.7319009903970377E-3</c:v>
                </c:pt>
                <c:pt idx="6204">
                  <c:v>6.4063873487943601E-3</c:v>
                </c:pt>
                <c:pt idx="6205">
                  <c:v>4.9988335550393316E-3</c:v>
                </c:pt>
                <c:pt idx="6206">
                  <c:v>6.3683473605560884E-3</c:v>
                </c:pt>
                <c:pt idx="6207">
                  <c:v>5.4184825790107999E-3</c:v>
                </c:pt>
                <c:pt idx="6208">
                  <c:v>6.654252573270166E-3</c:v>
                </c:pt>
                <c:pt idx="6209">
                  <c:v>6.7260013705449928E-3</c:v>
                </c:pt>
                <c:pt idx="6210">
                  <c:v>6.3837482015329195E-3</c:v>
                </c:pt>
                <c:pt idx="6211">
                  <c:v>6.6564648851420742E-3</c:v>
                </c:pt>
                <c:pt idx="6212">
                  <c:v>6.7751895000063645E-3</c:v>
                </c:pt>
                <c:pt idx="6213">
                  <c:v>6.7972161280495111E-3</c:v>
                </c:pt>
                <c:pt idx="6214">
                  <c:v>6.7720256421542535E-3</c:v>
                </c:pt>
                <c:pt idx="6215">
                  <c:v>6.80046967436125E-3</c:v>
                </c:pt>
                <c:pt idx="6216">
                  <c:v>6.2549019524775866E-3</c:v>
                </c:pt>
                <c:pt idx="6217">
                  <c:v>6.7524277939056609E-3</c:v>
                </c:pt>
                <c:pt idx="6218">
                  <c:v>5.9210120827017992E-3</c:v>
                </c:pt>
                <c:pt idx="6219">
                  <c:v>5.7065367181851909E-3</c:v>
                </c:pt>
                <c:pt idx="6220">
                  <c:v>6.8347938355444917E-3</c:v>
                </c:pt>
                <c:pt idx="6221">
                  <c:v>6.7576231628690038E-3</c:v>
                </c:pt>
                <c:pt idx="6222">
                  <c:v>5.7065367181851909E-3</c:v>
                </c:pt>
                <c:pt idx="6223">
                  <c:v>6.620475634205333E-3</c:v>
                </c:pt>
                <c:pt idx="6224">
                  <c:v>6.5026253377293798E-3</c:v>
                </c:pt>
                <c:pt idx="6225">
                  <c:v>6.491447579485091E-3</c:v>
                </c:pt>
                <c:pt idx="6226">
                  <c:v>6.7411908640714283E-3</c:v>
                </c:pt>
                <c:pt idx="6227">
                  <c:v>6.8290251093499092E-3</c:v>
                </c:pt>
                <c:pt idx="6228">
                  <c:v>6.830324801089074E-3</c:v>
                </c:pt>
                <c:pt idx="6229">
                  <c:v>6.8292902900364298E-3</c:v>
                </c:pt>
                <c:pt idx="6230">
                  <c:v>6.7448430591291568E-3</c:v>
                </c:pt>
                <c:pt idx="6231">
                  <c:v>6.7307866741511601E-3</c:v>
                </c:pt>
                <c:pt idx="6232">
                  <c:v>6.834061105116692E-3</c:v>
                </c:pt>
                <c:pt idx="6233">
                  <c:v>4.6888891376837064E-3</c:v>
                </c:pt>
                <c:pt idx="6234">
                  <c:v>6.7883923160359533E-3</c:v>
                </c:pt>
                <c:pt idx="6235">
                  <c:v>6.5159827209291454E-3</c:v>
                </c:pt>
                <c:pt idx="6236">
                  <c:v>6.7580014588319443E-3</c:v>
                </c:pt>
                <c:pt idx="6237">
                  <c:v>6.5628424435566352E-3</c:v>
                </c:pt>
                <c:pt idx="6238">
                  <c:v>5.7065367181851909E-3</c:v>
                </c:pt>
                <c:pt idx="6239">
                  <c:v>6.7077726401527336E-3</c:v>
                </c:pt>
                <c:pt idx="6240">
                  <c:v>5.7065367181851909E-3</c:v>
                </c:pt>
                <c:pt idx="6241">
                  <c:v>6.6168820171874018E-3</c:v>
                </c:pt>
                <c:pt idx="6242">
                  <c:v>6.6378706043458118E-3</c:v>
                </c:pt>
                <c:pt idx="6243">
                  <c:v>6.7296991535259008E-3</c:v>
                </c:pt>
                <c:pt idx="6244">
                  <c:v>6.8197331407340188E-3</c:v>
                </c:pt>
                <c:pt idx="6245">
                  <c:v>6.8034943877412542E-3</c:v>
                </c:pt>
                <c:pt idx="6246">
                  <c:v>6.4526935635028388E-3</c:v>
                </c:pt>
                <c:pt idx="6247">
                  <c:v>6.5373484447138778E-3</c:v>
                </c:pt>
                <c:pt idx="6248">
                  <c:v>6.6376587758430576E-3</c:v>
                </c:pt>
                <c:pt idx="6249">
                  <c:v>6.5638733523880844E-3</c:v>
                </c:pt>
                <c:pt idx="6250">
                  <c:v>6.7654831149859627E-3</c:v>
                </c:pt>
                <c:pt idx="6251">
                  <c:v>5.0836160271021721E-3</c:v>
                </c:pt>
                <c:pt idx="6252">
                  <c:v>6.8028754314342892E-3</c:v>
                </c:pt>
                <c:pt idx="6253">
                  <c:v>6.789416343868284E-3</c:v>
                </c:pt>
                <c:pt idx="6254">
                  <c:v>2.1920003704532459E-4</c:v>
                </c:pt>
                <c:pt idx="6255">
                  <c:v>6.4129874793742575E-3</c:v>
                </c:pt>
                <c:pt idx="6256">
                  <c:v>6.7307361672381437E-3</c:v>
                </c:pt>
                <c:pt idx="6257">
                  <c:v>6.8142948971676573E-3</c:v>
                </c:pt>
                <c:pt idx="6258">
                  <c:v>6.4095022785500685E-3</c:v>
                </c:pt>
                <c:pt idx="6259">
                  <c:v>6.7448636018591608E-3</c:v>
                </c:pt>
                <c:pt idx="6260">
                  <c:v>6.7465751516426666E-3</c:v>
                </c:pt>
                <c:pt idx="6261">
                  <c:v>6.5295696082832266E-3</c:v>
                </c:pt>
                <c:pt idx="6262">
                  <c:v>6.5986723867064159E-3</c:v>
                </c:pt>
                <c:pt idx="6263">
                  <c:v>6.6349782069511313E-3</c:v>
                </c:pt>
                <c:pt idx="6264">
                  <c:v>6.4182943886825806E-3</c:v>
                </c:pt>
                <c:pt idx="6265">
                  <c:v>6.7323424401757479E-3</c:v>
                </c:pt>
                <c:pt idx="6266">
                  <c:v>6.4424425832000651E-3</c:v>
                </c:pt>
                <c:pt idx="6267">
                  <c:v>6.6991959251451834E-3</c:v>
                </c:pt>
                <c:pt idx="6268">
                  <c:v>6.8275635920060284E-3</c:v>
                </c:pt>
                <c:pt idx="6269">
                  <c:v>5.6417527471316203E-3</c:v>
                </c:pt>
                <c:pt idx="6270">
                  <c:v>6.5465107289263543E-3</c:v>
                </c:pt>
                <c:pt idx="6271">
                  <c:v>6.7956509522408984E-3</c:v>
                </c:pt>
                <c:pt idx="6272">
                  <c:v>6.6354459950014712E-3</c:v>
                </c:pt>
                <c:pt idx="6273">
                  <c:v>6.5429009414208258E-3</c:v>
                </c:pt>
                <c:pt idx="6274">
                  <c:v>6.5084362775629061E-3</c:v>
                </c:pt>
                <c:pt idx="6275">
                  <c:v>6.5288488868203553E-3</c:v>
                </c:pt>
                <c:pt idx="6276">
                  <c:v>6.7190257798400068E-3</c:v>
                </c:pt>
                <c:pt idx="6277">
                  <c:v>6.5021503936572647E-3</c:v>
                </c:pt>
                <c:pt idx="6278">
                  <c:v>6.6315634256422654E-3</c:v>
                </c:pt>
                <c:pt idx="6279">
                  <c:v>5.8726705821037931E-3</c:v>
                </c:pt>
                <c:pt idx="6280">
                  <c:v>1.4379129483237025E-3</c:v>
                </c:pt>
                <c:pt idx="6281">
                  <c:v>6.8244506657169903E-3</c:v>
                </c:pt>
                <c:pt idx="6282">
                  <c:v>6.7952390301123655E-3</c:v>
                </c:pt>
                <c:pt idx="6283">
                  <c:v>6.7480322752823544E-3</c:v>
                </c:pt>
                <c:pt idx="6284">
                  <c:v>6.7791420847072188E-3</c:v>
                </c:pt>
                <c:pt idx="6285">
                  <c:v>6.8045287587195471E-3</c:v>
                </c:pt>
                <c:pt idx="6286">
                  <c:v>6.8346463042497831E-3</c:v>
                </c:pt>
                <c:pt idx="6287">
                  <c:v>6.8334391550744786E-3</c:v>
                </c:pt>
                <c:pt idx="6288">
                  <c:v>6.8127058534848918E-3</c:v>
                </c:pt>
                <c:pt idx="6289">
                  <c:v>6.8348082827203692E-3</c:v>
                </c:pt>
                <c:pt idx="6290">
                  <c:v>6.8139080321018087E-3</c:v>
                </c:pt>
                <c:pt idx="6291">
                  <c:v>6.8079766488173092E-3</c:v>
                </c:pt>
                <c:pt idx="6292">
                  <c:v>1.5016115324268206E-3</c:v>
                </c:pt>
                <c:pt idx="6293">
                  <c:v>6.6513019877224933E-3</c:v>
                </c:pt>
                <c:pt idx="6294">
                  <c:v>5.7065367181851909E-3</c:v>
                </c:pt>
                <c:pt idx="6295">
                  <c:v>5.7065367181851909E-3</c:v>
                </c:pt>
                <c:pt idx="6296">
                  <c:v>5.7065367181851909E-3</c:v>
                </c:pt>
                <c:pt idx="6297">
                  <c:v>5.7065367181851909E-3</c:v>
                </c:pt>
                <c:pt idx="6298">
                  <c:v>5.7065367181851909E-3</c:v>
                </c:pt>
                <c:pt idx="6299">
                  <c:v>5.7065367181851909E-3</c:v>
                </c:pt>
                <c:pt idx="6300">
                  <c:v>5.7065367181851909E-3</c:v>
                </c:pt>
                <c:pt idx="6301">
                  <c:v>5.7065367181851909E-3</c:v>
                </c:pt>
                <c:pt idx="6302">
                  <c:v>5.7065367181851909E-3</c:v>
                </c:pt>
                <c:pt idx="6303">
                  <c:v>5.7065367181851909E-3</c:v>
                </c:pt>
                <c:pt idx="6304">
                  <c:v>5.7065367181851909E-3</c:v>
                </c:pt>
                <c:pt idx="6305">
                  <c:v>5.7065367181851909E-3</c:v>
                </c:pt>
                <c:pt idx="6306">
                  <c:v>5.7065367181851909E-3</c:v>
                </c:pt>
                <c:pt idx="6307">
                  <c:v>5.7065367181851909E-3</c:v>
                </c:pt>
                <c:pt idx="6308">
                  <c:v>5.7065367181851909E-3</c:v>
                </c:pt>
                <c:pt idx="6309">
                  <c:v>6.5900725960294114E-3</c:v>
                </c:pt>
                <c:pt idx="6310">
                  <c:v>6.795061838826482E-3</c:v>
                </c:pt>
                <c:pt idx="6311">
                  <c:v>6.0076248047907354E-3</c:v>
                </c:pt>
                <c:pt idx="6312">
                  <c:v>6.5051986395019959E-3</c:v>
                </c:pt>
                <c:pt idx="6313">
                  <c:v>6.5148536540342635E-3</c:v>
                </c:pt>
                <c:pt idx="6314">
                  <c:v>5.9616815380742075E-3</c:v>
                </c:pt>
                <c:pt idx="6315">
                  <c:v>6.775442857529723E-3</c:v>
                </c:pt>
                <c:pt idx="6316">
                  <c:v>6.7857898324658666E-3</c:v>
                </c:pt>
                <c:pt idx="6317">
                  <c:v>6.7475787805659189E-3</c:v>
                </c:pt>
                <c:pt idx="6318">
                  <c:v>6.8229156013621265E-3</c:v>
                </c:pt>
                <c:pt idx="6319">
                  <c:v>6.820183891849547E-3</c:v>
                </c:pt>
                <c:pt idx="6320">
                  <c:v>6.3828262896442984E-3</c:v>
                </c:pt>
                <c:pt idx="6321">
                  <c:v>6.5779943630285519E-3</c:v>
                </c:pt>
                <c:pt idx="6322">
                  <c:v>6.774023285926958E-3</c:v>
                </c:pt>
                <c:pt idx="6323">
                  <c:v>6.7127583198239565E-3</c:v>
                </c:pt>
                <c:pt idx="6324">
                  <c:v>6.8325698781806256E-3</c:v>
                </c:pt>
                <c:pt idx="6325">
                  <c:v>6.567034594067404E-3</c:v>
                </c:pt>
                <c:pt idx="6326">
                  <c:v>6.6513259173223253E-3</c:v>
                </c:pt>
                <c:pt idx="6327">
                  <c:v>6.6066572672731708E-3</c:v>
                </c:pt>
                <c:pt idx="6328">
                  <c:v>6.5257098345149625E-3</c:v>
                </c:pt>
                <c:pt idx="6329">
                  <c:v>6.4608624835992686E-3</c:v>
                </c:pt>
                <c:pt idx="6330">
                  <c:v>6.8249731669077652E-3</c:v>
                </c:pt>
                <c:pt idx="6331">
                  <c:v>6.8090751519491333E-3</c:v>
                </c:pt>
                <c:pt idx="6332">
                  <c:v>6.6493934652269906E-3</c:v>
                </c:pt>
                <c:pt idx="6333">
                  <c:v>6.4314960566826413E-3</c:v>
                </c:pt>
                <c:pt idx="6334">
                  <c:v>6.4119083303236053E-3</c:v>
                </c:pt>
                <c:pt idx="6335">
                  <c:v>6.440729074772584E-3</c:v>
                </c:pt>
                <c:pt idx="6336">
                  <c:v>6.8340337548942606E-3</c:v>
                </c:pt>
                <c:pt idx="6337">
                  <c:v>6.8251304696026081E-3</c:v>
                </c:pt>
                <c:pt idx="6338">
                  <c:v>1.611400436027467E-4</c:v>
                </c:pt>
                <c:pt idx="6339">
                  <c:v>6.2450419361717449E-3</c:v>
                </c:pt>
                <c:pt idx="6340">
                  <c:v>6.664339735852281E-3</c:v>
                </c:pt>
                <c:pt idx="6341">
                  <c:v>6.7716371623582662E-3</c:v>
                </c:pt>
                <c:pt idx="6342">
                  <c:v>6.8313707456343284E-3</c:v>
                </c:pt>
                <c:pt idx="6343">
                  <c:v>6.4467776012505302E-3</c:v>
                </c:pt>
                <c:pt idx="6344">
                  <c:v>6.2652144204521495E-3</c:v>
                </c:pt>
                <c:pt idx="6345">
                  <c:v>6.6634737610581996E-3</c:v>
                </c:pt>
                <c:pt idx="6346">
                  <c:v>6.7148978057402957E-3</c:v>
                </c:pt>
                <c:pt idx="6347">
                  <c:v>6.3930931820341975E-3</c:v>
                </c:pt>
                <c:pt idx="6348">
                  <c:v>6.6116369312338458E-3</c:v>
                </c:pt>
                <c:pt idx="6349">
                  <c:v>6.5850199638315485E-3</c:v>
                </c:pt>
                <c:pt idx="6350">
                  <c:v>4.3855415846200604E-3</c:v>
                </c:pt>
                <c:pt idx="6351">
                  <c:v>6.6413598314886057E-3</c:v>
                </c:pt>
                <c:pt idx="6352">
                  <c:v>6.6434050582750964E-3</c:v>
                </c:pt>
                <c:pt idx="6353">
                  <c:v>6.5813931087552882E-3</c:v>
                </c:pt>
                <c:pt idx="6354">
                  <c:v>6.7577191306970328E-3</c:v>
                </c:pt>
                <c:pt idx="6355">
                  <c:v>6.7639081689763033E-3</c:v>
                </c:pt>
                <c:pt idx="6356">
                  <c:v>6.6282420682526426E-3</c:v>
                </c:pt>
                <c:pt idx="6357">
                  <c:v>6.7183842898374674E-3</c:v>
                </c:pt>
                <c:pt idx="6358">
                  <c:v>3.2745393215747464E-11</c:v>
                </c:pt>
                <c:pt idx="6359">
                  <c:v>6.7659162272463271E-3</c:v>
                </c:pt>
                <c:pt idx="6360">
                  <c:v>1.5517096962955257E-6</c:v>
                </c:pt>
                <c:pt idx="6361">
                  <c:v>6.6693850283113584E-3</c:v>
                </c:pt>
                <c:pt idx="6362">
                  <c:v>6.7466815081180381E-3</c:v>
                </c:pt>
                <c:pt idx="6363">
                  <c:v>6.7549069404955198E-3</c:v>
                </c:pt>
                <c:pt idx="6364">
                  <c:v>5.4718575022230766E-3</c:v>
                </c:pt>
                <c:pt idx="6365">
                  <c:v>6.562541148930616E-3</c:v>
                </c:pt>
                <c:pt idx="6366">
                  <c:v>6.7677951124816534E-3</c:v>
                </c:pt>
                <c:pt idx="6367">
                  <c:v>6.740018853413866E-3</c:v>
                </c:pt>
                <c:pt idx="6368">
                  <c:v>6.8124872174586135E-3</c:v>
                </c:pt>
                <c:pt idx="6369">
                  <c:v>2.0009614836937538E-3</c:v>
                </c:pt>
                <c:pt idx="6370">
                  <c:v>6.6327455903231755E-3</c:v>
                </c:pt>
                <c:pt idx="6371">
                  <c:v>6.769850348178905E-3</c:v>
                </c:pt>
                <c:pt idx="6372">
                  <c:v>6.7551606096124036E-3</c:v>
                </c:pt>
                <c:pt idx="6373">
                  <c:v>6.3735082675598744E-3</c:v>
                </c:pt>
                <c:pt idx="6374">
                  <c:v>6.3908604585222479E-3</c:v>
                </c:pt>
                <c:pt idx="6375">
                  <c:v>6.4053243631028885E-3</c:v>
                </c:pt>
                <c:pt idx="6376">
                  <c:v>6.4908295417528137E-3</c:v>
                </c:pt>
                <c:pt idx="6377">
                  <c:v>6.6267313247966794E-3</c:v>
                </c:pt>
                <c:pt idx="6378">
                  <c:v>6.3638124669030431E-3</c:v>
                </c:pt>
                <c:pt idx="6379">
                  <c:v>6.3256083915886373E-3</c:v>
                </c:pt>
                <c:pt idx="6380">
                  <c:v>6.7500359676634022E-3</c:v>
                </c:pt>
                <c:pt idx="6381">
                  <c:v>6.5051007978327649E-3</c:v>
                </c:pt>
                <c:pt idx="6382">
                  <c:v>6.4695387836798809E-3</c:v>
                </c:pt>
                <c:pt idx="6383">
                  <c:v>6.6088292523425697E-3</c:v>
                </c:pt>
                <c:pt idx="6384">
                  <c:v>6.4571667755248807E-3</c:v>
                </c:pt>
                <c:pt idx="6385">
                  <c:v>6.4114570028780968E-3</c:v>
                </c:pt>
                <c:pt idx="6386">
                  <c:v>6.4132815772031662E-3</c:v>
                </c:pt>
                <c:pt idx="6387">
                  <c:v>6.7835931994390556E-3</c:v>
                </c:pt>
                <c:pt idx="6388">
                  <c:v>6.2852420221195535E-3</c:v>
                </c:pt>
                <c:pt idx="6389">
                  <c:v>6.3220076758446981E-3</c:v>
                </c:pt>
                <c:pt idx="6390">
                  <c:v>6.6313765488465693E-3</c:v>
                </c:pt>
                <c:pt idx="6391">
                  <c:v>6.8348503886936944E-3</c:v>
                </c:pt>
                <c:pt idx="6392">
                  <c:v>6.6189238032374779E-3</c:v>
                </c:pt>
                <c:pt idx="6393">
                  <c:v>1.0156949026935135E-10</c:v>
                </c:pt>
                <c:pt idx="6394">
                  <c:v>6.48669742891427E-3</c:v>
                </c:pt>
                <c:pt idx="6395">
                  <c:v>6.4463658654225382E-3</c:v>
                </c:pt>
                <c:pt idx="6396">
                  <c:v>6.7422775394137451E-3</c:v>
                </c:pt>
                <c:pt idx="6397">
                  <c:v>6.4245513783578448E-3</c:v>
                </c:pt>
                <c:pt idx="6398">
                  <c:v>6.2698499530234805E-3</c:v>
                </c:pt>
                <c:pt idx="6399">
                  <c:v>6.2662484376664477E-3</c:v>
                </c:pt>
                <c:pt idx="6400">
                  <c:v>6.3293212417958825E-3</c:v>
                </c:pt>
                <c:pt idx="6401">
                  <c:v>6.738705822329832E-3</c:v>
                </c:pt>
                <c:pt idx="6402">
                  <c:v>6.7894982613502727E-3</c:v>
                </c:pt>
                <c:pt idx="6403">
                  <c:v>6.8307543637537863E-3</c:v>
                </c:pt>
                <c:pt idx="6404">
                  <c:v>6.8348383739211946E-3</c:v>
                </c:pt>
                <c:pt idx="6405">
                  <c:v>6.49088314908628E-3</c:v>
                </c:pt>
                <c:pt idx="6406">
                  <c:v>2.6511445546646243E-9</c:v>
                </c:pt>
                <c:pt idx="6407">
                  <c:v>6.3108538517220227E-3</c:v>
                </c:pt>
                <c:pt idx="6408">
                  <c:v>6.5096700891048419E-3</c:v>
                </c:pt>
                <c:pt idx="6409">
                  <c:v>6.6718652482334797E-3</c:v>
                </c:pt>
                <c:pt idx="6410">
                  <c:v>6.4679722156798115E-3</c:v>
                </c:pt>
                <c:pt idx="6411">
                  <c:v>6.5158067055629681E-3</c:v>
                </c:pt>
                <c:pt idx="6412">
                  <c:v>6.8337726742276556E-3</c:v>
                </c:pt>
                <c:pt idx="6413">
                  <c:v>6.830638370882337E-3</c:v>
                </c:pt>
                <c:pt idx="6414">
                  <c:v>6.6795608705530326E-3</c:v>
                </c:pt>
                <c:pt idx="6415">
                  <c:v>6.1513630340566073E-3</c:v>
                </c:pt>
                <c:pt idx="6416">
                  <c:v>6.770707004372308E-3</c:v>
                </c:pt>
                <c:pt idx="6417">
                  <c:v>6.2917463954168659E-3</c:v>
                </c:pt>
                <c:pt idx="6418">
                  <c:v>6.5613700088598082E-3</c:v>
                </c:pt>
                <c:pt idx="6419">
                  <c:v>6.6799409384784908E-3</c:v>
                </c:pt>
                <c:pt idx="6420">
                  <c:v>6.7151531343650319E-3</c:v>
                </c:pt>
                <c:pt idx="6421">
                  <c:v>6.4383793854089159E-3</c:v>
                </c:pt>
                <c:pt idx="6422">
                  <c:v>6.327853709567937E-3</c:v>
                </c:pt>
                <c:pt idx="6423">
                  <c:v>6.8027488837083903E-3</c:v>
                </c:pt>
                <c:pt idx="6424">
                  <c:v>6.7876519142633244E-3</c:v>
                </c:pt>
                <c:pt idx="6425">
                  <c:v>6.7905830598029206E-3</c:v>
                </c:pt>
                <c:pt idx="6426">
                  <c:v>6.2566611505346613E-3</c:v>
                </c:pt>
                <c:pt idx="6427">
                  <c:v>6.7615896885935139E-3</c:v>
                </c:pt>
                <c:pt idx="6428">
                  <c:v>6.6984295735646555E-3</c:v>
                </c:pt>
                <c:pt idx="6429">
                  <c:v>6.521026475004266E-3</c:v>
                </c:pt>
                <c:pt idx="6430">
                  <c:v>6.5099033639422115E-3</c:v>
                </c:pt>
                <c:pt idx="6431">
                  <c:v>6.6208076811383014E-3</c:v>
                </c:pt>
                <c:pt idx="6432">
                  <c:v>6.4930242892415847E-3</c:v>
                </c:pt>
                <c:pt idx="6433">
                  <c:v>6.8096118844592299E-3</c:v>
                </c:pt>
                <c:pt idx="6434">
                  <c:v>6.7211994172797027E-3</c:v>
                </c:pt>
                <c:pt idx="6435">
                  <c:v>5.7065367181851909E-3</c:v>
                </c:pt>
                <c:pt idx="6436">
                  <c:v>6.5389769860194364E-3</c:v>
                </c:pt>
                <c:pt idx="6437">
                  <c:v>6.7071174080184162E-3</c:v>
                </c:pt>
                <c:pt idx="6438">
                  <c:v>6.5450897932253912E-3</c:v>
                </c:pt>
                <c:pt idx="6439">
                  <c:v>6.7615692783133076E-3</c:v>
                </c:pt>
                <c:pt idx="6440">
                  <c:v>6.7768805002673882E-3</c:v>
                </c:pt>
                <c:pt idx="6441">
                  <c:v>6.5214134381615689E-3</c:v>
                </c:pt>
                <c:pt idx="6442">
                  <c:v>6.7210918448501562E-3</c:v>
                </c:pt>
                <c:pt idx="6443">
                  <c:v>6.793155146017949E-3</c:v>
                </c:pt>
                <c:pt idx="6444">
                  <c:v>6.5933129398980592E-3</c:v>
                </c:pt>
                <c:pt idx="6445">
                  <c:v>6.5175579482593792E-3</c:v>
                </c:pt>
                <c:pt idx="6446">
                  <c:v>6.6471316132775534E-3</c:v>
                </c:pt>
                <c:pt idx="6447">
                  <c:v>6.6315857610757777E-3</c:v>
                </c:pt>
                <c:pt idx="6448">
                  <c:v>6.560485625982054E-3</c:v>
                </c:pt>
                <c:pt idx="6449">
                  <c:v>6.784041442773712E-3</c:v>
                </c:pt>
                <c:pt idx="6450">
                  <c:v>6.728765221509083E-3</c:v>
                </c:pt>
                <c:pt idx="6451">
                  <c:v>6.6573084655092525E-3</c:v>
                </c:pt>
                <c:pt idx="6452">
                  <c:v>6.3579165775780504E-3</c:v>
                </c:pt>
                <c:pt idx="6453">
                  <c:v>6.5325018266621359E-3</c:v>
                </c:pt>
                <c:pt idx="6454">
                  <c:v>6.833411873178913E-3</c:v>
                </c:pt>
                <c:pt idx="6455">
                  <c:v>5.9683926651212136E-3</c:v>
                </c:pt>
                <c:pt idx="6456">
                  <c:v>6.6203438926289299E-3</c:v>
                </c:pt>
                <c:pt idx="6457">
                  <c:v>6.0233298652820431E-3</c:v>
                </c:pt>
                <c:pt idx="6458">
                  <c:v>6.3941976541002834E-3</c:v>
                </c:pt>
                <c:pt idx="6459">
                  <c:v>6.2825274696643252E-3</c:v>
                </c:pt>
                <c:pt idx="6460">
                  <c:v>5.7065367181851909E-3</c:v>
                </c:pt>
                <c:pt idx="6461">
                  <c:v>6.4908581328090229E-3</c:v>
                </c:pt>
                <c:pt idx="6462">
                  <c:v>5.7065367181851909E-3</c:v>
                </c:pt>
                <c:pt idx="6463">
                  <c:v>6.4929209423499933E-3</c:v>
                </c:pt>
                <c:pt idx="6464">
                  <c:v>6.5522825409622979E-3</c:v>
                </c:pt>
                <c:pt idx="6465">
                  <c:v>6.7600391316552733E-3</c:v>
                </c:pt>
                <c:pt idx="6466">
                  <c:v>6.5481320689249048E-3</c:v>
                </c:pt>
                <c:pt idx="6467">
                  <c:v>6.6435623871342201E-3</c:v>
                </c:pt>
                <c:pt idx="6468">
                  <c:v>6.4564353521330458E-3</c:v>
                </c:pt>
                <c:pt idx="6469">
                  <c:v>6.8174501699807743E-3</c:v>
                </c:pt>
                <c:pt idx="6470">
                  <c:v>6.5895814287405116E-3</c:v>
                </c:pt>
                <c:pt idx="6471">
                  <c:v>6.4884024783549432E-3</c:v>
                </c:pt>
                <c:pt idx="6472">
                  <c:v>6.2740822125424362E-3</c:v>
                </c:pt>
                <c:pt idx="6473">
                  <c:v>6.3624024035620064E-3</c:v>
                </c:pt>
                <c:pt idx="6474">
                  <c:v>6.5922998667124234E-3</c:v>
                </c:pt>
                <c:pt idx="6475">
                  <c:v>6.033119069556633E-3</c:v>
                </c:pt>
                <c:pt idx="6476">
                  <c:v>6.3451642247486029E-3</c:v>
                </c:pt>
                <c:pt idx="6477">
                  <c:v>6.7722919691251496E-3</c:v>
                </c:pt>
                <c:pt idx="6478">
                  <c:v>6.3133860918008463E-3</c:v>
                </c:pt>
                <c:pt idx="6479">
                  <c:v>6.3912777231623997E-3</c:v>
                </c:pt>
                <c:pt idx="6480">
                  <c:v>6.7023767429551517E-3</c:v>
                </c:pt>
                <c:pt idx="6481">
                  <c:v>6.3409687619389978E-3</c:v>
                </c:pt>
                <c:pt idx="6482">
                  <c:v>6.4319302379652879E-3</c:v>
                </c:pt>
                <c:pt idx="6483">
                  <c:v>3.2068551413808538E-3</c:v>
                </c:pt>
                <c:pt idx="6484">
                  <c:v>6.6201548048663902E-3</c:v>
                </c:pt>
                <c:pt idx="6485">
                  <c:v>6.3540898888761969E-3</c:v>
                </c:pt>
                <c:pt idx="6486">
                  <c:v>6.0428828313630447E-3</c:v>
                </c:pt>
                <c:pt idx="6487">
                  <c:v>6.3916386757702061E-3</c:v>
                </c:pt>
                <c:pt idx="6488">
                  <c:v>6.8335482757445444E-3</c:v>
                </c:pt>
                <c:pt idx="6489">
                  <c:v>6.8343230966853522E-3</c:v>
                </c:pt>
                <c:pt idx="6490">
                  <c:v>6.694578125158699E-3</c:v>
                </c:pt>
                <c:pt idx="6491">
                  <c:v>6.7265787809294344E-3</c:v>
                </c:pt>
                <c:pt idx="6492">
                  <c:v>6.7640637710651534E-3</c:v>
                </c:pt>
                <c:pt idx="6493">
                  <c:v>6.5832961094316415E-3</c:v>
                </c:pt>
                <c:pt idx="6494">
                  <c:v>6.3146953965595928E-3</c:v>
                </c:pt>
                <c:pt idx="6495">
                  <c:v>6.4037930097373252E-3</c:v>
                </c:pt>
                <c:pt idx="6496">
                  <c:v>6.457644091465143E-3</c:v>
                </c:pt>
                <c:pt idx="6497">
                  <c:v>4.5101247527160309E-4</c:v>
                </c:pt>
                <c:pt idx="6498">
                  <c:v>6.6085622057408212E-3</c:v>
                </c:pt>
                <c:pt idx="6499">
                  <c:v>6.3167687295227282E-3</c:v>
                </c:pt>
                <c:pt idx="6500">
                  <c:v>6.7122687120521199E-3</c:v>
                </c:pt>
                <c:pt idx="6501">
                  <c:v>6.1444503635163473E-3</c:v>
                </c:pt>
                <c:pt idx="6502">
                  <c:v>6.4042681099668892E-3</c:v>
                </c:pt>
                <c:pt idx="6503">
                  <c:v>6.3846773482289015E-3</c:v>
                </c:pt>
                <c:pt idx="6504">
                  <c:v>6.098606983452679E-3</c:v>
                </c:pt>
                <c:pt idx="6505">
                  <c:v>6.4054785496616262E-3</c:v>
                </c:pt>
                <c:pt idx="6506">
                  <c:v>5.7065367181851909E-3</c:v>
                </c:pt>
                <c:pt idx="6507">
                  <c:v>6.6953154854387485E-3</c:v>
                </c:pt>
                <c:pt idx="6508">
                  <c:v>6.7436669198464938E-3</c:v>
                </c:pt>
                <c:pt idx="6509">
                  <c:v>6.8189312295094161E-3</c:v>
                </c:pt>
                <c:pt idx="6510">
                  <c:v>6.7820647478590767E-3</c:v>
                </c:pt>
                <c:pt idx="6511">
                  <c:v>6.6181358179885231E-3</c:v>
                </c:pt>
                <c:pt idx="6512">
                  <c:v>6.4869669030647847E-3</c:v>
                </c:pt>
                <c:pt idx="6513">
                  <c:v>6.3929770605224744E-3</c:v>
                </c:pt>
                <c:pt idx="6514">
                  <c:v>6.4344542710296077E-3</c:v>
                </c:pt>
                <c:pt idx="6515">
                  <c:v>6.80757854039994E-3</c:v>
                </c:pt>
                <c:pt idx="6516">
                  <c:v>6.8330791587119947E-3</c:v>
                </c:pt>
                <c:pt idx="6517">
                  <c:v>6.8344579451199549E-3</c:v>
                </c:pt>
                <c:pt idx="6518">
                  <c:v>6.6650806870478451E-3</c:v>
                </c:pt>
                <c:pt idx="6519">
                  <c:v>6.8348422358655942E-3</c:v>
                </c:pt>
                <c:pt idx="6520">
                  <c:v>6.8335724351367075E-3</c:v>
                </c:pt>
                <c:pt idx="6521">
                  <c:v>6.6815518214965721E-3</c:v>
                </c:pt>
                <c:pt idx="6522">
                  <c:v>6.3473501565612213E-3</c:v>
                </c:pt>
                <c:pt idx="6523">
                  <c:v>6.5751296029669098E-3</c:v>
                </c:pt>
                <c:pt idx="6524">
                  <c:v>6.4553930806935337E-3</c:v>
                </c:pt>
                <c:pt idx="6525">
                  <c:v>6.3538237589591158E-3</c:v>
                </c:pt>
                <c:pt idx="6526">
                  <c:v>6.4138185573348969E-3</c:v>
                </c:pt>
                <c:pt idx="6527">
                  <c:v>6.2213179396700064E-3</c:v>
                </c:pt>
                <c:pt idx="6528">
                  <c:v>6.3741731360685916E-3</c:v>
                </c:pt>
                <c:pt idx="6529">
                  <c:v>6.6097826249926469E-3</c:v>
                </c:pt>
                <c:pt idx="6530">
                  <c:v>6.5638189714229784E-3</c:v>
                </c:pt>
                <c:pt idx="6531">
                  <c:v>6.5823470009138806E-3</c:v>
                </c:pt>
                <c:pt idx="6532">
                  <c:v>6.8347450708532388E-3</c:v>
                </c:pt>
                <c:pt idx="6533">
                  <c:v>6.4072045276491532E-3</c:v>
                </c:pt>
                <c:pt idx="6534">
                  <c:v>6.2463822217148557E-3</c:v>
                </c:pt>
                <c:pt idx="6535">
                  <c:v>6.3958839799167239E-3</c:v>
                </c:pt>
                <c:pt idx="6536">
                  <c:v>6.7601680934936638E-3</c:v>
                </c:pt>
                <c:pt idx="6537">
                  <c:v>6.5303098079993694E-3</c:v>
                </c:pt>
                <c:pt idx="6538">
                  <c:v>6.6893795748995616E-3</c:v>
                </c:pt>
                <c:pt idx="6539">
                  <c:v>6.8204644353298061E-3</c:v>
                </c:pt>
                <c:pt idx="6540">
                  <c:v>6.7936251863378221E-3</c:v>
                </c:pt>
                <c:pt idx="6541">
                  <c:v>6.6541338288569505E-3</c:v>
                </c:pt>
                <c:pt idx="6542">
                  <c:v>6.5536347903588209E-3</c:v>
                </c:pt>
                <c:pt idx="6543">
                  <c:v>6.3773707251674229E-3</c:v>
                </c:pt>
                <c:pt idx="6544">
                  <c:v>5.3218154123259821E-3</c:v>
                </c:pt>
                <c:pt idx="6545">
                  <c:v>6.8076224150892912E-3</c:v>
                </c:pt>
                <c:pt idx="6546">
                  <c:v>6.6653495064864666E-3</c:v>
                </c:pt>
                <c:pt idx="6547">
                  <c:v>5.9911670230681623E-3</c:v>
                </c:pt>
                <c:pt idx="6548">
                  <c:v>6.4516954243280817E-3</c:v>
                </c:pt>
                <c:pt idx="6549">
                  <c:v>6.5688671750772165E-3</c:v>
                </c:pt>
                <c:pt idx="6550">
                  <c:v>6.5273915029454392E-3</c:v>
                </c:pt>
                <c:pt idx="6551">
                  <c:v>6.3681750383207496E-3</c:v>
                </c:pt>
                <c:pt idx="6552">
                  <c:v>6.2408217553474267E-3</c:v>
                </c:pt>
                <c:pt idx="6553">
                  <c:v>6.5019497677005125E-3</c:v>
                </c:pt>
                <c:pt idx="6554">
                  <c:v>6.4496993541930574E-3</c:v>
                </c:pt>
                <c:pt idx="6555">
                  <c:v>6.3847984781572175E-3</c:v>
                </c:pt>
                <c:pt idx="6556">
                  <c:v>6.7376045894746907E-3</c:v>
                </c:pt>
                <c:pt idx="6557">
                  <c:v>6.5745272347763634E-3</c:v>
                </c:pt>
                <c:pt idx="6558">
                  <c:v>6.2062368072676091E-3</c:v>
                </c:pt>
                <c:pt idx="6559">
                  <c:v>6.1239537381031304E-3</c:v>
                </c:pt>
                <c:pt idx="6560">
                  <c:v>6.5366262856779963E-3</c:v>
                </c:pt>
                <c:pt idx="6561">
                  <c:v>6.3908403932969177E-3</c:v>
                </c:pt>
                <c:pt idx="6562">
                  <c:v>5.9855562377421814E-3</c:v>
                </c:pt>
                <c:pt idx="6563">
                  <c:v>5.7065367181851909E-3</c:v>
                </c:pt>
                <c:pt idx="6564">
                  <c:v>6.827356770481202E-3</c:v>
                </c:pt>
                <c:pt idx="6565">
                  <c:v>5.7065367181851909E-3</c:v>
                </c:pt>
                <c:pt idx="6566">
                  <c:v>6.4524497667783134E-3</c:v>
                </c:pt>
                <c:pt idx="6567">
                  <c:v>6.6330239233632323E-3</c:v>
                </c:pt>
                <c:pt idx="6568">
                  <c:v>6.519081468127446E-3</c:v>
                </c:pt>
                <c:pt idx="6569">
                  <c:v>6.4842426112776156E-3</c:v>
                </c:pt>
                <c:pt idx="6570">
                  <c:v>6.3962153095073393E-3</c:v>
                </c:pt>
                <c:pt idx="6571">
                  <c:v>6.6112251676896158E-3</c:v>
                </c:pt>
                <c:pt idx="6572">
                  <c:v>6.8150615604770544E-3</c:v>
                </c:pt>
                <c:pt idx="6573">
                  <c:v>6.2473264502561771E-3</c:v>
                </c:pt>
                <c:pt idx="6574">
                  <c:v>6.5315011564427072E-3</c:v>
                </c:pt>
                <c:pt idx="6575">
                  <c:v>6.788335245481115E-3</c:v>
                </c:pt>
                <c:pt idx="6576">
                  <c:v>6.2617977624913109E-3</c:v>
                </c:pt>
                <c:pt idx="6577">
                  <c:v>6.8279717660644943E-3</c:v>
                </c:pt>
                <c:pt idx="6578">
                  <c:v>6.7749601275020827E-3</c:v>
                </c:pt>
                <c:pt idx="6579">
                  <c:v>6.8308535018637958E-3</c:v>
                </c:pt>
                <c:pt idx="6580">
                  <c:v>6.3476136835077497E-3</c:v>
                </c:pt>
                <c:pt idx="6581">
                  <c:v>5.3490851234570375E-9</c:v>
                </c:pt>
                <c:pt idx="6582">
                  <c:v>6.3915584754503261E-3</c:v>
                </c:pt>
                <c:pt idx="6583">
                  <c:v>6.5291467454379635E-3</c:v>
                </c:pt>
                <c:pt idx="6584">
                  <c:v>5.0830729278696278E-6</c:v>
                </c:pt>
                <c:pt idx="6585">
                  <c:v>6.2228029387179076E-3</c:v>
                </c:pt>
                <c:pt idx="6586">
                  <c:v>2.9775178134324124E-6</c:v>
                </c:pt>
                <c:pt idx="6587">
                  <c:v>6.8112612259922725E-3</c:v>
                </c:pt>
                <c:pt idx="6588">
                  <c:v>6.2626639695921582E-3</c:v>
                </c:pt>
                <c:pt idx="6589">
                  <c:v>6.4857193315169996E-3</c:v>
                </c:pt>
                <c:pt idx="6590">
                  <c:v>6.7115149593523823E-3</c:v>
                </c:pt>
                <c:pt idx="6591">
                  <c:v>6.3460022573252166E-3</c:v>
                </c:pt>
                <c:pt idx="6592">
                  <c:v>6.3320513862530538E-3</c:v>
                </c:pt>
                <c:pt idx="6593">
                  <c:v>6.292013939363037E-3</c:v>
                </c:pt>
                <c:pt idx="6594">
                  <c:v>6.3649284679301778E-3</c:v>
                </c:pt>
                <c:pt idx="6595">
                  <c:v>6.5951972396123609E-3</c:v>
                </c:pt>
                <c:pt idx="6596">
                  <c:v>6.3382305007544902E-3</c:v>
                </c:pt>
                <c:pt idx="6597">
                  <c:v>6.7724019368893993E-3</c:v>
                </c:pt>
                <c:pt idx="6598">
                  <c:v>6.5358664714093868E-3</c:v>
                </c:pt>
                <c:pt idx="6599">
                  <c:v>6.3140796860172684E-3</c:v>
                </c:pt>
                <c:pt idx="6600">
                  <c:v>6.6592762951416841E-3</c:v>
                </c:pt>
                <c:pt idx="6601">
                  <c:v>6.6316220536586827E-3</c:v>
                </c:pt>
                <c:pt idx="6602">
                  <c:v>6.617922770427739E-3</c:v>
                </c:pt>
                <c:pt idx="6603">
                  <c:v>6.6742326731443133E-3</c:v>
                </c:pt>
                <c:pt idx="6604">
                  <c:v>6.5639789008291854E-3</c:v>
                </c:pt>
                <c:pt idx="6605">
                  <c:v>6.8347981805741516E-3</c:v>
                </c:pt>
                <c:pt idx="6606">
                  <c:v>6.641408913114673E-3</c:v>
                </c:pt>
                <c:pt idx="6607">
                  <c:v>6.7469791378749772E-3</c:v>
                </c:pt>
                <c:pt idx="6608">
                  <c:v>6.6354764246058396E-3</c:v>
                </c:pt>
                <c:pt idx="6609">
                  <c:v>6.2917288495482233E-3</c:v>
                </c:pt>
                <c:pt idx="6610">
                  <c:v>6.587688700750066E-3</c:v>
                </c:pt>
                <c:pt idx="6611">
                  <c:v>6.800632040221557E-3</c:v>
                </c:pt>
                <c:pt idx="6612">
                  <c:v>6.8209242665566872E-3</c:v>
                </c:pt>
                <c:pt idx="6613">
                  <c:v>6.8033869798833019E-3</c:v>
                </c:pt>
                <c:pt idx="6614">
                  <c:v>6.7627079469654372E-3</c:v>
                </c:pt>
                <c:pt idx="6615">
                  <c:v>6.8059487864809169E-3</c:v>
                </c:pt>
                <c:pt idx="6616">
                  <c:v>6.823686579018595E-3</c:v>
                </c:pt>
                <c:pt idx="6617">
                  <c:v>6.7208258650765969E-3</c:v>
                </c:pt>
                <c:pt idx="6618">
                  <c:v>6.7681981851588418E-3</c:v>
                </c:pt>
                <c:pt idx="6619">
                  <c:v>4.4267451443548702E-3</c:v>
                </c:pt>
                <c:pt idx="6620">
                  <c:v>6.5807262384220419E-3</c:v>
                </c:pt>
                <c:pt idx="6621">
                  <c:v>6.7351032732253209E-3</c:v>
                </c:pt>
                <c:pt idx="6622">
                  <c:v>6.4807921347421497E-3</c:v>
                </c:pt>
                <c:pt idx="6623">
                  <c:v>6.6912517707567393E-3</c:v>
                </c:pt>
                <c:pt idx="6624">
                  <c:v>6.459535724131985E-3</c:v>
                </c:pt>
                <c:pt idx="6625">
                  <c:v>6.4034404916909196E-3</c:v>
                </c:pt>
                <c:pt idx="6626">
                  <c:v>6.4349865438948764E-3</c:v>
                </c:pt>
                <c:pt idx="6627">
                  <c:v>6.3629386131009184E-3</c:v>
                </c:pt>
                <c:pt idx="6628">
                  <c:v>6.408868293400336E-3</c:v>
                </c:pt>
                <c:pt idx="6629">
                  <c:v>6.7441699408060229E-3</c:v>
                </c:pt>
                <c:pt idx="6630">
                  <c:v>6.2038065208828274E-3</c:v>
                </c:pt>
                <c:pt idx="6631">
                  <c:v>4.6979385289146443E-3</c:v>
                </c:pt>
                <c:pt idx="6632">
                  <c:v>6.8325273216115253E-3</c:v>
                </c:pt>
                <c:pt idx="6633">
                  <c:v>6.5363151049956736E-3</c:v>
                </c:pt>
                <c:pt idx="6634">
                  <c:v>6.8237633912243524E-3</c:v>
                </c:pt>
                <c:pt idx="6635">
                  <c:v>6.4410598824000964E-3</c:v>
                </c:pt>
                <c:pt idx="6636">
                  <c:v>6.4407366809617452E-3</c:v>
                </c:pt>
                <c:pt idx="6637">
                  <c:v>6.450970468526729E-3</c:v>
                </c:pt>
                <c:pt idx="6638">
                  <c:v>6.7463588233354042E-3</c:v>
                </c:pt>
                <c:pt idx="6639">
                  <c:v>6.5572658478612565E-3</c:v>
                </c:pt>
                <c:pt idx="6640">
                  <c:v>6.7208828862216083E-3</c:v>
                </c:pt>
                <c:pt idx="6641">
                  <c:v>6.2664453013946174E-3</c:v>
                </c:pt>
                <c:pt idx="6642">
                  <c:v>6.8342937802887338E-3</c:v>
                </c:pt>
                <c:pt idx="6643">
                  <c:v>6.6470968914604817E-3</c:v>
                </c:pt>
                <c:pt idx="6644">
                  <c:v>6.8323152037495843E-3</c:v>
                </c:pt>
                <c:pt idx="6645">
                  <c:v>6.6072939896652944E-3</c:v>
                </c:pt>
                <c:pt idx="6646">
                  <c:v>6.6837168844661662E-3</c:v>
                </c:pt>
                <c:pt idx="6647">
                  <c:v>6.8140103503907291E-3</c:v>
                </c:pt>
                <c:pt idx="6648">
                  <c:v>6.3609037101450567E-3</c:v>
                </c:pt>
                <c:pt idx="6649">
                  <c:v>6.5317708485715742E-3</c:v>
                </c:pt>
                <c:pt idx="6650">
                  <c:v>6.3691388582552688E-3</c:v>
                </c:pt>
                <c:pt idx="6651">
                  <c:v>6.6430793538719045E-3</c:v>
                </c:pt>
                <c:pt idx="6652">
                  <c:v>6.6080004696205874E-3</c:v>
                </c:pt>
                <c:pt idx="6653">
                  <c:v>6.3257619106863849E-3</c:v>
                </c:pt>
                <c:pt idx="6654">
                  <c:v>6.6047923833191576E-3</c:v>
                </c:pt>
                <c:pt idx="6655">
                  <c:v>5.3119443577852397E-3</c:v>
                </c:pt>
                <c:pt idx="6656">
                  <c:v>6.3371755456623942E-3</c:v>
                </c:pt>
                <c:pt idx="6657">
                  <c:v>6.4963805499842694E-3</c:v>
                </c:pt>
                <c:pt idx="6658">
                  <c:v>6.4892732573977171E-3</c:v>
                </c:pt>
                <c:pt idx="6659">
                  <c:v>6.2064918059382508E-3</c:v>
                </c:pt>
                <c:pt idx="6660">
                  <c:v>6.8327272292005954E-3</c:v>
                </c:pt>
                <c:pt idx="6661">
                  <c:v>6.3872300990775481E-3</c:v>
                </c:pt>
                <c:pt idx="6662">
                  <c:v>6.2125553582662993E-3</c:v>
                </c:pt>
                <c:pt idx="6663">
                  <c:v>6.4416527388720061E-3</c:v>
                </c:pt>
                <c:pt idx="6664">
                  <c:v>6.3504999763435458E-3</c:v>
                </c:pt>
                <c:pt idx="6665">
                  <c:v>6.6668969748009399E-3</c:v>
                </c:pt>
                <c:pt idx="6666">
                  <c:v>6.6974738946162411E-3</c:v>
                </c:pt>
                <c:pt idx="6667">
                  <c:v>6.6438362086641998E-3</c:v>
                </c:pt>
                <c:pt idx="6668">
                  <c:v>6.6751888938670501E-3</c:v>
                </c:pt>
                <c:pt idx="6669">
                  <c:v>6.7002030218922259E-3</c:v>
                </c:pt>
                <c:pt idx="6670">
                  <c:v>6.7203162829747552E-3</c:v>
                </c:pt>
                <c:pt idx="6671">
                  <c:v>6.6509481871049828E-3</c:v>
                </c:pt>
                <c:pt idx="6672">
                  <c:v>6.6913722308357508E-3</c:v>
                </c:pt>
                <c:pt idx="6673">
                  <c:v>6.7016897610957882E-3</c:v>
                </c:pt>
                <c:pt idx="6674">
                  <c:v>6.7096494896630365E-3</c:v>
                </c:pt>
                <c:pt idx="6675">
                  <c:v>6.6664278381390867E-3</c:v>
                </c:pt>
                <c:pt idx="6676">
                  <c:v>6.679492165197645E-3</c:v>
                </c:pt>
                <c:pt idx="6677">
                  <c:v>6.6905043002735724E-3</c:v>
                </c:pt>
                <c:pt idx="6678">
                  <c:v>6.7252814745737948E-3</c:v>
                </c:pt>
                <c:pt idx="6679">
                  <c:v>6.6962248215614159E-3</c:v>
                </c:pt>
                <c:pt idx="6680">
                  <c:v>6.6730160090404667E-3</c:v>
                </c:pt>
                <c:pt idx="6681">
                  <c:v>6.6950519028141798E-3</c:v>
                </c:pt>
                <c:pt idx="6682">
                  <c:v>5.9909462450134857E-3</c:v>
                </c:pt>
                <c:pt idx="6683">
                  <c:v>6.3933413959547363E-3</c:v>
                </c:pt>
                <c:pt idx="6684">
                  <c:v>6.3555067621162897E-3</c:v>
                </c:pt>
                <c:pt idx="6685">
                  <c:v>6.7160468542687528E-3</c:v>
                </c:pt>
                <c:pt idx="6686">
                  <c:v>6.3592125758011537E-3</c:v>
                </c:pt>
                <c:pt idx="6687">
                  <c:v>6.1821721559311921E-3</c:v>
                </c:pt>
                <c:pt idx="6688">
                  <c:v>6.1263384227090018E-3</c:v>
                </c:pt>
                <c:pt idx="6689">
                  <c:v>6.1877261801686397E-3</c:v>
                </c:pt>
                <c:pt idx="6690">
                  <c:v>6.4342972084002218E-3</c:v>
                </c:pt>
                <c:pt idx="6691">
                  <c:v>6.4497332252144912E-3</c:v>
                </c:pt>
                <c:pt idx="6692">
                  <c:v>6.4648631443602698E-3</c:v>
                </c:pt>
                <c:pt idx="6693">
                  <c:v>6.1351534245438974E-3</c:v>
                </c:pt>
                <c:pt idx="6694">
                  <c:v>6.4349138061064954E-3</c:v>
                </c:pt>
                <c:pt idx="6695">
                  <c:v>6.5070849786827197E-3</c:v>
                </c:pt>
                <c:pt idx="6696">
                  <c:v>6.485391818920775E-3</c:v>
                </c:pt>
                <c:pt idx="6697">
                  <c:v>6.4177677924405476E-3</c:v>
                </c:pt>
                <c:pt idx="6698">
                  <c:v>6.7477845363397831E-3</c:v>
                </c:pt>
                <c:pt idx="6699">
                  <c:v>6.8220802693800941E-3</c:v>
                </c:pt>
                <c:pt idx="6700">
                  <c:v>6.6945993375149134E-3</c:v>
                </c:pt>
                <c:pt idx="6701">
                  <c:v>6.182637691022474E-3</c:v>
                </c:pt>
                <c:pt idx="6702">
                  <c:v>6.4114409682208733E-3</c:v>
                </c:pt>
                <c:pt idx="6703">
                  <c:v>6.1709788054806333E-3</c:v>
                </c:pt>
                <c:pt idx="6704">
                  <c:v>6.6921881779708099E-3</c:v>
                </c:pt>
                <c:pt idx="6705">
                  <c:v>6.5162725305084731E-3</c:v>
                </c:pt>
                <c:pt idx="6706">
                  <c:v>6.8221367461299221E-3</c:v>
                </c:pt>
                <c:pt idx="6707">
                  <c:v>6.5633068998617976E-3</c:v>
                </c:pt>
                <c:pt idx="6708">
                  <c:v>6.6041792826456343E-3</c:v>
                </c:pt>
                <c:pt idx="6709">
                  <c:v>6.2547530229952446E-3</c:v>
                </c:pt>
                <c:pt idx="6710">
                  <c:v>6.8086525625445206E-3</c:v>
                </c:pt>
                <c:pt idx="6711">
                  <c:v>8.9234956478882602E-4</c:v>
                </c:pt>
                <c:pt idx="6712">
                  <c:v>6.8319632488299245E-3</c:v>
                </c:pt>
                <c:pt idx="6713">
                  <c:v>6.5317371431566802E-3</c:v>
                </c:pt>
                <c:pt idx="6714">
                  <c:v>6.560112287070736E-3</c:v>
                </c:pt>
                <c:pt idx="6715">
                  <c:v>6.3043413321357961E-3</c:v>
                </c:pt>
                <c:pt idx="6716">
                  <c:v>6.5336858141522309E-3</c:v>
                </c:pt>
                <c:pt idx="6717">
                  <c:v>6.6466825109779137E-3</c:v>
                </c:pt>
                <c:pt idx="6718">
                  <c:v>6.8023040128680733E-3</c:v>
                </c:pt>
                <c:pt idx="6719">
                  <c:v>6.1974543717299132E-3</c:v>
                </c:pt>
                <c:pt idx="6720">
                  <c:v>6.830063316369088E-3</c:v>
                </c:pt>
                <c:pt idx="6721">
                  <c:v>5.7065367181851909E-3</c:v>
                </c:pt>
                <c:pt idx="6722">
                  <c:v>5.7065367181851909E-3</c:v>
                </c:pt>
                <c:pt idx="6723">
                  <c:v>5.7065367181851909E-3</c:v>
                </c:pt>
                <c:pt idx="6724">
                  <c:v>5.7065367181851909E-3</c:v>
                </c:pt>
                <c:pt idx="6725">
                  <c:v>5.7065367181851909E-3</c:v>
                </c:pt>
                <c:pt idx="6726">
                  <c:v>5.7065367181851909E-3</c:v>
                </c:pt>
                <c:pt idx="6727">
                  <c:v>5.7065367181851909E-3</c:v>
                </c:pt>
                <c:pt idx="6728">
                  <c:v>5.7065367181851909E-3</c:v>
                </c:pt>
                <c:pt idx="6729">
                  <c:v>5.7065367181851909E-3</c:v>
                </c:pt>
                <c:pt idx="6730">
                  <c:v>5.7065367181851909E-3</c:v>
                </c:pt>
                <c:pt idx="6731">
                  <c:v>5.7065367181851909E-3</c:v>
                </c:pt>
                <c:pt idx="6732">
                  <c:v>5.7065367181851909E-3</c:v>
                </c:pt>
                <c:pt idx="6733">
                  <c:v>5.7065367181851909E-3</c:v>
                </c:pt>
                <c:pt idx="6734">
                  <c:v>5.7065367181851909E-3</c:v>
                </c:pt>
                <c:pt idx="6735">
                  <c:v>5.7065367181851909E-3</c:v>
                </c:pt>
                <c:pt idx="6736">
                  <c:v>5.7065367181851909E-3</c:v>
                </c:pt>
                <c:pt idx="6737">
                  <c:v>5.7065367181851909E-3</c:v>
                </c:pt>
                <c:pt idx="6738">
                  <c:v>5.7065367181851909E-3</c:v>
                </c:pt>
                <c:pt idx="6739">
                  <c:v>5.7065367181851909E-3</c:v>
                </c:pt>
                <c:pt idx="6740">
                  <c:v>5.7065367181851909E-3</c:v>
                </c:pt>
                <c:pt idx="6741">
                  <c:v>5.7065367181851909E-3</c:v>
                </c:pt>
                <c:pt idx="6742">
                  <c:v>5.7065367181851909E-3</c:v>
                </c:pt>
                <c:pt idx="6743">
                  <c:v>5.7065367181851909E-3</c:v>
                </c:pt>
                <c:pt idx="6744">
                  <c:v>5.7065367181851909E-3</c:v>
                </c:pt>
                <c:pt idx="6745">
                  <c:v>6.2980294121158719E-3</c:v>
                </c:pt>
                <c:pt idx="6746">
                  <c:v>6.2811658065139381E-3</c:v>
                </c:pt>
                <c:pt idx="6747">
                  <c:v>6.2594566330392469E-3</c:v>
                </c:pt>
                <c:pt idx="6748">
                  <c:v>6.5484374413433818E-3</c:v>
                </c:pt>
                <c:pt idx="6749">
                  <c:v>6.7931448447350043E-3</c:v>
                </c:pt>
                <c:pt idx="6750">
                  <c:v>6.6662517496129964E-3</c:v>
                </c:pt>
                <c:pt idx="6751">
                  <c:v>6.833013457532679E-3</c:v>
                </c:pt>
                <c:pt idx="6752">
                  <c:v>6.3069436261134681E-3</c:v>
                </c:pt>
                <c:pt idx="6753">
                  <c:v>6.3815512126824854E-3</c:v>
                </c:pt>
                <c:pt idx="6754">
                  <c:v>6.5199294488749475E-3</c:v>
                </c:pt>
                <c:pt idx="6755">
                  <c:v>6.4768452363310625E-3</c:v>
                </c:pt>
                <c:pt idx="6756">
                  <c:v>6.3459980687403904E-3</c:v>
                </c:pt>
                <c:pt idx="6757">
                  <c:v>6.8253333964812188E-3</c:v>
                </c:pt>
                <c:pt idx="6758">
                  <c:v>6.5817060977679471E-3</c:v>
                </c:pt>
                <c:pt idx="6759">
                  <c:v>6.7354176362703026E-3</c:v>
                </c:pt>
                <c:pt idx="6760">
                  <c:v>6.6002855444295934E-3</c:v>
                </c:pt>
                <c:pt idx="6761">
                  <c:v>6.4303923614202228E-3</c:v>
                </c:pt>
                <c:pt idx="6762">
                  <c:v>6.7323945696512923E-3</c:v>
                </c:pt>
                <c:pt idx="6763">
                  <c:v>6.8347039542107626E-3</c:v>
                </c:pt>
                <c:pt idx="6764">
                  <c:v>6.5368336555032451E-3</c:v>
                </c:pt>
                <c:pt idx="6765">
                  <c:v>6.6127215571711168E-3</c:v>
                </c:pt>
                <c:pt idx="6766">
                  <c:v>6.5882153172306442E-3</c:v>
                </c:pt>
                <c:pt idx="6767">
                  <c:v>6.7523502851737516E-3</c:v>
                </c:pt>
                <c:pt idx="6768">
                  <c:v>6.7337752623801523E-3</c:v>
                </c:pt>
                <c:pt idx="6769">
                  <c:v>6.8111854701494168E-3</c:v>
                </c:pt>
                <c:pt idx="6770">
                  <c:v>6.7298616836271681E-3</c:v>
                </c:pt>
                <c:pt idx="6771">
                  <c:v>6.7771438938763603E-3</c:v>
                </c:pt>
                <c:pt idx="6772">
                  <c:v>6.8126277297561313E-3</c:v>
                </c:pt>
                <c:pt idx="6773">
                  <c:v>6.8131410032434541E-3</c:v>
                </c:pt>
                <c:pt idx="6774">
                  <c:v>6.5793464622227937E-3</c:v>
                </c:pt>
                <c:pt idx="6775">
                  <c:v>6.8339815562118026E-3</c:v>
                </c:pt>
                <c:pt idx="6776">
                  <c:v>6.2953774526735883E-3</c:v>
                </c:pt>
                <c:pt idx="6777">
                  <c:v>6.8329735383092019E-3</c:v>
                </c:pt>
                <c:pt idx="6778">
                  <c:v>3.4876893335033438E-3</c:v>
                </c:pt>
                <c:pt idx="6779">
                  <c:v>4.2330938997418438E-3</c:v>
                </c:pt>
                <c:pt idx="6780">
                  <c:v>3.9838890581973523E-3</c:v>
                </c:pt>
                <c:pt idx="6781">
                  <c:v>4.0403009822450302E-3</c:v>
                </c:pt>
                <c:pt idx="6782">
                  <c:v>4.1142428462515165E-3</c:v>
                </c:pt>
                <c:pt idx="6783">
                  <c:v>4.3480724710130546E-3</c:v>
                </c:pt>
                <c:pt idx="6784">
                  <c:v>3.997833031769378E-3</c:v>
                </c:pt>
                <c:pt idx="6785">
                  <c:v>3.9991311424288885E-3</c:v>
                </c:pt>
                <c:pt idx="6786">
                  <c:v>4.1477226750838373E-3</c:v>
                </c:pt>
                <c:pt idx="6787">
                  <c:v>4.0055511715627826E-3</c:v>
                </c:pt>
                <c:pt idx="6788">
                  <c:v>3.7487755816721729E-3</c:v>
                </c:pt>
                <c:pt idx="6789">
                  <c:v>3.9942651484810316E-3</c:v>
                </c:pt>
                <c:pt idx="6790">
                  <c:v>4.1393206136766262E-3</c:v>
                </c:pt>
                <c:pt idx="6791">
                  <c:v>4.0875270314145286E-3</c:v>
                </c:pt>
                <c:pt idx="6792">
                  <c:v>3.7375932351086895E-3</c:v>
                </c:pt>
                <c:pt idx="6793">
                  <c:v>4.0394066645535326E-3</c:v>
                </c:pt>
                <c:pt idx="6794">
                  <c:v>3.9775636619102028E-3</c:v>
                </c:pt>
                <c:pt idx="6795">
                  <c:v>6.4171237673041788E-3</c:v>
                </c:pt>
                <c:pt idx="6796">
                  <c:v>6.6062175552171207E-3</c:v>
                </c:pt>
                <c:pt idx="6797">
                  <c:v>6.6966680695965978E-3</c:v>
                </c:pt>
                <c:pt idx="6798">
                  <c:v>6.8005526103306589E-3</c:v>
                </c:pt>
                <c:pt idx="6799">
                  <c:v>6.6232816888896857E-3</c:v>
                </c:pt>
                <c:pt idx="6800">
                  <c:v>6.5472479318945693E-3</c:v>
                </c:pt>
                <c:pt idx="6801">
                  <c:v>5.9949777797128284E-3</c:v>
                </c:pt>
                <c:pt idx="6802">
                  <c:v>6.1846212779124304E-3</c:v>
                </c:pt>
                <c:pt idx="6803">
                  <c:v>6.492304125891489E-3</c:v>
                </c:pt>
                <c:pt idx="6804">
                  <c:v>6.6253314855102335E-3</c:v>
                </c:pt>
                <c:pt idx="6805">
                  <c:v>6.4903218685744635E-3</c:v>
                </c:pt>
                <c:pt idx="6806">
                  <c:v>6.1125709331929364E-3</c:v>
                </c:pt>
                <c:pt idx="6807">
                  <c:v>6.2642602577674617E-3</c:v>
                </c:pt>
                <c:pt idx="6808">
                  <c:v>6.3683842830661065E-3</c:v>
                </c:pt>
                <c:pt idx="6809">
                  <c:v>6.5125093635067443E-3</c:v>
                </c:pt>
                <c:pt idx="6810">
                  <c:v>6.273161198077774E-3</c:v>
                </c:pt>
                <c:pt idx="6811">
                  <c:v>6.4170339585138186E-3</c:v>
                </c:pt>
                <c:pt idx="6812">
                  <c:v>6.2772895190606184E-3</c:v>
                </c:pt>
                <c:pt idx="6813">
                  <c:v>6.4035197205079769E-3</c:v>
                </c:pt>
                <c:pt idx="6814">
                  <c:v>6.4702144749113752E-3</c:v>
                </c:pt>
                <c:pt idx="6815">
                  <c:v>6.7662673533414614E-3</c:v>
                </c:pt>
                <c:pt idx="6816">
                  <c:v>6.7845668776683752E-3</c:v>
                </c:pt>
                <c:pt idx="6817">
                  <c:v>6.4485318583677158E-3</c:v>
                </c:pt>
                <c:pt idx="6818">
                  <c:v>6.6330072285417895E-3</c:v>
                </c:pt>
                <c:pt idx="6819">
                  <c:v>6.8173783653273298E-3</c:v>
                </c:pt>
                <c:pt idx="6820">
                  <c:v>6.7202315979152383E-3</c:v>
                </c:pt>
                <c:pt idx="6821">
                  <c:v>6.7076570178385506E-3</c:v>
                </c:pt>
                <c:pt idx="6822">
                  <c:v>3.0846026825206104E-3</c:v>
                </c:pt>
                <c:pt idx="6823">
                  <c:v>6.0861960398502467E-3</c:v>
                </c:pt>
                <c:pt idx="6824">
                  <c:v>6.6041404952457789E-3</c:v>
                </c:pt>
                <c:pt idx="6825">
                  <c:v>6.7551607545574795E-3</c:v>
                </c:pt>
                <c:pt idx="6826">
                  <c:v>6.8329732635687718E-3</c:v>
                </c:pt>
                <c:pt idx="6827">
                  <c:v>6.7612730150300553E-3</c:v>
                </c:pt>
                <c:pt idx="6828">
                  <c:v>6.2713350373165598E-3</c:v>
                </c:pt>
                <c:pt idx="6829">
                  <c:v>6.8075347159680527E-3</c:v>
                </c:pt>
                <c:pt idx="6830">
                  <c:v>6.3510504743422187E-3</c:v>
                </c:pt>
                <c:pt idx="6831">
                  <c:v>6.5717832251276182E-3</c:v>
                </c:pt>
                <c:pt idx="6832">
                  <c:v>1.6726221962624652E-4</c:v>
                </c:pt>
                <c:pt idx="6833">
                  <c:v>6.3800636244805541E-3</c:v>
                </c:pt>
                <c:pt idx="6834">
                  <c:v>6.4632059960881621E-3</c:v>
                </c:pt>
                <c:pt idx="6835">
                  <c:v>6.3072035480270568E-3</c:v>
                </c:pt>
                <c:pt idx="6836">
                  <c:v>6.4200864622510866E-3</c:v>
                </c:pt>
                <c:pt idx="6837">
                  <c:v>6.7862049434421626E-3</c:v>
                </c:pt>
                <c:pt idx="6838">
                  <c:v>6.826109154670682E-3</c:v>
                </c:pt>
                <c:pt idx="6839">
                  <c:v>6.4140967249800597E-3</c:v>
                </c:pt>
                <c:pt idx="6840">
                  <c:v>6.2725379191800844E-3</c:v>
                </c:pt>
                <c:pt idx="6841">
                  <c:v>1.1943596236009906E-5</c:v>
                </c:pt>
                <c:pt idx="6842">
                  <c:v>1.1447298468255499E-5</c:v>
                </c:pt>
                <c:pt idx="6843">
                  <c:v>1.1773363929265283E-5</c:v>
                </c:pt>
                <c:pt idx="6844">
                  <c:v>1.1382255573665486E-5</c:v>
                </c:pt>
                <c:pt idx="6845">
                  <c:v>9.6301426932795718E-6</c:v>
                </c:pt>
                <c:pt idx="6846">
                  <c:v>8.811095432787355E-6</c:v>
                </c:pt>
                <c:pt idx="6847">
                  <c:v>9.8653118763725951E-6</c:v>
                </c:pt>
                <c:pt idx="6848">
                  <c:v>1.3678084804642777E-5</c:v>
                </c:pt>
                <c:pt idx="6849">
                  <c:v>1.0118283263168286E-5</c:v>
                </c:pt>
                <c:pt idx="6850">
                  <c:v>1.1205655887746189E-5</c:v>
                </c:pt>
                <c:pt idx="6851">
                  <c:v>1.0675112705500052E-5</c:v>
                </c:pt>
                <c:pt idx="6852">
                  <c:v>1.1166527723154134E-5</c:v>
                </c:pt>
                <c:pt idx="6853">
                  <c:v>1.0437603864649313E-5</c:v>
                </c:pt>
                <c:pt idx="6854">
                  <c:v>1.099774803389034E-5</c:v>
                </c:pt>
                <c:pt idx="6855">
                  <c:v>1.8668469345599689E-5</c:v>
                </c:pt>
                <c:pt idx="6856">
                  <c:v>5.7357793607227517E-8</c:v>
                </c:pt>
                <c:pt idx="6857">
                  <c:v>6.2342226546643975E-3</c:v>
                </c:pt>
                <c:pt idx="6858">
                  <c:v>6.6274648030789094E-3</c:v>
                </c:pt>
                <c:pt idx="6859">
                  <c:v>6.3300521820787211E-3</c:v>
                </c:pt>
                <c:pt idx="6860">
                  <c:v>6.4539339528071477E-3</c:v>
                </c:pt>
                <c:pt idx="6861">
                  <c:v>6.8319846633747051E-3</c:v>
                </c:pt>
                <c:pt idx="6862">
                  <c:v>6.8180979041124086E-3</c:v>
                </c:pt>
                <c:pt idx="6863">
                  <c:v>6.7689058896419239E-3</c:v>
                </c:pt>
                <c:pt idx="6864">
                  <c:v>6.7711809865578822E-3</c:v>
                </c:pt>
                <c:pt idx="6865">
                  <c:v>6.6763631577555042E-3</c:v>
                </c:pt>
                <c:pt idx="6866">
                  <c:v>9.7340102866996451E-8</c:v>
                </c:pt>
                <c:pt idx="6867">
                  <c:v>6.4815664494793802E-3</c:v>
                </c:pt>
                <c:pt idx="6868">
                  <c:v>6.4386195955690052E-3</c:v>
                </c:pt>
                <c:pt idx="6869">
                  <c:v>6.8062090712051456E-3</c:v>
                </c:pt>
                <c:pt idx="6870">
                  <c:v>6.818375911851581E-3</c:v>
                </c:pt>
                <c:pt idx="6871">
                  <c:v>6.6159459183714065E-3</c:v>
                </c:pt>
                <c:pt idx="6872">
                  <c:v>6.5446509261076757E-3</c:v>
                </c:pt>
                <c:pt idx="6873">
                  <c:v>6.7536147649900286E-3</c:v>
                </c:pt>
                <c:pt idx="6874">
                  <c:v>6.7388144622755044E-3</c:v>
                </c:pt>
                <c:pt idx="6875">
                  <c:v>6.5750982458236467E-3</c:v>
                </c:pt>
                <c:pt idx="6876">
                  <c:v>6.6960041018026559E-3</c:v>
                </c:pt>
                <c:pt idx="6877">
                  <c:v>6.4083879216187863E-3</c:v>
                </c:pt>
                <c:pt idx="6878">
                  <c:v>6.4739680333319198E-3</c:v>
                </c:pt>
                <c:pt idx="6879">
                  <c:v>6.4100181379683017E-3</c:v>
                </c:pt>
                <c:pt idx="6880">
                  <c:v>6.5381065014313974E-3</c:v>
                </c:pt>
                <c:pt idx="6881">
                  <c:v>4.4855652629582805E-3</c:v>
                </c:pt>
                <c:pt idx="6882">
                  <c:v>6.5450303792810886E-3</c:v>
                </c:pt>
                <c:pt idx="6883">
                  <c:v>6.5651865344294857E-3</c:v>
                </c:pt>
                <c:pt idx="6884">
                  <c:v>6.7364954183142872E-3</c:v>
                </c:pt>
                <c:pt idx="6885">
                  <c:v>6.4329284348709406E-3</c:v>
                </c:pt>
                <c:pt idx="6886">
                  <c:v>6.6878447031572157E-3</c:v>
                </c:pt>
                <c:pt idx="6887">
                  <c:v>6.8078189497449105E-3</c:v>
                </c:pt>
                <c:pt idx="6888">
                  <c:v>6.3972006507180953E-3</c:v>
                </c:pt>
                <c:pt idx="6889">
                  <c:v>6.8332106229550315E-3</c:v>
                </c:pt>
                <c:pt idx="6890">
                  <c:v>6.7609864099354867E-3</c:v>
                </c:pt>
                <c:pt idx="6891">
                  <c:v>6.6175309640717625E-3</c:v>
                </c:pt>
                <c:pt idx="6892">
                  <c:v>6.3595394335019774E-3</c:v>
                </c:pt>
                <c:pt idx="6893">
                  <c:v>5.7065367181851909E-3</c:v>
                </c:pt>
                <c:pt idx="6894">
                  <c:v>6.7048036278065659E-3</c:v>
                </c:pt>
                <c:pt idx="6895">
                  <c:v>6.5038025496498425E-3</c:v>
                </c:pt>
                <c:pt idx="6896">
                  <c:v>6.2818335568162994E-3</c:v>
                </c:pt>
                <c:pt idx="6897">
                  <c:v>6.5978019122061886E-3</c:v>
                </c:pt>
                <c:pt idx="6898">
                  <c:v>6.5585907316050409E-3</c:v>
                </c:pt>
                <c:pt idx="6899">
                  <c:v>6.436955836006464E-3</c:v>
                </c:pt>
                <c:pt idx="6900">
                  <c:v>6.7158873464864014E-3</c:v>
                </c:pt>
                <c:pt idx="6901">
                  <c:v>6.5806983049230341E-3</c:v>
                </c:pt>
                <c:pt idx="6902">
                  <c:v>6.376756418874815E-3</c:v>
                </c:pt>
                <c:pt idx="6903">
                  <c:v>6.6270079345620717E-3</c:v>
                </c:pt>
                <c:pt idx="6904">
                  <c:v>6.6913604231868618E-3</c:v>
                </c:pt>
                <c:pt idx="6905">
                  <c:v>6.7188724907354339E-3</c:v>
                </c:pt>
                <c:pt idx="6906">
                  <c:v>6.8214170710984906E-3</c:v>
                </c:pt>
                <c:pt idx="6907">
                  <c:v>5.9641233614496558E-3</c:v>
                </c:pt>
                <c:pt idx="6908">
                  <c:v>6.7319912316820361E-3</c:v>
                </c:pt>
                <c:pt idx="6909">
                  <c:v>6.6140244436508275E-3</c:v>
                </c:pt>
                <c:pt idx="6910">
                  <c:v>6.6803792963886005E-3</c:v>
                </c:pt>
                <c:pt idx="6911">
                  <c:v>6.07410734979443E-3</c:v>
                </c:pt>
                <c:pt idx="6912">
                  <c:v>6.3476011360342781E-3</c:v>
                </c:pt>
                <c:pt idx="6913">
                  <c:v>6.7950706448021616E-3</c:v>
                </c:pt>
                <c:pt idx="6914">
                  <c:v>6.7838838287139682E-3</c:v>
                </c:pt>
                <c:pt idx="6915">
                  <c:v>6.5446935928853986E-3</c:v>
                </c:pt>
                <c:pt idx="6916">
                  <c:v>6.6534152880192475E-3</c:v>
                </c:pt>
                <c:pt idx="6917">
                  <c:v>6.6646834839889715E-3</c:v>
                </c:pt>
                <c:pt idx="6918">
                  <c:v>6.5783716684809021E-3</c:v>
                </c:pt>
                <c:pt idx="6919">
                  <c:v>6.1311331194417572E-3</c:v>
                </c:pt>
                <c:pt idx="6920">
                  <c:v>6.3914060769413566E-3</c:v>
                </c:pt>
                <c:pt idx="6921">
                  <c:v>6.1060845884602123E-3</c:v>
                </c:pt>
                <c:pt idx="6922">
                  <c:v>6.8235719554644494E-3</c:v>
                </c:pt>
                <c:pt idx="6923">
                  <c:v>6.7593830331587274E-3</c:v>
                </c:pt>
                <c:pt idx="6924">
                  <c:v>6.7569795422689665E-3</c:v>
                </c:pt>
                <c:pt idx="6925">
                  <c:v>6.4256893386484522E-3</c:v>
                </c:pt>
                <c:pt idx="6926">
                  <c:v>6.7706321111685955E-3</c:v>
                </c:pt>
                <c:pt idx="6927">
                  <c:v>6.8200033911686546E-3</c:v>
                </c:pt>
                <c:pt idx="6928">
                  <c:v>6.8348510084864367E-3</c:v>
                </c:pt>
                <c:pt idx="6929">
                  <c:v>5.4746202324369555E-3</c:v>
                </c:pt>
                <c:pt idx="6930">
                  <c:v>6.4481850664099708E-3</c:v>
                </c:pt>
                <c:pt idx="6931">
                  <c:v>6.8341931009708564E-3</c:v>
                </c:pt>
                <c:pt idx="6932">
                  <c:v>6.7837043743103559E-3</c:v>
                </c:pt>
                <c:pt idx="6933">
                  <c:v>6.6722216766064209E-3</c:v>
                </c:pt>
                <c:pt idx="6934">
                  <c:v>5.219475671344679E-3</c:v>
                </c:pt>
                <c:pt idx="6935">
                  <c:v>6.5166104873957834E-3</c:v>
                </c:pt>
                <c:pt idx="6936">
                  <c:v>6.6923341502131278E-3</c:v>
                </c:pt>
                <c:pt idx="6937">
                  <c:v>6.8341240828766487E-3</c:v>
                </c:pt>
                <c:pt idx="6938">
                  <c:v>5.683439538757779E-3</c:v>
                </c:pt>
                <c:pt idx="6939">
                  <c:v>6.3943536209034989E-3</c:v>
                </c:pt>
                <c:pt idx="6940">
                  <c:v>6.8327243067114558E-3</c:v>
                </c:pt>
                <c:pt idx="6941">
                  <c:v>6.6898973781028617E-3</c:v>
                </c:pt>
                <c:pt idx="6942">
                  <c:v>6.7843363587790804E-3</c:v>
                </c:pt>
                <c:pt idx="6943">
                  <c:v>6.7636652281509611E-3</c:v>
                </c:pt>
                <c:pt idx="6944">
                  <c:v>6.7910143946128656E-3</c:v>
                </c:pt>
                <c:pt idx="6945">
                  <c:v>6.746037583009336E-3</c:v>
                </c:pt>
                <c:pt idx="6946">
                  <c:v>6.6406228927899155E-3</c:v>
                </c:pt>
                <c:pt idx="6947">
                  <c:v>6.7036912766801097E-3</c:v>
                </c:pt>
                <c:pt idx="6948">
                  <c:v>6.3330051874461619E-3</c:v>
                </c:pt>
                <c:pt idx="6949">
                  <c:v>6.4094511029732619E-3</c:v>
                </c:pt>
                <c:pt idx="6950">
                  <c:v>6.0667017728441913E-3</c:v>
                </c:pt>
                <c:pt idx="6951">
                  <c:v>5.7065367181851909E-3</c:v>
                </c:pt>
                <c:pt idx="6952">
                  <c:v>6.3492895761215491E-3</c:v>
                </c:pt>
                <c:pt idx="6953">
                  <c:v>6.5305597323057048E-3</c:v>
                </c:pt>
                <c:pt idx="6954">
                  <c:v>6.1156502825518277E-3</c:v>
                </c:pt>
                <c:pt idx="6955">
                  <c:v>6.7462225526489471E-3</c:v>
                </c:pt>
                <c:pt idx="6956">
                  <c:v>6.8275495330852075E-3</c:v>
                </c:pt>
                <c:pt idx="6957">
                  <c:v>6.7123037156356299E-3</c:v>
                </c:pt>
                <c:pt idx="6958">
                  <c:v>6.4000075928931869E-3</c:v>
                </c:pt>
                <c:pt idx="6959">
                  <c:v>6.8127011511101652E-3</c:v>
                </c:pt>
                <c:pt idx="6960">
                  <c:v>6.5569293079407358E-3</c:v>
                </c:pt>
                <c:pt idx="6961">
                  <c:v>6.8209414917183558E-3</c:v>
                </c:pt>
                <c:pt idx="6962">
                  <c:v>6.813272102981863E-3</c:v>
                </c:pt>
                <c:pt idx="6963">
                  <c:v>6.8117497340674359E-3</c:v>
                </c:pt>
                <c:pt idx="6964">
                  <c:v>6.3334330788779956E-3</c:v>
                </c:pt>
                <c:pt idx="6965">
                  <c:v>6.4395911999803766E-3</c:v>
                </c:pt>
                <c:pt idx="6966">
                  <c:v>6.6485189088520413E-3</c:v>
                </c:pt>
                <c:pt idx="6967">
                  <c:v>6.5163070235178967E-3</c:v>
                </c:pt>
                <c:pt idx="6968">
                  <c:v>6.6530687382814549E-3</c:v>
                </c:pt>
                <c:pt idx="6969">
                  <c:v>6.6522023032734422E-3</c:v>
                </c:pt>
                <c:pt idx="6970">
                  <c:v>6.274037734121116E-3</c:v>
                </c:pt>
                <c:pt idx="6971">
                  <c:v>6.7729581161102851E-7</c:v>
                </c:pt>
                <c:pt idx="6972">
                  <c:v>6.1768712233620862E-3</c:v>
                </c:pt>
                <c:pt idx="6973">
                  <c:v>6.376491869221494E-3</c:v>
                </c:pt>
                <c:pt idx="6974">
                  <c:v>6.3546676650299821E-3</c:v>
                </c:pt>
                <c:pt idx="6975">
                  <c:v>6.5386836224427267E-3</c:v>
                </c:pt>
                <c:pt idx="6976">
                  <c:v>6.8222640612613933E-3</c:v>
                </c:pt>
                <c:pt idx="6977">
                  <c:v>6.5785056893641544E-3</c:v>
                </c:pt>
                <c:pt idx="6978">
                  <c:v>6.4965969021592521E-3</c:v>
                </c:pt>
                <c:pt idx="6979">
                  <c:v>6.6519953389739366E-3</c:v>
                </c:pt>
                <c:pt idx="6980">
                  <c:v>6.4914047263222576E-3</c:v>
                </c:pt>
                <c:pt idx="6981">
                  <c:v>6.4121321105049152E-3</c:v>
                </c:pt>
                <c:pt idx="6982">
                  <c:v>5.0433809244791851E-3</c:v>
                </c:pt>
                <c:pt idx="6983">
                  <c:v>6.6904521912848364E-3</c:v>
                </c:pt>
                <c:pt idx="6984">
                  <c:v>6.2414006866854848E-3</c:v>
                </c:pt>
                <c:pt idx="6985">
                  <c:v>6.775565380748947E-3</c:v>
                </c:pt>
                <c:pt idx="6986">
                  <c:v>6.4378377171605515E-3</c:v>
                </c:pt>
                <c:pt idx="6987">
                  <c:v>6.7349211560822483E-3</c:v>
                </c:pt>
                <c:pt idx="6988">
                  <c:v>6.8135948988881081E-3</c:v>
                </c:pt>
                <c:pt idx="6989">
                  <c:v>6.7123102782663526E-3</c:v>
                </c:pt>
                <c:pt idx="6990">
                  <c:v>6.8294417827210567E-3</c:v>
                </c:pt>
                <c:pt idx="6991">
                  <c:v>6.6907576096964785E-3</c:v>
                </c:pt>
                <c:pt idx="6992">
                  <c:v>6.8265127564089388E-3</c:v>
                </c:pt>
                <c:pt idx="6993">
                  <c:v>6.5614307814353887E-3</c:v>
                </c:pt>
                <c:pt idx="6994">
                  <c:v>6.473953419870458E-3</c:v>
                </c:pt>
                <c:pt idx="6995">
                  <c:v>6.7088037034765046E-3</c:v>
                </c:pt>
                <c:pt idx="6996">
                  <c:v>6.5919961617973239E-3</c:v>
                </c:pt>
                <c:pt idx="6997">
                  <c:v>6.7642075115355443E-3</c:v>
                </c:pt>
                <c:pt idx="6998">
                  <c:v>6.8250898167850401E-3</c:v>
                </c:pt>
                <c:pt idx="6999">
                  <c:v>6.5938550497792233E-3</c:v>
                </c:pt>
                <c:pt idx="7000">
                  <c:v>6.7060794983564275E-3</c:v>
                </c:pt>
                <c:pt idx="7001">
                  <c:v>6.398718600257587E-3</c:v>
                </c:pt>
                <c:pt idx="7002">
                  <c:v>6.3932092898734555E-3</c:v>
                </c:pt>
                <c:pt idx="7003">
                  <c:v>6.7874133971988441E-3</c:v>
                </c:pt>
                <c:pt idx="7004">
                  <c:v>6.6569524047912134E-3</c:v>
                </c:pt>
                <c:pt idx="7005">
                  <c:v>6.6594844654739322E-3</c:v>
                </c:pt>
                <c:pt idx="7006">
                  <c:v>6.3350330675349615E-3</c:v>
                </c:pt>
                <c:pt idx="7007">
                  <c:v>6.5086525248883483E-3</c:v>
                </c:pt>
                <c:pt idx="7008">
                  <c:v>6.3935335186460253E-3</c:v>
                </c:pt>
                <c:pt idx="7009">
                  <c:v>6.5598514524957815E-3</c:v>
                </c:pt>
                <c:pt idx="7010">
                  <c:v>6.7774700415905312E-3</c:v>
                </c:pt>
                <c:pt idx="7011">
                  <c:v>6.4831530499204005E-3</c:v>
                </c:pt>
                <c:pt idx="7012">
                  <c:v>6.6489897619924042E-3</c:v>
                </c:pt>
                <c:pt idx="7013">
                  <c:v>6.4026402384307997E-3</c:v>
                </c:pt>
                <c:pt idx="7014">
                  <c:v>6.3160892526188239E-3</c:v>
                </c:pt>
                <c:pt idx="7015">
                  <c:v>6.6370832646041504E-3</c:v>
                </c:pt>
                <c:pt idx="7016">
                  <c:v>6.2401011726370388E-3</c:v>
                </c:pt>
                <c:pt idx="7017">
                  <c:v>6.8255098350810377E-3</c:v>
                </c:pt>
                <c:pt idx="7018">
                  <c:v>1.1365073864626162E-3</c:v>
                </c:pt>
                <c:pt idx="7019">
                  <c:v>6.4400137954936723E-3</c:v>
                </c:pt>
                <c:pt idx="7020">
                  <c:v>6.8190967692033453E-3</c:v>
                </c:pt>
                <c:pt idx="7021">
                  <c:v>6.7175012984166515E-3</c:v>
                </c:pt>
                <c:pt idx="7022">
                  <c:v>6.2130807977465296E-3</c:v>
                </c:pt>
                <c:pt idx="7023">
                  <c:v>6.4681488836543224E-3</c:v>
                </c:pt>
                <c:pt idx="7024">
                  <c:v>6.5220022986057597E-3</c:v>
                </c:pt>
                <c:pt idx="7025">
                  <c:v>6.7680763742586124E-3</c:v>
                </c:pt>
                <c:pt idx="7026">
                  <c:v>6.7788698232518997E-3</c:v>
                </c:pt>
                <c:pt idx="7027">
                  <c:v>5.6121734680870013E-3</c:v>
                </c:pt>
                <c:pt idx="7028">
                  <c:v>6.6527960375951534E-3</c:v>
                </c:pt>
                <c:pt idx="7029">
                  <c:v>6.8342674988054767E-3</c:v>
                </c:pt>
                <c:pt idx="7030">
                  <c:v>6.7479860533834635E-3</c:v>
                </c:pt>
                <c:pt idx="7031">
                  <c:v>5.9546133392929593E-3</c:v>
                </c:pt>
                <c:pt idx="7032">
                  <c:v>6.2789167714275068E-3</c:v>
                </c:pt>
                <c:pt idx="7033">
                  <c:v>6.8184196472485656E-3</c:v>
                </c:pt>
                <c:pt idx="7034">
                  <c:v>6.770185046324307E-3</c:v>
                </c:pt>
                <c:pt idx="7035">
                  <c:v>6.799567438809483E-3</c:v>
                </c:pt>
                <c:pt idx="7036">
                  <c:v>6.7788772707985208E-3</c:v>
                </c:pt>
                <c:pt idx="7037">
                  <c:v>6.2341077486865832E-3</c:v>
                </c:pt>
                <c:pt idx="7038">
                  <c:v>6.1654241415363565E-3</c:v>
                </c:pt>
                <c:pt idx="7039">
                  <c:v>6.6650678810127092E-3</c:v>
                </c:pt>
                <c:pt idx="7040">
                  <c:v>6.2797185539715354E-3</c:v>
                </c:pt>
                <c:pt idx="7041">
                  <c:v>6.2806260444924341E-3</c:v>
                </c:pt>
                <c:pt idx="7042">
                  <c:v>6.6061762193699346E-3</c:v>
                </c:pt>
                <c:pt idx="7043">
                  <c:v>6.5924728981920531E-3</c:v>
                </c:pt>
                <c:pt idx="7044">
                  <c:v>6.8348082827203692E-3</c:v>
                </c:pt>
                <c:pt idx="7045">
                  <c:v>4.5263031574090257E-3</c:v>
                </c:pt>
                <c:pt idx="7046">
                  <c:v>6.2314094450961373E-3</c:v>
                </c:pt>
                <c:pt idx="7047">
                  <c:v>6.6416022319507545E-3</c:v>
                </c:pt>
                <c:pt idx="7048">
                  <c:v>6.6294308412318589E-3</c:v>
                </c:pt>
                <c:pt idx="7049">
                  <c:v>6.3315338807389664E-3</c:v>
                </c:pt>
                <c:pt idx="7050">
                  <c:v>6.6411686788129176E-3</c:v>
                </c:pt>
                <c:pt idx="7051">
                  <c:v>6.223637550762268E-3</c:v>
                </c:pt>
                <c:pt idx="7052">
                  <c:v>6.7200220445761977E-3</c:v>
                </c:pt>
                <c:pt idx="7053">
                  <c:v>6.7064624110415314E-3</c:v>
                </c:pt>
                <c:pt idx="7054">
                  <c:v>6.7051638296651899E-3</c:v>
                </c:pt>
                <c:pt idx="7055">
                  <c:v>6.7554688805981774E-3</c:v>
                </c:pt>
                <c:pt idx="7056">
                  <c:v>6.8346810117367205E-3</c:v>
                </c:pt>
                <c:pt idx="7057">
                  <c:v>6.5301510227555636E-3</c:v>
                </c:pt>
                <c:pt idx="7058">
                  <c:v>6.8157744478773187E-3</c:v>
                </c:pt>
                <c:pt idx="7059">
                  <c:v>6.4940961091600451E-3</c:v>
                </c:pt>
                <c:pt idx="7060">
                  <c:v>6.5526477842377008E-3</c:v>
                </c:pt>
                <c:pt idx="7061">
                  <c:v>6.390041467765166E-3</c:v>
                </c:pt>
                <c:pt idx="7062">
                  <c:v>6.3331789053270747E-3</c:v>
                </c:pt>
                <c:pt idx="7063">
                  <c:v>6.2628299654896094E-3</c:v>
                </c:pt>
                <c:pt idx="7064">
                  <c:v>6.6679807118873143E-3</c:v>
                </c:pt>
                <c:pt idx="7065">
                  <c:v>6.5240204970435879E-3</c:v>
                </c:pt>
                <c:pt idx="7066">
                  <c:v>6.7657279379415222E-3</c:v>
                </c:pt>
                <c:pt idx="7067">
                  <c:v>5.7065367181851909E-3</c:v>
                </c:pt>
                <c:pt idx="7068">
                  <c:v>6.6511639160428222E-3</c:v>
                </c:pt>
                <c:pt idx="7069">
                  <c:v>5.7065367181851909E-3</c:v>
                </c:pt>
                <c:pt idx="7070">
                  <c:v>6.3301332443181273E-3</c:v>
                </c:pt>
                <c:pt idx="7071">
                  <c:v>6.4725639053225432E-3</c:v>
                </c:pt>
                <c:pt idx="7072">
                  <c:v>6.6484597656756616E-3</c:v>
                </c:pt>
                <c:pt idx="7073">
                  <c:v>6.8348449946643896E-3</c:v>
                </c:pt>
                <c:pt idx="7074">
                  <c:v>6.4716813936644352E-3</c:v>
                </c:pt>
                <c:pt idx="7075">
                  <c:v>6.7718789166350078E-3</c:v>
                </c:pt>
                <c:pt idx="7076">
                  <c:v>6.6254759178917553E-3</c:v>
                </c:pt>
                <c:pt idx="7077">
                  <c:v>6.351158873100924E-3</c:v>
                </c:pt>
                <c:pt idx="7078">
                  <c:v>6.409155805159222E-3</c:v>
                </c:pt>
                <c:pt idx="7079">
                  <c:v>6.5494411420632514E-3</c:v>
                </c:pt>
                <c:pt idx="7080">
                  <c:v>6.7057992411213019E-3</c:v>
                </c:pt>
                <c:pt idx="7081">
                  <c:v>6.5559315124099436E-3</c:v>
                </c:pt>
                <c:pt idx="7082">
                  <c:v>6.8133676211674871E-3</c:v>
                </c:pt>
                <c:pt idx="7083">
                  <c:v>6.793958587821761E-3</c:v>
                </c:pt>
                <c:pt idx="7084">
                  <c:v>6.6587814153555181E-3</c:v>
                </c:pt>
                <c:pt idx="7085">
                  <c:v>6.6224357326883842E-3</c:v>
                </c:pt>
                <c:pt idx="7086">
                  <c:v>6.5814551012432438E-3</c:v>
                </c:pt>
                <c:pt idx="7087">
                  <c:v>6.6110089207335361E-3</c:v>
                </c:pt>
                <c:pt idx="7088">
                  <c:v>5.344713051585785E-9</c:v>
                </c:pt>
                <c:pt idx="7089">
                  <c:v>6.5314606930013241E-3</c:v>
                </c:pt>
                <c:pt idx="7090">
                  <c:v>6.8309956108275911E-3</c:v>
                </c:pt>
                <c:pt idx="7091">
                  <c:v>6.7977308268937298E-3</c:v>
                </c:pt>
                <c:pt idx="7092">
                  <c:v>6.8332691680185317E-3</c:v>
                </c:pt>
                <c:pt idx="7093">
                  <c:v>6.7622059162531049E-3</c:v>
                </c:pt>
                <c:pt idx="7094">
                  <c:v>6.8346038576763924E-3</c:v>
                </c:pt>
                <c:pt idx="7095">
                  <c:v>6.5121346979436674E-3</c:v>
                </c:pt>
                <c:pt idx="7096">
                  <c:v>3.0793778278439464E-11</c:v>
                </c:pt>
                <c:pt idx="7097">
                  <c:v>5.5745920272781465E-3</c:v>
                </c:pt>
                <c:pt idx="7098">
                  <c:v>6.8244474385425599E-3</c:v>
                </c:pt>
                <c:pt idx="7099">
                  <c:v>6.2279386617093658E-3</c:v>
                </c:pt>
                <c:pt idx="7100">
                  <c:v>5.7065367181851909E-3</c:v>
                </c:pt>
                <c:pt idx="7101">
                  <c:v>5.7065367181851909E-3</c:v>
                </c:pt>
                <c:pt idx="7102">
                  <c:v>5.7065367181851909E-3</c:v>
                </c:pt>
                <c:pt idx="7103">
                  <c:v>5.7065367181851909E-3</c:v>
                </c:pt>
                <c:pt idx="7104">
                  <c:v>5.7065367181851909E-3</c:v>
                </c:pt>
                <c:pt idx="7105">
                  <c:v>5.7065367181851909E-3</c:v>
                </c:pt>
                <c:pt idx="7106">
                  <c:v>5.7065367181851909E-3</c:v>
                </c:pt>
                <c:pt idx="7107">
                  <c:v>5.7065367181851909E-3</c:v>
                </c:pt>
                <c:pt idx="7108">
                  <c:v>5.7065367181851909E-3</c:v>
                </c:pt>
                <c:pt idx="7109">
                  <c:v>5.7065367181851909E-3</c:v>
                </c:pt>
                <c:pt idx="7110">
                  <c:v>5.7065367181851909E-3</c:v>
                </c:pt>
                <c:pt idx="7111">
                  <c:v>5.7065367181851909E-3</c:v>
                </c:pt>
                <c:pt idx="7112">
                  <c:v>5.7065367181851909E-3</c:v>
                </c:pt>
                <c:pt idx="7113">
                  <c:v>5.7065367181851909E-3</c:v>
                </c:pt>
                <c:pt idx="7114">
                  <c:v>5.7065367181851909E-3</c:v>
                </c:pt>
                <c:pt idx="7115">
                  <c:v>5.7065367181851909E-3</c:v>
                </c:pt>
                <c:pt idx="7116">
                  <c:v>5.7065367181851909E-3</c:v>
                </c:pt>
                <c:pt idx="7117">
                  <c:v>5.7065367181851909E-3</c:v>
                </c:pt>
                <c:pt idx="7118">
                  <c:v>5.7065367181851909E-3</c:v>
                </c:pt>
                <c:pt idx="7119">
                  <c:v>5.7065367181851909E-3</c:v>
                </c:pt>
                <c:pt idx="7120">
                  <c:v>5.7065367181851909E-3</c:v>
                </c:pt>
                <c:pt idx="7121">
                  <c:v>6.3703352203508057E-3</c:v>
                </c:pt>
                <c:pt idx="7122">
                  <c:v>6.643228667929383E-3</c:v>
                </c:pt>
                <c:pt idx="7123">
                  <c:v>6.6937383622632015E-3</c:v>
                </c:pt>
                <c:pt idx="7124">
                  <c:v>5.8191937571485178E-3</c:v>
                </c:pt>
                <c:pt idx="7125">
                  <c:v>5.9969859641304185E-3</c:v>
                </c:pt>
                <c:pt idx="7126">
                  <c:v>5.9413161145565755E-3</c:v>
                </c:pt>
                <c:pt idx="7127">
                  <c:v>5.8746989591364771E-3</c:v>
                </c:pt>
                <c:pt idx="7128">
                  <c:v>6.4863523620658113E-3</c:v>
                </c:pt>
                <c:pt idx="7129">
                  <c:v>5.9009903705257594E-3</c:v>
                </c:pt>
                <c:pt idx="7130">
                  <c:v>5.8490276471771067E-3</c:v>
                </c:pt>
                <c:pt idx="7131">
                  <c:v>5.8927514616654011E-3</c:v>
                </c:pt>
                <c:pt idx="7132">
                  <c:v>5.8438961327962015E-3</c:v>
                </c:pt>
                <c:pt idx="7133">
                  <c:v>1.260295699466758E-3</c:v>
                </c:pt>
                <c:pt idx="7134">
                  <c:v>6.2274199816454946E-3</c:v>
                </c:pt>
                <c:pt idx="7135">
                  <c:v>6.7990033907346379E-3</c:v>
                </c:pt>
                <c:pt idx="7136">
                  <c:v>6.7636383958517851E-3</c:v>
                </c:pt>
                <c:pt idx="7137">
                  <c:v>6.8316954459724088E-3</c:v>
                </c:pt>
                <c:pt idx="7138">
                  <c:v>6.7355045441161348E-3</c:v>
                </c:pt>
                <c:pt idx="7139">
                  <c:v>6.3400132359158106E-3</c:v>
                </c:pt>
                <c:pt idx="7140">
                  <c:v>6.4552771920993839E-3</c:v>
                </c:pt>
                <c:pt idx="7141">
                  <c:v>6.3393982379438803E-3</c:v>
                </c:pt>
                <c:pt idx="7142">
                  <c:v>6.4544430666546556E-3</c:v>
                </c:pt>
                <c:pt idx="7143">
                  <c:v>6.5085130180681135E-3</c:v>
                </c:pt>
                <c:pt idx="7144">
                  <c:v>6.2335166185204776E-3</c:v>
                </c:pt>
                <c:pt idx="7145">
                  <c:v>6.6726979998594843E-3</c:v>
                </c:pt>
                <c:pt idx="7146">
                  <c:v>6.8024508400927226E-3</c:v>
                </c:pt>
                <c:pt idx="7147">
                  <c:v>6.6683894142466719E-3</c:v>
                </c:pt>
                <c:pt idx="7148">
                  <c:v>6.5834134715128051E-3</c:v>
                </c:pt>
                <c:pt idx="7149">
                  <c:v>6.7642943546216703E-3</c:v>
                </c:pt>
                <c:pt idx="7150">
                  <c:v>6.3947534227162062E-3</c:v>
                </c:pt>
                <c:pt idx="7151">
                  <c:v>6.6963084182874713E-3</c:v>
                </c:pt>
                <c:pt idx="7152">
                  <c:v>6.529691342319054E-3</c:v>
                </c:pt>
                <c:pt idx="7153">
                  <c:v>6.4375247700403761E-3</c:v>
                </c:pt>
                <c:pt idx="7154">
                  <c:v>6.364949047302797E-3</c:v>
                </c:pt>
                <c:pt idx="7155">
                  <c:v>6.3871052340108616E-3</c:v>
                </c:pt>
                <c:pt idx="7156">
                  <c:v>6.4874481247705054E-3</c:v>
                </c:pt>
                <c:pt idx="7157">
                  <c:v>5.3377614290677318E-3</c:v>
                </c:pt>
                <c:pt idx="7158">
                  <c:v>6.515568495518786E-3</c:v>
                </c:pt>
                <c:pt idx="7159">
                  <c:v>6.3763738174069844E-3</c:v>
                </c:pt>
                <c:pt idx="7160">
                  <c:v>6.8291055900389381E-3</c:v>
                </c:pt>
                <c:pt idx="7161">
                  <c:v>6.5723507567736058E-3</c:v>
                </c:pt>
                <c:pt idx="7162">
                  <c:v>6.414245569403342E-3</c:v>
                </c:pt>
                <c:pt idx="7163">
                  <c:v>6.1056747067582883E-3</c:v>
                </c:pt>
                <c:pt idx="7164">
                  <c:v>6.281979442473079E-3</c:v>
                </c:pt>
                <c:pt idx="7165">
                  <c:v>6.2630004261464232E-3</c:v>
                </c:pt>
                <c:pt idx="7166">
                  <c:v>6.6380385641375524E-3</c:v>
                </c:pt>
                <c:pt idx="7167">
                  <c:v>6.1358240134908506E-3</c:v>
                </c:pt>
                <c:pt idx="7168">
                  <c:v>6.3800555117727751E-3</c:v>
                </c:pt>
                <c:pt idx="7169">
                  <c:v>5.5096858220333879E-5</c:v>
                </c:pt>
                <c:pt idx="7170">
                  <c:v>6.6953246141260017E-3</c:v>
                </c:pt>
                <c:pt idx="7171">
                  <c:v>6.2884566347914681E-3</c:v>
                </c:pt>
                <c:pt idx="7172">
                  <c:v>6.2292678647200631E-3</c:v>
                </c:pt>
                <c:pt idx="7173">
                  <c:v>6.6505088077688859E-3</c:v>
                </c:pt>
                <c:pt idx="7174">
                  <c:v>6.7847447129659568E-3</c:v>
                </c:pt>
                <c:pt idx="7175">
                  <c:v>6.7334085046920154E-3</c:v>
                </c:pt>
                <c:pt idx="7176">
                  <c:v>6.7877229679116713E-3</c:v>
                </c:pt>
                <c:pt idx="7177">
                  <c:v>6.686877858038876E-3</c:v>
                </c:pt>
                <c:pt idx="7178">
                  <c:v>6.4323757259044552E-3</c:v>
                </c:pt>
                <c:pt idx="7179">
                  <c:v>6.6819222219729113E-3</c:v>
                </c:pt>
                <c:pt idx="7180">
                  <c:v>6.6447106355716785E-3</c:v>
                </c:pt>
                <c:pt idx="7181">
                  <c:v>6.5621437196206247E-3</c:v>
                </c:pt>
                <c:pt idx="7182">
                  <c:v>6.7196612988865544E-3</c:v>
                </c:pt>
                <c:pt idx="7183">
                  <c:v>6.4091833701901985E-3</c:v>
                </c:pt>
                <c:pt idx="7184">
                  <c:v>4.2465316085548519E-3</c:v>
                </c:pt>
                <c:pt idx="7185">
                  <c:v>6.2944892837760082E-3</c:v>
                </c:pt>
                <c:pt idx="7186">
                  <c:v>6.5985701929995649E-3</c:v>
                </c:pt>
                <c:pt idx="7187">
                  <c:v>6.6205472167412223E-3</c:v>
                </c:pt>
                <c:pt idx="7188">
                  <c:v>6.4606656492514529E-3</c:v>
                </c:pt>
                <c:pt idx="7189">
                  <c:v>6.3293339947405403E-3</c:v>
                </c:pt>
                <c:pt idx="7190">
                  <c:v>6.4222245799745968E-3</c:v>
                </c:pt>
                <c:pt idx="7191">
                  <c:v>6.7615983311186479E-3</c:v>
                </c:pt>
                <c:pt idx="7192">
                  <c:v>6.4223992960209166E-3</c:v>
                </c:pt>
                <c:pt idx="7193">
                  <c:v>6.5028785131810195E-3</c:v>
                </c:pt>
                <c:pt idx="7194">
                  <c:v>6.6752783984578776E-3</c:v>
                </c:pt>
                <c:pt idx="7195">
                  <c:v>6.6456155206268954E-3</c:v>
                </c:pt>
                <c:pt idx="7196">
                  <c:v>6.0992299387403149E-3</c:v>
                </c:pt>
                <c:pt idx="7197">
                  <c:v>6.834764916076954E-3</c:v>
                </c:pt>
                <c:pt idx="7198">
                  <c:v>6.8204439437436924E-3</c:v>
                </c:pt>
                <c:pt idx="7199">
                  <c:v>6.7680536240904265E-3</c:v>
                </c:pt>
                <c:pt idx="7200">
                  <c:v>6.7943226017203092E-3</c:v>
                </c:pt>
                <c:pt idx="7201">
                  <c:v>6.2974313619337911E-3</c:v>
                </c:pt>
                <c:pt idx="7202">
                  <c:v>6.6317783556018896E-3</c:v>
                </c:pt>
                <c:pt idx="7203">
                  <c:v>6.4089510112121141E-3</c:v>
                </c:pt>
                <c:pt idx="7204">
                  <c:v>5.8303341724992991E-3</c:v>
                </c:pt>
                <c:pt idx="7205">
                  <c:v>6.2544099713327476E-3</c:v>
                </c:pt>
                <c:pt idx="7206">
                  <c:v>6.8096951164771137E-3</c:v>
                </c:pt>
                <c:pt idx="7207">
                  <c:v>6.695964776727955E-3</c:v>
                </c:pt>
                <c:pt idx="7208">
                  <c:v>6.4707905631790899E-3</c:v>
                </c:pt>
                <c:pt idx="7209">
                  <c:v>6.8143048644101045E-3</c:v>
                </c:pt>
                <c:pt idx="7210">
                  <c:v>6.7446924684087259E-3</c:v>
                </c:pt>
                <c:pt idx="7211">
                  <c:v>6.8229646290578838E-3</c:v>
                </c:pt>
                <c:pt idx="7212">
                  <c:v>5.7262386142557979E-3</c:v>
                </c:pt>
                <c:pt idx="7213">
                  <c:v>6.770979124710661E-3</c:v>
                </c:pt>
                <c:pt idx="7214">
                  <c:v>3.6968737246907252E-7</c:v>
                </c:pt>
                <c:pt idx="7215">
                  <c:v>6.5608426499771605E-3</c:v>
                </c:pt>
                <c:pt idx="7216">
                  <c:v>6.4003375222637634E-3</c:v>
                </c:pt>
                <c:pt idx="7217">
                  <c:v>6.4117591139050724E-3</c:v>
                </c:pt>
                <c:pt idx="7218">
                  <c:v>6.7464147951911474E-3</c:v>
                </c:pt>
                <c:pt idx="7219">
                  <c:v>5.6590961425285998E-3</c:v>
                </c:pt>
                <c:pt idx="7220">
                  <c:v>6.4933164336499006E-3</c:v>
                </c:pt>
                <c:pt idx="7221">
                  <c:v>6.3642573610509841E-3</c:v>
                </c:pt>
                <c:pt idx="7222">
                  <c:v>6.6932483576323852E-3</c:v>
                </c:pt>
                <c:pt idx="7223">
                  <c:v>6.8299562275763691E-3</c:v>
                </c:pt>
                <c:pt idx="7224">
                  <c:v>6.7017673757244905E-3</c:v>
                </c:pt>
                <c:pt idx="7225">
                  <c:v>5.7117656994768694E-3</c:v>
                </c:pt>
                <c:pt idx="7226">
                  <c:v>5.1094908361392815E-3</c:v>
                </c:pt>
                <c:pt idx="7227">
                  <c:v>6.339313965404339E-3</c:v>
                </c:pt>
                <c:pt idx="7228">
                  <c:v>6.4805600280380404E-3</c:v>
                </c:pt>
                <c:pt idx="7229">
                  <c:v>6.4277911833617533E-3</c:v>
                </c:pt>
                <c:pt idx="7230">
                  <c:v>6.6565383161326565E-3</c:v>
                </c:pt>
                <c:pt idx="7231">
                  <c:v>6.7869082551371409E-3</c:v>
                </c:pt>
                <c:pt idx="7232">
                  <c:v>6.4895489729755408E-3</c:v>
                </c:pt>
                <c:pt idx="7233">
                  <c:v>6.6904308713487673E-3</c:v>
                </c:pt>
                <c:pt idx="7234">
                  <c:v>5.9087778577020201E-3</c:v>
                </c:pt>
                <c:pt idx="7235">
                  <c:v>6.8216782244192257E-3</c:v>
                </c:pt>
                <c:pt idx="7236">
                  <c:v>6.5207969321018815E-3</c:v>
                </c:pt>
                <c:pt idx="7237">
                  <c:v>6.368839553790296E-3</c:v>
                </c:pt>
                <c:pt idx="7238">
                  <c:v>6.5128907602703453E-3</c:v>
                </c:pt>
                <c:pt idx="7239">
                  <c:v>6.2797539803016809E-3</c:v>
                </c:pt>
                <c:pt idx="7240">
                  <c:v>6.5316326452922084E-3</c:v>
                </c:pt>
                <c:pt idx="7241">
                  <c:v>6.4627578379408074E-3</c:v>
                </c:pt>
                <c:pt idx="7242">
                  <c:v>6.3098169781398566E-3</c:v>
                </c:pt>
                <c:pt idx="7243">
                  <c:v>6.5650237474525865E-3</c:v>
                </c:pt>
                <c:pt idx="7244">
                  <c:v>6.8308810586189244E-3</c:v>
                </c:pt>
                <c:pt idx="7245">
                  <c:v>6.6402046997938065E-3</c:v>
                </c:pt>
                <c:pt idx="7246">
                  <c:v>6.4335344835456092E-3</c:v>
                </c:pt>
                <c:pt idx="7247">
                  <c:v>6.5387403055088616E-3</c:v>
                </c:pt>
                <c:pt idx="7248">
                  <c:v>6.4623279671630878E-3</c:v>
                </c:pt>
                <c:pt idx="7249">
                  <c:v>6.351113013399785E-3</c:v>
                </c:pt>
                <c:pt idx="7250">
                  <c:v>6.8015849781714304E-3</c:v>
                </c:pt>
                <c:pt idx="7251">
                  <c:v>6.6917191655887602E-3</c:v>
                </c:pt>
                <c:pt idx="7252">
                  <c:v>6.5186416128930188E-3</c:v>
                </c:pt>
                <c:pt idx="7253">
                  <c:v>6.3599654400028358E-3</c:v>
                </c:pt>
                <c:pt idx="7254">
                  <c:v>6.6487997959355808E-3</c:v>
                </c:pt>
                <c:pt idx="7255">
                  <c:v>6.247040526641102E-3</c:v>
                </c:pt>
                <c:pt idx="7256">
                  <c:v>5.9966039243171624E-3</c:v>
                </c:pt>
                <c:pt idx="7257">
                  <c:v>6.3530998884742907E-3</c:v>
                </c:pt>
                <c:pt idx="7258">
                  <c:v>6.4420971150519531E-3</c:v>
                </c:pt>
                <c:pt idx="7259">
                  <c:v>6.3243795068336078E-3</c:v>
                </c:pt>
                <c:pt idx="7260">
                  <c:v>6.7897850653848837E-3</c:v>
                </c:pt>
                <c:pt idx="7261">
                  <c:v>6.570327087587962E-3</c:v>
                </c:pt>
                <c:pt idx="7262">
                  <c:v>6.5544024269852891E-3</c:v>
                </c:pt>
                <c:pt idx="7263">
                  <c:v>6.2753136579995874E-3</c:v>
                </c:pt>
                <c:pt idx="7264">
                  <c:v>5.7065367181851909E-3</c:v>
                </c:pt>
                <c:pt idx="7265">
                  <c:v>6.6270615427015617E-3</c:v>
                </c:pt>
                <c:pt idx="7266">
                  <c:v>6.4105252081104527E-3</c:v>
                </c:pt>
                <c:pt idx="7267">
                  <c:v>6.6971523016317348E-3</c:v>
                </c:pt>
                <c:pt idx="7268">
                  <c:v>6.5186313003821736E-3</c:v>
                </c:pt>
                <c:pt idx="7269">
                  <c:v>6.6070022632659844E-3</c:v>
                </c:pt>
                <c:pt idx="7270">
                  <c:v>4.4313890118068263E-3</c:v>
                </c:pt>
                <c:pt idx="7271">
                  <c:v>6.4984952219023446E-3</c:v>
                </c:pt>
                <c:pt idx="7272">
                  <c:v>6.7447506830070137E-3</c:v>
                </c:pt>
                <c:pt idx="7273">
                  <c:v>6.1865143088983086E-3</c:v>
                </c:pt>
                <c:pt idx="7274">
                  <c:v>6.6514136463953289E-3</c:v>
                </c:pt>
                <c:pt idx="7275">
                  <c:v>6.5291230570744532E-3</c:v>
                </c:pt>
                <c:pt idx="7276">
                  <c:v>6.4311962328123277E-3</c:v>
                </c:pt>
                <c:pt idx="7277">
                  <c:v>6.1446135865968086E-3</c:v>
                </c:pt>
                <c:pt idx="7278">
                  <c:v>6.7248916939890184E-3</c:v>
                </c:pt>
                <c:pt idx="7279">
                  <c:v>6.6722567970768911E-3</c:v>
                </c:pt>
                <c:pt idx="7280">
                  <c:v>6.6193115422574379E-3</c:v>
                </c:pt>
                <c:pt idx="7281">
                  <c:v>6.3891733755152546E-6</c:v>
                </c:pt>
                <c:pt idx="7282">
                  <c:v>6.2375491417575183E-3</c:v>
                </c:pt>
                <c:pt idx="7283">
                  <c:v>6.6548351968930951E-3</c:v>
                </c:pt>
                <c:pt idx="7284">
                  <c:v>6.154700610207911E-3</c:v>
                </c:pt>
                <c:pt idx="7285">
                  <c:v>6.8084190232061857E-3</c:v>
                </c:pt>
                <c:pt idx="7286">
                  <c:v>6.8070093433209447E-3</c:v>
                </c:pt>
                <c:pt idx="7287">
                  <c:v>6.0859208703214485E-3</c:v>
                </c:pt>
                <c:pt idx="7288">
                  <c:v>6.8321458968529179E-3</c:v>
                </c:pt>
                <c:pt idx="7289">
                  <c:v>6.045223903267458E-3</c:v>
                </c:pt>
                <c:pt idx="7290">
                  <c:v>6.7558239451113115E-3</c:v>
                </c:pt>
                <c:pt idx="7291">
                  <c:v>6.1563446595084914E-3</c:v>
                </c:pt>
                <c:pt idx="7292">
                  <c:v>6.8302336122036148E-3</c:v>
                </c:pt>
                <c:pt idx="7293">
                  <c:v>6.0920922527586538E-3</c:v>
                </c:pt>
                <c:pt idx="7294">
                  <c:v>6.7816835240499147E-3</c:v>
                </c:pt>
                <c:pt idx="7295">
                  <c:v>6.1111661999989058E-3</c:v>
                </c:pt>
                <c:pt idx="7296">
                  <c:v>6.8348348057950268E-3</c:v>
                </c:pt>
                <c:pt idx="7297">
                  <c:v>6.0907359941035875E-3</c:v>
                </c:pt>
                <c:pt idx="7298">
                  <c:v>6.832440955098819E-3</c:v>
                </c:pt>
                <c:pt idx="7299">
                  <c:v>6.0913897085438243E-3</c:v>
                </c:pt>
                <c:pt idx="7300">
                  <c:v>6.6182423044497622E-3</c:v>
                </c:pt>
                <c:pt idx="7301">
                  <c:v>6.1006456234706848E-3</c:v>
                </c:pt>
                <c:pt idx="7302">
                  <c:v>6.6895245547711297E-3</c:v>
                </c:pt>
                <c:pt idx="7303">
                  <c:v>6.0820860488653298E-3</c:v>
                </c:pt>
                <c:pt idx="7304">
                  <c:v>6.7794967952424807E-3</c:v>
                </c:pt>
                <c:pt idx="7305">
                  <c:v>6.0985630841564192E-3</c:v>
                </c:pt>
                <c:pt idx="7306">
                  <c:v>6.6486579296985773E-3</c:v>
                </c:pt>
                <c:pt idx="7307">
                  <c:v>6.0683049833847374E-3</c:v>
                </c:pt>
                <c:pt idx="7308">
                  <c:v>6.6253031598734156E-3</c:v>
                </c:pt>
                <c:pt idx="7309">
                  <c:v>6.0807279254292248E-3</c:v>
                </c:pt>
                <c:pt idx="7310">
                  <c:v>6.6438199472811307E-3</c:v>
                </c:pt>
                <c:pt idx="7311">
                  <c:v>6.1011841877402113E-3</c:v>
                </c:pt>
                <c:pt idx="7312">
                  <c:v>6.6564884895426481E-3</c:v>
                </c:pt>
                <c:pt idx="7313">
                  <c:v>6.086770129112986E-3</c:v>
                </c:pt>
                <c:pt idx="7314">
                  <c:v>5.9661765998487021E-3</c:v>
                </c:pt>
                <c:pt idx="7315">
                  <c:v>6.156797000639291E-3</c:v>
                </c:pt>
                <c:pt idx="7316">
                  <c:v>6.5640012874133066E-3</c:v>
                </c:pt>
                <c:pt idx="7317">
                  <c:v>6.0940807392225477E-3</c:v>
                </c:pt>
                <c:pt idx="7318">
                  <c:v>6.8220151853830655E-3</c:v>
                </c:pt>
                <c:pt idx="7319">
                  <c:v>6.0994119466036391E-3</c:v>
                </c:pt>
                <c:pt idx="7320">
                  <c:v>6.7230311910789339E-3</c:v>
                </c:pt>
                <c:pt idx="7321">
                  <c:v>6.1091321323142513E-3</c:v>
                </c:pt>
                <c:pt idx="7322">
                  <c:v>6.7236536315940024E-3</c:v>
                </c:pt>
                <c:pt idx="7323">
                  <c:v>6.1247147589475271E-3</c:v>
                </c:pt>
                <c:pt idx="7324">
                  <c:v>6.5882642778661267E-3</c:v>
                </c:pt>
                <c:pt idx="7325">
                  <c:v>6.1212949063876214E-3</c:v>
                </c:pt>
                <c:pt idx="7326">
                  <c:v>6.8346795867139064E-3</c:v>
                </c:pt>
                <c:pt idx="7327">
                  <c:v>6.085779707697898E-3</c:v>
                </c:pt>
                <c:pt idx="7328">
                  <c:v>6.580139331309816E-3</c:v>
                </c:pt>
                <c:pt idx="7329">
                  <c:v>6.5434770034683148E-3</c:v>
                </c:pt>
                <c:pt idx="7330">
                  <c:v>6.8330722340771014E-3</c:v>
                </c:pt>
                <c:pt idx="7331">
                  <c:v>6.5043009646830489E-3</c:v>
                </c:pt>
                <c:pt idx="7332">
                  <c:v>6.778299384250651E-3</c:v>
                </c:pt>
                <c:pt idx="7333">
                  <c:v>6.7840797730723277E-3</c:v>
                </c:pt>
                <c:pt idx="7334">
                  <c:v>6.5484111787235417E-3</c:v>
                </c:pt>
                <c:pt idx="7335">
                  <c:v>6.3778301973060631E-3</c:v>
                </c:pt>
                <c:pt idx="7336">
                  <c:v>6.6481784137497456E-3</c:v>
                </c:pt>
                <c:pt idx="7337">
                  <c:v>6.8254380762082373E-3</c:v>
                </c:pt>
                <c:pt idx="7338">
                  <c:v>6.6777179532519684E-3</c:v>
                </c:pt>
                <c:pt idx="7339">
                  <c:v>6.7832632508819501E-3</c:v>
                </c:pt>
                <c:pt idx="7340">
                  <c:v>6.5742101006368977E-3</c:v>
                </c:pt>
                <c:pt idx="7341">
                  <c:v>6.6613656001865574E-3</c:v>
                </c:pt>
                <c:pt idx="7342">
                  <c:v>6.8311347667509457E-3</c:v>
                </c:pt>
                <c:pt idx="7343">
                  <c:v>6.834159931538142E-3</c:v>
                </c:pt>
                <c:pt idx="7344">
                  <c:v>6.6172541925508567E-3</c:v>
                </c:pt>
                <c:pt idx="7345">
                  <c:v>6.3671815826167027E-3</c:v>
                </c:pt>
                <c:pt idx="7346">
                  <c:v>6.4081274500716592E-3</c:v>
                </c:pt>
                <c:pt idx="7347">
                  <c:v>6.2545769942216334E-3</c:v>
                </c:pt>
                <c:pt idx="7348">
                  <c:v>6.1552673116404581E-3</c:v>
                </c:pt>
                <c:pt idx="7349">
                  <c:v>6.7782140215830525E-3</c:v>
                </c:pt>
                <c:pt idx="7350">
                  <c:v>6.1686897699496776E-3</c:v>
                </c:pt>
                <c:pt idx="7351">
                  <c:v>6.3878219891005368E-3</c:v>
                </c:pt>
                <c:pt idx="7352">
                  <c:v>6.5756780647477598E-3</c:v>
                </c:pt>
                <c:pt idx="7353">
                  <c:v>6.6987796392902373E-3</c:v>
                </c:pt>
                <c:pt idx="7354">
                  <c:v>6.3101238132822722E-3</c:v>
                </c:pt>
                <c:pt idx="7355">
                  <c:v>6.4720769976227555E-3</c:v>
                </c:pt>
                <c:pt idx="7356">
                  <c:v>6.6247334279129636E-3</c:v>
                </c:pt>
                <c:pt idx="7357">
                  <c:v>6.4873835008529626E-3</c:v>
                </c:pt>
                <c:pt idx="7358">
                  <c:v>6.8164066160725807E-3</c:v>
                </c:pt>
                <c:pt idx="7359">
                  <c:v>6.4501433332863779E-3</c:v>
                </c:pt>
                <c:pt idx="7360">
                  <c:v>6.8085902427718146E-3</c:v>
                </c:pt>
                <c:pt idx="7361">
                  <c:v>6.7310027084982347E-3</c:v>
                </c:pt>
                <c:pt idx="7362">
                  <c:v>6.5670059628351882E-3</c:v>
                </c:pt>
                <c:pt idx="7363">
                  <c:v>6.825098568917715E-3</c:v>
                </c:pt>
                <c:pt idx="7364">
                  <c:v>6.7561642802077696E-3</c:v>
                </c:pt>
                <c:pt idx="7365">
                  <c:v>6.0799288017555631E-3</c:v>
                </c:pt>
                <c:pt idx="7366">
                  <c:v>6.1076382990893447E-3</c:v>
                </c:pt>
                <c:pt idx="7367">
                  <c:v>6.65476143028186E-3</c:v>
                </c:pt>
                <c:pt idx="7368">
                  <c:v>6.5632236454251395E-3</c:v>
                </c:pt>
                <c:pt idx="7369">
                  <c:v>6.6876654461978857E-3</c:v>
                </c:pt>
                <c:pt idx="7370">
                  <c:v>6.3962831583540877E-3</c:v>
                </c:pt>
                <c:pt idx="7371">
                  <c:v>6.8253204253899023E-3</c:v>
                </c:pt>
                <c:pt idx="7372">
                  <c:v>6.7569637686689102E-3</c:v>
                </c:pt>
                <c:pt idx="7373">
                  <c:v>6.528699906957613E-3</c:v>
                </c:pt>
                <c:pt idx="7374">
                  <c:v>6.6607128486393724E-3</c:v>
                </c:pt>
                <c:pt idx="7375">
                  <c:v>6.1015690556135494E-7</c:v>
                </c:pt>
                <c:pt idx="7376">
                  <c:v>6.5841880305546451E-3</c:v>
                </c:pt>
                <c:pt idx="7377">
                  <c:v>6.3357519046792722E-3</c:v>
                </c:pt>
                <c:pt idx="7378">
                  <c:v>6.4717400141133617E-3</c:v>
                </c:pt>
                <c:pt idx="7379">
                  <c:v>6.5372381676365313E-3</c:v>
                </c:pt>
                <c:pt idx="7380">
                  <c:v>6.4073071188740418E-3</c:v>
                </c:pt>
                <c:pt idx="7381">
                  <c:v>6.5176509011200187E-3</c:v>
                </c:pt>
                <c:pt idx="7382">
                  <c:v>6.4982475866155864E-3</c:v>
                </c:pt>
                <c:pt idx="7383">
                  <c:v>6.8245857562085482E-3</c:v>
                </c:pt>
                <c:pt idx="7384">
                  <c:v>6.4058895921475598E-3</c:v>
                </c:pt>
                <c:pt idx="7385">
                  <c:v>6.5764199692185422E-3</c:v>
                </c:pt>
                <c:pt idx="7386">
                  <c:v>6.5111137548488889E-3</c:v>
                </c:pt>
                <c:pt idx="7387">
                  <c:v>6.7941483784469134E-3</c:v>
                </c:pt>
                <c:pt idx="7388">
                  <c:v>6.6333076345154451E-3</c:v>
                </c:pt>
                <c:pt idx="7389">
                  <c:v>6.4861797697289506E-3</c:v>
                </c:pt>
                <c:pt idx="7390">
                  <c:v>6.6995220811913239E-3</c:v>
                </c:pt>
                <c:pt idx="7391">
                  <c:v>1.0911833839801106E-3</c:v>
                </c:pt>
                <c:pt idx="7392">
                  <c:v>6.663648667637666E-3</c:v>
                </c:pt>
                <c:pt idx="7393">
                  <c:v>6.8321263871855024E-3</c:v>
                </c:pt>
                <c:pt idx="7394">
                  <c:v>6.3761580325177591E-3</c:v>
                </c:pt>
                <c:pt idx="7395">
                  <c:v>5.7065367181851909E-3</c:v>
                </c:pt>
                <c:pt idx="7396">
                  <c:v>6.2511918853105286E-3</c:v>
                </c:pt>
                <c:pt idx="7397">
                  <c:v>5.7065367181851909E-3</c:v>
                </c:pt>
                <c:pt idx="7398">
                  <c:v>6.6491047666618541E-3</c:v>
                </c:pt>
                <c:pt idx="7399">
                  <c:v>6.5917743438700261E-3</c:v>
                </c:pt>
                <c:pt idx="7400">
                  <c:v>6.5691905176794635E-3</c:v>
                </c:pt>
                <c:pt idx="7401">
                  <c:v>6.5021363164638095E-3</c:v>
                </c:pt>
                <c:pt idx="7402">
                  <c:v>6.1195491660851259E-3</c:v>
                </c:pt>
                <c:pt idx="7403">
                  <c:v>6.6781149792716861E-3</c:v>
                </c:pt>
                <c:pt idx="7404">
                  <c:v>6.4970116943115575E-3</c:v>
                </c:pt>
                <c:pt idx="7405">
                  <c:v>6.4668895767519769E-3</c:v>
                </c:pt>
                <c:pt idx="7406">
                  <c:v>6.7342884270388953E-3</c:v>
                </c:pt>
                <c:pt idx="7407">
                  <c:v>6.502660506313972E-3</c:v>
                </c:pt>
                <c:pt idx="7408">
                  <c:v>6.3141270596903491E-3</c:v>
                </c:pt>
                <c:pt idx="7409">
                  <c:v>6.7396730143871719E-3</c:v>
                </c:pt>
                <c:pt idx="7410">
                  <c:v>6.605647398916969E-3</c:v>
                </c:pt>
                <c:pt idx="7411">
                  <c:v>6.7443700129221906E-3</c:v>
                </c:pt>
                <c:pt idx="7412">
                  <c:v>2.0455510497624174E-5</c:v>
                </c:pt>
                <c:pt idx="7413">
                  <c:v>6.8348454199791209E-3</c:v>
                </c:pt>
                <c:pt idx="7414">
                  <c:v>6.4121595886041174E-3</c:v>
                </c:pt>
                <c:pt idx="7415">
                  <c:v>6.7500815018709682E-3</c:v>
                </c:pt>
                <c:pt idx="7416">
                  <c:v>6.8206285991940343E-3</c:v>
                </c:pt>
                <c:pt idx="7417">
                  <c:v>6.4819787747452604E-3</c:v>
                </c:pt>
                <c:pt idx="7418">
                  <c:v>6.5482141732224773E-3</c:v>
                </c:pt>
                <c:pt idx="7419">
                  <c:v>6.8335076644722992E-3</c:v>
                </c:pt>
                <c:pt idx="7420">
                  <c:v>1.8442605336060341E-3</c:v>
                </c:pt>
                <c:pt idx="7421">
                  <c:v>3.5390058540947841E-3</c:v>
                </c:pt>
                <c:pt idx="7422">
                  <c:v>2.3475048057258504E-3</c:v>
                </c:pt>
                <c:pt idx="7423">
                  <c:v>1.8121136060475567E-3</c:v>
                </c:pt>
                <c:pt idx="7424">
                  <c:v>6.7756160621336254E-3</c:v>
                </c:pt>
                <c:pt idx="7425">
                  <c:v>6.461215181567473E-3</c:v>
                </c:pt>
                <c:pt idx="7426">
                  <c:v>6.4158578323504729E-3</c:v>
                </c:pt>
                <c:pt idx="7427">
                  <c:v>3.3112268842487333E-3</c:v>
                </c:pt>
                <c:pt idx="7428">
                  <c:v>6.7414899356077092E-3</c:v>
                </c:pt>
                <c:pt idx="7429">
                  <c:v>6.5136321515220207E-3</c:v>
                </c:pt>
                <c:pt idx="7430">
                  <c:v>6.7138738443730311E-3</c:v>
                </c:pt>
                <c:pt idx="7431">
                  <c:v>6.8032636842154937E-3</c:v>
                </c:pt>
                <c:pt idx="7432">
                  <c:v>6.6930840574287494E-3</c:v>
                </c:pt>
                <c:pt idx="7433">
                  <c:v>6.4142181524769947E-3</c:v>
                </c:pt>
                <c:pt idx="7434">
                  <c:v>6.7873803393435177E-3</c:v>
                </c:pt>
                <c:pt idx="7435">
                  <c:v>6.6586901803440705E-3</c:v>
                </c:pt>
                <c:pt idx="7436">
                  <c:v>6.5321549670785406E-3</c:v>
                </c:pt>
                <c:pt idx="7437">
                  <c:v>6.6497486965757576E-3</c:v>
                </c:pt>
                <c:pt idx="7438">
                  <c:v>4.1105782734574808E-3</c:v>
                </c:pt>
                <c:pt idx="7439">
                  <c:v>6.8348147833502812E-3</c:v>
                </c:pt>
                <c:pt idx="7440">
                  <c:v>6.5952213907185826E-3</c:v>
                </c:pt>
                <c:pt idx="7441">
                  <c:v>6.5660348331075639E-3</c:v>
                </c:pt>
                <c:pt idx="7442">
                  <c:v>6.4174946243938614E-3</c:v>
                </c:pt>
                <c:pt idx="7443">
                  <c:v>6.7998973670938406E-3</c:v>
                </c:pt>
                <c:pt idx="7444">
                  <c:v>6.8203382200366048E-3</c:v>
                </c:pt>
                <c:pt idx="7445">
                  <c:v>6.5933917178416738E-3</c:v>
                </c:pt>
                <c:pt idx="7446">
                  <c:v>6.740885559324227E-3</c:v>
                </c:pt>
                <c:pt idx="7447">
                  <c:v>6.568543647800843E-3</c:v>
                </c:pt>
                <c:pt idx="7448">
                  <c:v>6.8103610762748259E-3</c:v>
                </c:pt>
                <c:pt idx="7449">
                  <c:v>6.3377115861989273E-3</c:v>
                </c:pt>
                <c:pt idx="7450">
                  <c:v>6.5760287940750152E-3</c:v>
                </c:pt>
                <c:pt idx="7451">
                  <c:v>6.7406817526234801E-3</c:v>
                </c:pt>
                <c:pt idx="7452">
                  <c:v>6.4408203446444014E-3</c:v>
                </c:pt>
                <c:pt idx="7453">
                  <c:v>6.5287473132967337E-3</c:v>
                </c:pt>
                <c:pt idx="7454">
                  <c:v>6.4699391263942311E-3</c:v>
                </c:pt>
                <c:pt idx="7455">
                  <c:v>6.7490920491237137E-3</c:v>
                </c:pt>
                <c:pt idx="7456">
                  <c:v>6.5700929958215108E-3</c:v>
                </c:pt>
                <c:pt idx="7457">
                  <c:v>6.5241091571656964E-3</c:v>
                </c:pt>
                <c:pt idx="7458">
                  <c:v>6.8001881708826435E-3</c:v>
                </c:pt>
                <c:pt idx="7459">
                  <c:v>6.8011357729707558E-3</c:v>
                </c:pt>
                <c:pt idx="7460">
                  <c:v>6.3151515915054381E-3</c:v>
                </c:pt>
                <c:pt idx="7461">
                  <c:v>6.1467121963232115E-3</c:v>
                </c:pt>
                <c:pt idx="7462">
                  <c:v>6.7023494785498888E-3</c:v>
                </c:pt>
                <c:pt idx="7463">
                  <c:v>6.6408411613378031E-3</c:v>
                </c:pt>
                <c:pt idx="7464">
                  <c:v>6.4178536285929028E-3</c:v>
                </c:pt>
                <c:pt idx="7465">
                  <c:v>6.2980992384692172E-3</c:v>
                </c:pt>
                <c:pt idx="7466">
                  <c:v>6.0336936703961914E-3</c:v>
                </c:pt>
                <c:pt idx="7467">
                  <c:v>6.2423984333171085E-3</c:v>
                </c:pt>
                <c:pt idx="7468">
                  <c:v>6.2287869195852422E-3</c:v>
                </c:pt>
                <c:pt idx="7469">
                  <c:v>6.6244894370040101E-3</c:v>
                </c:pt>
                <c:pt idx="7470">
                  <c:v>5.7065367181851909E-3</c:v>
                </c:pt>
                <c:pt idx="7471">
                  <c:v>6.8031256256930201E-3</c:v>
                </c:pt>
                <c:pt idx="7472">
                  <c:v>6.6248159054101124E-3</c:v>
                </c:pt>
                <c:pt idx="7473">
                  <c:v>6.5743451403351885E-3</c:v>
                </c:pt>
                <c:pt idx="7474">
                  <c:v>6.7759600705788658E-3</c:v>
                </c:pt>
                <c:pt idx="7475">
                  <c:v>6.7082309003971647E-3</c:v>
                </c:pt>
                <c:pt idx="7476">
                  <c:v>6.3950371832299036E-3</c:v>
                </c:pt>
                <c:pt idx="7477">
                  <c:v>6.7592155451852813E-3</c:v>
                </c:pt>
                <c:pt idx="7478">
                  <c:v>5.8568483891884987E-3</c:v>
                </c:pt>
                <c:pt idx="7479">
                  <c:v>6.7741241156324926E-3</c:v>
                </c:pt>
                <c:pt idx="7480">
                  <c:v>6.5193905713882873E-3</c:v>
                </c:pt>
                <c:pt idx="7481">
                  <c:v>6.6831958119651829E-3</c:v>
                </c:pt>
                <c:pt idx="7482">
                  <c:v>5.7065367181851909E-3</c:v>
                </c:pt>
                <c:pt idx="7483">
                  <c:v>6.2919306121516309E-3</c:v>
                </c:pt>
                <c:pt idx="7484">
                  <c:v>6.4803390187951034E-3</c:v>
                </c:pt>
                <c:pt idx="7485">
                  <c:v>6.5160448332575822E-3</c:v>
                </c:pt>
                <c:pt idx="7486">
                  <c:v>6.2642288886168946E-3</c:v>
                </c:pt>
                <c:pt idx="7487">
                  <c:v>6.5345589621735641E-3</c:v>
                </c:pt>
                <c:pt idx="7488">
                  <c:v>6.6569838356848252E-3</c:v>
                </c:pt>
                <c:pt idx="7489">
                  <c:v>6.3908644715185989E-3</c:v>
                </c:pt>
                <c:pt idx="7490">
                  <c:v>6.5621434572686174E-3</c:v>
                </c:pt>
                <c:pt idx="7491">
                  <c:v>6.6382884400436855E-3</c:v>
                </c:pt>
                <c:pt idx="7492">
                  <c:v>6.7238621818356712E-3</c:v>
                </c:pt>
                <c:pt idx="7493">
                  <c:v>6.2190333143352762E-3</c:v>
                </c:pt>
                <c:pt idx="7494">
                  <c:v>6.3245545316555915E-3</c:v>
                </c:pt>
                <c:pt idx="7495">
                  <c:v>8.9872654014892925E-7</c:v>
                </c:pt>
                <c:pt idx="7496">
                  <c:v>6.834737767238387E-3</c:v>
                </c:pt>
                <c:pt idx="7497">
                  <c:v>6.5752267987964613E-3</c:v>
                </c:pt>
                <c:pt idx="7498">
                  <c:v>6.2592002522761881E-3</c:v>
                </c:pt>
                <c:pt idx="7499">
                  <c:v>6.3096051729283238E-3</c:v>
                </c:pt>
                <c:pt idx="7500">
                  <c:v>6.7452901836859815E-3</c:v>
                </c:pt>
                <c:pt idx="7501">
                  <c:v>6.4194090009475086E-3</c:v>
                </c:pt>
                <c:pt idx="7502">
                  <c:v>6.4684358861068336E-3</c:v>
                </c:pt>
                <c:pt idx="7503">
                  <c:v>6.662373488879378E-3</c:v>
                </c:pt>
                <c:pt idx="7504">
                  <c:v>6.3748216023160114E-3</c:v>
                </c:pt>
                <c:pt idx="7505">
                  <c:v>6.247040526641102E-3</c:v>
                </c:pt>
                <c:pt idx="7506">
                  <c:v>6.2830001746075675E-3</c:v>
                </c:pt>
                <c:pt idx="7507">
                  <c:v>6.4141750671084978E-3</c:v>
                </c:pt>
                <c:pt idx="7508">
                  <c:v>6.1831101137411332E-3</c:v>
                </c:pt>
                <c:pt idx="7509">
                  <c:v>6.5864834549280316E-3</c:v>
                </c:pt>
                <c:pt idx="7510">
                  <c:v>6.5594744867399782E-3</c:v>
                </c:pt>
                <c:pt idx="7511">
                  <c:v>6.7123583990029451E-3</c:v>
                </c:pt>
                <c:pt idx="7512">
                  <c:v>6.2084033647226934E-3</c:v>
                </c:pt>
                <c:pt idx="7513">
                  <c:v>6.8224465251310769E-3</c:v>
                </c:pt>
                <c:pt idx="7514">
                  <c:v>6.8048084665886348E-3</c:v>
                </c:pt>
                <c:pt idx="7515">
                  <c:v>6.7016738172362509E-3</c:v>
                </c:pt>
                <c:pt idx="7516">
                  <c:v>6.7407182999125953E-3</c:v>
                </c:pt>
                <c:pt idx="7517">
                  <c:v>6.7779845759179972E-3</c:v>
                </c:pt>
                <c:pt idx="7518">
                  <c:v>6.6181099121143177E-3</c:v>
                </c:pt>
                <c:pt idx="7519">
                  <c:v>6.5355917797386828E-3</c:v>
                </c:pt>
                <c:pt idx="7520">
                  <c:v>6.8280992638961755E-3</c:v>
                </c:pt>
                <c:pt idx="7521">
                  <c:v>6.6154597834419369E-3</c:v>
                </c:pt>
                <c:pt idx="7522">
                  <c:v>6.8273430625708266E-3</c:v>
                </c:pt>
                <c:pt idx="7523">
                  <c:v>6.4426361368432163E-3</c:v>
                </c:pt>
                <c:pt idx="7524">
                  <c:v>6.6216424393866213E-3</c:v>
                </c:pt>
                <c:pt idx="7525">
                  <c:v>6.5118986940854492E-3</c:v>
                </c:pt>
                <c:pt idx="7526">
                  <c:v>6.1567092427907769E-3</c:v>
                </c:pt>
                <c:pt idx="7527">
                  <c:v>6.6634763338357349E-3</c:v>
                </c:pt>
                <c:pt idx="7528">
                  <c:v>6.8066031429331111E-3</c:v>
                </c:pt>
                <c:pt idx="7529">
                  <c:v>6.2805906422959464E-3</c:v>
                </c:pt>
                <c:pt idx="7530">
                  <c:v>6.3592911962521018E-3</c:v>
                </c:pt>
                <c:pt idx="7531">
                  <c:v>5.6585718605153545E-3</c:v>
                </c:pt>
                <c:pt idx="7532">
                  <c:v>6.6881384559246198E-3</c:v>
                </c:pt>
                <c:pt idx="7533">
                  <c:v>6.4027311027061067E-3</c:v>
                </c:pt>
                <c:pt idx="7534">
                  <c:v>6.3470154283735113E-3</c:v>
                </c:pt>
                <c:pt idx="7535">
                  <c:v>6.4281384429968631E-3</c:v>
                </c:pt>
                <c:pt idx="7536">
                  <c:v>6.7983252590828264E-3</c:v>
                </c:pt>
                <c:pt idx="7537">
                  <c:v>6.634532076068159E-3</c:v>
                </c:pt>
                <c:pt idx="7538">
                  <c:v>6.7832804168337039E-3</c:v>
                </c:pt>
                <c:pt idx="7539">
                  <c:v>6.4333465760614663E-3</c:v>
                </c:pt>
                <c:pt idx="7540">
                  <c:v>6.4527348144044335E-3</c:v>
                </c:pt>
                <c:pt idx="7541">
                  <c:v>6.6136554682244154E-3</c:v>
                </c:pt>
                <c:pt idx="7542">
                  <c:v>6.2474489706742875E-3</c:v>
                </c:pt>
                <c:pt idx="7543">
                  <c:v>6.816199973368171E-3</c:v>
                </c:pt>
                <c:pt idx="7544">
                  <c:v>6.3470907510722353E-3</c:v>
                </c:pt>
                <c:pt idx="7545">
                  <c:v>6.1816772240077212E-3</c:v>
                </c:pt>
                <c:pt idx="7546">
                  <c:v>6.6873879874480447E-3</c:v>
                </c:pt>
                <c:pt idx="7547">
                  <c:v>6.3779684052558292E-3</c:v>
                </c:pt>
                <c:pt idx="7548">
                  <c:v>6.5332319835607168E-3</c:v>
                </c:pt>
                <c:pt idx="7549">
                  <c:v>6.5450501845608624E-3</c:v>
                </c:pt>
                <c:pt idx="7550">
                  <c:v>6.5081850685007898E-3</c:v>
                </c:pt>
                <c:pt idx="7551">
                  <c:v>6.2551365958582279E-3</c:v>
                </c:pt>
                <c:pt idx="7552">
                  <c:v>6.4258015090175417E-3</c:v>
                </c:pt>
                <c:pt idx="7553">
                  <c:v>6.6950122566351543E-3</c:v>
                </c:pt>
                <c:pt idx="7554">
                  <c:v>6.3033857578723707E-3</c:v>
                </c:pt>
                <c:pt idx="7555">
                  <c:v>6.2831547596102462E-3</c:v>
                </c:pt>
                <c:pt idx="7556">
                  <c:v>6.3055694438419419E-3</c:v>
                </c:pt>
                <c:pt idx="7557">
                  <c:v>6.5416708993438228E-3</c:v>
                </c:pt>
                <c:pt idx="7558">
                  <c:v>6.2949050085054029E-3</c:v>
                </c:pt>
                <c:pt idx="7559">
                  <c:v>6.6370474407915943E-3</c:v>
                </c:pt>
                <c:pt idx="7560">
                  <c:v>6.321622599863237E-3</c:v>
                </c:pt>
                <c:pt idx="7561">
                  <c:v>6.8050792613934975E-3</c:v>
                </c:pt>
                <c:pt idx="7562">
                  <c:v>6.3105342446333791E-3</c:v>
                </c:pt>
                <c:pt idx="7563">
                  <c:v>6.6099847873114202E-3</c:v>
                </c:pt>
                <c:pt idx="7564">
                  <c:v>6.3500368431349879E-3</c:v>
                </c:pt>
                <c:pt idx="7565">
                  <c:v>6.298125422331215E-3</c:v>
                </c:pt>
                <c:pt idx="7566">
                  <c:v>6.5869683391138537E-3</c:v>
                </c:pt>
                <c:pt idx="7567">
                  <c:v>6.3257363255824189E-3</c:v>
                </c:pt>
                <c:pt idx="7568">
                  <c:v>6.2845981171839012E-3</c:v>
                </c:pt>
                <c:pt idx="7569">
                  <c:v>6.6318788051322689E-3</c:v>
                </c:pt>
                <c:pt idx="7570">
                  <c:v>6.430892462233921E-3</c:v>
                </c:pt>
                <c:pt idx="7571">
                  <c:v>6.4414133648852089E-3</c:v>
                </c:pt>
                <c:pt idx="7572">
                  <c:v>6.5465568299266919E-3</c:v>
                </c:pt>
                <c:pt idx="7573">
                  <c:v>6.3767442103899088E-3</c:v>
                </c:pt>
                <c:pt idx="7574">
                  <c:v>6.3614035087655053E-3</c:v>
                </c:pt>
                <c:pt idx="7575">
                  <c:v>6.6416240336706128E-3</c:v>
                </c:pt>
                <c:pt idx="7576">
                  <c:v>6.4027747115413518E-3</c:v>
                </c:pt>
                <c:pt idx="7577">
                  <c:v>6.2901223595006875E-3</c:v>
                </c:pt>
                <c:pt idx="7578">
                  <c:v>6.591929322627782E-3</c:v>
                </c:pt>
                <c:pt idx="7579">
                  <c:v>6.4056840930279057E-3</c:v>
                </c:pt>
                <c:pt idx="7580">
                  <c:v>6.2361221370022925E-3</c:v>
                </c:pt>
                <c:pt idx="7581">
                  <c:v>6.6527695513627656E-3</c:v>
                </c:pt>
                <c:pt idx="7582">
                  <c:v>6.4554155088810961E-3</c:v>
                </c:pt>
                <c:pt idx="7583">
                  <c:v>6.8345683339172724E-3</c:v>
                </c:pt>
                <c:pt idx="7584">
                  <c:v>6.8253784179208299E-3</c:v>
                </c:pt>
                <c:pt idx="7585">
                  <c:v>6.8237680004224919E-3</c:v>
                </c:pt>
                <c:pt idx="7586">
                  <c:v>6.8316191738443085E-3</c:v>
                </c:pt>
                <c:pt idx="7587">
                  <c:v>6.0999124978620076E-3</c:v>
                </c:pt>
                <c:pt idx="7588">
                  <c:v>6.2168263997549496E-3</c:v>
                </c:pt>
                <c:pt idx="7589">
                  <c:v>6.8179486122427711E-3</c:v>
                </c:pt>
                <c:pt idx="7590">
                  <c:v>5.7065367181851909E-3</c:v>
                </c:pt>
                <c:pt idx="7591">
                  <c:v>5.7065367181851909E-3</c:v>
                </c:pt>
                <c:pt idx="7592">
                  <c:v>5.7065367181851909E-3</c:v>
                </c:pt>
                <c:pt idx="7593">
                  <c:v>5.7065367181851909E-3</c:v>
                </c:pt>
                <c:pt idx="7594">
                  <c:v>5.7065367181851909E-3</c:v>
                </c:pt>
                <c:pt idx="7595">
                  <c:v>5.7065367181851909E-3</c:v>
                </c:pt>
                <c:pt idx="7596">
                  <c:v>5.7065367181851909E-3</c:v>
                </c:pt>
                <c:pt idx="7597">
                  <c:v>5.7065367181851909E-3</c:v>
                </c:pt>
                <c:pt idx="7598">
                  <c:v>5.7065367181851909E-3</c:v>
                </c:pt>
                <c:pt idx="7599">
                  <c:v>5.7065367181851909E-3</c:v>
                </c:pt>
                <c:pt idx="7600">
                  <c:v>5.7065367181851909E-3</c:v>
                </c:pt>
                <c:pt idx="7601">
                  <c:v>6.5765638516074578E-3</c:v>
                </c:pt>
                <c:pt idx="7602">
                  <c:v>6.4643937160332784E-3</c:v>
                </c:pt>
                <c:pt idx="7603">
                  <c:v>6.3876569393544998E-3</c:v>
                </c:pt>
                <c:pt idx="7604">
                  <c:v>6.4788591673755214E-3</c:v>
                </c:pt>
                <c:pt idx="7605">
                  <c:v>3.9644473288511853E-3</c:v>
                </c:pt>
                <c:pt idx="7606">
                  <c:v>6.7937721941950125E-3</c:v>
                </c:pt>
                <c:pt idx="7607">
                  <c:v>6.5778479911195531E-3</c:v>
                </c:pt>
                <c:pt idx="7608">
                  <c:v>6.7208554333310086E-3</c:v>
                </c:pt>
                <c:pt idx="7609">
                  <c:v>6.7559492299960984E-3</c:v>
                </c:pt>
                <c:pt idx="7610">
                  <c:v>6.2116268342526015E-4</c:v>
                </c:pt>
                <c:pt idx="7611">
                  <c:v>6.7993146203940025E-3</c:v>
                </c:pt>
                <c:pt idx="7612">
                  <c:v>6.8235618729187361E-3</c:v>
                </c:pt>
                <c:pt idx="7613">
                  <c:v>6.7967003797215547E-3</c:v>
                </c:pt>
                <c:pt idx="7614">
                  <c:v>4.5116330885438633E-3</c:v>
                </c:pt>
                <c:pt idx="7615">
                  <c:v>6.6022778213987035E-3</c:v>
                </c:pt>
                <c:pt idx="7616">
                  <c:v>5.7065367181851909E-3</c:v>
                </c:pt>
                <c:pt idx="7617">
                  <c:v>6.6872874659564246E-3</c:v>
                </c:pt>
                <c:pt idx="7618">
                  <c:v>6.8347060517885945E-3</c:v>
                </c:pt>
                <c:pt idx="7619">
                  <c:v>6.373173464342379E-3</c:v>
                </c:pt>
                <c:pt idx="7620">
                  <c:v>6.6140215394751558E-3</c:v>
                </c:pt>
                <c:pt idx="7621">
                  <c:v>6.6372239995041446E-3</c:v>
                </c:pt>
                <c:pt idx="7622">
                  <c:v>6.8322117462414709E-3</c:v>
                </c:pt>
                <c:pt idx="7623">
                  <c:v>6.7737981879517186E-3</c:v>
                </c:pt>
                <c:pt idx="7624">
                  <c:v>1.4005091252046618E-66</c:v>
                </c:pt>
                <c:pt idx="7625">
                  <c:v>6.8203443152998477E-3</c:v>
                </c:pt>
                <c:pt idx="7626">
                  <c:v>6.8338986044593555E-3</c:v>
                </c:pt>
                <c:pt idx="7627">
                  <c:v>4.52481054854927E-3</c:v>
                </c:pt>
                <c:pt idx="7628">
                  <c:v>6.7095345191689618E-3</c:v>
                </c:pt>
                <c:pt idx="7629">
                  <c:v>6.6280957333238631E-3</c:v>
                </c:pt>
                <c:pt idx="7630">
                  <c:v>6.7040008497948464E-3</c:v>
                </c:pt>
                <c:pt idx="7631">
                  <c:v>6.770504534326198E-3</c:v>
                </c:pt>
                <c:pt idx="7632">
                  <c:v>6.5078499841297356E-3</c:v>
                </c:pt>
                <c:pt idx="7633">
                  <c:v>6.5550424566474738E-3</c:v>
                </c:pt>
                <c:pt idx="7634">
                  <c:v>5.7189187105916092E-5</c:v>
                </c:pt>
                <c:pt idx="7635">
                  <c:v>6.7949497929274162E-3</c:v>
                </c:pt>
                <c:pt idx="7636">
                  <c:v>6.7345584185748934E-3</c:v>
                </c:pt>
                <c:pt idx="7637">
                  <c:v>1.5041470409460926E-11</c:v>
                </c:pt>
                <c:pt idx="7638">
                  <c:v>6.0419985001721079E-12</c:v>
                </c:pt>
                <c:pt idx="7639">
                  <c:v>1.0987242291491446E-13</c:v>
                </c:pt>
                <c:pt idx="7640">
                  <c:v>6.8203831426121497E-3</c:v>
                </c:pt>
                <c:pt idx="7641">
                  <c:v>6.8181453420410711E-3</c:v>
                </c:pt>
                <c:pt idx="7642">
                  <c:v>6.7079128730696963E-3</c:v>
                </c:pt>
                <c:pt idx="7643">
                  <c:v>6.4058148342116998E-3</c:v>
                </c:pt>
                <c:pt idx="7644">
                  <c:v>6.5262674652810234E-3</c:v>
                </c:pt>
                <c:pt idx="7645">
                  <c:v>6.7222075055716193E-3</c:v>
                </c:pt>
                <c:pt idx="7646">
                  <c:v>6.2426853230926936E-3</c:v>
                </c:pt>
                <c:pt idx="7647">
                  <c:v>6.0359795987872996E-3</c:v>
                </c:pt>
                <c:pt idx="7648">
                  <c:v>5.9953343445079271E-3</c:v>
                </c:pt>
                <c:pt idx="7649">
                  <c:v>6.3708469429844478E-3</c:v>
                </c:pt>
                <c:pt idx="7650">
                  <c:v>6.6229343861711129E-3</c:v>
                </c:pt>
                <c:pt idx="7651">
                  <c:v>6.7293089796639687E-3</c:v>
                </c:pt>
                <c:pt idx="7652">
                  <c:v>5.3524086453077928E-3</c:v>
                </c:pt>
                <c:pt idx="7653">
                  <c:v>6.3963549931799306E-3</c:v>
                </c:pt>
                <c:pt idx="7654">
                  <c:v>9.4855359063345494E-29</c:v>
                </c:pt>
                <c:pt idx="7655">
                  <c:v>6.8347640098638928E-3</c:v>
                </c:pt>
                <c:pt idx="7656">
                  <c:v>6.7729181092741472E-3</c:v>
                </c:pt>
                <c:pt idx="7657">
                  <c:v>6.6899353468272658E-3</c:v>
                </c:pt>
                <c:pt idx="7658">
                  <c:v>5.7065367181851909E-3</c:v>
                </c:pt>
                <c:pt idx="7659">
                  <c:v>6.2557639839190644E-3</c:v>
                </c:pt>
                <c:pt idx="7660">
                  <c:v>5.7065367181851909E-3</c:v>
                </c:pt>
                <c:pt idx="7661">
                  <c:v>6.4618385281958422E-3</c:v>
                </c:pt>
                <c:pt idx="7662">
                  <c:v>6.5116938613543826E-3</c:v>
                </c:pt>
                <c:pt idx="7663">
                  <c:v>6.6094337657579627E-3</c:v>
                </c:pt>
                <c:pt idx="7664">
                  <c:v>6.8273551710138188E-3</c:v>
                </c:pt>
                <c:pt idx="7665">
                  <c:v>6.7648292796387618E-3</c:v>
                </c:pt>
                <c:pt idx="7666">
                  <c:v>6.1759710424913452E-3</c:v>
                </c:pt>
                <c:pt idx="7667">
                  <c:v>6.7708837088249259E-3</c:v>
                </c:pt>
                <c:pt idx="7668">
                  <c:v>6.2655144136759006E-3</c:v>
                </c:pt>
                <c:pt idx="7669">
                  <c:v>5.9661872588235689E-3</c:v>
                </c:pt>
                <c:pt idx="7670">
                  <c:v>6.7569621592760247E-3</c:v>
                </c:pt>
                <c:pt idx="7671">
                  <c:v>6.5483947640149493E-3</c:v>
                </c:pt>
                <c:pt idx="7672">
                  <c:v>6.7916351981693809E-3</c:v>
                </c:pt>
                <c:pt idx="7673">
                  <c:v>6.5340688012194715E-3</c:v>
                </c:pt>
                <c:pt idx="7674">
                  <c:v>6.7880971897815792E-3</c:v>
                </c:pt>
                <c:pt idx="7675">
                  <c:v>6.7759356315261485E-3</c:v>
                </c:pt>
                <c:pt idx="7676">
                  <c:v>6.7370899624240354E-3</c:v>
                </c:pt>
                <c:pt idx="7677">
                  <c:v>6.8050509287555265E-3</c:v>
                </c:pt>
                <c:pt idx="7678">
                  <c:v>6.1842791673447708E-3</c:v>
                </c:pt>
                <c:pt idx="7679">
                  <c:v>6.1350181023E-3</c:v>
                </c:pt>
                <c:pt idx="7680">
                  <c:v>6.6662594074762696E-3</c:v>
                </c:pt>
                <c:pt idx="7681">
                  <c:v>6.6237594980116977E-3</c:v>
                </c:pt>
                <c:pt idx="7682">
                  <c:v>6.7967719098754181E-3</c:v>
                </c:pt>
                <c:pt idx="7683">
                  <c:v>6.6974345826570298E-3</c:v>
                </c:pt>
                <c:pt idx="7684">
                  <c:v>6.6219565006537173E-3</c:v>
                </c:pt>
                <c:pt idx="7685">
                  <c:v>6.3056128172766504E-3</c:v>
                </c:pt>
                <c:pt idx="7686">
                  <c:v>6.585370833026574E-3</c:v>
                </c:pt>
                <c:pt idx="7687">
                  <c:v>6.2532360835732565E-3</c:v>
                </c:pt>
                <c:pt idx="7688">
                  <c:v>6.5142343817413632E-3</c:v>
                </c:pt>
                <c:pt idx="7689">
                  <c:v>6.8332423181326702E-3</c:v>
                </c:pt>
                <c:pt idx="7690">
                  <c:v>6.7312628695904847E-3</c:v>
                </c:pt>
                <c:pt idx="7691">
                  <c:v>3.9729122897921559E-3</c:v>
                </c:pt>
                <c:pt idx="7692">
                  <c:v>6.7975628997493801E-3</c:v>
                </c:pt>
                <c:pt idx="7693">
                  <c:v>6.623296149512764E-3</c:v>
                </c:pt>
                <c:pt idx="7694">
                  <c:v>3.9174084940921698E-3</c:v>
                </c:pt>
                <c:pt idx="7695">
                  <c:v>4.358656218592368E-3</c:v>
                </c:pt>
                <c:pt idx="7696">
                  <c:v>6.6776513238143171E-3</c:v>
                </c:pt>
                <c:pt idx="7697">
                  <c:v>6.819261382374423E-3</c:v>
                </c:pt>
                <c:pt idx="7698">
                  <c:v>6.4477853262808592E-3</c:v>
                </c:pt>
                <c:pt idx="7699">
                  <c:v>6.5748128140062298E-3</c:v>
                </c:pt>
                <c:pt idx="7700">
                  <c:v>6.4967564653607068E-3</c:v>
                </c:pt>
                <c:pt idx="7701">
                  <c:v>2.4366353268609523E-3</c:v>
                </c:pt>
                <c:pt idx="7702">
                  <c:v>6.8324403581705986E-3</c:v>
                </c:pt>
                <c:pt idx="7703">
                  <c:v>6.7937172173866966E-3</c:v>
                </c:pt>
                <c:pt idx="7704">
                  <c:v>6.7883965022542438E-3</c:v>
                </c:pt>
                <c:pt idx="7705">
                  <c:v>6.7872925414082831E-3</c:v>
                </c:pt>
                <c:pt idx="7706">
                  <c:v>6.5580482113424092E-3</c:v>
                </c:pt>
                <c:pt idx="7707">
                  <c:v>6.731043064427792E-3</c:v>
                </c:pt>
                <c:pt idx="7708">
                  <c:v>3.2354211698864912E-3</c:v>
                </c:pt>
                <c:pt idx="7709">
                  <c:v>6.8326201581365821E-3</c:v>
                </c:pt>
                <c:pt idx="7710">
                  <c:v>6.4145826603589327E-3</c:v>
                </c:pt>
                <c:pt idx="7711">
                  <c:v>6.8127453338238907E-3</c:v>
                </c:pt>
                <c:pt idx="7712">
                  <c:v>6.6304565878205282E-3</c:v>
                </c:pt>
                <c:pt idx="7713">
                  <c:v>6.7884589655351525E-3</c:v>
                </c:pt>
                <c:pt idx="7714">
                  <c:v>6.7110185386666434E-3</c:v>
                </c:pt>
                <c:pt idx="7715">
                  <c:v>6.8165812912909579E-3</c:v>
                </c:pt>
                <c:pt idx="7716">
                  <c:v>6.6322638699744399E-3</c:v>
                </c:pt>
                <c:pt idx="7717">
                  <c:v>4.1821585386672011E-4</c:v>
                </c:pt>
                <c:pt idx="7718">
                  <c:v>1.6439486188131252E-3</c:v>
                </c:pt>
                <c:pt idx="7719">
                  <c:v>6.7595279268152595E-3</c:v>
                </c:pt>
                <c:pt idx="7720">
                  <c:v>6.4962779617885914E-3</c:v>
                </c:pt>
                <c:pt idx="7721">
                  <c:v>6.7787997923992637E-3</c:v>
                </c:pt>
                <c:pt idx="7722">
                  <c:v>6.6694659695490394E-3</c:v>
                </c:pt>
                <c:pt idx="7723">
                  <c:v>6.6018311542901118E-3</c:v>
                </c:pt>
                <c:pt idx="7724">
                  <c:v>4.6754020999453891E-3</c:v>
                </c:pt>
                <c:pt idx="7725">
                  <c:v>6.8213222603343638E-3</c:v>
                </c:pt>
                <c:pt idx="7726">
                  <c:v>6.7210918448501562E-3</c:v>
                </c:pt>
                <c:pt idx="7727">
                  <c:v>6.6738136655266249E-3</c:v>
                </c:pt>
                <c:pt idx="7728">
                  <c:v>4.2181846092008719E-3</c:v>
                </c:pt>
                <c:pt idx="7729">
                  <c:v>7.5405826199095578E-4</c:v>
                </c:pt>
                <c:pt idx="7730">
                  <c:v>6.824997683011748E-3</c:v>
                </c:pt>
                <c:pt idx="7731">
                  <c:v>5.6312596872839489E-3</c:v>
                </c:pt>
                <c:pt idx="7732">
                  <c:v>6.7902123598637875E-3</c:v>
                </c:pt>
                <c:pt idx="7733">
                  <c:v>3.0548582471839262E-3</c:v>
                </c:pt>
                <c:pt idx="7734">
                  <c:v>6.8306421040493564E-3</c:v>
                </c:pt>
                <c:pt idx="7735">
                  <c:v>6.4256467876299649E-3</c:v>
                </c:pt>
                <c:pt idx="7736">
                  <c:v>6.4827341302590167E-3</c:v>
                </c:pt>
                <c:pt idx="7737">
                  <c:v>6.3410444956444219E-3</c:v>
                </c:pt>
                <c:pt idx="7738">
                  <c:v>6.7908558642432665E-3</c:v>
                </c:pt>
                <c:pt idx="7739">
                  <c:v>6.5979880884715937E-3</c:v>
                </c:pt>
                <c:pt idx="7740">
                  <c:v>6.815965261601338E-3</c:v>
                </c:pt>
                <c:pt idx="7741">
                  <c:v>6.6447701242301101E-3</c:v>
                </c:pt>
                <c:pt idx="7742">
                  <c:v>6.3622208560062199E-3</c:v>
                </c:pt>
                <c:pt idx="7743">
                  <c:v>6.7381178878280993E-3</c:v>
                </c:pt>
                <c:pt idx="7744">
                  <c:v>6.7056131704551275E-3</c:v>
                </c:pt>
                <c:pt idx="7745">
                  <c:v>6.4820402429080874E-3</c:v>
                </c:pt>
                <c:pt idx="7746">
                  <c:v>6.5689971683215876E-3</c:v>
                </c:pt>
                <c:pt idx="7747">
                  <c:v>6.655850644669733E-3</c:v>
                </c:pt>
                <c:pt idx="7748">
                  <c:v>1.5990463515419733E-11</c:v>
                </c:pt>
                <c:pt idx="7749">
                  <c:v>6.5099138072733783E-3</c:v>
                </c:pt>
                <c:pt idx="7750">
                  <c:v>6.1991513460187006E-3</c:v>
                </c:pt>
                <c:pt idx="7751">
                  <c:v>6.3758322337470336E-3</c:v>
                </c:pt>
                <c:pt idx="7752">
                  <c:v>6.5828047618579858E-3</c:v>
                </c:pt>
                <c:pt idx="7753">
                  <c:v>5.8582254014736363E-3</c:v>
                </c:pt>
                <c:pt idx="7754">
                  <c:v>6.6814739867630301E-3</c:v>
                </c:pt>
                <c:pt idx="7755">
                  <c:v>5.1387570221979656E-3</c:v>
                </c:pt>
                <c:pt idx="7756">
                  <c:v>6.1690342532248503E-3</c:v>
                </c:pt>
                <c:pt idx="7757">
                  <c:v>6.6899829949751636E-3</c:v>
                </c:pt>
                <c:pt idx="7758">
                  <c:v>6.669653073143344E-3</c:v>
                </c:pt>
                <c:pt idx="7759">
                  <c:v>6.619035850768778E-3</c:v>
                </c:pt>
                <c:pt idx="7760">
                  <c:v>6.7202591239043262E-3</c:v>
                </c:pt>
                <c:pt idx="7761">
                  <c:v>6.7045695406095507E-3</c:v>
                </c:pt>
                <c:pt idx="7762">
                  <c:v>6.6689268455959062E-3</c:v>
                </c:pt>
                <c:pt idx="7763">
                  <c:v>6.8315975246644638E-3</c:v>
                </c:pt>
                <c:pt idx="7764">
                  <c:v>3.1863299778522166E-3</c:v>
                </c:pt>
                <c:pt idx="7765">
                  <c:v>5.5679336684376765E-3</c:v>
                </c:pt>
                <c:pt idx="7766">
                  <c:v>6.8347336028516765E-3</c:v>
                </c:pt>
                <c:pt idx="7767">
                  <c:v>6.7272202479760597E-3</c:v>
                </c:pt>
                <c:pt idx="7768">
                  <c:v>1.0298845795009581E-3</c:v>
                </c:pt>
                <c:pt idx="7769">
                  <c:v>1.9165432770349346E-6</c:v>
                </c:pt>
                <c:pt idx="7770">
                  <c:v>8.9443436008407524E-5</c:v>
                </c:pt>
                <c:pt idx="7771">
                  <c:v>8.6451263013588558E-14</c:v>
                </c:pt>
                <c:pt idx="7772">
                  <c:v>1.100849675159426E-13</c:v>
                </c:pt>
                <c:pt idx="7773">
                  <c:v>6.7462057450372002E-3</c:v>
                </c:pt>
                <c:pt idx="7774">
                  <c:v>6.6228119115761741E-3</c:v>
                </c:pt>
                <c:pt idx="7775">
                  <c:v>6.6413977836328577E-3</c:v>
                </c:pt>
                <c:pt idx="7776">
                  <c:v>6.5970775699415061E-3</c:v>
                </c:pt>
                <c:pt idx="7777">
                  <c:v>6.7077191983054372E-3</c:v>
                </c:pt>
                <c:pt idx="7778">
                  <c:v>6.6627425518014588E-3</c:v>
                </c:pt>
                <c:pt idx="7779">
                  <c:v>6.8339111179346167E-3</c:v>
                </c:pt>
                <c:pt idx="7780">
                  <c:v>6.6555168507525155E-3</c:v>
                </c:pt>
                <c:pt idx="7781">
                  <c:v>6.6802715991755102E-3</c:v>
                </c:pt>
                <c:pt idx="7782">
                  <c:v>2.8627588310386383E-9</c:v>
                </c:pt>
                <c:pt idx="7783">
                  <c:v>6.7883326381231301E-3</c:v>
                </c:pt>
                <c:pt idx="7784">
                  <c:v>6.446471651371498E-3</c:v>
                </c:pt>
                <c:pt idx="7785">
                  <c:v>6.6231820805989598E-3</c:v>
                </c:pt>
                <c:pt idx="7786">
                  <c:v>1.164622553118851E-14</c:v>
                </c:pt>
                <c:pt idx="7787">
                  <c:v>6.6095891716962821E-3</c:v>
                </c:pt>
                <c:pt idx="7788">
                  <c:v>6.8024393841959723E-3</c:v>
                </c:pt>
                <c:pt idx="7789">
                  <c:v>6.756400294472339E-3</c:v>
                </c:pt>
                <c:pt idx="7790">
                  <c:v>6.7886962175113643E-3</c:v>
                </c:pt>
                <c:pt idx="7791">
                  <c:v>6.8348457971642721E-3</c:v>
                </c:pt>
                <c:pt idx="7792">
                  <c:v>6.8250666673016014E-3</c:v>
                </c:pt>
                <c:pt idx="7793">
                  <c:v>6.7929204799875931E-3</c:v>
                </c:pt>
                <c:pt idx="7794">
                  <c:v>6.4851904970249976E-3</c:v>
                </c:pt>
                <c:pt idx="7795">
                  <c:v>6.6453834188668756E-3</c:v>
                </c:pt>
                <c:pt idx="7796">
                  <c:v>5.9444192446587215E-3</c:v>
                </c:pt>
                <c:pt idx="7797">
                  <c:v>6.5147358405447152E-3</c:v>
                </c:pt>
                <c:pt idx="7798">
                  <c:v>5.4981941129124742E-3</c:v>
                </c:pt>
                <c:pt idx="7799">
                  <c:v>5.7065367181851909E-3</c:v>
                </c:pt>
                <c:pt idx="7800">
                  <c:v>6.6108569040763633E-3</c:v>
                </c:pt>
                <c:pt idx="7801">
                  <c:v>4.6483196048337519E-5</c:v>
                </c:pt>
                <c:pt idx="7802">
                  <c:v>6.6282901278644883E-3</c:v>
                </c:pt>
                <c:pt idx="7803">
                  <c:v>1.8089246333631915E-23</c:v>
                </c:pt>
                <c:pt idx="7804">
                  <c:v>2.8420095932720548E-38</c:v>
                </c:pt>
                <c:pt idx="7805">
                  <c:v>6.6679019622748886E-3</c:v>
                </c:pt>
                <c:pt idx="7806">
                  <c:v>6.7855593021969429E-3</c:v>
                </c:pt>
                <c:pt idx="7807">
                  <c:v>6.4443042096920585E-3</c:v>
                </c:pt>
                <c:pt idx="7808">
                  <c:v>6.8295599072805699E-3</c:v>
                </c:pt>
                <c:pt idx="7809">
                  <c:v>6.7874709125753854E-3</c:v>
                </c:pt>
                <c:pt idx="7810">
                  <c:v>6.6180696111618441E-3</c:v>
                </c:pt>
                <c:pt idx="7811">
                  <c:v>6.0453465543763435E-3</c:v>
                </c:pt>
                <c:pt idx="7812">
                  <c:v>6.632536720449893E-3</c:v>
                </c:pt>
                <c:pt idx="7813">
                  <c:v>6.6859199721916096E-3</c:v>
                </c:pt>
                <c:pt idx="7814">
                  <c:v>6.5270453258722237E-3</c:v>
                </c:pt>
                <c:pt idx="7815">
                  <c:v>6.8345734623994746E-3</c:v>
                </c:pt>
                <c:pt idx="7816">
                  <c:v>6.8315474578607913E-3</c:v>
                </c:pt>
                <c:pt idx="7817">
                  <c:v>6.6467795868668965E-3</c:v>
                </c:pt>
                <c:pt idx="7818">
                  <c:v>6.5731034223927677E-3</c:v>
                </c:pt>
                <c:pt idx="7819">
                  <c:v>6.5123324631995785E-3</c:v>
                </c:pt>
                <c:pt idx="7820">
                  <c:v>6.6105966080849945E-3</c:v>
                </c:pt>
                <c:pt idx="7821">
                  <c:v>6.5716759600342586E-3</c:v>
                </c:pt>
                <c:pt idx="7822">
                  <c:v>6.7522873177623018E-3</c:v>
                </c:pt>
                <c:pt idx="7823">
                  <c:v>6.7557497869641927E-3</c:v>
                </c:pt>
                <c:pt idx="7824">
                  <c:v>6.834760520043167E-3</c:v>
                </c:pt>
                <c:pt idx="7825">
                  <c:v>6.229308778917325E-3</c:v>
                </c:pt>
                <c:pt idx="7826">
                  <c:v>6.7832361826999287E-3</c:v>
                </c:pt>
                <c:pt idx="7827">
                  <c:v>6.7699721551102519E-3</c:v>
                </c:pt>
                <c:pt idx="7828">
                  <c:v>6.6802642548645748E-3</c:v>
                </c:pt>
                <c:pt idx="7829">
                  <c:v>6.734256640004428E-3</c:v>
                </c:pt>
                <c:pt idx="7830">
                  <c:v>6.6472122358977115E-3</c:v>
                </c:pt>
                <c:pt idx="7831">
                  <c:v>6.5896851922199731E-3</c:v>
                </c:pt>
                <c:pt idx="7832">
                  <c:v>6.7220035788476918E-3</c:v>
                </c:pt>
                <c:pt idx="7833">
                  <c:v>6.5465271939644104E-3</c:v>
                </c:pt>
                <c:pt idx="7834">
                  <c:v>6.7731761844990537E-3</c:v>
                </c:pt>
                <c:pt idx="7835">
                  <c:v>6.7821689951755408E-3</c:v>
                </c:pt>
                <c:pt idx="7836">
                  <c:v>6.3224054544190837E-3</c:v>
                </c:pt>
                <c:pt idx="7837">
                  <c:v>6.8273529335260222E-3</c:v>
                </c:pt>
                <c:pt idx="7838">
                  <c:v>6.6349505107882092E-3</c:v>
                </c:pt>
                <c:pt idx="7839">
                  <c:v>6.3063542627243077E-3</c:v>
                </c:pt>
                <c:pt idx="7840">
                  <c:v>6.8209444147063064E-3</c:v>
                </c:pt>
                <c:pt idx="7841">
                  <c:v>6.4615417557284246E-3</c:v>
                </c:pt>
                <c:pt idx="7842">
                  <c:v>6.4365317593050248E-3</c:v>
                </c:pt>
                <c:pt idx="7843">
                  <c:v>6.6564753761718214E-3</c:v>
                </c:pt>
                <c:pt idx="7844">
                  <c:v>6.6208706279351024E-3</c:v>
                </c:pt>
                <c:pt idx="7845">
                  <c:v>6.5836419446477805E-3</c:v>
                </c:pt>
                <c:pt idx="7846">
                  <c:v>6.7149822233034942E-3</c:v>
                </c:pt>
                <c:pt idx="7847">
                  <c:v>5.4198235986866322E-3</c:v>
                </c:pt>
                <c:pt idx="7848">
                  <c:v>6.3839425115248989E-3</c:v>
                </c:pt>
                <c:pt idx="7849">
                  <c:v>6.7021039764184271E-3</c:v>
                </c:pt>
                <c:pt idx="7850">
                  <c:v>6.5276425377403195E-3</c:v>
                </c:pt>
                <c:pt idx="7851">
                  <c:v>6.7443418682653633E-3</c:v>
                </c:pt>
                <c:pt idx="7852">
                  <c:v>6.5372217306225644E-3</c:v>
                </c:pt>
                <c:pt idx="7853">
                  <c:v>6.355527523597442E-3</c:v>
                </c:pt>
                <c:pt idx="7854">
                  <c:v>6.3942616434742739E-3</c:v>
                </c:pt>
                <c:pt idx="7855">
                  <c:v>6.7888841239153687E-3</c:v>
                </c:pt>
                <c:pt idx="7856">
                  <c:v>6.6034760997096915E-3</c:v>
                </c:pt>
                <c:pt idx="7857">
                  <c:v>6.7865988211499211E-3</c:v>
                </c:pt>
                <c:pt idx="7858">
                  <c:v>6.80757341033854E-3</c:v>
                </c:pt>
                <c:pt idx="7859">
                  <c:v>6.5722217940912949E-3</c:v>
                </c:pt>
                <c:pt idx="7860">
                  <c:v>6.0195533484056528E-3</c:v>
                </c:pt>
                <c:pt idx="7861">
                  <c:v>6.6463891072457175E-3</c:v>
                </c:pt>
                <c:pt idx="7862">
                  <c:v>6.6810051797659671E-3</c:v>
                </c:pt>
                <c:pt idx="7863">
                  <c:v>6.4618759204591782E-3</c:v>
                </c:pt>
                <c:pt idx="7864">
                  <c:v>6.766481221806302E-3</c:v>
                </c:pt>
                <c:pt idx="7865">
                  <c:v>6.8110803780360432E-3</c:v>
                </c:pt>
                <c:pt idx="7866">
                  <c:v>6.8083624284054232E-3</c:v>
                </c:pt>
                <c:pt idx="7867">
                  <c:v>6.5141478865974869E-3</c:v>
                </c:pt>
                <c:pt idx="7868">
                  <c:v>6.6949119508217299E-3</c:v>
                </c:pt>
                <c:pt idx="7869">
                  <c:v>6.5844811485084517E-3</c:v>
                </c:pt>
                <c:pt idx="7870">
                  <c:v>6.7980292431212442E-3</c:v>
                </c:pt>
                <c:pt idx="7871">
                  <c:v>6.6983189359215824E-3</c:v>
                </c:pt>
                <c:pt idx="7872">
                  <c:v>6.5166415159215408E-3</c:v>
                </c:pt>
                <c:pt idx="7873">
                  <c:v>6.612602138043152E-3</c:v>
                </c:pt>
                <c:pt idx="7874">
                  <c:v>6.8099271215819046E-3</c:v>
                </c:pt>
                <c:pt idx="7875">
                  <c:v>6.7175120078030387E-3</c:v>
                </c:pt>
                <c:pt idx="7876">
                  <c:v>6.8343851816259548E-3</c:v>
                </c:pt>
                <c:pt idx="7877">
                  <c:v>6.8244371610388533E-3</c:v>
                </c:pt>
                <c:pt idx="7878">
                  <c:v>6.4728566379049259E-3</c:v>
                </c:pt>
                <c:pt idx="7879">
                  <c:v>6.7505886904311255E-3</c:v>
                </c:pt>
                <c:pt idx="7880">
                  <c:v>6.7474751136352941E-3</c:v>
                </c:pt>
                <c:pt idx="7881">
                  <c:v>6.3558098401713036E-3</c:v>
                </c:pt>
                <c:pt idx="7882">
                  <c:v>6.8300312698803952E-3</c:v>
                </c:pt>
                <c:pt idx="7883">
                  <c:v>6.7972222469480795E-3</c:v>
                </c:pt>
                <c:pt idx="7884">
                  <c:v>6.7140674233952258E-3</c:v>
                </c:pt>
                <c:pt idx="7885">
                  <c:v>4.9743478920352203E-4</c:v>
                </c:pt>
                <c:pt idx="7886">
                  <c:v>6.7003243614300956E-3</c:v>
                </c:pt>
                <c:pt idx="7887">
                  <c:v>6.7245635903868829E-3</c:v>
                </c:pt>
                <c:pt idx="7888">
                  <c:v>6.7872511933774245E-3</c:v>
                </c:pt>
                <c:pt idx="7889">
                  <c:v>5.3852797832752205E-3</c:v>
                </c:pt>
                <c:pt idx="7890">
                  <c:v>6.6486311566762409E-3</c:v>
                </c:pt>
                <c:pt idx="7891">
                  <c:v>6.3768055841215256E-3</c:v>
                </c:pt>
                <c:pt idx="7892">
                  <c:v>6.4296416851017885E-3</c:v>
                </c:pt>
                <c:pt idx="7893">
                  <c:v>6.7316053952819095E-3</c:v>
                </c:pt>
                <c:pt idx="7894">
                  <c:v>6.5156412852711973E-3</c:v>
                </c:pt>
                <c:pt idx="7895">
                  <c:v>6.790117752033701E-3</c:v>
                </c:pt>
                <c:pt idx="7896">
                  <c:v>6.833126899766697E-3</c:v>
                </c:pt>
                <c:pt idx="7897">
                  <c:v>6.5390439131802038E-3</c:v>
                </c:pt>
                <c:pt idx="7898">
                  <c:v>6.8312074041100863E-3</c:v>
                </c:pt>
                <c:pt idx="7899">
                  <c:v>6.8035670082821562E-3</c:v>
                </c:pt>
                <c:pt idx="7900">
                  <c:v>6.7931694134957671E-3</c:v>
                </c:pt>
                <c:pt idx="7901">
                  <c:v>6.7387561846666486E-3</c:v>
                </c:pt>
                <c:pt idx="7902">
                  <c:v>1.131165878607752E-11</c:v>
                </c:pt>
                <c:pt idx="7903">
                  <c:v>1.60900348874443E-17</c:v>
                </c:pt>
                <c:pt idx="7904">
                  <c:v>6.8283605105428002E-3</c:v>
                </c:pt>
                <c:pt idx="7905">
                  <c:v>6.6326650672309468E-3</c:v>
                </c:pt>
                <c:pt idx="7906">
                  <c:v>6.6914407059273026E-3</c:v>
                </c:pt>
                <c:pt idx="7907">
                  <c:v>6.8307397208713823E-3</c:v>
                </c:pt>
                <c:pt idx="7908">
                  <c:v>6.3945615381506933E-3</c:v>
                </c:pt>
                <c:pt idx="7909">
                  <c:v>6.5597580390883131E-3</c:v>
                </c:pt>
                <c:pt idx="7910">
                  <c:v>6.495273255633289E-3</c:v>
                </c:pt>
                <c:pt idx="7911">
                  <c:v>6.7980159248163963E-3</c:v>
                </c:pt>
                <c:pt idx="7912">
                  <c:v>6.3461111549629528E-3</c:v>
                </c:pt>
                <c:pt idx="7913">
                  <c:v>6.5095969571767956E-3</c:v>
                </c:pt>
                <c:pt idx="7914">
                  <c:v>6.7976469102999076E-3</c:v>
                </c:pt>
                <c:pt idx="7915">
                  <c:v>5.7065367181851909E-3</c:v>
                </c:pt>
                <c:pt idx="7916">
                  <c:v>6.5580159027530671E-3</c:v>
                </c:pt>
                <c:pt idx="7917">
                  <c:v>6.7378020284703808E-3</c:v>
                </c:pt>
                <c:pt idx="7918">
                  <c:v>6.6832806967457104E-3</c:v>
                </c:pt>
                <c:pt idx="7919">
                  <c:v>6.6636049490412423E-3</c:v>
                </c:pt>
                <c:pt idx="7920">
                  <c:v>6.6856313019809264E-3</c:v>
                </c:pt>
                <c:pt idx="7921">
                  <c:v>6.5789854006087604E-3</c:v>
                </c:pt>
                <c:pt idx="7922">
                  <c:v>6.8217392036600943E-3</c:v>
                </c:pt>
                <c:pt idx="7923">
                  <c:v>6.7429269439646874E-3</c:v>
                </c:pt>
                <c:pt idx="7924">
                  <c:v>6.8166171654852961E-3</c:v>
                </c:pt>
                <c:pt idx="7925">
                  <c:v>6.5497524136034092E-3</c:v>
                </c:pt>
                <c:pt idx="7926">
                  <c:v>6.4316036611586462E-3</c:v>
                </c:pt>
                <c:pt idx="7927">
                  <c:v>6.6089320150837108E-3</c:v>
                </c:pt>
                <c:pt idx="7928">
                  <c:v>6.3651675005230645E-3</c:v>
                </c:pt>
                <c:pt idx="7929">
                  <c:v>4.8200957030480988E-3</c:v>
                </c:pt>
                <c:pt idx="7930">
                  <c:v>5.3218283121941783E-3</c:v>
                </c:pt>
                <c:pt idx="7931">
                  <c:v>6.7994036801510612E-3</c:v>
                </c:pt>
                <c:pt idx="7932">
                  <c:v>6.7192555283525279E-3</c:v>
                </c:pt>
                <c:pt idx="7933">
                  <c:v>6.8183124737224684E-3</c:v>
                </c:pt>
                <c:pt idx="7934">
                  <c:v>6.7182540766214096E-3</c:v>
                </c:pt>
                <c:pt idx="7935">
                  <c:v>4.9964825793193434E-3</c:v>
                </c:pt>
                <c:pt idx="7936">
                  <c:v>6.6543161040279724E-3</c:v>
                </c:pt>
                <c:pt idx="7937">
                  <c:v>6.1316090097763079E-3</c:v>
                </c:pt>
                <c:pt idx="7938">
                  <c:v>6.8348254117373145E-3</c:v>
                </c:pt>
                <c:pt idx="7939">
                  <c:v>6.7286734425577388E-3</c:v>
                </c:pt>
                <c:pt idx="7940">
                  <c:v>5.8835216512945661E-3</c:v>
                </c:pt>
                <c:pt idx="7941">
                  <c:v>5.4334081381852209E-3</c:v>
                </c:pt>
                <c:pt idx="7942">
                  <c:v>5.5341073425230437E-7</c:v>
                </c:pt>
                <c:pt idx="7943">
                  <c:v>6.5126099338461722E-3</c:v>
                </c:pt>
                <c:pt idx="7944">
                  <c:v>1.1840852338724783E-3</c:v>
                </c:pt>
                <c:pt idx="7945">
                  <c:v>6.737756961056455E-3</c:v>
                </c:pt>
                <c:pt idx="7946">
                  <c:v>6.8315489144412647E-3</c:v>
                </c:pt>
                <c:pt idx="7947">
                  <c:v>6.5522825409622979E-3</c:v>
                </c:pt>
                <c:pt idx="7948">
                  <c:v>1.1067365791875259E-15</c:v>
                </c:pt>
                <c:pt idx="7949">
                  <c:v>6.8256627488634666E-3</c:v>
                </c:pt>
                <c:pt idx="7950">
                  <c:v>1.0282193770937636E-12</c:v>
                </c:pt>
                <c:pt idx="7951">
                  <c:v>2.8155894276698374E-16</c:v>
                </c:pt>
                <c:pt idx="7952">
                  <c:v>1.6803917234922739E-24</c:v>
                </c:pt>
                <c:pt idx="7953">
                  <c:v>6.8257565490029252E-3</c:v>
                </c:pt>
                <c:pt idx="7954">
                  <c:v>6.673815958215203E-3</c:v>
                </c:pt>
                <c:pt idx="7955">
                  <c:v>6.5643050195386028E-3</c:v>
                </c:pt>
                <c:pt idx="7956">
                  <c:v>3.9335923492473121E-3</c:v>
                </c:pt>
                <c:pt idx="7957">
                  <c:v>6.8308650763164204E-3</c:v>
                </c:pt>
                <c:pt idx="7958">
                  <c:v>4.8635307342379175E-3</c:v>
                </c:pt>
                <c:pt idx="7959">
                  <c:v>6.8265998587611265E-3</c:v>
                </c:pt>
                <c:pt idx="7960">
                  <c:v>6.4608070842393263E-3</c:v>
                </c:pt>
                <c:pt idx="7961">
                  <c:v>6.6180638535921479E-3</c:v>
                </c:pt>
                <c:pt idx="7962">
                  <c:v>6.3042631769867899E-3</c:v>
                </c:pt>
                <c:pt idx="7963">
                  <c:v>6.2816393782205169E-3</c:v>
                </c:pt>
                <c:pt idx="7964">
                  <c:v>6.7009964890701297E-3</c:v>
                </c:pt>
                <c:pt idx="7965">
                  <c:v>6.7971427629650444E-3</c:v>
                </c:pt>
                <c:pt idx="7966">
                  <c:v>6.7949536753128745E-3</c:v>
                </c:pt>
                <c:pt idx="7967">
                  <c:v>6.831771864145764E-3</c:v>
                </c:pt>
                <c:pt idx="7968">
                  <c:v>6.8322838294283964E-3</c:v>
                </c:pt>
                <c:pt idx="7969">
                  <c:v>6.6068725502140832E-3</c:v>
                </c:pt>
                <c:pt idx="7970">
                  <c:v>6.555808291788155E-3</c:v>
                </c:pt>
                <c:pt idx="7971">
                  <c:v>6.6423591519734048E-3</c:v>
                </c:pt>
                <c:pt idx="7972">
                  <c:v>6.7646413374140013E-3</c:v>
                </c:pt>
                <c:pt idx="7973">
                  <c:v>6.3476934895108248E-3</c:v>
                </c:pt>
                <c:pt idx="7974">
                  <c:v>6.1598827780830288E-3</c:v>
                </c:pt>
                <c:pt idx="7975">
                  <c:v>6.5003321669309848E-3</c:v>
                </c:pt>
                <c:pt idx="7976">
                  <c:v>6.7639334143277489E-3</c:v>
                </c:pt>
                <c:pt idx="7977">
                  <c:v>6.43110780395277E-3</c:v>
                </c:pt>
                <c:pt idx="7978">
                  <c:v>6.579327792508971E-3</c:v>
                </c:pt>
                <c:pt idx="7979">
                  <c:v>6.1298937204848471E-3</c:v>
                </c:pt>
                <c:pt idx="7980">
                  <c:v>6.5531463756063613E-3</c:v>
                </c:pt>
                <c:pt idx="7981">
                  <c:v>6.5349514938141456E-3</c:v>
                </c:pt>
                <c:pt idx="7982">
                  <c:v>6.6931849956233212E-3</c:v>
                </c:pt>
                <c:pt idx="7983">
                  <c:v>6.6784228951695451E-3</c:v>
                </c:pt>
                <c:pt idx="7984">
                  <c:v>6.7828087612056493E-3</c:v>
                </c:pt>
                <c:pt idx="7985">
                  <c:v>6.6609124254403233E-3</c:v>
                </c:pt>
                <c:pt idx="7986">
                  <c:v>5.508813574984772E-3</c:v>
                </c:pt>
                <c:pt idx="7987">
                  <c:v>5.9696327581175469E-3</c:v>
                </c:pt>
                <c:pt idx="7988">
                  <c:v>6.7116730867767703E-3</c:v>
                </c:pt>
                <c:pt idx="7989">
                  <c:v>6.6871294367107075E-3</c:v>
                </c:pt>
                <c:pt idx="7990">
                  <c:v>6.7004847269617239E-3</c:v>
                </c:pt>
                <c:pt idx="7991">
                  <c:v>6.5404218198011179E-3</c:v>
                </c:pt>
                <c:pt idx="7992">
                  <c:v>6.8224500481341545E-3</c:v>
                </c:pt>
                <c:pt idx="7993">
                  <c:v>6.7577279947693596E-3</c:v>
                </c:pt>
                <c:pt idx="7994">
                  <c:v>6.6356838400868264E-3</c:v>
                </c:pt>
                <c:pt idx="7995">
                  <c:v>6.3700403541683296E-3</c:v>
                </c:pt>
                <c:pt idx="7996">
                  <c:v>6.4465018735224517E-3</c:v>
                </c:pt>
                <c:pt idx="7997">
                  <c:v>6.8046310087016499E-3</c:v>
                </c:pt>
                <c:pt idx="7998">
                  <c:v>5.3534088641835871E-3</c:v>
                </c:pt>
                <c:pt idx="7999">
                  <c:v>6.7991741219796736E-3</c:v>
                </c:pt>
                <c:pt idx="8000">
                  <c:v>6.8185248577453134E-3</c:v>
                </c:pt>
                <c:pt idx="8001">
                  <c:v>6.6068194756968117E-3</c:v>
                </c:pt>
                <c:pt idx="8002">
                  <c:v>6.7457401150506626E-3</c:v>
                </c:pt>
                <c:pt idx="8003">
                  <c:v>6.7964374917485158E-3</c:v>
                </c:pt>
                <c:pt idx="8004">
                  <c:v>6.5240239072653725E-3</c:v>
                </c:pt>
                <c:pt idx="8005">
                  <c:v>6.6436952546771472E-3</c:v>
                </c:pt>
                <c:pt idx="8006">
                  <c:v>6.7118570558385967E-3</c:v>
                </c:pt>
                <c:pt idx="8007">
                  <c:v>5.6706753426968085E-3</c:v>
                </c:pt>
                <c:pt idx="8008">
                  <c:v>6.4826332728490374E-3</c:v>
                </c:pt>
                <c:pt idx="8009">
                  <c:v>6.6857540198260812E-3</c:v>
                </c:pt>
                <c:pt idx="8010">
                  <c:v>6.8177466684537832E-3</c:v>
                </c:pt>
                <c:pt idx="8011">
                  <c:v>6.1652302831590698E-3</c:v>
                </c:pt>
                <c:pt idx="8012">
                  <c:v>6.8346058711700039E-3</c:v>
                </c:pt>
                <c:pt idx="8013">
                  <c:v>6.3727405096214284E-3</c:v>
                </c:pt>
                <c:pt idx="8014">
                  <c:v>6.37145658831198E-3</c:v>
                </c:pt>
                <c:pt idx="8015">
                  <c:v>6.5758440627220636E-3</c:v>
                </c:pt>
                <c:pt idx="8016">
                  <c:v>6.552501327909196E-3</c:v>
                </c:pt>
                <c:pt idx="8017">
                  <c:v>5.2056239805846138E-5</c:v>
                </c:pt>
                <c:pt idx="8018">
                  <c:v>6.7804760603732556E-3</c:v>
                </c:pt>
                <c:pt idx="8019">
                  <c:v>6.7997816534960476E-3</c:v>
                </c:pt>
                <c:pt idx="8020">
                  <c:v>6.8318494310057667E-3</c:v>
                </c:pt>
                <c:pt idx="8021">
                  <c:v>6.8300255517806533E-3</c:v>
                </c:pt>
                <c:pt idx="8022">
                  <c:v>6.8341571026870971E-3</c:v>
                </c:pt>
                <c:pt idx="8023">
                  <c:v>6.5330200871401905E-3</c:v>
                </c:pt>
                <c:pt idx="8024">
                  <c:v>6.6849810037070455E-3</c:v>
                </c:pt>
                <c:pt idx="8025">
                  <c:v>6.8302760899134549E-3</c:v>
                </c:pt>
                <c:pt idx="8026">
                  <c:v>6.7957021364550181E-3</c:v>
                </c:pt>
                <c:pt idx="8027">
                  <c:v>6.7947303891997806E-3</c:v>
                </c:pt>
                <c:pt idx="8028">
                  <c:v>6.7630485105002365E-3</c:v>
                </c:pt>
                <c:pt idx="8029">
                  <c:v>6.7879197646149416E-3</c:v>
                </c:pt>
                <c:pt idx="8030">
                  <c:v>6.6463864144553483E-3</c:v>
                </c:pt>
                <c:pt idx="8031">
                  <c:v>6.3497279788515782E-3</c:v>
                </c:pt>
                <c:pt idx="8032">
                  <c:v>6.8030389890503234E-3</c:v>
                </c:pt>
                <c:pt idx="8033">
                  <c:v>6.8130011781489218E-3</c:v>
                </c:pt>
                <c:pt idx="8034">
                  <c:v>6.8342801892857744E-3</c:v>
                </c:pt>
                <c:pt idx="8035">
                  <c:v>6.5036761358147066E-3</c:v>
                </c:pt>
                <c:pt idx="8036">
                  <c:v>6.797102226623942E-3</c:v>
                </c:pt>
                <c:pt idx="8037">
                  <c:v>6.5691651641501449E-3</c:v>
                </c:pt>
                <c:pt idx="8038">
                  <c:v>6.4750380304895811E-3</c:v>
                </c:pt>
                <c:pt idx="8039">
                  <c:v>6.1954538775196317E-3</c:v>
                </c:pt>
                <c:pt idx="8040">
                  <c:v>6.779167343483038E-3</c:v>
                </c:pt>
                <c:pt idx="8041">
                  <c:v>8.7486524666742797E-4</c:v>
                </c:pt>
                <c:pt idx="8042">
                  <c:v>6.834680837543846E-3</c:v>
                </c:pt>
                <c:pt idx="8043">
                  <c:v>6.8346627311141519E-3</c:v>
                </c:pt>
                <c:pt idx="8044">
                  <c:v>3.9077651278091822E-3</c:v>
                </c:pt>
                <c:pt idx="8045">
                  <c:v>6.7236809245159474E-3</c:v>
                </c:pt>
                <c:pt idx="8046">
                  <c:v>6.795846872643352E-3</c:v>
                </c:pt>
                <c:pt idx="8047">
                  <c:v>6.3852508978294734E-3</c:v>
                </c:pt>
                <c:pt idx="8048">
                  <c:v>6.834853818950575E-3</c:v>
                </c:pt>
                <c:pt idx="8049">
                  <c:v>6.7614484602724423E-3</c:v>
                </c:pt>
                <c:pt idx="8050">
                  <c:v>6.8082925617259458E-3</c:v>
                </c:pt>
                <c:pt idx="8051">
                  <c:v>6.5774359770702749E-3</c:v>
                </c:pt>
                <c:pt idx="8052">
                  <c:v>6.3555444720335662E-3</c:v>
                </c:pt>
                <c:pt idx="8053">
                  <c:v>6.6128965000033383E-3</c:v>
                </c:pt>
                <c:pt idx="8054">
                  <c:v>6.7910394692724339E-3</c:v>
                </c:pt>
                <c:pt idx="8055">
                  <c:v>6.2846907537968261E-3</c:v>
                </c:pt>
                <c:pt idx="8056">
                  <c:v>4.1708333703411177E-3</c:v>
                </c:pt>
                <c:pt idx="8057">
                  <c:v>6.7596812957365924E-3</c:v>
                </c:pt>
                <c:pt idx="8058">
                  <c:v>6.8326701751875128E-3</c:v>
                </c:pt>
                <c:pt idx="8059">
                  <c:v>6.5312080154793627E-3</c:v>
                </c:pt>
                <c:pt idx="8060">
                  <c:v>6.8307393478919077E-3</c:v>
                </c:pt>
                <c:pt idx="8061">
                  <c:v>6.7608599933817381E-3</c:v>
                </c:pt>
                <c:pt idx="8062">
                  <c:v>6.3839583443718794E-3</c:v>
                </c:pt>
                <c:pt idx="8063">
                  <c:v>6.0055492751819178E-3</c:v>
                </c:pt>
                <c:pt idx="8064">
                  <c:v>6.8252089340343916E-3</c:v>
                </c:pt>
                <c:pt idx="8065">
                  <c:v>6.2692920529882892E-3</c:v>
                </c:pt>
                <c:pt idx="8066">
                  <c:v>6.7976762088053167E-3</c:v>
                </c:pt>
                <c:pt idx="8067">
                  <c:v>1.0084151278034952E-4</c:v>
                </c:pt>
                <c:pt idx="8068">
                  <c:v>6.7260941009082567E-3</c:v>
                </c:pt>
                <c:pt idx="8069">
                  <c:v>6.8055177870759457E-3</c:v>
                </c:pt>
                <c:pt idx="8070">
                  <c:v>6.8091664299022425E-3</c:v>
                </c:pt>
                <c:pt idx="8071">
                  <c:v>6.3099167374380616E-3</c:v>
                </c:pt>
                <c:pt idx="8072">
                  <c:v>6.7984276816439428E-3</c:v>
                </c:pt>
                <c:pt idx="8073">
                  <c:v>3.4994127177944291E-4</c:v>
                </c:pt>
                <c:pt idx="8074">
                  <c:v>6.5799528782660771E-3</c:v>
                </c:pt>
                <c:pt idx="8075">
                  <c:v>6.7222073338771551E-3</c:v>
                </c:pt>
                <c:pt idx="8076">
                  <c:v>6.7918263385140249E-3</c:v>
                </c:pt>
                <c:pt idx="8077">
                  <c:v>6.4592381170493086E-3</c:v>
                </c:pt>
                <c:pt idx="8078">
                  <c:v>6.8303843004608889E-3</c:v>
                </c:pt>
                <c:pt idx="8079">
                  <c:v>6.6119141574763418E-3</c:v>
                </c:pt>
                <c:pt idx="8080">
                  <c:v>6.5446902901544592E-3</c:v>
                </c:pt>
                <c:pt idx="8081">
                  <c:v>6.5452218038582928E-3</c:v>
                </c:pt>
                <c:pt idx="8082">
                  <c:v>6.8311246867036801E-3</c:v>
                </c:pt>
                <c:pt idx="8083">
                  <c:v>6.7598775213114411E-3</c:v>
                </c:pt>
                <c:pt idx="8084">
                  <c:v>6.6698299691911756E-3</c:v>
                </c:pt>
                <c:pt idx="8085">
                  <c:v>6.6333409997782226E-3</c:v>
                </c:pt>
                <c:pt idx="8086">
                  <c:v>6.4344925747535095E-3</c:v>
                </c:pt>
                <c:pt idx="8087">
                  <c:v>6.6479209998609057E-3</c:v>
                </c:pt>
                <c:pt idx="8088">
                  <c:v>6.8240170693519824E-3</c:v>
                </c:pt>
                <c:pt idx="8089">
                  <c:v>6.6816517747562499E-3</c:v>
                </c:pt>
                <c:pt idx="8090">
                  <c:v>6.658979447527625E-3</c:v>
                </c:pt>
                <c:pt idx="8091">
                  <c:v>6.5352733925479927E-3</c:v>
                </c:pt>
                <c:pt idx="8092">
                  <c:v>6.7891553330789566E-3</c:v>
                </c:pt>
                <c:pt idx="8093">
                  <c:v>6.7400632461603058E-3</c:v>
                </c:pt>
                <c:pt idx="8094">
                  <c:v>6.6037697150046039E-3</c:v>
                </c:pt>
                <c:pt idx="8095">
                  <c:v>6.352900115226337E-3</c:v>
                </c:pt>
                <c:pt idx="8096">
                  <c:v>5.6096310982601287E-3</c:v>
                </c:pt>
                <c:pt idx="8097">
                  <c:v>6.5158826392780183E-3</c:v>
                </c:pt>
                <c:pt idx="8098">
                  <c:v>6.4038761692723194E-3</c:v>
                </c:pt>
                <c:pt idx="8099">
                  <c:v>5.7065367181851909E-3</c:v>
                </c:pt>
                <c:pt idx="8100">
                  <c:v>5.7065367181851909E-3</c:v>
                </c:pt>
                <c:pt idx="8101">
                  <c:v>5.7065367181851909E-3</c:v>
                </c:pt>
                <c:pt idx="8102">
                  <c:v>5.7065367181851909E-3</c:v>
                </c:pt>
                <c:pt idx="8103">
                  <c:v>5.7065367181851909E-3</c:v>
                </c:pt>
                <c:pt idx="8104">
                  <c:v>5.7065367181851909E-3</c:v>
                </c:pt>
                <c:pt idx="8105">
                  <c:v>5.7065367181851909E-3</c:v>
                </c:pt>
                <c:pt idx="8106">
                  <c:v>5.7065367181851909E-3</c:v>
                </c:pt>
                <c:pt idx="8107">
                  <c:v>5.7065367181851909E-3</c:v>
                </c:pt>
                <c:pt idx="8108">
                  <c:v>5.7065367181851909E-3</c:v>
                </c:pt>
                <c:pt idx="8109">
                  <c:v>5.7065367181851909E-3</c:v>
                </c:pt>
                <c:pt idx="8110">
                  <c:v>5.7065367181851909E-3</c:v>
                </c:pt>
                <c:pt idx="8111">
                  <c:v>5.7065367181851909E-3</c:v>
                </c:pt>
                <c:pt idx="8112">
                  <c:v>5.7065367181851909E-3</c:v>
                </c:pt>
                <c:pt idx="8113">
                  <c:v>5.7065367181851909E-3</c:v>
                </c:pt>
                <c:pt idx="8114">
                  <c:v>5.7065367181851909E-3</c:v>
                </c:pt>
                <c:pt idx="8115">
                  <c:v>5.7065367181851909E-3</c:v>
                </c:pt>
                <c:pt idx="8116">
                  <c:v>5.7065367181851909E-3</c:v>
                </c:pt>
                <c:pt idx="8117">
                  <c:v>5.7065367181851909E-3</c:v>
                </c:pt>
                <c:pt idx="8118">
                  <c:v>6.2693500856754536E-3</c:v>
                </c:pt>
                <c:pt idx="8119">
                  <c:v>6.0155974829378001E-3</c:v>
                </c:pt>
                <c:pt idx="8120">
                  <c:v>6.5707602169530182E-3</c:v>
                </c:pt>
                <c:pt idx="8121">
                  <c:v>3.3326253616486291E-3</c:v>
                </c:pt>
                <c:pt idx="8122">
                  <c:v>6.4245978536783812E-3</c:v>
                </c:pt>
                <c:pt idx="8123">
                  <c:v>6.3418733676763222E-3</c:v>
                </c:pt>
                <c:pt idx="8124">
                  <c:v>6.3559426695192957E-3</c:v>
                </c:pt>
                <c:pt idx="8125">
                  <c:v>3.5578002797096897E-3</c:v>
                </c:pt>
                <c:pt idx="8126">
                  <c:v>6.8231521509142783E-3</c:v>
                </c:pt>
                <c:pt idx="8127">
                  <c:v>6.6543132504035983E-3</c:v>
                </c:pt>
                <c:pt idx="8128">
                  <c:v>6.6626804622372327E-3</c:v>
                </c:pt>
                <c:pt idx="8129">
                  <c:v>6.8299531251975075E-3</c:v>
                </c:pt>
                <c:pt idx="8130">
                  <c:v>6.6716667908710827E-3</c:v>
                </c:pt>
                <c:pt idx="8131">
                  <c:v>6.6587292838419044E-3</c:v>
                </c:pt>
                <c:pt idx="8132">
                  <c:v>6.35107132109236E-3</c:v>
                </c:pt>
                <c:pt idx="8133">
                  <c:v>6.4385776588716855E-3</c:v>
                </c:pt>
                <c:pt idx="8134">
                  <c:v>6.7577976062128328E-3</c:v>
                </c:pt>
                <c:pt idx="8135">
                  <c:v>1.1656895436534455E-3</c:v>
                </c:pt>
                <c:pt idx="8136">
                  <c:v>4.4989657870362439E-4</c:v>
                </c:pt>
                <c:pt idx="8137">
                  <c:v>6.6541523026686072E-3</c:v>
                </c:pt>
                <c:pt idx="8138">
                  <c:v>6.4637945230372178E-3</c:v>
                </c:pt>
                <c:pt idx="8139">
                  <c:v>6.5771733691513375E-3</c:v>
                </c:pt>
                <c:pt idx="8140">
                  <c:v>6.8340402631222588E-3</c:v>
                </c:pt>
                <c:pt idx="8141">
                  <c:v>5.8053438076590023E-3</c:v>
                </c:pt>
                <c:pt idx="8142">
                  <c:v>6.8050149488247105E-3</c:v>
                </c:pt>
                <c:pt idx="8143">
                  <c:v>6.1497803155875323E-3</c:v>
                </c:pt>
                <c:pt idx="8144">
                  <c:v>6.4237841921080622E-3</c:v>
                </c:pt>
                <c:pt idx="8145">
                  <c:v>6.617568430676634E-3</c:v>
                </c:pt>
                <c:pt idx="8146">
                  <c:v>6.8166478868533975E-3</c:v>
                </c:pt>
                <c:pt idx="8147">
                  <c:v>6.5949496244433132E-3</c:v>
                </c:pt>
                <c:pt idx="8148">
                  <c:v>6.7644329970128359E-3</c:v>
                </c:pt>
                <c:pt idx="8149">
                  <c:v>6.519431774552587E-3</c:v>
                </c:pt>
                <c:pt idx="8150">
                  <c:v>6.3617296972403479E-3</c:v>
                </c:pt>
                <c:pt idx="8151">
                  <c:v>6.8316112736777623E-3</c:v>
                </c:pt>
                <c:pt idx="8152">
                  <c:v>6.7928366182877517E-3</c:v>
                </c:pt>
                <c:pt idx="8153">
                  <c:v>6.5523643543448093E-3</c:v>
                </c:pt>
                <c:pt idx="8154">
                  <c:v>6.8248057785590425E-3</c:v>
                </c:pt>
                <c:pt idx="8155">
                  <c:v>6.6340937966225715E-3</c:v>
                </c:pt>
                <c:pt idx="8156">
                  <c:v>6.4972030577265015E-3</c:v>
                </c:pt>
                <c:pt idx="8157">
                  <c:v>6.4283428776122148E-3</c:v>
                </c:pt>
                <c:pt idx="8158">
                  <c:v>6.4357862637526653E-3</c:v>
                </c:pt>
                <c:pt idx="8159">
                  <c:v>6.422566215683434E-3</c:v>
                </c:pt>
                <c:pt idx="8160">
                  <c:v>6.7632235409535732E-3</c:v>
                </c:pt>
                <c:pt idx="8161">
                  <c:v>6.3835258874625914E-3</c:v>
                </c:pt>
                <c:pt idx="8162">
                  <c:v>6.5603343880174204E-3</c:v>
                </c:pt>
                <c:pt idx="8163">
                  <c:v>6.1528731802056851E-3</c:v>
                </c:pt>
                <c:pt idx="8164">
                  <c:v>4.0508986519057323E-3</c:v>
                </c:pt>
                <c:pt idx="8165">
                  <c:v>6.2188388367595392E-3</c:v>
                </c:pt>
                <c:pt idx="8166">
                  <c:v>6.7621956152641594E-3</c:v>
                </c:pt>
                <c:pt idx="8167">
                  <c:v>6.7968407126539915E-3</c:v>
                </c:pt>
                <c:pt idx="8168">
                  <c:v>6.491829578048525E-3</c:v>
                </c:pt>
                <c:pt idx="8169">
                  <c:v>6.4350136535462552E-3</c:v>
                </c:pt>
                <c:pt idx="8170">
                  <c:v>6.4306809153044358E-3</c:v>
                </c:pt>
                <c:pt idx="8171">
                  <c:v>6.8270366480962536E-3</c:v>
                </c:pt>
                <c:pt idx="8172">
                  <c:v>6.8277766253079459E-3</c:v>
                </c:pt>
                <c:pt idx="8173">
                  <c:v>6.8203800992065709E-3</c:v>
                </c:pt>
                <c:pt idx="8174">
                  <c:v>6.7268832100479533E-3</c:v>
                </c:pt>
                <c:pt idx="8175">
                  <c:v>6.2067439593118581E-3</c:v>
                </c:pt>
                <c:pt idx="8176">
                  <c:v>6.680391532416112E-3</c:v>
                </c:pt>
                <c:pt idx="8177">
                  <c:v>6.829460398125862E-3</c:v>
                </c:pt>
                <c:pt idx="8178">
                  <c:v>2.1728103641987278E-5</c:v>
                </c:pt>
                <c:pt idx="8179">
                  <c:v>6.6676884863745827E-3</c:v>
                </c:pt>
                <c:pt idx="8180">
                  <c:v>6.0677469972407576E-3</c:v>
                </c:pt>
                <c:pt idx="8181">
                  <c:v>6.1693348215527775E-3</c:v>
                </c:pt>
                <c:pt idx="8182">
                  <c:v>6.6669504775490954E-3</c:v>
                </c:pt>
                <c:pt idx="8183">
                  <c:v>6.8304319761846276E-3</c:v>
                </c:pt>
                <c:pt idx="8184">
                  <c:v>6.8186192593874036E-3</c:v>
                </c:pt>
                <c:pt idx="8185">
                  <c:v>6.6553566335914895E-3</c:v>
                </c:pt>
                <c:pt idx="8186">
                  <c:v>6.3166265676757724E-3</c:v>
                </c:pt>
                <c:pt idx="8187">
                  <c:v>6.5945719297589942E-3</c:v>
                </c:pt>
                <c:pt idx="8188">
                  <c:v>6.4914332953709053E-3</c:v>
                </c:pt>
                <c:pt idx="8189">
                  <c:v>6.8277505074888544E-3</c:v>
                </c:pt>
                <c:pt idx="8190">
                  <c:v>6.5994690203786156E-3</c:v>
                </c:pt>
                <c:pt idx="8191">
                  <c:v>6.0245783376973033E-3</c:v>
                </c:pt>
                <c:pt idx="8192">
                  <c:v>6.1617043565663924E-3</c:v>
                </c:pt>
                <c:pt idx="8193">
                  <c:v>6.5797601426296854E-3</c:v>
                </c:pt>
                <c:pt idx="8194">
                  <c:v>6.652194345185632E-3</c:v>
                </c:pt>
                <c:pt idx="8195">
                  <c:v>6.8292111841588973E-3</c:v>
                </c:pt>
                <c:pt idx="8196">
                  <c:v>6.5371312141100013E-3</c:v>
                </c:pt>
                <c:pt idx="8197">
                  <c:v>6.1596869825830585E-3</c:v>
                </c:pt>
                <c:pt idx="8198">
                  <c:v>6.3737079474896008E-3</c:v>
                </c:pt>
                <c:pt idx="8199">
                  <c:v>6.5509861051871263E-3</c:v>
                </c:pt>
                <c:pt idx="8200">
                  <c:v>6.7483296553149828E-3</c:v>
                </c:pt>
                <c:pt idx="8201">
                  <c:v>6.5189302999034025E-3</c:v>
                </c:pt>
                <c:pt idx="8202">
                  <c:v>6.367584004328599E-3</c:v>
                </c:pt>
                <c:pt idx="8203">
                  <c:v>6.4171510986860232E-3</c:v>
                </c:pt>
                <c:pt idx="8204">
                  <c:v>6.3136532380477818E-3</c:v>
                </c:pt>
                <c:pt idx="8205">
                  <c:v>6.1943461374237832E-3</c:v>
                </c:pt>
                <c:pt idx="8206">
                  <c:v>6.7457494768122898E-3</c:v>
                </c:pt>
                <c:pt idx="8207">
                  <c:v>6.8346739993276548E-3</c:v>
                </c:pt>
                <c:pt idx="8208">
                  <c:v>6.6749127690901577E-3</c:v>
                </c:pt>
                <c:pt idx="8209">
                  <c:v>6.1224041114455053E-3</c:v>
                </c:pt>
                <c:pt idx="8210">
                  <c:v>6.4162682782268141E-3</c:v>
                </c:pt>
                <c:pt idx="8211">
                  <c:v>3.9614035085252443E-5</c:v>
                </c:pt>
                <c:pt idx="8212">
                  <c:v>3.0850557594645066E-6</c:v>
                </c:pt>
                <c:pt idx="8213">
                  <c:v>6.7696369151554704E-3</c:v>
                </c:pt>
                <c:pt idx="8214">
                  <c:v>6.7140064166138699E-3</c:v>
                </c:pt>
                <c:pt idx="8215">
                  <c:v>6.8311390139306743E-3</c:v>
                </c:pt>
                <c:pt idx="8216">
                  <c:v>1.2198853597430803E-6</c:v>
                </c:pt>
                <c:pt idx="8217">
                  <c:v>3.6380247876266155E-6</c:v>
                </c:pt>
                <c:pt idx="8218">
                  <c:v>6.7896097149658845E-3</c:v>
                </c:pt>
                <c:pt idx="8219">
                  <c:v>6.6243730682978451E-3</c:v>
                </c:pt>
                <c:pt idx="8220">
                  <c:v>6.7996326001118533E-3</c:v>
                </c:pt>
                <c:pt idx="8221">
                  <c:v>6.4292680371379881E-3</c:v>
                </c:pt>
                <c:pt idx="8222">
                  <c:v>6.7142843711122243E-3</c:v>
                </c:pt>
                <c:pt idx="8223">
                  <c:v>6.4792947113415118E-3</c:v>
                </c:pt>
                <c:pt idx="8224">
                  <c:v>6.4652510489988527E-3</c:v>
                </c:pt>
                <c:pt idx="8225">
                  <c:v>6.2366047274392739E-4</c:v>
                </c:pt>
                <c:pt idx="8226">
                  <c:v>6.2707956074873721E-3</c:v>
                </c:pt>
                <c:pt idx="8227">
                  <c:v>6.8317235036267675E-3</c:v>
                </c:pt>
                <c:pt idx="8228">
                  <c:v>3.5111225099083618E-4</c:v>
                </c:pt>
                <c:pt idx="8229">
                  <c:v>5.9235598265431561E-3</c:v>
                </c:pt>
                <c:pt idx="8230">
                  <c:v>6.7473284007525973E-3</c:v>
                </c:pt>
                <c:pt idx="8231">
                  <c:v>6.8325973701527706E-3</c:v>
                </c:pt>
                <c:pt idx="8232">
                  <c:v>6.4034840683493705E-3</c:v>
                </c:pt>
                <c:pt idx="8233">
                  <c:v>6.8309355876056315E-3</c:v>
                </c:pt>
                <c:pt idx="8234">
                  <c:v>4.8322635322644285E-3</c:v>
                </c:pt>
                <c:pt idx="8235">
                  <c:v>6.3520381729753649E-3</c:v>
                </c:pt>
                <c:pt idx="8236">
                  <c:v>6.7976153647306596E-3</c:v>
                </c:pt>
                <c:pt idx="8237">
                  <c:v>6.7982673574476368E-3</c:v>
                </c:pt>
                <c:pt idx="8238">
                  <c:v>6.7171368961598497E-3</c:v>
                </c:pt>
                <c:pt idx="8239">
                  <c:v>6.6777993707294644E-3</c:v>
                </c:pt>
                <c:pt idx="8240">
                  <c:v>6.3121271135575851E-3</c:v>
                </c:pt>
                <c:pt idx="8241">
                  <c:v>6.8293848079586843E-3</c:v>
                </c:pt>
                <c:pt idx="8242">
                  <c:v>3.6821664944352287E-4</c:v>
                </c:pt>
                <c:pt idx="8243">
                  <c:v>7.7335624550396782E-6</c:v>
                </c:pt>
                <c:pt idx="8244">
                  <c:v>4.3805653663235361E-3</c:v>
                </c:pt>
                <c:pt idx="8245">
                  <c:v>6.785061616127885E-3</c:v>
                </c:pt>
                <c:pt idx="8246">
                  <c:v>6.8022630050229588E-3</c:v>
                </c:pt>
                <c:pt idx="8247">
                  <c:v>6.4916225376928059E-3</c:v>
                </c:pt>
                <c:pt idx="8248">
                  <c:v>6.3627076636863797E-3</c:v>
                </c:pt>
                <c:pt idx="8249">
                  <c:v>6.4356179619886747E-3</c:v>
                </c:pt>
                <c:pt idx="8250">
                  <c:v>6.2772229662921026E-3</c:v>
                </c:pt>
                <c:pt idx="8251">
                  <c:v>6.7070837420633456E-3</c:v>
                </c:pt>
                <c:pt idx="8252">
                  <c:v>6.5965117972800209E-3</c:v>
                </c:pt>
                <c:pt idx="8253">
                  <c:v>6.3917392448975437E-3</c:v>
                </c:pt>
                <c:pt idx="8254">
                  <c:v>6.639706457737528E-3</c:v>
                </c:pt>
                <c:pt idx="8255">
                  <c:v>6.3949372769128527E-3</c:v>
                </c:pt>
                <c:pt idx="8256">
                  <c:v>6.3504207151849953E-3</c:v>
                </c:pt>
                <c:pt idx="8257">
                  <c:v>6.6775651339150283E-3</c:v>
                </c:pt>
                <c:pt idx="8258">
                  <c:v>6.2982388793006864E-3</c:v>
                </c:pt>
                <c:pt idx="8259">
                  <c:v>6.5211977249551413E-3</c:v>
                </c:pt>
                <c:pt idx="8260">
                  <c:v>2.2196140807027595E-3</c:v>
                </c:pt>
                <c:pt idx="8261">
                  <c:v>6.4169168035284434E-3</c:v>
                </c:pt>
                <c:pt idx="8262">
                  <c:v>6.791989652679669E-3</c:v>
                </c:pt>
                <c:pt idx="8263">
                  <c:v>6.8347376241576514E-3</c:v>
                </c:pt>
                <c:pt idx="8264">
                  <c:v>6.5999297887766135E-3</c:v>
                </c:pt>
                <c:pt idx="8265">
                  <c:v>6.6025039778355487E-3</c:v>
                </c:pt>
                <c:pt idx="8266">
                  <c:v>6.7577819142501166E-3</c:v>
                </c:pt>
                <c:pt idx="8267">
                  <c:v>6.4520895682634574E-3</c:v>
                </c:pt>
                <c:pt idx="8268">
                  <c:v>6.7837399820312241E-3</c:v>
                </c:pt>
                <c:pt idx="8269">
                  <c:v>6.8342412701998543E-3</c:v>
                </c:pt>
                <c:pt idx="8270">
                  <c:v>6.3940976623668008E-3</c:v>
                </c:pt>
                <c:pt idx="8271">
                  <c:v>6.8348544105814469E-3</c:v>
                </c:pt>
                <c:pt idx="8272">
                  <c:v>6.4878213992008073E-3</c:v>
                </c:pt>
                <c:pt idx="8273">
                  <c:v>6.8025427144810975E-3</c:v>
                </c:pt>
                <c:pt idx="8274">
                  <c:v>6.6742426479594174E-3</c:v>
                </c:pt>
                <c:pt idx="8275">
                  <c:v>6.5394700646833632E-3</c:v>
                </c:pt>
                <c:pt idx="8276">
                  <c:v>6.6267030894561945E-3</c:v>
                </c:pt>
                <c:pt idx="8277">
                  <c:v>6.6300110482115961E-3</c:v>
                </c:pt>
                <c:pt idx="8278">
                  <c:v>6.8107834001371334E-3</c:v>
                </c:pt>
                <c:pt idx="8279">
                  <c:v>1.378229049176021E-3</c:v>
                </c:pt>
                <c:pt idx="8280">
                  <c:v>2.640712594779908E-3</c:v>
                </c:pt>
                <c:pt idx="8281">
                  <c:v>6.5175306857983535E-3</c:v>
                </c:pt>
                <c:pt idx="8282">
                  <c:v>4.5892154876378353E-3</c:v>
                </c:pt>
                <c:pt idx="8283">
                  <c:v>9.404007797659535E-4</c:v>
                </c:pt>
                <c:pt idx="8284">
                  <c:v>6.6124683576129677E-3</c:v>
                </c:pt>
                <c:pt idx="8285">
                  <c:v>6.5366229404529332E-3</c:v>
                </c:pt>
                <c:pt idx="8286">
                  <c:v>6.801369364129544E-3</c:v>
                </c:pt>
                <c:pt idx="8287">
                  <c:v>6.5156617179513788E-3</c:v>
                </c:pt>
                <c:pt idx="8288">
                  <c:v>6.7558310060101077E-3</c:v>
                </c:pt>
                <c:pt idx="8289">
                  <c:v>6.5550846680422371E-3</c:v>
                </c:pt>
                <c:pt idx="8290">
                  <c:v>6.4445844318910556E-3</c:v>
                </c:pt>
                <c:pt idx="8291">
                  <c:v>6.615558209243041E-3</c:v>
                </c:pt>
                <c:pt idx="8292">
                  <c:v>6.5720922860105571E-3</c:v>
                </c:pt>
                <c:pt idx="8293">
                  <c:v>6.6039121279764272E-3</c:v>
                </c:pt>
                <c:pt idx="8294">
                  <c:v>4.668964703661467E-3</c:v>
                </c:pt>
                <c:pt idx="8295">
                  <c:v>6.5679087446437832E-3</c:v>
                </c:pt>
                <c:pt idx="8296">
                  <c:v>6.5290689090400931E-3</c:v>
                </c:pt>
                <c:pt idx="8297">
                  <c:v>6.5496934480246891E-3</c:v>
                </c:pt>
                <c:pt idx="8298">
                  <c:v>6.7669538512322453E-3</c:v>
                </c:pt>
                <c:pt idx="8299">
                  <c:v>6.8313647320184835E-3</c:v>
                </c:pt>
                <c:pt idx="8300">
                  <c:v>6.2661678940244625E-3</c:v>
                </c:pt>
                <c:pt idx="8301">
                  <c:v>6.520221019581841E-3</c:v>
                </c:pt>
                <c:pt idx="8302">
                  <c:v>6.465276902696682E-3</c:v>
                </c:pt>
                <c:pt idx="8303">
                  <c:v>6.7337533548937267E-3</c:v>
                </c:pt>
                <c:pt idx="8304">
                  <c:v>6.7995982497806645E-3</c:v>
                </c:pt>
                <c:pt idx="8305">
                  <c:v>6.3851416005006635E-3</c:v>
                </c:pt>
                <c:pt idx="8306">
                  <c:v>6.7649257190270156E-3</c:v>
                </c:pt>
                <c:pt idx="8307">
                  <c:v>6.4908617066141688E-3</c:v>
                </c:pt>
                <c:pt idx="8308">
                  <c:v>6.5807665842566535E-3</c:v>
                </c:pt>
                <c:pt idx="8309">
                  <c:v>6.7718268121815728E-3</c:v>
                </c:pt>
                <c:pt idx="8310">
                  <c:v>6.7910315517262735E-3</c:v>
                </c:pt>
                <c:pt idx="8311">
                  <c:v>2.1096434494019983E-7</c:v>
                </c:pt>
                <c:pt idx="8312">
                  <c:v>6.6134231303867086E-3</c:v>
                </c:pt>
                <c:pt idx="8313">
                  <c:v>1.4684240968254765E-56</c:v>
                </c:pt>
                <c:pt idx="8314">
                  <c:v>6.5416941300067317E-3</c:v>
                </c:pt>
                <c:pt idx="8315">
                  <c:v>6.8094339331690795E-3</c:v>
                </c:pt>
                <c:pt idx="8316">
                  <c:v>6.1915013418336806E-3</c:v>
                </c:pt>
                <c:pt idx="8317">
                  <c:v>6.6386207562170044E-3</c:v>
                </c:pt>
                <c:pt idx="8318">
                  <c:v>6.5374587027549075E-3</c:v>
                </c:pt>
                <c:pt idx="8319">
                  <c:v>6.3203380973861191E-3</c:v>
                </c:pt>
                <c:pt idx="8320">
                  <c:v>6.6254589283088056E-3</c:v>
                </c:pt>
                <c:pt idx="8321">
                  <c:v>5.4676538160676191E-3</c:v>
                </c:pt>
                <c:pt idx="8322">
                  <c:v>2.8762489869153134E-4</c:v>
                </c:pt>
                <c:pt idx="8323">
                  <c:v>6.397997769625359E-3</c:v>
                </c:pt>
                <c:pt idx="8324">
                  <c:v>6.7930237102433342E-3</c:v>
                </c:pt>
                <c:pt idx="8325">
                  <c:v>5.7065367181851909E-3</c:v>
                </c:pt>
                <c:pt idx="8326">
                  <c:v>6.5291162888138996E-3</c:v>
                </c:pt>
                <c:pt idx="8327">
                  <c:v>6.7433998832629512E-3</c:v>
                </c:pt>
                <c:pt idx="8328">
                  <c:v>6.6067663953228196E-3</c:v>
                </c:pt>
                <c:pt idx="8329">
                  <c:v>6.6482347003936956E-3</c:v>
                </c:pt>
                <c:pt idx="8330">
                  <c:v>6.5215229804111647E-3</c:v>
                </c:pt>
                <c:pt idx="8331">
                  <c:v>6.8348399344702274E-3</c:v>
                </c:pt>
                <c:pt idx="8332">
                  <c:v>6.1626818318430499E-3</c:v>
                </c:pt>
                <c:pt idx="8333">
                  <c:v>6.2321758039960698E-3</c:v>
                </c:pt>
                <c:pt idx="8334">
                  <c:v>6.6285851986817596E-3</c:v>
                </c:pt>
                <c:pt idx="8335">
                  <c:v>6.7817343354443956E-3</c:v>
                </c:pt>
                <c:pt idx="8336">
                  <c:v>6.5654516245738492E-3</c:v>
                </c:pt>
                <c:pt idx="8337">
                  <c:v>6.8200941317653066E-3</c:v>
                </c:pt>
                <c:pt idx="8338">
                  <c:v>6.4314191883836367E-3</c:v>
                </c:pt>
                <c:pt idx="8339">
                  <c:v>6.4865680472574825E-3</c:v>
                </c:pt>
                <c:pt idx="8340">
                  <c:v>6.4680237478590037E-3</c:v>
                </c:pt>
                <c:pt idx="8341">
                  <c:v>6.5104253403425148E-3</c:v>
                </c:pt>
                <c:pt idx="8342">
                  <c:v>5.5584665643364393E-3</c:v>
                </c:pt>
                <c:pt idx="8343">
                  <c:v>6.376491869221494E-3</c:v>
                </c:pt>
                <c:pt idx="8344">
                  <c:v>6.5136771638173285E-3</c:v>
                </c:pt>
                <c:pt idx="8345">
                  <c:v>6.4273588508286308E-3</c:v>
                </c:pt>
                <c:pt idx="8346">
                  <c:v>6.8320978637198783E-3</c:v>
                </c:pt>
                <c:pt idx="8347">
                  <c:v>6.7237683578492908E-3</c:v>
                </c:pt>
                <c:pt idx="8348">
                  <c:v>6.573493526448271E-3</c:v>
                </c:pt>
                <c:pt idx="8349">
                  <c:v>6.5465239009919176E-3</c:v>
                </c:pt>
                <c:pt idx="8350">
                  <c:v>6.5203684723541232E-3</c:v>
                </c:pt>
                <c:pt idx="8351">
                  <c:v>6.7842683765682536E-3</c:v>
                </c:pt>
                <c:pt idx="8352">
                  <c:v>6.4109930252139362E-3</c:v>
                </c:pt>
                <c:pt idx="8353">
                  <c:v>6.4170769116303154E-3</c:v>
                </c:pt>
                <c:pt idx="8354">
                  <c:v>6.4090731052468966E-3</c:v>
                </c:pt>
                <c:pt idx="8355">
                  <c:v>6.7774836112772605E-3</c:v>
                </c:pt>
                <c:pt idx="8356">
                  <c:v>6.8021717847221641E-3</c:v>
                </c:pt>
                <c:pt idx="8357">
                  <c:v>6.5049427768246086E-3</c:v>
                </c:pt>
                <c:pt idx="8358">
                  <c:v>6.6874501984432386E-3</c:v>
                </c:pt>
                <c:pt idx="8359">
                  <c:v>6.6309040038145094E-3</c:v>
                </c:pt>
                <c:pt idx="8360">
                  <c:v>6.2596500105351217E-3</c:v>
                </c:pt>
                <c:pt idx="8361">
                  <c:v>6.8293618791738786E-3</c:v>
                </c:pt>
                <c:pt idx="8362">
                  <c:v>6.6366007610654627E-3</c:v>
                </c:pt>
                <c:pt idx="8363">
                  <c:v>6.7244244839468571E-3</c:v>
                </c:pt>
                <c:pt idx="8364">
                  <c:v>6.4996650447516711E-3</c:v>
                </c:pt>
                <c:pt idx="8365">
                  <c:v>6.7783652347662071E-3</c:v>
                </c:pt>
                <c:pt idx="8366">
                  <c:v>6.3639484265977427E-3</c:v>
                </c:pt>
                <c:pt idx="8367">
                  <c:v>6.8341476843517511E-3</c:v>
                </c:pt>
                <c:pt idx="8368">
                  <c:v>6.3802461433287282E-3</c:v>
                </c:pt>
                <c:pt idx="8369">
                  <c:v>6.2363645840049897E-3</c:v>
                </c:pt>
                <c:pt idx="8370">
                  <c:v>6.8340503584665034E-3</c:v>
                </c:pt>
                <c:pt idx="8371">
                  <c:v>6.2723909599055111E-3</c:v>
                </c:pt>
                <c:pt idx="8372">
                  <c:v>6.3682037606592589E-3</c:v>
                </c:pt>
                <c:pt idx="8373">
                  <c:v>6.6147905114726851E-3</c:v>
                </c:pt>
                <c:pt idx="8374">
                  <c:v>6.754653020874332E-3</c:v>
                </c:pt>
                <c:pt idx="8375">
                  <c:v>6.4710326159505829E-3</c:v>
                </c:pt>
                <c:pt idx="8376">
                  <c:v>6.5062141745073025E-3</c:v>
                </c:pt>
                <c:pt idx="8377">
                  <c:v>6.5620183205878759E-3</c:v>
                </c:pt>
                <c:pt idx="8378">
                  <c:v>6.4797662746132892E-3</c:v>
                </c:pt>
                <c:pt idx="8379">
                  <c:v>6.1508787000535336E-3</c:v>
                </c:pt>
                <c:pt idx="8380">
                  <c:v>6.4937401947415783E-3</c:v>
                </c:pt>
                <c:pt idx="8381">
                  <c:v>6.6297083095040446E-3</c:v>
                </c:pt>
                <c:pt idx="8382">
                  <c:v>6.2260411331678785E-3</c:v>
                </c:pt>
                <c:pt idx="8383">
                  <c:v>6.6206416882763752E-3</c:v>
                </c:pt>
                <c:pt idx="8384">
                  <c:v>6.6037519104589597E-3</c:v>
                </c:pt>
                <c:pt idx="8385">
                  <c:v>6.8314298929514515E-3</c:v>
                </c:pt>
                <c:pt idx="8386">
                  <c:v>6.6075325430962556E-3</c:v>
                </c:pt>
                <c:pt idx="8387">
                  <c:v>6.0353226167910974E-3</c:v>
                </c:pt>
                <c:pt idx="8388">
                  <c:v>6.4097226955114554E-3</c:v>
                </c:pt>
                <c:pt idx="8389">
                  <c:v>5.1168722438075459E-3</c:v>
                </c:pt>
                <c:pt idx="8390">
                  <c:v>6.7762407600508801E-3</c:v>
                </c:pt>
                <c:pt idx="8391">
                  <c:v>6.6979821458986125E-3</c:v>
                </c:pt>
                <c:pt idx="8392">
                  <c:v>6.030434389133167E-3</c:v>
                </c:pt>
                <c:pt idx="8393">
                  <c:v>6.4946154369084977E-3</c:v>
                </c:pt>
                <c:pt idx="8394">
                  <c:v>6.273165648994542E-3</c:v>
                </c:pt>
                <c:pt idx="8395">
                  <c:v>6.2672503465586796E-3</c:v>
                </c:pt>
                <c:pt idx="8396">
                  <c:v>6.776851703045257E-3</c:v>
                </c:pt>
                <c:pt idx="8397">
                  <c:v>6.5294038784698373E-3</c:v>
                </c:pt>
                <c:pt idx="8398">
                  <c:v>6.446354530436839E-3</c:v>
                </c:pt>
                <c:pt idx="8399">
                  <c:v>6.1989833303930661E-3</c:v>
                </c:pt>
                <c:pt idx="8400">
                  <c:v>6.8325795806578257E-3</c:v>
                </c:pt>
                <c:pt idx="8401">
                  <c:v>1.7967685503451718E-7</c:v>
                </c:pt>
                <c:pt idx="8402">
                  <c:v>3.7742795513168488E-7</c:v>
                </c:pt>
                <c:pt idx="8403">
                  <c:v>6.7432270820424918E-3</c:v>
                </c:pt>
                <c:pt idx="8404">
                  <c:v>6.6261182081122603E-3</c:v>
                </c:pt>
                <c:pt idx="8405">
                  <c:v>6.1115322218986299E-3</c:v>
                </c:pt>
                <c:pt idx="8406">
                  <c:v>6.4738730409874294E-3</c:v>
                </c:pt>
                <c:pt idx="8407">
                  <c:v>6.7167289721897002E-3</c:v>
                </c:pt>
                <c:pt idx="8408">
                  <c:v>6.8025325023001676E-3</c:v>
                </c:pt>
                <c:pt idx="8409">
                  <c:v>6.2834064721119E-3</c:v>
                </c:pt>
                <c:pt idx="8410">
                  <c:v>6.6003453102489104E-3</c:v>
                </c:pt>
                <c:pt idx="8411">
                  <c:v>6.4477626938631892E-3</c:v>
                </c:pt>
                <c:pt idx="8412">
                  <c:v>6.5571234888845845E-3</c:v>
                </c:pt>
                <c:pt idx="8413">
                  <c:v>6.3649819734658934E-3</c:v>
                </c:pt>
                <c:pt idx="8414">
                  <c:v>6.4358895239074931E-3</c:v>
                </c:pt>
                <c:pt idx="8415">
                  <c:v>6.2131747060135021E-3</c:v>
                </c:pt>
                <c:pt idx="8416">
                  <c:v>6.7441718292903501E-3</c:v>
                </c:pt>
                <c:pt idx="8417">
                  <c:v>6.7872869319673661E-3</c:v>
                </c:pt>
                <c:pt idx="8418">
                  <c:v>6.801276911709335E-3</c:v>
                </c:pt>
                <c:pt idx="8419">
                  <c:v>6.5392535570619782E-3</c:v>
                </c:pt>
                <c:pt idx="8420">
                  <c:v>6.8347157281246906E-3</c:v>
                </c:pt>
                <c:pt idx="8421">
                  <c:v>5.7765480229080551E-3</c:v>
                </c:pt>
                <c:pt idx="8422">
                  <c:v>6.8204348938104174E-3</c:v>
                </c:pt>
                <c:pt idx="8423">
                  <c:v>6.4737707287328876E-3</c:v>
                </c:pt>
                <c:pt idx="8424">
                  <c:v>6.785297503225254E-3</c:v>
                </c:pt>
                <c:pt idx="8425">
                  <c:v>6.4548770656343984E-3</c:v>
                </c:pt>
                <c:pt idx="8426">
                  <c:v>6.5295391712478588E-3</c:v>
                </c:pt>
                <c:pt idx="8427">
                  <c:v>6.7121746158344282E-3</c:v>
                </c:pt>
                <c:pt idx="8428">
                  <c:v>6.7356052317195814E-3</c:v>
                </c:pt>
                <c:pt idx="8429">
                  <c:v>6.6086559735488177E-3</c:v>
                </c:pt>
                <c:pt idx="8430">
                  <c:v>6.8028844610630726E-3</c:v>
                </c:pt>
                <c:pt idx="8431">
                  <c:v>6.3683186421495241E-3</c:v>
                </c:pt>
                <c:pt idx="8432">
                  <c:v>3.7969870918901603E-3</c:v>
                </c:pt>
                <c:pt idx="8433">
                  <c:v>6.6689217793971392E-3</c:v>
                </c:pt>
                <c:pt idx="8434">
                  <c:v>6.4382535346821194E-3</c:v>
                </c:pt>
                <c:pt idx="8435">
                  <c:v>6.3219007230182729E-3</c:v>
                </c:pt>
                <c:pt idx="8436">
                  <c:v>6.5779569300780201E-3</c:v>
                </c:pt>
                <c:pt idx="8437">
                  <c:v>6.5286491106654595E-3</c:v>
                </c:pt>
                <c:pt idx="8438">
                  <c:v>6.5918563972626795E-3</c:v>
                </c:pt>
                <c:pt idx="8439">
                  <c:v>6.2567724736481712E-6</c:v>
                </c:pt>
                <c:pt idx="8440">
                  <c:v>6.7108359815005545E-3</c:v>
                </c:pt>
                <c:pt idx="8441">
                  <c:v>6.3247978150442171E-3</c:v>
                </c:pt>
                <c:pt idx="8442">
                  <c:v>6.8345669282021872E-3</c:v>
                </c:pt>
                <c:pt idx="8443">
                  <c:v>6.5170585411091792E-3</c:v>
                </c:pt>
                <c:pt idx="8444">
                  <c:v>6.8331606990113848E-3</c:v>
                </c:pt>
                <c:pt idx="8445">
                  <c:v>6.6492919106305873E-3</c:v>
                </c:pt>
                <c:pt idx="8446">
                  <c:v>6.4654357001365402E-3</c:v>
                </c:pt>
                <c:pt idx="8447">
                  <c:v>6.7768744382808851E-3</c:v>
                </c:pt>
                <c:pt idx="8448">
                  <c:v>6.3437968723815755E-3</c:v>
                </c:pt>
                <c:pt idx="8449">
                  <c:v>6.6978667144102022E-3</c:v>
                </c:pt>
                <c:pt idx="8450">
                  <c:v>6.7993846693073295E-3</c:v>
                </c:pt>
                <c:pt idx="8451">
                  <c:v>1.0115364513615532E-6</c:v>
                </c:pt>
                <c:pt idx="8452">
                  <c:v>4.3611848547483064E-6</c:v>
                </c:pt>
                <c:pt idx="8453">
                  <c:v>6.8345964785343121E-3</c:v>
                </c:pt>
                <c:pt idx="8454">
                  <c:v>6.8323254327907748E-3</c:v>
                </c:pt>
                <c:pt idx="8455">
                  <c:v>6.4543083314166543E-3</c:v>
                </c:pt>
                <c:pt idx="8456">
                  <c:v>6.8348549805921357E-3</c:v>
                </c:pt>
                <c:pt idx="8457">
                  <c:v>6.6981921101802282E-3</c:v>
                </c:pt>
                <c:pt idx="8458">
                  <c:v>6.8336987189101745E-3</c:v>
                </c:pt>
                <c:pt idx="8459">
                  <c:v>6.1386626356993547E-3</c:v>
                </c:pt>
                <c:pt idx="8460">
                  <c:v>6.6073676299243335E-3</c:v>
                </c:pt>
                <c:pt idx="8461">
                  <c:v>6.4061582549951252E-3</c:v>
                </c:pt>
                <c:pt idx="8462">
                  <c:v>6.2273141053543557E-3</c:v>
                </c:pt>
                <c:pt idx="8463">
                  <c:v>6.741727325075505E-3</c:v>
                </c:pt>
                <c:pt idx="8464">
                  <c:v>2.5600754974096644E-3</c:v>
                </c:pt>
                <c:pt idx="8465">
                  <c:v>6.5129670145456101E-3</c:v>
                </c:pt>
                <c:pt idx="8466">
                  <c:v>6.3580947147457365E-3</c:v>
                </c:pt>
                <c:pt idx="8467">
                  <c:v>6.3835703541916568E-3</c:v>
                </c:pt>
                <c:pt idx="8468">
                  <c:v>6.6293239731758822E-3</c:v>
                </c:pt>
                <c:pt idx="8469">
                  <c:v>6.7815832827097704E-3</c:v>
                </c:pt>
                <c:pt idx="8470">
                  <c:v>6.2838479525679858E-3</c:v>
                </c:pt>
                <c:pt idx="8471">
                  <c:v>6.6883770699277395E-3</c:v>
                </c:pt>
                <c:pt idx="8472">
                  <c:v>1.9445801168848296E-24</c:v>
                </c:pt>
                <c:pt idx="8473">
                  <c:v>6.3679575436707903E-3</c:v>
                </c:pt>
                <c:pt idx="8474">
                  <c:v>6.4487278085957481E-3</c:v>
                </c:pt>
                <c:pt idx="8475">
                  <c:v>6.3931132016026397E-3</c:v>
                </c:pt>
                <c:pt idx="8476">
                  <c:v>6.5604631036537296E-3</c:v>
                </c:pt>
                <c:pt idx="8477">
                  <c:v>6.6554511081437645E-3</c:v>
                </c:pt>
                <c:pt idx="8478">
                  <c:v>6.1864087808003671E-3</c:v>
                </c:pt>
                <c:pt idx="8479">
                  <c:v>6.3938416372052087E-3</c:v>
                </c:pt>
                <c:pt idx="8480">
                  <c:v>6.782879142286766E-3</c:v>
                </c:pt>
                <c:pt idx="8481">
                  <c:v>6.6760183684677473E-3</c:v>
                </c:pt>
                <c:pt idx="8482">
                  <c:v>6.4665095326975428E-3</c:v>
                </c:pt>
                <c:pt idx="8483">
                  <c:v>6.7527464649362332E-3</c:v>
                </c:pt>
                <c:pt idx="8484">
                  <c:v>6.4015886407720038E-3</c:v>
                </c:pt>
                <c:pt idx="8485">
                  <c:v>6.6754001852755698E-3</c:v>
                </c:pt>
                <c:pt idx="8486">
                  <c:v>6.6059074500332939E-3</c:v>
                </c:pt>
                <c:pt idx="8487">
                  <c:v>1.0327333066225288E-7</c:v>
                </c:pt>
                <c:pt idx="8488">
                  <c:v>8.2611875493408425E-4</c:v>
                </c:pt>
                <c:pt idx="8489">
                  <c:v>3.2591724741230622E-7</c:v>
                </c:pt>
                <c:pt idx="8490">
                  <c:v>4.3929474259406899E-5</c:v>
                </c:pt>
                <c:pt idx="8491">
                  <c:v>6.7691606689584656E-3</c:v>
                </c:pt>
                <c:pt idx="8492">
                  <c:v>6.3008019596656915E-3</c:v>
                </c:pt>
                <c:pt idx="8493">
                  <c:v>6.5991695913484843E-3</c:v>
                </c:pt>
                <c:pt idx="8494">
                  <c:v>6.8243192411033245E-3</c:v>
                </c:pt>
                <c:pt idx="8495">
                  <c:v>6.8026505046473867E-3</c:v>
                </c:pt>
                <c:pt idx="8496">
                  <c:v>6.7847362516820081E-3</c:v>
                </c:pt>
                <c:pt idx="8497">
                  <c:v>6.1049108328360257E-3</c:v>
                </c:pt>
                <c:pt idx="8498">
                  <c:v>6.7437956413570642E-3</c:v>
                </c:pt>
                <c:pt idx="8499">
                  <c:v>6.2765972021395769E-3</c:v>
                </c:pt>
                <c:pt idx="8500">
                  <c:v>6.5931856575730417E-3</c:v>
                </c:pt>
                <c:pt idx="8501">
                  <c:v>6.563230050037428E-3</c:v>
                </c:pt>
                <c:pt idx="8502">
                  <c:v>6.1702053218245165E-3</c:v>
                </c:pt>
                <c:pt idx="8503">
                  <c:v>6.7396459395471777E-3</c:v>
                </c:pt>
                <c:pt idx="8504">
                  <c:v>6.7005897496443742E-3</c:v>
                </c:pt>
                <c:pt idx="8505">
                  <c:v>6.3296230235293464E-3</c:v>
                </c:pt>
                <c:pt idx="8506">
                  <c:v>6.5084362775629061E-3</c:v>
                </c:pt>
                <c:pt idx="8507">
                  <c:v>6.7299872657201505E-3</c:v>
                </c:pt>
                <c:pt idx="8508">
                  <c:v>6.7527482636162159E-3</c:v>
                </c:pt>
                <c:pt idx="8509">
                  <c:v>6.5109643081884333E-3</c:v>
                </c:pt>
                <c:pt idx="8510">
                  <c:v>6.5148844791451371E-3</c:v>
                </c:pt>
                <c:pt idx="8511">
                  <c:v>6.414265152429096E-3</c:v>
                </c:pt>
                <c:pt idx="8512">
                  <c:v>6.481088744128647E-3</c:v>
                </c:pt>
                <c:pt idx="8513">
                  <c:v>6.8332830108018845E-3</c:v>
                </c:pt>
                <c:pt idx="8514">
                  <c:v>6.3652494605290965E-3</c:v>
                </c:pt>
                <c:pt idx="8515">
                  <c:v>6.3898968698553006E-3</c:v>
                </c:pt>
                <c:pt idx="8516">
                  <c:v>6.5362950236332725E-3</c:v>
                </c:pt>
                <c:pt idx="8517">
                  <c:v>6.3917068409330138E-3</c:v>
                </c:pt>
                <c:pt idx="8518">
                  <c:v>6.3451516494313432E-3</c:v>
                </c:pt>
                <c:pt idx="8519">
                  <c:v>6.3093371209622124E-3</c:v>
                </c:pt>
                <c:pt idx="8520">
                  <c:v>6.5755496169028812E-3</c:v>
                </c:pt>
                <c:pt idx="8521">
                  <c:v>6.3969613879564374E-3</c:v>
                </c:pt>
                <c:pt idx="8522">
                  <c:v>6.8178894369791531E-3</c:v>
                </c:pt>
                <c:pt idx="8523">
                  <c:v>6.1922360220985125E-3</c:v>
                </c:pt>
                <c:pt idx="8524">
                  <c:v>6.8242392623872918E-3</c:v>
                </c:pt>
                <c:pt idx="8525">
                  <c:v>6.3537239434200568E-3</c:v>
                </c:pt>
                <c:pt idx="8526">
                  <c:v>6.8281419010230516E-3</c:v>
                </c:pt>
                <c:pt idx="8527">
                  <c:v>6.7637726446090314E-3</c:v>
                </c:pt>
                <c:pt idx="8528">
                  <c:v>6.3109833978771722E-3</c:v>
                </c:pt>
                <c:pt idx="8529">
                  <c:v>6.7200812068371136E-3</c:v>
                </c:pt>
                <c:pt idx="8530">
                  <c:v>6.410265646372473E-3</c:v>
                </c:pt>
                <c:pt idx="8531">
                  <c:v>6.2354494699349214E-3</c:v>
                </c:pt>
                <c:pt idx="8532">
                  <c:v>5.751912390814358E-3</c:v>
                </c:pt>
                <c:pt idx="8533">
                  <c:v>6.3932092898734555E-3</c:v>
                </c:pt>
                <c:pt idx="8534">
                  <c:v>6.6968581535496044E-3</c:v>
                </c:pt>
                <c:pt idx="8535">
                  <c:v>6.6352135503706345E-3</c:v>
                </c:pt>
                <c:pt idx="8536">
                  <c:v>6.2828146478049914E-3</c:v>
                </c:pt>
                <c:pt idx="8537">
                  <c:v>6.5434968582099226E-3</c:v>
                </c:pt>
                <c:pt idx="8538">
                  <c:v>6.297601639337817E-3</c:v>
                </c:pt>
                <c:pt idx="8539">
                  <c:v>6.3393392478300762E-3</c:v>
                </c:pt>
                <c:pt idx="8540">
                  <c:v>6.5836512050074436E-3</c:v>
                </c:pt>
                <c:pt idx="8541">
                  <c:v>6.7636132360522549E-3</c:v>
                </c:pt>
                <c:pt idx="8542">
                  <c:v>6.3857024543869977E-3</c:v>
                </c:pt>
                <c:pt idx="8543">
                  <c:v>6.8343861426116512E-3</c:v>
                </c:pt>
                <c:pt idx="8544">
                  <c:v>6.3240208370684992E-3</c:v>
                </c:pt>
                <c:pt idx="8545">
                  <c:v>6.3252586332854495E-3</c:v>
                </c:pt>
                <c:pt idx="8546">
                  <c:v>6.3759910735306348E-3</c:v>
                </c:pt>
                <c:pt idx="8547">
                  <c:v>6.4004448244536719E-3</c:v>
                </c:pt>
                <c:pt idx="8548">
                  <c:v>6.8308245784038813E-3</c:v>
                </c:pt>
                <c:pt idx="8549">
                  <c:v>4.8901583551749353E-8</c:v>
                </c:pt>
                <c:pt idx="8550">
                  <c:v>6.7362476632106087E-3</c:v>
                </c:pt>
                <c:pt idx="8551">
                  <c:v>6.7125136350488224E-3</c:v>
                </c:pt>
                <c:pt idx="8552">
                  <c:v>6.7548573698835192E-3</c:v>
                </c:pt>
                <c:pt idx="8553">
                  <c:v>6.5261688938699743E-3</c:v>
                </c:pt>
                <c:pt idx="8554">
                  <c:v>5.7065367181851909E-3</c:v>
                </c:pt>
                <c:pt idx="8555">
                  <c:v>6.5001063317736366E-3</c:v>
                </c:pt>
                <c:pt idx="8556">
                  <c:v>6.8331091918536792E-3</c:v>
                </c:pt>
                <c:pt idx="8557">
                  <c:v>7.2505857952349097E-7</c:v>
                </c:pt>
                <c:pt idx="8558">
                  <c:v>6.7511561307646625E-3</c:v>
                </c:pt>
                <c:pt idx="8559">
                  <c:v>6.2318293878591878E-3</c:v>
                </c:pt>
                <c:pt idx="8560">
                  <c:v>6.3123514124025911E-3</c:v>
                </c:pt>
                <c:pt idx="8561">
                  <c:v>6.2850171336154073E-3</c:v>
                </c:pt>
                <c:pt idx="8562">
                  <c:v>6.5410466690472326E-3</c:v>
                </c:pt>
                <c:pt idx="8563">
                  <c:v>6.515768735566075E-3</c:v>
                </c:pt>
                <c:pt idx="8564">
                  <c:v>6.2769522829288268E-3</c:v>
                </c:pt>
                <c:pt idx="8565">
                  <c:v>6.5123012408360905E-3</c:v>
                </c:pt>
                <c:pt idx="8566">
                  <c:v>6.5534069128041243E-3</c:v>
                </c:pt>
                <c:pt idx="8567">
                  <c:v>6.3236022491901947E-3</c:v>
                </c:pt>
                <c:pt idx="8568">
                  <c:v>6.4283467344221513E-3</c:v>
                </c:pt>
                <c:pt idx="8569">
                  <c:v>6.2357290172961122E-3</c:v>
                </c:pt>
                <c:pt idx="8570">
                  <c:v>6.5267974605955946E-3</c:v>
                </c:pt>
                <c:pt idx="8571">
                  <c:v>6.3774967955434123E-3</c:v>
                </c:pt>
                <c:pt idx="8572">
                  <c:v>6.7272797926442481E-3</c:v>
                </c:pt>
                <c:pt idx="8573">
                  <c:v>6.6362612940104549E-3</c:v>
                </c:pt>
                <c:pt idx="8574">
                  <c:v>6.808747560258975E-3</c:v>
                </c:pt>
                <c:pt idx="8575">
                  <c:v>6.4965224274585029E-3</c:v>
                </c:pt>
                <c:pt idx="8576">
                  <c:v>5.7065367181851909E-3</c:v>
                </c:pt>
                <c:pt idx="8577">
                  <c:v>6.431015521010267E-3</c:v>
                </c:pt>
                <c:pt idx="8578">
                  <c:v>5.7065367181851909E-3</c:v>
                </c:pt>
                <c:pt idx="8579">
                  <c:v>6.3265462461908296E-3</c:v>
                </c:pt>
                <c:pt idx="8580">
                  <c:v>6.3857105219437792E-3</c:v>
                </c:pt>
                <c:pt idx="8581">
                  <c:v>6.4482868569855321E-3</c:v>
                </c:pt>
                <c:pt idx="8582">
                  <c:v>4.8745092446034173E-3</c:v>
                </c:pt>
                <c:pt idx="8583">
                  <c:v>6.6522049559324418E-3</c:v>
                </c:pt>
                <c:pt idx="8584">
                  <c:v>6.5619637654083006E-3</c:v>
                </c:pt>
                <c:pt idx="8585">
                  <c:v>6.7718743098364263E-3</c:v>
                </c:pt>
                <c:pt idx="8586">
                  <c:v>6.4172604161478602E-3</c:v>
                </c:pt>
                <c:pt idx="8587">
                  <c:v>6.245900778122886E-3</c:v>
                </c:pt>
                <c:pt idx="8588">
                  <c:v>6.5017666918274521E-3</c:v>
                </c:pt>
                <c:pt idx="8589">
                  <c:v>6.3526336938392082E-3</c:v>
                </c:pt>
                <c:pt idx="8590">
                  <c:v>6.7981864603667008E-3</c:v>
                </c:pt>
                <c:pt idx="8591">
                  <c:v>6.6144105373746494E-3</c:v>
                </c:pt>
                <c:pt idx="8592">
                  <c:v>6.7734945246138174E-3</c:v>
                </c:pt>
                <c:pt idx="8593">
                  <c:v>6.784112413529165E-3</c:v>
                </c:pt>
                <c:pt idx="8594">
                  <c:v>6.6804504589116718E-3</c:v>
                </c:pt>
                <c:pt idx="8595">
                  <c:v>6.8073087808853986E-3</c:v>
                </c:pt>
                <c:pt idx="8596">
                  <c:v>5.9415122364855008E-3</c:v>
                </c:pt>
                <c:pt idx="8597">
                  <c:v>6.1071622504078153E-3</c:v>
                </c:pt>
                <c:pt idx="8598">
                  <c:v>6.1860362987490539E-3</c:v>
                </c:pt>
                <c:pt idx="8599">
                  <c:v>6.1327970856229755E-3</c:v>
                </c:pt>
                <c:pt idx="8600">
                  <c:v>6.7927899717847538E-3</c:v>
                </c:pt>
                <c:pt idx="8601">
                  <c:v>6.817868842526476E-3</c:v>
                </c:pt>
                <c:pt idx="8602">
                  <c:v>6.4891586445281393E-3</c:v>
                </c:pt>
                <c:pt idx="8603">
                  <c:v>6.4646857546002568E-3</c:v>
                </c:pt>
                <c:pt idx="8604">
                  <c:v>6.2493126493713544E-3</c:v>
                </c:pt>
                <c:pt idx="8605">
                  <c:v>6.7937249953304623E-3</c:v>
                </c:pt>
                <c:pt idx="8606">
                  <c:v>6.2998218210785113E-3</c:v>
                </c:pt>
                <c:pt idx="8607">
                  <c:v>6.8213597596222721E-3</c:v>
                </c:pt>
                <c:pt idx="8608">
                  <c:v>4.2188573433545852E-7</c:v>
                </c:pt>
                <c:pt idx="8609">
                  <c:v>6.6202522236101886E-3</c:v>
                </c:pt>
                <c:pt idx="8610">
                  <c:v>6.2030657549768985E-3</c:v>
                </c:pt>
                <c:pt idx="8611">
                  <c:v>6.6083650761110833E-3</c:v>
                </c:pt>
                <c:pt idx="8612">
                  <c:v>6.6402099455203836E-3</c:v>
                </c:pt>
                <c:pt idx="8613">
                  <c:v>6.5715244919815436E-3</c:v>
                </c:pt>
                <c:pt idx="8614">
                  <c:v>6.3867426342832856E-3</c:v>
                </c:pt>
                <c:pt idx="8615">
                  <c:v>6.4586090682919916E-3</c:v>
                </c:pt>
                <c:pt idx="8616">
                  <c:v>6.7353069725518775E-3</c:v>
                </c:pt>
                <c:pt idx="8617">
                  <c:v>6.7104486200314801E-3</c:v>
                </c:pt>
                <c:pt idx="8618">
                  <c:v>6.7675798813833926E-3</c:v>
                </c:pt>
                <c:pt idx="8619">
                  <c:v>3.2240189053336091E-4</c:v>
                </c:pt>
                <c:pt idx="8620">
                  <c:v>6.8257770603171305E-3</c:v>
                </c:pt>
                <c:pt idx="8621">
                  <c:v>6.8187824688527056E-3</c:v>
                </c:pt>
                <c:pt idx="8622">
                  <c:v>6.8196303806423919E-3</c:v>
                </c:pt>
                <c:pt idx="8623">
                  <c:v>6.6522606575053584E-3</c:v>
                </c:pt>
                <c:pt idx="8624">
                  <c:v>6.7344572133254286E-3</c:v>
                </c:pt>
                <c:pt idx="8625">
                  <c:v>6.3201024524759926E-3</c:v>
                </c:pt>
                <c:pt idx="8626">
                  <c:v>6.4471400665418368E-3</c:v>
                </c:pt>
                <c:pt idx="8627">
                  <c:v>6.4466454141363753E-3</c:v>
                </c:pt>
                <c:pt idx="8628">
                  <c:v>6.5270962456147269E-3</c:v>
                </c:pt>
                <c:pt idx="8629">
                  <c:v>6.4425412630255982E-3</c:v>
                </c:pt>
                <c:pt idx="8630">
                  <c:v>6.3636435229931466E-3</c:v>
                </c:pt>
                <c:pt idx="8631">
                  <c:v>6.3984677640022613E-3</c:v>
                </c:pt>
                <c:pt idx="8632">
                  <c:v>6.3556064135910162E-3</c:v>
                </c:pt>
                <c:pt idx="8633">
                  <c:v>6.3417637101617942E-3</c:v>
                </c:pt>
                <c:pt idx="8634">
                  <c:v>6.5915828350752367E-3</c:v>
                </c:pt>
                <c:pt idx="8635">
                  <c:v>6.831071904865837E-3</c:v>
                </c:pt>
                <c:pt idx="8636">
                  <c:v>6.5570976017630747E-3</c:v>
                </c:pt>
                <c:pt idx="8637">
                  <c:v>6.408651617257558E-3</c:v>
                </c:pt>
                <c:pt idx="8638">
                  <c:v>6.6171734359865165E-3</c:v>
                </c:pt>
                <c:pt idx="8639">
                  <c:v>6.1584476043410486E-3</c:v>
                </c:pt>
                <c:pt idx="8640">
                  <c:v>6.7450048065856635E-3</c:v>
                </c:pt>
                <c:pt idx="8641">
                  <c:v>6.5317101775696149E-3</c:v>
                </c:pt>
                <c:pt idx="8642">
                  <c:v>6.1677422953236739E-3</c:v>
                </c:pt>
                <c:pt idx="8643">
                  <c:v>6.2382158581005872E-3</c:v>
                </c:pt>
                <c:pt idx="8644">
                  <c:v>5.7065367181851909E-3</c:v>
                </c:pt>
                <c:pt idx="8645">
                  <c:v>6.4477174272222319E-3</c:v>
                </c:pt>
                <c:pt idx="8646">
                  <c:v>6.4976210483002721E-3</c:v>
                </c:pt>
                <c:pt idx="8647">
                  <c:v>6.3612837436492807E-3</c:v>
                </c:pt>
                <c:pt idx="8648">
                  <c:v>6.5072177785904179E-3</c:v>
                </c:pt>
                <c:pt idx="8649">
                  <c:v>6.6064920534287131E-3</c:v>
                </c:pt>
                <c:pt idx="8650">
                  <c:v>6.7778193320107106E-3</c:v>
                </c:pt>
                <c:pt idx="8651">
                  <c:v>6.3341867932829293E-3</c:v>
                </c:pt>
                <c:pt idx="8652">
                  <c:v>6.3311180098949453E-3</c:v>
                </c:pt>
                <c:pt idx="8653">
                  <c:v>5.9814217958668522E-3</c:v>
                </c:pt>
                <c:pt idx="8654">
                  <c:v>6.7004069376025285E-3</c:v>
                </c:pt>
                <c:pt idx="8655">
                  <c:v>6.463428131779211E-3</c:v>
                </c:pt>
                <c:pt idx="8656">
                  <c:v>6.6575360600734578E-3</c:v>
                </c:pt>
                <c:pt idx="8657">
                  <c:v>6.3379014607074817E-3</c:v>
                </c:pt>
                <c:pt idx="8658">
                  <c:v>6.3354390551266246E-3</c:v>
                </c:pt>
                <c:pt idx="8659">
                  <c:v>6.7011699707676875E-3</c:v>
                </c:pt>
                <c:pt idx="8660">
                  <c:v>6.1987035756041484E-3</c:v>
                </c:pt>
                <c:pt idx="8661">
                  <c:v>6.6752982850814954E-3</c:v>
                </c:pt>
                <c:pt idx="8662">
                  <c:v>6.6624560621681645E-3</c:v>
                </c:pt>
                <c:pt idx="8663">
                  <c:v>6.6688407100917958E-3</c:v>
                </c:pt>
                <c:pt idx="8664">
                  <c:v>6.4502298444437944E-3</c:v>
                </c:pt>
                <c:pt idx="8665">
                  <c:v>6.3056518520405074E-3</c:v>
                </c:pt>
                <c:pt idx="8666">
                  <c:v>6.5262810601902643E-3</c:v>
                </c:pt>
                <c:pt idx="8667">
                  <c:v>6.2059289757755006E-3</c:v>
                </c:pt>
                <c:pt idx="8668">
                  <c:v>6.4986791251470831E-3</c:v>
                </c:pt>
                <c:pt idx="8669">
                  <c:v>6.5233210349207376E-3</c:v>
                </c:pt>
                <c:pt idx="8670">
                  <c:v>5.7065367181851909E-3</c:v>
                </c:pt>
                <c:pt idx="8671">
                  <c:v>6.4058540281587565E-3</c:v>
                </c:pt>
                <c:pt idx="8672">
                  <c:v>6.1318650150320861E-3</c:v>
                </c:pt>
                <c:pt idx="8673">
                  <c:v>6.6198796266684866E-3</c:v>
                </c:pt>
                <c:pt idx="8674">
                  <c:v>6.5377693275340508E-3</c:v>
                </c:pt>
                <c:pt idx="8675">
                  <c:v>6.4432430824595743E-3</c:v>
                </c:pt>
                <c:pt idx="8676">
                  <c:v>6.5510645579207041E-3</c:v>
                </c:pt>
                <c:pt idx="8677">
                  <c:v>6.3831822149213093E-3</c:v>
                </c:pt>
                <c:pt idx="8678">
                  <c:v>6.2324574625121166E-3</c:v>
                </c:pt>
                <c:pt idx="8679">
                  <c:v>6.3972006507180953E-3</c:v>
                </c:pt>
                <c:pt idx="8680">
                  <c:v>6.3470614595226554E-3</c:v>
                </c:pt>
                <c:pt idx="8681">
                  <c:v>6.4957914655776215E-3</c:v>
                </c:pt>
                <c:pt idx="8682">
                  <c:v>6.2578680806949461E-3</c:v>
                </c:pt>
                <c:pt idx="8683">
                  <c:v>5.7065367181851909E-3</c:v>
                </c:pt>
                <c:pt idx="8684">
                  <c:v>6.3895553746611423E-3</c:v>
                </c:pt>
                <c:pt idx="8685">
                  <c:v>6.2358338906620533E-3</c:v>
                </c:pt>
                <c:pt idx="8686">
                  <c:v>6.0229618777808804E-3</c:v>
                </c:pt>
                <c:pt idx="8687">
                  <c:v>6.6038231247427023E-3</c:v>
                </c:pt>
                <c:pt idx="8688">
                  <c:v>6.4101319048658683E-3</c:v>
                </c:pt>
                <c:pt idx="8689">
                  <c:v>6.1227785193195836E-3</c:v>
                </c:pt>
                <c:pt idx="8690">
                  <c:v>3.1305919488447526E-3</c:v>
                </c:pt>
                <c:pt idx="8691">
                  <c:v>6.2946949755253783E-3</c:v>
                </c:pt>
                <c:pt idx="8692">
                  <c:v>6.7731058530488171E-3</c:v>
                </c:pt>
                <c:pt idx="8693">
                  <c:v>6.6761969044524562E-3</c:v>
                </c:pt>
                <c:pt idx="8694">
                  <c:v>6.6346041541949473E-3</c:v>
                </c:pt>
                <c:pt idx="8695">
                  <c:v>6.7137977464083757E-3</c:v>
                </c:pt>
                <c:pt idx="8696">
                  <c:v>6.7440792709009649E-3</c:v>
                </c:pt>
                <c:pt idx="8697">
                  <c:v>6.5925244927797794E-3</c:v>
                </c:pt>
                <c:pt idx="8698">
                  <c:v>6.3453989378103081E-3</c:v>
                </c:pt>
                <c:pt idx="8699">
                  <c:v>5.7065367181851909E-3</c:v>
                </c:pt>
                <c:pt idx="8700">
                  <c:v>6.7658914667839392E-3</c:v>
                </c:pt>
                <c:pt idx="8701">
                  <c:v>6.6182998543396045E-3</c:v>
                </c:pt>
                <c:pt idx="8702">
                  <c:v>6.5187584771209386E-3</c:v>
                </c:pt>
                <c:pt idx="8703">
                  <c:v>6.5497851697961422E-3</c:v>
                </c:pt>
                <c:pt idx="8704">
                  <c:v>6.527174314952461E-3</c:v>
                </c:pt>
                <c:pt idx="8705">
                  <c:v>6.6976010430230565E-3</c:v>
                </c:pt>
                <c:pt idx="8706">
                  <c:v>6.4417173205193329E-3</c:v>
                </c:pt>
                <c:pt idx="8707">
                  <c:v>6.4919009579427461E-3</c:v>
                </c:pt>
                <c:pt idx="8708">
                  <c:v>5.7097891421354092E-3</c:v>
                </c:pt>
                <c:pt idx="8709">
                  <c:v>6.7894593260971478E-3</c:v>
                </c:pt>
                <c:pt idx="8710">
                  <c:v>6.744020689662714E-3</c:v>
                </c:pt>
                <c:pt idx="8711">
                  <c:v>6.5160586352360963E-3</c:v>
                </c:pt>
                <c:pt idx="8712">
                  <c:v>6.7611911837754599E-3</c:v>
                </c:pt>
                <c:pt idx="8713">
                  <c:v>6.7681673367587982E-3</c:v>
                </c:pt>
                <c:pt idx="8714">
                  <c:v>6.2015709382103662E-3</c:v>
                </c:pt>
                <c:pt idx="8715">
                  <c:v>6.3025337958989005E-3</c:v>
                </c:pt>
                <c:pt idx="8716">
                  <c:v>6.2414417041416698E-3</c:v>
                </c:pt>
                <c:pt idx="8717">
                  <c:v>6.6243276478079958E-3</c:v>
                </c:pt>
                <c:pt idx="8718">
                  <c:v>6.7585073259123739E-3</c:v>
                </c:pt>
                <c:pt idx="8719">
                  <c:v>6.6787231394114591E-3</c:v>
                </c:pt>
                <c:pt idx="8720">
                  <c:v>6.7499555351752142E-3</c:v>
                </c:pt>
                <c:pt idx="8721">
                  <c:v>6.5899780595760132E-3</c:v>
                </c:pt>
                <c:pt idx="8722">
                  <c:v>6.2300160861530314E-3</c:v>
                </c:pt>
                <c:pt idx="8723">
                  <c:v>6.4499740467161108E-3</c:v>
                </c:pt>
                <c:pt idx="8724">
                  <c:v>6.3747808302712016E-3</c:v>
                </c:pt>
                <c:pt idx="8725">
                  <c:v>6.8347643728907609E-3</c:v>
                </c:pt>
                <c:pt idx="8726">
                  <c:v>6.441838872905622E-3</c:v>
                </c:pt>
                <c:pt idx="8727">
                  <c:v>6.5418202243417893E-3</c:v>
                </c:pt>
                <c:pt idx="8728">
                  <c:v>6.6138472557427091E-3</c:v>
                </c:pt>
                <c:pt idx="8729">
                  <c:v>4.7021405507684461E-3</c:v>
                </c:pt>
                <c:pt idx="8730">
                  <c:v>6.6556377869476475E-3</c:v>
                </c:pt>
                <c:pt idx="8731">
                  <c:v>6.813876006501276E-3</c:v>
                </c:pt>
                <c:pt idx="8732">
                  <c:v>6.549087082716433E-3</c:v>
                </c:pt>
                <c:pt idx="8733">
                  <c:v>6.6870312258546678E-3</c:v>
                </c:pt>
                <c:pt idx="8734">
                  <c:v>6.8144450561442686E-3</c:v>
                </c:pt>
                <c:pt idx="8735">
                  <c:v>6.3088657233436474E-3</c:v>
                </c:pt>
                <c:pt idx="8736">
                  <c:v>5.9109308429920538E-3</c:v>
                </c:pt>
                <c:pt idx="8737">
                  <c:v>6.335176871430692E-3</c:v>
                </c:pt>
                <c:pt idx="8738">
                  <c:v>6.8179658718914042E-3</c:v>
                </c:pt>
                <c:pt idx="8739">
                  <c:v>6.8337053868422664E-3</c:v>
                </c:pt>
                <c:pt idx="8740">
                  <c:v>6.4150833553032645E-3</c:v>
                </c:pt>
                <c:pt idx="8741">
                  <c:v>6.3707364321544876E-3</c:v>
                </c:pt>
                <c:pt idx="8742">
                  <c:v>6.6127710634827329E-3</c:v>
                </c:pt>
                <c:pt idx="8743">
                  <c:v>6.53651588402465E-3</c:v>
                </c:pt>
                <c:pt idx="8744">
                  <c:v>6.2873522604296357E-3</c:v>
                </c:pt>
                <c:pt idx="8745">
                  <c:v>6.4906758460934241E-3</c:v>
                </c:pt>
                <c:pt idx="8746">
                  <c:v>6.2457508602692989E-3</c:v>
                </c:pt>
                <c:pt idx="8747">
                  <c:v>6.8152912068785362E-3</c:v>
                </c:pt>
                <c:pt idx="8748">
                  <c:v>6.7760394629450766E-3</c:v>
                </c:pt>
                <c:pt idx="8749">
                  <c:v>6.6735836698664196E-3</c:v>
                </c:pt>
                <c:pt idx="8750">
                  <c:v>6.7330051210659336E-3</c:v>
                </c:pt>
                <c:pt idx="8751">
                  <c:v>6.2859913619887717E-3</c:v>
                </c:pt>
                <c:pt idx="8752">
                  <c:v>6.3086277920174037E-3</c:v>
                </c:pt>
                <c:pt idx="8753">
                  <c:v>6.6893082476749367E-3</c:v>
                </c:pt>
                <c:pt idx="8754">
                  <c:v>6.5362883297060336E-3</c:v>
                </c:pt>
                <c:pt idx="8755">
                  <c:v>6.6678359004275264E-3</c:v>
                </c:pt>
                <c:pt idx="8756">
                  <c:v>6.8322619727616465E-3</c:v>
                </c:pt>
                <c:pt idx="8757">
                  <c:v>6.7680162405273567E-3</c:v>
                </c:pt>
                <c:pt idx="8758">
                  <c:v>6.8229286748144489E-3</c:v>
                </c:pt>
                <c:pt idx="8759">
                  <c:v>6.7052625657947748E-3</c:v>
                </c:pt>
                <c:pt idx="8760">
                  <c:v>6.7333547955522079E-3</c:v>
                </c:pt>
                <c:pt idx="8761">
                  <c:v>6.7051231679541249E-3</c:v>
                </c:pt>
                <c:pt idx="8762">
                  <c:v>6.7849123824923335E-3</c:v>
                </c:pt>
                <c:pt idx="8763">
                  <c:v>6.8280409111693549E-3</c:v>
                </c:pt>
                <c:pt idx="8764">
                  <c:v>6.6148397982633417E-3</c:v>
                </c:pt>
                <c:pt idx="8765">
                  <c:v>6.3252586332854495E-3</c:v>
                </c:pt>
                <c:pt idx="8766">
                  <c:v>6.8240236549920131E-3</c:v>
                </c:pt>
                <c:pt idx="8767">
                  <c:v>6.3563410595897738E-3</c:v>
                </c:pt>
                <c:pt idx="8768">
                  <c:v>6.8229370201940767E-3</c:v>
                </c:pt>
                <c:pt idx="8769">
                  <c:v>6.8294025861381155E-3</c:v>
                </c:pt>
                <c:pt idx="8770">
                  <c:v>6.7460900696402109E-3</c:v>
                </c:pt>
                <c:pt idx="8771">
                  <c:v>6.1972072261047223E-3</c:v>
                </c:pt>
                <c:pt idx="8772">
                  <c:v>6.3128947310215466E-3</c:v>
                </c:pt>
                <c:pt idx="8773">
                  <c:v>6.2050873686790367E-3</c:v>
                </c:pt>
                <c:pt idx="8774">
                  <c:v>6.6311332404183068E-3</c:v>
                </c:pt>
                <c:pt idx="8775">
                  <c:v>6.4814687611240178E-3</c:v>
                </c:pt>
                <c:pt idx="8776">
                  <c:v>6.5401127621343225E-3</c:v>
                </c:pt>
                <c:pt idx="8777">
                  <c:v>6.7047520195526473E-3</c:v>
                </c:pt>
                <c:pt idx="8778">
                  <c:v>6.6450539246626396E-3</c:v>
                </c:pt>
                <c:pt idx="8779">
                  <c:v>5.9629057182127689E-3</c:v>
                </c:pt>
                <c:pt idx="8780">
                  <c:v>6.5496606869077795E-3</c:v>
                </c:pt>
                <c:pt idx="8781">
                  <c:v>6.6242367928299739E-3</c:v>
                </c:pt>
                <c:pt idx="8782">
                  <c:v>6.5656076514124875E-3</c:v>
                </c:pt>
                <c:pt idx="8783">
                  <c:v>6.4790370440387587E-3</c:v>
                </c:pt>
                <c:pt idx="8784">
                  <c:v>6.4657273629794634E-3</c:v>
                </c:pt>
                <c:pt idx="8785">
                  <c:v>6.2577780212858258E-3</c:v>
                </c:pt>
                <c:pt idx="8786">
                  <c:v>6.1067049447186533E-3</c:v>
                </c:pt>
                <c:pt idx="8787">
                  <c:v>5.7065367181851909E-3</c:v>
                </c:pt>
                <c:pt idx="8788">
                  <c:v>6.4761132626025373E-3</c:v>
                </c:pt>
                <c:pt idx="8789">
                  <c:v>6.8295659321013129E-3</c:v>
                </c:pt>
                <c:pt idx="8790">
                  <c:v>6.3893182678842631E-3</c:v>
                </c:pt>
                <c:pt idx="8791">
                  <c:v>6.5021644705758348E-3</c:v>
                </c:pt>
                <c:pt idx="8792">
                  <c:v>6.6479156352652674E-3</c:v>
                </c:pt>
                <c:pt idx="8793">
                  <c:v>6.5918809553448072E-3</c:v>
                </c:pt>
                <c:pt idx="8794">
                  <c:v>6.5714424296884257E-3</c:v>
                </c:pt>
                <c:pt idx="8795">
                  <c:v>6.5019427271796855E-3</c:v>
                </c:pt>
                <c:pt idx="8796">
                  <c:v>6.1926748693634116E-3</c:v>
                </c:pt>
                <c:pt idx="8797">
                  <c:v>2.5089439639109975E-3</c:v>
                </c:pt>
                <c:pt idx="8798">
                  <c:v>6.7758103028528549E-3</c:v>
                </c:pt>
                <c:pt idx="8799">
                  <c:v>6.4329744784215178E-3</c:v>
                </c:pt>
                <c:pt idx="8800">
                  <c:v>6.8077296553512535E-3</c:v>
                </c:pt>
                <c:pt idx="8801">
                  <c:v>5.7065367181851909E-3</c:v>
                </c:pt>
                <c:pt idx="8802">
                  <c:v>6.5636493979211183E-3</c:v>
                </c:pt>
                <c:pt idx="8803">
                  <c:v>5.7065367181851909E-3</c:v>
                </c:pt>
                <c:pt idx="8804">
                  <c:v>3.3888123809031503E-3</c:v>
                </c:pt>
                <c:pt idx="8805">
                  <c:v>5.7065367181851909E-3</c:v>
                </c:pt>
                <c:pt idx="8806">
                  <c:v>5.7065367181851909E-3</c:v>
                </c:pt>
                <c:pt idx="8807">
                  <c:v>5.7065367181851909E-3</c:v>
                </c:pt>
                <c:pt idx="8808">
                  <c:v>5.7065367181851909E-3</c:v>
                </c:pt>
                <c:pt idx="8809">
                  <c:v>5.7065367181851909E-3</c:v>
                </c:pt>
                <c:pt idx="8810">
                  <c:v>5.7065367181851909E-3</c:v>
                </c:pt>
                <c:pt idx="8811">
                  <c:v>5.7065367181851909E-3</c:v>
                </c:pt>
                <c:pt idx="8812">
                  <c:v>5.7065367181851909E-3</c:v>
                </c:pt>
                <c:pt idx="8813">
                  <c:v>5.7065367181851909E-3</c:v>
                </c:pt>
                <c:pt idx="8814">
                  <c:v>5.7065367181851909E-3</c:v>
                </c:pt>
                <c:pt idx="8815">
                  <c:v>5.7065367181851909E-3</c:v>
                </c:pt>
                <c:pt idx="8816">
                  <c:v>5.7065367181851909E-3</c:v>
                </c:pt>
                <c:pt idx="8817">
                  <c:v>5.7065367181851909E-3</c:v>
                </c:pt>
                <c:pt idx="8818">
                  <c:v>5.7065367181851909E-3</c:v>
                </c:pt>
                <c:pt idx="8819">
                  <c:v>5.7065367181851909E-3</c:v>
                </c:pt>
                <c:pt idx="8820">
                  <c:v>5.7065367181851909E-3</c:v>
                </c:pt>
                <c:pt idx="8821">
                  <c:v>5.7065367181851909E-3</c:v>
                </c:pt>
                <c:pt idx="8822">
                  <c:v>5.7065367181851909E-3</c:v>
                </c:pt>
                <c:pt idx="8823">
                  <c:v>5.7065367181851909E-3</c:v>
                </c:pt>
                <c:pt idx="8824">
                  <c:v>5.7065367181851909E-3</c:v>
                </c:pt>
                <c:pt idx="8825">
                  <c:v>5.7065367181851909E-3</c:v>
                </c:pt>
                <c:pt idx="8826">
                  <c:v>5.7065367181851909E-3</c:v>
                </c:pt>
                <c:pt idx="8827">
                  <c:v>5.7065367181851909E-3</c:v>
                </c:pt>
                <c:pt idx="8828">
                  <c:v>5.7065367181851909E-3</c:v>
                </c:pt>
                <c:pt idx="8829">
                  <c:v>5.7065367181851909E-3</c:v>
                </c:pt>
                <c:pt idx="8830">
                  <c:v>5.7065367181851909E-3</c:v>
                </c:pt>
                <c:pt idx="8831">
                  <c:v>5.7065367181851909E-3</c:v>
                </c:pt>
                <c:pt idx="8832">
                  <c:v>5.7065367181851909E-3</c:v>
                </c:pt>
                <c:pt idx="8833">
                  <c:v>5.7065367181851909E-3</c:v>
                </c:pt>
                <c:pt idx="8834">
                  <c:v>5.7065367181851909E-3</c:v>
                </c:pt>
                <c:pt idx="8835">
                  <c:v>5.7065367181851909E-3</c:v>
                </c:pt>
                <c:pt idx="8836">
                  <c:v>5.7065367181851909E-3</c:v>
                </c:pt>
                <c:pt idx="8837">
                  <c:v>5.7065367181851909E-3</c:v>
                </c:pt>
                <c:pt idx="8838">
                  <c:v>5.7065367181851909E-3</c:v>
                </c:pt>
                <c:pt idx="8839">
                  <c:v>6.4331356120309663E-3</c:v>
                </c:pt>
                <c:pt idx="8840">
                  <c:v>2.4518288041497269E-3</c:v>
                </c:pt>
                <c:pt idx="8841">
                  <c:v>5.8568774880318163E-3</c:v>
                </c:pt>
                <c:pt idx="8842">
                  <c:v>5.9999868129205179E-3</c:v>
                </c:pt>
                <c:pt idx="8843">
                  <c:v>5.5650492015500307E-29</c:v>
                </c:pt>
                <c:pt idx="8844">
                  <c:v>1.8523852308817368E-20</c:v>
                </c:pt>
                <c:pt idx="8845">
                  <c:v>4.170586149753122E-19</c:v>
                </c:pt>
                <c:pt idx="8846">
                  <c:v>3.852025449356803E-18</c:v>
                </c:pt>
                <c:pt idx="8847">
                  <c:v>3.8793899302193407E-16</c:v>
                </c:pt>
                <c:pt idx="8848">
                  <c:v>2.61613494270548E-12</c:v>
                </c:pt>
                <c:pt idx="8849">
                  <c:v>2.1553002044136932E-10</c:v>
                </c:pt>
                <c:pt idx="8850">
                  <c:v>3.1835924899763514E-10</c:v>
                </c:pt>
                <c:pt idx="8851">
                  <c:v>2.7111238024458361E-8</c:v>
                </c:pt>
                <c:pt idx="8852">
                  <c:v>2.7127458910458654E-8</c:v>
                </c:pt>
                <c:pt idx="8853">
                  <c:v>5.7108175066723919E-7</c:v>
                </c:pt>
                <c:pt idx="8854">
                  <c:v>5.8028786190043152E-6</c:v>
                </c:pt>
                <c:pt idx="8855">
                  <c:v>6.6321232908153251E-6</c:v>
                </c:pt>
                <c:pt idx="8856">
                  <c:v>1.2736130347559374E-5</c:v>
                </c:pt>
                <c:pt idx="8857">
                  <c:v>1.6351144819926426E-5</c:v>
                </c:pt>
                <c:pt idx="8858">
                  <c:v>2.1725578756545645E-5</c:v>
                </c:pt>
                <c:pt idx="8859">
                  <c:v>2.5172758530363045E-5</c:v>
                </c:pt>
                <c:pt idx="8860">
                  <c:v>7.3273146964503733E-5</c:v>
                </c:pt>
                <c:pt idx="8861">
                  <c:v>1.4286583500159515E-4</c:v>
                </c:pt>
                <c:pt idx="8862">
                  <c:v>1.6831891552335508E-4</c:v>
                </c:pt>
                <c:pt idx="8863">
                  <c:v>1.9153008804073012E-4</c:v>
                </c:pt>
                <c:pt idx="8864">
                  <c:v>2.6606218923352996E-4</c:v>
                </c:pt>
                <c:pt idx="8865">
                  <c:v>2.7913641799880471E-4</c:v>
                </c:pt>
                <c:pt idx="8866">
                  <c:v>3.6046301365167717E-4</c:v>
                </c:pt>
                <c:pt idx="8867">
                  <c:v>3.6273107069138496E-4</c:v>
                </c:pt>
                <c:pt idx="8868">
                  <c:v>4.9566197875960461E-4</c:v>
                </c:pt>
                <c:pt idx="8869">
                  <c:v>6.1014685439375008E-4</c:v>
                </c:pt>
                <c:pt idx="8870">
                  <c:v>7.64584988350235E-4</c:v>
                </c:pt>
                <c:pt idx="8871">
                  <c:v>7.6529809916144325E-4</c:v>
                </c:pt>
                <c:pt idx="8872">
                  <c:v>8.0067401131388898E-4</c:v>
                </c:pt>
                <c:pt idx="8873">
                  <c:v>1.0700972197759803E-3</c:v>
                </c:pt>
                <c:pt idx="8874">
                  <c:v>1.1416054718341232E-3</c:v>
                </c:pt>
                <c:pt idx="8875">
                  <c:v>1.1445313478508428E-3</c:v>
                </c:pt>
                <c:pt idx="8876">
                  <c:v>1.1979696517420075E-3</c:v>
                </c:pt>
                <c:pt idx="8877">
                  <c:v>1.3740079528590846E-3</c:v>
                </c:pt>
                <c:pt idx="8878">
                  <c:v>1.8427266423230873E-3</c:v>
                </c:pt>
                <c:pt idx="8879">
                  <c:v>1.9259467422095894E-3</c:v>
                </c:pt>
                <c:pt idx="8880">
                  <c:v>2.0526112196094909E-3</c:v>
                </c:pt>
                <c:pt idx="8881">
                  <c:v>2.1583828432016716E-3</c:v>
                </c:pt>
                <c:pt idx="8882">
                  <c:v>2.2812770285988299E-3</c:v>
                </c:pt>
                <c:pt idx="8883">
                  <c:v>2.3512695038857227E-3</c:v>
                </c:pt>
                <c:pt idx="8884">
                  <c:v>2.3555086213928912E-3</c:v>
                </c:pt>
                <c:pt idx="8885">
                  <c:v>2.3608721913518102E-3</c:v>
                </c:pt>
                <c:pt idx="8886">
                  <c:v>2.8899360760391338E-3</c:v>
                </c:pt>
                <c:pt idx="8887">
                  <c:v>2.8961754529366504E-3</c:v>
                </c:pt>
                <c:pt idx="8888">
                  <c:v>2.9247135906909408E-3</c:v>
                </c:pt>
                <c:pt idx="8889">
                  <c:v>3.0227751697331912E-3</c:v>
                </c:pt>
                <c:pt idx="8890">
                  <c:v>3.0668228522771203E-3</c:v>
                </c:pt>
                <c:pt idx="8891">
                  <c:v>3.1504537193988579E-3</c:v>
                </c:pt>
                <c:pt idx="8892">
                  <c:v>3.271960746121409E-3</c:v>
                </c:pt>
                <c:pt idx="8893">
                  <c:v>3.3216131914305721E-3</c:v>
                </c:pt>
                <c:pt idx="8894">
                  <c:v>3.4003717429142741E-3</c:v>
                </c:pt>
                <c:pt idx="8895">
                  <c:v>3.4661503165057399E-3</c:v>
                </c:pt>
                <c:pt idx="8896">
                  <c:v>3.5528557582097911E-3</c:v>
                </c:pt>
                <c:pt idx="8897">
                  <c:v>3.5589147607700492E-3</c:v>
                </c:pt>
                <c:pt idx="8898">
                  <c:v>3.6645812896131907E-3</c:v>
                </c:pt>
                <c:pt idx="8899">
                  <c:v>3.7390848244443931E-3</c:v>
                </c:pt>
                <c:pt idx="8900">
                  <c:v>3.8522085558896019E-3</c:v>
                </c:pt>
                <c:pt idx="8901">
                  <c:v>3.8615108683093171E-3</c:v>
                </c:pt>
                <c:pt idx="8902">
                  <c:v>3.8760141439524763E-3</c:v>
                </c:pt>
                <c:pt idx="8903">
                  <c:v>4.130705535930603E-3</c:v>
                </c:pt>
                <c:pt idx="8904">
                  <c:v>4.1574954597894459E-3</c:v>
                </c:pt>
                <c:pt idx="8905">
                  <c:v>4.1819763135961894E-3</c:v>
                </c:pt>
                <c:pt idx="8906">
                  <c:v>4.274471699635375E-3</c:v>
                </c:pt>
                <c:pt idx="8907">
                  <c:v>4.2815525143462254E-3</c:v>
                </c:pt>
                <c:pt idx="8908">
                  <c:v>4.3263511479941655E-3</c:v>
                </c:pt>
                <c:pt idx="8909">
                  <c:v>4.3627005304685872E-3</c:v>
                </c:pt>
                <c:pt idx="8910">
                  <c:v>4.4615235688995527E-3</c:v>
                </c:pt>
                <c:pt idx="8911">
                  <c:v>4.7027885114963291E-3</c:v>
                </c:pt>
                <c:pt idx="8912">
                  <c:v>4.7456105674470988E-3</c:v>
                </c:pt>
                <c:pt idx="8913">
                  <c:v>4.7673153959569888E-3</c:v>
                </c:pt>
                <c:pt idx="8914">
                  <c:v>4.8990474570907647E-3</c:v>
                </c:pt>
                <c:pt idx="8915">
                  <c:v>4.9098364126668338E-3</c:v>
                </c:pt>
                <c:pt idx="8916">
                  <c:v>4.9286878266846723E-3</c:v>
                </c:pt>
                <c:pt idx="8917">
                  <c:v>4.9296232610320026E-3</c:v>
                </c:pt>
                <c:pt idx="8918">
                  <c:v>5.0245083929895615E-3</c:v>
                </c:pt>
                <c:pt idx="8919">
                  <c:v>5.1245524289216405E-3</c:v>
                </c:pt>
                <c:pt idx="8920">
                  <c:v>5.2576906350958203E-3</c:v>
                </c:pt>
                <c:pt idx="8921">
                  <c:v>5.2595238022443919E-3</c:v>
                </c:pt>
                <c:pt idx="8922">
                  <c:v>5.3562289401114429E-3</c:v>
                </c:pt>
                <c:pt idx="8923">
                  <c:v>5.360654591446079E-3</c:v>
                </c:pt>
                <c:pt idx="8924">
                  <c:v>5.3617427999330591E-3</c:v>
                </c:pt>
                <c:pt idx="8925">
                  <c:v>5.3910924788696871E-3</c:v>
                </c:pt>
                <c:pt idx="8926">
                  <c:v>5.4495550457829989E-3</c:v>
                </c:pt>
                <c:pt idx="8927">
                  <c:v>5.4773312596072795E-3</c:v>
                </c:pt>
                <c:pt idx="8928">
                  <c:v>5.4808580636450787E-3</c:v>
                </c:pt>
                <c:pt idx="8929">
                  <c:v>5.4904563589286692E-3</c:v>
                </c:pt>
                <c:pt idx="8930">
                  <c:v>5.5267016906771762E-3</c:v>
                </c:pt>
                <c:pt idx="8931">
                  <c:v>5.5553792942757193E-3</c:v>
                </c:pt>
                <c:pt idx="8932">
                  <c:v>5.5835025782308883E-3</c:v>
                </c:pt>
                <c:pt idx="8933">
                  <c:v>5.5973777544769624E-3</c:v>
                </c:pt>
                <c:pt idx="8934">
                  <c:v>5.6507219305211871E-3</c:v>
                </c:pt>
                <c:pt idx="8935">
                  <c:v>5.6550308650228347E-3</c:v>
                </c:pt>
                <c:pt idx="8936">
                  <c:v>5.6837175090186853E-3</c:v>
                </c:pt>
                <c:pt idx="8937">
                  <c:v>5.6953122665984362E-3</c:v>
                </c:pt>
                <c:pt idx="8938">
                  <c:v>5.7146433058277799E-3</c:v>
                </c:pt>
                <c:pt idx="8939">
                  <c:v>5.736465119590875E-3</c:v>
                </c:pt>
                <c:pt idx="8940">
                  <c:v>5.7516287549325305E-3</c:v>
                </c:pt>
                <c:pt idx="8941">
                  <c:v>5.7579145937616564E-3</c:v>
                </c:pt>
                <c:pt idx="8942">
                  <c:v>5.7732584643246663E-3</c:v>
                </c:pt>
                <c:pt idx="8943">
                  <c:v>5.7951581356757978E-3</c:v>
                </c:pt>
                <c:pt idx="8944">
                  <c:v>5.8037520455304038E-3</c:v>
                </c:pt>
                <c:pt idx="8945">
                  <c:v>5.8259262779436086E-3</c:v>
                </c:pt>
                <c:pt idx="8946">
                  <c:v>5.8318544231651106E-3</c:v>
                </c:pt>
                <c:pt idx="8947">
                  <c:v>5.8709185771777302E-3</c:v>
                </c:pt>
                <c:pt idx="8948">
                  <c:v>5.8881090878428648E-3</c:v>
                </c:pt>
                <c:pt idx="8949">
                  <c:v>5.9047609996483895E-3</c:v>
                </c:pt>
                <c:pt idx="8950">
                  <c:v>5.9182331881999957E-3</c:v>
                </c:pt>
                <c:pt idx="8951">
                  <c:v>5.9517620664220989E-3</c:v>
                </c:pt>
                <c:pt idx="8952">
                  <c:v>5.9526844396690049E-3</c:v>
                </c:pt>
                <c:pt idx="8953">
                  <c:v>5.9752342130010658E-3</c:v>
                </c:pt>
                <c:pt idx="8954">
                  <c:v>5.9785119353431733E-3</c:v>
                </c:pt>
                <c:pt idx="8955">
                  <c:v>5.9846246106059512E-3</c:v>
                </c:pt>
                <c:pt idx="8956">
                  <c:v>5.985697183477085E-3</c:v>
                </c:pt>
                <c:pt idx="8957">
                  <c:v>6.0269796677052574E-3</c:v>
                </c:pt>
                <c:pt idx="8958">
                  <c:v>6.0346405595558478E-3</c:v>
                </c:pt>
                <c:pt idx="8959">
                  <c:v>6.0423390514217062E-3</c:v>
                </c:pt>
                <c:pt idx="8960">
                  <c:v>6.0525555166716484E-3</c:v>
                </c:pt>
                <c:pt idx="8961">
                  <c:v>6.0768151034631228E-3</c:v>
                </c:pt>
                <c:pt idx="8962">
                  <c:v>6.0850806765099076E-3</c:v>
                </c:pt>
                <c:pt idx="8963">
                  <c:v>6.0952794922042777E-3</c:v>
                </c:pt>
                <c:pt idx="8964">
                  <c:v>6.1187734497684275E-3</c:v>
                </c:pt>
                <c:pt idx="8965">
                  <c:v>6.1225373935211002E-3</c:v>
                </c:pt>
                <c:pt idx="8966">
                  <c:v>6.1431118247599432E-3</c:v>
                </c:pt>
                <c:pt idx="8967">
                  <c:v>6.147365469405865E-3</c:v>
                </c:pt>
                <c:pt idx="8968">
                  <c:v>6.162945474427842E-3</c:v>
                </c:pt>
                <c:pt idx="8969">
                  <c:v>6.2042395874142295E-3</c:v>
                </c:pt>
                <c:pt idx="8970">
                  <c:v>6.2228942885164708E-3</c:v>
                </c:pt>
                <c:pt idx="8971">
                  <c:v>6.2357610499944559E-3</c:v>
                </c:pt>
                <c:pt idx="8972">
                  <c:v>6.2586337093224363E-3</c:v>
                </c:pt>
                <c:pt idx="8973">
                  <c:v>6.2891165163375274E-3</c:v>
                </c:pt>
                <c:pt idx="8974">
                  <c:v>6.2950934905795387E-3</c:v>
                </c:pt>
                <c:pt idx="8975">
                  <c:v>6.2957844928208965E-3</c:v>
                </c:pt>
                <c:pt idx="8976">
                  <c:v>6.3017816701235949E-3</c:v>
                </c:pt>
                <c:pt idx="8977">
                  <c:v>6.3076629607693967E-3</c:v>
                </c:pt>
                <c:pt idx="8978">
                  <c:v>6.3101544137248271E-3</c:v>
                </c:pt>
                <c:pt idx="8979">
                  <c:v>6.3386399022831112E-3</c:v>
                </c:pt>
                <c:pt idx="8980">
                  <c:v>6.3608131503968181E-3</c:v>
                </c:pt>
                <c:pt idx="8981">
                  <c:v>6.3722828516481912E-3</c:v>
                </c:pt>
                <c:pt idx="8982">
                  <c:v>6.3803194733280709E-3</c:v>
                </c:pt>
                <c:pt idx="8983">
                  <c:v>6.3898489943683776E-3</c:v>
                </c:pt>
                <c:pt idx="8984">
                  <c:v>6.3940779898892606E-3</c:v>
                </c:pt>
                <c:pt idx="8985">
                  <c:v>6.3941939816766786E-3</c:v>
                </c:pt>
                <c:pt idx="8986">
                  <c:v>6.3953611364932572E-3</c:v>
                </c:pt>
                <c:pt idx="8987">
                  <c:v>6.4074297473146217E-3</c:v>
                </c:pt>
                <c:pt idx="8988">
                  <c:v>6.4079740143748376E-3</c:v>
                </c:pt>
                <c:pt idx="8989">
                  <c:v>6.4126700707634451E-3</c:v>
                </c:pt>
                <c:pt idx="8990">
                  <c:v>6.4309735359297255E-3</c:v>
                </c:pt>
                <c:pt idx="8991">
                  <c:v>6.4553186214071105E-3</c:v>
                </c:pt>
                <c:pt idx="8992">
                  <c:v>6.4579015851480804E-3</c:v>
                </c:pt>
                <c:pt idx="8993">
                  <c:v>6.4617090068438791E-3</c:v>
                </c:pt>
                <c:pt idx="8994">
                  <c:v>6.4811324801404904E-3</c:v>
                </c:pt>
                <c:pt idx="8995">
                  <c:v>6.49541534679838E-3</c:v>
                </c:pt>
                <c:pt idx="8996">
                  <c:v>6.4978231630115155E-3</c:v>
                </c:pt>
                <c:pt idx="8997">
                  <c:v>6.5014429626451776E-3</c:v>
                </c:pt>
                <c:pt idx="8998">
                  <c:v>6.5030229301565228E-3</c:v>
                </c:pt>
                <c:pt idx="8999">
                  <c:v>6.5066867157144463E-3</c:v>
                </c:pt>
                <c:pt idx="9000">
                  <c:v>6.5086388606227482E-3</c:v>
                </c:pt>
                <c:pt idx="9001">
                  <c:v>6.5131509670412688E-3</c:v>
                </c:pt>
                <c:pt idx="9002">
                  <c:v>6.5173447348153358E-3</c:v>
                </c:pt>
                <c:pt idx="9003">
                  <c:v>6.5186178312287317E-3</c:v>
                </c:pt>
                <c:pt idx="9004">
                  <c:v>6.5259957867233927E-3</c:v>
                </c:pt>
                <c:pt idx="9005">
                  <c:v>6.5299485386565116E-3</c:v>
                </c:pt>
                <c:pt idx="9006">
                  <c:v>6.5328723300733535E-3</c:v>
                </c:pt>
                <c:pt idx="9007">
                  <c:v>6.5342504115456059E-3</c:v>
                </c:pt>
                <c:pt idx="9008">
                  <c:v>6.5399364098051643E-3</c:v>
                </c:pt>
                <c:pt idx="9009">
                  <c:v>6.5435897758781324E-3</c:v>
                </c:pt>
                <c:pt idx="9010">
                  <c:v>6.5447665185701968E-3</c:v>
                </c:pt>
                <c:pt idx="9011">
                  <c:v>6.5529739740716386E-3</c:v>
                </c:pt>
                <c:pt idx="9012">
                  <c:v>6.5611675831425435E-3</c:v>
                </c:pt>
                <c:pt idx="9013">
                  <c:v>6.5628266832282811E-3</c:v>
                </c:pt>
                <c:pt idx="9014">
                  <c:v>6.5667484773707981E-3</c:v>
                </c:pt>
                <c:pt idx="9015">
                  <c:v>6.5711616914436322E-3</c:v>
                </c:pt>
                <c:pt idx="9016">
                  <c:v>6.5762074603719287E-3</c:v>
                </c:pt>
                <c:pt idx="9017">
                  <c:v>6.5771361354219028E-3</c:v>
                </c:pt>
                <c:pt idx="9018">
                  <c:v>6.5889892199382464E-3</c:v>
                </c:pt>
                <c:pt idx="9019">
                  <c:v>6.5914705771334585E-3</c:v>
                </c:pt>
                <c:pt idx="9020">
                  <c:v>6.6095131809474437E-3</c:v>
                </c:pt>
                <c:pt idx="9021">
                  <c:v>6.6122147827199617E-3</c:v>
                </c:pt>
                <c:pt idx="9022">
                  <c:v>6.6130740495293286E-3</c:v>
                </c:pt>
                <c:pt idx="9023">
                  <c:v>6.6168620490074858E-3</c:v>
                </c:pt>
                <c:pt idx="9024">
                  <c:v>6.6174908476911657E-3</c:v>
                </c:pt>
                <c:pt idx="9025">
                  <c:v>6.619667630311854E-3</c:v>
                </c:pt>
                <c:pt idx="9026">
                  <c:v>6.6256601610714177E-3</c:v>
                </c:pt>
                <c:pt idx="9027">
                  <c:v>6.6259855313448388E-3</c:v>
                </c:pt>
                <c:pt idx="9028">
                  <c:v>6.6263558765999797E-3</c:v>
                </c:pt>
                <c:pt idx="9029">
                  <c:v>6.6273550905446114E-3</c:v>
                </c:pt>
                <c:pt idx="9030">
                  <c:v>6.6291838486080426E-3</c:v>
                </c:pt>
                <c:pt idx="9031">
                  <c:v>6.6435110769846829E-3</c:v>
                </c:pt>
                <c:pt idx="9032">
                  <c:v>6.6550013340812989E-3</c:v>
                </c:pt>
                <c:pt idx="9033">
                  <c:v>6.6581842797439833E-3</c:v>
                </c:pt>
                <c:pt idx="9034">
                  <c:v>6.6622343144834553E-3</c:v>
                </c:pt>
                <c:pt idx="9035">
                  <c:v>6.6681358262106402E-3</c:v>
                </c:pt>
                <c:pt idx="9036">
                  <c:v>6.6787503980723006E-3</c:v>
                </c:pt>
                <c:pt idx="9037">
                  <c:v>6.6804333314965112E-3</c:v>
                </c:pt>
                <c:pt idx="9038">
                  <c:v>6.6818225531391677E-3</c:v>
                </c:pt>
                <c:pt idx="9039">
                  <c:v>6.6841840977913966E-3</c:v>
                </c:pt>
                <c:pt idx="9040">
                  <c:v>6.6842759667252883E-3</c:v>
                </c:pt>
                <c:pt idx="9041">
                  <c:v>6.6895675166339904E-3</c:v>
                </c:pt>
                <c:pt idx="9042">
                  <c:v>6.6910676363865218E-3</c:v>
                </c:pt>
                <c:pt idx="9043">
                  <c:v>6.693013806856012E-3</c:v>
                </c:pt>
                <c:pt idx="9044">
                  <c:v>6.6946764027490981E-3</c:v>
                </c:pt>
                <c:pt idx="9045">
                  <c:v>6.6951616751243278E-3</c:v>
                </c:pt>
                <c:pt idx="9046">
                  <c:v>6.6952991761142283E-3</c:v>
                </c:pt>
                <c:pt idx="9047">
                  <c:v>6.6982222809093325E-3</c:v>
                </c:pt>
                <c:pt idx="9048">
                  <c:v>6.7056041910597075E-3</c:v>
                </c:pt>
                <c:pt idx="9049">
                  <c:v>6.7065341886371477E-3</c:v>
                </c:pt>
                <c:pt idx="9050">
                  <c:v>6.7090853823655316E-3</c:v>
                </c:pt>
                <c:pt idx="9051">
                  <c:v>6.7140283206778726E-3</c:v>
                </c:pt>
                <c:pt idx="9052">
                  <c:v>6.7146380552452617E-3</c:v>
                </c:pt>
                <c:pt idx="9053">
                  <c:v>6.7168644829306446E-3</c:v>
                </c:pt>
                <c:pt idx="9054">
                  <c:v>6.7296059047382189E-3</c:v>
                </c:pt>
                <c:pt idx="9055">
                  <c:v>6.7300279796639381E-3</c:v>
                </c:pt>
                <c:pt idx="9056">
                  <c:v>6.7315148242199953E-3</c:v>
                </c:pt>
                <c:pt idx="9057">
                  <c:v>6.7323305724404543E-3</c:v>
                </c:pt>
                <c:pt idx="9058">
                  <c:v>6.7328973168746791E-3</c:v>
                </c:pt>
                <c:pt idx="9059">
                  <c:v>6.7334346013500261E-3</c:v>
                </c:pt>
                <c:pt idx="9060">
                  <c:v>6.7396635033735216E-3</c:v>
                </c:pt>
                <c:pt idx="9061">
                  <c:v>6.7412677505509855E-3</c:v>
                </c:pt>
                <c:pt idx="9062">
                  <c:v>6.7416719895775322E-3</c:v>
                </c:pt>
                <c:pt idx="9063">
                  <c:v>6.7440302940465673E-3</c:v>
                </c:pt>
                <c:pt idx="9064">
                  <c:v>6.751761645740908E-3</c:v>
                </c:pt>
                <c:pt idx="9065">
                  <c:v>6.7525162215067549E-3</c:v>
                </c:pt>
                <c:pt idx="9066">
                  <c:v>6.7535361622834402E-3</c:v>
                </c:pt>
                <c:pt idx="9067">
                  <c:v>6.7538473600401317E-3</c:v>
                </c:pt>
                <c:pt idx="9068">
                  <c:v>6.755896448919098E-3</c:v>
                </c:pt>
                <c:pt idx="9069">
                  <c:v>6.7579110328969232E-3</c:v>
                </c:pt>
                <c:pt idx="9070">
                  <c:v>6.7602985210807893E-3</c:v>
                </c:pt>
                <c:pt idx="9071">
                  <c:v>6.7655610443030853E-3</c:v>
                </c:pt>
                <c:pt idx="9072">
                  <c:v>6.7655709723499231E-3</c:v>
                </c:pt>
                <c:pt idx="9073">
                  <c:v>6.7689914520164089E-3</c:v>
                </c:pt>
                <c:pt idx="9074">
                  <c:v>6.7695326118036303E-3</c:v>
                </c:pt>
                <c:pt idx="9075">
                  <c:v>6.773441651844141E-3</c:v>
                </c:pt>
                <c:pt idx="9076">
                  <c:v>6.7751126199806031E-3</c:v>
                </c:pt>
                <c:pt idx="9077">
                  <c:v>6.7758440655301113E-3</c:v>
                </c:pt>
                <c:pt idx="9078">
                  <c:v>6.7764357563740345E-3</c:v>
                </c:pt>
                <c:pt idx="9079">
                  <c:v>6.7767198760193123E-3</c:v>
                </c:pt>
                <c:pt idx="9080">
                  <c:v>6.7773177743708423E-3</c:v>
                </c:pt>
                <c:pt idx="9081">
                  <c:v>6.7786194233782739E-3</c:v>
                </c:pt>
                <c:pt idx="9082">
                  <c:v>6.7829065376302494E-3</c:v>
                </c:pt>
                <c:pt idx="9083">
                  <c:v>6.7844086560472526E-3</c:v>
                </c:pt>
                <c:pt idx="9084">
                  <c:v>6.7852091104748458E-3</c:v>
                </c:pt>
                <c:pt idx="9085">
                  <c:v>6.7858485416153391E-3</c:v>
                </c:pt>
                <c:pt idx="9086">
                  <c:v>6.7881326126358714E-3</c:v>
                </c:pt>
                <c:pt idx="9087">
                  <c:v>6.7887963601156176E-3</c:v>
                </c:pt>
                <c:pt idx="9088">
                  <c:v>6.7897463616357527E-3</c:v>
                </c:pt>
                <c:pt idx="9089">
                  <c:v>6.7903308127305476E-3</c:v>
                </c:pt>
                <c:pt idx="9090">
                  <c:v>6.7910277006043704E-3</c:v>
                </c:pt>
                <c:pt idx="9091">
                  <c:v>6.7913530680973454E-3</c:v>
                </c:pt>
                <c:pt idx="9092">
                  <c:v>6.7915054579434433E-3</c:v>
                </c:pt>
                <c:pt idx="9093">
                  <c:v>6.794688691291695E-3</c:v>
                </c:pt>
                <c:pt idx="9094">
                  <c:v>6.7968518812062491E-3</c:v>
                </c:pt>
                <c:pt idx="9095">
                  <c:v>6.7972394772855904E-3</c:v>
                </c:pt>
                <c:pt idx="9096">
                  <c:v>6.7978560181052158E-3</c:v>
                </c:pt>
                <c:pt idx="9097">
                  <c:v>6.7982131321115222E-3</c:v>
                </c:pt>
                <c:pt idx="9098">
                  <c:v>6.7988875141346298E-3</c:v>
                </c:pt>
                <c:pt idx="9099">
                  <c:v>6.8083799858291915E-3</c:v>
                </c:pt>
                <c:pt idx="9100">
                  <c:v>6.8085523555894076E-3</c:v>
                </c:pt>
                <c:pt idx="9101">
                  <c:v>6.8115727618315233E-3</c:v>
                </c:pt>
                <c:pt idx="9102">
                  <c:v>6.8136078725487574E-3</c:v>
                </c:pt>
                <c:pt idx="9103">
                  <c:v>6.8155503415417464E-3</c:v>
                </c:pt>
                <c:pt idx="9104">
                  <c:v>6.8164460916958916E-3</c:v>
                </c:pt>
                <c:pt idx="9105">
                  <c:v>6.8190029630489498E-3</c:v>
                </c:pt>
                <c:pt idx="9106">
                  <c:v>6.8193206144950428E-3</c:v>
                </c:pt>
                <c:pt idx="9107">
                  <c:v>6.8194150494487338E-3</c:v>
                </c:pt>
                <c:pt idx="9108">
                  <c:v>6.8209996219260076E-3</c:v>
                </c:pt>
                <c:pt idx="9109">
                  <c:v>6.8212228075240494E-3</c:v>
                </c:pt>
                <c:pt idx="9110">
                  <c:v>6.8216179509278619E-3</c:v>
                </c:pt>
                <c:pt idx="9111">
                  <c:v>6.8224993753006032E-3</c:v>
                </c:pt>
                <c:pt idx="9112">
                  <c:v>6.8229818683826753E-3</c:v>
                </c:pt>
                <c:pt idx="9113">
                  <c:v>6.824235350668134E-3</c:v>
                </c:pt>
                <c:pt idx="9114">
                  <c:v>6.8243433097156022E-3</c:v>
                </c:pt>
                <c:pt idx="9115">
                  <c:v>6.8247664654992766E-3</c:v>
                </c:pt>
                <c:pt idx="9116">
                  <c:v>6.8247772667484035E-3</c:v>
                </c:pt>
                <c:pt idx="9117">
                  <c:v>6.8252020966001201E-3</c:v>
                </c:pt>
                <c:pt idx="9118">
                  <c:v>6.8256785165887414E-3</c:v>
                </c:pt>
                <c:pt idx="9119">
                  <c:v>6.8258642757231059E-3</c:v>
                </c:pt>
                <c:pt idx="9120">
                  <c:v>6.8259307567086168E-3</c:v>
                </c:pt>
                <c:pt idx="9121">
                  <c:v>6.8264775064834091E-3</c:v>
                </c:pt>
                <c:pt idx="9122">
                  <c:v>6.8270545915112097E-3</c:v>
                </c:pt>
                <c:pt idx="9123">
                  <c:v>6.8280320256694296E-3</c:v>
                </c:pt>
                <c:pt idx="9124">
                  <c:v>6.828226171338287E-3</c:v>
                </c:pt>
                <c:pt idx="9125">
                  <c:v>6.8282935125843743E-3</c:v>
                </c:pt>
                <c:pt idx="9126">
                  <c:v>6.8284788265318775E-3</c:v>
                </c:pt>
                <c:pt idx="9127">
                  <c:v>6.8287770229031042E-3</c:v>
                </c:pt>
                <c:pt idx="9128">
                  <c:v>6.8289368469487037E-3</c:v>
                </c:pt>
                <c:pt idx="9129">
                  <c:v>6.8290183799514141E-3</c:v>
                </c:pt>
                <c:pt idx="9130">
                  <c:v>6.8292624311845403E-3</c:v>
                </c:pt>
                <c:pt idx="9131">
                  <c:v>6.829538270882971E-3</c:v>
                </c:pt>
                <c:pt idx="9132">
                  <c:v>6.8297122416572827E-3</c:v>
                </c:pt>
                <c:pt idx="9133">
                  <c:v>6.8301501696749053E-3</c:v>
                </c:pt>
                <c:pt idx="9134">
                  <c:v>6.8304231634704312E-3</c:v>
                </c:pt>
                <c:pt idx="9135">
                  <c:v>6.8305880950892111E-3</c:v>
                </c:pt>
                <c:pt idx="9136">
                  <c:v>6.8306798285941049E-3</c:v>
                </c:pt>
                <c:pt idx="9137">
                  <c:v>6.8313046503312635E-3</c:v>
                </c:pt>
                <c:pt idx="9138">
                  <c:v>6.8313808303601051E-3</c:v>
                </c:pt>
                <c:pt idx="9139">
                  <c:v>6.8319911338341451E-3</c:v>
                </c:pt>
                <c:pt idx="9140">
                  <c:v>6.8324877382360226E-3</c:v>
                </c:pt>
                <c:pt idx="9141">
                  <c:v>6.832789313613293E-3</c:v>
                </c:pt>
                <c:pt idx="9142">
                  <c:v>6.8329542806504539E-3</c:v>
                </c:pt>
                <c:pt idx="9143">
                  <c:v>6.8330453906294292E-3</c:v>
                </c:pt>
                <c:pt idx="9144">
                  <c:v>6.8332078174222748E-3</c:v>
                </c:pt>
                <c:pt idx="9145">
                  <c:v>6.8333067986031852E-3</c:v>
                </c:pt>
                <c:pt idx="9146">
                  <c:v>6.8333772582939096E-3</c:v>
                </c:pt>
                <c:pt idx="9147">
                  <c:v>6.8334829249318404E-3</c:v>
                </c:pt>
                <c:pt idx="9148">
                  <c:v>6.8334974336977695E-3</c:v>
                </c:pt>
                <c:pt idx="9149">
                  <c:v>6.8335069858692574E-3</c:v>
                </c:pt>
                <c:pt idx="9150">
                  <c:v>6.8336666193103386E-3</c:v>
                </c:pt>
                <c:pt idx="9151">
                  <c:v>6.8336989343055331E-3</c:v>
                </c:pt>
                <c:pt idx="9152">
                  <c:v>6.8338856464513122E-3</c:v>
                </c:pt>
                <c:pt idx="9153">
                  <c:v>6.833970113108454E-3</c:v>
                </c:pt>
                <c:pt idx="9154">
                  <c:v>6.8339778228874749E-3</c:v>
                </c:pt>
                <c:pt idx="9155">
                  <c:v>6.8340282991941328E-3</c:v>
                </c:pt>
                <c:pt idx="9156">
                  <c:v>6.8340537840481299E-3</c:v>
                </c:pt>
                <c:pt idx="9157">
                  <c:v>6.8341329627253757E-3</c:v>
                </c:pt>
                <c:pt idx="9158">
                  <c:v>6.8341800097370667E-3</c:v>
                </c:pt>
                <c:pt idx="9159">
                  <c:v>6.8343197421719352E-3</c:v>
                </c:pt>
                <c:pt idx="9160">
                  <c:v>6.8344322982284399E-3</c:v>
                </c:pt>
                <c:pt idx="9161">
                  <c:v>6.8344751911297982E-3</c:v>
                </c:pt>
                <c:pt idx="9162">
                  <c:v>6.8345021165656088E-3</c:v>
                </c:pt>
                <c:pt idx="9163">
                  <c:v>6.834551899188376E-3</c:v>
                </c:pt>
                <c:pt idx="9164">
                  <c:v>6.8347315021520744E-3</c:v>
                </c:pt>
                <c:pt idx="9165">
                  <c:v>6.8347591004961888E-3</c:v>
                </c:pt>
                <c:pt idx="9166">
                  <c:v>6.8347857876386517E-3</c:v>
                </c:pt>
                <c:pt idx="9167">
                  <c:v>6.834855430369921E-3</c:v>
                </c:pt>
                <c:pt idx="9168">
                  <c:v>6.8348534359299537E-3</c:v>
                </c:pt>
                <c:pt idx="9169">
                  <c:v>6.8348427128029623E-3</c:v>
                </c:pt>
                <c:pt idx="9170">
                  <c:v>6.8347977002927414E-3</c:v>
                </c:pt>
                <c:pt idx="9171">
                  <c:v>6.8347896916099117E-3</c:v>
                </c:pt>
                <c:pt idx="9172">
                  <c:v>6.8347509731639926E-3</c:v>
                </c:pt>
                <c:pt idx="9173">
                  <c:v>6.834736797700052E-3</c:v>
                </c:pt>
                <c:pt idx="9174">
                  <c:v>6.8346775581393871E-3</c:v>
                </c:pt>
                <c:pt idx="9175">
                  <c:v>6.8346499521926129E-3</c:v>
                </c:pt>
                <c:pt idx="9176">
                  <c:v>6.8346273918363553E-3</c:v>
                </c:pt>
                <c:pt idx="9177">
                  <c:v>6.8345908336825169E-3</c:v>
                </c:pt>
                <c:pt idx="9178">
                  <c:v>6.8345251725970314E-3</c:v>
                </c:pt>
                <c:pt idx="9179">
                  <c:v>6.834512623806863E-3</c:v>
                </c:pt>
                <c:pt idx="9180">
                  <c:v>6.8344633566985464E-3</c:v>
                </c:pt>
                <c:pt idx="9181">
                  <c:v>6.8344552887768719E-3</c:v>
                </c:pt>
                <c:pt idx="9182">
                  <c:v>6.8344129177084325E-3</c:v>
                </c:pt>
                <c:pt idx="9183">
                  <c:v>6.8343244111237489E-3</c:v>
                </c:pt>
                <c:pt idx="9184">
                  <c:v>6.8342854816152475E-3</c:v>
                </c:pt>
                <c:pt idx="9185">
                  <c:v>6.8342742369121162E-3</c:v>
                </c:pt>
                <c:pt idx="9186">
                  <c:v>6.8342693403217834E-3</c:v>
                </c:pt>
                <c:pt idx="9187">
                  <c:v>6.8341911434494614E-3</c:v>
                </c:pt>
                <c:pt idx="9188">
                  <c:v>6.8341829560237682E-3</c:v>
                </c:pt>
                <c:pt idx="9189">
                  <c:v>6.8341014578748825E-3</c:v>
                </c:pt>
                <c:pt idx="9190">
                  <c:v>6.8340060962361129E-3</c:v>
                </c:pt>
                <c:pt idx="9191">
                  <c:v>6.8338826694726686E-3</c:v>
                </c:pt>
                <c:pt idx="9192">
                  <c:v>6.8338360982342127E-3</c:v>
                </c:pt>
                <c:pt idx="9193">
                  <c:v>6.8337472929138983E-3</c:v>
                </c:pt>
                <c:pt idx="9194">
                  <c:v>6.8333973795971651E-3</c:v>
                </c:pt>
                <c:pt idx="9195">
                  <c:v>6.8330852924001258E-3</c:v>
                </c:pt>
                <c:pt idx="9196">
                  <c:v>6.8330426732102758E-3</c:v>
                </c:pt>
                <c:pt idx="9197">
                  <c:v>6.8330364662142658E-3</c:v>
                </c:pt>
                <c:pt idx="9198">
                  <c:v>6.8329957257139765E-3</c:v>
                </c:pt>
                <c:pt idx="9199">
                  <c:v>6.8328407800669535E-3</c:v>
                </c:pt>
                <c:pt idx="9200">
                  <c:v>6.8328390741967306E-3</c:v>
                </c:pt>
                <c:pt idx="9201">
                  <c:v>6.8321826621488115E-3</c:v>
                </c:pt>
                <c:pt idx="9202">
                  <c:v>6.8321161225531734E-3</c:v>
                </c:pt>
                <c:pt idx="9203">
                  <c:v>6.8316979371422426E-3</c:v>
                </c:pt>
                <c:pt idx="9204">
                  <c:v>6.8316058320408253E-3</c:v>
                </c:pt>
                <c:pt idx="9205">
                  <c:v>6.8310524066458973E-3</c:v>
                </c:pt>
                <c:pt idx="9206">
                  <c:v>6.8310269841045518E-3</c:v>
                </c:pt>
                <c:pt idx="9207">
                  <c:v>6.8309482301625139E-3</c:v>
                </c:pt>
                <c:pt idx="9208">
                  <c:v>6.8309470427549979E-3</c:v>
                </c:pt>
                <c:pt idx="9209">
                  <c:v>6.8309192854100996E-3</c:v>
                </c:pt>
                <c:pt idx="9210">
                  <c:v>6.8306313783980631E-3</c:v>
                </c:pt>
                <c:pt idx="9211">
                  <c:v>6.8304492238051321E-3</c:v>
                </c:pt>
                <c:pt idx="9212">
                  <c:v>6.8302077161091612E-3</c:v>
                </c:pt>
                <c:pt idx="9213">
                  <c:v>6.829744841831741E-3</c:v>
                </c:pt>
                <c:pt idx="9214">
                  <c:v>6.8296808297477743E-3</c:v>
                </c:pt>
                <c:pt idx="9215">
                  <c:v>6.8295948612849171E-3</c:v>
                </c:pt>
                <c:pt idx="9216">
                  <c:v>6.8286773806842766E-3</c:v>
                </c:pt>
                <c:pt idx="9217">
                  <c:v>6.8285483488694856E-3</c:v>
                </c:pt>
                <c:pt idx="9218">
                  <c:v>6.8278562360208749E-3</c:v>
                </c:pt>
                <c:pt idx="9219">
                  <c:v>6.8274267591828097E-3</c:v>
                </c:pt>
                <c:pt idx="9220">
                  <c:v>6.8273781298667253E-3</c:v>
                </c:pt>
                <c:pt idx="9221">
                  <c:v>6.8272489653818805E-3</c:v>
                </c:pt>
                <c:pt idx="9222">
                  <c:v>6.8268060900602183E-3</c:v>
                </c:pt>
                <c:pt idx="9223">
                  <c:v>6.8266159043586898E-3</c:v>
                </c:pt>
                <c:pt idx="9224">
                  <c:v>6.8265762192745213E-3</c:v>
                </c:pt>
                <c:pt idx="9225">
                  <c:v>6.8265168021607739E-3</c:v>
                </c:pt>
                <c:pt idx="9226">
                  <c:v>6.8264333781037122E-3</c:v>
                </c:pt>
                <c:pt idx="9227">
                  <c:v>6.8263466210794063E-3</c:v>
                </c:pt>
                <c:pt idx="9228">
                  <c:v>6.825986814652147E-3</c:v>
                </c:pt>
                <c:pt idx="9229">
                  <c:v>6.8259862187002186E-3</c:v>
                </c:pt>
                <c:pt idx="9230">
                  <c:v>6.8258023166966114E-3</c:v>
                </c:pt>
                <c:pt idx="9231">
                  <c:v>6.8256590586169077E-3</c:v>
                </c:pt>
                <c:pt idx="9232">
                  <c:v>6.8256463107340846E-3</c:v>
                </c:pt>
                <c:pt idx="9233">
                  <c:v>6.8256420594817032E-3</c:v>
                </c:pt>
                <c:pt idx="9234">
                  <c:v>6.8255885316476986E-3</c:v>
                </c:pt>
                <c:pt idx="9235">
                  <c:v>6.8255513363264242E-3</c:v>
                </c:pt>
                <c:pt idx="9236">
                  <c:v>6.8254116529460479E-3</c:v>
                </c:pt>
                <c:pt idx="9237">
                  <c:v>6.8253531450124267E-3</c:v>
                </c:pt>
                <c:pt idx="9238">
                  <c:v>6.825215096982409E-3</c:v>
                </c:pt>
                <c:pt idx="9239">
                  <c:v>6.8250353407690988E-3</c:v>
                </c:pt>
                <c:pt idx="9240">
                  <c:v>6.8250253057317196E-3</c:v>
                </c:pt>
                <c:pt idx="9241">
                  <c:v>6.8248646821460488E-3</c:v>
                </c:pt>
                <c:pt idx="9242">
                  <c:v>6.8241464386836308E-3</c:v>
                </c:pt>
                <c:pt idx="9243">
                  <c:v>6.8235113928177618E-3</c:v>
                </c:pt>
                <c:pt idx="9244">
                  <c:v>6.8231706217800892E-3</c:v>
                </c:pt>
                <c:pt idx="9245">
                  <c:v>6.8229590534174787E-3</c:v>
                </c:pt>
                <c:pt idx="9246">
                  <c:v>6.82188362557163E-3</c:v>
                </c:pt>
                <c:pt idx="9247">
                  <c:v>6.8216280777032672E-3</c:v>
                </c:pt>
                <c:pt idx="9248">
                  <c:v>6.8211894953052327E-3</c:v>
                </c:pt>
                <c:pt idx="9249">
                  <c:v>6.8209854122700591E-3</c:v>
                </c:pt>
                <c:pt idx="9250">
                  <c:v>6.8206730712884571E-3</c:v>
                </c:pt>
                <c:pt idx="9251">
                  <c:v>6.8200902897849903E-3</c:v>
                </c:pt>
                <c:pt idx="9252">
                  <c:v>6.8197735517802902E-3</c:v>
                </c:pt>
                <c:pt idx="9253">
                  <c:v>6.8193244905715286E-3</c:v>
                </c:pt>
                <c:pt idx="9254">
                  <c:v>6.8192590133364095E-3</c:v>
                </c:pt>
                <c:pt idx="9255">
                  <c:v>6.8191173361918222E-3</c:v>
                </c:pt>
                <c:pt idx="9256">
                  <c:v>6.8188616683099272E-3</c:v>
                </c:pt>
                <c:pt idx="9257">
                  <c:v>6.8187013357816255E-3</c:v>
                </c:pt>
                <c:pt idx="9258">
                  <c:v>6.8177441198130654E-3</c:v>
                </c:pt>
                <c:pt idx="9259">
                  <c:v>6.8176024056706341E-3</c:v>
                </c:pt>
                <c:pt idx="9260">
                  <c:v>6.8175866237167523E-3</c:v>
                </c:pt>
                <c:pt idx="9261">
                  <c:v>6.8173113696361771E-3</c:v>
                </c:pt>
                <c:pt idx="9262">
                  <c:v>6.8170364794269758E-3</c:v>
                </c:pt>
                <c:pt idx="9263">
                  <c:v>6.8165496587488054E-3</c:v>
                </c:pt>
                <c:pt idx="9264">
                  <c:v>6.8165368269839533E-3</c:v>
                </c:pt>
                <c:pt idx="9265">
                  <c:v>6.8160649701504003E-3</c:v>
                </c:pt>
                <c:pt idx="9266">
                  <c:v>6.8158886597701881E-3</c:v>
                </c:pt>
                <c:pt idx="9267">
                  <c:v>6.8154544231646607E-3</c:v>
                </c:pt>
                <c:pt idx="9268">
                  <c:v>6.8148940316922427E-3</c:v>
                </c:pt>
                <c:pt idx="9269">
                  <c:v>6.814609058645703E-3</c:v>
                </c:pt>
                <c:pt idx="9270">
                  <c:v>6.8144405412859151E-3</c:v>
                </c:pt>
                <c:pt idx="9271">
                  <c:v>6.814303958396559E-3</c:v>
                </c:pt>
                <c:pt idx="9272">
                  <c:v>6.8140777422506888E-3</c:v>
                </c:pt>
                <c:pt idx="9273">
                  <c:v>6.8134758666454449E-3</c:v>
                </c:pt>
                <c:pt idx="9274">
                  <c:v>6.8134462880722405E-3</c:v>
                </c:pt>
                <c:pt idx="9275">
                  <c:v>6.8134148385402835E-3</c:v>
                </c:pt>
                <c:pt idx="9276">
                  <c:v>6.8129590441352965E-3</c:v>
                </c:pt>
                <c:pt idx="9277">
                  <c:v>6.8128645016413405E-3</c:v>
                </c:pt>
                <c:pt idx="9278">
                  <c:v>6.8122512108695086E-3</c:v>
                </c:pt>
                <c:pt idx="9279">
                  <c:v>6.8118686718787978E-3</c:v>
                </c:pt>
                <c:pt idx="9280">
                  <c:v>6.8115967783159443E-3</c:v>
                </c:pt>
                <c:pt idx="9281">
                  <c:v>6.8115765390822005E-3</c:v>
                </c:pt>
                <c:pt idx="9282">
                  <c:v>6.8114694148050936E-3</c:v>
                </c:pt>
                <c:pt idx="9283">
                  <c:v>6.8114645836288758E-3</c:v>
                </c:pt>
                <c:pt idx="9284">
                  <c:v>6.8099340211194518E-3</c:v>
                </c:pt>
                <c:pt idx="9285">
                  <c:v>6.8089705869974759E-3</c:v>
                </c:pt>
                <c:pt idx="9286">
                  <c:v>6.8079123293727463E-3</c:v>
                </c:pt>
                <c:pt idx="9287">
                  <c:v>6.8070671853239628E-3</c:v>
                </c:pt>
                <c:pt idx="9288">
                  <c:v>6.806716598612734E-3</c:v>
                </c:pt>
                <c:pt idx="9289">
                  <c:v>6.806429872592854E-3</c:v>
                </c:pt>
                <c:pt idx="9290">
                  <c:v>6.8054669366057561E-3</c:v>
                </c:pt>
                <c:pt idx="9291">
                  <c:v>6.8050705450843213E-3</c:v>
                </c:pt>
                <c:pt idx="9292">
                  <c:v>6.8049614843022138E-3</c:v>
                </c:pt>
                <c:pt idx="9293">
                  <c:v>6.8047723416145992E-3</c:v>
                </c:pt>
                <c:pt idx="9294">
                  <c:v>6.8044253260139461E-3</c:v>
                </c:pt>
                <c:pt idx="9295">
                  <c:v>6.804167084994964E-3</c:v>
                </c:pt>
                <c:pt idx="9296">
                  <c:v>6.8035010946779582E-3</c:v>
                </c:pt>
                <c:pt idx="9297">
                  <c:v>6.803092918084703E-3</c:v>
                </c:pt>
                <c:pt idx="9298">
                  <c:v>6.802848334952232E-3</c:v>
                </c:pt>
                <c:pt idx="9299">
                  <c:v>6.8025767435142435E-3</c:v>
                </c:pt>
                <c:pt idx="9300">
                  <c:v>6.8024121049604681E-3</c:v>
                </c:pt>
                <c:pt idx="9301">
                  <c:v>6.8017884252062405E-3</c:v>
                </c:pt>
                <c:pt idx="9302">
                  <c:v>6.8013289317621628E-3</c:v>
                </c:pt>
                <c:pt idx="9303">
                  <c:v>6.8002410215313568E-3</c:v>
                </c:pt>
                <c:pt idx="9304">
                  <c:v>6.8002104904810109E-3</c:v>
                </c:pt>
                <c:pt idx="9305">
                  <c:v>6.8000682279624582E-3</c:v>
                </c:pt>
                <c:pt idx="9306">
                  <c:v>6.7995721798279661E-3</c:v>
                </c:pt>
                <c:pt idx="9307">
                  <c:v>6.798902970035707E-3</c:v>
                </c:pt>
                <c:pt idx="9308">
                  <c:v>6.7983578087653287E-3</c:v>
                </c:pt>
                <c:pt idx="9309">
                  <c:v>6.7979517213269105E-3</c:v>
                </c:pt>
                <c:pt idx="9310">
                  <c:v>6.7975775170290064E-3</c:v>
                </c:pt>
                <c:pt idx="9311">
                  <c:v>6.7975397499116736E-3</c:v>
                </c:pt>
                <c:pt idx="9312">
                  <c:v>6.7967262497881584E-3</c:v>
                </c:pt>
                <c:pt idx="9313">
                  <c:v>6.7963608022145357E-3</c:v>
                </c:pt>
                <c:pt idx="9314">
                  <c:v>6.7959376546244512E-3</c:v>
                </c:pt>
                <c:pt idx="9315">
                  <c:v>6.7958380503674613E-3</c:v>
                </c:pt>
                <c:pt idx="9316">
                  <c:v>6.7955509851732885E-3</c:v>
                </c:pt>
                <c:pt idx="9317">
                  <c:v>6.7954684173492687E-3</c:v>
                </c:pt>
                <c:pt idx="9318">
                  <c:v>6.7946557198828089E-3</c:v>
                </c:pt>
                <c:pt idx="9319">
                  <c:v>6.7937862521786352E-3</c:v>
                </c:pt>
                <c:pt idx="9320">
                  <c:v>6.7935418158193697E-3</c:v>
                </c:pt>
                <c:pt idx="9321">
                  <c:v>6.7932979462389052E-3</c:v>
                </c:pt>
                <c:pt idx="9322">
                  <c:v>6.7930121031317212E-3</c:v>
                </c:pt>
                <c:pt idx="9323">
                  <c:v>6.7928946527302326E-3</c:v>
                </c:pt>
                <c:pt idx="9324">
                  <c:v>6.7928132453826898E-3</c:v>
                </c:pt>
                <c:pt idx="9325">
                  <c:v>6.7925957770216807E-3</c:v>
                </c:pt>
                <c:pt idx="9326">
                  <c:v>6.7925296498774126E-3</c:v>
                </c:pt>
                <c:pt idx="9327">
                  <c:v>6.7924414006871629E-3</c:v>
                </c:pt>
                <c:pt idx="9328">
                  <c:v>6.7919805152161054E-3</c:v>
                </c:pt>
                <c:pt idx="9329">
                  <c:v>6.7914580854918187E-3</c:v>
                </c:pt>
                <c:pt idx="9330">
                  <c:v>6.7912398108238448E-3</c:v>
                </c:pt>
                <c:pt idx="9331">
                  <c:v>6.7910064748235768E-3</c:v>
                </c:pt>
                <c:pt idx="9332">
                  <c:v>6.7907923727643198E-3</c:v>
                </c:pt>
                <c:pt idx="9333">
                  <c:v>6.7906334457503992E-3</c:v>
                </c:pt>
                <c:pt idx="9334">
                  <c:v>6.7906334457503992E-3</c:v>
                </c:pt>
                <c:pt idx="9335">
                  <c:v>6.7904118008699577E-3</c:v>
                </c:pt>
                <c:pt idx="9336">
                  <c:v>6.7898639791523713E-3</c:v>
                </c:pt>
                <c:pt idx="9337">
                  <c:v>6.7892038239869366E-3</c:v>
                </c:pt>
                <c:pt idx="9338">
                  <c:v>6.7882971791845626E-3</c:v>
                </c:pt>
                <c:pt idx="9339">
                  <c:v>6.7876203082702776E-3</c:v>
                </c:pt>
                <c:pt idx="9340">
                  <c:v>6.7875134250112486E-3</c:v>
                </c:pt>
                <c:pt idx="9341">
                  <c:v>6.7868254373421805E-3</c:v>
                </c:pt>
                <c:pt idx="9342">
                  <c:v>6.7865045433203866E-3</c:v>
                </c:pt>
                <c:pt idx="9343">
                  <c:v>6.7852539033823305E-3</c:v>
                </c:pt>
                <c:pt idx="9344">
                  <c:v>6.7846614796626178E-3</c:v>
                </c:pt>
                <c:pt idx="9345">
                  <c:v>6.7835161623249277E-3</c:v>
                </c:pt>
                <c:pt idx="9346">
                  <c:v>6.7832074420381564E-3</c:v>
                </c:pt>
                <c:pt idx="9347">
                  <c:v>6.7825584562121836E-3</c:v>
                </c:pt>
                <c:pt idx="9348">
                  <c:v>6.7820430415064621E-3</c:v>
                </c:pt>
                <c:pt idx="9349">
                  <c:v>6.781809782334643E-3</c:v>
                </c:pt>
                <c:pt idx="9350">
                  <c:v>6.781799629108797E-3</c:v>
                </c:pt>
                <c:pt idx="9351">
                  <c:v>6.7811653359224032E-3</c:v>
                </c:pt>
                <c:pt idx="9352">
                  <c:v>6.7805097059683416E-3</c:v>
                </c:pt>
                <c:pt idx="9353">
                  <c:v>6.7802657735317887E-3</c:v>
                </c:pt>
                <c:pt idx="9354">
                  <c:v>6.7801951382740781E-3</c:v>
                </c:pt>
                <c:pt idx="9355">
                  <c:v>6.7801671660207528E-3</c:v>
                </c:pt>
                <c:pt idx="9356">
                  <c:v>6.7794996366698701E-3</c:v>
                </c:pt>
                <c:pt idx="9357">
                  <c:v>6.7792505088553109E-3</c:v>
                </c:pt>
                <c:pt idx="9358">
                  <c:v>6.779049916533544E-3</c:v>
                </c:pt>
                <c:pt idx="9359">
                  <c:v>6.7785461283665386E-3</c:v>
                </c:pt>
                <c:pt idx="9360">
                  <c:v>6.7776538514169107E-3</c:v>
                </c:pt>
                <c:pt idx="9361">
                  <c:v>6.7767561670159021E-3</c:v>
                </c:pt>
                <c:pt idx="9362">
                  <c:v>6.7762118064505035E-3</c:v>
                </c:pt>
                <c:pt idx="9363">
                  <c:v>6.7760974470211311E-3</c:v>
                </c:pt>
                <c:pt idx="9364">
                  <c:v>6.7751893743116772E-3</c:v>
                </c:pt>
                <c:pt idx="9365">
                  <c:v>6.7748707732128727E-3</c:v>
                </c:pt>
                <c:pt idx="9366">
                  <c:v>6.7736347104995721E-3</c:v>
                </c:pt>
                <c:pt idx="9367">
                  <c:v>6.7720650557211238E-3</c:v>
                </c:pt>
                <c:pt idx="9368">
                  <c:v>6.7720429856259722E-3</c:v>
                </c:pt>
                <c:pt idx="9369">
                  <c:v>6.7720335258431427E-3</c:v>
                </c:pt>
                <c:pt idx="9370">
                  <c:v>6.7718125981889778E-3</c:v>
                </c:pt>
                <c:pt idx="9371">
                  <c:v>6.7709584572262001E-3</c:v>
                </c:pt>
                <c:pt idx="9372">
                  <c:v>6.7708280171390415E-3</c:v>
                </c:pt>
                <c:pt idx="9373">
                  <c:v>6.769992979230346E-3</c:v>
                </c:pt>
                <c:pt idx="9374">
                  <c:v>6.7698407270473252E-3</c:v>
                </c:pt>
                <c:pt idx="9375">
                  <c:v>6.7688104444399242E-3</c:v>
                </c:pt>
                <c:pt idx="9376">
                  <c:v>6.7680844983935909E-3</c:v>
                </c:pt>
                <c:pt idx="9377">
                  <c:v>6.7680503737547922E-3</c:v>
                </c:pt>
                <c:pt idx="9378">
                  <c:v>6.767380777042923E-3</c:v>
                </c:pt>
                <c:pt idx="9379">
                  <c:v>6.7667653212934017E-3</c:v>
                </c:pt>
                <c:pt idx="9380">
                  <c:v>6.7661570003982015E-3</c:v>
                </c:pt>
                <c:pt idx="9381">
                  <c:v>6.7655311206190564E-3</c:v>
                </c:pt>
                <c:pt idx="9382">
                  <c:v>6.7650569708811925E-3</c:v>
                </c:pt>
                <c:pt idx="9383">
                  <c:v>6.7648658677976186E-3</c:v>
                </c:pt>
                <c:pt idx="9384">
                  <c:v>6.7639734419352691E-3</c:v>
                </c:pt>
                <c:pt idx="9385">
                  <c:v>6.7635763271022796E-3</c:v>
                </c:pt>
                <c:pt idx="9386">
                  <c:v>6.7633647582609306E-3</c:v>
                </c:pt>
                <c:pt idx="9387">
                  <c:v>6.7628496637405951E-3</c:v>
                </c:pt>
                <c:pt idx="9388">
                  <c:v>6.7611656023345507E-3</c:v>
                </c:pt>
                <c:pt idx="9389">
                  <c:v>6.7609659171754969E-3</c:v>
                </c:pt>
                <c:pt idx="9390">
                  <c:v>6.760125024745778E-3</c:v>
                </c:pt>
                <c:pt idx="9391">
                  <c:v>6.759789767356892E-3</c:v>
                </c:pt>
                <c:pt idx="9392">
                  <c:v>6.759529650915223E-3</c:v>
                </c:pt>
                <c:pt idx="9393">
                  <c:v>6.7590703565886586E-3</c:v>
                </c:pt>
                <c:pt idx="9394">
                  <c:v>6.7584847620777971E-3</c:v>
                </c:pt>
                <c:pt idx="9395">
                  <c:v>6.758300657741345E-3</c:v>
                </c:pt>
                <c:pt idx="9396">
                  <c:v>6.7579422469639851E-3</c:v>
                </c:pt>
                <c:pt idx="9397">
                  <c:v>6.7570688963530662E-3</c:v>
                </c:pt>
                <c:pt idx="9398">
                  <c:v>6.7569462406056758E-3</c:v>
                </c:pt>
                <c:pt idx="9399">
                  <c:v>6.756028585354755E-3</c:v>
                </c:pt>
                <c:pt idx="9400">
                  <c:v>6.7558521868471104E-3</c:v>
                </c:pt>
                <c:pt idx="9401">
                  <c:v>6.7558310060101077E-3</c:v>
                </c:pt>
                <c:pt idx="9402">
                  <c:v>6.755118063423284E-3</c:v>
                </c:pt>
                <c:pt idx="9403">
                  <c:v>6.7547755157142614E-3</c:v>
                </c:pt>
                <c:pt idx="9404">
                  <c:v>6.7543912911230217E-3</c:v>
                </c:pt>
                <c:pt idx="9405">
                  <c:v>6.754377043238698E-3</c:v>
                </c:pt>
                <c:pt idx="9406">
                  <c:v>6.7539454592605835E-3</c:v>
                </c:pt>
                <c:pt idx="9407">
                  <c:v>6.7534554383022255E-3</c:v>
                </c:pt>
                <c:pt idx="9408">
                  <c:v>6.7529909078515062E-3</c:v>
                </c:pt>
                <c:pt idx="9409">
                  <c:v>6.7520633725772676E-3</c:v>
                </c:pt>
                <c:pt idx="9410">
                  <c:v>6.7517397854271535E-3</c:v>
                </c:pt>
                <c:pt idx="9411">
                  <c:v>6.7498547923699401E-3</c:v>
                </c:pt>
                <c:pt idx="9412">
                  <c:v>6.7497376648055548E-3</c:v>
                </c:pt>
                <c:pt idx="9413">
                  <c:v>6.7490019867623404E-3</c:v>
                </c:pt>
                <c:pt idx="9414">
                  <c:v>6.7480988136248247E-3</c:v>
                </c:pt>
                <c:pt idx="9415">
                  <c:v>6.7476677197515246E-3</c:v>
                </c:pt>
                <c:pt idx="9416">
                  <c:v>6.7475546852186936E-3</c:v>
                </c:pt>
                <c:pt idx="9417">
                  <c:v>6.7471241275791211E-3</c:v>
                </c:pt>
                <c:pt idx="9418">
                  <c:v>6.746095523120518E-3</c:v>
                </c:pt>
                <c:pt idx="9419">
                  <c:v>6.7460282360946285E-3</c:v>
                </c:pt>
                <c:pt idx="9420">
                  <c:v>6.7458355824029743E-3</c:v>
                </c:pt>
                <c:pt idx="9421">
                  <c:v>6.7451418383739671E-3</c:v>
                </c:pt>
                <c:pt idx="9422">
                  <c:v>6.7447808014847324E-3</c:v>
                </c:pt>
                <c:pt idx="9423">
                  <c:v>6.7445434849228263E-3</c:v>
                </c:pt>
                <c:pt idx="9424">
                  <c:v>6.7444228260135986E-3</c:v>
                </c:pt>
                <c:pt idx="9425">
                  <c:v>6.7443058624308454E-3</c:v>
                </c:pt>
                <c:pt idx="9426">
                  <c:v>6.7441850481411714E-3</c:v>
                </c:pt>
                <c:pt idx="9427">
                  <c:v>6.7440679340417158E-3</c:v>
                </c:pt>
                <c:pt idx="9428">
                  <c:v>6.7429668634355067E-3</c:v>
                </c:pt>
                <c:pt idx="9429">
                  <c:v>6.7428565889975089E-3</c:v>
                </c:pt>
                <c:pt idx="9430">
                  <c:v>6.7428489814761669E-3</c:v>
                </c:pt>
                <c:pt idx="9431">
                  <c:v>6.7424624952300907E-3</c:v>
                </c:pt>
                <c:pt idx="9432">
                  <c:v>6.7424148435312825E-3</c:v>
                </c:pt>
                <c:pt idx="9433">
                  <c:v>6.7422012162276067E-3</c:v>
                </c:pt>
                <c:pt idx="9434">
                  <c:v>6.7411908640714283E-3</c:v>
                </c:pt>
                <c:pt idx="9435">
                  <c:v>6.741167839173186E-3</c:v>
                </c:pt>
                <c:pt idx="9436">
                  <c:v>6.7408471217738665E-3</c:v>
                </c:pt>
                <c:pt idx="9437">
                  <c:v>6.7404719524077035E-3</c:v>
                </c:pt>
                <c:pt idx="9438">
                  <c:v>6.7389678438926487E-3</c:v>
                </c:pt>
                <c:pt idx="9439">
                  <c:v>6.7384372946735008E-3</c:v>
                </c:pt>
                <c:pt idx="9440">
                  <c:v>6.7372192332394347E-3</c:v>
                </c:pt>
                <c:pt idx="9441">
                  <c:v>6.7369880537696747E-3</c:v>
                </c:pt>
                <c:pt idx="9442">
                  <c:v>6.7366937955644834E-3</c:v>
                </c:pt>
                <c:pt idx="9443">
                  <c:v>6.7363145477888717E-3</c:v>
                </c:pt>
                <c:pt idx="9444">
                  <c:v>6.7352931353557499E-3</c:v>
                </c:pt>
                <c:pt idx="9445">
                  <c:v>6.7352792972193475E-3</c:v>
                </c:pt>
                <c:pt idx="9446">
                  <c:v>6.7345901589594822E-3</c:v>
                </c:pt>
                <c:pt idx="9447">
                  <c:v>6.7342526662798738E-3</c:v>
                </c:pt>
                <c:pt idx="9448">
                  <c:v>6.7329771347992432E-3</c:v>
                </c:pt>
                <c:pt idx="9449">
                  <c:v>6.7327290924319065E-3</c:v>
                </c:pt>
                <c:pt idx="9450">
                  <c:v>6.732725089333441E-3</c:v>
                </c:pt>
                <c:pt idx="9451">
                  <c:v>6.7327090761729038E-3</c:v>
                </c:pt>
                <c:pt idx="9452">
                  <c:v>6.7324126114514365E-3</c:v>
                </c:pt>
                <c:pt idx="9453">
                  <c:v>6.7319550740964629E-3</c:v>
                </c:pt>
                <c:pt idx="9454">
                  <c:v>6.7309361044662168E-3</c:v>
                </c:pt>
                <c:pt idx="9455">
                  <c:v>6.7308856329814822E-3</c:v>
                </c:pt>
                <c:pt idx="9456">
                  <c:v>6.7308634217363135E-3</c:v>
                </c:pt>
                <c:pt idx="9457">
                  <c:v>6.730790714187156E-3</c:v>
                </c:pt>
                <c:pt idx="9458">
                  <c:v>6.730497613048547E-3</c:v>
                </c:pt>
                <c:pt idx="9459">
                  <c:v>6.7298919473760873E-3</c:v>
                </c:pt>
                <c:pt idx="9460">
                  <c:v>6.7294919615087448E-3</c:v>
                </c:pt>
                <c:pt idx="9461">
                  <c:v>6.729430984784685E-3</c:v>
                </c:pt>
                <c:pt idx="9462">
                  <c:v>6.7280892308464162E-3</c:v>
                </c:pt>
                <c:pt idx="9463">
                  <c:v>6.7280749123424678E-3</c:v>
                </c:pt>
                <c:pt idx="9464">
                  <c:v>6.7232317779072305E-3</c:v>
                </c:pt>
                <c:pt idx="9465">
                  <c:v>6.723081225962854E-3</c:v>
                </c:pt>
                <c:pt idx="9466">
                  <c:v>6.7225367425967674E-3</c:v>
                </c:pt>
                <c:pt idx="9467">
                  <c:v>6.7224213981481699E-3</c:v>
                </c:pt>
                <c:pt idx="9468">
                  <c:v>6.7221863365014645E-3</c:v>
                </c:pt>
                <c:pt idx="9469">
                  <c:v>6.7218900704491026E-3</c:v>
                </c:pt>
                <c:pt idx="9470">
                  <c:v>6.721601845909613E-3</c:v>
                </c:pt>
                <c:pt idx="9471">
                  <c:v>6.720741363761603E-3</c:v>
                </c:pt>
                <c:pt idx="9472">
                  <c:v>6.7195954880900147E-3</c:v>
                </c:pt>
                <c:pt idx="9473">
                  <c:v>6.7189385023152873E-3</c:v>
                </c:pt>
                <c:pt idx="9474">
                  <c:v>6.7181814680120659E-3</c:v>
                </c:pt>
                <c:pt idx="9475">
                  <c:v>6.717482020321997E-3</c:v>
                </c:pt>
                <c:pt idx="9476">
                  <c:v>6.7171540568342208E-3</c:v>
                </c:pt>
                <c:pt idx="9477">
                  <c:v>6.7168793398907209E-3</c:v>
                </c:pt>
                <c:pt idx="9478">
                  <c:v>6.716466679920971E-3</c:v>
                </c:pt>
                <c:pt idx="9479">
                  <c:v>6.7162234844730783E-3</c:v>
                </c:pt>
                <c:pt idx="9480">
                  <c:v>6.7153671465176668E-3</c:v>
                </c:pt>
                <c:pt idx="9481">
                  <c:v>6.7149605805312158E-3</c:v>
                </c:pt>
                <c:pt idx="9482">
                  <c:v>6.7140455227799383E-3</c:v>
                </c:pt>
                <c:pt idx="9483">
                  <c:v>6.7135997827635473E-3</c:v>
                </c:pt>
                <c:pt idx="9484">
                  <c:v>6.7101816640190853E-3</c:v>
                </c:pt>
                <c:pt idx="9485">
                  <c:v>6.7100294113067492E-3</c:v>
                </c:pt>
                <c:pt idx="9486">
                  <c:v>6.7077258791332544E-3</c:v>
                </c:pt>
                <c:pt idx="9487">
                  <c:v>6.707289040001025E-3</c:v>
                </c:pt>
                <c:pt idx="9488">
                  <c:v>6.7062318340438088E-3</c:v>
                </c:pt>
                <c:pt idx="9489">
                  <c:v>6.7062183961816802E-3</c:v>
                </c:pt>
                <c:pt idx="9490">
                  <c:v>6.7060727756477218E-3</c:v>
                </c:pt>
                <c:pt idx="9491">
                  <c:v>6.7060682937472443E-3</c:v>
                </c:pt>
                <c:pt idx="9492">
                  <c:v>6.7058530734577914E-3</c:v>
                </c:pt>
                <c:pt idx="9493">
                  <c:v>6.7057498852330106E-3</c:v>
                </c:pt>
                <c:pt idx="9494">
                  <c:v>6.7053457201627052E-3</c:v>
                </c:pt>
                <c:pt idx="9495">
                  <c:v>6.7052693090061547E-3</c:v>
                </c:pt>
                <c:pt idx="9496">
                  <c:v>6.7047000329716715E-3</c:v>
                </c:pt>
                <c:pt idx="9497">
                  <c:v>6.7044927231810327E-3</c:v>
                </c:pt>
                <c:pt idx="9498">
                  <c:v>6.7037975206013832E-3</c:v>
                </c:pt>
                <c:pt idx="9499">
                  <c:v>6.7037161460237835E-3</c:v>
                </c:pt>
                <c:pt idx="9500">
                  <c:v>6.7036437924870478E-3</c:v>
                </c:pt>
                <c:pt idx="9501">
                  <c:v>6.7036302240427231E-3</c:v>
                </c:pt>
                <c:pt idx="9502">
                  <c:v>6.7025856796289578E-3</c:v>
                </c:pt>
                <c:pt idx="9503">
                  <c:v>6.7025516247838975E-3</c:v>
                </c:pt>
                <c:pt idx="9504">
                  <c:v>6.7018582538331062E-3</c:v>
                </c:pt>
                <c:pt idx="9505">
                  <c:v>6.7018286612505517E-3</c:v>
                </c:pt>
                <c:pt idx="9506">
                  <c:v>6.7007383474555395E-3</c:v>
                </c:pt>
                <c:pt idx="9507">
                  <c:v>6.7001686708826934E-3</c:v>
                </c:pt>
                <c:pt idx="9508">
                  <c:v>6.700003726894845E-3</c:v>
                </c:pt>
                <c:pt idx="9509">
                  <c:v>6.6998937098553292E-3</c:v>
                </c:pt>
                <c:pt idx="9510">
                  <c:v>6.6993682380898202E-3</c:v>
                </c:pt>
                <c:pt idx="9511">
                  <c:v>6.6985701128409823E-3</c:v>
                </c:pt>
                <c:pt idx="9512">
                  <c:v>6.6982935753391341E-3</c:v>
                </c:pt>
                <c:pt idx="9513">
                  <c:v>6.6977858843086362E-3</c:v>
                </c:pt>
                <c:pt idx="9514">
                  <c:v>6.6964569743687011E-3</c:v>
                </c:pt>
                <c:pt idx="9515">
                  <c:v>6.6960691737269519E-3</c:v>
                </c:pt>
                <c:pt idx="9516">
                  <c:v>6.6957204016848491E-3</c:v>
                </c:pt>
                <c:pt idx="9517">
                  <c:v>6.6948069423226472E-3</c:v>
                </c:pt>
                <c:pt idx="9518">
                  <c:v>6.6936469884006106E-3</c:v>
                </c:pt>
                <c:pt idx="9519">
                  <c:v>6.69273637622718E-3</c:v>
                </c:pt>
                <c:pt idx="9520">
                  <c:v>6.6926070653146753E-3</c:v>
                </c:pt>
                <c:pt idx="9521">
                  <c:v>6.6917144481153648E-3</c:v>
                </c:pt>
                <c:pt idx="9522">
                  <c:v>6.6915162462926345E-3</c:v>
                </c:pt>
                <c:pt idx="9523">
                  <c:v>6.6912564956029237E-3</c:v>
                </c:pt>
                <c:pt idx="9524">
                  <c:v>6.6906842431325962E-3</c:v>
                </c:pt>
                <c:pt idx="9525">
                  <c:v>6.6902792190009566E-3</c:v>
                </c:pt>
                <c:pt idx="9526">
                  <c:v>6.6901654292116832E-3</c:v>
                </c:pt>
                <c:pt idx="9527">
                  <c:v>6.690087173609663E-3</c:v>
                </c:pt>
                <c:pt idx="9528">
                  <c:v>6.6897620754211122E-3</c:v>
                </c:pt>
                <c:pt idx="9529">
                  <c:v>6.6896385881357002E-3</c:v>
                </c:pt>
                <c:pt idx="9530">
                  <c:v>6.6854459296618414E-3</c:v>
                </c:pt>
                <c:pt idx="9531">
                  <c:v>6.6848626070370341E-3</c:v>
                </c:pt>
                <c:pt idx="9532">
                  <c:v>6.6841210267397713E-3</c:v>
                </c:pt>
                <c:pt idx="9533">
                  <c:v>6.6815420682740439E-3</c:v>
                </c:pt>
                <c:pt idx="9534">
                  <c:v>6.6814225669881589E-3</c:v>
                </c:pt>
                <c:pt idx="9535">
                  <c:v>6.6813445010697296E-3</c:v>
                </c:pt>
                <c:pt idx="9536">
                  <c:v>6.6804478121173932E-3</c:v>
                </c:pt>
                <c:pt idx="9537">
                  <c:v>6.6795854046260922E-3</c:v>
                </c:pt>
                <c:pt idx="9538">
                  <c:v>6.6790624245137405E-3</c:v>
                </c:pt>
                <c:pt idx="9539">
                  <c:v>6.6789198698088701E-3</c:v>
                </c:pt>
                <c:pt idx="9540">
                  <c:v>6.6779670758967567E-3</c:v>
                </c:pt>
                <c:pt idx="9541">
                  <c:v>6.6775056787430767E-3</c:v>
                </c:pt>
                <c:pt idx="9542">
                  <c:v>6.6773031487518692E-3</c:v>
                </c:pt>
                <c:pt idx="9543">
                  <c:v>6.6756187919223015E-3</c:v>
                </c:pt>
                <c:pt idx="9544">
                  <c:v>6.6753504817841421E-3</c:v>
                </c:pt>
                <c:pt idx="9545">
                  <c:v>6.6750521040289069E-3</c:v>
                </c:pt>
                <c:pt idx="9546">
                  <c:v>6.6747285581460255E-3</c:v>
                </c:pt>
                <c:pt idx="9547">
                  <c:v>6.6745965604705108E-3</c:v>
                </c:pt>
                <c:pt idx="9548">
                  <c:v>6.6745865962543251E-3</c:v>
                </c:pt>
                <c:pt idx="9549">
                  <c:v>6.6744171588968004E-3</c:v>
                </c:pt>
                <c:pt idx="9550">
                  <c:v>6.6733087119486799E-3</c:v>
                </c:pt>
                <c:pt idx="9551">
                  <c:v>6.6731961641189486E-3</c:v>
                </c:pt>
                <c:pt idx="9552">
                  <c:v>6.6727881747370077E-3</c:v>
                </c:pt>
                <c:pt idx="9553">
                  <c:v>6.6727556143743117E-3</c:v>
                </c:pt>
                <c:pt idx="9554">
                  <c:v>6.6705845407312656E-3</c:v>
                </c:pt>
                <c:pt idx="9555">
                  <c:v>6.670493777476489E-3</c:v>
                </c:pt>
                <c:pt idx="9556">
                  <c:v>6.6704635176938641E-3</c:v>
                </c:pt>
                <c:pt idx="9557">
                  <c:v>6.6697288969069972E-3</c:v>
                </c:pt>
                <c:pt idx="9558">
                  <c:v>6.6694330894704135E-3</c:v>
                </c:pt>
                <c:pt idx="9559">
                  <c:v>6.668853378427069E-3</c:v>
                </c:pt>
                <c:pt idx="9560">
                  <c:v>6.6687292086782032E-3</c:v>
                </c:pt>
                <c:pt idx="9561">
                  <c:v>6.6680111908083723E-3</c:v>
                </c:pt>
                <c:pt idx="9562">
                  <c:v>6.6675130329805895E-3</c:v>
                </c:pt>
                <c:pt idx="9563">
                  <c:v>6.6674418092422787E-3</c:v>
                </c:pt>
                <c:pt idx="9564">
                  <c:v>6.6673094978984895E-3</c:v>
                </c:pt>
                <c:pt idx="9565">
                  <c:v>6.6672840476436632E-3</c:v>
                </c:pt>
                <c:pt idx="9566">
                  <c:v>6.6669555726212278E-3</c:v>
                </c:pt>
                <c:pt idx="9567">
                  <c:v>6.6664610043294849E-3</c:v>
                </c:pt>
                <c:pt idx="9568">
                  <c:v>6.6661623955130544E-3</c:v>
                </c:pt>
                <c:pt idx="9569">
                  <c:v>6.6661521821659913E-3</c:v>
                </c:pt>
                <c:pt idx="9570">
                  <c:v>6.6660474782109557E-3</c:v>
                </c:pt>
                <c:pt idx="9571">
                  <c:v>6.6658124190343161E-3</c:v>
                </c:pt>
                <c:pt idx="9572">
                  <c:v>6.6657280659960525E-3</c:v>
                </c:pt>
                <c:pt idx="9573">
                  <c:v>6.6654800020122867E-3</c:v>
                </c:pt>
                <c:pt idx="9574">
                  <c:v>6.6651651952304479E-3</c:v>
                </c:pt>
                <c:pt idx="9575">
                  <c:v>6.6647142511326064E-3</c:v>
                </c:pt>
                <c:pt idx="9576">
                  <c:v>6.6638440498638148E-3</c:v>
                </c:pt>
                <c:pt idx="9577">
                  <c:v>6.663705236679621E-3</c:v>
                </c:pt>
                <c:pt idx="9578">
                  <c:v>6.6632369861054693E-3</c:v>
                </c:pt>
                <c:pt idx="9579">
                  <c:v>6.6626185727994593E-3</c:v>
                </c:pt>
                <c:pt idx="9580">
                  <c:v>6.6620352563754827E-3</c:v>
                </c:pt>
                <c:pt idx="9581">
                  <c:v>6.6597809032812117E-3</c:v>
                </c:pt>
                <c:pt idx="9582">
                  <c:v>6.6587579570913536E-3</c:v>
                </c:pt>
                <c:pt idx="9583">
                  <c:v>6.6577818093456051E-3</c:v>
                </c:pt>
                <c:pt idx="9584">
                  <c:v>6.656865956091061E-3</c:v>
                </c:pt>
                <c:pt idx="9585">
                  <c:v>6.6557875883680451E-3</c:v>
                </c:pt>
                <c:pt idx="9586">
                  <c:v>6.6554879254288714E-3</c:v>
                </c:pt>
                <c:pt idx="9587">
                  <c:v>6.6551353827138306E-3</c:v>
                </c:pt>
                <c:pt idx="9588">
                  <c:v>6.6547851425592403E-3</c:v>
                </c:pt>
                <c:pt idx="9589">
                  <c:v>6.6543528171786343E-3</c:v>
                </c:pt>
                <c:pt idx="9590">
                  <c:v>6.6535078239665759E-3</c:v>
                </c:pt>
                <c:pt idx="9591">
                  <c:v>6.6534998932009284E-3</c:v>
                </c:pt>
                <c:pt idx="9592">
                  <c:v>6.6533650447398486E-3</c:v>
                </c:pt>
                <c:pt idx="9593">
                  <c:v>6.6509854446508213E-3</c:v>
                </c:pt>
                <c:pt idx="9594">
                  <c:v>6.6501329400606799E-3</c:v>
                </c:pt>
                <c:pt idx="9595">
                  <c:v>6.6496739381432949E-3</c:v>
                </c:pt>
                <c:pt idx="9596">
                  <c:v>6.6492357769283384E-3</c:v>
                </c:pt>
                <c:pt idx="9597">
                  <c:v>6.6478351574840453E-3</c:v>
                </c:pt>
                <c:pt idx="9598">
                  <c:v>6.6463810288193547E-3</c:v>
                </c:pt>
                <c:pt idx="9599">
                  <c:v>6.6460766207238195E-3</c:v>
                </c:pt>
                <c:pt idx="9600">
                  <c:v>6.6458474862202271E-3</c:v>
                </c:pt>
                <c:pt idx="9601">
                  <c:v>6.6452889198666864E-3</c:v>
                </c:pt>
                <c:pt idx="9602">
                  <c:v>6.6443535165813354E-3</c:v>
                </c:pt>
                <c:pt idx="9603">
                  <c:v>6.6440448376290503E-3</c:v>
                </c:pt>
                <c:pt idx="9604">
                  <c:v>6.643228667929383E-3</c:v>
                </c:pt>
                <c:pt idx="9605">
                  <c:v>6.6431960950613864E-3</c:v>
                </c:pt>
                <c:pt idx="9606">
                  <c:v>6.6428376187442481E-3</c:v>
                </c:pt>
                <c:pt idx="9607">
                  <c:v>6.6426609785901567E-3</c:v>
                </c:pt>
                <c:pt idx="9608">
                  <c:v>6.6413977836328577E-3</c:v>
                </c:pt>
                <c:pt idx="9609">
                  <c:v>6.6412805199807263E-3</c:v>
                </c:pt>
                <c:pt idx="9610">
                  <c:v>6.6412614273335885E-3</c:v>
                </c:pt>
                <c:pt idx="9611">
                  <c:v>6.6404368588167386E-3</c:v>
                </c:pt>
                <c:pt idx="9612">
                  <c:v>6.6389226286879223E-3</c:v>
                </c:pt>
                <c:pt idx="9613">
                  <c:v>6.6378678540233429E-3</c:v>
                </c:pt>
                <c:pt idx="9614">
                  <c:v>6.6377275632538753E-3</c:v>
                </c:pt>
                <c:pt idx="9615">
                  <c:v>6.6363965620883942E-3</c:v>
                </c:pt>
                <c:pt idx="9616">
                  <c:v>6.6348286259089954E-3</c:v>
                </c:pt>
                <c:pt idx="9617">
                  <c:v>6.6348036905421372E-3</c:v>
                </c:pt>
                <c:pt idx="9618">
                  <c:v>6.6335327988849922E-3</c:v>
                </c:pt>
                <c:pt idx="9619">
                  <c:v>6.6335327988849922E-3</c:v>
                </c:pt>
                <c:pt idx="9620">
                  <c:v>6.633285389542558E-3</c:v>
                </c:pt>
                <c:pt idx="9621">
                  <c:v>6.6328179745188936E-3</c:v>
                </c:pt>
                <c:pt idx="9622">
                  <c:v>6.6327511587774297E-3</c:v>
                </c:pt>
                <c:pt idx="9623">
                  <c:v>6.6322859407407933E-3</c:v>
                </c:pt>
                <c:pt idx="9624">
                  <c:v>6.6306270787361826E-3</c:v>
                </c:pt>
                <c:pt idx="9625">
                  <c:v>6.6288578215112498E-3</c:v>
                </c:pt>
                <c:pt idx="9626">
                  <c:v>6.6282955244675364E-3</c:v>
                </c:pt>
                <c:pt idx="9627">
                  <c:v>6.6282054891494456E-3</c:v>
                </c:pt>
                <c:pt idx="9628">
                  <c:v>6.6281857914310197E-3</c:v>
                </c:pt>
                <c:pt idx="9629">
                  <c:v>6.6278733223142476E-3</c:v>
                </c:pt>
                <c:pt idx="9630">
                  <c:v>6.6253937954922106E-3</c:v>
                </c:pt>
                <c:pt idx="9631">
                  <c:v>6.6249574402791403E-3</c:v>
                </c:pt>
                <c:pt idx="9632">
                  <c:v>6.6243986152727989E-3</c:v>
                </c:pt>
                <c:pt idx="9633">
                  <c:v>6.6243759069235277E-3</c:v>
                </c:pt>
                <c:pt idx="9634">
                  <c:v>6.6233727397971521E-3</c:v>
                </c:pt>
                <c:pt idx="9635">
                  <c:v>6.6232816888896857E-3</c:v>
                </c:pt>
                <c:pt idx="9636">
                  <c:v>6.6231650026512276E-3</c:v>
                </c:pt>
                <c:pt idx="9637">
                  <c:v>6.6230568270863321E-3</c:v>
                </c:pt>
                <c:pt idx="9638">
                  <c:v>6.6223929650090331E-3</c:v>
                </c:pt>
                <c:pt idx="9639">
                  <c:v>6.6222047385445237E-3</c:v>
                </c:pt>
                <c:pt idx="9640">
                  <c:v>6.6219336672622203E-3</c:v>
                </c:pt>
                <c:pt idx="9641">
                  <c:v>6.6218965605158555E-3</c:v>
                </c:pt>
                <c:pt idx="9642">
                  <c:v>6.6217852218159422E-3</c:v>
                </c:pt>
                <c:pt idx="9643">
                  <c:v>6.6213367320876139E-3</c:v>
                </c:pt>
                <c:pt idx="9644">
                  <c:v>6.6201920556927521E-3</c:v>
                </c:pt>
                <c:pt idx="9645">
                  <c:v>6.6201891903537174E-3</c:v>
                </c:pt>
                <c:pt idx="9646">
                  <c:v>6.6201261482925922E-3</c:v>
                </c:pt>
                <c:pt idx="9647">
                  <c:v>6.6201175509657271E-3</c:v>
                </c:pt>
                <c:pt idx="9648">
                  <c:v>6.6197333700688567E-3</c:v>
                </c:pt>
                <c:pt idx="9649">
                  <c:v>6.6194292344292499E-3</c:v>
                </c:pt>
                <c:pt idx="9650">
                  <c:v>6.6191622301687032E-3</c:v>
                </c:pt>
                <c:pt idx="9651">
                  <c:v>6.6189467896008965E-3</c:v>
                </c:pt>
                <c:pt idx="9652">
                  <c:v>6.6179889985711416E-3</c:v>
                </c:pt>
                <c:pt idx="9653">
                  <c:v>6.6178018072744794E-3</c:v>
                </c:pt>
                <c:pt idx="9654">
                  <c:v>6.6163275220696583E-3</c:v>
                </c:pt>
                <c:pt idx="9655">
                  <c:v>6.6159777307624552E-3</c:v>
                </c:pt>
                <c:pt idx="9656">
                  <c:v>6.6151904527411614E-3</c:v>
                </c:pt>
                <c:pt idx="9657">
                  <c:v>6.6143176719587896E-3</c:v>
                </c:pt>
                <c:pt idx="9658">
                  <c:v>6.6141783390048269E-3</c:v>
                </c:pt>
                <c:pt idx="9659">
                  <c:v>6.6140970421475825E-3</c:v>
                </c:pt>
                <c:pt idx="9660">
                  <c:v>6.6134287084018261E-3</c:v>
                </c:pt>
                <c:pt idx="9661">
                  <c:v>6.6124885159617982E-3</c:v>
                </c:pt>
                <c:pt idx="9662">
                  <c:v>6.6117507596876414E-3</c:v>
                </c:pt>
                <c:pt idx="9663">
                  <c:v>6.6116281740574998E-3</c:v>
                </c:pt>
                <c:pt idx="9664">
                  <c:v>6.6111345898210942E-3</c:v>
                </c:pt>
                <c:pt idx="9665">
                  <c:v>6.6097591803077121E-3</c:v>
                </c:pt>
                <c:pt idx="9666">
                  <c:v>6.6095070767806571E-3</c:v>
                </c:pt>
                <c:pt idx="9667">
                  <c:v>6.6072910438198847E-3</c:v>
                </c:pt>
                <c:pt idx="9668">
                  <c:v>6.6070906839168896E-3</c:v>
                </c:pt>
                <c:pt idx="9669">
                  <c:v>6.606007886855233E-3</c:v>
                </c:pt>
                <c:pt idx="9670">
                  <c:v>6.6053546741821319E-3</c:v>
                </c:pt>
                <c:pt idx="9671">
                  <c:v>6.6051771790865627E-3</c:v>
                </c:pt>
                <c:pt idx="9672">
                  <c:v>6.6044813639341273E-3</c:v>
                </c:pt>
                <c:pt idx="9673">
                  <c:v>6.6042620497321408E-3</c:v>
                </c:pt>
                <c:pt idx="9674">
                  <c:v>6.6040960165097791E-3</c:v>
                </c:pt>
                <c:pt idx="9675">
                  <c:v>6.6038260917788954E-3</c:v>
                </c:pt>
                <c:pt idx="9676">
                  <c:v>6.6035530488928532E-3</c:v>
                </c:pt>
                <c:pt idx="9677">
                  <c:v>6.6035441427485068E-3</c:v>
                </c:pt>
                <c:pt idx="9678">
                  <c:v>6.6025545512000215E-3</c:v>
                </c:pt>
                <c:pt idx="9679">
                  <c:v>6.6020783602375246E-3</c:v>
                </c:pt>
                <c:pt idx="9680">
                  <c:v>6.6010052426091499E-3</c:v>
                </c:pt>
                <c:pt idx="9681">
                  <c:v>6.5989928437408972E-3</c:v>
                </c:pt>
                <c:pt idx="9682">
                  <c:v>6.5984772217822108E-3</c:v>
                </c:pt>
                <c:pt idx="9683">
                  <c:v>6.5978890032656733E-3</c:v>
                </c:pt>
                <c:pt idx="9684">
                  <c:v>6.5977478480730095E-3</c:v>
                </c:pt>
                <c:pt idx="9685">
                  <c:v>6.5970956160450924E-3</c:v>
                </c:pt>
                <c:pt idx="9686">
                  <c:v>6.5959815615841385E-3</c:v>
                </c:pt>
                <c:pt idx="9687">
                  <c:v>6.5947109540587341E-3</c:v>
                </c:pt>
                <c:pt idx="9688">
                  <c:v>6.5943965840505481E-3</c:v>
                </c:pt>
                <c:pt idx="9689">
                  <c:v>6.5933553602994547E-3</c:v>
                </c:pt>
                <c:pt idx="9690">
                  <c:v>6.5932371804257621E-3</c:v>
                </c:pt>
                <c:pt idx="9691">
                  <c:v>6.5918898226716288E-3</c:v>
                </c:pt>
                <c:pt idx="9692">
                  <c:v>6.5914459994715876E-3</c:v>
                </c:pt>
                <c:pt idx="9693">
                  <c:v>6.5900055074183794E-3</c:v>
                </c:pt>
                <c:pt idx="9694">
                  <c:v>6.5899841592220593E-3</c:v>
                </c:pt>
                <c:pt idx="9695">
                  <c:v>6.5897919859172482E-3</c:v>
                </c:pt>
                <c:pt idx="9696">
                  <c:v>6.5889981369354591E-3</c:v>
                </c:pt>
                <c:pt idx="9697">
                  <c:v>6.5889095171263005E-3</c:v>
                </c:pt>
                <c:pt idx="9698">
                  <c:v>6.5889034048597266E-3</c:v>
                </c:pt>
                <c:pt idx="9699">
                  <c:v>6.5887200035280565E-3</c:v>
                </c:pt>
                <c:pt idx="9700">
                  <c:v>6.587823467038921E-3</c:v>
                </c:pt>
                <c:pt idx="9701">
                  <c:v>6.5873792197041862E-3</c:v>
                </c:pt>
                <c:pt idx="9702">
                  <c:v>6.5868578984897832E-3</c:v>
                </c:pt>
                <c:pt idx="9703">
                  <c:v>6.5865755559195611E-3</c:v>
                </c:pt>
                <c:pt idx="9704">
                  <c:v>6.5865602068731774E-3</c:v>
                </c:pt>
                <c:pt idx="9705">
                  <c:v>6.586511086917211E-3</c:v>
                </c:pt>
                <c:pt idx="9706">
                  <c:v>6.5865080167677977E-3</c:v>
                </c:pt>
                <c:pt idx="9707">
                  <c:v>6.5855953903046806E-3</c:v>
                </c:pt>
                <c:pt idx="9708">
                  <c:v>6.5852785215700805E-3</c:v>
                </c:pt>
                <c:pt idx="9709">
                  <c:v>6.5837345410040887E-3</c:v>
                </c:pt>
                <c:pt idx="9710">
                  <c:v>6.5832837540269135E-3</c:v>
                </c:pt>
                <c:pt idx="9711">
                  <c:v>6.5829438683328812E-3</c:v>
                </c:pt>
                <c:pt idx="9712">
                  <c:v>6.5820158083821859E-3</c:v>
                </c:pt>
                <c:pt idx="9713">
                  <c:v>6.5809000143688661E-3</c:v>
                </c:pt>
                <c:pt idx="9714">
                  <c:v>6.5803940465632843E-3</c:v>
                </c:pt>
                <c:pt idx="9715">
                  <c:v>6.5803536728817344E-3</c:v>
                </c:pt>
                <c:pt idx="9716">
                  <c:v>6.5791286089343561E-3</c:v>
                </c:pt>
                <c:pt idx="9717">
                  <c:v>6.5783155569260291E-3</c:v>
                </c:pt>
                <c:pt idx="9718">
                  <c:v>6.5774856793956137E-3</c:v>
                </c:pt>
                <c:pt idx="9719">
                  <c:v>6.5770202720724586E-3</c:v>
                </c:pt>
                <c:pt idx="9720">
                  <c:v>6.576820244103416E-3</c:v>
                </c:pt>
                <c:pt idx="9721">
                  <c:v>6.5759380016662339E-3</c:v>
                </c:pt>
                <c:pt idx="9722">
                  <c:v>6.5758315363184019E-3</c:v>
                </c:pt>
                <c:pt idx="9723">
                  <c:v>6.5751546873996335E-3</c:v>
                </c:pt>
                <c:pt idx="9724">
                  <c:v>6.5742603518105696E-3</c:v>
                </c:pt>
                <c:pt idx="9725">
                  <c:v>6.5741284327630496E-3</c:v>
                </c:pt>
                <c:pt idx="9726">
                  <c:v>6.57328277838495E-3</c:v>
                </c:pt>
                <c:pt idx="9727">
                  <c:v>6.5727161941498595E-3</c:v>
                </c:pt>
                <c:pt idx="9728">
                  <c:v>6.5726469054479108E-3</c:v>
                </c:pt>
                <c:pt idx="9729">
                  <c:v>6.5707444151744893E-3</c:v>
                </c:pt>
                <c:pt idx="9730">
                  <c:v>6.5696371871338723E-3</c:v>
                </c:pt>
                <c:pt idx="9731">
                  <c:v>6.5693267734329491E-3</c:v>
                </c:pt>
                <c:pt idx="9732">
                  <c:v>6.5691936867907381E-3</c:v>
                </c:pt>
                <c:pt idx="9733">
                  <c:v>6.5689210783362959E-3</c:v>
                </c:pt>
                <c:pt idx="9734">
                  <c:v>6.5687371519945886E-3</c:v>
                </c:pt>
                <c:pt idx="9735">
                  <c:v>6.5676927158935918E-3</c:v>
                </c:pt>
                <c:pt idx="9736">
                  <c:v>6.5674098484415043E-3</c:v>
                </c:pt>
                <c:pt idx="9737">
                  <c:v>6.5671554656550855E-3</c:v>
                </c:pt>
                <c:pt idx="9738">
                  <c:v>6.5664266674814861E-3</c:v>
                </c:pt>
                <c:pt idx="9739">
                  <c:v>6.5662419334699129E-3</c:v>
                </c:pt>
                <c:pt idx="9740">
                  <c:v>6.5655438656564979E-3</c:v>
                </c:pt>
                <c:pt idx="9741">
                  <c:v>6.5654067022772045E-3</c:v>
                </c:pt>
                <c:pt idx="9742">
                  <c:v>6.564400901739203E-3</c:v>
                </c:pt>
                <c:pt idx="9743">
                  <c:v>6.5643529626314588E-3</c:v>
                </c:pt>
                <c:pt idx="9744">
                  <c:v>6.5642890376220861E-3</c:v>
                </c:pt>
                <c:pt idx="9745">
                  <c:v>6.5632012287245231E-3</c:v>
                </c:pt>
                <c:pt idx="9746">
                  <c:v>6.5631948237936007E-3</c:v>
                </c:pt>
                <c:pt idx="9747">
                  <c:v>6.5627943751128213E-3</c:v>
                </c:pt>
                <c:pt idx="9748">
                  <c:v>6.5626020615174151E-3</c:v>
                </c:pt>
                <c:pt idx="9749">
                  <c:v>6.5608651577017995E-3</c:v>
                </c:pt>
                <c:pt idx="9750">
                  <c:v>6.5605145819884773E-3</c:v>
                </c:pt>
                <c:pt idx="9751">
                  <c:v>6.5601702345614542E-3</c:v>
                </c:pt>
                <c:pt idx="9752">
                  <c:v>6.5599963749090866E-3</c:v>
                </c:pt>
                <c:pt idx="9753">
                  <c:v>6.5599963749090866E-3</c:v>
                </c:pt>
                <c:pt idx="9754">
                  <c:v>6.5598739983328755E-3</c:v>
                </c:pt>
                <c:pt idx="9755">
                  <c:v>6.5596646108184806E-3</c:v>
                </c:pt>
                <c:pt idx="9756">
                  <c:v>6.5596388348872631E-3</c:v>
                </c:pt>
                <c:pt idx="9757">
                  <c:v>6.5566411558605686E-3</c:v>
                </c:pt>
                <c:pt idx="9758">
                  <c:v>6.5549255480031607E-3</c:v>
                </c:pt>
                <c:pt idx="9759">
                  <c:v>6.5541585810694877E-3</c:v>
                </c:pt>
                <c:pt idx="9760">
                  <c:v>6.5540902864472585E-3</c:v>
                </c:pt>
                <c:pt idx="9761">
                  <c:v>6.551616708903433E-3</c:v>
                </c:pt>
                <c:pt idx="9762">
                  <c:v>6.5512965879073876E-3</c:v>
                </c:pt>
                <c:pt idx="9763">
                  <c:v>6.5508520583192637E-3</c:v>
                </c:pt>
                <c:pt idx="9764">
                  <c:v>6.5507572268209569E-3</c:v>
                </c:pt>
                <c:pt idx="9765">
                  <c:v>6.5486442201661945E-3</c:v>
                </c:pt>
                <c:pt idx="9766">
                  <c:v>6.5477805384380281E-3</c:v>
                </c:pt>
                <c:pt idx="9767">
                  <c:v>6.5474715512802298E-3</c:v>
                </c:pt>
                <c:pt idx="9768">
                  <c:v>6.5474485353880126E-3</c:v>
                </c:pt>
                <c:pt idx="9769">
                  <c:v>6.5470834540579306E-3</c:v>
                </c:pt>
                <c:pt idx="9770">
                  <c:v>6.5463032318369037E-3</c:v>
                </c:pt>
                <c:pt idx="9771">
                  <c:v>6.5443301873160708E-3</c:v>
                </c:pt>
                <c:pt idx="9772">
                  <c:v>6.544029391383867E-3</c:v>
                </c:pt>
                <c:pt idx="9773">
                  <c:v>6.544022778853179E-3</c:v>
                </c:pt>
                <c:pt idx="9774">
                  <c:v>6.544006247219551E-3</c:v>
                </c:pt>
                <c:pt idx="9775">
                  <c:v>6.5434803126357488E-3</c:v>
                </c:pt>
                <c:pt idx="9776">
                  <c:v>6.5434075069021403E-3</c:v>
                </c:pt>
                <c:pt idx="9777">
                  <c:v>6.5423972805256558E-3</c:v>
                </c:pt>
                <c:pt idx="9778">
                  <c:v>6.5421021858780137E-3</c:v>
                </c:pt>
                <c:pt idx="9779">
                  <c:v>6.5413289775010253E-3</c:v>
                </c:pt>
                <c:pt idx="9780">
                  <c:v>6.5412526006418618E-3</c:v>
                </c:pt>
                <c:pt idx="9781">
                  <c:v>6.5407874981997507E-3</c:v>
                </c:pt>
                <c:pt idx="9782">
                  <c:v>6.5405115968440739E-3</c:v>
                </c:pt>
                <c:pt idx="9783">
                  <c:v>6.5403486587002884E-3</c:v>
                </c:pt>
                <c:pt idx="9784">
                  <c:v>6.5401357782310376E-3</c:v>
                </c:pt>
                <c:pt idx="9785">
                  <c:v>6.5401257976997933E-3</c:v>
                </c:pt>
                <c:pt idx="9786">
                  <c:v>6.5398129945894168E-3</c:v>
                </c:pt>
                <c:pt idx="9787">
                  <c:v>6.5394567432721902E-3</c:v>
                </c:pt>
                <c:pt idx="9788">
                  <c:v>6.5386502771012248E-3</c:v>
                </c:pt>
                <c:pt idx="9789">
                  <c:v>6.5365861418239506E-3</c:v>
                </c:pt>
                <c:pt idx="9790">
                  <c:v>6.5359301027195695E-3</c:v>
                </c:pt>
                <c:pt idx="9791">
                  <c:v>6.5358865661885963E-3</c:v>
                </c:pt>
                <c:pt idx="9792">
                  <c:v>6.5339848322419946E-3</c:v>
                </c:pt>
                <c:pt idx="9793">
                  <c:v>6.5339478824364191E-3</c:v>
                </c:pt>
                <c:pt idx="9794">
                  <c:v>6.5339277271069859E-3</c:v>
                </c:pt>
                <c:pt idx="9795">
                  <c:v>6.5337933421891741E-3</c:v>
                </c:pt>
                <c:pt idx="9796">
                  <c:v>6.5327037955130885E-3</c:v>
                </c:pt>
                <c:pt idx="9797">
                  <c:v>6.5319225013649616E-3</c:v>
                </c:pt>
                <c:pt idx="9798">
                  <c:v>6.531875324279005E-3</c:v>
                </c:pt>
                <c:pt idx="9799">
                  <c:v>6.5313898759393509E-3</c:v>
                </c:pt>
                <c:pt idx="9800">
                  <c:v>6.5307960593805493E-3</c:v>
                </c:pt>
                <c:pt idx="9801">
                  <c:v>6.5301983245117032E-3</c:v>
                </c:pt>
                <c:pt idx="9802">
                  <c:v>6.5299516421293618E-3</c:v>
                </c:pt>
                <c:pt idx="9803">
                  <c:v>6.5296000439080499E-3</c:v>
                </c:pt>
                <c:pt idx="9804">
                  <c:v>6.5291230570744532E-3</c:v>
                </c:pt>
                <c:pt idx="9805">
                  <c:v>6.5289301343589333E-3</c:v>
                </c:pt>
                <c:pt idx="9806">
                  <c:v>6.5287879445861917E-3</c:v>
                </c:pt>
                <c:pt idx="9807">
                  <c:v>6.5280087418589372E-3</c:v>
                </c:pt>
                <c:pt idx="9808">
                  <c:v>6.5279714525740074E-3</c:v>
                </c:pt>
                <c:pt idx="9809">
                  <c:v>6.527612011570063E-3</c:v>
                </c:pt>
                <c:pt idx="9810">
                  <c:v>6.5271403728927088E-3</c:v>
                </c:pt>
                <c:pt idx="9811">
                  <c:v>6.5254206346248783E-3</c:v>
                </c:pt>
                <c:pt idx="9812">
                  <c:v>6.5242864421880967E-3</c:v>
                </c:pt>
                <c:pt idx="9813">
                  <c:v>6.5231093465720315E-3</c:v>
                </c:pt>
                <c:pt idx="9814">
                  <c:v>6.5230376305510348E-3</c:v>
                </c:pt>
                <c:pt idx="9815">
                  <c:v>6.5220738453474775E-3</c:v>
                </c:pt>
                <c:pt idx="9816">
                  <c:v>6.5203410417071245E-3</c:v>
                </c:pt>
                <c:pt idx="9817">
                  <c:v>6.5199568961623218E-3</c:v>
                </c:pt>
                <c:pt idx="9818">
                  <c:v>6.5194558085794789E-3</c:v>
                </c:pt>
                <c:pt idx="9819">
                  <c:v>6.5192772498211329E-3</c:v>
                </c:pt>
                <c:pt idx="9820">
                  <c:v>6.5185281667000444E-3</c:v>
                </c:pt>
                <c:pt idx="9821">
                  <c:v>6.5182633855684806E-3</c:v>
                </c:pt>
                <c:pt idx="9822">
                  <c:v>6.5168552299010437E-3</c:v>
                </c:pt>
                <c:pt idx="9823">
                  <c:v>6.5168345508102628E-3</c:v>
                </c:pt>
                <c:pt idx="9824">
                  <c:v>6.5160413827197059E-3</c:v>
                </c:pt>
                <c:pt idx="9825">
                  <c:v>6.5158998957729683E-3</c:v>
                </c:pt>
                <c:pt idx="9826">
                  <c:v>6.5157756393575406E-3</c:v>
                </c:pt>
                <c:pt idx="9827">
                  <c:v>6.5153371113189787E-3</c:v>
                </c:pt>
                <c:pt idx="9828">
                  <c:v>6.515157476047917E-3</c:v>
                </c:pt>
                <c:pt idx="9829">
                  <c:v>6.5147600397044746E-3</c:v>
                </c:pt>
                <c:pt idx="9830">
                  <c:v>6.5142205432442285E-3</c:v>
                </c:pt>
                <c:pt idx="9831">
                  <c:v>6.5125787239157388E-3</c:v>
                </c:pt>
                <c:pt idx="9832">
                  <c:v>6.5119715861498145E-3</c:v>
                </c:pt>
                <c:pt idx="9833">
                  <c:v>6.5114716019756642E-3</c:v>
                </c:pt>
                <c:pt idx="9834">
                  <c:v>6.5100043096414911E-3</c:v>
                </c:pt>
                <c:pt idx="9835">
                  <c:v>6.5082932389095138E-3</c:v>
                </c:pt>
                <c:pt idx="9836">
                  <c:v>6.5082862606732047E-3</c:v>
                </c:pt>
                <c:pt idx="9837">
                  <c:v>6.5081501712880054E-3</c:v>
                </c:pt>
                <c:pt idx="9838">
                  <c:v>6.5079756593774988E-3</c:v>
                </c:pt>
                <c:pt idx="9839">
                  <c:v>6.5073715158332759E-3</c:v>
                </c:pt>
                <c:pt idx="9840">
                  <c:v>6.5073715158332759E-3</c:v>
                </c:pt>
                <c:pt idx="9841">
                  <c:v>6.5073435660876009E-3</c:v>
                </c:pt>
                <c:pt idx="9842">
                  <c:v>6.5066829327180709E-3</c:v>
                </c:pt>
                <c:pt idx="9843">
                  <c:v>6.5065150548653285E-3</c:v>
                </c:pt>
                <c:pt idx="9844">
                  <c:v>6.5057626152477104E-3</c:v>
                </c:pt>
                <c:pt idx="9845">
                  <c:v>6.5056435519342858E-3</c:v>
                </c:pt>
                <c:pt idx="9846">
                  <c:v>6.5028011634673316E-3</c:v>
                </c:pt>
                <c:pt idx="9847">
                  <c:v>6.502435397678699E-3</c:v>
                </c:pt>
                <c:pt idx="9848">
                  <c:v>6.5012770879302106E-3</c:v>
                </c:pt>
                <c:pt idx="9849">
                  <c:v>6.5011114633441169E-3</c:v>
                </c:pt>
                <c:pt idx="9850">
                  <c:v>6.5009775263721523E-3</c:v>
                </c:pt>
                <c:pt idx="9851">
                  <c:v>6.5009669513446814E-3</c:v>
                </c:pt>
                <c:pt idx="9852">
                  <c:v>6.5007518922708448E-3</c:v>
                </c:pt>
                <c:pt idx="9853">
                  <c:v>6.500095744025697E-3</c:v>
                </c:pt>
                <c:pt idx="9854">
                  <c:v>6.4995449682978979E-3</c:v>
                </c:pt>
                <c:pt idx="9855">
                  <c:v>6.4988771229310743E-3</c:v>
                </c:pt>
                <c:pt idx="9856">
                  <c:v>6.4988346993625854E-3</c:v>
                </c:pt>
                <c:pt idx="9857">
                  <c:v>6.4983749524006222E-3</c:v>
                </c:pt>
                <c:pt idx="9858">
                  <c:v>6.4971817975926615E-3</c:v>
                </c:pt>
                <c:pt idx="9859">
                  <c:v>6.4971321882143869E-3</c:v>
                </c:pt>
                <c:pt idx="9860">
                  <c:v>6.4952836229157538E-3</c:v>
                </c:pt>
                <c:pt idx="9861">
                  <c:v>6.4947932050122975E-3</c:v>
                </c:pt>
                <c:pt idx="9862">
                  <c:v>6.4940427329053235E-3</c:v>
                </c:pt>
                <c:pt idx="9863">
                  <c:v>6.4927070755339249E-3</c:v>
                </c:pt>
                <c:pt idx="9864">
                  <c:v>6.4924860151518143E-3</c:v>
                </c:pt>
                <c:pt idx="9865">
                  <c:v>6.4920758097871062E-3</c:v>
                </c:pt>
                <c:pt idx="9866">
                  <c:v>6.4919259392904327E-3</c:v>
                </c:pt>
                <c:pt idx="9867">
                  <c:v>6.4914725760269751E-3</c:v>
                </c:pt>
                <c:pt idx="9868">
                  <c:v>6.4913797275075198E-3</c:v>
                </c:pt>
                <c:pt idx="9869">
                  <c:v>6.4912047123592102E-3</c:v>
                </c:pt>
                <c:pt idx="9870">
                  <c:v>6.4906508228802593E-3</c:v>
                </c:pt>
                <c:pt idx="9871">
                  <c:v>6.4906043489779451E-3</c:v>
                </c:pt>
                <c:pt idx="9872">
                  <c:v>6.4898138510004165E-3</c:v>
                </c:pt>
                <c:pt idx="9873">
                  <c:v>6.4894057567372052E-3</c:v>
                </c:pt>
                <c:pt idx="9874">
                  <c:v>6.4893806910871063E-3</c:v>
                </c:pt>
                <c:pt idx="9875">
                  <c:v>6.4892517688161649E-3</c:v>
                </c:pt>
                <c:pt idx="9876">
                  <c:v>6.4880581892010842E-3</c:v>
                </c:pt>
                <c:pt idx="9877">
                  <c:v>6.488040253166313E-3</c:v>
                </c:pt>
                <c:pt idx="9878">
                  <c:v>6.487153682173479E-3</c:v>
                </c:pt>
                <c:pt idx="9879">
                  <c:v>6.4859783623692014E-3</c:v>
                </c:pt>
                <c:pt idx="9880">
                  <c:v>6.4856473628246503E-3</c:v>
                </c:pt>
                <c:pt idx="9881">
                  <c:v>6.485402618288452E-3</c:v>
                </c:pt>
                <c:pt idx="9882">
                  <c:v>6.4845778257268116E-3</c:v>
                </c:pt>
                <c:pt idx="9883">
                  <c:v>6.4840839638700383E-3</c:v>
                </c:pt>
                <c:pt idx="9884">
                  <c:v>6.4830158428370692E-3</c:v>
                </c:pt>
                <c:pt idx="9885">
                  <c:v>6.4829761204108294E-3</c:v>
                </c:pt>
                <c:pt idx="9886">
                  <c:v>6.4828858345116532E-3</c:v>
                </c:pt>
                <c:pt idx="9887">
                  <c:v>6.4820474741334802E-3</c:v>
                </c:pt>
                <c:pt idx="9888">
                  <c:v>6.4818449741051391E-3</c:v>
                </c:pt>
                <c:pt idx="9889">
                  <c:v>6.4816785948958568E-3</c:v>
                </c:pt>
                <c:pt idx="9890">
                  <c:v>6.481551977912667E-3</c:v>
                </c:pt>
                <c:pt idx="9891">
                  <c:v>6.4813312528086489E-3</c:v>
                </c:pt>
                <c:pt idx="9892">
                  <c:v>6.4812588701490485E-3</c:v>
                </c:pt>
                <c:pt idx="9893">
                  <c:v>6.4809511679741012E-3</c:v>
                </c:pt>
                <c:pt idx="9894">
                  <c:v>6.4806107425477901E-3</c:v>
                </c:pt>
                <c:pt idx="9895">
                  <c:v>6.4799620703389323E-3</c:v>
                </c:pt>
                <c:pt idx="9896">
                  <c:v>6.4793019683354628E-3</c:v>
                </c:pt>
                <c:pt idx="9897">
                  <c:v>6.4790987468227425E-3</c:v>
                </c:pt>
                <c:pt idx="9898">
                  <c:v>6.4777546949727274E-3</c:v>
                </c:pt>
                <c:pt idx="9899">
                  <c:v>6.4777474235122433E-3</c:v>
                </c:pt>
                <c:pt idx="9900">
                  <c:v>6.4777219728659064E-3</c:v>
                </c:pt>
                <c:pt idx="9901">
                  <c:v>6.4776856133570374E-3</c:v>
                </c:pt>
                <c:pt idx="9902">
                  <c:v>6.4773146494257992E-3</c:v>
                </c:pt>
                <c:pt idx="9903">
                  <c:v>6.4772164235378177E-3</c:v>
                </c:pt>
                <c:pt idx="9904">
                  <c:v>6.4765903978800006E-3</c:v>
                </c:pt>
                <c:pt idx="9905">
                  <c:v>6.4764811559557484E-3</c:v>
                </c:pt>
                <c:pt idx="9906">
                  <c:v>6.4762626263102875E-3</c:v>
                </c:pt>
                <c:pt idx="9907">
                  <c:v>6.4761132626025373E-3</c:v>
                </c:pt>
                <c:pt idx="9908">
                  <c:v>6.4739461130380828E-3</c:v>
                </c:pt>
                <c:pt idx="9909">
                  <c:v>6.4738693872070253E-3</c:v>
                </c:pt>
                <c:pt idx="9910">
                  <c:v>6.47364281973939E-3</c:v>
                </c:pt>
                <c:pt idx="9911">
                  <c:v>6.4731419478417122E-3</c:v>
                </c:pt>
                <c:pt idx="9912">
                  <c:v>6.4723625888226674E-3</c:v>
                </c:pt>
                <c:pt idx="9913">
                  <c:v>6.4722637419840105E-3</c:v>
                </c:pt>
                <c:pt idx="9914">
                  <c:v>6.4718279366641979E-3</c:v>
                </c:pt>
                <c:pt idx="9915">
                  <c:v>6.4714688582246695E-3</c:v>
                </c:pt>
                <c:pt idx="9916">
                  <c:v>6.4710362828501568E-3</c:v>
                </c:pt>
                <c:pt idx="9917">
                  <c:v>6.4705484367308689E-3</c:v>
                </c:pt>
                <c:pt idx="9918">
                  <c:v>6.4702181455824253E-3</c:v>
                </c:pt>
                <c:pt idx="9919">
                  <c:v>6.4698693563384176E-3</c:v>
                </c:pt>
                <c:pt idx="9920">
                  <c:v>6.4677881451593927E-3</c:v>
                </c:pt>
                <c:pt idx="9921">
                  <c:v>6.4675045939835887E-3</c:v>
                </c:pt>
                <c:pt idx="9922">
                  <c:v>6.467478811639278E-3</c:v>
                </c:pt>
                <c:pt idx="9923">
                  <c:v>6.4667012698113053E-3</c:v>
                </c:pt>
                <c:pt idx="9924">
                  <c:v>6.4655243177037074E-3</c:v>
                </c:pt>
                <c:pt idx="9925">
                  <c:v>6.4650294119733172E-3</c:v>
                </c:pt>
                <c:pt idx="9926">
                  <c:v>6.4647042345129906E-3</c:v>
                </c:pt>
                <c:pt idx="9927">
                  <c:v>6.4644195971171716E-3</c:v>
                </c:pt>
                <c:pt idx="9928">
                  <c:v>6.4638537222806306E-3</c:v>
                </c:pt>
                <c:pt idx="9929">
                  <c:v>6.4634059209399226E-3</c:v>
                </c:pt>
                <c:pt idx="9930">
                  <c:v>6.4633689015263463E-3</c:v>
                </c:pt>
                <c:pt idx="9931">
                  <c:v>6.4627652475182859E-3</c:v>
                </c:pt>
                <c:pt idx="9932">
                  <c:v>6.4626689177552741E-3</c:v>
                </c:pt>
                <c:pt idx="9933">
                  <c:v>6.4624910482765302E-3</c:v>
                </c:pt>
                <c:pt idx="9934">
                  <c:v>6.4622056349299952E-3</c:v>
                </c:pt>
                <c:pt idx="9935">
                  <c:v>6.4621685609354551E-3</c:v>
                </c:pt>
                <c:pt idx="9936">
                  <c:v>6.4616790263881561E-3</c:v>
                </c:pt>
                <c:pt idx="9937">
                  <c:v>6.4605802158642731E-3</c:v>
                </c:pt>
                <c:pt idx="9938">
                  <c:v>6.45968448731013E-3</c:v>
                </c:pt>
                <c:pt idx="9939">
                  <c:v>6.4592120713088995E-3</c:v>
                </c:pt>
                <c:pt idx="9940">
                  <c:v>6.4585122489415007E-3</c:v>
                </c:pt>
                <c:pt idx="9941">
                  <c:v>6.4581099546257804E-3</c:v>
                </c:pt>
                <c:pt idx="9942">
                  <c:v>6.4574390284989902E-3</c:v>
                </c:pt>
                <c:pt idx="9943">
                  <c:v>6.4573308839260355E-3</c:v>
                </c:pt>
                <c:pt idx="9944">
                  <c:v>6.4571369341396264E-3</c:v>
                </c:pt>
                <c:pt idx="9945">
                  <c:v>6.4554678389690352E-3</c:v>
                </c:pt>
                <c:pt idx="9946">
                  <c:v>6.4545702966391063E-3</c:v>
                </c:pt>
                <c:pt idx="9947">
                  <c:v>6.4533533345377736E-3</c:v>
                </c:pt>
                <c:pt idx="9948">
                  <c:v>6.4532746391408151E-3</c:v>
                </c:pt>
                <c:pt idx="9949">
                  <c:v>6.4520257670154756E-3</c:v>
                </c:pt>
                <c:pt idx="9950">
                  <c:v>6.4506472303128542E-3</c:v>
                </c:pt>
                <c:pt idx="9951">
                  <c:v>6.4492927962100837E-3</c:v>
                </c:pt>
                <c:pt idx="9952">
                  <c:v>6.4474155880950568E-3</c:v>
                </c:pt>
                <c:pt idx="9953">
                  <c:v>6.4456363417265796E-3</c:v>
                </c:pt>
                <c:pt idx="9954">
                  <c:v>6.4452013556569277E-3</c:v>
                </c:pt>
                <c:pt idx="9955">
                  <c:v>6.4451256833633098E-3</c:v>
                </c:pt>
                <c:pt idx="9956">
                  <c:v>6.4447245087147116E-3</c:v>
                </c:pt>
                <c:pt idx="9957">
                  <c:v>6.4444556925006297E-3</c:v>
                </c:pt>
                <c:pt idx="9958">
                  <c:v>6.443603254385478E-3</c:v>
                </c:pt>
                <c:pt idx="9959">
                  <c:v>6.4433606287942879E-3</c:v>
                </c:pt>
                <c:pt idx="9960">
                  <c:v>6.4432203297045193E-3</c:v>
                </c:pt>
                <c:pt idx="9961">
                  <c:v>6.4430800077794467E-3</c:v>
                </c:pt>
                <c:pt idx="9962">
                  <c:v>6.4403220465109028E-3</c:v>
                </c:pt>
                <c:pt idx="9963">
                  <c:v>6.4400404387838844E-3</c:v>
                </c:pt>
                <c:pt idx="9964">
                  <c:v>6.4393169742815162E-3</c:v>
                </c:pt>
                <c:pt idx="9965">
                  <c:v>6.4388597396794886E-3</c:v>
                </c:pt>
                <c:pt idx="9966">
                  <c:v>6.4378644269771383E-3</c:v>
                </c:pt>
                <c:pt idx="9967">
                  <c:v>6.4374369721055501E-3</c:v>
                </c:pt>
                <c:pt idx="9968">
                  <c:v>6.437150613373745E-3</c:v>
                </c:pt>
                <c:pt idx="9969">
                  <c:v>6.4370131279569923E-3</c:v>
                </c:pt>
                <c:pt idx="9970">
                  <c:v>6.436879440919553E-3</c:v>
                </c:pt>
                <c:pt idx="9971">
                  <c:v>6.4365088304047576E-3</c:v>
                </c:pt>
                <c:pt idx="9972">
                  <c:v>6.4362336369247035E-3</c:v>
                </c:pt>
                <c:pt idx="9973">
                  <c:v>6.4359736528541963E-3</c:v>
                </c:pt>
                <c:pt idx="9974">
                  <c:v>6.4344810838107055E-3</c:v>
                </c:pt>
                <c:pt idx="9975">
                  <c:v>6.434143949666825E-3</c:v>
                </c:pt>
                <c:pt idx="9976">
                  <c:v>6.4339178445450293E-3</c:v>
                </c:pt>
                <c:pt idx="9977">
                  <c:v>6.4329169236099458E-3</c:v>
                </c:pt>
                <c:pt idx="9978">
                  <c:v>6.4328785516614105E-3</c:v>
                </c:pt>
                <c:pt idx="9979">
                  <c:v>6.4323795653473638E-3</c:v>
                </c:pt>
                <c:pt idx="9980">
                  <c:v>6.4322566949465082E-3</c:v>
                </c:pt>
                <c:pt idx="9981">
                  <c:v>6.4306924555207054E-3</c:v>
                </c:pt>
                <c:pt idx="9982">
                  <c:v>6.4304924039903771E-3</c:v>
                </c:pt>
                <c:pt idx="9983">
                  <c:v>6.4303654249680334E-3</c:v>
                </c:pt>
                <c:pt idx="9984">
                  <c:v>6.429992079119675E-3</c:v>
                </c:pt>
                <c:pt idx="9985">
                  <c:v>6.4296801966483904E-3</c:v>
                </c:pt>
                <c:pt idx="9986">
                  <c:v>6.4292834483822437E-3</c:v>
                </c:pt>
                <c:pt idx="9987">
                  <c:v>6.4291871237580813E-3</c:v>
                </c:pt>
                <c:pt idx="9988">
                  <c:v>6.4286436590714193E-3</c:v>
                </c:pt>
                <c:pt idx="9989">
                  <c:v>6.427308655929216E-3</c:v>
                </c:pt>
                <c:pt idx="9990">
                  <c:v>6.4267215542553402E-3</c:v>
                </c:pt>
                <c:pt idx="9991">
                  <c:v>6.426655867805108E-3</c:v>
                </c:pt>
                <c:pt idx="9992">
                  <c:v>6.4265322097548632E-3</c:v>
                </c:pt>
                <c:pt idx="9993">
                  <c:v>6.4259484698337638E-3</c:v>
                </c:pt>
                <c:pt idx="9994">
                  <c:v>6.4232258317664321E-3</c:v>
                </c:pt>
                <c:pt idx="9995">
                  <c:v>6.4228223585840244E-3</c:v>
                </c:pt>
                <c:pt idx="9996">
                  <c:v>6.4222439945189735E-3</c:v>
                </c:pt>
                <c:pt idx="9997">
                  <c:v>6.4217740467363803E-3</c:v>
                </c:pt>
                <c:pt idx="9998">
                  <c:v>6.4217468522824355E-3</c:v>
                </c:pt>
                <c:pt idx="9999">
                  <c:v>6.4214554324013694E-3</c:v>
                </c:pt>
                <c:pt idx="10000">
                  <c:v>6.4194245803741411E-3</c:v>
                </c:pt>
                <c:pt idx="10001">
                  <c:v>6.4188557604952373E-3</c:v>
                </c:pt>
                <c:pt idx="10002">
                  <c:v>6.4188479660036504E-3</c:v>
                </c:pt>
                <c:pt idx="10003">
                  <c:v>6.4180447804709504E-3</c:v>
                </c:pt>
                <c:pt idx="10004">
                  <c:v>6.4178419241323094E-3</c:v>
                </c:pt>
                <c:pt idx="10005">
                  <c:v>6.417685850497408E-3</c:v>
                </c:pt>
                <c:pt idx="10006">
                  <c:v>6.4176195112253653E-3</c:v>
                </c:pt>
                <c:pt idx="10007">
                  <c:v>6.4173931414301397E-3</c:v>
                </c:pt>
                <c:pt idx="10008">
                  <c:v>6.4167996337307891E-3</c:v>
                </c:pt>
                <c:pt idx="10009">
                  <c:v>6.4165457150257609E-3</c:v>
                </c:pt>
                <c:pt idx="10010">
                  <c:v>6.4150011759839644E-3</c:v>
                </c:pt>
                <c:pt idx="10011">
                  <c:v>6.4143669775393233E-3</c:v>
                </c:pt>
                <c:pt idx="10012">
                  <c:v>6.4143356479195845E-3</c:v>
                </c:pt>
                <c:pt idx="10013">
                  <c:v>6.4141319797513712E-3</c:v>
                </c:pt>
                <c:pt idx="10014">
                  <c:v>6.4134854307886686E-3</c:v>
                </c:pt>
                <c:pt idx="10015">
                  <c:v>6.413324703781564E-3</c:v>
                </c:pt>
                <c:pt idx="10016">
                  <c:v>6.4128972708618259E-3</c:v>
                </c:pt>
                <c:pt idx="10017">
                  <c:v>6.4125285022813101E-3</c:v>
                </c:pt>
                <c:pt idx="10018">
                  <c:v>6.4103757721998538E-3</c:v>
                </c:pt>
                <c:pt idx="10019">
                  <c:v>6.4094786593973836E-3</c:v>
                </c:pt>
                <c:pt idx="10020">
                  <c:v>6.4091833701901985E-3</c:v>
                </c:pt>
                <c:pt idx="10021">
                  <c:v>6.408241766874578E-3</c:v>
                </c:pt>
                <c:pt idx="10022">
                  <c:v>6.4071808511789669E-3</c:v>
                </c:pt>
                <c:pt idx="10023">
                  <c:v>6.4053204092741666E-3</c:v>
                </c:pt>
                <c:pt idx="10024">
                  <c:v>6.4036979614411453E-3</c:v>
                </c:pt>
                <c:pt idx="10025">
                  <c:v>6.4027033505998036E-3</c:v>
                </c:pt>
                <c:pt idx="10026">
                  <c:v>6.4024337170490962E-3</c:v>
                </c:pt>
                <c:pt idx="10027">
                  <c:v>6.402223509105541E-3</c:v>
                </c:pt>
                <c:pt idx="10028">
                  <c:v>6.4021203714519906E-3</c:v>
                </c:pt>
                <c:pt idx="10029">
                  <c:v>6.4020727657339987E-3</c:v>
                </c:pt>
                <c:pt idx="10030">
                  <c:v>6.4019934176441544E-3</c:v>
                </c:pt>
                <c:pt idx="10031">
                  <c:v>6.4016680221769635E-3</c:v>
                </c:pt>
                <c:pt idx="10032">
                  <c:v>6.3977387774778972E-3</c:v>
                </c:pt>
                <c:pt idx="10033">
                  <c:v>6.3958320747608474E-3</c:v>
                </c:pt>
                <c:pt idx="10034">
                  <c:v>6.3955086037359677E-3</c:v>
                </c:pt>
                <c:pt idx="10035">
                  <c:v>6.3951490662298542E-3</c:v>
                </c:pt>
                <c:pt idx="10036">
                  <c:v>6.3948093819862079E-3</c:v>
                </c:pt>
                <c:pt idx="10037">
                  <c:v>6.3943696160996873E-3</c:v>
                </c:pt>
                <c:pt idx="10038">
                  <c:v>6.393497498495119E-3</c:v>
                </c:pt>
                <c:pt idx="10039">
                  <c:v>6.3931852686836856E-3</c:v>
                </c:pt>
                <c:pt idx="10040">
                  <c:v>6.3914221199942393E-3</c:v>
                </c:pt>
                <c:pt idx="10041">
                  <c:v>6.3909326899720216E-3</c:v>
                </c:pt>
                <c:pt idx="10042">
                  <c:v>6.3908965749048105E-3</c:v>
                </c:pt>
                <c:pt idx="10043">
                  <c:v>6.3903386307372669E-3</c:v>
                </c:pt>
                <c:pt idx="10044">
                  <c:v>6.3903386307372669E-3</c:v>
                </c:pt>
                <c:pt idx="10045">
                  <c:v>6.3902583251863902E-3</c:v>
                </c:pt>
                <c:pt idx="10046">
                  <c:v>6.3901378546850013E-3</c:v>
                </c:pt>
                <c:pt idx="10047">
                  <c:v>6.3896839513199145E-3</c:v>
                </c:pt>
                <c:pt idx="10048">
                  <c:v>6.3896477908142587E-3</c:v>
                </c:pt>
                <c:pt idx="10049">
                  <c:v>6.3886347630584366E-3</c:v>
                </c:pt>
                <c:pt idx="10050">
                  <c:v>6.3884135287756065E-3</c:v>
                </c:pt>
                <c:pt idx="10051">
                  <c:v>6.3883169748044392E-3</c:v>
                </c:pt>
                <c:pt idx="10052">
                  <c:v>6.3882606473407814E-3</c:v>
                </c:pt>
                <c:pt idx="10053">
                  <c:v>6.3872824572119968E-3</c:v>
                </c:pt>
                <c:pt idx="10054">
                  <c:v>6.3864847057334582E-3</c:v>
                </c:pt>
                <c:pt idx="10055">
                  <c:v>6.3857508587559621E-3</c:v>
                </c:pt>
                <c:pt idx="10056">
                  <c:v>6.3853675936551115E-3</c:v>
                </c:pt>
                <c:pt idx="10057">
                  <c:v>6.3847419526702962E-3</c:v>
                </c:pt>
                <c:pt idx="10058">
                  <c:v>6.3842250011212423E-3</c:v>
                </c:pt>
                <c:pt idx="10059">
                  <c:v>6.3823083566079868E-3</c:v>
                </c:pt>
                <c:pt idx="10060">
                  <c:v>6.3818589971072056E-3</c:v>
                </c:pt>
                <c:pt idx="10061">
                  <c:v>6.3816686677533735E-3</c:v>
                </c:pt>
                <c:pt idx="10062">
                  <c:v>6.3798486159014267E-3</c:v>
                </c:pt>
                <c:pt idx="10063">
                  <c:v>6.3786591652793571E-3</c:v>
                </c:pt>
                <c:pt idx="10064">
                  <c:v>6.3781919374599119E-3</c:v>
                </c:pt>
                <c:pt idx="10065">
                  <c:v>6.3779236929595523E-3</c:v>
                </c:pt>
                <c:pt idx="10066">
                  <c:v>6.3770453106681202E-3</c:v>
                </c:pt>
                <c:pt idx="10067">
                  <c:v>6.3766750262350801E-3</c:v>
                </c:pt>
                <c:pt idx="10068">
                  <c:v>6.376483728152217E-3</c:v>
                </c:pt>
                <c:pt idx="10069">
                  <c:v>6.3757670616180779E-3</c:v>
                </c:pt>
                <c:pt idx="10070">
                  <c:v>6.3751680996742676E-3</c:v>
                </c:pt>
                <c:pt idx="10071">
                  <c:v>6.374222091117941E-3</c:v>
                </c:pt>
                <c:pt idx="10072">
                  <c:v>6.3735936586478822E-3</c:v>
                </c:pt>
                <c:pt idx="10073">
                  <c:v>6.3732997151200645E-3</c:v>
                </c:pt>
                <c:pt idx="10074">
                  <c:v>6.3731486283587647E-3</c:v>
                </c:pt>
                <c:pt idx="10075">
                  <c:v>6.3725644913836827E-3</c:v>
                </c:pt>
                <c:pt idx="10076">
                  <c:v>6.3715670227629867E-3</c:v>
                </c:pt>
                <c:pt idx="10077">
                  <c:v>6.3696921410745242E-3</c:v>
                </c:pt>
                <c:pt idx="10078">
                  <c:v>6.369503647948983E-3</c:v>
                </c:pt>
                <c:pt idx="10079">
                  <c:v>6.3692167453848793E-3</c:v>
                </c:pt>
                <c:pt idx="10080">
                  <c:v>6.3690076668300455E-3</c:v>
                </c:pt>
                <c:pt idx="10081">
                  <c:v>6.3681996575161862E-3</c:v>
                </c:pt>
                <c:pt idx="10082">
                  <c:v>6.3681134878046048E-3</c:v>
                </c:pt>
                <c:pt idx="10083">
                  <c:v>6.3676332698688089E-3</c:v>
                </c:pt>
                <c:pt idx="10084">
                  <c:v>6.3675101016866711E-3</c:v>
                </c:pt>
                <c:pt idx="10085">
                  <c:v>6.3673376419756973E-3</c:v>
                </c:pt>
                <c:pt idx="10086">
                  <c:v>6.367148725063442E-3</c:v>
                </c:pt>
                <c:pt idx="10087">
                  <c:v>6.3671364032163178E-3</c:v>
                </c:pt>
                <c:pt idx="10088">
                  <c:v>6.3669104771039492E-3</c:v>
                </c:pt>
                <c:pt idx="10089">
                  <c:v>6.3668077673787408E-3</c:v>
                </c:pt>
                <c:pt idx="10090">
                  <c:v>6.3667420278945832E-3</c:v>
                </c:pt>
                <c:pt idx="10091">
                  <c:v>6.3666393017321838E-3</c:v>
                </c:pt>
                <c:pt idx="10092">
                  <c:v>6.3644426784829093E-3</c:v>
                </c:pt>
                <c:pt idx="10093">
                  <c:v>6.3636806105471858E-3</c:v>
                </c:pt>
                <c:pt idx="10094">
                  <c:v>6.36332616535756E-3</c:v>
                </c:pt>
                <c:pt idx="10095">
                  <c:v>6.3631818805114692E-3</c:v>
                </c:pt>
                <c:pt idx="10096">
                  <c:v>6.3626416689218524E-3</c:v>
                </c:pt>
                <c:pt idx="10097">
                  <c:v>6.3624147806765081E-3</c:v>
                </c:pt>
                <c:pt idx="10098">
                  <c:v>6.3622497406437412E-3</c:v>
                </c:pt>
                <c:pt idx="10099">
                  <c:v>6.3612672232675324E-3</c:v>
                </c:pt>
                <c:pt idx="10100">
                  <c:v>6.3608045487149817E-3</c:v>
                </c:pt>
                <c:pt idx="10101">
                  <c:v>6.3604243446014376E-3</c:v>
                </c:pt>
                <c:pt idx="10102">
                  <c:v>6.3600026558188836E-3</c:v>
                </c:pt>
                <c:pt idx="10103">
                  <c:v>6.3595973472518573E-3</c:v>
                </c:pt>
                <c:pt idx="10104">
                  <c:v>6.3595683907683252E-3</c:v>
                </c:pt>
                <c:pt idx="10105">
                  <c:v>6.3580242919514078E-3</c:v>
                </c:pt>
                <c:pt idx="10106">
                  <c:v>6.3570088629647343E-3</c:v>
                </c:pt>
                <c:pt idx="10107">
                  <c:v>6.3569922765856178E-3</c:v>
                </c:pt>
                <c:pt idx="10108">
                  <c:v>6.3568968999519679E-3</c:v>
                </c:pt>
                <c:pt idx="10109">
                  <c:v>6.3565443478653906E-3</c:v>
                </c:pt>
                <c:pt idx="10110">
                  <c:v>6.3563369104507215E-3</c:v>
                </c:pt>
                <c:pt idx="10111">
                  <c:v>6.3563037167641469E-3</c:v>
                </c:pt>
                <c:pt idx="10112">
                  <c:v>6.3561916805364004E-3</c:v>
                </c:pt>
                <c:pt idx="10113">
                  <c:v>6.3552991253854807E-3</c:v>
                </c:pt>
                <c:pt idx="10114">
                  <c:v>6.3537322617320431E-3</c:v>
                </c:pt>
                <c:pt idx="10115">
                  <c:v>6.3536241187071157E-3</c:v>
                </c:pt>
                <c:pt idx="10116">
                  <c:v>6.353432762366799E-3</c:v>
                </c:pt>
                <c:pt idx="10117">
                  <c:v>6.3532788208583218E-3</c:v>
                </c:pt>
                <c:pt idx="10118">
                  <c:v>6.352912602128973E-3</c:v>
                </c:pt>
                <c:pt idx="10119">
                  <c:v>6.3527086314446798E-3</c:v>
                </c:pt>
                <c:pt idx="10120">
                  <c:v>6.3523463852429079E-3</c:v>
                </c:pt>
                <c:pt idx="10121">
                  <c:v>6.3521173168725516E-3</c:v>
                </c:pt>
                <c:pt idx="10122">
                  <c:v>6.3502580032462272E-3</c:v>
                </c:pt>
                <c:pt idx="10123">
                  <c:v>6.3500869210330393E-3</c:v>
                </c:pt>
                <c:pt idx="10124">
                  <c:v>6.3492478143433563E-3</c:v>
                </c:pt>
                <c:pt idx="10125">
                  <c:v>6.3488927750788527E-3</c:v>
                </c:pt>
                <c:pt idx="10126">
                  <c:v>6.3484707556746168E-3</c:v>
                </c:pt>
                <c:pt idx="10127">
                  <c:v>6.345675500077314E-3</c:v>
                </c:pt>
                <c:pt idx="10128">
                  <c:v>6.3454534176593472E-3</c:v>
                </c:pt>
                <c:pt idx="10129">
                  <c:v>6.3447617438238055E-3</c:v>
                </c:pt>
                <c:pt idx="10130">
                  <c:v>6.3446233572637036E-3</c:v>
                </c:pt>
                <c:pt idx="10131">
                  <c:v>6.3443675063611657E-3</c:v>
                </c:pt>
                <c:pt idx="10132">
                  <c:v>6.342973972647094E-3</c:v>
                </c:pt>
                <c:pt idx="10133">
                  <c:v>6.3411286381941153E-3</c:v>
                </c:pt>
                <c:pt idx="10134">
                  <c:v>6.3398237176742964E-3</c:v>
                </c:pt>
                <c:pt idx="10135">
                  <c:v>6.3392507568505252E-3</c:v>
                </c:pt>
                <c:pt idx="10136">
                  <c:v>6.3379563073889221E-3</c:v>
                </c:pt>
                <c:pt idx="10137">
                  <c:v>6.3378719267733969E-3</c:v>
                </c:pt>
                <c:pt idx="10138">
                  <c:v>6.3369053184952331E-3</c:v>
                </c:pt>
                <c:pt idx="10139">
                  <c:v>6.336660369273466E-3</c:v>
                </c:pt>
                <c:pt idx="10140">
                  <c:v>6.3361069265050404E-3</c:v>
                </c:pt>
                <c:pt idx="10141">
                  <c:v>6.3353460291423235E-3</c:v>
                </c:pt>
                <c:pt idx="10142">
                  <c:v>6.3351303486359443E-3</c:v>
                </c:pt>
                <c:pt idx="10143">
                  <c:v>6.3348384803057012E-3</c:v>
                </c:pt>
                <c:pt idx="10144">
                  <c:v>6.3345719262631458E-3</c:v>
                </c:pt>
                <c:pt idx="10145">
                  <c:v>6.3343137746242912E-3</c:v>
                </c:pt>
                <c:pt idx="10146">
                  <c:v>6.3327890623929304E-3</c:v>
                </c:pt>
                <c:pt idx="10147">
                  <c:v>6.3323354904121811E-3</c:v>
                </c:pt>
                <c:pt idx="10148">
                  <c:v>6.3321022757763992E-3</c:v>
                </c:pt>
                <c:pt idx="10149">
                  <c:v>6.3305873430495067E-3</c:v>
                </c:pt>
                <c:pt idx="10150">
                  <c:v>6.329903481934478E-3</c:v>
                </c:pt>
                <c:pt idx="10151">
                  <c:v>6.3296187736327503E-3</c:v>
                </c:pt>
                <c:pt idx="10152">
                  <c:v>6.3295125211072396E-3</c:v>
                </c:pt>
                <c:pt idx="10153">
                  <c:v>6.3279941631163746E-3</c:v>
                </c:pt>
                <c:pt idx="10154">
                  <c:v>6.3277898613900751E-3</c:v>
                </c:pt>
                <c:pt idx="10155">
                  <c:v>6.3268231941959983E-3</c:v>
                </c:pt>
                <c:pt idx="10156">
                  <c:v>6.3244136600884128E-3</c:v>
                </c:pt>
                <c:pt idx="10157">
                  <c:v>6.3226491872245567E-3</c:v>
                </c:pt>
                <c:pt idx="10158">
                  <c:v>6.3219477834678111E-3</c:v>
                </c:pt>
                <c:pt idx="10159">
                  <c:v>6.3212373970484362E-3</c:v>
                </c:pt>
                <c:pt idx="10160">
                  <c:v>6.321040466638588E-3</c:v>
                </c:pt>
                <c:pt idx="10161">
                  <c:v>6.3205051623677509E-3</c:v>
                </c:pt>
                <c:pt idx="10162">
                  <c:v>6.3204666110230033E-3</c:v>
                </c:pt>
                <c:pt idx="10163">
                  <c:v>6.3192151465067074E-3</c:v>
                </c:pt>
                <c:pt idx="10164">
                  <c:v>6.3190736299958347E-3</c:v>
                </c:pt>
                <c:pt idx="10165">
                  <c:v>6.3190135875434905E-3</c:v>
                </c:pt>
                <c:pt idx="10166">
                  <c:v>6.3181469196506249E-3</c:v>
                </c:pt>
                <c:pt idx="10167">
                  <c:v>6.3180868299239487E-3</c:v>
                </c:pt>
                <c:pt idx="10168">
                  <c:v>6.3172538427112663E-3</c:v>
                </c:pt>
                <c:pt idx="10169">
                  <c:v>6.3156893319510727E-3</c:v>
                </c:pt>
                <c:pt idx="10170">
                  <c:v>6.3151343797848572E-3</c:v>
                </c:pt>
                <c:pt idx="10171">
                  <c:v>6.314983766580109E-3</c:v>
                </c:pt>
                <c:pt idx="10172">
                  <c:v>6.312765391886202E-3</c:v>
                </c:pt>
                <c:pt idx="10173">
                  <c:v>6.3122090737891502E-3</c:v>
                </c:pt>
                <c:pt idx="10174">
                  <c:v>6.3119157164796998E-3</c:v>
                </c:pt>
                <c:pt idx="10175">
                  <c:v>6.3115748138616477E-3</c:v>
                </c:pt>
                <c:pt idx="10176">
                  <c:v>6.3115489185518181E-3</c:v>
                </c:pt>
                <c:pt idx="10177">
                  <c:v>6.3110697541958255E-3</c:v>
                </c:pt>
                <c:pt idx="10178">
                  <c:v>6.3102620795311964E-3</c:v>
                </c:pt>
                <c:pt idx="10179">
                  <c:v>6.3099682447037772E-3</c:v>
                </c:pt>
                <c:pt idx="10180">
                  <c:v>6.3094927713200485E-3</c:v>
                </c:pt>
                <c:pt idx="10181">
                  <c:v>6.3089479068690335E-3</c:v>
                </c:pt>
                <c:pt idx="10182">
                  <c:v>6.3084633756238032E-3</c:v>
                </c:pt>
                <c:pt idx="10183">
                  <c:v>6.3075630144612607E-3</c:v>
                </c:pt>
                <c:pt idx="10184">
                  <c:v>6.3072035480270568E-3</c:v>
                </c:pt>
                <c:pt idx="10185">
                  <c:v>6.3065276347213598E-3</c:v>
                </c:pt>
                <c:pt idx="10186">
                  <c:v>6.3064886281887309E-3</c:v>
                </c:pt>
                <c:pt idx="10187">
                  <c:v>6.3063759355829569E-3</c:v>
                </c:pt>
                <c:pt idx="10188">
                  <c:v>6.3061808658775023E-3</c:v>
                </c:pt>
                <c:pt idx="10189">
                  <c:v>6.3060768158425011E-3</c:v>
                </c:pt>
                <c:pt idx="10190">
                  <c:v>6.3040199954909511E-3</c:v>
                </c:pt>
                <c:pt idx="10191">
                  <c:v>6.3032988502637263E-3</c:v>
                </c:pt>
                <c:pt idx="10192">
                  <c:v>6.3030989392267667E-3</c:v>
                </c:pt>
                <c:pt idx="10193">
                  <c:v>6.3015245816280749E-3</c:v>
                </c:pt>
                <c:pt idx="10194">
                  <c:v>6.3014244847789478E-3</c:v>
                </c:pt>
                <c:pt idx="10195">
                  <c:v>6.3005058226429586E-3</c:v>
                </c:pt>
                <c:pt idx="10196">
                  <c:v>6.2987623913818708E-3</c:v>
                </c:pt>
                <c:pt idx="10197">
                  <c:v>6.2984875753078077E-3</c:v>
                </c:pt>
                <c:pt idx="10198">
                  <c:v>6.2978941122925078E-3</c:v>
                </c:pt>
                <c:pt idx="10199">
                  <c:v>6.2951412530976815E-3</c:v>
                </c:pt>
                <c:pt idx="10200">
                  <c:v>6.2948043721400039E-3</c:v>
                </c:pt>
                <c:pt idx="10201">
                  <c:v>6.2932982280859738E-3</c:v>
                </c:pt>
                <c:pt idx="10202">
                  <c:v>6.2922463490201431E-3</c:v>
                </c:pt>
                <c:pt idx="10203">
                  <c:v>6.2920007828047939E-3</c:v>
                </c:pt>
                <c:pt idx="10204">
                  <c:v>6.2916016346273472E-3</c:v>
                </c:pt>
                <c:pt idx="10205">
                  <c:v>6.2896830689925277E-3</c:v>
                </c:pt>
                <c:pt idx="10206">
                  <c:v>6.2884830223213081E-3</c:v>
                </c:pt>
                <c:pt idx="10207">
                  <c:v>6.2868943872354931E-3</c:v>
                </c:pt>
                <c:pt idx="10208">
                  <c:v>6.2865905142486141E-3</c:v>
                </c:pt>
                <c:pt idx="10209">
                  <c:v>6.2852420221195535E-3</c:v>
                </c:pt>
                <c:pt idx="10210">
                  <c:v>6.2851714731626263E-3</c:v>
                </c:pt>
                <c:pt idx="10211">
                  <c:v>6.2850259535247857E-3</c:v>
                </c:pt>
                <c:pt idx="10212">
                  <c:v>6.2845672368086088E-3</c:v>
                </c:pt>
                <c:pt idx="10213">
                  <c:v>6.2839891939096238E-3</c:v>
                </c:pt>
                <c:pt idx="10214">
                  <c:v>6.2820148061791207E-3</c:v>
                </c:pt>
                <c:pt idx="10215">
                  <c:v>6.2807499444602465E-3</c:v>
                </c:pt>
                <c:pt idx="10216">
                  <c:v>6.2787838308538992E-3</c:v>
                </c:pt>
                <c:pt idx="10217">
                  <c:v>6.2766549094243071E-3</c:v>
                </c:pt>
                <c:pt idx="10218">
                  <c:v>6.2764773402951956E-3</c:v>
                </c:pt>
                <c:pt idx="10219">
                  <c:v>6.2749181227539884E-3</c:v>
                </c:pt>
                <c:pt idx="10220">
                  <c:v>6.2748247765755452E-3</c:v>
                </c:pt>
                <c:pt idx="10221">
                  <c:v>6.2734015257524317E-3</c:v>
                </c:pt>
                <c:pt idx="10222">
                  <c:v>6.273072176538887E-3</c:v>
                </c:pt>
                <c:pt idx="10223">
                  <c:v>6.2711567380914169E-3</c:v>
                </c:pt>
                <c:pt idx="10224">
                  <c:v>6.2708847848320865E-3</c:v>
                </c:pt>
                <c:pt idx="10225">
                  <c:v>6.2695464849106498E-3</c:v>
                </c:pt>
                <c:pt idx="10226">
                  <c:v>6.2688857521479898E-3</c:v>
                </c:pt>
                <c:pt idx="10227">
                  <c:v>6.2679610599860403E-3</c:v>
                </c:pt>
                <c:pt idx="10228">
                  <c:v>6.2674917640465639E-3</c:v>
                </c:pt>
                <c:pt idx="10229">
                  <c:v>6.266731596106064E-3</c:v>
                </c:pt>
                <c:pt idx="10230">
                  <c:v>6.2665526692075816E-3</c:v>
                </c:pt>
                <c:pt idx="10231">
                  <c:v>6.2665213544998537E-3</c:v>
                </c:pt>
                <c:pt idx="10232">
                  <c:v>6.266503460046753E-3</c:v>
                </c:pt>
                <c:pt idx="10233">
                  <c:v>6.2648426925049081E-3</c:v>
                </c:pt>
                <c:pt idx="10234">
                  <c:v>6.2640630678926735E-3</c:v>
                </c:pt>
                <c:pt idx="10235">
                  <c:v>6.2629510845248404E-3</c:v>
                </c:pt>
                <c:pt idx="10236">
                  <c:v>6.2611960222800555E-3</c:v>
                </c:pt>
                <c:pt idx="10237">
                  <c:v>6.260396274901517E-3</c:v>
                </c:pt>
                <c:pt idx="10238">
                  <c:v>6.2594521355550607E-3</c:v>
                </c:pt>
                <c:pt idx="10239">
                  <c:v>6.2568140069087994E-3</c:v>
                </c:pt>
                <c:pt idx="10240">
                  <c:v>6.2555832078454556E-3</c:v>
                </c:pt>
                <c:pt idx="10241">
                  <c:v>6.2536016498119474E-3</c:v>
                </c:pt>
                <c:pt idx="10242">
                  <c:v>6.2525487527144014E-3</c:v>
                </c:pt>
                <c:pt idx="10243">
                  <c:v>6.2516262305214168E-3</c:v>
                </c:pt>
                <c:pt idx="10244">
                  <c:v>6.250155230169278E-3</c:v>
                </c:pt>
                <c:pt idx="10245">
                  <c:v>6.2494848318833066E-3</c:v>
                </c:pt>
                <c:pt idx="10246">
                  <c:v>6.2489002291916292E-3</c:v>
                </c:pt>
                <c:pt idx="10247">
                  <c:v>6.2484514107121851E-3</c:v>
                </c:pt>
                <c:pt idx="10248">
                  <c:v>6.2481838628814573E-3</c:v>
                </c:pt>
                <c:pt idx="10249">
                  <c:v>6.2474444330765638E-3</c:v>
                </c:pt>
                <c:pt idx="10250">
                  <c:v>6.2467817824147023E-3</c:v>
                </c:pt>
                <c:pt idx="10251">
                  <c:v>6.2464821228047883E-3</c:v>
                </c:pt>
                <c:pt idx="10252">
                  <c:v>6.2436502925814043E-3</c:v>
                </c:pt>
                <c:pt idx="10253">
                  <c:v>6.2420887077017737E-3</c:v>
                </c:pt>
                <c:pt idx="10254">
                  <c:v>6.241879148108441E-3</c:v>
                </c:pt>
                <c:pt idx="10255">
                  <c:v>6.2409539735664623E-3</c:v>
                </c:pt>
                <c:pt idx="10256">
                  <c:v>6.2395673355634777E-3</c:v>
                </c:pt>
                <c:pt idx="10257">
                  <c:v>6.2393528304687199E-3</c:v>
                </c:pt>
                <c:pt idx="10258">
                  <c:v>6.2390698157017621E-3</c:v>
                </c:pt>
                <c:pt idx="10259">
                  <c:v>6.2390698157017621E-3</c:v>
                </c:pt>
                <c:pt idx="10260">
                  <c:v>6.2388780633203965E-3</c:v>
                </c:pt>
                <c:pt idx="10261">
                  <c:v>6.2373339520098714E-3</c:v>
                </c:pt>
                <c:pt idx="10262">
                  <c:v>6.2368996485123928E-3</c:v>
                </c:pt>
                <c:pt idx="10263">
                  <c:v>6.2352938410930947E-3</c:v>
                </c:pt>
                <c:pt idx="10264">
                  <c:v>6.2351107262249997E-3</c:v>
                </c:pt>
                <c:pt idx="10265">
                  <c:v>6.2315191471088742E-3</c:v>
                </c:pt>
                <c:pt idx="10266">
                  <c:v>6.2304378207130411E-3</c:v>
                </c:pt>
                <c:pt idx="10267">
                  <c:v>6.2280389702006403E-3</c:v>
                </c:pt>
                <c:pt idx="10268">
                  <c:v>6.2266280205280702E-3</c:v>
                </c:pt>
                <c:pt idx="10269">
                  <c:v>6.225403299232826E-3</c:v>
                </c:pt>
                <c:pt idx="10270">
                  <c:v>6.2252138298580697E-3</c:v>
                </c:pt>
                <c:pt idx="10271">
                  <c:v>6.2250672158933474E-3</c:v>
                </c:pt>
                <c:pt idx="10272">
                  <c:v>6.2231769499750643E-3</c:v>
                </c:pt>
                <c:pt idx="10273">
                  <c:v>6.2218878170796415E-3</c:v>
                </c:pt>
                <c:pt idx="10274">
                  <c:v>6.2218739541251211E-3</c:v>
                </c:pt>
                <c:pt idx="10275">
                  <c:v>6.2218457657059779E-3</c:v>
                </c:pt>
                <c:pt idx="10276">
                  <c:v>6.2204980858492553E-3</c:v>
                </c:pt>
                <c:pt idx="10277">
                  <c:v>6.2197795796083057E-3</c:v>
                </c:pt>
                <c:pt idx="10278">
                  <c:v>6.2195856651427539E-3</c:v>
                </c:pt>
                <c:pt idx="10279">
                  <c:v>6.2188986563365784E-3</c:v>
                </c:pt>
                <c:pt idx="10280">
                  <c:v>6.2170531389767391E-3</c:v>
                </c:pt>
                <c:pt idx="10281">
                  <c:v>6.2161691663670865E-3</c:v>
                </c:pt>
                <c:pt idx="10282">
                  <c:v>6.2155014251505667E-3</c:v>
                </c:pt>
                <c:pt idx="10283">
                  <c:v>6.2129892081415321E-3</c:v>
                </c:pt>
                <c:pt idx="10284">
                  <c:v>6.2129259754279288E-3</c:v>
                </c:pt>
                <c:pt idx="10285">
                  <c:v>6.2124321084611571E-3</c:v>
                </c:pt>
                <c:pt idx="10286">
                  <c:v>6.2121562704248214E-3</c:v>
                </c:pt>
                <c:pt idx="10287">
                  <c:v>6.211456441875594E-3</c:v>
                </c:pt>
                <c:pt idx="10288">
                  <c:v>6.2107432417095034E-3</c:v>
                </c:pt>
                <c:pt idx="10289">
                  <c:v>6.2100986433657164E-3</c:v>
                </c:pt>
                <c:pt idx="10290">
                  <c:v>6.2086402707375657E-3</c:v>
                </c:pt>
                <c:pt idx="10291">
                  <c:v>6.2086076284646186E-3</c:v>
                </c:pt>
                <c:pt idx="10292">
                  <c:v>6.2084896439489811E-3</c:v>
                </c:pt>
                <c:pt idx="10293">
                  <c:v>6.2070002712819343E-3</c:v>
                </c:pt>
                <c:pt idx="10294">
                  <c:v>6.2069078360097564E-3</c:v>
                </c:pt>
                <c:pt idx="10295">
                  <c:v>6.2063456307428254E-3</c:v>
                </c:pt>
                <c:pt idx="10296">
                  <c:v>6.2050532457362815E-3</c:v>
                </c:pt>
                <c:pt idx="10297">
                  <c:v>6.2048419465225782E-3</c:v>
                </c:pt>
                <c:pt idx="10298">
                  <c:v>6.2047479741783977E-3</c:v>
                </c:pt>
                <c:pt idx="10299">
                  <c:v>6.2046250063772651E-3</c:v>
                </c:pt>
                <c:pt idx="10300">
                  <c:v>6.2043014075848189E-3</c:v>
                </c:pt>
                <c:pt idx="10301">
                  <c:v>6.2039529458830164E-3</c:v>
                </c:pt>
                <c:pt idx="10302">
                  <c:v>6.2038378654634147E-3</c:v>
                </c:pt>
                <c:pt idx="10303">
                  <c:v>6.2019691400540351E-3</c:v>
                </c:pt>
                <c:pt idx="10304">
                  <c:v>6.2015868683183298E-3</c:v>
                </c:pt>
                <c:pt idx="10305">
                  <c:v>6.2009992163021234E-3</c:v>
                </c:pt>
                <c:pt idx="10306">
                  <c:v>6.1998959266963815E-3</c:v>
                </c:pt>
                <c:pt idx="10307">
                  <c:v>6.1995248554038446E-3</c:v>
                </c:pt>
                <c:pt idx="10308">
                  <c:v>6.1989302936315176E-3</c:v>
                </c:pt>
                <c:pt idx="10309">
                  <c:v>6.1967414862853726E-3</c:v>
                </c:pt>
                <c:pt idx="10310">
                  <c:v>6.1963828016684385E-3</c:v>
                </c:pt>
                <c:pt idx="10311">
                  <c:v>6.1962915891237737E-3</c:v>
                </c:pt>
                <c:pt idx="10312">
                  <c:v>6.1957898217833238E-3</c:v>
                </c:pt>
                <c:pt idx="10313">
                  <c:v>6.1955127674057781E-3</c:v>
                </c:pt>
                <c:pt idx="10314">
                  <c:v>6.1954210319504844E-3</c:v>
                </c:pt>
                <c:pt idx="10315">
                  <c:v>6.1940876538337077E-3</c:v>
                </c:pt>
                <c:pt idx="10316">
                  <c:v>6.1938121720678686E-3</c:v>
                </c:pt>
                <c:pt idx="10317">
                  <c:v>6.1937071462074235E-3</c:v>
                </c:pt>
                <c:pt idx="10318">
                  <c:v>6.1930740115282053E-3</c:v>
                </c:pt>
                <c:pt idx="10319">
                  <c:v>6.1916522678208061E-3</c:v>
                </c:pt>
                <c:pt idx="10320">
                  <c:v>6.1909475042631135E-3</c:v>
                </c:pt>
                <c:pt idx="10321">
                  <c:v>6.1907224208684842E-3</c:v>
                </c:pt>
                <c:pt idx="10322">
                  <c:v>6.1897424264829998E-3</c:v>
                </c:pt>
                <c:pt idx="10323">
                  <c:v>6.1889748926673904E-3</c:v>
                </c:pt>
                <c:pt idx="10324">
                  <c:v>6.1865554770925268E-3</c:v>
                </c:pt>
                <c:pt idx="10325">
                  <c:v>6.1862010160206151E-3</c:v>
                </c:pt>
                <c:pt idx="10326">
                  <c:v>6.1836511359428343E-3</c:v>
                </c:pt>
                <c:pt idx="10327">
                  <c:v>6.1811454849808409E-3</c:v>
                </c:pt>
                <c:pt idx="10328">
                  <c:v>6.180718537907289E-3</c:v>
                </c:pt>
                <c:pt idx="10329">
                  <c:v>6.1800106591547921E-3</c:v>
                </c:pt>
                <c:pt idx="10330">
                  <c:v>6.1788070028390586E-3</c:v>
                </c:pt>
                <c:pt idx="10331">
                  <c:v>6.1770131095078389E-3</c:v>
                </c:pt>
                <c:pt idx="10332">
                  <c:v>6.1767231338587768E-3</c:v>
                </c:pt>
                <c:pt idx="10333">
                  <c:v>6.1765159755632053E-3</c:v>
                </c:pt>
                <c:pt idx="10334">
                  <c:v>6.1759972455253699E-3</c:v>
                </c:pt>
                <c:pt idx="10335">
                  <c:v>6.1747432980149954E-3</c:v>
                </c:pt>
                <c:pt idx="10336">
                  <c:v>6.1739940749618279E-3</c:v>
                </c:pt>
                <c:pt idx="10337">
                  <c:v>6.1738676591197271E-3</c:v>
                </c:pt>
                <c:pt idx="10338">
                  <c:v>6.1733261030034641E-3</c:v>
                </c:pt>
                <c:pt idx="10339">
                  <c:v>6.1721622024635539E-3</c:v>
                </c:pt>
                <c:pt idx="10340">
                  <c:v>6.1712239659702448E-3</c:v>
                </c:pt>
                <c:pt idx="10341">
                  <c:v>6.1704462990843593E-3</c:v>
                </c:pt>
                <c:pt idx="10342">
                  <c:v>6.169888744510613E-3</c:v>
                </c:pt>
                <c:pt idx="10343">
                  <c:v>6.169872483548583E-3</c:v>
                </c:pt>
                <c:pt idx="10344">
                  <c:v>6.1697615219519471E-3</c:v>
                </c:pt>
                <c:pt idx="10345">
                  <c:v>6.169339605824547E-3</c:v>
                </c:pt>
                <c:pt idx="10346">
                  <c:v>6.1659473018641983E-3</c:v>
                </c:pt>
                <c:pt idx="10347">
                  <c:v>6.1645006414655498E-3</c:v>
                </c:pt>
                <c:pt idx="10348">
                  <c:v>6.1640643725745349E-3</c:v>
                </c:pt>
                <c:pt idx="10349">
                  <c:v>6.1635285931225022E-3</c:v>
                </c:pt>
                <c:pt idx="10350">
                  <c:v>6.1615452324451101E-3</c:v>
                </c:pt>
                <c:pt idx="10351">
                  <c:v>6.1604795136338793E-3</c:v>
                </c:pt>
                <c:pt idx="10352">
                  <c:v>6.1603525038387372E-3</c:v>
                </c:pt>
                <c:pt idx="10353">
                  <c:v>6.1596643606346259E-3</c:v>
                </c:pt>
                <c:pt idx="10354">
                  <c:v>6.157319592144034E-3</c:v>
                </c:pt>
                <c:pt idx="10355">
                  <c:v>6.1549265420366914E-3</c:v>
                </c:pt>
                <c:pt idx="10356">
                  <c:v>6.154148683715931E-3</c:v>
                </c:pt>
                <c:pt idx="10357">
                  <c:v>6.1533520937478124E-3</c:v>
                </c:pt>
                <c:pt idx="10358">
                  <c:v>6.1526542154559452E-3</c:v>
                </c:pt>
                <c:pt idx="10359">
                  <c:v>6.1523578655679079E-3</c:v>
                </c:pt>
                <c:pt idx="10360">
                  <c:v>6.1522055605262469E-3</c:v>
                </c:pt>
                <c:pt idx="10361">
                  <c:v>6.15121789399364E-3</c:v>
                </c:pt>
                <c:pt idx="10362">
                  <c:v>6.1501265140972766E-3</c:v>
                </c:pt>
                <c:pt idx="10363">
                  <c:v>6.149156005999518E-3</c:v>
                </c:pt>
                <c:pt idx="10364">
                  <c:v>6.1480758622287556E-3</c:v>
                </c:pt>
                <c:pt idx="10365">
                  <c:v>6.1473907751923591E-3</c:v>
                </c:pt>
                <c:pt idx="10366">
                  <c:v>6.1436947623190116E-3</c:v>
                </c:pt>
                <c:pt idx="10367">
                  <c:v>6.1422160968550767E-3</c:v>
                </c:pt>
                <c:pt idx="10368">
                  <c:v>6.1421027481134392E-3</c:v>
                </c:pt>
                <c:pt idx="10369">
                  <c:v>6.1418648366761558E-3</c:v>
                </c:pt>
                <c:pt idx="10370">
                  <c:v>6.1396441578835548E-3</c:v>
                </c:pt>
                <c:pt idx="10371">
                  <c:v>6.1387976655920516E-3</c:v>
                </c:pt>
                <c:pt idx="10372">
                  <c:v>6.1381580055788311E-3</c:v>
                </c:pt>
                <c:pt idx="10373">
                  <c:v>6.1378790532045906E-3</c:v>
                </c:pt>
                <c:pt idx="10374">
                  <c:v>6.1364821331296353E-3</c:v>
                </c:pt>
                <c:pt idx="10375">
                  <c:v>6.1364284386239741E-3</c:v>
                </c:pt>
                <c:pt idx="10376">
                  <c:v>6.1358630782006795E-3</c:v>
                </c:pt>
                <c:pt idx="10377">
                  <c:v>6.1347137098071965E-3</c:v>
                </c:pt>
                <c:pt idx="10378">
                  <c:v>6.1341903002972631E-3</c:v>
                </c:pt>
                <c:pt idx="10379">
                  <c:v>6.1320828094219865E-3</c:v>
                </c:pt>
                <c:pt idx="10380">
                  <c:v>6.1316241851585148E-3</c:v>
                </c:pt>
                <c:pt idx="10381">
                  <c:v>6.1304513657375976E-3</c:v>
                </c:pt>
                <c:pt idx="10382">
                  <c:v>6.129866368246706E-3</c:v>
                </c:pt>
                <c:pt idx="10383">
                  <c:v>6.1287590276179037E-3</c:v>
                </c:pt>
                <c:pt idx="10384">
                  <c:v>6.1279463253636002E-3</c:v>
                </c:pt>
                <c:pt idx="10385">
                  <c:v>6.1266590437899166E-3</c:v>
                </c:pt>
                <c:pt idx="10386">
                  <c:v>6.1265083151529473E-3</c:v>
                </c:pt>
                <c:pt idx="10387">
                  <c:v>6.124305776612991E-3</c:v>
                </c:pt>
                <c:pt idx="10388">
                  <c:v>6.1232322279124486E-3</c:v>
                </c:pt>
                <c:pt idx="10389">
                  <c:v>6.122826830124775E-3</c:v>
                </c:pt>
                <c:pt idx="10390">
                  <c:v>6.1199573033613166E-3</c:v>
                </c:pt>
                <c:pt idx="10391">
                  <c:v>6.1184963406580965E-3</c:v>
                </c:pt>
                <c:pt idx="10392">
                  <c:v>6.1171945922981414E-3</c:v>
                </c:pt>
                <c:pt idx="10393">
                  <c:v>6.1171205440264768E-3</c:v>
                </c:pt>
                <c:pt idx="10394">
                  <c:v>6.1160968750599296E-3</c:v>
                </c:pt>
                <c:pt idx="10395">
                  <c:v>6.1149880882195176E-3</c:v>
                </c:pt>
                <c:pt idx="10396">
                  <c:v>6.1138499127838782E-3</c:v>
                </c:pt>
                <c:pt idx="10397">
                  <c:v>6.1137796796716E-3</c:v>
                </c:pt>
                <c:pt idx="10398">
                  <c:v>6.1123952172310887E-3</c:v>
                </c:pt>
                <c:pt idx="10399">
                  <c:v>6.1122962145903565E-3</c:v>
                </c:pt>
                <c:pt idx="10400">
                  <c:v>6.1102356967096122E-3</c:v>
                </c:pt>
                <c:pt idx="10401">
                  <c:v>6.1084699605664415E-3</c:v>
                </c:pt>
                <c:pt idx="10402">
                  <c:v>6.107573278075938E-3</c:v>
                </c:pt>
                <c:pt idx="10403">
                  <c:v>6.107481946824771E-3</c:v>
                </c:pt>
                <c:pt idx="10404">
                  <c:v>6.1073424590443364E-3</c:v>
                </c:pt>
                <c:pt idx="10405">
                  <c:v>6.1058963030209811E-3</c:v>
                </c:pt>
                <c:pt idx="10406">
                  <c:v>6.1058446328180662E-3</c:v>
                </c:pt>
                <c:pt idx="10407">
                  <c:v>6.1041804479743693E-3</c:v>
                </c:pt>
                <c:pt idx="10408">
                  <c:v>6.1032383121063559E-3</c:v>
                </c:pt>
                <c:pt idx="10409">
                  <c:v>6.102404699580238E-3</c:v>
                </c:pt>
                <c:pt idx="10410">
                  <c:v>6.1017390236921976E-3</c:v>
                </c:pt>
                <c:pt idx="10411">
                  <c:v>6.100349618299669E-3</c:v>
                </c:pt>
                <c:pt idx="10412">
                  <c:v>6.0981080647999151E-3</c:v>
                </c:pt>
                <c:pt idx="10413">
                  <c:v>6.0968846309522881E-3</c:v>
                </c:pt>
                <c:pt idx="10414">
                  <c:v>6.0954994685834801E-3</c:v>
                </c:pt>
                <c:pt idx="10415">
                  <c:v>6.0924797128443153E-3</c:v>
                </c:pt>
                <c:pt idx="10416">
                  <c:v>6.09180986555542E-3</c:v>
                </c:pt>
                <c:pt idx="10417">
                  <c:v>6.091569501531063E-3</c:v>
                </c:pt>
                <c:pt idx="10418">
                  <c:v>6.0913586561482892E-3</c:v>
                </c:pt>
                <c:pt idx="10419">
                  <c:v>6.0896113581067231E-3</c:v>
                </c:pt>
                <c:pt idx="10420">
                  <c:v>6.0889424629681395E-3</c:v>
                </c:pt>
                <c:pt idx="10421">
                  <c:v>6.0880309882983819E-3</c:v>
                </c:pt>
                <c:pt idx="10422">
                  <c:v>6.0875286558045288E-3</c:v>
                </c:pt>
                <c:pt idx="10423">
                  <c:v>6.0870628340558399E-3</c:v>
                </c:pt>
                <c:pt idx="10424">
                  <c:v>6.0859620616434329E-3</c:v>
                </c:pt>
                <c:pt idx="10425">
                  <c:v>6.0857751862960826E-3</c:v>
                </c:pt>
                <c:pt idx="10426">
                  <c:v>6.0841030138544727E-3</c:v>
                </c:pt>
                <c:pt idx="10427">
                  <c:v>6.0839873582496911E-3</c:v>
                </c:pt>
                <c:pt idx="10428">
                  <c:v>6.0839018690137534E-3</c:v>
                </c:pt>
                <c:pt idx="10429">
                  <c:v>6.083774130660231E-3</c:v>
                </c:pt>
                <c:pt idx="10430">
                  <c:v>6.0834648063080067E-3</c:v>
                </c:pt>
                <c:pt idx="10431">
                  <c:v>6.0832278740898934E-3</c:v>
                </c:pt>
                <c:pt idx="10432">
                  <c:v>6.0811077160567656E-3</c:v>
                </c:pt>
                <c:pt idx="10433">
                  <c:v>6.080985325181398E-3</c:v>
                </c:pt>
                <c:pt idx="10434">
                  <c:v>6.0804523522693908E-3</c:v>
                </c:pt>
                <c:pt idx="10435">
                  <c:v>6.077321453737794E-3</c:v>
                </c:pt>
                <c:pt idx="10436">
                  <c:v>6.0738445410900219E-3</c:v>
                </c:pt>
                <c:pt idx="10437">
                  <c:v>6.0736493639535248E-3</c:v>
                </c:pt>
                <c:pt idx="10438">
                  <c:v>6.0716898965527556E-3</c:v>
                </c:pt>
                <c:pt idx="10439">
                  <c:v>6.0713036312252623E-3</c:v>
                </c:pt>
                <c:pt idx="10440">
                  <c:v>6.0712808477047433E-3</c:v>
                </c:pt>
                <c:pt idx="10441">
                  <c:v>6.0703363552040233E-3</c:v>
                </c:pt>
                <c:pt idx="10442">
                  <c:v>6.0699908516907855E-3</c:v>
                </c:pt>
                <c:pt idx="10443">
                  <c:v>6.0684728265222726E-3</c:v>
                </c:pt>
                <c:pt idx="10444">
                  <c:v>6.0681695824643025E-3</c:v>
                </c:pt>
                <c:pt idx="10445">
                  <c:v>6.0670053441417232E-3</c:v>
                </c:pt>
                <c:pt idx="10446">
                  <c:v>6.0615439647335543E-3</c:v>
                </c:pt>
                <c:pt idx="10447">
                  <c:v>6.0612004234913905E-3</c:v>
                </c:pt>
                <c:pt idx="10448">
                  <c:v>6.0606730315111148E-3</c:v>
                </c:pt>
                <c:pt idx="10449">
                  <c:v>6.0603135480916349E-3</c:v>
                </c:pt>
                <c:pt idx="10450">
                  <c:v>6.0593304806964357E-3</c:v>
                </c:pt>
                <c:pt idx="10451">
                  <c:v>6.0588204119110933E-3</c:v>
                </c:pt>
                <c:pt idx="10452">
                  <c:v>6.0550051411785398E-3</c:v>
                </c:pt>
                <c:pt idx="10453">
                  <c:v>6.0545021002932579E-3</c:v>
                </c:pt>
                <c:pt idx="10454">
                  <c:v>6.0534874501760516E-3</c:v>
                </c:pt>
                <c:pt idx="10455">
                  <c:v>6.0528490625396782E-3</c:v>
                </c:pt>
                <c:pt idx="10456">
                  <c:v>6.0525632790492806E-3</c:v>
                </c:pt>
                <c:pt idx="10457">
                  <c:v>6.0525141957247282E-3</c:v>
                </c:pt>
                <c:pt idx="10458">
                  <c:v>6.0524323874300437E-3</c:v>
                </c:pt>
                <c:pt idx="10459">
                  <c:v>6.051416655504481E-3</c:v>
                </c:pt>
                <c:pt idx="10460">
                  <c:v>6.0513087092293003E-3</c:v>
                </c:pt>
                <c:pt idx="10461">
                  <c:v>6.0509771591038359E-3</c:v>
                </c:pt>
                <c:pt idx="10462">
                  <c:v>6.0509290591844282E-3</c:v>
                </c:pt>
                <c:pt idx="10463">
                  <c:v>6.0489349395620885E-3</c:v>
                </c:pt>
                <c:pt idx="10464">
                  <c:v>6.0489241826920063E-3</c:v>
                </c:pt>
                <c:pt idx="10465">
                  <c:v>6.0483299017838809E-3</c:v>
                </c:pt>
                <c:pt idx="10466">
                  <c:v>6.0476677833592417E-3</c:v>
                </c:pt>
                <c:pt idx="10467">
                  <c:v>6.0461130787631502E-3</c:v>
                </c:pt>
                <c:pt idx="10468">
                  <c:v>6.0459140369067601E-3</c:v>
                </c:pt>
                <c:pt idx="10469">
                  <c:v>6.0457385760779025E-3</c:v>
                </c:pt>
                <c:pt idx="10470">
                  <c:v>6.0450725032790429E-3</c:v>
                </c:pt>
                <c:pt idx="10471">
                  <c:v>6.044318409242906E-3</c:v>
                </c:pt>
                <c:pt idx="10472">
                  <c:v>6.0439060764868229E-3</c:v>
                </c:pt>
                <c:pt idx="10473">
                  <c:v>6.0433539393310951E-3</c:v>
                </c:pt>
                <c:pt idx="10474">
                  <c:v>6.0426814073971814E-3</c:v>
                </c:pt>
                <c:pt idx="10475">
                  <c:v>6.042305223984681E-3</c:v>
                </c:pt>
                <c:pt idx="10476">
                  <c:v>6.0422024291759404E-3</c:v>
                </c:pt>
                <c:pt idx="10477">
                  <c:v>6.0420626196582622E-3</c:v>
                </c:pt>
                <c:pt idx="10478">
                  <c:v>6.0417474979952979E-3</c:v>
                </c:pt>
                <c:pt idx="10479">
                  <c:v>6.0404443254819945E-3</c:v>
                </c:pt>
                <c:pt idx="10480">
                  <c:v>6.0388396403098562E-3</c:v>
                </c:pt>
                <c:pt idx="10481">
                  <c:v>6.0372692123599105E-3</c:v>
                </c:pt>
                <c:pt idx="10482">
                  <c:v>6.0351828384424102E-3</c:v>
                </c:pt>
                <c:pt idx="10483">
                  <c:v>6.0338474888555161E-3</c:v>
                </c:pt>
                <c:pt idx="10484">
                  <c:v>6.0322219916154598E-3</c:v>
                </c:pt>
                <c:pt idx="10485">
                  <c:v>6.0313317480939297E-3</c:v>
                </c:pt>
                <c:pt idx="10486">
                  <c:v>6.0297331785196607E-3</c:v>
                </c:pt>
                <c:pt idx="10487">
                  <c:v>6.0294243823672726E-3</c:v>
                </c:pt>
                <c:pt idx="10488">
                  <c:v>6.0290270675653476E-3</c:v>
                </c:pt>
                <c:pt idx="10489">
                  <c:v>6.0276720919010133E-3</c:v>
                </c:pt>
                <c:pt idx="10490">
                  <c:v>6.0246773735498247E-3</c:v>
                </c:pt>
                <c:pt idx="10491">
                  <c:v>6.022493837747645E-3</c:v>
                </c:pt>
                <c:pt idx="10492">
                  <c:v>6.0222804946600764E-3</c:v>
                </c:pt>
                <c:pt idx="10493">
                  <c:v>6.0215697092796611E-3</c:v>
                </c:pt>
                <c:pt idx="10494">
                  <c:v>6.0211054106056785E-3</c:v>
                </c:pt>
                <c:pt idx="10495">
                  <c:v>6.0209319207338236E-3</c:v>
                </c:pt>
                <c:pt idx="10496">
                  <c:v>6.0193189040308806E-3</c:v>
                </c:pt>
                <c:pt idx="10497">
                  <c:v>6.0163941583168054E-3</c:v>
                </c:pt>
                <c:pt idx="10498">
                  <c:v>6.0149885738636421E-3</c:v>
                </c:pt>
                <c:pt idx="10499">
                  <c:v>6.0136570995046133E-3</c:v>
                </c:pt>
                <c:pt idx="10500">
                  <c:v>6.0121927917171063E-3</c:v>
                </c:pt>
                <c:pt idx="10501">
                  <c:v>6.0111606888447683E-3</c:v>
                </c:pt>
                <c:pt idx="10502">
                  <c:v>6.0090907648456806E-3</c:v>
                </c:pt>
                <c:pt idx="10503">
                  <c:v>6.0086482109467949E-3</c:v>
                </c:pt>
                <c:pt idx="10504">
                  <c:v>6.0078950787621098E-3</c:v>
                </c:pt>
                <c:pt idx="10505">
                  <c:v>6.0075835025928887E-3</c:v>
                </c:pt>
                <c:pt idx="10506">
                  <c:v>6.0075594528357082E-3</c:v>
                </c:pt>
                <c:pt idx="10507">
                  <c:v>6.0073869138522829E-3</c:v>
                </c:pt>
                <c:pt idx="10508">
                  <c:v>6.0068111580150003E-3</c:v>
                </c:pt>
                <c:pt idx="10509">
                  <c:v>6.006093987050912E-3</c:v>
                </c:pt>
                <c:pt idx="10510">
                  <c:v>6.0051007365593675E-3</c:v>
                </c:pt>
                <c:pt idx="10511">
                  <c:v>6.0045285405041279E-3</c:v>
                </c:pt>
                <c:pt idx="10512">
                  <c:v>6.0041441968505119E-3</c:v>
                </c:pt>
                <c:pt idx="10513">
                  <c:v>6.0022287619893701E-3</c:v>
                </c:pt>
                <c:pt idx="10514">
                  <c:v>6.0004778853799904E-3</c:v>
                </c:pt>
                <c:pt idx="10515">
                  <c:v>6.0000025541923655E-3</c:v>
                </c:pt>
                <c:pt idx="10516">
                  <c:v>5.9996430992728276E-3</c:v>
                </c:pt>
                <c:pt idx="10517">
                  <c:v>5.9992956555930494E-3</c:v>
                </c:pt>
                <c:pt idx="10518">
                  <c:v>5.999287257456634E-3</c:v>
                </c:pt>
                <c:pt idx="10519">
                  <c:v>5.9986599274686955E-3</c:v>
                </c:pt>
                <c:pt idx="10520">
                  <c:v>5.9961766099974664E-3</c:v>
                </c:pt>
                <c:pt idx="10521">
                  <c:v>5.9952612483297127E-3</c:v>
                </c:pt>
                <c:pt idx="10522">
                  <c:v>5.9946642899857605E-3</c:v>
                </c:pt>
                <c:pt idx="10523">
                  <c:v>5.9942602620856773E-3</c:v>
                </c:pt>
                <c:pt idx="10524">
                  <c:v>5.9904250343393722E-3</c:v>
                </c:pt>
                <c:pt idx="10525">
                  <c:v>5.9903823411003023E-3</c:v>
                </c:pt>
                <c:pt idx="10526">
                  <c:v>5.9902816660257884E-3</c:v>
                </c:pt>
                <c:pt idx="10527">
                  <c:v>5.9865618193081531E-3</c:v>
                </c:pt>
                <c:pt idx="10528">
                  <c:v>5.9858113744279354E-3</c:v>
                </c:pt>
                <c:pt idx="10529">
                  <c:v>5.9853274871259658E-3</c:v>
                </c:pt>
                <c:pt idx="10530">
                  <c:v>5.9832798061144167E-3</c:v>
                </c:pt>
                <c:pt idx="10531">
                  <c:v>5.9823959680466131E-3</c:v>
                </c:pt>
                <c:pt idx="10532">
                  <c:v>5.9815191797985123E-3</c:v>
                </c:pt>
                <c:pt idx="10533">
                  <c:v>5.9801035087635049E-3</c:v>
                </c:pt>
                <c:pt idx="10534">
                  <c:v>5.9765438650875293E-3</c:v>
                </c:pt>
                <c:pt idx="10535">
                  <c:v>5.9758525724209694E-3</c:v>
                </c:pt>
                <c:pt idx="10536">
                  <c:v>5.9758170204014509E-3</c:v>
                </c:pt>
                <c:pt idx="10537">
                  <c:v>5.9751483229508141E-3</c:v>
                </c:pt>
                <c:pt idx="10538">
                  <c:v>5.9746365788661332E-3</c:v>
                </c:pt>
                <c:pt idx="10539">
                  <c:v>5.9736674425404515E-3</c:v>
                </c:pt>
                <c:pt idx="10540">
                  <c:v>5.9734161940098243E-3</c:v>
                </c:pt>
                <c:pt idx="10541">
                  <c:v>5.9714365442729298E-3</c:v>
                </c:pt>
                <c:pt idx="10542">
                  <c:v>5.9705218517653886E-3</c:v>
                </c:pt>
                <c:pt idx="10543">
                  <c:v>5.9700111612217598E-3</c:v>
                </c:pt>
                <c:pt idx="10544">
                  <c:v>5.9684368554730324E-3</c:v>
                </c:pt>
                <c:pt idx="10545">
                  <c:v>5.9680588132001158E-3</c:v>
                </c:pt>
                <c:pt idx="10546">
                  <c:v>5.96677618503157E-3</c:v>
                </c:pt>
                <c:pt idx="10547">
                  <c:v>5.9657465648249109E-3</c:v>
                </c:pt>
                <c:pt idx="10548">
                  <c:v>5.9651627955026399E-3</c:v>
                </c:pt>
                <c:pt idx="10549">
                  <c:v>5.9647180686895488E-3</c:v>
                </c:pt>
                <c:pt idx="10550">
                  <c:v>5.9635605106206037E-3</c:v>
                </c:pt>
                <c:pt idx="10551">
                  <c:v>5.9633001108365365E-3</c:v>
                </c:pt>
                <c:pt idx="10552">
                  <c:v>5.9627306475269317E-3</c:v>
                </c:pt>
                <c:pt idx="10553">
                  <c:v>5.96272210714331E-3</c:v>
                </c:pt>
                <c:pt idx="10554">
                  <c:v>5.9609781196662539E-3</c:v>
                </c:pt>
                <c:pt idx="10555">
                  <c:v>5.9598074036965832E-3</c:v>
                </c:pt>
                <c:pt idx="10556">
                  <c:v>5.9597699905777589E-3</c:v>
                </c:pt>
                <c:pt idx="10557">
                  <c:v>5.959264317974812E-3</c:v>
                </c:pt>
                <c:pt idx="10558">
                  <c:v>5.9586729752857661E-3</c:v>
                </c:pt>
                <c:pt idx="10559">
                  <c:v>5.9586596067940272E-3</c:v>
                </c:pt>
                <c:pt idx="10560">
                  <c:v>5.957528345256276E-3</c:v>
                </c:pt>
                <c:pt idx="10561">
                  <c:v>5.9568268387352142E-3</c:v>
                </c:pt>
                <c:pt idx="10562">
                  <c:v>5.9553781890546225E-3</c:v>
                </c:pt>
                <c:pt idx="10563">
                  <c:v>5.9543508313547261E-3</c:v>
                </c:pt>
                <c:pt idx="10564">
                  <c:v>5.9534414618877046E-3</c:v>
                </c:pt>
                <c:pt idx="10565">
                  <c:v>5.9519198521458278E-3</c:v>
                </c:pt>
                <c:pt idx="10566">
                  <c:v>5.950705265848494E-3</c:v>
                </c:pt>
                <c:pt idx="10567">
                  <c:v>5.950058545848607E-3</c:v>
                </c:pt>
                <c:pt idx="10568">
                  <c:v>5.9496414350086128E-3</c:v>
                </c:pt>
                <c:pt idx="10569">
                  <c:v>5.9494626498972211E-3</c:v>
                </c:pt>
                <c:pt idx="10570">
                  <c:v>5.9484852588812531E-3</c:v>
                </c:pt>
                <c:pt idx="10571">
                  <c:v>5.9474365159504598E-3</c:v>
                </c:pt>
                <c:pt idx="10572">
                  <c:v>5.9445586071084399E-3</c:v>
                </c:pt>
                <c:pt idx="10573">
                  <c:v>5.9434752321689769E-3</c:v>
                </c:pt>
                <c:pt idx="10574">
                  <c:v>5.9430536923832716E-3</c:v>
                </c:pt>
                <c:pt idx="10575">
                  <c:v>5.9427742384955493E-3</c:v>
                </c:pt>
                <c:pt idx="10576">
                  <c:v>5.9426670786066971E-3</c:v>
                </c:pt>
                <c:pt idx="10577">
                  <c:v>5.9419038917583747E-3</c:v>
                </c:pt>
                <c:pt idx="10578">
                  <c:v>5.9407723819384639E-3</c:v>
                </c:pt>
                <c:pt idx="10579">
                  <c:v>5.9401487374559402E-3</c:v>
                </c:pt>
                <c:pt idx="10580">
                  <c:v>5.9400964450253852E-3</c:v>
                </c:pt>
                <c:pt idx="10581">
                  <c:v>5.9381127750574485E-3</c:v>
                </c:pt>
                <c:pt idx="10582">
                  <c:v>5.9362192129015423E-3</c:v>
                </c:pt>
                <c:pt idx="10583">
                  <c:v>5.9353750346119224E-3</c:v>
                </c:pt>
                <c:pt idx="10584">
                  <c:v>5.9348563859387511E-3</c:v>
                </c:pt>
                <c:pt idx="10585">
                  <c:v>5.9343970695952169E-3</c:v>
                </c:pt>
                <c:pt idx="10586">
                  <c:v>5.9340522528292926E-3</c:v>
                </c:pt>
                <c:pt idx="10587">
                  <c:v>5.9337100881274524E-3</c:v>
                </c:pt>
                <c:pt idx="10588">
                  <c:v>5.9333289453016979E-3</c:v>
                </c:pt>
                <c:pt idx="10589">
                  <c:v>5.932928272956571E-3</c:v>
                </c:pt>
                <c:pt idx="10590">
                  <c:v>5.9328817667326245E-3</c:v>
                </c:pt>
                <c:pt idx="10591">
                  <c:v>5.9313795521510181E-3</c:v>
                </c:pt>
                <c:pt idx="10592">
                  <c:v>5.9310673040180919E-3</c:v>
                </c:pt>
                <c:pt idx="10593">
                  <c:v>5.9298752927378646E-3</c:v>
                </c:pt>
                <c:pt idx="10594">
                  <c:v>5.9293012662122949E-3</c:v>
                </c:pt>
                <c:pt idx="10595">
                  <c:v>5.9262923816945524E-3</c:v>
                </c:pt>
                <c:pt idx="10596">
                  <c:v>5.9247382067282618E-3</c:v>
                </c:pt>
                <c:pt idx="10597">
                  <c:v>5.9247224699006838E-3</c:v>
                </c:pt>
                <c:pt idx="10598">
                  <c:v>5.9222553820611479E-3</c:v>
                </c:pt>
                <c:pt idx="10599">
                  <c:v>5.9221467365911194E-3</c:v>
                </c:pt>
                <c:pt idx="10600">
                  <c:v>5.9212398967831087E-3</c:v>
                </c:pt>
                <c:pt idx="10601">
                  <c:v>5.9206224614509195E-3</c:v>
                </c:pt>
                <c:pt idx="10602">
                  <c:v>5.9198890493693474E-3</c:v>
                </c:pt>
                <c:pt idx="10603">
                  <c:v>5.9183519050291112E-3</c:v>
                </c:pt>
                <c:pt idx="10604">
                  <c:v>5.9179807972104086E-3</c:v>
                </c:pt>
                <c:pt idx="10605">
                  <c:v>5.9178539979251607E-3</c:v>
                </c:pt>
                <c:pt idx="10606">
                  <c:v>5.9171877832779616E-3</c:v>
                </c:pt>
                <c:pt idx="10607">
                  <c:v>5.9162387609769185E-3</c:v>
                </c:pt>
                <c:pt idx="10608">
                  <c:v>5.9160546845165194E-3</c:v>
                </c:pt>
                <c:pt idx="10609">
                  <c:v>5.9148120718724552E-3</c:v>
                </c:pt>
                <c:pt idx="10610">
                  <c:v>5.9146082678734301E-3</c:v>
                </c:pt>
                <c:pt idx="10611">
                  <c:v>5.9129995728301795E-3</c:v>
                </c:pt>
                <c:pt idx="10612">
                  <c:v>5.9120172561282084E-3</c:v>
                </c:pt>
                <c:pt idx="10613">
                  <c:v>5.9112517430690483E-3</c:v>
                </c:pt>
                <c:pt idx="10614">
                  <c:v>5.9085943041495706E-3</c:v>
                </c:pt>
                <c:pt idx="10615">
                  <c:v>5.907331451317833E-3</c:v>
                </c:pt>
                <c:pt idx="10616">
                  <c:v>5.907030258868194E-3</c:v>
                </c:pt>
                <c:pt idx="10617">
                  <c:v>5.9068443864881102E-3</c:v>
                </c:pt>
                <c:pt idx="10618">
                  <c:v>5.9042571022562213E-3</c:v>
                </c:pt>
                <c:pt idx="10619">
                  <c:v>5.9017941768488291E-3</c:v>
                </c:pt>
                <c:pt idx="10620">
                  <c:v>5.8996161127401314E-3</c:v>
                </c:pt>
                <c:pt idx="10621">
                  <c:v>5.8995629249825147E-3</c:v>
                </c:pt>
                <c:pt idx="10622">
                  <c:v>5.8981236777741258E-3</c:v>
                </c:pt>
                <c:pt idx="10623">
                  <c:v>5.8964810102424391E-3</c:v>
                </c:pt>
                <c:pt idx="10624">
                  <c:v>5.8962174670582589E-3</c:v>
                </c:pt>
                <c:pt idx="10625">
                  <c:v>5.895835828703606E-3</c:v>
                </c:pt>
                <c:pt idx="10626">
                  <c:v>5.8957946411882711E-3</c:v>
                </c:pt>
                <c:pt idx="10627">
                  <c:v>5.8951783941108733E-3</c:v>
                </c:pt>
                <c:pt idx="10628">
                  <c:v>5.8919265560363346E-3</c:v>
                </c:pt>
                <c:pt idx="10629">
                  <c:v>5.8919144553843637E-3</c:v>
                </c:pt>
                <c:pt idx="10630">
                  <c:v>5.8915057488122544E-3</c:v>
                </c:pt>
                <c:pt idx="10631">
                  <c:v>5.89058742708374E-3</c:v>
                </c:pt>
                <c:pt idx="10632">
                  <c:v>5.8898597924445378E-3</c:v>
                </c:pt>
                <c:pt idx="10633">
                  <c:v>5.8891082677297677E-3</c:v>
                </c:pt>
                <c:pt idx="10634">
                  <c:v>5.8887002024616015E-3</c:v>
                </c:pt>
                <c:pt idx="10635">
                  <c:v>5.8882028344807618E-3</c:v>
                </c:pt>
                <c:pt idx="10636">
                  <c:v>5.886726121341895E-3</c:v>
                </c:pt>
                <c:pt idx="10637">
                  <c:v>5.8856968668380399E-3</c:v>
                </c:pt>
                <c:pt idx="10638">
                  <c:v>5.8851851146004682E-3</c:v>
                </c:pt>
                <c:pt idx="10639">
                  <c:v>5.8845397611572252E-3</c:v>
                </c:pt>
                <c:pt idx="10640">
                  <c:v>5.8844448747178155E-3</c:v>
                </c:pt>
                <c:pt idx="10641">
                  <c:v>5.8825789676974129E-3</c:v>
                </c:pt>
                <c:pt idx="10642">
                  <c:v>5.8813254243641668E-3</c:v>
                </c:pt>
                <c:pt idx="10643">
                  <c:v>5.8804160781921778E-3</c:v>
                </c:pt>
                <c:pt idx="10644">
                  <c:v>5.8782784363539493E-3</c:v>
                </c:pt>
                <c:pt idx="10645">
                  <c:v>5.877012249091324E-3</c:v>
                </c:pt>
                <c:pt idx="10646">
                  <c:v>5.8766376376661617E-3</c:v>
                </c:pt>
                <c:pt idx="10647">
                  <c:v>5.876634870759085E-3</c:v>
                </c:pt>
                <c:pt idx="10648">
                  <c:v>5.875959655490373E-3</c:v>
                </c:pt>
                <c:pt idx="10649">
                  <c:v>5.8741140767520393E-3</c:v>
                </c:pt>
                <c:pt idx="10650">
                  <c:v>5.8738791999017074E-3</c:v>
                </c:pt>
                <c:pt idx="10651">
                  <c:v>5.8736005326047291E-3</c:v>
                </c:pt>
                <c:pt idx="10652">
                  <c:v>5.8714688037568774E-3</c:v>
                </c:pt>
                <c:pt idx="10653">
                  <c:v>5.8706219386147184E-3</c:v>
                </c:pt>
                <c:pt idx="10654">
                  <c:v>5.8704655124986954E-3</c:v>
                </c:pt>
                <c:pt idx="10655">
                  <c:v>5.8695317499105658E-3</c:v>
                </c:pt>
                <c:pt idx="10656">
                  <c:v>5.868443319183036E-3</c:v>
                </c:pt>
                <c:pt idx="10657">
                  <c:v>5.868311188653789E-3</c:v>
                </c:pt>
                <c:pt idx="10658">
                  <c:v>5.8682501176302599E-3</c:v>
                </c:pt>
                <c:pt idx="10659">
                  <c:v>5.8675821281725339E-3</c:v>
                </c:pt>
                <c:pt idx="10660">
                  <c:v>5.8669150765057326E-3</c:v>
                </c:pt>
                <c:pt idx="10661">
                  <c:v>5.8653025544431782E-3</c:v>
                </c:pt>
                <c:pt idx="10662">
                  <c:v>5.8648906499000975E-3</c:v>
                </c:pt>
                <c:pt idx="10663">
                  <c:v>5.8627911980003271E-3</c:v>
                </c:pt>
                <c:pt idx="10664">
                  <c:v>5.8616219983641587E-3</c:v>
                </c:pt>
                <c:pt idx="10665">
                  <c:v>5.8613703930547696E-3</c:v>
                </c:pt>
                <c:pt idx="10666">
                  <c:v>5.8591210077109795E-3</c:v>
                </c:pt>
                <c:pt idx="10667">
                  <c:v>5.8585966704528336E-3</c:v>
                </c:pt>
                <c:pt idx="10668">
                  <c:v>5.8580176039825472E-3</c:v>
                </c:pt>
                <c:pt idx="10669">
                  <c:v>5.856076043254747E-3</c:v>
                </c:pt>
                <c:pt idx="10670">
                  <c:v>5.8543859039033004E-3</c:v>
                </c:pt>
                <c:pt idx="10671">
                  <c:v>5.8541101556038909E-3</c:v>
                </c:pt>
                <c:pt idx="10672">
                  <c:v>5.8534424346086732E-3</c:v>
                </c:pt>
                <c:pt idx="10673">
                  <c:v>5.852345016510164E-3</c:v>
                </c:pt>
                <c:pt idx="10674">
                  <c:v>5.8505088211982161E-3</c:v>
                </c:pt>
                <c:pt idx="10675">
                  <c:v>5.8496903360943106E-3</c:v>
                </c:pt>
                <c:pt idx="10676">
                  <c:v>5.8485454856365086E-3</c:v>
                </c:pt>
                <c:pt idx="10677">
                  <c:v>5.8478892245589966E-3</c:v>
                </c:pt>
                <c:pt idx="10678">
                  <c:v>5.847676030621962E-3</c:v>
                </c:pt>
                <c:pt idx="10679">
                  <c:v>5.8474286817936146E-3</c:v>
                </c:pt>
                <c:pt idx="10680">
                  <c:v>5.8464021056537528E-3</c:v>
                </c:pt>
                <c:pt idx="10681">
                  <c:v>5.8461910318207905E-3</c:v>
                </c:pt>
                <c:pt idx="10682">
                  <c:v>5.8425979705142919E-3</c:v>
                </c:pt>
                <c:pt idx="10683">
                  <c:v>5.8419458486483411E-3</c:v>
                </c:pt>
                <c:pt idx="10684">
                  <c:v>5.8418667757657479E-3</c:v>
                </c:pt>
                <c:pt idx="10685">
                  <c:v>5.8409283779206813E-3</c:v>
                </c:pt>
                <c:pt idx="10686">
                  <c:v>5.8406299062962255E-3</c:v>
                </c:pt>
                <c:pt idx="10687">
                  <c:v>5.8405435004066459E-3</c:v>
                </c:pt>
                <c:pt idx="10688">
                  <c:v>5.8356334362141592E-3</c:v>
                </c:pt>
                <c:pt idx="10689">
                  <c:v>5.833102746242682E-3</c:v>
                </c:pt>
                <c:pt idx="10690">
                  <c:v>5.8302154345261916E-3</c:v>
                </c:pt>
                <c:pt idx="10691">
                  <c:v>5.829949009876525E-3</c:v>
                </c:pt>
                <c:pt idx="10692">
                  <c:v>5.8295389014742923E-3</c:v>
                </c:pt>
                <c:pt idx="10693">
                  <c:v>5.8293163579898732E-3</c:v>
                </c:pt>
                <c:pt idx="10694">
                  <c:v>5.8281086720185686E-3</c:v>
                </c:pt>
                <c:pt idx="10695">
                  <c:v>5.8258773014627707E-3</c:v>
                </c:pt>
                <c:pt idx="10696">
                  <c:v>5.8222678454651232E-3</c:v>
                </c:pt>
                <c:pt idx="10697">
                  <c:v>5.8221639059167236E-3</c:v>
                </c:pt>
                <c:pt idx="10698">
                  <c:v>5.8215661772535055E-3</c:v>
                </c:pt>
                <c:pt idx="10699">
                  <c:v>5.8207529900175907E-3</c:v>
                </c:pt>
                <c:pt idx="10700">
                  <c:v>5.8200701568000921E-3</c:v>
                </c:pt>
                <c:pt idx="10701">
                  <c:v>5.8199531311492244E-3</c:v>
                </c:pt>
                <c:pt idx="10702">
                  <c:v>5.8172941252717849E-3</c:v>
                </c:pt>
                <c:pt idx="10703">
                  <c:v>5.815188751979946E-3</c:v>
                </c:pt>
                <c:pt idx="10704">
                  <c:v>5.8117246338650706E-3</c:v>
                </c:pt>
                <c:pt idx="10705">
                  <c:v>5.8115539516770528E-3</c:v>
                </c:pt>
                <c:pt idx="10706">
                  <c:v>5.8108909706785297E-3</c:v>
                </c:pt>
                <c:pt idx="10707">
                  <c:v>5.8083226329685407E-3</c:v>
                </c:pt>
                <c:pt idx="10708">
                  <c:v>5.8073601766086844E-3</c:v>
                </c:pt>
                <c:pt idx="10709">
                  <c:v>5.8062064976308848E-3</c:v>
                </c:pt>
                <c:pt idx="10710">
                  <c:v>5.8041967960776536E-3</c:v>
                </c:pt>
                <c:pt idx="10711">
                  <c:v>5.8020263467537412E-3</c:v>
                </c:pt>
                <c:pt idx="10712">
                  <c:v>5.8010457991265708E-3</c:v>
                </c:pt>
                <c:pt idx="10713">
                  <c:v>5.7997648279715219E-3</c:v>
                </c:pt>
                <c:pt idx="10714">
                  <c:v>5.7988586896868741E-3</c:v>
                </c:pt>
                <c:pt idx="10715">
                  <c:v>5.7985636055026988E-3</c:v>
                </c:pt>
                <c:pt idx="10716">
                  <c:v>5.7976359985543952E-3</c:v>
                </c:pt>
                <c:pt idx="10717">
                  <c:v>5.7964903170892408E-3</c:v>
                </c:pt>
                <c:pt idx="10718">
                  <c:v>5.7961202946341757E-3</c:v>
                </c:pt>
                <c:pt idx="10719">
                  <c:v>5.7933193397170773E-3</c:v>
                </c:pt>
                <c:pt idx="10720">
                  <c:v>5.7929157989038858E-3</c:v>
                </c:pt>
                <c:pt idx="10721">
                  <c:v>5.7909726422277156E-3</c:v>
                </c:pt>
                <c:pt idx="10722">
                  <c:v>5.7868816113505238E-3</c:v>
                </c:pt>
                <c:pt idx="10723">
                  <c:v>5.777116281740313E-3</c:v>
                </c:pt>
                <c:pt idx="10724">
                  <c:v>5.7763321704567888E-3</c:v>
                </c:pt>
                <c:pt idx="10725">
                  <c:v>5.7752653044530313E-3</c:v>
                </c:pt>
                <c:pt idx="10726">
                  <c:v>5.7678157571772245E-3</c:v>
                </c:pt>
              </c:numCache>
            </c:numRef>
          </c:yVal>
        </c:ser>
        <c:ser>
          <c:idx val="1"/>
          <c:order val="1"/>
          <c:tx>
            <c:v>eiAC560 genes</c:v>
          </c:tx>
          <c:spPr>
            <a:ln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xVal>
            <c:numRef>
              <c:f>[1]Normal!$L$9:$L$582</c:f>
              <c:numCache>
                <c:formatCode>General</c:formatCode>
                <c:ptCount val="574"/>
                <c:pt idx="0">
                  <c:v>22.403300000000002</c:v>
                </c:pt>
                <c:pt idx="1">
                  <c:v>29.83</c:v>
                </c:pt>
                <c:pt idx="2">
                  <c:v>31.453700000000001</c:v>
                </c:pt>
                <c:pt idx="3">
                  <c:v>24.011399999999998</c:v>
                </c:pt>
                <c:pt idx="4">
                  <c:v>18.945699999999999</c:v>
                </c:pt>
                <c:pt idx="5">
                  <c:v>9.5926799999999997</c:v>
                </c:pt>
                <c:pt idx="6">
                  <c:v>15.674300000000001</c:v>
                </c:pt>
                <c:pt idx="7">
                  <c:v>93.672700000000006</c:v>
                </c:pt>
                <c:pt idx="8">
                  <c:v>9.8652899999999999</c:v>
                </c:pt>
                <c:pt idx="9">
                  <c:v>7.2295499999999997</c:v>
                </c:pt>
                <c:pt idx="10">
                  <c:v>10.5608</c:v>
                </c:pt>
                <c:pt idx="11">
                  <c:v>10.7616</c:v>
                </c:pt>
                <c:pt idx="12">
                  <c:v>31.9239</c:v>
                </c:pt>
                <c:pt idx="13">
                  <c:v>25.765699999999999</c:v>
                </c:pt>
                <c:pt idx="14">
                  <c:v>29.374300000000002</c:v>
                </c:pt>
                <c:pt idx="15">
                  <c:v>79.554199999999994</c:v>
                </c:pt>
                <c:pt idx="16">
                  <c:v>10.6006</c:v>
                </c:pt>
                <c:pt idx="17">
                  <c:v>11.7523</c:v>
                </c:pt>
                <c:pt idx="18">
                  <c:v>24.6309</c:v>
                </c:pt>
                <c:pt idx="19">
                  <c:v>14.4872</c:v>
                </c:pt>
                <c:pt idx="20">
                  <c:v>11.5799</c:v>
                </c:pt>
                <c:pt idx="21">
                  <c:v>33.084699999999998</c:v>
                </c:pt>
                <c:pt idx="22">
                  <c:v>27.9008</c:v>
                </c:pt>
                <c:pt idx="23">
                  <c:v>113.33799999999999</c:v>
                </c:pt>
                <c:pt idx="24">
                  <c:v>37.2532</c:v>
                </c:pt>
                <c:pt idx="25">
                  <c:v>27.0839</c:v>
                </c:pt>
                <c:pt idx="26">
                  <c:v>31.792999999999999</c:v>
                </c:pt>
                <c:pt idx="27">
                  <c:v>21.2715</c:v>
                </c:pt>
                <c:pt idx="28">
                  <c:v>43.463000000000001</c:v>
                </c:pt>
                <c:pt idx="29">
                  <c:v>39.449300000000001</c:v>
                </c:pt>
                <c:pt idx="30">
                  <c:v>24.566500000000001</c:v>
                </c:pt>
                <c:pt idx="31">
                  <c:v>106.21</c:v>
                </c:pt>
                <c:pt idx="32">
                  <c:v>152.90700000000001</c:v>
                </c:pt>
                <c:pt idx="33">
                  <c:v>137.41399999999999</c:v>
                </c:pt>
                <c:pt idx="34">
                  <c:v>23.232700000000001</c:v>
                </c:pt>
                <c:pt idx="35">
                  <c:v>23.699200000000001</c:v>
                </c:pt>
                <c:pt idx="36">
                  <c:v>17.6265</c:v>
                </c:pt>
                <c:pt idx="37">
                  <c:v>47.643999999999998</c:v>
                </c:pt>
                <c:pt idx="38">
                  <c:v>27.042400000000001</c:v>
                </c:pt>
                <c:pt idx="39">
                  <c:v>27.758500000000002</c:v>
                </c:pt>
                <c:pt idx="40">
                  <c:v>8.5598399999999994</c:v>
                </c:pt>
                <c:pt idx="41">
                  <c:v>15.6797</c:v>
                </c:pt>
                <c:pt idx="42">
                  <c:v>75.370500000000007</c:v>
                </c:pt>
                <c:pt idx="43">
                  <c:v>15.353899999999999</c:v>
                </c:pt>
                <c:pt idx="44">
                  <c:v>71.350499999999997</c:v>
                </c:pt>
                <c:pt idx="45">
                  <c:v>20.8172</c:v>
                </c:pt>
                <c:pt idx="46">
                  <c:v>25.6752</c:v>
                </c:pt>
                <c:pt idx="47">
                  <c:v>35.496600000000001</c:v>
                </c:pt>
                <c:pt idx="48">
                  <c:v>22.3613</c:v>
                </c:pt>
                <c:pt idx="49">
                  <c:v>14.933199999999999</c:v>
                </c:pt>
                <c:pt idx="50">
                  <c:v>23.688500000000001</c:v>
                </c:pt>
                <c:pt idx="51">
                  <c:v>25.756599999999999</c:v>
                </c:pt>
                <c:pt idx="52">
                  <c:v>103.49299999999999</c:v>
                </c:pt>
                <c:pt idx="53">
                  <c:v>20.611599999999999</c:v>
                </c:pt>
                <c:pt idx="54">
                  <c:v>13.317500000000001</c:v>
                </c:pt>
                <c:pt idx="55">
                  <c:v>20.3857</c:v>
                </c:pt>
                <c:pt idx="56">
                  <c:v>24.808599999999998</c:v>
                </c:pt>
                <c:pt idx="57">
                  <c:v>21.571999999999999</c:v>
                </c:pt>
                <c:pt idx="58">
                  <c:v>34.654699999999998</c:v>
                </c:pt>
                <c:pt idx="59">
                  <c:v>16.8324</c:v>
                </c:pt>
                <c:pt idx="60">
                  <c:v>14.0685</c:v>
                </c:pt>
                <c:pt idx="61">
                  <c:v>14.869199999999999</c:v>
                </c:pt>
                <c:pt idx="62">
                  <c:v>25.042000000000002</c:v>
                </c:pt>
                <c:pt idx="63">
                  <c:v>22.0093</c:v>
                </c:pt>
                <c:pt idx="64">
                  <c:v>14.224</c:v>
                </c:pt>
                <c:pt idx="65">
                  <c:v>24.217700000000001</c:v>
                </c:pt>
                <c:pt idx="66">
                  <c:v>35.751600000000003</c:v>
                </c:pt>
                <c:pt idx="67">
                  <c:v>20.058599999999998</c:v>
                </c:pt>
                <c:pt idx="68">
                  <c:v>32.657299999999999</c:v>
                </c:pt>
                <c:pt idx="69">
                  <c:v>65.215599999999995</c:v>
                </c:pt>
                <c:pt idx="70">
                  <c:v>19.049499999999998</c:v>
                </c:pt>
                <c:pt idx="71">
                  <c:v>21.4072</c:v>
                </c:pt>
                <c:pt idx="72">
                  <c:v>119.67</c:v>
                </c:pt>
                <c:pt idx="73">
                  <c:v>18.4893</c:v>
                </c:pt>
                <c:pt idx="74">
                  <c:v>33.692100000000003</c:v>
                </c:pt>
                <c:pt idx="75">
                  <c:v>70.8459</c:v>
                </c:pt>
                <c:pt idx="76">
                  <c:v>39.622999999999998</c:v>
                </c:pt>
                <c:pt idx="77">
                  <c:v>25.8797</c:v>
                </c:pt>
                <c:pt idx="78">
                  <c:v>10.7591</c:v>
                </c:pt>
                <c:pt idx="79">
                  <c:v>34.445599999999999</c:v>
                </c:pt>
                <c:pt idx="80">
                  <c:v>29.541799999999999</c:v>
                </c:pt>
                <c:pt idx="81">
                  <c:v>49.259900000000002</c:v>
                </c:pt>
                <c:pt idx="82">
                  <c:v>22.827200000000001</c:v>
                </c:pt>
                <c:pt idx="83">
                  <c:v>28.201699999999999</c:v>
                </c:pt>
                <c:pt idx="84">
                  <c:v>22.859100000000002</c:v>
                </c:pt>
                <c:pt idx="85">
                  <c:v>33.835700000000003</c:v>
                </c:pt>
                <c:pt idx="86">
                  <c:v>36.442300000000003</c:v>
                </c:pt>
                <c:pt idx="87">
                  <c:v>53.2256</c:v>
                </c:pt>
                <c:pt idx="88">
                  <c:v>134.38200000000001</c:v>
                </c:pt>
                <c:pt idx="89">
                  <c:v>43.021799999999999</c:v>
                </c:pt>
                <c:pt idx="90">
                  <c:v>86.586200000000005</c:v>
                </c:pt>
                <c:pt idx="91">
                  <c:v>28.943899999999999</c:v>
                </c:pt>
                <c:pt idx="92">
                  <c:v>29.020600000000002</c:v>
                </c:pt>
                <c:pt idx="93">
                  <c:v>15.7841</c:v>
                </c:pt>
                <c:pt idx="94">
                  <c:v>25.817499999999999</c:v>
                </c:pt>
                <c:pt idx="95">
                  <c:v>47.318600000000004</c:v>
                </c:pt>
                <c:pt idx="96">
                  <c:v>19.621200000000002</c:v>
                </c:pt>
                <c:pt idx="97">
                  <c:v>46.802</c:v>
                </c:pt>
                <c:pt idx="98">
                  <c:v>47.935899999999997</c:v>
                </c:pt>
                <c:pt idx="99">
                  <c:v>22.2498</c:v>
                </c:pt>
                <c:pt idx="100">
                  <c:v>43.464500000000001</c:v>
                </c:pt>
                <c:pt idx="101">
                  <c:v>26.8673</c:v>
                </c:pt>
                <c:pt idx="102">
                  <c:v>17.132200000000001</c:v>
                </c:pt>
                <c:pt idx="103">
                  <c:v>23.447900000000001</c:v>
                </c:pt>
                <c:pt idx="104">
                  <c:v>22.9084</c:v>
                </c:pt>
                <c:pt idx="105">
                  <c:v>62.566299999999998</c:v>
                </c:pt>
                <c:pt idx="106">
                  <c:v>202.845</c:v>
                </c:pt>
                <c:pt idx="107">
                  <c:v>73.870199999999997</c:v>
                </c:pt>
                <c:pt idx="108">
                  <c:v>142.75200000000001</c:v>
                </c:pt>
                <c:pt idx="109">
                  <c:v>46.700899999999997</c:v>
                </c:pt>
                <c:pt idx="110">
                  <c:v>32.362400000000001</c:v>
                </c:pt>
                <c:pt idx="111">
                  <c:v>48.002800000000001</c:v>
                </c:pt>
                <c:pt idx="112">
                  <c:v>39.182499999999997</c:v>
                </c:pt>
                <c:pt idx="113">
                  <c:v>15.9138</c:v>
                </c:pt>
                <c:pt idx="114">
                  <c:v>13.033300000000001</c:v>
                </c:pt>
                <c:pt idx="115">
                  <c:v>19.750499999999999</c:v>
                </c:pt>
                <c:pt idx="116">
                  <c:v>53.701999999999998</c:v>
                </c:pt>
                <c:pt idx="117">
                  <c:v>38.837899999999998</c:v>
                </c:pt>
                <c:pt idx="118">
                  <c:v>168.571</c:v>
                </c:pt>
                <c:pt idx="119">
                  <c:v>46.567900000000002</c:v>
                </c:pt>
                <c:pt idx="120">
                  <c:v>34.266800000000003</c:v>
                </c:pt>
                <c:pt idx="121">
                  <c:v>24.769300000000001</c:v>
                </c:pt>
                <c:pt idx="122">
                  <c:v>46.832900000000002</c:v>
                </c:pt>
                <c:pt idx="123">
                  <c:v>20.712</c:v>
                </c:pt>
                <c:pt idx="124">
                  <c:v>58.287100000000002</c:v>
                </c:pt>
                <c:pt idx="125">
                  <c:v>12.985300000000001</c:v>
                </c:pt>
                <c:pt idx="126">
                  <c:v>45.150599999999997</c:v>
                </c:pt>
                <c:pt idx="127">
                  <c:v>117.32</c:v>
                </c:pt>
                <c:pt idx="128">
                  <c:v>100.714</c:v>
                </c:pt>
                <c:pt idx="129">
                  <c:v>142.94499999999999</c:v>
                </c:pt>
                <c:pt idx="130">
                  <c:v>265.20999999999998</c:v>
                </c:pt>
                <c:pt idx="131">
                  <c:v>126.7</c:v>
                </c:pt>
                <c:pt idx="132">
                  <c:v>249.82599999999999</c:v>
                </c:pt>
                <c:pt idx="133">
                  <c:v>131.97800000000001</c:v>
                </c:pt>
                <c:pt idx="134">
                  <c:v>245.858</c:v>
                </c:pt>
                <c:pt idx="135">
                  <c:v>32.420900000000003</c:v>
                </c:pt>
                <c:pt idx="136">
                  <c:v>34.890999999999998</c:v>
                </c:pt>
                <c:pt idx="137">
                  <c:v>24.0686</c:v>
                </c:pt>
                <c:pt idx="138">
                  <c:v>12.281700000000001</c:v>
                </c:pt>
                <c:pt idx="139">
                  <c:v>24.9102</c:v>
                </c:pt>
                <c:pt idx="140">
                  <c:v>42.5565</c:v>
                </c:pt>
                <c:pt idx="141">
                  <c:v>10.5749</c:v>
                </c:pt>
                <c:pt idx="142">
                  <c:v>39.595300000000002</c:v>
                </c:pt>
                <c:pt idx="143">
                  <c:v>54.144799999999996</c:v>
                </c:pt>
                <c:pt idx="144">
                  <c:v>14.0679</c:v>
                </c:pt>
                <c:pt idx="145">
                  <c:v>16.947299999999998</c:v>
                </c:pt>
                <c:pt idx="146">
                  <c:v>25.7516</c:v>
                </c:pt>
                <c:pt idx="147">
                  <c:v>36.946399999999997</c:v>
                </c:pt>
                <c:pt idx="148">
                  <c:v>69.108599999999996</c:v>
                </c:pt>
                <c:pt idx="149">
                  <c:v>67.6571</c:v>
                </c:pt>
                <c:pt idx="150">
                  <c:v>69.027799999999999</c:v>
                </c:pt>
                <c:pt idx="151">
                  <c:v>27.013400000000001</c:v>
                </c:pt>
                <c:pt idx="152">
                  <c:v>30.046399999999998</c:v>
                </c:pt>
                <c:pt idx="153">
                  <c:v>6.1974999999999998</c:v>
                </c:pt>
                <c:pt idx="154">
                  <c:v>41.0595</c:v>
                </c:pt>
                <c:pt idx="155">
                  <c:v>17.049600000000002</c:v>
                </c:pt>
                <c:pt idx="156">
                  <c:v>19.578900000000001</c:v>
                </c:pt>
                <c:pt idx="157">
                  <c:v>39.9497</c:v>
                </c:pt>
                <c:pt idx="158">
                  <c:v>34.988700000000001</c:v>
                </c:pt>
                <c:pt idx="159">
                  <c:v>47.985599999999998</c:v>
                </c:pt>
                <c:pt idx="160">
                  <c:v>26.4207</c:v>
                </c:pt>
                <c:pt idx="161">
                  <c:v>17.889099999999999</c:v>
                </c:pt>
                <c:pt idx="162">
                  <c:v>48.298299999999998</c:v>
                </c:pt>
                <c:pt idx="163">
                  <c:v>33.098300000000002</c:v>
                </c:pt>
                <c:pt idx="164">
                  <c:v>37.991999999999997</c:v>
                </c:pt>
                <c:pt idx="165">
                  <c:v>39.416400000000003</c:v>
                </c:pt>
                <c:pt idx="166">
                  <c:v>94.693399999999997</c:v>
                </c:pt>
                <c:pt idx="167">
                  <c:v>27.182600000000001</c:v>
                </c:pt>
                <c:pt idx="168">
                  <c:v>15.5943</c:v>
                </c:pt>
                <c:pt idx="169">
                  <c:v>28.359400000000001</c:v>
                </c:pt>
                <c:pt idx="170">
                  <c:v>31.051600000000001</c:v>
                </c:pt>
                <c:pt idx="171">
                  <c:v>30.472100000000001</c:v>
                </c:pt>
                <c:pt idx="172">
                  <c:v>98.080399999999997</c:v>
                </c:pt>
                <c:pt idx="173">
                  <c:v>34.784199999999998</c:v>
                </c:pt>
                <c:pt idx="174">
                  <c:v>61.352400000000003</c:v>
                </c:pt>
                <c:pt idx="175">
                  <c:v>39.441000000000003</c:v>
                </c:pt>
                <c:pt idx="176">
                  <c:v>45.8553</c:v>
                </c:pt>
                <c:pt idx="177">
                  <c:v>102.73699999999999</c:v>
                </c:pt>
                <c:pt idx="178">
                  <c:v>70.230699999999999</c:v>
                </c:pt>
                <c:pt idx="179">
                  <c:v>82.221500000000006</c:v>
                </c:pt>
                <c:pt idx="180">
                  <c:v>24.666699999999999</c:v>
                </c:pt>
                <c:pt idx="181">
                  <c:v>54.7575</c:v>
                </c:pt>
                <c:pt idx="182">
                  <c:v>29.040199999999999</c:v>
                </c:pt>
                <c:pt idx="183">
                  <c:v>51.991799999999998</c:v>
                </c:pt>
                <c:pt idx="184">
                  <c:v>52.2956</c:v>
                </c:pt>
                <c:pt idx="185">
                  <c:v>14.5185</c:v>
                </c:pt>
                <c:pt idx="186">
                  <c:v>29.4849</c:v>
                </c:pt>
                <c:pt idx="187">
                  <c:v>18.5063</c:v>
                </c:pt>
                <c:pt idx="188">
                  <c:v>21.290199999999999</c:v>
                </c:pt>
                <c:pt idx="189">
                  <c:v>25.856100000000001</c:v>
                </c:pt>
                <c:pt idx="191">
                  <c:v>24.0671</c:v>
                </c:pt>
                <c:pt idx="192">
                  <c:v>38.726100000000002</c:v>
                </c:pt>
                <c:pt idx="193">
                  <c:v>82.488600000000005</c:v>
                </c:pt>
                <c:pt idx="194">
                  <c:v>47.511899999999997</c:v>
                </c:pt>
                <c:pt idx="195">
                  <c:v>20.596800000000002</c:v>
                </c:pt>
                <c:pt idx="196">
                  <c:v>26.077100000000002</c:v>
                </c:pt>
                <c:pt idx="197">
                  <c:v>47.386299999999999</c:v>
                </c:pt>
                <c:pt idx="198">
                  <c:v>39.8917</c:v>
                </c:pt>
                <c:pt idx="199">
                  <c:v>35.134500000000003</c:v>
                </c:pt>
                <c:pt idx="200">
                  <c:v>20.552199999999999</c:v>
                </c:pt>
                <c:pt idx="201">
                  <c:v>14.1533</c:v>
                </c:pt>
                <c:pt idx="202">
                  <c:v>17.660399999999999</c:v>
                </c:pt>
                <c:pt idx="203">
                  <c:v>123.97199999999999</c:v>
                </c:pt>
                <c:pt idx="204">
                  <c:v>32.557299999999998</c:v>
                </c:pt>
                <c:pt idx="205">
                  <c:v>32.741300000000003</c:v>
                </c:pt>
                <c:pt idx="206">
                  <c:v>71.583100000000002</c:v>
                </c:pt>
                <c:pt idx="207">
                  <c:v>75.159199999999998</c:v>
                </c:pt>
                <c:pt idx="208">
                  <c:v>80.552599999999998</c:v>
                </c:pt>
                <c:pt idx="209">
                  <c:v>37.158299999999997</c:v>
                </c:pt>
                <c:pt idx="210">
                  <c:v>25.1096</c:v>
                </c:pt>
                <c:pt idx="211">
                  <c:v>202.351</c:v>
                </c:pt>
                <c:pt idx="212">
                  <c:v>43.053699999999999</c:v>
                </c:pt>
                <c:pt idx="213">
                  <c:v>40.784799999999997</c:v>
                </c:pt>
                <c:pt idx="214">
                  <c:v>14.786899999999999</c:v>
                </c:pt>
                <c:pt idx="215">
                  <c:v>33.993299999999998</c:v>
                </c:pt>
                <c:pt idx="216">
                  <c:v>243.68</c:v>
                </c:pt>
                <c:pt idx="217">
                  <c:v>38.896900000000002</c:v>
                </c:pt>
                <c:pt idx="218">
                  <c:v>69.198099999999997</c:v>
                </c:pt>
                <c:pt idx="219">
                  <c:v>64.797399999999996</c:v>
                </c:pt>
                <c:pt idx="220">
                  <c:v>27.231400000000001</c:v>
                </c:pt>
                <c:pt idx="221">
                  <c:v>23.4772</c:v>
                </c:pt>
                <c:pt idx="222">
                  <c:v>49.416499999999999</c:v>
                </c:pt>
                <c:pt idx="223">
                  <c:v>42.782499999999999</c:v>
                </c:pt>
                <c:pt idx="224">
                  <c:v>166.887</c:v>
                </c:pt>
                <c:pt idx="225">
                  <c:v>51.1952</c:v>
                </c:pt>
                <c:pt idx="226">
                  <c:v>21.038599999999999</c:v>
                </c:pt>
                <c:pt idx="227">
                  <c:v>44.301099999999998</c:v>
                </c:pt>
                <c:pt idx="228">
                  <c:v>112.077</c:v>
                </c:pt>
                <c:pt idx="229">
                  <c:v>93.072599999999994</c:v>
                </c:pt>
                <c:pt idx="230">
                  <c:v>30.950900000000001</c:v>
                </c:pt>
                <c:pt idx="231">
                  <c:v>23.802499999999998</c:v>
                </c:pt>
                <c:pt idx="232">
                  <c:v>12.5953</c:v>
                </c:pt>
                <c:pt idx="233">
                  <c:v>79.9696</c:v>
                </c:pt>
                <c:pt idx="234">
                  <c:v>42.787500000000001</c:v>
                </c:pt>
                <c:pt idx="235">
                  <c:v>45.227400000000003</c:v>
                </c:pt>
                <c:pt idx="236">
                  <c:v>39.804099999999998</c:v>
                </c:pt>
                <c:pt idx="237">
                  <c:v>19.2471</c:v>
                </c:pt>
                <c:pt idx="238">
                  <c:v>21.049299999999999</c:v>
                </c:pt>
                <c:pt idx="239">
                  <c:v>87.691299999999998</c:v>
                </c:pt>
                <c:pt idx="240">
                  <c:v>30.052499999999998</c:v>
                </c:pt>
                <c:pt idx="241">
                  <c:v>69.084100000000007</c:v>
                </c:pt>
                <c:pt idx="242">
                  <c:v>39.272399999999998</c:v>
                </c:pt>
                <c:pt idx="243">
                  <c:v>22.500299999999999</c:v>
                </c:pt>
                <c:pt idx="244">
                  <c:v>17.136800000000001</c:v>
                </c:pt>
                <c:pt idx="245">
                  <c:v>40.549799999999998</c:v>
                </c:pt>
                <c:pt idx="246">
                  <c:v>77.64</c:v>
                </c:pt>
                <c:pt idx="247">
                  <c:v>187.99299999999999</c:v>
                </c:pt>
                <c:pt idx="248">
                  <c:v>32.182499999999997</c:v>
                </c:pt>
                <c:pt idx="249">
                  <c:v>24.8004</c:v>
                </c:pt>
                <c:pt idx="250">
                  <c:v>112.687</c:v>
                </c:pt>
                <c:pt idx="251">
                  <c:v>135.85400000000001</c:v>
                </c:pt>
                <c:pt idx="252">
                  <c:v>60.538899999999998</c:v>
                </c:pt>
                <c:pt idx="253">
                  <c:v>57.130400000000002</c:v>
                </c:pt>
                <c:pt idx="254">
                  <c:v>37.205800000000004</c:v>
                </c:pt>
                <c:pt idx="255">
                  <c:v>16.4451</c:v>
                </c:pt>
                <c:pt idx="256">
                  <c:v>174.71899999999999</c:v>
                </c:pt>
                <c:pt idx="257">
                  <c:v>54.234299999999998</c:v>
                </c:pt>
                <c:pt idx="258">
                  <c:v>73.800399999999996</c:v>
                </c:pt>
                <c:pt idx="259">
                  <c:v>19.953600000000002</c:v>
                </c:pt>
                <c:pt idx="260">
                  <c:v>7.3641100000000002</c:v>
                </c:pt>
                <c:pt idx="261">
                  <c:v>49.38</c:v>
                </c:pt>
                <c:pt idx="262">
                  <c:v>28.700099999999999</c:v>
                </c:pt>
                <c:pt idx="263">
                  <c:v>30.943999999999999</c:v>
                </c:pt>
                <c:pt idx="264">
                  <c:v>14.5929</c:v>
                </c:pt>
                <c:pt idx="265">
                  <c:v>19.767600000000002</c:v>
                </c:pt>
                <c:pt idx="266">
                  <c:v>21.159700000000001</c:v>
                </c:pt>
                <c:pt idx="267">
                  <c:v>15.9245</c:v>
                </c:pt>
                <c:pt idx="268">
                  <c:v>66.838300000000004</c:v>
                </c:pt>
                <c:pt idx="269">
                  <c:v>25.035900000000002</c:v>
                </c:pt>
                <c:pt idx="270">
                  <c:v>30.203199999999999</c:v>
                </c:pt>
                <c:pt idx="271">
                  <c:v>40.296300000000002</c:v>
                </c:pt>
                <c:pt idx="272">
                  <c:v>36.239600000000003</c:v>
                </c:pt>
                <c:pt idx="273">
                  <c:v>70.693799999999996</c:v>
                </c:pt>
                <c:pt idx="274">
                  <c:v>22.947099999999999</c:v>
                </c:pt>
                <c:pt idx="275">
                  <c:v>129.69800000000001</c:v>
                </c:pt>
                <c:pt idx="276">
                  <c:v>128.39500000000001</c:v>
                </c:pt>
                <c:pt idx="277">
                  <c:v>129.76499999999999</c:v>
                </c:pt>
                <c:pt idx="278">
                  <c:v>104.727</c:v>
                </c:pt>
                <c:pt idx="279">
                  <c:v>81.854900000000001</c:v>
                </c:pt>
                <c:pt idx="280">
                  <c:v>14.058299999999999</c:v>
                </c:pt>
                <c:pt idx="281">
                  <c:v>22.207000000000001</c:v>
                </c:pt>
                <c:pt idx="282">
                  <c:v>9.3511199999999999</c:v>
                </c:pt>
                <c:pt idx="283">
                  <c:v>43.135800000000003</c:v>
                </c:pt>
                <c:pt idx="284">
                  <c:v>17.834399999999999</c:v>
                </c:pt>
                <c:pt idx="285">
                  <c:v>20.313300000000002</c:v>
                </c:pt>
                <c:pt idx="286">
                  <c:v>31.2912</c:v>
                </c:pt>
                <c:pt idx="287">
                  <c:v>48.213700000000003</c:v>
                </c:pt>
                <c:pt idx="288">
                  <c:v>84.329899999999995</c:v>
                </c:pt>
                <c:pt idx="289">
                  <c:v>36.691099999999999</c:v>
                </c:pt>
                <c:pt idx="290">
                  <c:v>59.863300000000002</c:v>
                </c:pt>
                <c:pt idx="291">
                  <c:v>40.0899</c:v>
                </c:pt>
                <c:pt idx="292">
                  <c:v>242.95599999999999</c:v>
                </c:pt>
                <c:pt idx="293">
                  <c:v>32.6646</c:v>
                </c:pt>
                <c:pt idx="294">
                  <c:v>43.240299999999998</c:v>
                </c:pt>
                <c:pt idx="295">
                  <c:v>41.337299999999999</c:v>
                </c:pt>
                <c:pt idx="296">
                  <c:v>47.453299999999999</c:v>
                </c:pt>
                <c:pt idx="297">
                  <c:v>28.807400000000001</c:v>
                </c:pt>
                <c:pt idx="298">
                  <c:v>52.101700000000001</c:v>
                </c:pt>
                <c:pt idx="299">
                  <c:v>65.045199999999994</c:v>
                </c:pt>
                <c:pt idx="300">
                  <c:v>90.205600000000004</c:v>
                </c:pt>
                <c:pt idx="301">
                  <c:v>64.136700000000005</c:v>
                </c:pt>
                <c:pt idx="302">
                  <c:v>27.951799999999999</c:v>
                </c:pt>
                <c:pt idx="303">
                  <c:v>71.117999999999995</c:v>
                </c:pt>
                <c:pt idx="304">
                  <c:v>39.2624</c:v>
                </c:pt>
                <c:pt idx="305">
                  <c:v>14.062799999999999</c:v>
                </c:pt>
                <c:pt idx="306">
                  <c:v>6.7734500000000004</c:v>
                </c:pt>
                <c:pt idx="307">
                  <c:v>29.054600000000001</c:v>
                </c:pt>
                <c:pt idx="308">
                  <c:v>40.077100000000002</c:v>
                </c:pt>
                <c:pt idx="309">
                  <c:v>41.119300000000003</c:v>
                </c:pt>
                <c:pt idx="310">
                  <c:v>67.750799999999998</c:v>
                </c:pt>
                <c:pt idx="311">
                  <c:v>48.471600000000002</c:v>
                </c:pt>
                <c:pt idx="312">
                  <c:v>43.677900000000001</c:v>
                </c:pt>
                <c:pt idx="313">
                  <c:v>53.865099999999998</c:v>
                </c:pt>
                <c:pt idx="314">
                  <c:v>25.699400000000001</c:v>
                </c:pt>
                <c:pt idx="315">
                  <c:v>27.447500000000002</c:v>
                </c:pt>
                <c:pt idx="316">
                  <c:v>44.2376</c:v>
                </c:pt>
                <c:pt idx="317">
                  <c:v>26.3018</c:v>
                </c:pt>
                <c:pt idx="318">
                  <c:v>18.3949</c:v>
                </c:pt>
                <c:pt idx="319">
                  <c:v>21.254799999999999</c:v>
                </c:pt>
                <c:pt idx="320">
                  <c:v>82.498699999999999</c:v>
                </c:pt>
                <c:pt idx="321">
                  <c:v>56.7746</c:v>
                </c:pt>
                <c:pt idx="322">
                  <c:v>85.742500000000007</c:v>
                </c:pt>
                <c:pt idx="323">
                  <c:v>27.726700000000001</c:v>
                </c:pt>
                <c:pt idx="324">
                  <c:v>67.055899999999994</c:v>
                </c:pt>
                <c:pt idx="325">
                  <c:v>104.41</c:v>
                </c:pt>
                <c:pt idx="326">
                  <c:v>23.345099999999999</c:v>
                </c:pt>
                <c:pt idx="327">
                  <c:v>31.1769</c:v>
                </c:pt>
                <c:pt idx="328">
                  <c:v>125.032</c:v>
                </c:pt>
                <c:pt idx="329">
                  <c:v>16.1723</c:v>
                </c:pt>
                <c:pt idx="330">
                  <c:v>22.620899999999999</c:v>
                </c:pt>
                <c:pt idx="331">
                  <c:v>16.138400000000001</c:v>
                </c:pt>
                <c:pt idx="332">
                  <c:v>40.380600000000001</c:v>
                </c:pt>
                <c:pt idx="333">
                  <c:v>22.8459</c:v>
                </c:pt>
                <c:pt idx="334">
                  <c:v>9.6343200000000007</c:v>
                </c:pt>
                <c:pt idx="335">
                  <c:v>45.588700000000003</c:v>
                </c:pt>
                <c:pt idx="336">
                  <c:v>11.0044</c:v>
                </c:pt>
                <c:pt idx="337">
                  <c:v>69.947900000000004</c:v>
                </c:pt>
                <c:pt idx="338">
                  <c:v>19.968299999999999</c:v>
                </c:pt>
                <c:pt idx="339">
                  <c:v>11.9201</c:v>
                </c:pt>
                <c:pt idx="340">
                  <c:v>17.195599999999999</c:v>
                </c:pt>
                <c:pt idx="341">
                  <c:v>36.302</c:v>
                </c:pt>
                <c:pt idx="342">
                  <c:v>43.818800000000003</c:v>
                </c:pt>
                <c:pt idx="343">
                  <c:v>6.40388</c:v>
                </c:pt>
                <c:pt idx="344">
                  <c:v>24.639399999999998</c:v>
                </c:pt>
                <c:pt idx="345">
                  <c:v>28.943300000000001</c:v>
                </c:pt>
                <c:pt idx="346">
                  <c:v>45.601100000000002</c:v>
                </c:pt>
                <c:pt idx="347">
                  <c:v>27.5502</c:v>
                </c:pt>
                <c:pt idx="348">
                  <c:v>41.7014</c:v>
                </c:pt>
                <c:pt idx="349">
                  <c:v>18.8764</c:v>
                </c:pt>
                <c:pt idx="350">
                  <c:v>19.7194</c:v>
                </c:pt>
                <c:pt idx="351">
                  <c:v>18.195900000000002</c:v>
                </c:pt>
                <c:pt idx="352">
                  <c:v>27.008400000000002</c:v>
                </c:pt>
                <c:pt idx="353">
                  <c:v>30.501200000000001</c:v>
                </c:pt>
                <c:pt idx="354">
                  <c:v>62.948799999999999</c:v>
                </c:pt>
                <c:pt idx="355">
                  <c:v>1.8073300000000001</c:v>
                </c:pt>
                <c:pt idx="356">
                  <c:v>26.726800000000001</c:v>
                </c:pt>
                <c:pt idx="357">
                  <c:v>41.767600000000002</c:v>
                </c:pt>
                <c:pt idx="358">
                  <c:v>31.650400000000001</c:v>
                </c:pt>
                <c:pt idx="359">
                  <c:v>24.1553</c:v>
                </c:pt>
                <c:pt idx="360">
                  <c:v>286.375</c:v>
                </c:pt>
                <c:pt idx="361">
                  <c:v>176.672</c:v>
                </c:pt>
                <c:pt idx="362">
                  <c:v>36.610700000000001</c:v>
                </c:pt>
                <c:pt idx="363">
                  <c:v>31.887799999999999</c:v>
                </c:pt>
                <c:pt idx="364">
                  <c:v>48.706099999999999</c:v>
                </c:pt>
                <c:pt idx="365">
                  <c:v>48.125599999999999</c:v>
                </c:pt>
                <c:pt idx="366">
                  <c:v>41.268300000000004</c:v>
                </c:pt>
                <c:pt idx="367">
                  <c:v>56.837200000000003</c:v>
                </c:pt>
                <c:pt idx="368">
                  <c:v>43.576700000000002</c:v>
                </c:pt>
                <c:pt idx="369">
                  <c:v>178.10300000000001</c:v>
                </c:pt>
                <c:pt idx="370">
                  <c:v>152.322</c:v>
                </c:pt>
                <c:pt idx="371">
                  <c:v>51.392600000000002</c:v>
                </c:pt>
                <c:pt idx="372">
                  <c:v>35.637799999999999</c:v>
                </c:pt>
                <c:pt idx="373">
                  <c:v>39.412300000000002</c:v>
                </c:pt>
                <c:pt idx="374">
                  <c:v>122.449</c:v>
                </c:pt>
                <c:pt idx="375">
                  <c:v>36.527700000000003</c:v>
                </c:pt>
                <c:pt idx="376">
                  <c:v>49.292200000000001</c:v>
                </c:pt>
                <c:pt idx="377">
                  <c:v>15.1896</c:v>
                </c:pt>
                <c:pt idx="378">
                  <c:v>34.014899999999997</c:v>
                </c:pt>
                <c:pt idx="379">
                  <c:v>82.160700000000006</c:v>
                </c:pt>
                <c:pt idx="380">
                  <c:v>37.309399999999997</c:v>
                </c:pt>
                <c:pt idx="381">
                  <c:v>87.676000000000002</c:v>
                </c:pt>
                <c:pt idx="382">
                  <c:v>213.77799999999999</c:v>
                </c:pt>
                <c:pt idx="383">
                  <c:v>40.161799999999999</c:v>
                </c:pt>
                <c:pt idx="384">
                  <c:v>50.633499999999998</c:v>
                </c:pt>
                <c:pt idx="385">
                  <c:v>74.776799999999994</c:v>
                </c:pt>
                <c:pt idx="386">
                  <c:v>20.476900000000001</c:v>
                </c:pt>
                <c:pt idx="387">
                  <c:v>54.3643</c:v>
                </c:pt>
                <c:pt idx="388">
                  <c:v>15.8729</c:v>
                </c:pt>
                <c:pt idx="389">
                  <c:v>21.319600000000001</c:v>
                </c:pt>
                <c:pt idx="390">
                  <c:v>22.589300000000001</c:v>
                </c:pt>
                <c:pt idx="391">
                  <c:v>40.923699999999997</c:v>
                </c:pt>
                <c:pt idx="392">
                  <c:v>54.9238</c:v>
                </c:pt>
                <c:pt idx="394">
                  <c:v>71.953900000000004</c:v>
                </c:pt>
                <c:pt idx="395">
                  <c:v>25.193100000000001</c:v>
                </c:pt>
                <c:pt idx="396">
                  <c:v>22.335999999999999</c:v>
                </c:pt>
                <c:pt idx="397">
                  <c:v>29.312100000000001</c:v>
                </c:pt>
                <c:pt idx="398">
                  <c:v>26.0305</c:v>
                </c:pt>
                <c:pt idx="399">
                  <c:v>101.453</c:v>
                </c:pt>
                <c:pt idx="400">
                  <c:v>28.453900000000001</c:v>
                </c:pt>
                <c:pt idx="401">
                  <c:v>132.33799999999999</c:v>
                </c:pt>
                <c:pt idx="403">
                  <c:v>32.429499999999997</c:v>
                </c:pt>
                <c:pt idx="404">
                  <c:v>23.299600000000002</c:v>
                </c:pt>
                <c:pt idx="405">
                  <c:v>28.670999999999999</c:v>
                </c:pt>
                <c:pt idx="406">
                  <c:v>29.804099999999998</c:v>
                </c:pt>
                <c:pt idx="407">
                  <c:v>47.233800000000002</c:v>
                </c:pt>
                <c:pt idx="408">
                  <c:v>9.3890600000000006</c:v>
                </c:pt>
                <c:pt idx="409">
                  <c:v>7.71793</c:v>
                </c:pt>
                <c:pt idx="410">
                  <c:v>24.019100000000002</c:v>
                </c:pt>
                <c:pt idx="411">
                  <c:v>27.121400000000001</c:v>
                </c:pt>
                <c:pt idx="412">
                  <c:v>24.567399999999999</c:v>
                </c:pt>
                <c:pt idx="413">
                  <c:v>16.2713</c:v>
                </c:pt>
                <c:pt idx="414">
                  <c:v>47.757100000000001</c:v>
                </c:pt>
                <c:pt idx="415">
                  <c:v>368.98</c:v>
                </c:pt>
                <c:pt idx="416">
                  <c:v>11.3432</c:v>
                </c:pt>
                <c:pt idx="417">
                  <c:v>35.586500000000001</c:v>
                </c:pt>
                <c:pt idx="418">
                  <c:v>61.848799999999997</c:v>
                </c:pt>
                <c:pt idx="419">
                  <c:v>27.927499999999998</c:v>
                </c:pt>
                <c:pt idx="420">
                  <c:v>29.9071</c:v>
                </c:pt>
                <c:pt idx="421">
                  <c:v>19.4329</c:v>
                </c:pt>
                <c:pt idx="422">
                  <c:v>32.450499999999998</c:v>
                </c:pt>
                <c:pt idx="423">
                  <c:v>15.8666</c:v>
                </c:pt>
                <c:pt idx="424">
                  <c:v>19.533300000000001</c:v>
                </c:pt>
                <c:pt idx="425">
                  <c:v>23.226900000000001</c:v>
                </c:pt>
                <c:pt idx="426">
                  <c:v>12.104799999999999</c:v>
                </c:pt>
                <c:pt idx="427">
                  <c:v>62.490600000000001</c:v>
                </c:pt>
                <c:pt idx="428">
                  <c:v>34.42</c:v>
                </c:pt>
                <c:pt idx="429">
                  <c:v>47.891100000000002</c:v>
                </c:pt>
                <c:pt idx="430">
                  <c:v>28.263999999999999</c:v>
                </c:pt>
                <c:pt idx="431">
                  <c:v>43.979199999999999</c:v>
                </c:pt>
                <c:pt idx="432">
                  <c:v>66.809899999999999</c:v>
                </c:pt>
                <c:pt idx="433">
                  <c:v>16.564499999999999</c:v>
                </c:pt>
                <c:pt idx="434">
                  <c:v>50.862099999999998</c:v>
                </c:pt>
                <c:pt idx="435">
                  <c:v>142.779</c:v>
                </c:pt>
                <c:pt idx="436">
                  <c:v>21.799399999999999</c:v>
                </c:pt>
                <c:pt idx="437">
                  <c:v>44.055999999999997</c:v>
                </c:pt>
                <c:pt idx="438">
                  <c:v>15.2958</c:v>
                </c:pt>
                <c:pt idx="439">
                  <c:v>11.393599999999999</c:v>
                </c:pt>
                <c:pt idx="440">
                  <c:v>43.456499999999998</c:v>
                </c:pt>
                <c:pt idx="441">
                  <c:v>63.047199999999997</c:v>
                </c:pt>
                <c:pt idx="442">
                  <c:v>63.852200000000003</c:v>
                </c:pt>
                <c:pt idx="443">
                  <c:v>20.64</c:v>
                </c:pt>
                <c:pt idx="444">
                  <c:v>24.710899999999999</c:v>
                </c:pt>
                <c:pt idx="445">
                  <c:v>20.564800000000002</c:v>
                </c:pt>
                <c:pt idx="446">
                  <c:v>63.841799999999999</c:v>
                </c:pt>
                <c:pt idx="447">
                  <c:v>34.148800000000001</c:v>
                </c:pt>
                <c:pt idx="448">
                  <c:v>19.5823</c:v>
                </c:pt>
                <c:pt idx="449">
                  <c:v>40.591299999999997</c:v>
                </c:pt>
                <c:pt idx="450">
                  <c:v>23.9574</c:v>
                </c:pt>
                <c:pt idx="451">
                  <c:v>15.297800000000001</c:v>
                </c:pt>
                <c:pt idx="452">
                  <c:v>15.2348</c:v>
                </c:pt>
                <c:pt idx="453">
                  <c:v>75.096699999999998</c:v>
                </c:pt>
                <c:pt idx="454">
                  <c:v>38.755600000000001</c:v>
                </c:pt>
                <c:pt idx="455">
                  <c:v>25.839600000000001</c:v>
                </c:pt>
                <c:pt idx="456">
                  <c:v>21.984400000000001</c:v>
                </c:pt>
                <c:pt idx="457">
                  <c:v>52.113199999999999</c:v>
                </c:pt>
                <c:pt idx="458">
                  <c:v>48.629399999999997</c:v>
                </c:pt>
                <c:pt idx="459">
                  <c:v>13.735900000000001</c:v>
                </c:pt>
                <c:pt idx="460">
                  <c:v>51.040500000000002</c:v>
                </c:pt>
                <c:pt idx="461">
                  <c:v>26.953600000000002</c:v>
                </c:pt>
                <c:pt idx="462">
                  <c:v>36.344200000000001</c:v>
                </c:pt>
                <c:pt idx="463">
                  <c:v>23.678999999999998</c:v>
                </c:pt>
                <c:pt idx="464">
                  <c:v>17.330100000000002</c:v>
                </c:pt>
                <c:pt idx="466">
                  <c:v>17.453600000000002</c:v>
                </c:pt>
                <c:pt idx="467">
                  <c:v>43.481400000000001</c:v>
                </c:pt>
                <c:pt idx="468">
                  <c:v>41.270499999999998</c:v>
                </c:pt>
                <c:pt idx="469">
                  <c:v>111.931</c:v>
                </c:pt>
                <c:pt idx="470">
                  <c:v>25.055499999999999</c:v>
                </c:pt>
                <c:pt idx="471">
                  <c:v>29.518599999999999</c:v>
                </c:pt>
                <c:pt idx="472">
                  <c:v>71.895200000000003</c:v>
                </c:pt>
                <c:pt idx="473">
                  <c:v>18.536799999999999</c:v>
                </c:pt>
                <c:pt idx="474">
                  <c:v>23.036999999999999</c:v>
                </c:pt>
                <c:pt idx="475">
                  <c:v>45.691499999999998</c:v>
                </c:pt>
                <c:pt idx="476">
                  <c:v>158.09700000000001</c:v>
                </c:pt>
                <c:pt idx="477">
                  <c:v>44.055900000000001</c:v>
                </c:pt>
                <c:pt idx="478">
                  <c:v>150.874</c:v>
                </c:pt>
                <c:pt idx="479">
                  <c:v>84.354399999999998</c:v>
                </c:pt>
                <c:pt idx="480">
                  <c:v>55.618699999999997</c:v>
                </c:pt>
                <c:pt idx="481">
                  <c:v>18.395800000000001</c:v>
                </c:pt>
                <c:pt idx="482">
                  <c:v>169.31200000000001</c:v>
                </c:pt>
                <c:pt idx="483">
                  <c:v>96.587599999999995</c:v>
                </c:pt>
                <c:pt idx="484">
                  <c:v>60.198599999999999</c:v>
                </c:pt>
                <c:pt idx="485">
                  <c:v>64.699200000000005</c:v>
                </c:pt>
                <c:pt idx="486">
                  <c:v>115.501</c:v>
                </c:pt>
                <c:pt idx="487">
                  <c:v>112.64400000000001</c:v>
                </c:pt>
                <c:pt idx="488">
                  <c:v>115.724</c:v>
                </c:pt>
                <c:pt idx="489">
                  <c:v>51.776400000000002</c:v>
                </c:pt>
                <c:pt idx="490">
                  <c:v>61.982599999999998</c:v>
                </c:pt>
                <c:pt idx="491">
                  <c:v>63.009</c:v>
                </c:pt>
                <c:pt idx="492">
                  <c:v>143.83099999999999</c:v>
                </c:pt>
                <c:pt idx="493">
                  <c:v>73.391599999999997</c:v>
                </c:pt>
                <c:pt idx="494">
                  <c:v>37.208399999999997</c:v>
                </c:pt>
                <c:pt idx="495">
                  <c:v>31.286100000000001</c:v>
                </c:pt>
                <c:pt idx="496">
                  <c:v>31.644600000000001</c:v>
                </c:pt>
                <c:pt idx="497">
                  <c:v>41.657899999999998</c:v>
                </c:pt>
                <c:pt idx="498">
                  <c:v>110.462</c:v>
                </c:pt>
                <c:pt idx="499">
                  <c:v>206.69300000000001</c:v>
                </c:pt>
                <c:pt idx="500">
                  <c:v>39.091999999999999</c:v>
                </c:pt>
                <c:pt idx="501">
                  <c:v>48.830399999999997</c:v>
                </c:pt>
                <c:pt idx="502">
                  <c:v>30.750599999999999</c:v>
                </c:pt>
                <c:pt idx="503">
                  <c:v>58.178800000000003</c:v>
                </c:pt>
                <c:pt idx="504">
                  <c:v>72.921300000000002</c:v>
                </c:pt>
                <c:pt idx="505">
                  <c:v>26.979399999999998</c:v>
                </c:pt>
                <c:pt idx="506">
                  <c:v>29.263300000000001</c:v>
                </c:pt>
                <c:pt idx="507">
                  <c:v>27.207599999999999</c:v>
                </c:pt>
                <c:pt idx="508">
                  <c:v>22.051500000000001</c:v>
                </c:pt>
                <c:pt idx="509">
                  <c:v>31.572099999999999</c:v>
                </c:pt>
                <c:pt idx="510">
                  <c:v>28.785299999999999</c:v>
                </c:pt>
                <c:pt idx="511">
                  <c:v>32.107399999999998</c:v>
                </c:pt>
                <c:pt idx="512">
                  <c:v>27.2803</c:v>
                </c:pt>
                <c:pt idx="513">
                  <c:v>48.366599999999998</c:v>
                </c:pt>
                <c:pt idx="514">
                  <c:v>226.26300000000001</c:v>
                </c:pt>
                <c:pt idx="515">
                  <c:v>34.186900000000001</c:v>
                </c:pt>
                <c:pt idx="516">
                  <c:v>11.2813</c:v>
                </c:pt>
                <c:pt idx="517">
                  <c:v>12.5647</c:v>
                </c:pt>
                <c:pt idx="518">
                  <c:v>55.365000000000002</c:v>
                </c:pt>
                <c:pt idx="519">
                  <c:v>28.673100000000002</c:v>
                </c:pt>
                <c:pt idx="520">
                  <c:v>26.898599999999998</c:v>
                </c:pt>
                <c:pt idx="521">
                  <c:v>24.818100000000001</c:v>
                </c:pt>
                <c:pt idx="522">
                  <c:v>137.161</c:v>
                </c:pt>
                <c:pt idx="523">
                  <c:v>58.447200000000002</c:v>
                </c:pt>
                <c:pt idx="524">
                  <c:v>37.718000000000004</c:v>
                </c:pt>
                <c:pt idx="525">
                  <c:v>40.387700000000002</c:v>
                </c:pt>
                <c:pt idx="526">
                  <c:v>41.997700000000002</c:v>
                </c:pt>
                <c:pt idx="527">
                  <c:v>94.283299999999997</c:v>
                </c:pt>
                <c:pt idx="528">
                  <c:v>22.066600000000001</c:v>
                </c:pt>
                <c:pt idx="529">
                  <c:v>34.023899999999998</c:v>
                </c:pt>
                <c:pt idx="530">
                  <c:v>41.338900000000002</c:v>
                </c:pt>
                <c:pt idx="531">
                  <c:v>55.081099999999999</c:v>
                </c:pt>
                <c:pt idx="532">
                  <c:v>53.713799999999999</c:v>
                </c:pt>
                <c:pt idx="533">
                  <c:v>56.1646</c:v>
                </c:pt>
                <c:pt idx="534">
                  <c:v>29.152100000000001</c:v>
                </c:pt>
                <c:pt idx="535">
                  <c:v>55.057499999999997</c:v>
                </c:pt>
                <c:pt idx="536">
                  <c:v>130.94300000000001</c:v>
                </c:pt>
                <c:pt idx="537">
                  <c:v>13.0298</c:v>
                </c:pt>
                <c:pt idx="538">
                  <c:v>4.5367300000000004</c:v>
                </c:pt>
                <c:pt idx="539">
                  <c:v>18.675899999999999</c:v>
                </c:pt>
                <c:pt idx="540">
                  <c:v>12.1393</c:v>
                </c:pt>
                <c:pt idx="541">
                  <c:v>17.808599999999998</c:v>
                </c:pt>
                <c:pt idx="542">
                  <c:v>16.369900000000001</c:v>
                </c:pt>
                <c:pt idx="543">
                  <c:v>33.651200000000003</c:v>
                </c:pt>
                <c:pt idx="544">
                  <c:v>48.214700000000001</c:v>
                </c:pt>
                <c:pt idx="545">
                  <c:v>36.355400000000003</c:v>
                </c:pt>
                <c:pt idx="546">
                  <c:v>30.060600000000001</c:v>
                </c:pt>
                <c:pt idx="547">
                  <c:v>59.248399999999997</c:v>
                </c:pt>
                <c:pt idx="548">
                  <c:v>37.554000000000002</c:v>
                </c:pt>
                <c:pt idx="549">
                  <c:v>33.164400000000001</c:v>
                </c:pt>
                <c:pt idx="550">
                  <c:v>30.071200000000001</c:v>
                </c:pt>
                <c:pt idx="551">
                  <c:v>63.229500000000002</c:v>
                </c:pt>
                <c:pt idx="552">
                  <c:v>203.941</c:v>
                </c:pt>
                <c:pt idx="553">
                  <c:v>136.08500000000001</c:v>
                </c:pt>
                <c:pt idx="554">
                  <c:v>15.6456</c:v>
                </c:pt>
                <c:pt idx="555">
                  <c:v>15.0974</c:v>
                </c:pt>
                <c:pt idx="556">
                  <c:v>37.304200000000002</c:v>
                </c:pt>
                <c:pt idx="557">
                  <c:v>16.296299999999999</c:v>
                </c:pt>
                <c:pt idx="558">
                  <c:v>24.4453</c:v>
                </c:pt>
                <c:pt idx="559">
                  <c:v>77.266099999999994</c:v>
                </c:pt>
                <c:pt idx="560">
                  <c:v>31.9526</c:v>
                </c:pt>
                <c:pt idx="561">
                  <c:v>37.395800000000001</c:v>
                </c:pt>
                <c:pt idx="562">
                  <c:v>63.2926</c:v>
                </c:pt>
                <c:pt idx="563">
                  <c:v>59.359099999999998</c:v>
                </c:pt>
                <c:pt idx="564">
                  <c:v>13.756600000000001</c:v>
                </c:pt>
                <c:pt idx="565">
                  <c:v>16.3825</c:v>
                </c:pt>
                <c:pt idx="566">
                  <c:v>10.4148</c:v>
                </c:pt>
                <c:pt idx="567">
                  <c:v>10.183400000000001</c:v>
                </c:pt>
                <c:pt idx="568">
                  <c:v>11.0404</c:v>
                </c:pt>
                <c:pt idx="569">
                  <c:v>11.0465</c:v>
                </c:pt>
                <c:pt idx="570">
                  <c:v>6.7836699999999999</c:v>
                </c:pt>
                <c:pt idx="571">
                  <c:v>10.2028</c:v>
                </c:pt>
                <c:pt idx="572">
                  <c:v>19.145199999999999</c:v>
                </c:pt>
                <c:pt idx="573">
                  <c:v>9.5089000000000006</c:v>
                </c:pt>
              </c:numCache>
            </c:numRef>
          </c:xVal>
          <c:yVal>
            <c:numRef>
              <c:f>[1]Normal!$M$9:$M$582</c:f>
              <c:numCache>
                <c:formatCode>General</c:formatCode>
                <c:ptCount val="574"/>
                <c:pt idx="0">
                  <c:v>6.6759836418954083E-3</c:v>
                </c:pt>
                <c:pt idx="1">
                  <c:v>6.8074480077200033E-3</c:v>
                </c:pt>
                <c:pt idx="2">
                  <c:v>6.8218049822726043E-3</c:v>
                </c:pt>
                <c:pt idx="3">
                  <c:v>6.7134452183404796E-3</c:v>
                </c:pt>
                <c:pt idx="4">
                  <c:v>6.579209536074067E-3</c:v>
                </c:pt>
                <c:pt idx="5">
                  <c:v>6.2141622374266318E-3</c:v>
                </c:pt>
                <c:pt idx="6">
                  <c:v>6.4680090247170386E-3</c:v>
                </c:pt>
                <c:pt idx="7">
                  <c:v>4.128397310351235E-3</c:v>
                </c:pt>
                <c:pt idx="8">
                  <c:v>6.226771711257871E-3</c:v>
                </c:pt>
                <c:pt idx="9">
                  <c:v>6.1003421427896914E-3</c:v>
                </c:pt>
                <c:pt idx="10">
                  <c:v>6.2584398167167456E-3</c:v>
                </c:pt>
                <c:pt idx="11">
                  <c:v>6.2674470604499391E-3</c:v>
                </c:pt>
                <c:pt idx="12">
                  <c:v>6.8249819710560714E-3</c:v>
                </c:pt>
                <c:pt idx="13">
                  <c:v>6.7487075827475981E-3</c:v>
                </c:pt>
                <c:pt idx="14">
                  <c:v>6.8024780102797291E-3</c:v>
                </c:pt>
                <c:pt idx="15">
                  <c:v>5.111640647941001E-3</c:v>
                </c:pt>
                <c:pt idx="16">
                  <c:v>6.260229975015361E-3</c:v>
                </c:pt>
                <c:pt idx="17">
                  <c:v>6.3109833978771722E-3</c:v>
                </c:pt>
                <c:pt idx="18">
                  <c:v>6.7265703743406352E-3</c:v>
                </c:pt>
                <c:pt idx="19">
                  <c:v>6.4231327384200237E-3</c:v>
                </c:pt>
                <c:pt idx="20">
                  <c:v>6.3035161076554725E-3</c:v>
                </c:pt>
                <c:pt idx="21">
                  <c:v>6.830933176349193E-3</c:v>
                </c:pt>
                <c:pt idx="22">
                  <c:v>6.7836017555883803E-3</c:v>
                </c:pt>
                <c:pt idx="23">
                  <c:v>2.7810399897607949E-3</c:v>
                </c:pt>
                <c:pt idx="24">
                  <c:v>6.8300427318451163E-3</c:v>
                </c:pt>
                <c:pt idx="25">
                  <c:v>6.7712998421399261E-3</c:v>
                </c:pt>
                <c:pt idx="26">
                  <c:v>6.8241418550819243E-3</c:v>
                </c:pt>
                <c:pt idx="27">
                  <c:v>6.6467174894770586E-3</c:v>
                </c:pt>
                <c:pt idx="28">
                  <c:v>6.7644329970128359E-3</c:v>
                </c:pt>
                <c:pt idx="29">
                  <c:v>6.8155784350538429E-3</c:v>
                </c:pt>
                <c:pt idx="30">
                  <c:v>6.7252400406434352E-3</c:v>
                </c:pt>
                <c:pt idx="31">
                  <c:v>3.2515689881376631E-3</c:v>
                </c:pt>
                <c:pt idx="32">
                  <c:v>8.9040762981799654E-4</c:v>
                </c:pt>
                <c:pt idx="33">
                  <c:v>1.4690217960737443E-3</c:v>
                </c:pt>
                <c:pt idx="34">
                  <c:v>6.6959134412841051E-3</c:v>
                </c:pt>
                <c:pt idx="35">
                  <c:v>6.7065541382137651E-3</c:v>
                </c:pt>
                <c:pt idx="36">
                  <c:v>6.5366095593779429E-3</c:v>
                </c:pt>
                <c:pt idx="37">
                  <c:v>6.6779006990880223E-3</c:v>
                </c:pt>
                <c:pt idx="38">
                  <c:v>6.770640080578004E-3</c:v>
                </c:pt>
                <c:pt idx="39">
                  <c:v>6.7815527559594484E-3</c:v>
                </c:pt>
                <c:pt idx="40">
                  <c:v>6.1653996816450826E-3</c:v>
                </c:pt>
                <c:pt idx="41">
                  <c:v>6.4682077643309129E-3</c:v>
                </c:pt>
                <c:pt idx="42">
                  <c:v>5.3848402079753315E-3</c:v>
                </c:pt>
                <c:pt idx="43">
                  <c:v>6.4561291570585074E-3</c:v>
                </c:pt>
                <c:pt idx="44">
                  <c:v>5.6337628569810734E-3</c:v>
                </c:pt>
                <c:pt idx="45">
                  <c:v>6.6343046716477484E-3</c:v>
                </c:pt>
                <c:pt idx="46">
                  <c:v>6.7470330580102732E-3</c:v>
                </c:pt>
                <c:pt idx="47">
                  <c:v>6.8346663264573903E-3</c:v>
                </c:pt>
                <c:pt idx="48">
                  <c:v>6.6749401430726812E-3</c:v>
                </c:pt>
                <c:pt idx="49">
                  <c:v>6.4402687763683844E-3</c:v>
                </c:pt>
                <c:pt idx="50">
                  <c:v>6.7063146857963248E-3</c:v>
                </c:pt>
                <c:pt idx="51">
                  <c:v>6.7485399199721441E-3</c:v>
                </c:pt>
                <c:pt idx="52">
                  <c:v>3.4376707228667442E-3</c:v>
                </c:pt>
                <c:pt idx="53">
                  <c:v>6.628562706653577E-3</c:v>
                </c:pt>
                <c:pt idx="54">
                  <c:v>6.3766383974436028E-3</c:v>
                </c:pt>
                <c:pt idx="55">
                  <c:v>6.622164801521546E-3</c:v>
                </c:pt>
                <c:pt idx="56">
                  <c:v>6.7302000581928242E-3</c:v>
                </c:pt>
                <c:pt idx="57">
                  <c:v>6.6547192714240993E-3</c:v>
                </c:pt>
                <c:pt idx="58">
                  <c:v>6.8346886981536974E-3</c:v>
                </c:pt>
                <c:pt idx="59">
                  <c:v>6.5094959529649549E-3</c:v>
                </c:pt>
                <c:pt idx="60">
                  <c:v>6.4067466780872743E-3</c:v>
                </c:pt>
                <c:pt idx="61">
                  <c:v>6.4378300856346707E-3</c:v>
                </c:pt>
                <c:pt idx="62">
                  <c:v>6.7348756014224262E-3</c:v>
                </c:pt>
                <c:pt idx="63">
                  <c:v>6.6660653567079259E-3</c:v>
                </c:pt>
                <c:pt idx="64">
                  <c:v>6.4128658919513177E-3</c:v>
                </c:pt>
                <c:pt idx="65">
                  <c:v>6.7178972287725699E-3</c:v>
                </c:pt>
                <c:pt idx="66">
                  <c:v>6.8343789916990522E-3</c:v>
                </c:pt>
                <c:pt idx="67">
                  <c:v>6.6127361183948227E-3</c:v>
                </c:pt>
                <c:pt idx="68">
                  <c:v>6.8290555210757413E-3</c:v>
                </c:pt>
                <c:pt idx="69">
                  <c:v>5.9810649405851743E-3</c:v>
                </c:pt>
                <c:pt idx="70">
                  <c:v>6.5824305405429284E-3</c:v>
                </c:pt>
                <c:pt idx="71">
                  <c:v>6.6503515744261417E-3</c:v>
                </c:pt>
                <c:pt idx="72">
                  <c:v>2.3903979716634318E-3</c:v>
                </c:pt>
                <c:pt idx="73">
                  <c:v>6.5648194005566403E-3</c:v>
                </c:pt>
                <c:pt idx="74">
                  <c:v>6.8329721644065974E-3</c:v>
                </c:pt>
                <c:pt idx="75">
                  <c:v>5.663912206889503E-3</c:v>
                </c:pt>
                <c:pt idx="76">
                  <c:v>6.8140240347991238E-3</c:v>
                </c:pt>
                <c:pt idx="77">
                  <c:v>6.7507944229607628E-3</c:v>
                </c:pt>
                <c:pt idx="78">
                  <c:v>6.2673352948051392E-3</c:v>
                </c:pt>
                <c:pt idx="79">
                  <c:v>6.8344738211635944E-3</c:v>
                </c:pt>
                <c:pt idx="80">
                  <c:v>6.8043525985368595E-3</c:v>
                </c:pt>
                <c:pt idx="81">
                  <c:v>6.6356260002643766E-3</c:v>
                </c:pt>
                <c:pt idx="82">
                  <c:v>6.6863308604789787E-3</c:v>
                </c:pt>
                <c:pt idx="83">
                  <c:v>6.7878036491627325E-3</c:v>
                </c:pt>
                <c:pt idx="84">
                  <c:v>6.6870959048439711E-3</c:v>
                </c:pt>
                <c:pt idx="85">
                  <c:v>6.8333461525483365E-3</c:v>
                </c:pt>
                <c:pt idx="86">
                  <c:v>6.8329457109292599E-3</c:v>
                </c:pt>
                <c:pt idx="87">
                  <c:v>6.5118191350707188E-3</c:v>
                </c:pt>
                <c:pt idx="88">
                  <c:v>1.6069465281495826E-3</c:v>
                </c:pt>
                <c:pt idx="89">
                  <c:v>6.771602492120137E-3</c:v>
                </c:pt>
                <c:pt idx="90">
                  <c:v>4.6294152787955374E-3</c:v>
                </c:pt>
                <c:pt idx="91">
                  <c:v>6.7974068052878076E-3</c:v>
                </c:pt>
                <c:pt idx="92">
                  <c:v>6.7983373161987536E-3</c:v>
                </c:pt>
                <c:pt idx="93">
                  <c:v>6.4720403759191501E-3</c:v>
                </c:pt>
                <c:pt idx="94">
                  <c:v>6.7496589252880905E-3</c:v>
                </c:pt>
                <c:pt idx="95">
                  <c:v>6.6858263806827394E-3</c:v>
                </c:pt>
                <c:pt idx="96">
                  <c:v>6.5998251062032252E-3</c:v>
                </c:pt>
                <c:pt idx="97">
                  <c:v>6.6980007992933962E-3</c:v>
                </c:pt>
                <c:pt idx="98">
                  <c:v>6.6706225577458349E-3</c:v>
                </c:pt>
                <c:pt idx="99">
                  <c:v>6.6721539339527356E-3</c:v>
                </c:pt>
                <c:pt idx="100">
                  <c:v>6.7644079757482167E-3</c:v>
                </c:pt>
                <c:pt idx="101">
                  <c:v>6.7678194008153978E-3</c:v>
                </c:pt>
                <c:pt idx="102">
                  <c:v>6.5198608258036301E-3</c:v>
                </c:pt>
                <c:pt idx="103">
                  <c:v>6.7008731594516927E-3</c:v>
                </c:pt>
                <c:pt idx="104">
                  <c:v>6.6882744889214937E-3</c:v>
                </c:pt>
                <c:pt idx="105">
                  <c:v>6.1166612845820235E-3</c:v>
                </c:pt>
                <c:pt idx="106">
                  <c:v>1.0976502713389046E-4</c:v>
                </c:pt>
                <c:pt idx="107">
                  <c:v>5.4794664105435337E-3</c:v>
                </c:pt>
                <c:pt idx="108">
                  <c:v>1.246137943356995E-3</c:v>
                </c:pt>
                <c:pt idx="109">
                  <c:v>6.7003245486028122E-3</c:v>
                </c:pt>
                <c:pt idx="110">
                  <c:v>6.8275468278967862E-3</c:v>
                </c:pt>
                <c:pt idx="111">
                  <c:v>6.6689321188553186E-3</c:v>
                </c:pt>
                <c:pt idx="112">
                  <c:v>6.817849060143503E-3</c:v>
                </c:pt>
                <c:pt idx="113">
                  <c:v>6.4767760741135591E-3</c:v>
                </c:pt>
                <c:pt idx="114">
                  <c:v>6.3650066674153247E-3</c:v>
                </c:pt>
                <c:pt idx="115">
                  <c:v>6.6036777178578379E-3</c:v>
                </c:pt>
                <c:pt idx="116">
                  <c:v>6.4950849426430963E-3</c:v>
                </c:pt>
                <c:pt idx="117">
                  <c:v>6.820572028497833E-3</c:v>
                </c:pt>
                <c:pt idx="118">
                  <c:v>4.9962374945363775E-4</c:v>
                </c:pt>
                <c:pt idx="119">
                  <c:v>6.7033521060062542E-3</c:v>
                </c:pt>
                <c:pt idx="120">
                  <c:v>6.8342205222584078E-3</c:v>
                </c:pt>
                <c:pt idx="121">
                  <c:v>6.7294025230855356E-3</c:v>
                </c:pt>
                <c:pt idx="122">
                  <c:v>6.6972867250189054E-3</c:v>
                </c:pt>
                <c:pt idx="123">
                  <c:v>6.6313763204353749E-3</c:v>
                </c:pt>
                <c:pt idx="124">
                  <c:v>6.3146656163138156E-3</c:v>
                </c:pt>
                <c:pt idx="125">
                  <c:v>6.36302932949687E-3</c:v>
                </c:pt>
                <c:pt idx="126">
                  <c:v>6.7335283339630325E-3</c:v>
                </c:pt>
                <c:pt idx="127">
                  <c:v>2.5319998541695199E-3</c:v>
                </c:pt>
                <c:pt idx="128">
                  <c:v>3.6308948126803813E-3</c:v>
                </c:pt>
                <c:pt idx="129">
                  <c:v>1.2385521768090175E-3</c:v>
                </c:pt>
                <c:pt idx="130">
                  <c:v>2.8754359693680146E-6</c:v>
                </c:pt>
                <c:pt idx="131">
                  <c:v>1.9929647113891306E-3</c:v>
                </c:pt>
                <c:pt idx="132">
                  <c:v>7.8515194881469726E-6</c:v>
                </c:pt>
                <c:pt idx="133">
                  <c:v>1.722143760582874E-3</c:v>
                </c:pt>
                <c:pt idx="134">
                  <c:v>1.0059618696647194E-5</c:v>
                </c:pt>
                <c:pt idx="135">
                  <c:v>6.8278599422297191E-3</c:v>
                </c:pt>
                <c:pt idx="136">
                  <c:v>6.834825961650093E-3</c:v>
                </c:pt>
                <c:pt idx="137">
                  <c:v>6.7146877187104978E-3</c:v>
                </c:pt>
                <c:pt idx="138">
                  <c:v>6.3336236718154852E-3</c:v>
                </c:pt>
                <c:pt idx="139">
                  <c:v>6.7322481732489366E-3</c:v>
                </c:pt>
                <c:pt idx="140">
                  <c:v>6.7787522090152182E-3</c:v>
                </c:pt>
                <c:pt idx="141">
                  <c:v>6.2590742928326547E-3</c:v>
                </c:pt>
                <c:pt idx="142">
                  <c:v>6.8142759362545598E-3</c:v>
                </c:pt>
                <c:pt idx="143">
                  <c:v>6.4791825160053721E-3</c:v>
                </c:pt>
                <c:pt idx="144">
                  <c:v>6.4067229902206591E-3</c:v>
                </c:pt>
                <c:pt idx="145">
                  <c:v>6.5134867072273832E-3</c:v>
                </c:pt>
                <c:pt idx="146">
                  <c:v>6.7484477295176488E-3</c:v>
                </c:pt>
                <c:pt idx="147">
                  <c:v>6.8312959670368267E-3</c:v>
                </c:pt>
                <c:pt idx="148">
                  <c:v>5.7656569254357351E-3</c:v>
                </c:pt>
                <c:pt idx="149">
                  <c:v>5.8480899904179463E-3</c:v>
                </c:pt>
                <c:pt idx="150">
                  <c:v>5.7703087869405414E-3</c:v>
                </c:pt>
                <c:pt idx="151">
                  <c:v>6.7701770491330956E-3</c:v>
                </c:pt>
                <c:pt idx="152">
                  <c:v>6.8096640458109453E-3</c:v>
                </c:pt>
                <c:pt idx="153">
                  <c:v>6.048178741214068E-3</c:v>
                </c:pt>
                <c:pt idx="154">
                  <c:v>6.7988743506819044E-3</c:v>
                </c:pt>
                <c:pt idx="155">
                  <c:v>6.5170206401986607E-3</c:v>
                </c:pt>
                <c:pt idx="156">
                  <c:v>6.5985581976857263E-3</c:v>
                </c:pt>
                <c:pt idx="157">
                  <c:v>6.8109380208592647E-3</c:v>
                </c:pt>
                <c:pt idx="158">
                  <c:v>6.8348499825418583E-3</c:v>
                </c:pt>
                <c:pt idx="159">
                  <c:v>6.6693675267477225E-3</c:v>
                </c:pt>
                <c:pt idx="160">
                  <c:v>6.7603549789851712E-3</c:v>
                </c:pt>
                <c:pt idx="161">
                  <c:v>6.5453339908211391E-3</c:v>
                </c:pt>
                <c:pt idx="162">
                  <c:v>6.6613658118113029E-3</c:v>
                </c:pt>
                <c:pt idx="163">
                  <c:v>6.8309869196923195E-3</c:v>
                </c:pt>
                <c:pt idx="164">
                  <c:v>6.8262518391629815E-3</c:v>
                </c:pt>
                <c:pt idx="165">
                  <c:v>6.8158660901462163E-3</c:v>
                </c:pt>
                <c:pt idx="166">
                  <c:v>4.0559175417622046E-3</c:v>
                </c:pt>
                <c:pt idx="167">
                  <c:v>6.7728554655572754E-3</c:v>
                </c:pt>
                <c:pt idx="168">
                  <c:v>6.4650589670847873E-3</c:v>
                </c:pt>
                <c:pt idx="169">
                  <c:v>6.7899348094211578E-3</c:v>
                </c:pt>
                <c:pt idx="170">
                  <c:v>6.8187382828203075E-3</c:v>
                </c:pt>
                <c:pt idx="171">
                  <c:v>6.8137521760257714E-3</c:v>
                </c:pt>
                <c:pt idx="172">
                  <c:v>3.8160312161052467E-3</c:v>
                </c:pt>
                <c:pt idx="173">
                  <c:v>6.8347777957231196E-3</c:v>
                </c:pt>
                <c:pt idx="174">
                  <c:v>6.1755621316982442E-3</c:v>
                </c:pt>
                <c:pt idx="175">
                  <c:v>6.8156512076650742E-3</c:v>
                </c:pt>
                <c:pt idx="176">
                  <c:v>6.7190025411189977E-3</c:v>
                </c:pt>
                <c:pt idx="177">
                  <c:v>3.4899768498008986E-3</c:v>
                </c:pt>
                <c:pt idx="178">
                  <c:v>5.7003118007585519E-3</c:v>
                </c:pt>
                <c:pt idx="179">
                  <c:v>4.9315006736051041E-3</c:v>
                </c:pt>
                <c:pt idx="180">
                  <c:v>6.7273064798621333E-3</c:v>
                </c:pt>
                <c:pt idx="181">
                  <c:v>6.4566297713371367E-3</c:v>
                </c:pt>
                <c:pt idx="182">
                  <c:v>6.7985732371321234E-3</c:v>
                </c:pt>
                <c:pt idx="183">
                  <c:v>6.5533290297723574E-3</c:v>
                </c:pt>
                <c:pt idx="184">
                  <c:v>6.5433548226028725E-3</c:v>
                </c:pt>
                <c:pt idx="185">
                  <c:v>6.4243460838995453E-3</c:v>
                </c:pt>
                <c:pt idx="186">
                  <c:v>6.803722023977745E-3</c:v>
                </c:pt>
                <c:pt idx="187">
                  <c:v>6.5653620373621411E-3</c:v>
                </c:pt>
                <c:pt idx="188">
                  <c:v>6.6472202972477183E-3</c:v>
                </c:pt>
                <c:pt idx="189">
                  <c:v>6.7503644710333504E-3</c:v>
                </c:pt>
                <c:pt idx="190">
                  <c:v>5.7065367181851909E-3</c:v>
                </c:pt>
                <c:pt idx="191">
                  <c:v>6.7146552150568178E-3</c:v>
                </c:pt>
                <c:pt idx="192">
                  <c:v>6.8214046035716567E-3</c:v>
                </c:pt>
                <c:pt idx="193">
                  <c:v>4.9132499427414862E-3</c:v>
                </c:pt>
                <c:pt idx="194">
                  <c:v>6.6811421278958148E-3</c:v>
                </c:pt>
                <c:pt idx="195">
                  <c:v>6.6281463933099E-3</c:v>
                </c:pt>
                <c:pt idx="196">
                  <c:v>6.7543485437537376E-3</c:v>
                </c:pt>
                <c:pt idx="197">
                  <c:v>6.6841937694801547E-3</c:v>
                </c:pt>
                <c:pt idx="198">
                  <c:v>6.8115013670728367E-3</c:v>
                </c:pt>
                <c:pt idx="199">
                  <c:v>6.8348502177373489E-3</c:v>
                </c:pt>
                <c:pt idx="200">
                  <c:v>6.6268894089806891E-3</c:v>
                </c:pt>
                <c:pt idx="201">
                  <c:v>6.4100886314956262E-3</c:v>
                </c:pt>
                <c:pt idx="202">
                  <c:v>6.5377426130672246E-3</c:v>
                </c:pt>
                <c:pt idx="203">
                  <c:v>2.1423590435443608E-3</c:v>
                </c:pt>
                <c:pt idx="204">
                  <c:v>6.8285634209914823E-3</c:v>
                </c:pt>
                <c:pt idx="205">
                  <c:v>6.8294534211017109E-3</c:v>
                </c:pt>
                <c:pt idx="206">
                  <c:v>5.6197779029700011E-3</c:v>
                </c:pt>
                <c:pt idx="207">
                  <c:v>5.3982834765014635E-3</c:v>
                </c:pt>
                <c:pt idx="208">
                  <c:v>5.0446877833817978E-3</c:v>
                </c:pt>
                <c:pt idx="209">
                  <c:v>6.8304505188659373E-3</c:v>
                </c:pt>
                <c:pt idx="210">
                  <c:v>6.7362102768684868E-3</c:v>
                </c:pt>
                <c:pt idx="211">
                  <c:v>1.124641477941306E-4</c:v>
                </c:pt>
                <c:pt idx="212">
                  <c:v>6.771096837491994E-3</c:v>
                </c:pt>
                <c:pt idx="213">
                  <c:v>6.8020873866959861E-3</c:v>
                </c:pt>
                <c:pt idx="214">
                  <c:v>6.4346840684626379E-3</c:v>
                </c:pt>
                <c:pt idx="215">
                  <c:v>6.8337090177333889E-3</c:v>
                </c:pt>
                <c:pt idx="216">
                  <c:v>1.1502818902238947E-5</c:v>
                </c:pt>
                <c:pt idx="217">
                  <c:v>6.8201226097023568E-3</c:v>
                </c:pt>
                <c:pt idx="218">
                  <c:v>5.7604956746541564E-3</c:v>
                </c:pt>
                <c:pt idx="219">
                  <c:v>6.0030896753371808E-3</c:v>
                </c:pt>
                <c:pt idx="220">
                  <c:v>6.7736175851521715E-3</c:v>
                </c:pt>
                <c:pt idx="221">
                  <c:v>6.7015416753520071E-3</c:v>
                </c:pt>
                <c:pt idx="222">
                  <c:v>6.6312731869594584E-3</c:v>
                </c:pt>
                <c:pt idx="223">
                  <c:v>6.775332366936105E-3</c:v>
                </c:pt>
                <c:pt idx="224">
                  <c:v>5.3348497332121299E-4</c:v>
                </c:pt>
                <c:pt idx="225">
                  <c:v>6.5787084712187072E-3</c:v>
                </c:pt>
                <c:pt idx="226">
                  <c:v>6.6404013265362015E-3</c:v>
                </c:pt>
                <c:pt idx="227">
                  <c:v>6.7497725949838671E-3</c:v>
                </c:pt>
                <c:pt idx="228">
                  <c:v>2.8621230941230165E-3</c:v>
                </c:pt>
                <c:pt idx="229">
                  <c:v>4.1710180242050914E-3</c:v>
                </c:pt>
                <c:pt idx="230">
                  <c:v>6.8179198266470533E-3</c:v>
                </c:pt>
                <c:pt idx="231">
                  <c:v>6.7088547060570498E-3</c:v>
                </c:pt>
                <c:pt idx="232">
                  <c:v>6.3468270991304341E-3</c:v>
                </c:pt>
                <c:pt idx="233">
                  <c:v>5.0838572716044254E-3</c:v>
                </c:pt>
                <c:pt idx="234">
                  <c:v>6.7752555777626641E-3</c:v>
                </c:pt>
                <c:pt idx="235">
                  <c:v>6.7319913959302388E-3</c:v>
                </c:pt>
                <c:pt idx="236">
                  <c:v>6.8123395506698549E-3</c:v>
                </c:pt>
                <c:pt idx="237">
                  <c:v>6.5885090122410565E-3</c:v>
                </c:pt>
                <c:pt idx="238">
                  <c:v>6.6406936921711325E-3</c:v>
                </c:pt>
                <c:pt idx="239">
                  <c:v>4.5518720513442823E-3</c:v>
                </c:pt>
                <c:pt idx="240">
                  <c:v>6.8097251667097406E-3</c:v>
                </c:pt>
                <c:pt idx="241">
                  <c:v>5.7670682238938993E-3</c:v>
                </c:pt>
                <c:pt idx="242">
                  <c:v>6.8170997846371895E-3</c:v>
                </c:pt>
                <c:pt idx="243">
                  <c:v>6.6783810357683463E-3</c:v>
                </c:pt>
                <c:pt idx="244">
                  <c:v>6.5200186485031807E-3</c:v>
                </c:pt>
                <c:pt idx="245">
                  <c:v>6.8047176553508214E-3</c:v>
                </c:pt>
                <c:pt idx="246">
                  <c:v>5.2382144963047175E-3</c:v>
                </c:pt>
                <c:pt idx="247">
                  <c:v>2.2083046600478916E-4</c:v>
                </c:pt>
                <c:pt idx="248">
                  <c:v>6.8265410561037573E-3</c:v>
                </c:pt>
                <c:pt idx="249">
                  <c:v>6.730033895457223E-3</c:v>
                </c:pt>
                <c:pt idx="250">
                  <c:v>2.8227732007580831E-3</c:v>
                </c:pt>
                <c:pt idx="251">
                  <c:v>1.53895799971563E-3</c:v>
                </c:pt>
                <c:pt idx="252">
                  <c:v>6.2138476092049554E-3</c:v>
                </c:pt>
                <c:pt idx="253">
                  <c:v>6.3634048202613038E-3</c:v>
                </c:pt>
                <c:pt idx="254">
                  <c:v>6.8302486643853451E-3</c:v>
                </c:pt>
                <c:pt idx="255">
                  <c:v>6.4958766635938832E-3</c:v>
                </c:pt>
                <c:pt idx="256">
                  <c:v>3.9048252559384394E-4</c:v>
                </c:pt>
                <c:pt idx="257">
                  <c:v>6.4759277269369362E-3</c:v>
                </c:pt>
                <c:pt idx="258">
                  <c:v>5.4838208571694781E-3</c:v>
                </c:pt>
                <c:pt idx="259">
                  <c:v>6.609668321211291E-3</c:v>
                </c:pt>
                <c:pt idx="260">
                  <c:v>6.1070356466193512E-3</c:v>
                </c:pt>
                <c:pt idx="261">
                  <c:v>6.6322917431538867E-3</c:v>
                </c:pt>
                <c:pt idx="262">
                  <c:v>6.7943719971254955E-3</c:v>
                </c:pt>
                <c:pt idx="263">
                  <c:v>6.8178630064547338E-3</c:v>
                </c:pt>
                <c:pt idx="264">
                  <c:v>6.4272237043447276E-3</c:v>
                </c:pt>
                <c:pt idx="265">
                  <c:v>6.6041849699197998E-3</c:v>
                </c:pt>
                <c:pt idx="266">
                  <c:v>6.6436979657998087E-3</c:v>
                </c:pt>
                <c:pt idx="267">
                  <c:v>6.4771654867259365E-3</c:v>
                </c:pt>
                <c:pt idx="268">
                  <c:v>5.8935017877156069E-3</c:v>
                </c:pt>
                <c:pt idx="269">
                  <c:v>6.7347547333889883E-3</c:v>
                </c:pt>
                <c:pt idx="270">
                  <c:v>6.8112117069951432E-3</c:v>
                </c:pt>
                <c:pt idx="271">
                  <c:v>6.8074324085045145E-3</c:v>
                </c:pt>
                <c:pt idx="272">
                  <c:v>6.8334655071280136E-3</c:v>
                </c:pt>
                <c:pt idx="273">
                  <c:v>5.6729484781064664E-3</c:v>
                </c:pt>
                <c:pt idx="274">
                  <c:v>6.6891964676907808E-3</c:v>
                </c:pt>
                <c:pt idx="275">
                  <c:v>1.8361399065710642E-3</c:v>
                </c:pt>
                <c:pt idx="276">
                  <c:v>1.9033402982174309E-3</c:v>
                </c:pt>
                <c:pt idx="277">
                  <c:v>1.8327246516569187E-3</c:v>
                </c:pt>
                <c:pt idx="278">
                  <c:v>3.3527630104900393E-3</c:v>
                </c:pt>
                <c:pt idx="279">
                  <c:v>4.9564915991116279E-3</c:v>
                </c:pt>
                <c:pt idx="280">
                  <c:v>6.4063439042016381E-3</c:v>
                </c:pt>
                <c:pt idx="281">
                  <c:v>6.6710782727022284E-3</c:v>
                </c:pt>
                <c:pt idx="282">
                  <c:v>6.2028972414056426E-3</c:v>
                </c:pt>
                <c:pt idx="283">
                  <c:v>6.7697863252319671E-3</c:v>
                </c:pt>
                <c:pt idx="284">
                  <c:v>6.5435266391388478E-3</c:v>
                </c:pt>
                <c:pt idx="285">
                  <c:v>6.6200946239603634E-3</c:v>
                </c:pt>
                <c:pt idx="286">
                  <c:v>6.8206044497083852E-3</c:v>
                </c:pt>
                <c:pt idx="287">
                  <c:v>6.6635485744101228E-3</c:v>
                </c:pt>
                <c:pt idx="288">
                  <c:v>4.7865318884577129E-3</c:v>
                </c:pt>
                <c:pt idx="289">
                  <c:v>6.8321951148337312E-3</c:v>
                </c:pt>
                <c:pt idx="290">
                  <c:v>6.2449013884266187E-3</c:v>
                </c:pt>
                <c:pt idx="291">
                  <c:v>6.8095486992775303E-3</c:v>
                </c:pt>
                <c:pt idx="292">
                  <c:v>1.2023322347622194E-5</c:v>
                </c:pt>
                <c:pt idx="293">
                  <c:v>6.8290906607267141E-3</c:v>
                </c:pt>
                <c:pt idx="294">
                  <c:v>6.7680992534585559E-3</c:v>
                </c:pt>
                <c:pt idx="295">
                  <c:v>6.795473526251837E-3</c:v>
                </c:pt>
                <c:pt idx="296">
                  <c:v>6.6825695805005792E-3</c:v>
                </c:pt>
                <c:pt idx="297">
                  <c:v>6.7957221017912956E-3</c:v>
                </c:pt>
                <c:pt idx="298">
                  <c:v>6.549739578504749E-3</c:v>
                </c:pt>
                <c:pt idx="299">
                  <c:v>5.9900664995148718E-3</c:v>
                </c:pt>
                <c:pt idx="300">
                  <c:v>4.3744060621110619E-3</c:v>
                </c:pt>
                <c:pt idx="301">
                  <c:v>6.0374195705756835E-3</c:v>
                </c:pt>
                <c:pt idx="302">
                  <c:v>6.7843264475218115E-3</c:v>
                </c:pt>
                <c:pt idx="303">
                  <c:v>5.6476869482994397E-3</c:v>
                </c:pt>
                <c:pt idx="304">
                  <c:v>6.8171839253996719E-3</c:v>
                </c:pt>
                <c:pt idx="305">
                  <c:v>6.4065216195582243E-3</c:v>
                </c:pt>
                <c:pt idx="306">
                  <c:v>6.0774683085582015E-3</c:v>
                </c:pt>
                <c:pt idx="307">
                  <c:v>6.7987460834985523E-3</c:v>
                </c:pt>
                <c:pt idx="308">
                  <c:v>6.809677159730086E-3</c:v>
                </c:pt>
                <c:pt idx="309">
                  <c:v>6.7981551424350622E-3</c:v>
                </c:pt>
                <c:pt idx="310">
                  <c:v>5.8428423029220173E-3</c:v>
                </c:pt>
                <c:pt idx="311">
                  <c:v>6.6568530702952123E-3</c:v>
                </c:pt>
                <c:pt idx="312">
                  <c:v>6.7608037239658483E-3</c:v>
                </c:pt>
                <c:pt idx="313">
                  <c:v>6.4892663874691571E-3</c:v>
                </c:pt>
                <c:pt idx="314">
                  <c:v>6.7474823796107569E-3</c:v>
                </c:pt>
                <c:pt idx="315">
                  <c:v>6.7769365588117572E-3</c:v>
                </c:pt>
                <c:pt idx="316">
                  <c:v>6.7509309835351869E-3</c:v>
                </c:pt>
                <c:pt idx="317">
                  <c:v>6.7583023955927173E-3</c:v>
                </c:pt>
                <c:pt idx="318">
                  <c:v>6.5617968590040354E-3</c:v>
                </c:pt>
                <c:pt idx="319">
                  <c:v>6.646267913446041E-3</c:v>
                </c:pt>
                <c:pt idx="320">
                  <c:v>4.9125591261409331E-3</c:v>
                </c:pt>
                <c:pt idx="321">
                  <c:v>6.3779687376366101E-3</c:v>
                </c:pt>
                <c:pt idx="322">
                  <c:v>4.6883730517319148E-3</c:v>
                </c:pt>
                <c:pt idx="323">
                  <c:v>6.7810894376954776E-3</c:v>
                </c:pt>
                <c:pt idx="324">
                  <c:v>5.881512014079303E-3</c:v>
                </c:pt>
                <c:pt idx="325">
                  <c:v>3.3745164860396522E-3</c:v>
                </c:pt>
                <c:pt idx="326">
                  <c:v>6.6985148270773537E-3</c:v>
                </c:pt>
                <c:pt idx="327">
                  <c:v>6.8197284744533852E-3</c:v>
                </c:pt>
                <c:pt idx="328">
                  <c:v>2.0835643904386155E-3</c:v>
                </c:pt>
                <c:pt idx="329">
                  <c:v>6.4861294228998933E-3</c:v>
                </c:pt>
                <c:pt idx="330">
                  <c:v>6.6813371814070585E-3</c:v>
                </c:pt>
                <c:pt idx="331">
                  <c:v>6.4849092907866054E-3</c:v>
                </c:pt>
                <c:pt idx="332">
                  <c:v>6.8065437607154125E-3</c:v>
                </c:pt>
                <c:pt idx="333">
                  <c:v>6.68677956638311E-3</c:v>
                </c:pt>
                <c:pt idx="334">
                  <c:v>6.2160954004124415E-3</c:v>
                </c:pt>
                <c:pt idx="335">
                  <c:v>6.7246094741671278E-3</c:v>
                </c:pt>
                <c:pt idx="336">
                  <c:v>6.2782563642643872E-3</c:v>
                </c:pt>
                <c:pt idx="337">
                  <c:v>5.7169095695802016E-3</c:v>
                </c:pt>
                <c:pt idx="338">
                  <c:v>6.6100990148443336E-3</c:v>
                </c:pt>
                <c:pt idx="339">
                  <c:v>6.3182070063139322E-3</c:v>
                </c:pt>
                <c:pt idx="340">
                  <c:v>6.5220328026008752E-3</c:v>
                </c:pt>
                <c:pt idx="341">
                  <c:v>6.8333142664653082E-3</c:v>
                </c:pt>
                <c:pt idx="342">
                  <c:v>6.7583755098831527E-3</c:v>
                </c:pt>
                <c:pt idx="343">
                  <c:v>6.0587256189940496E-3</c:v>
                </c:pt>
                <c:pt idx="344">
                  <c:v>6.7267453697901934E-3</c:v>
                </c:pt>
                <c:pt idx="345">
                  <c:v>6.7973994804272613E-3</c:v>
                </c:pt>
                <c:pt idx="346">
                  <c:v>6.72435169354793E-3</c:v>
                </c:pt>
                <c:pt idx="347">
                  <c:v>6.7784818766769917E-3</c:v>
                </c:pt>
                <c:pt idx="348">
                  <c:v>6.7907858646729423E-3</c:v>
                </c:pt>
                <c:pt idx="349">
                  <c:v>6.5770483951518221E-3</c:v>
                </c:pt>
                <c:pt idx="350">
                  <c:v>6.6027538189894989E-3</c:v>
                </c:pt>
                <c:pt idx="351">
                  <c:v>6.5553735737089395E-3</c:v>
                </c:pt>
                <c:pt idx="352">
                  <c:v>6.7700970504170543E-3</c:v>
                </c:pt>
                <c:pt idx="353">
                  <c:v>6.8140184869736348E-3</c:v>
                </c:pt>
                <c:pt idx="354">
                  <c:v>6.0976718057789391E-3</c:v>
                </c:pt>
                <c:pt idx="355">
                  <c:v>5.8108864330548467E-3</c:v>
                </c:pt>
                <c:pt idx="356">
                  <c:v>6.7655129135116747E-3</c:v>
                </c:pt>
                <c:pt idx="357">
                  <c:v>6.7899055241599582E-3</c:v>
                </c:pt>
                <c:pt idx="358">
                  <c:v>6.823187711460353E-3</c:v>
                </c:pt>
                <c:pt idx="359">
                  <c:v>6.7165591595121921E-3</c:v>
                </c:pt>
                <c:pt idx="360">
                  <c:v>6.444884505291245E-7</c:v>
                </c:pt>
                <c:pt idx="361">
                  <c:v>3.6023835413953088E-4</c:v>
                </c:pt>
                <c:pt idx="362">
                  <c:v>6.8324512381315239E-3</c:v>
                </c:pt>
                <c:pt idx="363">
                  <c:v>6.8247536987547132E-3</c:v>
                </c:pt>
                <c:pt idx="364">
                  <c:v>6.6506582045711216E-3</c:v>
                </c:pt>
                <c:pt idx="365">
                  <c:v>6.6658075163078777E-3</c:v>
                </c:pt>
                <c:pt idx="366">
                  <c:v>6.7963324348261737E-3</c:v>
                </c:pt>
                <c:pt idx="367">
                  <c:v>6.3754210987325925E-3</c:v>
                </c:pt>
                <c:pt idx="368">
                  <c:v>6.7625239864195167E-3</c:v>
                </c:pt>
                <c:pt idx="369">
                  <c:v>3.3933417610331222E-4</c:v>
                </c:pt>
                <c:pt idx="370">
                  <c:v>9.0856295782152752E-4</c:v>
                </c:pt>
                <c:pt idx="371">
                  <c:v>6.5725243119402555E-3</c:v>
                </c:pt>
                <c:pt idx="372">
                  <c:v>6.8345233377192895E-3</c:v>
                </c:pt>
                <c:pt idx="373">
                  <c:v>6.8159017868459912E-3</c:v>
                </c:pt>
                <c:pt idx="374">
                  <c:v>2.228464052410937E-3</c:v>
                </c:pt>
                <c:pt idx="375">
                  <c:v>6.8327020543246676E-3</c:v>
                </c:pt>
                <c:pt idx="376">
                  <c:v>6.6347318733097228E-3</c:v>
                </c:pt>
                <c:pt idx="377">
                  <c:v>6.4499702844073555E-3</c:v>
                </c:pt>
                <c:pt idx="378">
                  <c:v>6.8337548699883713E-3</c:v>
                </c:pt>
                <c:pt idx="379">
                  <c:v>4.9356501116054659E-3</c:v>
                </c:pt>
                <c:pt idx="380">
                  <c:v>6.8297927391880739E-3</c:v>
                </c:pt>
                <c:pt idx="381">
                  <c:v>4.5529478536081268E-3</c:v>
                </c:pt>
                <c:pt idx="382">
                  <c:v>6.295216564456915E-5</c:v>
                </c:pt>
                <c:pt idx="383">
                  <c:v>6.80882107241184E-3</c:v>
                </c:pt>
                <c:pt idx="384">
                  <c:v>6.5959245334302006E-3</c:v>
                </c:pt>
                <c:pt idx="385">
                  <c:v>5.4225171298427589E-3</c:v>
                </c:pt>
                <c:pt idx="386">
                  <c:v>6.6247589540519777E-3</c:v>
                </c:pt>
                <c:pt idx="387">
                  <c:v>6.4711759122999153E-3</c:v>
                </c:pt>
                <c:pt idx="388">
                  <c:v>6.4752857818828561E-3</c:v>
                </c:pt>
                <c:pt idx="389">
                  <c:v>6.6480095050450248E-3</c:v>
                </c:pt>
                <c:pt idx="390">
                  <c:v>6.6805652335208488E-3</c:v>
                </c:pt>
                <c:pt idx="391">
                  <c:v>6.8004813749714104E-3</c:v>
                </c:pt>
                <c:pt idx="392">
                  <c:v>6.450399387292742E-3</c:v>
                </c:pt>
                <c:pt idx="393">
                  <c:v>5.7065367181851909E-3</c:v>
                </c:pt>
                <c:pt idx="394">
                  <c:v>5.5973716934168147E-3</c:v>
                </c:pt>
                <c:pt idx="395">
                  <c:v>6.7378467664314847E-3</c:v>
                </c:pt>
                <c:pt idx="396">
                  <c:v>6.674309970152688E-3</c:v>
                </c:pt>
                <c:pt idx="397">
                  <c:v>6.8017677639686429E-3</c:v>
                </c:pt>
                <c:pt idx="398">
                  <c:v>6.7535163227681206E-3</c:v>
                </c:pt>
                <c:pt idx="399">
                  <c:v>3.5792682310967954E-3</c:v>
                </c:pt>
                <c:pt idx="400">
                  <c:v>6.7911884507593423E-3</c:v>
                </c:pt>
                <c:pt idx="401">
                  <c:v>1.7045651729622145E-3</c:v>
                </c:pt>
                <c:pt idx="402">
                  <c:v>5.7065367181851909E-3</c:v>
                </c:pt>
                <c:pt idx="403">
                  <c:v>6.8279053956716495E-3</c:v>
                </c:pt>
                <c:pt idx="404">
                  <c:v>6.6974646452338457E-3</c:v>
                </c:pt>
                <c:pt idx="405">
                  <c:v>6.794001934268986E-3</c:v>
                </c:pt>
                <c:pt idx="406">
                  <c:v>6.8071765583843343E-3</c:v>
                </c:pt>
                <c:pt idx="407">
                  <c:v>6.687859234530141E-3</c:v>
                </c:pt>
                <c:pt idx="408">
                  <c:v>6.2046722309550455E-3</c:v>
                </c:pt>
                <c:pt idx="409">
                  <c:v>6.1245156871311485E-3</c:v>
                </c:pt>
                <c:pt idx="410">
                  <c:v>6.7136128401567964E-3</c:v>
                </c:pt>
                <c:pt idx="411">
                  <c:v>6.7718931232533348E-3</c:v>
                </c:pt>
                <c:pt idx="412">
                  <c:v>6.7252586868576381E-3</c:v>
                </c:pt>
                <c:pt idx="413">
                  <c:v>6.4896814236753289E-3</c:v>
                </c:pt>
                <c:pt idx="414">
                  <c:v>6.6750995684742133E-3</c:v>
                </c:pt>
                <c:pt idx="415">
                  <c:v>5.3453042854621711E-10</c:v>
                </c:pt>
                <c:pt idx="416">
                  <c:v>6.2931886987889294E-3</c:v>
                </c:pt>
                <c:pt idx="417">
                  <c:v>6.834579913158707E-3</c:v>
                </c:pt>
                <c:pt idx="418">
                  <c:v>6.1517291256416879E-3</c:v>
                </c:pt>
                <c:pt idx="419">
                  <c:v>6.7839817894421737E-3</c:v>
                </c:pt>
                <c:pt idx="420">
                  <c:v>6.8082481966035844E-3</c:v>
                </c:pt>
                <c:pt idx="421">
                  <c:v>6.5941606789956921E-3</c:v>
                </c:pt>
                <c:pt idx="422">
                  <c:v>6.8280157650121541E-3</c:v>
                </c:pt>
                <c:pt idx="423">
                  <c:v>6.475055973771523E-3</c:v>
                </c:pt>
                <c:pt idx="424">
                  <c:v>6.5971888439280433E-3</c:v>
                </c:pt>
                <c:pt idx="425">
                  <c:v>6.6957785598055408E-3</c:v>
                </c:pt>
                <c:pt idx="426">
                  <c:v>6.3261072542925168E-3</c:v>
                </c:pt>
                <c:pt idx="427">
                  <c:v>6.1203953121069504E-3</c:v>
                </c:pt>
                <c:pt idx="428">
                  <c:v>6.8344414878587952E-3</c:v>
                </c:pt>
                <c:pt idx="429">
                  <c:v>6.6717499103613872E-3</c:v>
                </c:pt>
                <c:pt idx="430">
                  <c:v>6.7886514138452087E-3</c:v>
                </c:pt>
                <c:pt idx="431">
                  <c:v>6.755564386711709E-3</c:v>
                </c:pt>
                <c:pt idx="432">
                  <c:v>5.8950623872451365E-3</c:v>
                </c:pt>
                <c:pt idx="433">
                  <c:v>6.5001028025414862E-3</c:v>
                </c:pt>
                <c:pt idx="434">
                  <c:v>6.5889861642813748E-3</c:v>
                </c:pt>
                <c:pt idx="435">
                  <c:v>1.2450747524047365E-3</c:v>
                </c:pt>
                <c:pt idx="436">
                  <c:v>6.6606635855056013E-3</c:v>
                </c:pt>
                <c:pt idx="437">
                  <c:v>6.7542007689544046E-3</c:v>
                </c:pt>
                <c:pt idx="438">
                  <c:v>6.4539564202534452E-3</c:v>
                </c:pt>
                <c:pt idx="439">
                  <c:v>6.2953949471475376E-3</c:v>
                </c:pt>
                <c:pt idx="440">
                  <c:v>6.7645413719385162E-3</c:v>
                </c:pt>
                <c:pt idx="441">
                  <c:v>6.0927538974919586E-3</c:v>
                </c:pt>
                <c:pt idx="442">
                  <c:v>6.0520237125338853E-3</c:v>
                </c:pt>
                <c:pt idx="443">
                  <c:v>6.6293604577731952E-3</c:v>
                </c:pt>
                <c:pt idx="444">
                  <c:v>6.7282119224353924E-3</c:v>
                </c:pt>
                <c:pt idx="445">
                  <c:v>6.6272448891428496E-3</c:v>
                </c:pt>
                <c:pt idx="446">
                  <c:v>6.0525555166716484E-3</c:v>
                </c:pt>
                <c:pt idx="447">
                  <c:v>6.8340182352141813E-3</c:v>
                </c:pt>
                <c:pt idx="448">
                  <c:v>6.5986601486705248E-3</c:v>
                </c:pt>
                <c:pt idx="449">
                  <c:v>6.8042611061281174E-3</c:v>
                </c:pt>
                <c:pt idx="450">
                  <c:v>6.7122665241667444E-3</c:v>
                </c:pt>
                <c:pt idx="451">
                  <c:v>6.4540313073805661E-3</c:v>
                </c:pt>
                <c:pt idx="452">
                  <c:v>6.4516691414985292E-3</c:v>
                </c:pt>
                <c:pt idx="453">
                  <c:v>5.4022526941770559E-3</c:v>
                </c:pt>
                <c:pt idx="454">
                  <c:v>6.8211873375468891E-3</c:v>
                </c:pt>
                <c:pt idx="455">
                  <c:v>6.7500632298577263E-3</c:v>
                </c:pt>
                <c:pt idx="456">
                  <c:v>6.6654288330567444E-3</c:v>
                </c:pt>
                <c:pt idx="457">
                  <c:v>6.5493627479679935E-3</c:v>
                </c:pt>
                <c:pt idx="458">
                  <c:v>6.6526955967209445E-3</c:v>
                </c:pt>
                <c:pt idx="459">
                  <c:v>6.3935255142818738E-3</c:v>
                </c:pt>
                <c:pt idx="460">
                  <c:v>6.5835063600378487E-3</c:v>
                </c:pt>
                <c:pt idx="461">
                  <c:v>6.7692170708585978E-3</c:v>
                </c:pt>
                <c:pt idx="462">
                  <c:v>6.8332075603441678E-3</c:v>
                </c:pt>
                <c:pt idx="463">
                  <c:v>6.7061019061546686E-3</c:v>
                </c:pt>
                <c:pt idx="464">
                  <c:v>6.5266174455465859E-3</c:v>
                </c:pt>
                <c:pt idx="465">
                  <c:v>5.7065367181851909E-3</c:v>
                </c:pt>
                <c:pt idx="466">
                  <c:v>6.5307994348630686E-3</c:v>
                </c:pt>
                <c:pt idx="467">
                  <c:v>6.7641257672041164E-3</c:v>
                </c:pt>
                <c:pt idx="468">
                  <c:v>6.7963051942419375E-3</c:v>
                </c:pt>
                <c:pt idx="469">
                  <c:v>2.8715758202388039E-3</c:v>
                </c:pt>
                <c:pt idx="470">
                  <c:v>6.7351428424189258E-3</c:v>
                </c:pt>
                <c:pt idx="471">
                  <c:v>6.8040962662320572E-3</c:v>
                </c:pt>
                <c:pt idx="472">
                  <c:v>5.6009278372548049E-3</c:v>
                </c:pt>
                <c:pt idx="473">
                  <c:v>6.5663343079305709E-3</c:v>
                </c:pt>
                <c:pt idx="474">
                  <c:v>6.6913273592686421E-3</c:v>
                </c:pt>
                <c:pt idx="475">
                  <c:v>6.722463519765326E-3</c:v>
                </c:pt>
                <c:pt idx="476">
                  <c:v>7.4115152622558546E-4</c:v>
                </c:pt>
                <c:pt idx="477">
                  <c:v>6.7542025519222604E-3</c:v>
                </c:pt>
                <c:pt idx="478">
                  <c:v>9.5469687725217389E-4</c:v>
                </c:pt>
                <c:pt idx="479">
                  <c:v>4.7848359226817377E-3</c:v>
                </c:pt>
                <c:pt idx="480">
                  <c:v>6.4238659079964211E-3</c:v>
                </c:pt>
                <c:pt idx="481">
                  <c:v>6.5618257500739954E-3</c:v>
                </c:pt>
                <c:pt idx="482">
                  <c:v>4.8528520982603585E-4</c:v>
                </c:pt>
                <c:pt idx="483">
                  <c:v>3.9215866254843088E-3</c:v>
                </c:pt>
                <c:pt idx="484">
                  <c:v>6.2295743788639462E-3</c:v>
                </c:pt>
                <c:pt idx="485">
                  <c:v>6.0082284648647032E-3</c:v>
                </c:pt>
                <c:pt idx="486">
                  <c:v>2.6443950548173407E-3</c:v>
                </c:pt>
                <c:pt idx="487">
                  <c:v>2.8255393443892395E-3</c:v>
                </c:pt>
                <c:pt idx="488">
                  <c:v>2.6304894011554437E-3</c:v>
                </c:pt>
                <c:pt idx="489">
                  <c:v>6.5603024678696237E-3</c:v>
                </c:pt>
                <c:pt idx="490">
                  <c:v>6.1452448649939083E-3</c:v>
                </c:pt>
                <c:pt idx="491">
                  <c:v>6.0946646711958867E-3</c:v>
                </c:pt>
                <c:pt idx="492">
                  <c:v>1.2041477172183728E-3</c:v>
                </c:pt>
                <c:pt idx="493">
                  <c:v>5.509235067985804E-3</c:v>
                </c:pt>
                <c:pt idx="494">
                  <c:v>6.8302374851070971E-3</c:v>
                </c:pt>
                <c:pt idx="495">
                  <c:v>6.8205659192705327E-3</c:v>
                </c:pt>
                <c:pt idx="496">
                  <c:v>6.8231480443015141E-3</c:v>
                </c:pt>
                <c:pt idx="497">
                  <c:v>6.7913596420863731E-3</c:v>
                </c:pt>
                <c:pt idx="498">
                  <c:v>2.9674072003156387E-3</c:v>
                </c:pt>
                <c:pt idx="499">
                  <c:v>9.0619003412830912E-5</c:v>
                </c:pt>
                <c:pt idx="500">
                  <c:v>6.8185870819448564E-3</c:v>
                </c:pt>
                <c:pt idx="501">
                  <c:v>6.6473333584047651E-3</c:v>
                </c:pt>
                <c:pt idx="502">
                  <c:v>6.8162318349703072E-3</c:v>
                </c:pt>
                <c:pt idx="503">
                  <c:v>6.3193184075317462E-3</c:v>
                </c:pt>
                <c:pt idx="504">
                  <c:v>5.5382822702780199E-3</c:v>
                </c:pt>
                <c:pt idx="505">
                  <c:v>6.7696320969008149E-3</c:v>
                </c:pt>
                <c:pt idx="506">
                  <c:v>6.8012051740712204E-3</c:v>
                </c:pt>
                <c:pt idx="507">
                  <c:v>6.7732464764208413E-3</c:v>
                </c:pt>
                <c:pt idx="508">
                  <c:v>6.6671414918476109E-3</c:v>
                </c:pt>
                <c:pt idx="509">
                  <c:v>6.8226465401777514E-3</c:v>
                </c:pt>
                <c:pt idx="510">
                  <c:v>6.7954458839467229E-3</c:v>
                </c:pt>
                <c:pt idx="511">
                  <c:v>6.8261020513294361E-3</c:v>
                </c:pt>
                <c:pt idx="512">
                  <c:v>6.7743766026222866E-3</c:v>
                </c:pt>
                <c:pt idx="513">
                  <c:v>6.6595939200834297E-3</c:v>
                </c:pt>
                <c:pt idx="514">
                  <c:v>3.1962934613063553E-5</c:v>
                </c:pt>
                <c:pt idx="515">
                  <c:v>6.8340866025128882E-3</c:v>
                </c:pt>
                <c:pt idx="516">
                  <c:v>6.290473681058101E-3</c:v>
                </c:pt>
                <c:pt idx="517">
                  <c:v>6.345545608221724E-3</c:v>
                </c:pt>
                <c:pt idx="518">
                  <c:v>6.4336459888400463E-3</c:v>
                </c:pt>
                <c:pt idx="519">
                  <c:v>6.7940286956963518E-3</c:v>
                </c:pt>
                <c:pt idx="520">
                  <c:v>6.7683279960302992E-3</c:v>
                </c:pt>
                <c:pt idx="521">
                  <c:v>6.7303924028399307E-3</c:v>
                </c:pt>
                <c:pt idx="522">
                  <c:v>1.4802160278819985E-3</c:v>
                </c:pt>
                <c:pt idx="523">
                  <c:v>6.3077538856045733E-3</c:v>
                </c:pt>
                <c:pt idx="524">
                  <c:v>6.8277851431757467E-3</c:v>
                </c:pt>
                <c:pt idx="525">
                  <c:v>6.8064682731792045E-3</c:v>
                </c:pt>
                <c:pt idx="526">
                  <c:v>6.7867785888478882E-3</c:v>
                </c:pt>
                <c:pt idx="527">
                  <c:v>4.0850346178923662E-3</c:v>
                </c:pt>
                <c:pt idx="528">
                  <c:v>6.667525749970777E-3</c:v>
                </c:pt>
                <c:pt idx="529">
                  <c:v>6.8337736989794347E-3</c:v>
                </c:pt>
                <c:pt idx="530">
                  <c:v>6.7954534981637177E-3</c:v>
                </c:pt>
                <c:pt idx="531">
                  <c:v>6.4444635755909543E-3</c:v>
                </c:pt>
                <c:pt idx="532">
                  <c:v>6.4946655070398053E-3</c:v>
                </c:pt>
                <c:pt idx="533">
                  <c:v>6.402461801215115E-3</c:v>
                </c:pt>
                <c:pt idx="534">
                  <c:v>6.7999056250911977E-3</c:v>
                </c:pt>
                <c:pt idx="535">
                  <c:v>6.4453567723076199E-3</c:v>
                </c:pt>
                <c:pt idx="536">
                  <c:v>1.7733227197280768E-3</c:v>
                </c:pt>
                <c:pt idx="537">
                  <c:v>6.3648626112463285E-3</c:v>
                </c:pt>
                <c:pt idx="538">
                  <c:v>5.9612585520661962E-3</c:v>
                </c:pt>
                <c:pt idx="539">
                  <c:v>6.5707475755657271E-3</c:v>
                </c:pt>
                <c:pt idx="540">
                  <c:v>6.3275770086025623E-3</c:v>
                </c:pt>
                <c:pt idx="541">
                  <c:v>6.542672356068353E-3</c:v>
                </c:pt>
                <c:pt idx="542">
                  <c:v>6.4932024397591579E-3</c:v>
                </c:pt>
                <c:pt idx="543">
                  <c:v>6.8328580821209479E-3</c:v>
                </c:pt>
                <c:pt idx="544">
                  <c:v>6.6635228510128616E-3</c:v>
                </c:pt>
                <c:pt idx="545">
                  <c:v>6.8331786407378782E-3</c:v>
                </c:pt>
                <c:pt idx="546">
                  <c:v>6.809806213143337E-3</c:v>
                </c:pt>
                <c:pt idx="547">
                  <c:v>6.2725694543569145E-3</c:v>
                </c:pt>
                <c:pt idx="548">
                  <c:v>6.8286310635561204E-3</c:v>
                </c:pt>
                <c:pt idx="549">
                  <c:v>6.8312428525356683E-3</c:v>
                </c:pt>
                <c:pt idx="550">
                  <c:v>6.8099120772594293E-3</c:v>
                </c:pt>
                <c:pt idx="551">
                  <c:v>6.0836075635364801E-3</c:v>
                </c:pt>
                <c:pt idx="552">
                  <c:v>1.0397913534353629E-4</c:v>
                </c:pt>
                <c:pt idx="553">
                  <c:v>1.5284646498824287E-3</c:v>
                </c:pt>
                <c:pt idx="554">
                  <c:v>6.4669519340924088E-3</c:v>
                </c:pt>
                <c:pt idx="555">
                  <c:v>6.4464943180849617E-3</c:v>
                </c:pt>
                <c:pt idx="556">
                  <c:v>6.8298161356191815E-3</c:v>
                </c:pt>
                <c:pt idx="557">
                  <c:v>6.490575748218542E-3</c:v>
                </c:pt>
                <c:pt idx="558">
                  <c:v>6.7227148886832549E-3</c:v>
                </c:pt>
                <c:pt idx="559">
                  <c:v>5.2626408099168643E-3</c:v>
                </c:pt>
                <c:pt idx="560">
                  <c:v>6.8251615932928712E-3</c:v>
                </c:pt>
                <c:pt idx="561">
                  <c:v>6.8293960778939237E-3</c:v>
                </c:pt>
                <c:pt idx="562">
                  <c:v>6.080431099563334E-3</c:v>
                </c:pt>
                <c:pt idx="563">
                  <c:v>6.2676307010422214E-3</c:v>
                </c:pt>
                <c:pt idx="564">
                  <c:v>6.3943536209034989E-3</c:v>
                </c:pt>
                <c:pt idx="565">
                  <c:v>6.4936511894032826E-3</c:v>
                </c:pt>
                <c:pt idx="566">
                  <c:v>6.2518523969585333E-3</c:v>
                </c:pt>
                <c:pt idx="567">
                  <c:v>6.2413459948549429E-3</c:v>
                </c:pt>
                <c:pt idx="568">
                  <c:v>6.2798513976573085E-3</c:v>
                </c:pt>
                <c:pt idx="569">
                  <c:v>6.280121470656176E-3</c:v>
                </c:pt>
                <c:pt idx="570">
                  <c:v>6.0779839751448324E-3</c:v>
                </c:pt>
                <c:pt idx="571">
                  <c:v>6.2422299147458305E-3</c:v>
                </c:pt>
                <c:pt idx="572">
                  <c:v>6.5853831400041396E-3</c:v>
                </c:pt>
                <c:pt idx="573">
                  <c:v>6.2102649432175172E-3</c:v>
                </c:pt>
              </c:numCache>
            </c:numRef>
          </c:yVal>
        </c:ser>
        <c:axId val="169484672"/>
        <c:axId val="169486208"/>
      </c:scatterChart>
      <c:valAx>
        <c:axId val="169484672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9486208"/>
        <c:crosses val="autoZero"/>
        <c:crossBetween val="midCat"/>
      </c:valAx>
      <c:valAx>
        <c:axId val="169486208"/>
        <c:scaling>
          <c:orientation val="minMax"/>
        </c:scaling>
        <c:axPos val="l"/>
        <c:majorGridlines>
          <c:spPr>
            <a:ln>
              <a:noFill/>
            </a:ln>
          </c:spPr>
        </c:majorGridlines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9484672"/>
        <c:crosses val="autoZero"/>
        <c:crossBetween val="midCat"/>
      </c:valAx>
      <c:spPr>
        <a:ln w="15875">
          <a:prstDash val="solid"/>
        </a:ln>
      </c:spPr>
    </c:plotArea>
    <c:legend>
      <c:legendPos val="r"/>
      <c:layout>
        <c:manualLayout>
          <c:xMode val="edge"/>
          <c:yMode val="edge"/>
          <c:x val="0.72995467932920621"/>
          <c:y val="0.39560721156706802"/>
          <c:w val="0.18648602512472207"/>
          <c:h val="0.12867900328579832"/>
        </c:manualLayout>
      </c:layout>
      <c:txPr>
        <a:bodyPr/>
        <a:lstStyle/>
        <a:p>
          <a:pPr>
            <a:defRPr lang="en-US" sz="12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fi-FI"/>
        </a:p>
      </c:txPr>
    </c:legend>
    <c:plotVisOnly val="1"/>
    <c:dispBlanksAs val="gap"/>
  </c:chart>
  <c:printSettings>
    <c:headerFooter alignWithMargins="0">
      <c:oddFooter>&amp;L&amp;8Goodson/TMTH 3360&amp;C&amp;8 3360n&amp;R&amp;8&amp;P</c:oddFooter>
    </c:headerFooter>
    <c:pageMargins b="1" l="0.75000000000000022" r="0.75000000000000022" t="1" header="0.5" footer="0.5"/>
    <c:pageSetup orientation="landscape" horizontalDpi="0" verticalDpi="0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[1]Normal!$A$8:$A$88</c:f>
              <c:numCache>
                <c:formatCode>General</c:formatCode>
                <c:ptCount val="81"/>
                <c:pt idx="0">
                  <c:v>35</c:v>
                </c:pt>
                <c:pt idx="1">
                  <c:v>35.25</c:v>
                </c:pt>
                <c:pt idx="2">
                  <c:v>35.5</c:v>
                </c:pt>
                <c:pt idx="3">
                  <c:v>35.75</c:v>
                </c:pt>
                <c:pt idx="4">
                  <c:v>36</c:v>
                </c:pt>
                <c:pt idx="5">
                  <c:v>36.25</c:v>
                </c:pt>
                <c:pt idx="6">
                  <c:v>36.5</c:v>
                </c:pt>
                <c:pt idx="7">
                  <c:v>36.75</c:v>
                </c:pt>
                <c:pt idx="8">
                  <c:v>37</c:v>
                </c:pt>
                <c:pt idx="9">
                  <c:v>37.25</c:v>
                </c:pt>
                <c:pt idx="10">
                  <c:v>37.5</c:v>
                </c:pt>
                <c:pt idx="11">
                  <c:v>37.75</c:v>
                </c:pt>
                <c:pt idx="12">
                  <c:v>38</c:v>
                </c:pt>
                <c:pt idx="13">
                  <c:v>38.25</c:v>
                </c:pt>
                <c:pt idx="14">
                  <c:v>38.5</c:v>
                </c:pt>
                <c:pt idx="15">
                  <c:v>38.75</c:v>
                </c:pt>
                <c:pt idx="16">
                  <c:v>39</c:v>
                </c:pt>
                <c:pt idx="17">
                  <c:v>39.25</c:v>
                </c:pt>
                <c:pt idx="18">
                  <c:v>39.5</c:v>
                </c:pt>
                <c:pt idx="19">
                  <c:v>39.75</c:v>
                </c:pt>
                <c:pt idx="20">
                  <c:v>40</c:v>
                </c:pt>
                <c:pt idx="21">
                  <c:v>40.25</c:v>
                </c:pt>
                <c:pt idx="22">
                  <c:v>40.5</c:v>
                </c:pt>
                <c:pt idx="23">
                  <c:v>40.75</c:v>
                </c:pt>
                <c:pt idx="24">
                  <c:v>41</c:v>
                </c:pt>
                <c:pt idx="25">
                  <c:v>41.25</c:v>
                </c:pt>
                <c:pt idx="26">
                  <c:v>41.5</c:v>
                </c:pt>
                <c:pt idx="27">
                  <c:v>41.75</c:v>
                </c:pt>
                <c:pt idx="28">
                  <c:v>42</c:v>
                </c:pt>
                <c:pt idx="29">
                  <c:v>42.25</c:v>
                </c:pt>
                <c:pt idx="30">
                  <c:v>42.5</c:v>
                </c:pt>
                <c:pt idx="31">
                  <c:v>42.75</c:v>
                </c:pt>
                <c:pt idx="32">
                  <c:v>43</c:v>
                </c:pt>
                <c:pt idx="33">
                  <c:v>43.25</c:v>
                </c:pt>
                <c:pt idx="34">
                  <c:v>43.5</c:v>
                </c:pt>
                <c:pt idx="35">
                  <c:v>43.75</c:v>
                </c:pt>
                <c:pt idx="36">
                  <c:v>44</c:v>
                </c:pt>
                <c:pt idx="37">
                  <c:v>44.25</c:v>
                </c:pt>
                <c:pt idx="38">
                  <c:v>44.5</c:v>
                </c:pt>
                <c:pt idx="39">
                  <c:v>44.75</c:v>
                </c:pt>
                <c:pt idx="40">
                  <c:v>45</c:v>
                </c:pt>
                <c:pt idx="41">
                  <c:v>45.25</c:v>
                </c:pt>
                <c:pt idx="42">
                  <c:v>45.5</c:v>
                </c:pt>
                <c:pt idx="43">
                  <c:v>45.75</c:v>
                </c:pt>
                <c:pt idx="44">
                  <c:v>46</c:v>
                </c:pt>
                <c:pt idx="45">
                  <c:v>46.25</c:v>
                </c:pt>
                <c:pt idx="46">
                  <c:v>46.5</c:v>
                </c:pt>
                <c:pt idx="47">
                  <c:v>46.75</c:v>
                </c:pt>
                <c:pt idx="48">
                  <c:v>47</c:v>
                </c:pt>
                <c:pt idx="49">
                  <c:v>47.25</c:v>
                </c:pt>
                <c:pt idx="50">
                  <c:v>47.5</c:v>
                </c:pt>
                <c:pt idx="51">
                  <c:v>47.75</c:v>
                </c:pt>
                <c:pt idx="52">
                  <c:v>48</c:v>
                </c:pt>
                <c:pt idx="53">
                  <c:v>48.25</c:v>
                </c:pt>
                <c:pt idx="54">
                  <c:v>48.5</c:v>
                </c:pt>
                <c:pt idx="55">
                  <c:v>48.75</c:v>
                </c:pt>
                <c:pt idx="56">
                  <c:v>49</c:v>
                </c:pt>
                <c:pt idx="57">
                  <c:v>49.25</c:v>
                </c:pt>
                <c:pt idx="58">
                  <c:v>49.5</c:v>
                </c:pt>
                <c:pt idx="59">
                  <c:v>49.75</c:v>
                </c:pt>
                <c:pt idx="60">
                  <c:v>50</c:v>
                </c:pt>
                <c:pt idx="61">
                  <c:v>50.25</c:v>
                </c:pt>
                <c:pt idx="62">
                  <c:v>50.5</c:v>
                </c:pt>
                <c:pt idx="63">
                  <c:v>50.75</c:v>
                </c:pt>
                <c:pt idx="64">
                  <c:v>51</c:v>
                </c:pt>
                <c:pt idx="65">
                  <c:v>51.25</c:v>
                </c:pt>
                <c:pt idx="66">
                  <c:v>51.5</c:v>
                </c:pt>
                <c:pt idx="67">
                  <c:v>51.75</c:v>
                </c:pt>
                <c:pt idx="68">
                  <c:v>52</c:v>
                </c:pt>
                <c:pt idx="69">
                  <c:v>52.25</c:v>
                </c:pt>
                <c:pt idx="70">
                  <c:v>52.5</c:v>
                </c:pt>
                <c:pt idx="71">
                  <c:v>52.75</c:v>
                </c:pt>
                <c:pt idx="72">
                  <c:v>53</c:v>
                </c:pt>
                <c:pt idx="73">
                  <c:v>53.25</c:v>
                </c:pt>
                <c:pt idx="74">
                  <c:v>53.5</c:v>
                </c:pt>
                <c:pt idx="75">
                  <c:v>53.75</c:v>
                </c:pt>
                <c:pt idx="76">
                  <c:v>54</c:v>
                </c:pt>
                <c:pt idx="77">
                  <c:v>54.25</c:v>
                </c:pt>
                <c:pt idx="78">
                  <c:v>54.5</c:v>
                </c:pt>
                <c:pt idx="79">
                  <c:v>54.75</c:v>
                </c:pt>
                <c:pt idx="80">
                  <c:v>55</c:v>
                </c:pt>
              </c:numCache>
            </c:numRef>
          </c:xVal>
          <c:yVal>
            <c:numRef>
              <c:f>[1]Normal!$B$8:$B$88</c:f>
              <c:numCache>
                <c:formatCode>General</c:formatCode>
                <c:ptCount val="81"/>
                <c:pt idx="0">
                  <c:v>9.1075031763882318E-6</c:v>
                </c:pt>
                <c:pt idx="1">
                  <c:v>1.4831494398061521E-5</c:v>
                </c:pt>
                <c:pt idx="2">
                  <c:v>2.3856615578798012E-5</c:v>
                </c:pt>
                <c:pt idx="3">
                  <c:v>3.7902782436043633E-5</c:v>
                </c:pt>
                <c:pt idx="4">
                  <c:v>5.9480100339949057E-5</c:v>
                </c:pt>
                <c:pt idx="5">
                  <c:v>9.2195692785742518E-5</c:v>
                </c:pt>
                <c:pt idx="6">
                  <c:v>1.4115228449001712E-4</c:v>
                </c:pt>
                <c:pt idx="7">
                  <c:v>2.1345362294258698E-4</c:v>
                </c:pt>
                <c:pt idx="8">
                  <c:v>3.1882875938635854E-4</c:v>
                </c:pt>
                <c:pt idx="9">
                  <c:v>4.7038101810918106E-4</c:v>
                </c:pt>
                <c:pt idx="10">
                  <c:v>6.854573316849357E-4</c:v>
                </c:pt>
                <c:pt idx="11">
                  <c:v>9.866188393584446E-4</c:v>
                </c:pt>
                <c:pt idx="12">
                  <c:v>1.4026739184080197E-3</c:v>
                </c:pt>
                <c:pt idx="13">
                  <c:v>1.9697104053057811E-3</c:v>
                </c:pt>
                <c:pt idx="14">
                  <c:v>2.7320357393828491E-3</c:v>
                </c:pt>
                <c:pt idx="15">
                  <c:v>3.7429042151637128E-3</c:v>
                </c:pt>
                <c:pt idx="16">
                  <c:v>5.064882677243308E-3</c:v>
                </c:pt>
                <c:pt idx="17">
                  <c:v>6.7696841453785276E-3</c:v>
                </c:pt>
                <c:pt idx="18">
                  <c:v>8.9372881887055233E-3</c:v>
                </c:pt>
                <c:pt idx="19">
                  <c:v>1.1654172930537547E-2</c:v>
                </c:pt>
                <c:pt idx="20">
                  <c:v>1.5010511571231393E-2</c:v>
                </c:pt>
                <c:pt idx="21">
                  <c:v>1.9096240206203204E-2</c:v>
                </c:pt>
                <c:pt idx="22">
                  <c:v>2.3995985116972471E-2</c:v>
                </c:pt>
                <c:pt idx="23">
                  <c:v>2.9782944941537878E-2</c:v>
                </c:pt>
                <c:pt idx="24">
                  <c:v>3.6511950427735931E-2</c:v>
                </c:pt>
                <c:pt idx="25">
                  <c:v>4.4212061685666076E-2</c:v>
                </c:pt>
                <c:pt idx="26">
                  <c:v>5.2879195744034012E-2</c:v>
                </c:pt>
                <c:pt idx="27">
                  <c:v>6.2469388516175332E-2</c:v>
                </c:pt>
                <c:pt idx="28">
                  <c:v>7.2893366522663844E-2</c:v>
                </c:pt>
                <c:pt idx="29">
                  <c:v>8.4013117663694334E-2</c:v>
                </c:pt>
                <c:pt idx="30">
                  <c:v>9.5641093779124914E-2</c:v>
                </c:pt>
                <c:pt idx="31">
                  <c:v>0.10754254423073038</c:v>
                </c:pt>
                <c:pt idx="32">
                  <c:v>0.11944127179614399</c:v>
                </c:pt>
                <c:pt idx="33">
                  <c:v>0.13102883241550095</c:v>
                </c:pt>
                <c:pt idx="34">
                  <c:v>0.14197689134326766</c:v>
                </c:pt>
                <c:pt idx="35">
                  <c:v>0.15195213074050187</c:v>
                </c:pt>
                <c:pt idx="36">
                  <c:v>0.16063281328121934</c:v>
                </c:pt>
                <c:pt idx="37">
                  <c:v>0.16772587897466362</c:v>
                </c:pt>
                <c:pt idx="38">
                  <c:v>0.17298331963188726</c:v>
                </c:pt>
                <c:pt idx="39">
                  <c:v>0.17621655944670578</c:v>
                </c:pt>
                <c:pt idx="40">
                  <c:v>0.17730768017841453</c:v>
                </c:pt>
                <c:pt idx="41">
                  <c:v>0.17621655944670578</c:v>
                </c:pt>
                <c:pt idx="42">
                  <c:v>0.17298331963188726</c:v>
                </c:pt>
                <c:pt idx="43">
                  <c:v>0.16772587897466362</c:v>
                </c:pt>
                <c:pt idx="44">
                  <c:v>0.16063281328121934</c:v>
                </c:pt>
                <c:pt idx="45">
                  <c:v>0.15195213074050187</c:v>
                </c:pt>
                <c:pt idx="46">
                  <c:v>0.14197689134326766</c:v>
                </c:pt>
                <c:pt idx="47">
                  <c:v>0.13102883241550095</c:v>
                </c:pt>
                <c:pt idx="48">
                  <c:v>0.11944127179614399</c:v>
                </c:pt>
                <c:pt idx="49">
                  <c:v>0.10754254423073038</c:v>
                </c:pt>
                <c:pt idx="50">
                  <c:v>9.5641093779124914E-2</c:v>
                </c:pt>
                <c:pt idx="51">
                  <c:v>8.4013117663694334E-2</c:v>
                </c:pt>
                <c:pt idx="52">
                  <c:v>7.2893366522663844E-2</c:v>
                </c:pt>
                <c:pt idx="53">
                  <c:v>6.2469388516175332E-2</c:v>
                </c:pt>
                <c:pt idx="54">
                  <c:v>5.2879195744034012E-2</c:v>
                </c:pt>
                <c:pt idx="55">
                  <c:v>4.4212061685666076E-2</c:v>
                </c:pt>
                <c:pt idx="56">
                  <c:v>3.6511950427735931E-2</c:v>
                </c:pt>
                <c:pt idx="57">
                  <c:v>2.9782944941537878E-2</c:v>
                </c:pt>
                <c:pt idx="58">
                  <c:v>2.3995985116972471E-2</c:v>
                </c:pt>
                <c:pt idx="59">
                  <c:v>1.9096240206203204E-2</c:v>
                </c:pt>
                <c:pt idx="60">
                  <c:v>1.5010511571231393E-2</c:v>
                </c:pt>
                <c:pt idx="61">
                  <c:v>1.1654172930537547E-2</c:v>
                </c:pt>
                <c:pt idx="62">
                  <c:v>8.9372881887055233E-3</c:v>
                </c:pt>
                <c:pt idx="63">
                  <c:v>6.7696841453785276E-3</c:v>
                </c:pt>
                <c:pt idx="64">
                  <c:v>5.064882677243308E-3</c:v>
                </c:pt>
                <c:pt idx="65">
                  <c:v>3.7429042151637128E-3</c:v>
                </c:pt>
                <c:pt idx="66">
                  <c:v>2.7320357393828491E-3</c:v>
                </c:pt>
                <c:pt idx="67">
                  <c:v>1.9697104053057811E-3</c:v>
                </c:pt>
                <c:pt idx="68">
                  <c:v>1.4026739184080197E-3</c:v>
                </c:pt>
                <c:pt idx="69">
                  <c:v>9.866188393584446E-4</c:v>
                </c:pt>
                <c:pt idx="70">
                  <c:v>6.854573316849357E-4</c:v>
                </c:pt>
                <c:pt idx="71">
                  <c:v>4.7038101810918106E-4</c:v>
                </c:pt>
                <c:pt idx="72">
                  <c:v>3.1882875938635854E-4</c:v>
                </c:pt>
                <c:pt idx="73">
                  <c:v>2.1345362294258698E-4</c:v>
                </c:pt>
                <c:pt idx="74">
                  <c:v>1.4115228449001712E-4</c:v>
                </c:pt>
                <c:pt idx="75">
                  <c:v>9.2195692785742518E-5</c:v>
                </c:pt>
                <c:pt idx="76">
                  <c:v>5.9480100339949057E-5</c:v>
                </c:pt>
                <c:pt idx="77">
                  <c:v>3.7902782436043633E-5</c:v>
                </c:pt>
                <c:pt idx="78">
                  <c:v>2.3856615578798012E-5</c:v>
                </c:pt>
                <c:pt idx="79">
                  <c:v>1.4831494398061521E-5</c:v>
                </c:pt>
                <c:pt idx="80">
                  <c:v>9.1075031763882318E-6</c:v>
                </c:pt>
              </c:numCache>
            </c:numRef>
          </c:yVal>
          <c:smooth val="1"/>
        </c:ser>
        <c:axId val="166221696"/>
        <c:axId val="166223232"/>
      </c:scatterChart>
      <c:valAx>
        <c:axId val="166221696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6223232"/>
        <c:crosses val="autoZero"/>
        <c:crossBetween val="midCat"/>
      </c:valAx>
      <c:valAx>
        <c:axId val="16622323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6221696"/>
        <c:crosses val="autoZero"/>
        <c:crossBetween val="midCat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i-FI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yVal>
            <c:numRef>
              <c:f>[1]Normal!$AF$5:$AF$10279</c:f>
              <c:numCache>
                <c:formatCode>General</c:formatCode>
                <c:ptCount val="10275"/>
                <c:pt idx="0">
                  <c:v>5.7479809677554112E-3</c:v>
                </c:pt>
                <c:pt idx="1">
                  <c:v>5.7678157571772245E-3</c:v>
                </c:pt>
                <c:pt idx="2">
                  <c:v>5.7711204909581372E-3</c:v>
                </c:pt>
                <c:pt idx="3">
                  <c:v>5.7752653044530313E-3</c:v>
                </c:pt>
                <c:pt idx="4">
                  <c:v>5.7763321704567888E-3</c:v>
                </c:pt>
                <c:pt idx="5">
                  <c:v>5.7765480229080551E-3</c:v>
                </c:pt>
                <c:pt idx="6">
                  <c:v>5.777116281740313E-3</c:v>
                </c:pt>
                <c:pt idx="7">
                  <c:v>5.7868816113505238E-3</c:v>
                </c:pt>
                <c:pt idx="8">
                  <c:v>5.7909726422277156E-3</c:v>
                </c:pt>
                <c:pt idx="9">
                  <c:v>5.7929157989038858E-3</c:v>
                </c:pt>
                <c:pt idx="10">
                  <c:v>5.7933193397170773E-3</c:v>
                </c:pt>
                <c:pt idx="11">
                  <c:v>5.7942186827719894E-3</c:v>
                </c:pt>
                <c:pt idx="12">
                  <c:v>5.7961202946341757E-3</c:v>
                </c:pt>
                <c:pt idx="13">
                  <c:v>5.7964903170892408E-3</c:v>
                </c:pt>
                <c:pt idx="14">
                  <c:v>5.7976359985543952E-3</c:v>
                </c:pt>
                <c:pt idx="15">
                  <c:v>5.7985636055026988E-3</c:v>
                </c:pt>
                <c:pt idx="16">
                  <c:v>5.7988586896868741E-3</c:v>
                </c:pt>
                <c:pt idx="17">
                  <c:v>5.7997648279715219E-3</c:v>
                </c:pt>
                <c:pt idx="18">
                  <c:v>5.8010457991265708E-3</c:v>
                </c:pt>
                <c:pt idx="19">
                  <c:v>5.8020263467537412E-3</c:v>
                </c:pt>
                <c:pt idx="20">
                  <c:v>5.8041967960776536E-3</c:v>
                </c:pt>
                <c:pt idx="21">
                  <c:v>5.8062064976308848E-3</c:v>
                </c:pt>
                <c:pt idx="22">
                  <c:v>5.8073601766086844E-3</c:v>
                </c:pt>
                <c:pt idx="23">
                  <c:v>5.8075032883654404E-3</c:v>
                </c:pt>
                <c:pt idx="24">
                  <c:v>5.8083226329685407E-3</c:v>
                </c:pt>
                <c:pt idx="25">
                  <c:v>5.8108864330548467E-3</c:v>
                </c:pt>
                <c:pt idx="26">
                  <c:v>5.8108909706785297E-3</c:v>
                </c:pt>
                <c:pt idx="27">
                  <c:v>5.8115539516770528E-3</c:v>
                </c:pt>
                <c:pt idx="28">
                  <c:v>5.8117246338650706E-3</c:v>
                </c:pt>
                <c:pt idx="29">
                  <c:v>5.815188751979946E-3</c:v>
                </c:pt>
                <c:pt idx="30">
                  <c:v>5.8172941252717849E-3</c:v>
                </c:pt>
                <c:pt idx="31">
                  <c:v>5.8191937571485178E-3</c:v>
                </c:pt>
                <c:pt idx="32">
                  <c:v>5.8199531311492244E-3</c:v>
                </c:pt>
                <c:pt idx="33">
                  <c:v>5.8200701568000921E-3</c:v>
                </c:pt>
                <c:pt idx="34">
                  <c:v>5.8207529900175907E-3</c:v>
                </c:pt>
                <c:pt idx="35">
                  <c:v>5.8215661772535055E-3</c:v>
                </c:pt>
                <c:pt idx="36">
                  <c:v>5.8221639059167236E-3</c:v>
                </c:pt>
                <c:pt idx="37">
                  <c:v>5.8222678454651232E-3</c:v>
                </c:pt>
                <c:pt idx="38">
                  <c:v>5.8258773014627707E-3</c:v>
                </c:pt>
                <c:pt idx="39">
                  <c:v>5.8281086720185686E-3</c:v>
                </c:pt>
                <c:pt idx="40">
                  <c:v>5.8293163579898732E-3</c:v>
                </c:pt>
                <c:pt idx="41">
                  <c:v>5.8295389014742923E-3</c:v>
                </c:pt>
                <c:pt idx="42">
                  <c:v>5.829949009876525E-3</c:v>
                </c:pt>
                <c:pt idx="43">
                  <c:v>5.8299867502619607E-3</c:v>
                </c:pt>
                <c:pt idx="44">
                  <c:v>5.8302154345261916E-3</c:v>
                </c:pt>
                <c:pt idx="45">
                  <c:v>5.8314880543467755E-3</c:v>
                </c:pt>
                <c:pt idx="46">
                  <c:v>5.833102746242682E-3</c:v>
                </c:pt>
                <c:pt idx="47">
                  <c:v>5.8350763255814097E-3</c:v>
                </c:pt>
                <c:pt idx="48">
                  <c:v>5.8356334362141592E-3</c:v>
                </c:pt>
                <c:pt idx="49">
                  <c:v>5.8384054706790674E-3</c:v>
                </c:pt>
                <c:pt idx="50">
                  <c:v>5.8405435004066459E-3</c:v>
                </c:pt>
                <c:pt idx="51">
                  <c:v>5.8406299062962255E-3</c:v>
                </c:pt>
                <c:pt idx="52">
                  <c:v>5.8409283779206813E-3</c:v>
                </c:pt>
                <c:pt idx="53">
                  <c:v>5.8418667757657479E-3</c:v>
                </c:pt>
                <c:pt idx="54">
                  <c:v>5.8419458486483411E-3</c:v>
                </c:pt>
                <c:pt idx="55">
                  <c:v>5.8425979705142919E-3</c:v>
                </c:pt>
                <c:pt idx="56">
                  <c:v>5.8438961327962015E-3</c:v>
                </c:pt>
                <c:pt idx="57">
                  <c:v>5.8461910318207905E-3</c:v>
                </c:pt>
                <c:pt idx="58">
                  <c:v>5.8464021056537528E-3</c:v>
                </c:pt>
                <c:pt idx="59">
                  <c:v>5.846820284639986E-3</c:v>
                </c:pt>
                <c:pt idx="60">
                  <c:v>5.8474286817936146E-3</c:v>
                </c:pt>
                <c:pt idx="61">
                  <c:v>5.847676030621962E-3</c:v>
                </c:pt>
                <c:pt idx="62">
                  <c:v>5.8478892245589966E-3</c:v>
                </c:pt>
                <c:pt idx="63">
                  <c:v>5.8485454856365086E-3</c:v>
                </c:pt>
                <c:pt idx="64">
                  <c:v>5.8490276471771067E-3</c:v>
                </c:pt>
                <c:pt idx="65">
                  <c:v>5.8496903360943106E-3</c:v>
                </c:pt>
                <c:pt idx="66">
                  <c:v>5.8505088211982161E-3</c:v>
                </c:pt>
                <c:pt idx="67">
                  <c:v>5.852345016510164E-3</c:v>
                </c:pt>
                <c:pt idx="68">
                  <c:v>5.8534424346086732E-3</c:v>
                </c:pt>
                <c:pt idx="69">
                  <c:v>5.8541101556038909E-3</c:v>
                </c:pt>
                <c:pt idx="70">
                  <c:v>5.8543859039033004E-3</c:v>
                </c:pt>
                <c:pt idx="71">
                  <c:v>5.856076043254747E-3</c:v>
                </c:pt>
                <c:pt idx="72">
                  <c:v>5.8568774880318163E-3</c:v>
                </c:pt>
                <c:pt idx="73">
                  <c:v>5.8580176039825472E-3</c:v>
                </c:pt>
                <c:pt idx="74">
                  <c:v>5.8585966704528336E-3</c:v>
                </c:pt>
                <c:pt idx="75">
                  <c:v>5.8591210077109795E-3</c:v>
                </c:pt>
                <c:pt idx="76">
                  <c:v>5.8613703930547696E-3</c:v>
                </c:pt>
                <c:pt idx="77">
                  <c:v>5.8616219983641587E-3</c:v>
                </c:pt>
                <c:pt idx="78">
                  <c:v>5.8621307010598101E-3</c:v>
                </c:pt>
                <c:pt idx="79">
                  <c:v>5.8627911980003271E-3</c:v>
                </c:pt>
                <c:pt idx="80">
                  <c:v>5.8648906499000975E-3</c:v>
                </c:pt>
                <c:pt idx="81">
                  <c:v>5.8653025544431782E-3</c:v>
                </c:pt>
                <c:pt idx="82">
                  <c:v>5.8669150765057326E-3</c:v>
                </c:pt>
                <c:pt idx="83">
                  <c:v>5.8675821281725339E-3</c:v>
                </c:pt>
                <c:pt idx="84">
                  <c:v>5.8682501176302599E-3</c:v>
                </c:pt>
                <c:pt idx="85">
                  <c:v>5.868311188653789E-3</c:v>
                </c:pt>
                <c:pt idx="86">
                  <c:v>5.868443319183036E-3</c:v>
                </c:pt>
                <c:pt idx="87">
                  <c:v>5.8695317499105658E-3</c:v>
                </c:pt>
                <c:pt idx="88">
                  <c:v>5.8704655124986954E-3</c:v>
                </c:pt>
                <c:pt idx="89">
                  <c:v>5.8706219386147184E-3</c:v>
                </c:pt>
                <c:pt idx="90">
                  <c:v>5.8714688037568774E-3</c:v>
                </c:pt>
                <c:pt idx="91">
                  <c:v>5.8736005326047291E-3</c:v>
                </c:pt>
                <c:pt idx="92">
                  <c:v>5.8738791999017074E-3</c:v>
                </c:pt>
                <c:pt idx="93">
                  <c:v>5.8741140767520393E-3</c:v>
                </c:pt>
                <c:pt idx="94">
                  <c:v>5.8746989591364771E-3</c:v>
                </c:pt>
                <c:pt idx="95">
                  <c:v>5.875959655490373E-3</c:v>
                </c:pt>
                <c:pt idx="96">
                  <c:v>5.876634870759085E-3</c:v>
                </c:pt>
                <c:pt idx="97">
                  <c:v>5.8766376376661617E-3</c:v>
                </c:pt>
                <c:pt idx="98">
                  <c:v>5.877012249091324E-3</c:v>
                </c:pt>
                <c:pt idx="99">
                  <c:v>5.8782784363539493E-3</c:v>
                </c:pt>
                <c:pt idx="100">
                  <c:v>5.8792106632813762E-3</c:v>
                </c:pt>
                <c:pt idx="101">
                  <c:v>5.8804160781921778E-3</c:v>
                </c:pt>
                <c:pt idx="102">
                  <c:v>5.8813254243641668E-3</c:v>
                </c:pt>
                <c:pt idx="103">
                  <c:v>5.8825789676974129E-3</c:v>
                </c:pt>
                <c:pt idx="104">
                  <c:v>5.8844448747178155E-3</c:v>
                </c:pt>
                <c:pt idx="105">
                  <c:v>5.8845397611572252E-3</c:v>
                </c:pt>
                <c:pt idx="106">
                  <c:v>5.8851851146004682E-3</c:v>
                </c:pt>
                <c:pt idx="107">
                  <c:v>5.8856968668380399E-3</c:v>
                </c:pt>
                <c:pt idx="108">
                  <c:v>5.886726121341895E-3</c:v>
                </c:pt>
                <c:pt idx="109">
                  <c:v>5.8882028344807618E-3</c:v>
                </c:pt>
                <c:pt idx="110">
                  <c:v>5.8887002024616015E-3</c:v>
                </c:pt>
                <c:pt idx="111">
                  <c:v>5.8891082677297677E-3</c:v>
                </c:pt>
                <c:pt idx="112">
                  <c:v>5.8898597924445378E-3</c:v>
                </c:pt>
                <c:pt idx="113">
                  <c:v>5.89058742708374E-3</c:v>
                </c:pt>
                <c:pt idx="114">
                  <c:v>5.8915057488122544E-3</c:v>
                </c:pt>
                <c:pt idx="115">
                  <c:v>5.8919144553843637E-3</c:v>
                </c:pt>
                <c:pt idx="116">
                  <c:v>5.8919265560363346E-3</c:v>
                </c:pt>
                <c:pt idx="117">
                  <c:v>5.8927514616654011E-3</c:v>
                </c:pt>
                <c:pt idx="118">
                  <c:v>5.8946427607174884E-3</c:v>
                </c:pt>
                <c:pt idx="119">
                  <c:v>5.8951783941108733E-3</c:v>
                </c:pt>
                <c:pt idx="120">
                  <c:v>5.8957946411882711E-3</c:v>
                </c:pt>
                <c:pt idx="121">
                  <c:v>5.895835828703606E-3</c:v>
                </c:pt>
                <c:pt idx="122">
                  <c:v>5.8962174670582589E-3</c:v>
                </c:pt>
                <c:pt idx="123">
                  <c:v>5.8964810102424391E-3</c:v>
                </c:pt>
                <c:pt idx="124">
                  <c:v>5.8975727678075096E-3</c:v>
                </c:pt>
                <c:pt idx="125">
                  <c:v>5.8981236777741258E-3</c:v>
                </c:pt>
                <c:pt idx="126">
                  <c:v>5.8995629249825147E-3</c:v>
                </c:pt>
                <c:pt idx="127">
                  <c:v>5.8996161127401314E-3</c:v>
                </c:pt>
                <c:pt idx="128">
                  <c:v>5.8998957407969147E-3</c:v>
                </c:pt>
                <c:pt idx="129">
                  <c:v>5.9009903705257594E-3</c:v>
                </c:pt>
                <c:pt idx="130">
                  <c:v>5.9017941768488291E-3</c:v>
                </c:pt>
                <c:pt idx="131">
                  <c:v>5.9042571022562213E-3</c:v>
                </c:pt>
                <c:pt idx="132">
                  <c:v>5.9068443864881102E-3</c:v>
                </c:pt>
                <c:pt idx="133">
                  <c:v>5.907030258868194E-3</c:v>
                </c:pt>
                <c:pt idx="134">
                  <c:v>5.907331451317833E-3</c:v>
                </c:pt>
                <c:pt idx="135">
                  <c:v>5.9085943041495706E-3</c:v>
                </c:pt>
                <c:pt idx="136">
                  <c:v>5.9087778577020201E-3</c:v>
                </c:pt>
                <c:pt idx="137">
                  <c:v>5.9109308429920538E-3</c:v>
                </c:pt>
                <c:pt idx="138">
                  <c:v>5.9112517430690483E-3</c:v>
                </c:pt>
                <c:pt idx="139">
                  <c:v>5.9120172561282084E-3</c:v>
                </c:pt>
                <c:pt idx="140">
                  <c:v>5.9128992323224019E-3</c:v>
                </c:pt>
                <c:pt idx="141">
                  <c:v>5.9129995728301795E-3</c:v>
                </c:pt>
                <c:pt idx="142">
                  <c:v>5.9146082678734301E-3</c:v>
                </c:pt>
                <c:pt idx="143">
                  <c:v>5.9148120718724552E-3</c:v>
                </c:pt>
                <c:pt idx="144">
                  <c:v>5.9160546845165194E-3</c:v>
                </c:pt>
                <c:pt idx="145">
                  <c:v>5.9162387609769185E-3</c:v>
                </c:pt>
                <c:pt idx="146">
                  <c:v>5.9171877832779616E-3</c:v>
                </c:pt>
                <c:pt idx="147">
                  <c:v>5.9178539979251607E-3</c:v>
                </c:pt>
                <c:pt idx="148">
                  <c:v>5.9179807972104086E-3</c:v>
                </c:pt>
                <c:pt idx="149">
                  <c:v>5.9183519050291112E-3</c:v>
                </c:pt>
                <c:pt idx="150">
                  <c:v>5.9198890493693474E-3</c:v>
                </c:pt>
                <c:pt idx="151">
                  <c:v>5.9200837055294418E-3</c:v>
                </c:pt>
                <c:pt idx="152">
                  <c:v>5.9206224614509195E-3</c:v>
                </c:pt>
                <c:pt idx="153">
                  <c:v>5.920716500215235E-3</c:v>
                </c:pt>
                <c:pt idx="154">
                  <c:v>5.9212398967831087E-3</c:v>
                </c:pt>
                <c:pt idx="155">
                  <c:v>5.9221467365911194E-3</c:v>
                </c:pt>
                <c:pt idx="156">
                  <c:v>5.9222553820611479E-3</c:v>
                </c:pt>
                <c:pt idx="157">
                  <c:v>5.9233089856601346E-3</c:v>
                </c:pt>
                <c:pt idx="158">
                  <c:v>5.9235598265431561E-3</c:v>
                </c:pt>
                <c:pt idx="159">
                  <c:v>5.9247224699006838E-3</c:v>
                </c:pt>
                <c:pt idx="160">
                  <c:v>5.9247382067282618E-3</c:v>
                </c:pt>
                <c:pt idx="161">
                  <c:v>5.9262923816945524E-3</c:v>
                </c:pt>
                <c:pt idx="162">
                  <c:v>5.9293012662122949E-3</c:v>
                </c:pt>
                <c:pt idx="163">
                  <c:v>5.9298752927378646E-3</c:v>
                </c:pt>
                <c:pt idx="164">
                  <c:v>5.9310673040180919E-3</c:v>
                </c:pt>
                <c:pt idx="165">
                  <c:v>5.9313795521510181E-3</c:v>
                </c:pt>
                <c:pt idx="166">
                  <c:v>5.9328817667326245E-3</c:v>
                </c:pt>
                <c:pt idx="167">
                  <c:v>5.932928272956571E-3</c:v>
                </c:pt>
                <c:pt idx="168">
                  <c:v>5.9332267560352628E-3</c:v>
                </c:pt>
                <c:pt idx="169">
                  <c:v>5.9333289453016979E-3</c:v>
                </c:pt>
                <c:pt idx="170">
                  <c:v>5.9337100881274524E-3</c:v>
                </c:pt>
                <c:pt idx="171">
                  <c:v>5.9340522528292926E-3</c:v>
                </c:pt>
                <c:pt idx="172">
                  <c:v>5.9343970695952169E-3</c:v>
                </c:pt>
                <c:pt idx="173">
                  <c:v>5.9348563859387511E-3</c:v>
                </c:pt>
                <c:pt idx="174">
                  <c:v>5.9353750346119224E-3</c:v>
                </c:pt>
                <c:pt idx="175">
                  <c:v>5.9362192129015423E-3</c:v>
                </c:pt>
                <c:pt idx="176">
                  <c:v>5.9381127750574485E-3</c:v>
                </c:pt>
                <c:pt idx="177">
                  <c:v>5.9397422270855366E-3</c:v>
                </c:pt>
                <c:pt idx="178">
                  <c:v>5.9400964450253852E-3</c:v>
                </c:pt>
                <c:pt idx="179">
                  <c:v>5.9401487374559402E-3</c:v>
                </c:pt>
                <c:pt idx="180">
                  <c:v>5.9407723819384639E-3</c:v>
                </c:pt>
                <c:pt idx="181">
                  <c:v>5.9413161145565755E-3</c:v>
                </c:pt>
                <c:pt idx="182">
                  <c:v>5.9415122364855008E-3</c:v>
                </c:pt>
                <c:pt idx="183">
                  <c:v>5.9419038917583747E-3</c:v>
                </c:pt>
                <c:pt idx="184">
                  <c:v>5.9425243705283955E-3</c:v>
                </c:pt>
                <c:pt idx="185">
                  <c:v>5.9426670786066971E-3</c:v>
                </c:pt>
                <c:pt idx="186">
                  <c:v>5.9427742384955493E-3</c:v>
                </c:pt>
                <c:pt idx="187">
                  <c:v>5.9430536923832716E-3</c:v>
                </c:pt>
                <c:pt idx="188">
                  <c:v>5.9434752321689769E-3</c:v>
                </c:pt>
                <c:pt idx="189">
                  <c:v>5.9444192446587215E-3</c:v>
                </c:pt>
                <c:pt idx="190">
                  <c:v>5.9445586071084399E-3</c:v>
                </c:pt>
                <c:pt idx="191">
                  <c:v>5.9468109099595767E-3</c:v>
                </c:pt>
                <c:pt idx="192">
                  <c:v>5.9474365159504598E-3</c:v>
                </c:pt>
                <c:pt idx="193">
                  <c:v>5.9483316308827985E-3</c:v>
                </c:pt>
                <c:pt idx="194">
                  <c:v>5.9484852588812531E-3</c:v>
                </c:pt>
                <c:pt idx="195">
                  <c:v>5.9494626498972211E-3</c:v>
                </c:pt>
                <c:pt idx="196">
                  <c:v>5.9496414350086128E-3</c:v>
                </c:pt>
                <c:pt idx="197">
                  <c:v>5.950058545848607E-3</c:v>
                </c:pt>
                <c:pt idx="198">
                  <c:v>5.950705265848494E-3</c:v>
                </c:pt>
                <c:pt idx="199">
                  <c:v>5.9509649756337981E-3</c:v>
                </c:pt>
                <c:pt idx="200">
                  <c:v>5.9519198521458278E-3</c:v>
                </c:pt>
                <c:pt idx="201">
                  <c:v>5.9519375511330377E-3</c:v>
                </c:pt>
                <c:pt idx="202">
                  <c:v>5.9534414618877046E-3</c:v>
                </c:pt>
                <c:pt idx="203">
                  <c:v>5.9543508313547261E-3</c:v>
                </c:pt>
                <c:pt idx="204">
                  <c:v>5.9543813695544182E-3</c:v>
                </c:pt>
                <c:pt idx="205">
                  <c:v>5.9546133392929593E-3</c:v>
                </c:pt>
                <c:pt idx="206">
                  <c:v>5.9553781890546225E-3</c:v>
                </c:pt>
                <c:pt idx="207">
                  <c:v>5.9567390681994547E-3</c:v>
                </c:pt>
                <c:pt idx="208">
                  <c:v>5.9568268387352142E-3</c:v>
                </c:pt>
                <c:pt idx="209">
                  <c:v>5.957528345256276E-3</c:v>
                </c:pt>
                <c:pt idx="210">
                  <c:v>5.9586596067940272E-3</c:v>
                </c:pt>
                <c:pt idx="211">
                  <c:v>5.9586729752857661E-3</c:v>
                </c:pt>
                <c:pt idx="212">
                  <c:v>5.959264317974812E-3</c:v>
                </c:pt>
                <c:pt idx="213">
                  <c:v>5.9597699905777589E-3</c:v>
                </c:pt>
                <c:pt idx="214">
                  <c:v>5.9598074036965832E-3</c:v>
                </c:pt>
                <c:pt idx="215">
                  <c:v>5.9602328005278161E-3</c:v>
                </c:pt>
                <c:pt idx="216">
                  <c:v>5.9609781196662539E-3</c:v>
                </c:pt>
                <c:pt idx="217">
                  <c:v>5.9612585520661962E-3</c:v>
                </c:pt>
                <c:pt idx="218">
                  <c:v>5.9616815380742075E-3</c:v>
                </c:pt>
                <c:pt idx="219">
                  <c:v>5.96272210714331E-3</c:v>
                </c:pt>
                <c:pt idx="220">
                  <c:v>5.9627306475269317E-3</c:v>
                </c:pt>
                <c:pt idx="221">
                  <c:v>5.9629057182127689E-3</c:v>
                </c:pt>
                <c:pt idx="222">
                  <c:v>5.9633001108365365E-3</c:v>
                </c:pt>
                <c:pt idx="223">
                  <c:v>5.9633369314984978E-3</c:v>
                </c:pt>
                <c:pt idx="224">
                  <c:v>5.9635605106206037E-3</c:v>
                </c:pt>
                <c:pt idx="225">
                  <c:v>5.96366242113396E-3</c:v>
                </c:pt>
                <c:pt idx="226">
                  <c:v>5.9641233614496558E-3</c:v>
                </c:pt>
                <c:pt idx="227">
                  <c:v>5.964390065893806E-3</c:v>
                </c:pt>
                <c:pt idx="228">
                  <c:v>5.9647180686895488E-3</c:v>
                </c:pt>
                <c:pt idx="229">
                  <c:v>5.96486312122537E-3</c:v>
                </c:pt>
                <c:pt idx="230">
                  <c:v>5.9651627955026399E-3</c:v>
                </c:pt>
                <c:pt idx="231">
                  <c:v>5.9657465648249109E-3</c:v>
                </c:pt>
                <c:pt idx="232">
                  <c:v>5.96677618503157E-3</c:v>
                </c:pt>
                <c:pt idx="233">
                  <c:v>5.9680588132001158E-3</c:v>
                </c:pt>
                <c:pt idx="234">
                  <c:v>5.9683926651212136E-3</c:v>
                </c:pt>
                <c:pt idx="235">
                  <c:v>5.9684368554730324E-3</c:v>
                </c:pt>
                <c:pt idx="236">
                  <c:v>5.9700111612217598E-3</c:v>
                </c:pt>
                <c:pt idx="237">
                  <c:v>5.9705218517653886E-3</c:v>
                </c:pt>
                <c:pt idx="238">
                  <c:v>5.9713392432326632E-3</c:v>
                </c:pt>
                <c:pt idx="239">
                  <c:v>5.9714365442729298E-3</c:v>
                </c:pt>
                <c:pt idx="240">
                  <c:v>5.9734161940098243E-3</c:v>
                </c:pt>
                <c:pt idx="241">
                  <c:v>5.9736674425404515E-3</c:v>
                </c:pt>
                <c:pt idx="242">
                  <c:v>5.9746365788661332E-3</c:v>
                </c:pt>
                <c:pt idx="243">
                  <c:v>5.9751483229508141E-3</c:v>
                </c:pt>
                <c:pt idx="244">
                  <c:v>5.9758170204014509E-3</c:v>
                </c:pt>
                <c:pt idx="245">
                  <c:v>5.9758525724209694E-3</c:v>
                </c:pt>
                <c:pt idx="246">
                  <c:v>5.9765438650875293E-3</c:v>
                </c:pt>
                <c:pt idx="247">
                  <c:v>5.9768191542914862E-3</c:v>
                </c:pt>
                <c:pt idx="248">
                  <c:v>5.9778616510343663E-3</c:v>
                </c:pt>
                <c:pt idx="249">
                  <c:v>5.9787860138914807E-3</c:v>
                </c:pt>
                <c:pt idx="250">
                  <c:v>5.9792877834157253E-3</c:v>
                </c:pt>
                <c:pt idx="251">
                  <c:v>5.9796501302423564E-3</c:v>
                </c:pt>
                <c:pt idx="252">
                  <c:v>5.9801035087635049E-3</c:v>
                </c:pt>
                <c:pt idx="253">
                  <c:v>5.9804005900582109E-3</c:v>
                </c:pt>
                <c:pt idx="254">
                  <c:v>5.9814217958668522E-3</c:v>
                </c:pt>
                <c:pt idx="255">
                  <c:v>5.9815191797985123E-3</c:v>
                </c:pt>
                <c:pt idx="256">
                  <c:v>5.9823959680466131E-3</c:v>
                </c:pt>
                <c:pt idx="257">
                  <c:v>5.9827339952846217E-3</c:v>
                </c:pt>
                <c:pt idx="258">
                  <c:v>5.9832798061144167E-3</c:v>
                </c:pt>
                <c:pt idx="259">
                  <c:v>5.9853274871259658E-3</c:v>
                </c:pt>
                <c:pt idx="260">
                  <c:v>5.9855562377421814E-3</c:v>
                </c:pt>
                <c:pt idx="261">
                  <c:v>5.9858113744279354E-3</c:v>
                </c:pt>
                <c:pt idx="262">
                  <c:v>5.985841481739711E-3</c:v>
                </c:pt>
                <c:pt idx="263">
                  <c:v>5.9865618193081531E-3</c:v>
                </c:pt>
                <c:pt idx="264">
                  <c:v>5.9869071158889439E-3</c:v>
                </c:pt>
                <c:pt idx="265">
                  <c:v>5.9873626749848098E-3</c:v>
                </c:pt>
                <c:pt idx="266">
                  <c:v>5.9902816660257884E-3</c:v>
                </c:pt>
                <c:pt idx="267">
                  <c:v>5.9903517701109929E-3</c:v>
                </c:pt>
                <c:pt idx="268">
                  <c:v>5.9903823411003023E-3</c:v>
                </c:pt>
                <c:pt idx="269">
                  <c:v>5.9904250343393722E-3</c:v>
                </c:pt>
                <c:pt idx="270">
                  <c:v>5.9909462450134857E-3</c:v>
                </c:pt>
                <c:pt idx="271">
                  <c:v>5.9911670230681623E-3</c:v>
                </c:pt>
                <c:pt idx="272">
                  <c:v>5.9942602620856773E-3</c:v>
                </c:pt>
                <c:pt idx="273">
                  <c:v>5.9946642899857605E-3</c:v>
                </c:pt>
                <c:pt idx="274">
                  <c:v>5.9949777797128284E-3</c:v>
                </c:pt>
                <c:pt idx="275">
                  <c:v>5.9952612483297127E-3</c:v>
                </c:pt>
                <c:pt idx="276">
                  <c:v>5.9953343445079271E-3</c:v>
                </c:pt>
                <c:pt idx="277">
                  <c:v>5.9961766099974664E-3</c:v>
                </c:pt>
                <c:pt idx="278">
                  <c:v>5.9966039243171624E-3</c:v>
                </c:pt>
                <c:pt idx="279">
                  <c:v>5.9969444528144835E-3</c:v>
                </c:pt>
                <c:pt idx="280">
                  <c:v>5.9969859641304185E-3</c:v>
                </c:pt>
                <c:pt idx="281">
                  <c:v>5.9986599274686955E-3</c:v>
                </c:pt>
                <c:pt idx="282">
                  <c:v>5.999287257456634E-3</c:v>
                </c:pt>
                <c:pt idx="283">
                  <c:v>5.9992956555930494E-3</c:v>
                </c:pt>
                <c:pt idx="284">
                  <c:v>5.9996430992728276E-3</c:v>
                </c:pt>
                <c:pt idx="285">
                  <c:v>5.9999868129205179E-3</c:v>
                </c:pt>
                <c:pt idx="286">
                  <c:v>6.0000025541923655E-3</c:v>
                </c:pt>
                <c:pt idx="287">
                  <c:v>6.0003871295153536E-3</c:v>
                </c:pt>
                <c:pt idx="288">
                  <c:v>6.0004778853799904E-3</c:v>
                </c:pt>
                <c:pt idx="289">
                  <c:v>6.002004936378591E-3</c:v>
                </c:pt>
                <c:pt idx="290">
                  <c:v>6.0022287619893701E-3</c:v>
                </c:pt>
                <c:pt idx="291">
                  <c:v>6.0041441968505119E-3</c:v>
                </c:pt>
                <c:pt idx="292">
                  <c:v>6.0045285405041279E-3</c:v>
                </c:pt>
                <c:pt idx="293">
                  <c:v>6.0051007365593675E-3</c:v>
                </c:pt>
                <c:pt idx="294">
                  <c:v>6.0055492751819178E-3</c:v>
                </c:pt>
                <c:pt idx="295">
                  <c:v>6.006093987050912E-3</c:v>
                </c:pt>
                <c:pt idx="296">
                  <c:v>6.0068111580150003E-3</c:v>
                </c:pt>
                <c:pt idx="297">
                  <c:v>6.0073869138522829E-3</c:v>
                </c:pt>
                <c:pt idx="298">
                  <c:v>6.0075594528357082E-3</c:v>
                </c:pt>
                <c:pt idx="299">
                  <c:v>6.0075835025928887E-3</c:v>
                </c:pt>
                <c:pt idx="300">
                  <c:v>6.0076248047907354E-3</c:v>
                </c:pt>
                <c:pt idx="301">
                  <c:v>6.0078950787621098E-3</c:v>
                </c:pt>
                <c:pt idx="302">
                  <c:v>6.0086482109467949E-3</c:v>
                </c:pt>
                <c:pt idx="303">
                  <c:v>6.0090907648456806E-3</c:v>
                </c:pt>
                <c:pt idx="304">
                  <c:v>6.0092448790336483E-3</c:v>
                </c:pt>
                <c:pt idx="305">
                  <c:v>6.0103123943726277E-3</c:v>
                </c:pt>
                <c:pt idx="306">
                  <c:v>6.0111606888447683E-3</c:v>
                </c:pt>
                <c:pt idx="307">
                  <c:v>6.0121927917171063E-3</c:v>
                </c:pt>
                <c:pt idx="308">
                  <c:v>6.0123664976890921E-3</c:v>
                </c:pt>
                <c:pt idx="309">
                  <c:v>6.0136570995046133E-3</c:v>
                </c:pt>
                <c:pt idx="310">
                  <c:v>6.0149885738636421E-3</c:v>
                </c:pt>
                <c:pt idx="311">
                  <c:v>6.0155974829378001E-3</c:v>
                </c:pt>
                <c:pt idx="312">
                  <c:v>6.0163941583168054E-3</c:v>
                </c:pt>
                <c:pt idx="313">
                  <c:v>6.0172337185849818E-3</c:v>
                </c:pt>
                <c:pt idx="314">
                  <c:v>6.0187126553275933E-3</c:v>
                </c:pt>
                <c:pt idx="315">
                  <c:v>6.0192175284286865E-3</c:v>
                </c:pt>
                <c:pt idx="316">
                  <c:v>6.0193189040308806E-3</c:v>
                </c:pt>
                <c:pt idx="317">
                  <c:v>6.0195533484056528E-3</c:v>
                </c:pt>
                <c:pt idx="318">
                  <c:v>6.0200460620370884E-3</c:v>
                </c:pt>
                <c:pt idx="319">
                  <c:v>6.0201764969695284E-3</c:v>
                </c:pt>
                <c:pt idx="320">
                  <c:v>6.0209319207338236E-3</c:v>
                </c:pt>
                <c:pt idx="321">
                  <c:v>6.0211054106056785E-3</c:v>
                </c:pt>
                <c:pt idx="322">
                  <c:v>6.0215697092796611E-3</c:v>
                </c:pt>
                <c:pt idx="323">
                  <c:v>6.0222804946600764E-3</c:v>
                </c:pt>
                <c:pt idx="324">
                  <c:v>6.022493837747645E-3</c:v>
                </c:pt>
                <c:pt idx="325">
                  <c:v>6.0233298652820431E-3</c:v>
                </c:pt>
                <c:pt idx="326">
                  <c:v>6.0242293404731877E-3</c:v>
                </c:pt>
                <c:pt idx="327">
                  <c:v>6.0245783376973033E-3</c:v>
                </c:pt>
                <c:pt idx="328">
                  <c:v>6.0246773735498247E-3</c:v>
                </c:pt>
                <c:pt idx="329">
                  <c:v>6.0276720919010133E-3</c:v>
                </c:pt>
                <c:pt idx="330">
                  <c:v>6.0290270675653476E-3</c:v>
                </c:pt>
                <c:pt idx="331">
                  <c:v>6.0294243823672726E-3</c:v>
                </c:pt>
                <c:pt idx="332">
                  <c:v>6.0297331785196607E-3</c:v>
                </c:pt>
                <c:pt idx="333">
                  <c:v>6.030434389133167E-3</c:v>
                </c:pt>
                <c:pt idx="334">
                  <c:v>6.0311389737137625E-3</c:v>
                </c:pt>
                <c:pt idx="335">
                  <c:v>6.0313317480939297E-3</c:v>
                </c:pt>
                <c:pt idx="336">
                  <c:v>6.0322219916154598E-3</c:v>
                </c:pt>
                <c:pt idx="337">
                  <c:v>6.0327199012985633E-3</c:v>
                </c:pt>
                <c:pt idx="338">
                  <c:v>6.033119069556633E-3</c:v>
                </c:pt>
                <c:pt idx="339">
                  <c:v>6.0336936703961914E-3</c:v>
                </c:pt>
                <c:pt idx="340">
                  <c:v>6.0338474888555161E-3</c:v>
                </c:pt>
                <c:pt idx="341">
                  <c:v>6.0351828384424102E-3</c:v>
                </c:pt>
                <c:pt idx="342">
                  <c:v>6.0353226167910974E-3</c:v>
                </c:pt>
                <c:pt idx="343">
                  <c:v>6.0359795987872996E-3</c:v>
                </c:pt>
                <c:pt idx="344">
                  <c:v>6.0362105740775747E-3</c:v>
                </c:pt>
                <c:pt idx="345">
                  <c:v>6.037117202958452E-3</c:v>
                </c:pt>
                <c:pt idx="346">
                  <c:v>6.0372692123599105E-3</c:v>
                </c:pt>
                <c:pt idx="347">
                  <c:v>6.0373027043980941E-3</c:v>
                </c:pt>
                <c:pt idx="348">
                  <c:v>6.0384719962474796E-3</c:v>
                </c:pt>
                <c:pt idx="349">
                  <c:v>6.0388396403098562E-3</c:v>
                </c:pt>
                <c:pt idx="350">
                  <c:v>6.0394352441133078E-3</c:v>
                </c:pt>
                <c:pt idx="351">
                  <c:v>6.0404443254819945E-3</c:v>
                </c:pt>
                <c:pt idx="352">
                  <c:v>6.0413443981115929E-3</c:v>
                </c:pt>
                <c:pt idx="353">
                  <c:v>6.0417474979952979E-3</c:v>
                </c:pt>
                <c:pt idx="354">
                  <c:v>6.0420626196582622E-3</c:v>
                </c:pt>
                <c:pt idx="355">
                  <c:v>6.0422024291759404E-3</c:v>
                </c:pt>
                <c:pt idx="356">
                  <c:v>6.042305223984681E-3</c:v>
                </c:pt>
                <c:pt idx="357">
                  <c:v>6.0426814073971814E-3</c:v>
                </c:pt>
                <c:pt idx="358">
                  <c:v>6.0428828313630447E-3</c:v>
                </c:pt>
                <c:pt idx="359">
                  <c:v>6.0433539393310951E-3</c:v>
                </c:pt>
                <c:pt idx="360">
                  <c:v>6.0439060764868229E-3</c:v>
                </c:pt>
                <c:pt idx="361">
                  <c:v>6.0439810524950096E-3</c:v>
                </c:pt>
                <c:pt idx="362">
                  <c:v>6.044318409242906E-3</c:v>
                </c:pt>
                <c:pt idx="363">
                  <c:v>6.0450725032790429E-3</c:v>
                </c:pt>
                <c:pt idx="364">
                  <c:v>6.045223903267458E-3</c:v>
                </c:pt>
                <c:pt idx="365">
                  <c:v>6.0453465543763435E-3</c:v>
                </c:pt>
                <c:pt idx="366">
                  <c:v>6.0457385760779025E-3</c:v>
                </c:pt>
                <c:pt idx="367">
                  <c:v>6.0459140369067601E-3</c:v>
                </c:pt>
                <c:pt idx="368">
                  <c:v>6.0461130787631502E-3</c:v>
                </c:pt>
                <c:pt idx="369">
                  <c:v>6.0476677833592417E-3</c:v>
                </c:pt>
                <c:pt idx="370">
                  <c:v>6.0477205765527633E-3</c:v>
                </c:pt>
                <c:pt idx="371">
                  <c:v>6.048178741214068E-3</c:v>
                </c:pt>
                <c:pt idx="372">
                  <c:v>6.0483299017838809E-3</c:v>
                </c:pt>
                <c:pt idx="373">
                  <c:v>6.0489088156321057E-3</c:v>
                </c:pt>
                <c:pt idx="374">
                  <c:v>6.0489241826920063E-3</c:v>
                </c:pt>
                <c:pt idx="375">
                  <c:v>6.0489349395620885E-3</c:v>
                </c:pt>
                <c:pt idx="376">
                  <c:v>6.0496478344087322E-3</c:v>
                </c:pt>
                <c:pt idx="377">
                  <c:v>6.0503809433272463E-3</c:v>
                </c:pt>
                <c:pt idx="378">
                  <c:v>6.0509290591844282E-3</c:v>
                </c:pt>
                <c:pt idx="379">
                  <c:v>6.0509771591038359E-3</c:v>
                </c:pt>
                <c:pt idx="380">
                  <c:v>6.0513087092293003E-3</c:v>
                </c:pt>
                <c:pt idx="381">
                  <c:v>6.051416655504481E-3</c:v>
                </c:pt>
                <c:pt idx="382">
                  <c:v>6.0515102723111931E-3</c:v>
                </c:pt>
                <c:pt idx="383">
                  <c:v>6.0524323874300437E-3</c:v>
                </c:pt>
                <c:pt idx="384">
                  <c:v>6.0525141957247282E-3</c:v>
                </c:pt>
                <c:pt idx="385">
                  <c:v>6.0525632790492806E-3</c:v>
                </c:pt>
                <c:pt idx="386">
                  <c:v>6.0528490625396782E-3</c:v>
                </c:pt>
                <c:pt idx="387">
                  <c:v>6.0534874501760516E-3</c:v>
                </c:pt>
                <c:pt idx="388">
                  <c:v>6.0545021002932579E-3</c:v>
                </c:pt>
                <c:pt idx="389">
                  <c:v>6.0545848428965113E-3</c:v>
                </c:pt>
                <c:pt idx="390">
                  <c:v>6.0550051411785398E-3</c:v>
                </c:pt>
                <c:pt idx="391">
                  <c:v>6.0566129734008524E-3</c:v>
                </c:pt>
                <c:pt idx="392">
                  <c:v>6.0571491303875553E-3</c:v>
                </c:pt>
                <c:pt idx="393">
                  <c:v>6.0573556972757132E-3</c:v>
                </c:pt>
                <c:pt idx="394">
                  <c:v>6.0587256189940496E-3</c:v>
                </c:pt>
                <c:pt idx="395">
                  <c:v>6.0588204119110933E-3</c:v>
                </c:pt>
                <c:pt idx="396">
                  <c:v>6.0589671788279318E-3</c:v>
                </c:pt>
                <c:pt idx="397">
                  <c:v>6.0593304806964357E-3</c:v>
                </c:pt>
                <c:pt idx="398">
                  <c:v>6.0603135480916349E-3</c:v>
                </c:pt>
                <c:pt idx="399">
                  <c:v>6.0606730315111148E-3</c:v>
                </c:pt>
                <c:pt idx="400">
                  <c:v>6.0608048931042081E-3</c:v>
                </c:pt>
                <c:pt idx="401">
                  <c:v>6.0612004234913905E-3</c:v>
                </c:pt>
                <c:pt idx="402">
                  <c:v>6.0615439647335543E-3</c:v>
                </c:pt>
                <c:pt idx="403">
                  <c:v>6.0651964424889848E-3</c:v>
                </c:pt>
                <c:pt idx="404">
                  <c:v>6.0667582003636937E-3</c:v>
                </c:pt>
                <c:pt idx="405">
                  <c:v>6.0668942095440034E-3</c:v>
                </c:pt>
                <c:pt idx="406">
                  <c:v>6.0670053441417232E-3</c:v>
                </c:pt>
                <c:pt idx="407">
                  <c:v>6.0681695824643025E-3</c:v>
                </c:pt>
                <c:pt idx="408">
                  <c:v>6.0683049833847374E-3</c:v>
                </c:pt>
                <c:pt idx="409">
                  <c:v>6.0683719195910703E-3</c:v>
                </c:pt>
                <c:pt idx="410">
                  <c:v>6.0684728265222726E-3</c:v>
                </c:pt>
                <c:pt idx="411">
                  <c:v>6.0699908516907855E-3</c:v>
                </c:pt>
                <c:pt idx="412">
                  <c:v>6.0703363552040233E-3</c:v>
                </c:pt>
                <c:pt idx="413">
                  <c:v>6.0712808477047433E-3</c:v>
                </c:pt>
                <c:pt idx="414">
                  <c:v>6.0713036312252623E-3</c:v>
                </c:pt>
                <c:pt idx="415">
                  <c:v>6.0716898965527556E-3</c:v>
                </c:pt>
                <c:pt idx="416">
                  <c:v>6.0720563450891553E-3</c:v>
                </c:pt>
                <c:pt idx="417">
                  <c:v>6.0727131419644233E-3</c:v>
                </c:pt>
                <c:pt idx="418">
                  <c:v>6.0736493639535248E-3</c:v>
                </c:pt>
                <c:pt idx="419">
                  <c:v>6.0738445410900219E-3</c:v>
                </c:pt>
                <c:pt idx="420">
                  <c:v>6.0745482237671792E-3</c:v>
                </c:pt>
                <c:pt idx="421">
                  <c:v>6.0761472092071807E-3</c:v>
                </c:pt>
                <c:pt idx="422">
                  <c:v>6.077321453737794E-3</c:v>
                </c:pt>
                <c:pt idx="423">
                  <c:v>6.0774683085582015E-3</c:v>
                </c:pt>
                <c:pt idx="424">
                  <c:v>6.0779839751448324E-3</c:v>
                </c:pt>
                <c:pt idx="425">
                  <c:v>6.0780455226864191E-3</c:v>
                </c:pt>
                <c:pt idx="426">
                  <c:v>6.0783093469050781E-3</c:v>
                </c:pt>
                <c:pt idx="427">
                  <c:v>6.0788318406219443E-3</c:v>
                </c:pt>
                <c:pt idx="428">
                  <c:v>6.0798330450857266E-3</c:v>
                </c:pt>
                <c:pt idx="429">
                  <c:v>6.0799288017555631E-3</c:v>
                </c:pt>
                <c:pt idx="430">
                  <c:v>6.0804523522693908E-3</c:v>
                </c:pt>
                <c:pt idx="431">
                  <c:v>6.0807279254292248E-3</c:v>
                </c:pt>
                <c:pt idx="432">
                  <c:v>6.0807732626144036E-3</c:v>
                </c:pt>
                <c:pt idx="433">
                  <c:v>6.080985325181398E-3</c:v>
                </c:pt>
                <c:pt idx="434">
                  <c:v>6.0811077160567656E-3</c:v>
                </c:pt>
                <c:pt idx="435">
                  <c:v>6.0813988026389727E-3</c:v>
                </c:pt>
                <c:pt idx="436">
                  <c:v>6.0820860488653298E-3</c:v>
                </c:pt>
                <c:pt idx="437">
                  <c:v>6.0831564363351435E-3</c:v>
                </c:pt>
                <c:pt idx="438">
                  <c:v>6.0832278740898934E-3</c:v>
                </c:pt>
                <c:pt idx="439">
                  <c:v>6.0832334078852295E-3</c:v>
                </c:pt>
                <c:pt idx="440">
                  <c:v>6.0833712443488716E-3</c:v>
                </c:pt>
                <c:pt idx="441">
                  <c:v>6.0834648063080067E-3</c:v>
                </c:pt>
                <c:pt idx="442">
                  <c:v>6.083558363528487E-3</c:v>
                </c:pt>
                <c:pt idx="443">
                  <c:v>6.083755522367262E-3</c:v>
                </c:pt>
                <c:pt idx="444">
                  <c:v>6.083774130660231E-3</c:v>
                </c:pt>
                <c:pt idx="445">
                  <c:v>6.0839018690137534E-3</c:v>
                </c:pt>
                <c:pt idx="446">
                  <c:v>6.0839873582496911E-3</c:v>
                </c:pt>
                <c:pt idx="447">
                  <c:v>6.0840451869581154E-3</c:v>
                </c:pt>
                <c:pt idx="448">
                  <c:v>6.0841030138544727E-3</c:v>
                </c:pt>
                <c:pt idx="449">
                  <c:v>6.0848917928108511E-3</c:v>
                </c:pt>
                <c:pt idx="450">
                  <c:v>6.0856365245794131E-3</c:v>
                </c:pt>
                <c:pt idx="451">
                  <c:v>6.0857751862960826E-3</c:v>
                </c:pt>
                <c:pt idx="452">
                  <c:v>6.085779707697898E-3</c:v>
                </c:pt>
                <c:pt idx="453">
                  <c:v>6.0859208703214485E-3</c:v>
                </c:pt>
                <c:pt idx="454">
                  <c:v>6.0859620616434329E-3</c:v>
                </c:pt>
                <c:pt idx="455">
                  <c:v>6.086770129112986E-3</c:v>
                </c:pt>
                <c:pt idx="456">
                  <c:v>6.0869744752153655E-3</c:v>
                </c:pt>
                <c:pt idx="457">
                  <c:v>6.0870628340558399E-3</c:v>
                </c:pt>
                <c:pt idx="458">
                  <c:v>6.0875286558045288E-3</c:v>
                </c:pt>
                <c:pt idx="459">
                  <c:v>6.0880309882983819E-3</c:v>
                </c:pt>
                <c:pt idx="460">
                  <c:v>6.088374662996247E-3</c:v>
                </c:pt>
                <c:pt idx="461">
                  <c:v>6.0886355117003551E-3</c:v>
                </c:pt>
                <c:pt idx="462">
                  <c:v>6.0889424629681395E-3</c:v>
                </c:pt>
                <c:pt idx="463">
                  <c:v>6.0896113581067231E-3</c:v>
                </c:pt>
                <c:pt idx="464">
                  <c:v>6.0903892550686969E-3</c:v>
                </c:pt>
                <c:pt idx="465">
                  <c:v>6.0907249716220186E-3</c:v>
                </c:pt>
                <c:pt idx="466">
                  <c:v>6.0907359941035875E-3</c:v>
                </c:pt>
                <c:pt idx="467">
                  <c:v>6.0913586561482892E-3</c:v>
                </c:pt>
                <c:pt idx="468">
                  <c:v>6.0913897085438243E-3</c:v>
                </c:pt>
                <c:pt idx="469">
                  <c:v>6.091569501531063E-3</c:v>
                </c:pt>
                <c:pt idx="470">
                  <c:v>6.09180986555542E-3</c:v>
                </c:pt>
                <c:pt idx="471">
                  <c:v>6.0920922527586538E-3</c:v>
                </c:pt>
                <c:pt idx="472">
                  <c:v>6.0924797128443153E-3</c:v>
                </c:pt>
                <c:pt idx="473">
                  <c:v>6.0938596814362183E-3</c:v>
                </c:pt>
                <c:pt idx="474">
                  <c:v>6.0939967204307098E-3</c:v>
                </c:pt>
                <c:pt idx="475">
                  <c:v>6.0940807392225477E-3</c:v>
                </c:pt>
                <c:pt idx="476">
                  <c:v>6.0946132678434363E-3</c:v>
                </c:pt>
                <c:pt idx="477">
                  <c:v>6.0947102562204664E-3</c:v>
                </c:pt>
                <c:pt idx="478">
                  <c:v>6.095014186174974E-3</c:v>
                </c:pt>
                <c:pt idx="479">
                  <c:v>6.0954994685834801E-3</c:v>
                </c:pt>
                <c:pt idx="480">
                  <c:v>6.09569534388937E-3</c:v>
                </c:pt>
                <c:pt idx="481">
                  <c:v>6.0968846309522881E-3</c:v>
                </c:pt>
                <c:pt idx="482">
                  <c:v>6.0968876269073165E-3</c:v>
                </c:pt>
                <c:pt idx="483">
                  <c:v>6.0971038218727101E-3</c:v>
                </c:pt>
                <c:pt idx="484">
                  <c:v>6.0971837026075138E-3</c:v>
                </c:pt>
                <c:pt idx="485">
                  <c:v>6.0981080647999151E-3</c:v>
                </c:pt>
                <c:pt idx="486">
                  <c:v>6.0984962354451947E-3</c:v>
                </c:pt>
                <c:pt idx="487">
                  <c:v>6.0985630841564192E-3</c:v>
                </c:pt>
                <c:pt idx="488">
                  <c:v>6.098606983452679E-3</c:v>
                </c:pt>
                <c:pt idx="489">
                  <c:v>6.0992299387403149E-3</c:v>
                </c:pt>
                <c:pt idx="490">
                  <c:v>6.0994119466036391E-3</c:v>
                </c:pt>
                <c:pt idx="491">
                  <c:v>6.0995356017104875E-3</c:v>
                </c:pt>
                <c:pt idx="492">
                  <c:v>6.0999124978620076E-3</c:v>
                </c:pt>
                <c:pt idx="493">
                  <c:v>6.1000306355402838E-3</c:v>
                </c:pt>
                <c:pt idx="494">
                  <c:v>6.1003421427896914E-3</c:v>
                </c:pt>
                <c:pt idx="495">
                  <c:v>6.100349618299669E-3</c:v>
                </c:pt>
                <c:pt idx="496">
                  <c:v>6.1005120783600439E-3</c:v>
                </c:pt>
                <c:pt idx="497">
                  <c:v>6.1006456234706848E-3</c:v>
                </c:pt>
                <c:pt idx="498">
                  <c:v>6.1011841877402113E-3</c:v>
                </c:pt>
                <c:pt idx="499">
                  <c:v>6.1015179067942177E-3</c:v>
                </c:pt>
                <c:pt idx="500">
                  <c:v>6.1017390236921976E-3</c:v>
                </c:pt>
                <c:pt idx="501">
                  <c:v>6.1020671626402885E-3</c:v>
                </c:pt>
                <c:pt idx="502">
                  <c:v>6.1021119720933307E-3</c:v>
                </c:pt>
                <c:pt idx="503">
                  <c:v>6.102404699580238E-3</c:v>
                </c:pt>
                <c:pt idx="504">
                  <c:v>6.102447509450242E-3</c:v>
                </c:pt>
                <c:pt idx="505">
                  <c:v>6.1032383121063559E-3</c:v>
                </c:pt>
                <c:pt idx="506">
                  <c:v>6.1041804479743693E-3</c:v>
                </c:pt>
                <c:pt idx="507">
                  <c:v>6.1049108328360257E-3</c:v>
                </c:pt>
                <c:pt idx="508">
                  <c:v>6.1056747067582883E-3</c:v>
                </c:pt>
                <c:pt idx="509">
                  <c:v>6.1058446328180662E-3</c:v>
                </c:pt>
                <c:pt idx="510">
                  <c:v>6.1058963030209811E-3</c:v>
                </c:pt>
                <c:pt idx="511">
                  <c:v>6.1060329237282805E-3</c:v>
                </c:pt>
                <c:pt idx="512">
                  <c:v>6.1060845884602123E-3</c:v>
                </c:pt>
                <c:pt idx="513">
                  <c:v>6.1067049447186533E-3</c:v>
                </c:pt>
                <c:pt idx="514">
                  <c:v>6.1070356466193512E-3</c:v>
                </c:pt>
                <c:pt idx="515">
                  <c:v>6.1071622504078153E-3</c:v>
                </c:pt>
                <c:pt idx="516">
                  <c:v>6.1073424590443364E-3</c:v>
                </c:pt>
                <c:pt idx="517">
                  <c:v>6.107481946824771E-3</c:v>
                </c:pt>
                <c:pt idx="518">
                  <c:v>6.107573278075938E-3</c:v>
                </c:pt>
                <c:pt idx="519">
                  <c:v>6.1076382990893447E-3</c:v>
                </c:pt>
                <c:pt idx="520">
                  <c:v>6.1084699605664415E-3</c:v>
                </c:pt>
                <c:pt idx="521">
                  <c:v>6.1090527839759304E-3</c:v>
                </c:pt>
                <c:pt idx="522">
                  <c:v>6.1091321323142513E-3</c:v>
                </c:pt>
                <c:pt idx="523">
                  <c:v>6.110156397913416E-3</c:v>
                </c:pt>
                <c:pt idx="524">
                  <c:v>6.1102356967096122E-3</c:v>
                </c:pt>
                <c:pt idx="525">
                  <c:v>6.1111661999989058E-3</c:v>
                </c:pt>
                <c:pt idx="526">
                  <c:v>6.1115322218986299E-3</c:v>
                </c:pt>
                <c:pt idx="527">
                  <c:v>6.1122962145903565E-3</c:v>
                </c:pt>
                <c:pt idx="528">
                  <c:v>6.1123952172310887E-3</c:v>
                </c:pt>
                <c:pt idx="529">
                  <c:v>6.1125709331929364E-3</c:v>
                </c:pt>
                <c:pt idx="530">
                  <c:v>6.1126679406789336E-3</c:v>
                </c:pt>
                <c:pt idx="531">
                  <c:v>6.1136842174831759E-3</c:v>
                </c:pt>
                <c:pt idx="532">
                  <c:v>6.1137796796716E-3</c:v>
                </c:pt>
                <c:pt idx="533">
                  <c:v>6.1138499127838782E-3</c:v>
                </c:pt>
                <c:pt idx="534">
                  <c:v>6.1141021352841256E-3</c:v>
                </c:pt>
                <c:pt idx="535">
                  <c:v>6.1149880882195176E-3</c:v>
                </c:pt>
                <c:pt idx="536">
                  <c:v>6.1151551429598277E-3</c:v>
                </c:pt>
                <c:pt idx="537">
                  <c:v>6.115293025246102E-3</c:v>
                </c:pt>
                <c:pt idx="538">
                  <c:v>6.1156502825518277E-3</c:v>
                </c:pt>
                <c:pt idx="539">
                  <c:v>6.1157653997198531E-3</c:v>
                </c:pt>
                <c:pt idx="540">
                  <c:v>6.1160632857865478E-3</c:v>
                </c:pt>
                <c:pt idx="541">
                  <c:v>6.1160968750599296E-3</c:v>
                </c:pt>
                <c:pt idx="542">
                  <c:v>6.116817900751856E-3</c:v>
                </c:pt>
                <c:pt idx="543">
                  <c:v>6.1171205440264768E-3</c:v>
                </c:pt>
                <c:pt idx="544">
                  <c:v>6.1171945922981414E-3</c:v>
                </c:pt>
                <c:pt idx="545">
                  <c:v>6.1172256916348219E-3</c:v>
                </c:pt>
                <c:pt idx="546">
                  <c:v>6.1178006825905332E-3</c:v>
                </c:pt>
                <c:pt idx="547">
                  <c:v>6.1184963406580965E-3</c:v>
                </c:pt>
                <c:pt idx="548">
                  <c:v>6.1195491660851259E-3</c:v>
                </c:pt>
                <c:pt idx="549">
                  <c:v>6.1199573033613166E-3</c:v>
                </c:pt>
                <c:pt idx="550">
                  <c:v>6.1199607533882804E-3</c:v>
                </c:pt>
                <c:pt idx="551">
                  <c:v>6.1205466655980647E-3</c:v>
                </c:pt>
                <c:pt idx="552">
                  <c:v>6.1212949063876214E-3</c:v>
                </c:pt>
                <c:pt idx="553">
                  <c:v>6.1224041114455053E-3</c:v>
                </c:pt>
                <c:pt idx="554">
                  <c:v>6.122826830124775E-3</c:v>
                </c:pt>
                <c:pt idx="555">
                  <c:v>6.1232322279124486E-3</c:v>
                </c:pt>
                <c:pt idx="556">
                  <c:v>6.1239537381031304E-3</c:v>
                </c:pt>
                <c:pt idx="557">
                  <c:v>6.1241853246023622E-3</c:v>
                </c:pt>
                <c:pt idx="558">
                  <c:v>6.124305776612991E-3</c:v>
                </c:pt>
                <c:pt idx="559">
                  <c:v>6.1245156871311485E-3</c:v>
                </c:pt>
                <c:pt idx="560">
                  <c:v>6.1247147589475271E-3</c:v>
                </c:pt>
                <c:pt idx="561">
                  <c:v>6.1254690567420301E-3</c:v>
                </c:pt>
                <c:pt idx="562">
                  <c:v>6.125835521118464E-3</c:v>
                </c:pt>
                <c:pt idx="563">
                  <c:v>6.1258674479597371E-3</c:v>
                </c:pt>
                <c:pt idx="564">
                  <c:v>6.1263384227090018E-3</c:v>
                </c:pt>
                <c:pt idx="565">
                  <c:v>6.1265083151529473E-3</c:v>
                </c:pt>
                <c:pt idx="566">
                  <c:v>6.1266590437899166E-3</c:v>
                </c:pt>
                <c:pt idx="567">
                  <c:v>6.1268156500726336E-3</c:v>
                </c:pt>
                <c:pt idx="568">
                  <c:v>6.1269418083713511E-3</c:v>
                </c:pt>
                <c:pt idx="569">
                  <c:v>6.1272240355450666E-3</c:v>
                </c:pt>
                <c:pt idx="570">
                  <c:v>6.1279463253636002E-3</c:v>
                </c:pt>
                <c:pt idx="571">
                  <c:v>6.1287590276179037E-3</c:v>
                </c:pt>
                <c:pt idx="572">
                  <c:v>6.1288159072178704E-3</c:v>
                </c:pt>
                <c:pt idx="573">
                  <c:v>6.1290081070323977E-3</c:v>
                </c:pt>
                <c:pt idx="574">
                  <c:v>6.1291507719961795E-3</c:v>
                </c:pt>
                <c:pt idx="575">
                  <c:v>6.129866368246706E-3</c:v>
                </c:pt>
                <c:pt idx="576">
                  <c:v>6.1304513657375976E-3</c:v>
                </c:pt>
                <c:pt idx="577">
                  <c:v>6.1311086358871499E-3</c:v>
                </c:pt>
                <c:pt idx="578">
                  <c:v>6.1311331194417572E-3</c:v>
                </c:pt>
                <c:pt idx="579">
                  <c:v>6.1311992232802714E-3</c:v>
                </c:pt>
                <c:pt idx="580">
                  <c:v>6.1312447599867542E-3</c:v>
                </c:pt>
                <c:pt idx="581">
                  <c:v>6.1316090097763079E-3</c:v>
                </c:pt>
                <c:pt idx="582">
                  <c:v>6.1316241851585148E-3</c:v>
                </c:pt>
                <c:pt idx="583">
                  <c:v>6.1318650150320861E-3</c:v>
                </c:pt>
                <c:pt idx="584">
                  <c:v>6.1320828094219865E-3</c:v>
                </c:pt>
                <c:pt idx="585">
                  <c:v>6.1324273080402983E-3</c:v>
                </c:pt>
                <c:pt idx="586">
                  <c:v>6.1330339254752073E-3</c:v>
                </c:pt>
                <c:pt idx="587">
                  <c:v>6.1341883451497521E-3</c:v>
                </c:pt>
                <c:pt idx="588">
                  <c:v>6.1341903002972631E-3</c:v>
                </c:pt>
                <c:pt idx="589">
                  <c:v>6.1347137098071965E-3</c:v>
                </c:pt>
                <c:pt idx="590">
                  <c:v>6.1348583397171433E-3</c:v>
                </c:pt>
                <c:pt idx="591">
                  <c:v>6.1349316271795658E-3</c:v>
                </c:pt>
                <c:pt idx="592">
                  <c:v>6.1350181023E-3</c:v>
                </c:pt>
                <c:pt idx="593">
                  <c:v>6.1351534245438974E-3</c:v>
                </c:pt>
                <c:pt idx="594">
                  <c:v>6.135163194683723E-3</c:v>
                </c:pt>
                <c:pt idx="595">
                  <c:v>6.1356345368253646E-3</c:v>
                </c:pt>
                <c:pt idx="596">
                  <c:v>6.1358240134908506E-3</c:v>
                </c:pt>
                <c:pt idx="597">
                  <c:v>6.1358630782006795E-3</c:v>
                </c:pt>
                <c:pt idx="598">
                  <c:v>6.1361003768862664E-3</c:v>
                </c:pt>
                <c:pt idx="599">
                  <c:v>6.1362033912372082E-3</c:v>
                </c:pt>
                <c:pt idx="600">
                  <c:v>6.1364284386239741E-3</c:v>
                </c:pt>
                <c:pt idx="601">
                  <c:v>6.1364821331296353E-3</c:v>
                </c:pt>
                <c:pt idx="602">
                  <c:v>6.1366583367223936E-3</c:v>
                </c:pt>
                <c:pt idx="603">
                  <c:v>6.1377102938213581E-3</c:v>
                </c:pt>
                <c:pt idx="604">
                  <c:v>6.1378790532045906E-3</c:v>
                </c:pt>
                <c:pt idx="605">
                  <c:v>6.1380702283523785E-3</c:v>
                </c:pt>
                <c:pt idx="606">
                  <c:v>6.1381580055788311E-3</c:v>
                </c:pt>
                <c:pt idx="607">
                  <c:v>6.1386626356993547E-3</c:v>
                </c:pt>
                <c:pt idx="608">
                  <c:v>6.1387976655920516E-3</c:v>
                </c:pt>
                <c:pt idx="609">
                  <c:v>6.1389975094065579E-3</c:v>
                </c:pt>
                <c:pt idx="610">
                  <c:v>6.1392523976034671E-3</c:v>
                </c:pt>
                <c:pt idx="611">
                  <c:v>6.1396441578835548E-3</c:v>
                </c:pt>
                <c:pt idx="612">
                  <c:v>6.1397381862235978E-3</c:v>
                </c:pt>
                <c:pt idx="613">
                  <c:v>6.1397484169684307E-3</c:v>
                </c:pt>
                <c:pt idx="614">
                  <c:v>6.1398234405230252E-3</c:v>
                </c:pt>
                <c:pt idx="615">
                  <c:v>6.1398263634507089E-3</c:v>
                </c:pt>
                <c:pt idx="616">
                  <c:v>6.1417816326539681E-3</c:v>
                </c:pt>
                <c:pt idx="617">
                  <c:v>6.1418648366761558E-3</c:v>
                </c:pt>
                <c:pt idx="618">
                  <c:v>6.1421027481134392E-3</c:v>
                </c:pt>
                <c:pt idx="619">
                  <c:v>6.1422160968550767E-3</c:v>
                </c:pt>
                <c:pt idx="620">
                  <c:v>6.1436515053098851E-3</c:v>
                </c:pt>
                <c:pt idx="621">
                  <c:v>6.1436947623190116E-3</c:v>
                </c:pt>
                <c:pt idx="622">
                  <c:v>6.1438235546237563E-3</c:v>
                </c:pt>
                <c:pt idx="623">
                  <c:v>6.1439265812932966E-3</c:v>
                </c:pt>
                <c:pt idx="624">
                  <c:v>6.1440908276050267E-3</c:v>
                </c:pt>
                <c:pt idx="625">
                  <c:v>6.1441690575737501E-3</c:v>
                </c:pt>
                <c:pt idx="626">
                  <c:v>6.1444484202879132E-3</c:v>
                </c:pt>
                <c:pt idx="627">
                  <c:v>6.1444503635163473E-3</c:v>
                </c:pt>
                <c:pt idx="628">
                  <c:v>6.1445693819282372E-3</c:v>
                </c:pt>
                <c:pt idx="629">
                  <c:v>6.1446135865968086E-3</c:v>
                </c:pt>
                <c:pt idx="630">
                  <c:v>6.1449730094827043E-3</c:v>
                </c:pt>
                <c:pt idx="631">
                  <c:v>6.1450463416288133E-3</c:v>
                </c:pt>
                <c:pt idx="632">
                  <c:v>6.14560472525345E-3</c:v>
                </c:pt>
                <c:pt idx="633">
                  <c:v>6.1458236574689724E-3</c:v>
                </c:pt>
                <c:pt idx="634">
                  <c:v>6.1467121963232115E-3</c:v>
                </c:pt>
                <c:pt idx="635">
                  <c:v>6.1473907751923591E-3</c:v>
                </c:pt>
                <c:pt idx="636">
                  <c:v>6.1474693346125417E-3</c:v>
                </c:pt>
                <c:pt idx="637">
                  <c:v>6.1480385364216473E-3</c:v>
                </c:pt>
                <c:pt idx="638">
                  <c:v>6.1480758622287556E-3</c:v>
                </c:pt>
                <c:pt idx="639">
                  <c:v>6.148175716735366E-3</c:v>
                </c:pt>
                <c:pt idx="640">
                  <c:v>6.1484660360768472E-3</c:v>
                </c:pt>
                <c:pt idx="641">
                  <c:v>6.148728685045444E-3</c:v>
                </c:pt>
                <c:pt idx="642">
                  <c:v>6.1489782112961527E-3</c:v>
                </c:pt>
                <c:pt idx="643">
                  <c:v>6.1490140624522426E-3</c:v>
                </c:pt>
                <c:pt idx="644">
                  <c:v>6.149156005999518E-3</c:v>
                </c:pt>
                <c:pt idx="645">
                  <c:v>6.1493003592584215E-3</c:v>
                </c:pt>
                <c:pt idx="646">
                  <c:v>6.1497803155875323E-3</c:v>
                </c:pt>
                <c:pt idx="647">
                  <c:v>6.1500538910732906E-3</c:v>
                </c:pt>
                <c:pt idx="648">
                  <c:v>6.1501265140972766E-3</c:v>
                </c:pt>
                <c:pt idx="649">
                  <c:v>6.1502567433614659E-3</c:v>
                </c:pt>
                <c:pt idx="650">
                  <c:v>6.1508787000535336E-3</c:v>
                </c:pt>
                <c:pt idx="651">
                  <c:v>6.15121789399364E-3</c:v>
                </c:pt>
                <c:pt idx="652">
                  <c:v>6.1513630340566073E-3</c:v>
                </c:pt>
                <c:pt idx="653">
                  <c:v>6.1517142199315061E-3</c:v>
                </c:pt>
                <c:pt idx="654">
                  <c:v>6.1521601080269704E-3</c:v>
                </c:pt>
                <c:pt idx="655">
                  <c:v>6.1522055605262469E-3</c:v>
                </c:pt>
                <c:pt idx="656">
                  <c:v>6.1523578655679079E-3</c:v>
                </c:pt>
                <c:pt idx="657">
                  <c:v>6.1524869511435471E-3</c:v>
                </c:pt>
                <c:pt idx="658">
                  <c:v>6.1526542154559452E-3</c:v>
                </c:pt>
                <c:pt idx="659">
                  <c:v>6.1528731802056851E-3</c:v>
                </c:pt>
                <c:pt idx="660">
                  <c:v>6.1529326291581525E-3</c:v>
                </c:pt>
                <c:pt idx="661">
                  <c:v>6.1533520937478124E-3</c:v>
                </c:pt>
                <c:pt idx="662">
                  <c:v>6.154148683715931E-3</c:v>
                </c:pt>
                <c:pt idx="663">
                  <c:v>6.1544712670792718E-3</c:v>
                </c:pt>
                <c:pt idx="664">
                  <c:v>6.1545045841861542E-3</c:v>
                </c:pt>
                <c:pt idx="665">
                  <c:v>6.154700610207911E-3</c:v>
                </c:pt>
                <c:pt idx="666">
                  <c:v>6.1549265420366914E-3</c:v>
                </c:pt>
                <c:pt idx="667">
                  <c:v>6.1552673116404581E-3</c:v>
                </c:pt>
                <c:pt idx="668">
                  <c:v>6.1563446595084914E-3</c:v>
                </c:pt>
                <c:pt idx="669">
                  <c:v>6.1565843484582298E-3</c:v>
                </c:pt>
                <c:pt idx="670">
                  <c:v>6.1567092427907769E-3</c:v>
                </c:pt>
                <c:pt idx="671">
                  <c:v>6.156797000639291E-3</c:v>
                </c:pt>
                <c:pt idx="672">
                  <c:v>6.1568129122695405E-3</c:v>
                </c:pt>
                <c:pt idx="673">
                  <c:v>6.157319592144034E-3</c:v>
                </c:pt>
                <c:pt idx="674">
                  <c:v>6.1575244368741507E-3</c:v>
                </c:pt>
                <c:pt idx="675">
                  <c:v>6.1576304639996589E-3</c:v>
                </c:pt>
                <c:pt idx="676">
                  <c:v>6.1579195937029388E-3</c:v>
                </c:pt>
                <c:pt idx="677">
                  <c:v>6.1581417067089212E-3</c:v>
                </c:pt>
                <c:pt idx="678">
                  <c:v>6.158231314194405E-3</c:v>
                </c:pt>
                <c:pt idx="679">
                  <c:v>6.1584476043410486E-3</c:v>
                </c:pt>
                <c:pt idx="680">
                  <c:v>6.1587948606813426E-3</c:v>
                </c:pt>
                <c:pt idx="681">
                  <c:v>6.1596643606346259E-3</c:v>
                </c:pt>
                <c:pt idx="682">
                  <c:v>6.1596869825830585E-3</c:v>
                </c:pt>
                <c:pt idx="683">
                  <c:v>6.1598477337013648E-3</c:v>
                </c:pt>
                <c:pt idx="684">
                  <c:v>6.1601600457325753E-3</c:v>
                </c:pt>
                <c:pt idx="685">
                  <c:v>6.1603525038387372E-3</c:v>
                </c:pt>
                <c:pt idx="686">
                  <c:v>6.1604795136338793E-3</c:v>
                </c:pt>
                <c:pt idx="687">
                  <c:v>6.1606113238473655E-3</c:v>
                </c:pt>
                <c:pt idx="688">
                  <c:v>6.160722440160111E-3</c:v>
                </c:pt>
                <c:pt idx="689">
                  <c:v>6.1615452324451101E-3</c:v>
                </c:pt>
                <c:pt idx="690">
                  <c:v>6.1617043565663924E-3</c:v>
                </c:pt>
                <c:pt idx="691">
                  <c:v>6.161966324297375E-3</c:v>
                </c:pt>
                <c:pt idx="692">
                  <c:v>6.1620614873490352E-3</c:v>
                </c:pt>
                <c:pt idx="693">
                  <c:v>6.1626818318430499E-3</c:v>
                </c:pt>
                <c:pt idx="694">
                  <c:v>6.1631093507320172E-3</c:v>
                </c:pt>
                <c:pt idx="695">
                  <c:v>6.1634877782222215E-3</c:v>
                </c:pt>
                <c:pt idx="696">
                  <c:v>6.1635285931225022E-3</c:v>
                </c:pt>
                <c:pt idx="697">
                  <c:v>6.1640643725745349E-3</c:v>
                </c:pt>
                <c:pt idx="698">
                  <c:v>6.1642098087187226E-3</c:v>
                </c:pt>
                <c:pt idx="699">
                  <c:v>6.1645006414655498E-3</c:v>
                </c:pt>
                <c:pt idx="700">
                  <c:v>6.164750638686615E-3</c:v>
                </c:pt>
                <c:pt idx="701">
                  <c:v>6.1653996816450826E-3</c:v>
                </c:pt>
                <c:pt idx="702">
                  <c:v>6.1654241415363565E-3</c:v>
                </c:pt>
                <c:pt idx="703">
                  <c:v>6.1659473018641983E-3</c:v>
                </c:pt>
                <c:pt idx="704">
                  <c:v>6.1668905718649889E-3</c:v>
                </c:pt>
                <c:pt idx="705">
                  <c:v>6.1671598384308449E-3</c:v>
                </c:pt>
                <c:pt idx="706">
                  <c:v>6.1677035034087514E-3</c:v>
                </c:pt>
                <c:pt idx="707">
                  <c:v>6.1677422953236739E-3</c:v>
                </c:pt>
                <c:pt idx="708">
                  <c:v>6.1680616940946141E-3</c:v>
                </c:pt>
                <c:pt idx="709">
                  <c:v>6.1681708592052527E-3</c:v>
                </c:pt>
                <c:pt idx="710">
                  <c:v>6.1685107552756349E-3</c:v>
                </c:pt>
                <c:pt idx="711">
                  <c:v>6.1686897699496776E-3</c:v>
                </c:pt>
                <c:pt idx="712">
                  <c:v>6.1689496404475908E-3</c:v>
                </c:pt>
                <c:pt idx="713">
                  <c:v>6.1693348215527775E-3</c:v>
                </c:pt>
                <c:pt idx="714">
                  <c:v>6.169339605824547E-3</c:v>
                </c:pt>
                <c:pt idx="715">
                  <c:v>6.1693850556882477E-3</c:v>
                </c:pt>
                <c:pt idx="716">
                  <c:v>6.1697615219519471E-3</c:v>
                </c:pt>
                <c:pt idx="717">
                  <c:v>6.169872483548583E-3</c:v>
                </c:pt>
                <c:pt idx="718">
                  <c:v>6.169888744510613E-3</c:v>
                </c:pt>
                <c:pt idx="719">
                  <c:v>6.1700408242708841E-3</c:v>
                </c:pt>
                <c:pt idx="720">
                  <c:v>6.1702053218245165E-3</c:v>
                </c:pt>
                <c:pt idx="721">
                  <c:v>6.1704462990843593E-3</c:v>
                </c:pt>
                <c:pt idx="722">
                  <c:v>6.170647563544622E-3</c:v>
                </c:pt>
                <c:pt idx="723">
                  <c:v>6.170937224793927E-3</c:v>
                </c:pt>
                <c:pt idx="724">
                  <c:v>6.1709788054806333E-3</c:v>
                </c:pt>
                <c:pt idx="725">
                  <c:v>6.1712239659702448E-3</c:v>
                </c:pt>
                <c:pt idx="726">
                  <c:v>6.1712387795213727E-3</c:v>
                </c:pt>
                <c:pt idx="727">
                  <c:v>6.1714289540980571E-3</c:v>
                </c:pt>
                <c:pt idx="728">
                  <c:v>6.1715818417201682E-3</c:v>
                </c:pt>
                <c:pt idx="729">
                  <c:v>6.1721622024635539E-3</c:v>
                </c:pt>
                <c:pt idx="730">
                  <c:v>6.1726029432740371E-3</c:v>
                </c:pt>
                <c:pt idx="731">
                  <c:v>6.1726922224878515E-3</c:v>
                </c:pt>
                <c:pt idx="732">
                  <c:v>6.1728502391034746E-3</c:v>
                </c:pt>
                <c:pt idx="733">
                  <c:v>6.1729213652910965E-3</c:v>
                </c:pt>
                <c:pt idx="734">
                  <c:v>6.1732120423804264E-3</c:v>
                </c:pt>
                <c:pt idx="735">
                  <c:v>6.1732884018685218E-3</c:v>
                </c:pt>
                <c:pt idx="736">
                  <c:v>6.1733261030034641E-3</c:v>
                </c:pt>
                <c:pt idx="737">
                  <c:v>6.1738676591197271E-3</c:v>
                </c:pt>
                <c:pt idx="738">
                  <c:v>6.1739940749618279E-3</c:v>
                </c:pt>
                <c:pt idx="739">
                  <c:v>6.1742254135483321E-3</c:v>
                </c:pt>
                <c:pt idx="740">
                  <c:v>6.1743694463971049E-3</c:v>
                </c:pt>
                <c:pt idx="741">
                  <c:v>6.1747432980149954E-3</c:v>
                </c:pt>
                <c:pt idx="742">
                  <c:v>6.1749740498504542E-3</c:v>
                </c:pt>
                <c:pt idx="743">
                  <c:v>6.1751771216090835E-3</c:v>
                </c:pt>
                <c:pt idx="744">
                  <c:v>6.1753043856142952E-3</c:v>
                </c:pt>
                <c:pt idx="745">
                  <c:v>6.1757899914024854E-3</c:v>
                </c:pt>
                <c:pt idx="746">
                  <c:v>6.1759710424913452E-3</c:v>
                </c:pt>
                <c:pt idx="747">
                  <c:v>6.1759972455253699E-3</c:v>
                </c:pt>
                <c:pt idx="748">
                  <c:v>6.176179225443495E-3</c:v>
                </c:pt>
                <c:pt idx="749">
                  <c:v>6.1765159755632053E-3</c:v>
                </c:pt>
                <c:pt idx="750">
                  <c:v>6.1765893174903306E-3</c:v>
                </c:pt>
                <c:pt idx="751">
                  <c:v>6.1767226576641835E-3</c:v>
                </c:pt>
                <c:pt idx="752">
                  <c:v>6.1767231338587768E-3</c:v>
                </c:pt>
                <c:pt idx="753">
                  <c:v>6.1768388448582533E-3</c:v>
                </c:pt>
                <c:pt idx="754">
                  <c:v>6.1768712233620862E-3</c:v>
                </c:pt>
                <c:pt idx="755">
                  <c:v>6.1769074103104156E-3</c:v>
                </c:pt>
                <c:pt idx="756">
                  <c:v>6.1769340738431558E-3</c:v>
                </c:pt>
                <c:pt idx="757">
                  <c:v>6.1770131095078389E-3</c:v>
                </c:pt>
                <c:pt idx="758">
                  <c:v>6.1778846179862167E-3</c:v>
                </c:pt>
                <c:pt idx="759">
                  <c:v>6.1788070028390586E-3</c:v>
                </c:pt>
                <c:pt idx="760">
                  <c:v>6.1789491891064367E-3</c:v>
                </c:pt>
                <c:pt idx="761">
                  <c:v>6.1796214264081464E-3</c:v>
                </c:pt>
                <c:pt idx="762">
                  <c:v>6.1800106591547921E-3</c:v>
                </c:pt>
                <c:pt idx="763">
                  <c:v>6.1805332852860901E-3</c:v>
                </c:pt>
                <c:pt idx="764">
                  <c:v>6.180718537907289E-3</c:v>
                </c:pt>
                <c:pt idx="765">
                  <c:v>6.1811193681123233E-3</c:v>
                </c:pt>
                <c:pt idx="766">
                  <c:v>6.1811407364919056E-3</c:v>
                </c:pt>
                <c:pt idx="767">
                  <c:v>6.1811454849808409E-3</c:v>
                </c:pt>
                <c:pt idx="768">
                  <c:v>6.18130929897242E-3</c:v>
                </c:pt>
                <c:pt idx="769">
                  <c:v>6.1813724458453494E-3</c:v>
                </c:pt>
                <c:pt idx="770">
                  <c:v>6.1815143982494811E-3</c:v>
                </c:pt>
                <c:pt idx="771">
                  <c:v>6.1815219939994103E-3</c:v>
                </c:pt>
                <c:pt idx="772">
                  <c:v>6.1815542755225385E-3</c:v>
                </c:pt>
                <c:pt idx="773">
                  <c:v>6.1816292800024172E-3</c:v>
                </c:pt>
                <c:pt idx="774">
                  <c:v>6.1816772240077212E-3</c:v>
                </c:pt>
                <c:pt idx="775">
                  <c:v>6.1817593424812666E-3</c:v>
                </c:pt>
                <c:pt idx="776">
                  <c:v>6.1818661374717521E-3</c:v>
                </c:pt>
                <c:pt idx="777">
                  <c:v>6.1818799016253537E-3</c:v>
                </c:pt>
                <c:pt idx="778">
                  <c:v>6.1819719759299086E-3</c:v>
                </c:pt>
                <c:pt idx="779">
                  <c:v>6.1821950199148013E-3</c:v>
                </c:pt>
                <c:pt idx="780">
                  <c:v>6.182637691022474E-3</c:v>
                </c:pt>
                <c:pt idx="781">
                  <c:v>6.1831101137411332E-3</c:v>
                </c:pt>
                <c:pt idx="782">
                  <c:v>6.1836511359428343E-3</c:v>
                </c:pt>
                <c:pt idx="783">
                  <c:v>6.1837596969470283E-3</c:v>
                </c:pt>
                <c:pt idx="784">
                  <c:v>6.183858769996462E-3</c:v>
                </c:pt>
                <c:pt idx="785">
                  <c:v>6.1840331989958643E-3</c:v>
                </c:pt>
                <c:pt idx="786">
                  <c:v>6.1842791673447708E-3</c:v>
                </c:pt>
                <c:pt idx="787">
                  <c:v>6.1845378895163429E-3</c:v>
                </c:pt>
                <c:pt idx="788">
                  <c:v>6.1846212779124304E-3</c:v>
                </c:pt>
                <c:pt idx="789">
                  <c:v>6.1857925038200619E-3</c:v>
                </c:pt>
                <c:pt idx="790">
                  <c:v>6.1858474202160845E-3</c:v>
                </c:pt>
                <c:pt idx="791">
                  <c:v>6.1860362987490539E-3</c:v>
                </c:pt>
                <c:pt idx="792">
                  <c:v>6.1862010160206151E-3</c:v>
                </c:pt>
                <c:pt idx="793">
                  <c:v>6.1862843146043662E-3</c:v>
                </c:pt>
                <c:pt idx="794">
                  <c:v>6.1864087808003671E-3</c:v>
                </c:pt>
                <c:pt idx="795">
                  <c:v>6.1865143088983086E-3</c:v>
                </c:pt>
                <c:pt idx="796">
                  <c:v>6.1865171481194471E-3</c:v>
                </c:pt>
                <c:pt idx="797">
                  <c:v>6.1865554770925268E-3</c:v>
                </c:pt>
                <c:pt idx="798">
                  <c:v>6.1877261801686397E-3</c:v>
                </c:pt>
                <c:pt idx="799">
                  <c:v>6.1889748926673904E-3</c:v>
                </c:pt>
                <c:pt idx="800">
                  <c:v>6.1897424264829998E-3</c:v>
                </c:pt>
                <c:pt idx="801">
                  <c:v>6.1898548083786807E-3</c:v>
                </c:pt>
                <c:pt idx="802">
                  <c:v>6.1899723755636108E-3</c:v>
                </c:pt>
                <c:pt idx="803">
                  <c:v>6.1903363516113159E-3</c:v>
                </c:pt>
                <c:pt idx="804">
                  <c:v>6.1907224208684842E-3</c:v>
                </c:pt>
                <c:pt idx="805">
                  <c:v>6.1909073974909913E-3</c:v>
                </c:pt>
                <c:pt idx="806">
                  <c:v>6.1909475042631135E-3</c:v>
                </c:pt>
                <c:pt idx="807">
                  <c:v>6.1915013418336806E-3</c:v>
                </c:pt>
                <c:pt idx="808">
                  <c:v>6.191640948889689E-3</c:v>
                </c:pt>
                <c:pt idx="809">
                  <c:v>6.1916522678208061E-3</c:v>
                </c:pt>
                <c:pt idx="810">
                  <c:v>6.1922360220985125E-3</c:v>
                </c:pt>
                <c:pt idx="811">
                  <c:v>6.1924113876233337E-3</c:v>
                </c:pt>
                <c:pt idx="812">
                  <c:v>6.1926602588687546E-3</c:v>
                </c:pt>
                <c:pt idx="813">
                  <c:v>6.1926748693634116E-3</c:v>
                </c:pt>
                <c:pt idx="814">
                  <c:v>6.1927860930485606E-3</c:v>
                </c:pt>
                <c:pt idx="815">
                  <c:v>6.1930740115282053E-3</c:v>
                </c:pt>
                <c:pt idx="816">
                  <c:v>6.1933557513300002E-3</c:v>
                </c:pt>
                <c:pt idx="817">
                  <c:v>6.1934023888370162E-3</c:v>
                </c:pt>
                <c:pt idx="818">
                  <c:v>6.1937071462074235E-3</c:v>
                </c:pt>
                <c:pt idx="819">
                  <c:v>6.1938121720678686E-3</c:v>
                </c:pt>
                <c:pt idx="820">
                  <c:v>6.1940876538337077E-3</c:v>
                </c:pt>
                <c:pt idx="821">
                  <c:v>6.1943461374237832E-3</c:v>
                </c:pt>
                <c:pt idx="822">
                  <c:v>6.1944096922200978E-3</c:v>
                </c:pt>
                <c:pt idx="823">
                  <c:v>6.1944299350407701E-3</c:v>
                </c:pt>
                <c:pt idx="824">
                  <c:v>6.1946855362608848E-3</c:v>
                </c:pt>
                <c:pt idx="825">
                  <c:v>6.1951641431166569E-3</c:v>
                </c:pt>
                <c:pt idx="826">
                  <c:v>6.1953448167313676E-3</c:v>
                </c:pt>
                <c:pt idx="827">
                  <c:v>6.1954210319504844E-3</c:v>
                </c:pt>
                <c:pt idx="828">
                  <c:v>6.1954934798995826E-3</c:v>
                </c:pt>
                <c:pt idx="829">
                  <c:v>6.1955127674057781E-3</c:v>
                </c:pt>
                <c:pt idx="830">
                  <c:v>6.1956835216840783E-3</c:v>
                </c:pt>
                <c:pt idx="831">
                  <c:v>6.1957587791631854E-3</c:v>
                </c:pt>
                <c:pt idx="832">
                  <c:v>6.1957766522646547E-3</c:v>
                </c:pt>
                <c:pt idx="833">
                  <c:v>6.1957898217833238E-3</c:v>
                </c:pt>
                <c:pt idx="834">
                  <c:v>6.195813808826469E-3</c:v>
                </c:pt>
                <c:pt idx="835">
                  <c:v>6.1959426738838553E-3</c:v>
                </c:pt>
                <c:pt idx="836">
                  <c:v>6.1959751235737765E-3</c:v>
                </c:pt>
                <c:pt idx="837">
                  <c:v>6.1961354806636913E-3</c:v>
                </c:pt>
                <c:pt idx="838">
                  <c:v>6.1962915891237737E-3</c:v>
                </c:pt>
                <c:pt idx="839">
                  <c:v>6.1963828016684385E-3</c:v>
                </c:pt>
                <c:pt idx="840">
                  <c:v>6.1966441844563862E-3</c:v>
                </c:pt>
                <c:pt idx="841">
                  <c:v>6.1967414862853726E-3</c:v>
                </c:pt>
                <c:pt idx="842">
                  <c:v>6.1968331416970245E-3</c:v>
                </c:pt>
                <c:pt idx="843">
                  <c:v>6.1971503674879804E-3</c:v>
                </c:pt>
                <c:pt idx="844">
                  <c:v>6.1972072261047223E-3</c:v>
                </c:pt>
                <c:pt idx="845">
                  <c:v>6.1974543717299132E-3</c:v>
                </c:pt>
                <c:pt idx="846">
                  <c:v>6.1976178602766666E-3</c:v>
                </c:pt>
                <c:pt idx="847">
                  <c:v>6.1983270449789494E-3</c:v>
                </c:pt>
                <c:pt idx="848">
                  <c:v>6.1983829201847787E-3</c:v>
                </c:pt>
                <c:pt idx="849">
                  <c:v>6.1987035756041484E-3</c:v>
                </c:pt>
                <c:pt idx="850">
                  <c:v>6.1989087029099641E-3</c:v>
                </c:pt>
                <c:pt idx="851">
                  <c:v>6.1989302936315176E-3</c:v>
                </c:pt>
                <c:pt idx="852">
                  <c:v>6.1989833303930661E-3</c:v>
                </c:pt>
                <c:pt idx="853">
                  <c:v>6.1991513460187006E-3</c:v>
                </c:pt>
                <c:pt idx="854">
                  <c:v>6.1993188736382829E-3</c:v>
                </c:pt>
                <c:pt idx="855">
                  <c:v>6.1993465584785652E-3</c:v>
                </c:pt>
                <c:pt idx="856">
                  <c:v>6.1995248554038446E-3</c:v>
                </c:pt>
                <c:pt idx="857">
                  <c:v>6.1998959266963815E-3</c:v>
                </c:pt>
                <c:pt idx="858">
                  <c:v>6.2006682677311926E-3</c:v>
                </c:pt>
                <c:pt idx="859">
                  <c:v>6.2009640623443265E-3</c:v>
                </c:pt>
                <c:pt idx="860">
                  <c:v>6.2009992163021234E-3</c:v>
                </c:pt>
                <c:pt idx="861">
                  <c:v>6.2010643661237581E-3</c:v>
                </c:pt>
                <c:pt idx="862">
                  <c:v>6.2015554764728899E-3</c:v>
                </c:pt>
                <c:pt idx="863">
                  <c:v>6.2015709382103662E-3</c:v>
                </c:pt>
                <c:pt idx="864">
                  <c:v>6.2015868683183298E-3</c:v>
                </c:pt>
                <c:pt idx="865">
                  <c:v>6.2016768233936958E-3</c:v>
                </c:pt>
                <c:pt idx="866">
                  <c:v>6.2019691400540351E-3</c:v>
                </c:pt>
                <c:pt idx="867">
                  <c:v>6.2022796639329102E-3</c:v>
                </c:pt>
                <c:pt idx="868">
                  <c:v>6.2025231669551933E-3</c:v>
                </c:pt>
                <c:pt idx="869">
                  <c:v>6.2026331985756689E-3</c:v>
                </c:pt>
                <c:pt idx="870">
                  <c:v>6.2027038954687976E-3</c:v>
                </c:pt>
                <c:pt idx="871">
                  <c:v>6.2028420022632877E-3</c:v>
                </c:pt>
                <c:pt idx="872">
                  <c:v>6.2028972414056426E-3</c:v>
                </c:pt>
                <c:pt idx="873">
                  <c:v>6.2029393715814151E-3</c:v>
                </c:pt>
                <c:pt idx="874">
                  <c:v>6.2030657549768985E-3</c:v>
                </c:pt>
                <c:pt idx="875">
                  <c:v>6.2033484405769942E-3</c:v>
                </c:pt>
                <c:pt idx="876">
                  <c:v>6.2033578001114862E-3</c:v>
                </c:pt>
                <c:pt idx="877">
                  <c:v>6.2037087402702015E-3</c:v>
                </c:pt>
                <c:pt idx="878">
                  <c:v>6.2038065208828274E-3</c:v>
                </c:pt>
                <c:pt idx="879">
                  <c:v>6.2038378654634147E-3</c:v>
                </c:pt>
                <c:pt idx="880">
                  <c:v>6.2039529458830164E-3</c:v>
                </c:pt>
                <c:pt idx="881">
                  <c:v>6.2041798060479807E-3</c:v>
                </c:pt>
                <c:pt idx="882">
                  <c:v>6.2043014075848189E-3</c:v>
                </c:pt>
                <c:pt idx="883">
                  <c:v>6.2046250063772651E-3</c:v>
                </c:pt>
                <c:pt idx="884">
                  <c:v>6.2046722309550455E-3</c:v>
                </c:pt>
                <c:pt idx="885">
                  <c:v>6.2047479741783977E-3</c:v>
                </c:pt>
                <c:pt idx="886">
                  <c:v>6.204758727533401E-3</c:v>
                </c:pt>
                <c:pt idx="887">
                  <c:v>6.2048419465225782E-3</c:v>
                </c:pt>
                <c:pt idx="888">
                  <c:v>6.2048915016870319E-3</c:v>
                </c:pt>
                <c:pt idx="889">
                  <c:v>6.2050256663474376E-3</c:v>
                </c:pt>
                <c:pt idx="890">
                  <c:v>6.2050532457362815E-3</c:v>
                </c:pt>
                <c:pt idx="891">
                  <c:v>6.2050635294452865E-3</c:v>
                </c:pt>
                <c:pt idx="892">
                  <c:v>6.2050873686790367E-3</c:v>
                </c:pt>
                <c:pt idx="893">
                  <c:v>6.2059289757755006E-3</c:v>
                </c:pt>
                <c:pt idx="894">
                  <c:v>6.2062368072676091E-3</c:v>
                </c:pt>
                <c:pt idx="895">
                  <c:v>6.2063456307428254E-3</c:v>
                </c:pt>
                <c:pt idx="896">
                  <c:v>6.2064918059382508E-3</c:v>
                </c:pt>
                <c:pt idx="897">
                  <c:v>6.20660201157636E-3</c:v>
                </c:pt>
                <c:pt idx="898">
                  <c:v>6.2067439593118581E-3</c:v>
                </c:pt>
                <c:pt idx="899">
                  <c:v>6.2069078360097564E-3</c:v>
                </c:pt>
                <c:pt idx="900">
                  <c:v>6.2070002712819343E-3</c:v>
                </c:pt>
                <c:pt idx="901">
                  <c:v>6.2072584059194294E-3</c:v>
                </c:pt>
                <c:pt idx="902">
                  <c:v>6.2075729612700963E-3</c:v>
                </c:pt>
                <c:pt idx="903">
                  <c:v>6.2082172642695397E-3</c:v>
                </c:pt>
                <c:pt idx="904">
                  <c:v>6.2082256602833969E-3</c:v>
                </c:pt>
                <c:pt idx="905">
                  <c:v>6.2083767803783078E-3</c:v>
                </c:pt>
                <c:pt idx="906">
                  <c:v>6.2084033647226934E-3</c:v>
                </c:pt>
                <c:pt idx="907">
                  <c:v>6.2084896439489811E-3</c:v>
                </c:pt>
                <c:pt idx="908">
                  <c:v>6.2086076284646186E-3</c:v>
                </c:pt>
                <c:pt idx="909">
                  <c:v>6.2086402707375657E-3</c:v>
                </c:pt>
                <c:pt idx="910">
                  <c:v>6.208974579339264E-3</c:v>
                </c:pt>
                <c:pt idx="911">
                  <c:v>6.2092109276022127E-3</c:v>
                </c:pt>
                <c:pt idx="912">
                  <c:v>6.2095115526343376E-3</c:v>
                </c:pt>
                <c:pt idx="913">
                  <c:v>6.2096844425306745E-3</c:v>
                </c:pt>
                <c:pt idx="914">
                  <c:v>6.2100986433657164E-3</c:v>
                </c:pt>
                <c:pt idx="915">
                  <c:v>6.2102649432175172E-3</c:v>
                </c:pt>
                <c:pt idx="916">
                  <c:v>6.2104549771959533E-3</c:v>
                </c:pt>
                <c:pt idx="917">
                  <c:v>6.2106794465134714E-3</c:v>
                </c:pt>
                <c:pt idx="918">
                  <c:v>6.2107432417095034E-3</c:v>
                </c:pt>
                <c:pt idx="919">
                  <c:v>6.2111808859621285E-3</c:v>
                </c:pt>
                <c:pt idx="920">
                  <c:v>6.211456441875594E-3</c:v>
                </c:pt>
                <c:pt idx="921">
                  <c:v>6.2117096098585414E-3</c:v>
                </c:pt>
                <c:pt idx="922">
                  <c:v>6.211865025932007E-3</c:v>
                </c:pt>
                <c:pt idx="923">
                  <c:v>6.2120660187273734E-3</c:v>
                </c:pt>
                <c:pt idx="924">
                  <c:v>6.2121562704248214E-3</c:v>
                </c:pt>
                <c:pt idx="925">
                  <c:v>6.2124321084611571E-3</c:v>
                </c:pt>
                <c:pt idx="926">
                  <c:v>6.2125553582662993E-3</c:v>
                </c:pt>
                <c:pt idx="927">
                  <c:v>6.2126241876107983E-3</c:v>
                </c:pt>
                <c:pt idx="928">
                  <c:v>6.2128246114136441E-3</c:v>
                </c:pt>
                <c:pt idx="929">
                  <c:v>6.2128515805057989E-3</c:v>
                </c:pt>
                <c:pt idx="930">
                  <c:v>6.2129259754279288E-3</c:v>
                </c:pt>
                <c:pt idx="931">
                  <c:v>6.2129892081415321E-3</c:v>
                </c:pt>
                <c:pt idx="932">
                  <c:v>6.2130807977465296E-3</c:v>
                </c:pt>
                <c:pt idx="933">
                  <c:v>6.2131747060135021E-3</c:v>
                </c:pt>
                <c:pt idx="934">
                  <c:v>6.2137756692419738E-3</c:v>
                </c:pt>
                <c:pt idx="935">
                  <c:v>6.2137961153113557E-3</c:v>
                </c:pt>
                <c:pt idx="936">
                  <c:v>6.2141622374266318E-3</c:v>
                </c:pt>
                <c:pt idx="937">
                  <c:v>6.2142147321928298E-3</c:v>
                </c:pt>
                <c:pt idx="938">
                  <c:v>6.2147028896380723E-3</c:v>
                </c:pt>
                <c:pt idx="939">
                  <c:v>6.2148677394491042E-3</c:v>
                </c:pt>
                <c:pt idx="940">
                  <c:v>6.2149016358349152E-3</c:v>
                </c:pt>
                <c:pt idx="941">
                  <c:v>6.2155014251505667E-3</c:v>
                </c:pt>
                <c:pt idx="942">
                  <c:v>6.2155302014077849E-3</c:v>
                </c:pt>
                <c:pt idx="943">
                  <c:v>6.2158248932725046E-3</c:v>
                </c:pt>
                <c:pt idx="944">
                  <c:v>6.2158805763784294E-3</c:v>
                </c:pt>
                <c:pt idx="945">
                  <c:v>6.2160954004124415E-3</c:v>
                </c:pt>
                <c:pt idx="946">
                  <c:v>6.2161691663670865E-3</c:v>
                </c:pt>
                <c:pt idx="947">
                  <c:v>6.2163575077605338E-3</c:v>
                </c:pt>
                <c:pt idx="948">
                  <c:v>6.2168263997549496E-3</c:v>
                </c:pt>
                <c:pt idx="949">
                  <c:v>6.2170531389767391E-3</c:v>
                </c:pt>
                <c:pt idx="950">
                  <c:v>6.2174865807383631E-3</c:v>
                </c:pt>
                <c:pt idx="951">
                  <c:v>6.2176270159374561E-3</c:v>
                </c:pt>
                <c:pt idx="952">
                  <c:v>6.2182567215582083E-3</c:v>
                </c:pt>
                <c:pt idx="953">
                  <c:v>6.2182951715442445E-3</c:v>
                </c:pt>
                <c:pt idx="954">
                  <c:v>6.218420242758582E-3</c:v>
                </c:pt>
                <c:pt idx="955">
                  <c:v>6.2184207059652451E-3</c:v>
                </c:pt>
                <c:pt idx="956">
                  <c:v>6.2184586884079475E-3</c:v>
                </c:pt>
                <c:pt idx="957">
                  <c:v>6.2185230710067683E-3</c:v>
                </c:pt>
                <c:pt idx="958">
                  <c:v>6.2188092841931573E-3</c:v>
                </c:pt>
                <c:pt idx="959">
                  <c:v>6.2188986563365784E-3</c:v>
                </c:pt>
                <c:pt idx="960">
                  <c:v>6.2190236754692662E-3</c:v>
                </c:pt>
                <c:pt idx="961">
                  <c:v>6.2191940545344958E-3</c:v>
                </c:pt>
                <c:pt idx="962">
                  <c:v>6.2195190155036597E-3</c:v>
                </c:pt>
                <c:pt idx="963">
                  <c:v>6.2195329010984093E-3</c:v>
                </c:pt>
                <c:pt idx="964">
                  <c:v>6.2195856651427539E-3</c:v>
                </c:pt>
                <c:pt idx="965">
                  <c:v>6.2197647708288478E-3</c:v>
                </c:pt>
                <c:pt idx="966">
                  <c:v>6.2197795796083057E-3</c:v>
                </c:pt>
                <c:pt idx="967">
                  <c:v>6.2200391713823728E-3</c:v>
                </c:pt>
                <c:pt idx="968">
                  <c:v>6.2204980858492553E-3</c:v>
                </c:pt>
                <c:pt idx="969">
                  <c:v>6.2213179396700064E-3</c:v>
                </c:pt>
                <c:pt idx="970">
                  <c:v>6.2214552300210594E-3</c:v>
                </c:pt>
                <c:pt idx="971">
                  <c:v>6.2218457657059779E-3</c:v>
                </c:pt>
                <c:pt idx="972">
                  <c:v>6.2218739541251211E-3</c:v>
                </c:pt>
                <c:pt idx="973">
                  <c:v>6.2218878170796415E-3</c:v>
                </c:pt>
                <c:pt idx="974">
                  <c:v>6.2220088812093592E-3</c:v>
                </c:pt>
                <c:pt idx="975">
                  <c:v>6.2226523832538891E-3</c:v>
                </c:pt>
                <c:pt idx="976">
                  <c:v>6.2228029387179076E-3</c:v>
                </c:pt>
                <c:pt idx="977">
                  <c:v>6.2231769499750643E-3</c:v>
                </c:pt>
                <c:pt idx="978">
                  <c:v>6.2242776398119442E-3</c:v>
                </c:pt>
                <c:pt idx="979">
                  <c:v>6.2244995214576736E-3</c:v>
                </c:pt>
                <c:pt idx="980">
                  <c:v>6.2248910748521624E-3</c:v>
                </c:pt>
                <c:pt idx="981">
                  <c:v>6.2250672158933474E-3</c:v>
                </c:pt>
                <c:pt idx="982">
                  <c:v>6.2252138298580697E-3</c:v>
                </c:pt>
                <c:pt idx="983">
                  <c:v>6.2253267769107976E-3</c:v>
                </c:pt>
                <c:pt idx="984">
                  <c:v>6.2253751800602384E-3</c:v>
                </c:pt>
                <c:pt idx="985">
                  <c:v>6.225403299232826E-3</c:v>
                </c:pt>
                <c:pt idx="986">
                  <c:v>6.2254383321824584E-3</c:v>
                </c:pt>
                <c:pt idx="987">
                  <c:v>6.2257757108553583E-3</c:v>
                </c:pt>
                <c:pt idx="988">
                  <c:v>6.2258711026755703E-3</c:v>
                </c:pt>
                <c:pt idx="989">
                  <c:v>6.2260411331678785E-3</c:v>
                </c:pt>
                <c:pt idx="990">
                  <c:v>6.2266280205280702E-3</c:v>
                </c:pt>
                <c:pt idx="991">
                  <c:v>6.2266726951581194E-3</c:v>
                </c:pt>
                <c:pt idx="992">
                  <c:v>6.226771711257871E-3</c:v>
                </c:pt>
                <c:pt idx="993">
                  <c:v>6.2269697228348065E-3</c:v>
                </c:pt>
                <c:pt idx="994">
                  <c:v>6.2271990135040044E-3</c:v>
                </c:pt>
                <c:pt idx="995">
                  <c:v>6.2272478135838027E-3</c:v>
                </c:pt>
                <c:pt idx="996">
                  <c:v>6.2273141053543557E-3</c:v>
                </c:pt>
                <c:pt idx="997">
                  <c:v>6.2274199816454946E-3</c:v>
                </c:pt>
                <c:pt idx="998">
                  <c:v>6.2275129621582343E-3</c:v>
                </c:pt>
                <c:pt idx="999">
                  <c:v>6.2277969294019173E-3</c:v>
                </c:pt>
                <c:pt idx="1000">
                  <c:v>6.2279386617093658E-3</c:v>
                </c:pt>
                <c:pt idx="1001">
                  <c:v>6.2280389702006403E-3</c:v>
                </c:pt>
                <c:pt idx="1002">
                  <c:v>6.2285864010461238E-3</c:v>
                </c:pt>
                <c:pt idx="1003">
                  <c:v>6.2287869195852422E-3</c:v>
                </c:pt>
                <c:pt idx="1004">
                  <c:v>6.2287993360871981E-3</c:v>
                </c:pt>
                <c:pt idx="1005">
                  <c:v>6.2289248746214762E-3</c:v>
                </c:pt>
                <c:pt idx="1006">
                  <c:v>6.2291763781465587E-3</c:v>
                </c:pt>
                <c:pt idx="1007">
                  <c:v>6.2292048821335419E-3</c:v>
                </c:pt>
                <c:pt idx="1008">
                  <c:v>6.2292678647200631E-3</c:v>
                </c:pt>
                <c:pt idx="1009">
                  <c:v>6.229308778917325E-3</c:v>
                </c:pt>
                <c:pt idx="1010">
                  <c:v>6.2294894308745213E-3</c:v>
                </c:pt>
                <c:pt idx="1011">
                  <c:v>6.2295818164962557E-3</c:v>
                </c:pt>
                <c:pt idx="1012">
                  <c:v>6.2300160861530314E-3</c:v>
                </c:pt>
                <c:pt idx="1013">
                  <c:v>6.2302577489850288E-3</c:v>
                </c:pt>
                <c:pt idx="1014">
                  <c:v>6.230310578523383E-3</c:v>
                </c:pt>
                <c:pt idx="1015">
                  <c:v>6.2304378207130411E-3</c:v>
                </c:pt>
                <c:pt idx="1016">
                  <c:v>6.2312272015918862E-3</c:v>
                </c:pt>
                <c:pt idx="1017">
                  <c:v>6.2314094450961373E-3</c:v>
                </c:pt>
                <c:pt idx="1018">
                  <c:v>6.2315191471088742E-3</c:v>
                </c:pt>
                <c:pt idx="1019">
                  <c:v>6.2316485753506736E-3</c:v>
                </c:pt>
                <c:pt idx="1020">
                  <c:v>6.2317174153289773E-3</c:v>
                </c:pt>
                <c:pt idx="1021">
                  <c:v>6.2318293878591878E-3</c:v>
                </c:pt>
                <c:pt idx="1022">
                  <c:v>6.2319032665111079E-3</c:v>
                </c:pt>
                <c:pt idx="1023">
                  <c:v>6.2320303654553738E-3</c:v>
                </c:pt>
                <c:pt idx="1024">
                  <c:v>6.2321758039960698E-3</c:v>
                </c:pt>
                <c:pt idx="1025">
                  <c:v>6.2324102175335769E-3</c:v>
                </c:pt>
                <c:pt idx="1026">
                  <c:v>6.2324212262136851E-3</c:v>
                </c:pt>
                <c:pt idx="1027">
                  <c:v>6.2324574625121166E-3</c:v>
                </c:pt>
                <c:pt idx="1028">
                  <c:v>6.232568917694953E-3</c:v>
                </c:pt>
                <c:pt idx="1029">
                  <c:v>6.2328151886439581E-3</c:v>
                </c:pt>
                <c:pt idx="1030">
                  <c:v>6.233044452521483E-3</c:v>
                </c:pt>
                <c:pt idx="1031">
                  <c:v>6.2335166185204776E-3</c:v>
                </c:pt>
                <c:pt idx="1032">
                  <c:v>6.2337457682244057E-3</c:v>
                </c:pt>
                <c:pt idx="1033">
                  <c:v>6.2338465822710442E-3</c:v>
                </c:pt>
                <c:pt idx="1034">
                  <c:v>6.2340710966774793E-3</c:v>
                </c:pt>
                <c:pt idx="1035">
                  <c:v>6.2341077486865832E-3</c:v>
                </c:pt>
                <c:pt idx="1036">
                  <c:v>6.2341581436387546E-3</c:v>
                </c:pt>
                <c:pt idx="1037">
                  <c:v>6.2346940508553579E-3</c:v>
                </c:pt>
                <c:pt idx="1038">
                  <c:v>6.2347902176891363E-3</c:v>
                </c:pt>
                <c:pt idx="1039">
                  <c:v>6.2351107262249997E-3</c:v>
                </c:pt>
                <c:pt idx="1040">
                  <c:v>6.2351748191479973E-3</c:v>
                </c:pt>
                <c:pt idx="1041">
                  <c:v>6.2352938410930947E-3</c:v>
                </c:pt>
                <c:pt idx="1042">
                  <c:v>6.2354494699349214E-3</c:v>
                </c:pt>
                <c:pt idx="1043">
                  <c:v>6.2355410082435671E-3</c:v>
                </c:pt>
                <c:pt idx="1044">
                  <c:v>6.2357972837073887E-3</c:v>
                </c:pt>
                <c:pt idx="1045">
                  <c:v>6.2358338906620533E-3</c:v>
                </c:pt>
                <c:pt idx="1046">
                  <c:v>6.2360946875258706E-3</c:v>
                </c:pt>
                <c:pt idx="1047">
                  <c:v>6.2361221370022925E-3</c:v>
                </c:pt>
                <c:pt idx="1048">
                  <c:v>6.2363645840049897E-3</c:v>
                </c:pt>
                <c:pt idx="1049">
                  <c:v>6.2368859314666123E-3</c:v>
                </c:pt>
                <c:pt idx="1050">
                  <c:v>6.2368996485123928E-3</c:v>
                </c:pt>
                <c:pt idx="1051">
                  <c:v>6.2373339520098714E-3</c:v>
                </c:pt>
                <c:pt idx="1052">
                  <c:v>6.2373568063494285E-3</c:v>
                </c:pt>
                <c:pt idx="1053">
                  <c:v>6.2374802133209131E-3</c:v>
                </c:pt>
                <c:pt idx="1054">
                  <c:v>6.2376173193878243E-3</c:v>
                </c:pt>
                <c:pt idx="1055">
                  <c:v>6.2377041462661513E-3</c:v>
                </c:pt>
                <c:pt idx="1056">
                  <c:v>6.2377909677434765E-3</c:v>
                </c:pt>
                <c:pt idx="1057">
                  <c:v>6.2382158581005872E-3</c:v>
                </c:pt>
                <c:pt idx="1058">
                  <c:v>6.2384716436236281E-3</c:v>
                </c:pt>
                <c:pt idx="1059">
                  <c:v>6.2385812516221641E-3</c:v>
                </c:pt>
                <c:pt idx="1060">
                  <c:v>6.2388780633203965E-3</c:v>
                </c:pt>
                <c:pt idx="1061">
                  <c:v>6.2390698157017621E-3</c:v>
                </c:pt>
                <c:pt idx="1062">
                  <c:v>6.2390698157017621E-3</c:v>
                </c:pt>
                <c:pt idx="1063">
                  <c:v>6.2391611170767684E-3</c:v>
                </c:pt>
                <c:pt idx="1064">
                  <c:v>6.2393528304687199E-3</c:v>
                </c:pt>
                <c:pt idx="1065">
                  <c:v>6.2395673355634777E-3</c:v>
                </c:pt>
                <c:pt idx="1066">
                  <c:v>6.2399323745349951E-3</c:v>
                </c:pt>
                <c:pt idx="1067">
                  <c:v>6.2401011726370388E-3</c:v>
                </c:pt>
                <c:pt idx="1068">
                  <c:v>6.2404387073120631E-3</c:v>
                </c:pt>
                <c:pt idx="1069">
                  <c:v>6.2405071165017294E-3</c:v>
                </c:pt>
                <c:pt idx="1070">
                  <c:v>6.2405390396364493E-3</c:v>
                </c:pt>
                <c:pt idx="1071">
                  <c:v>6.2406712848010037E-3</c:v>
                </c:pt>
                <c:pt idx="1072">
                  <c:v>6.2407123238412757E-3</c:v>
                </c:pt>
                <c:pt idx="1073">
                  <c:v>6.2408217553474267E-3</c:v>
                </c:pt>
                <c:pt idx="1074">
                  <c:v>6.2408810271422496E-3</c:v>
                </c:pt>
                <c:pt idx="1075">
                  <c:v>6.24088558640617E-3</c:v>
                </c:pt>
                <c:pt idx="1076">
                  <c:v>6.2409539735664623E-3</c:v>
                </c:pt>
                <c:pt idx="1077">
                  <c:v>6.2411864646857223E-3</c:v>
                </c:pt>
                <c:pt idx="1078">
                  <c:v>6.2413459948549429E-3</c:v>
                </c:pt>
                <c:pt idx="1079">
                  <c:v>6.2413459948549429E-3</c:v>
                </c:pt>
                <c:pt idx="1080">
                  <c:v>6.2413505525899414E-3</c:v>
                </c:pt>
                <c:pt idx="1081">
                  <c:v>6.2414006866854848E-3</c:v>
                </c:pt>
                <c:pt idx="1082">
                  <c:v>6.2414417041416698E-3</c:v>
                </c:pt>
                <c:pt idx="1083">
                  <c:v>6.241879148108441E-3</c:v>
                </c:pt>
                <c:pt idx="1084">
                  <c:v>6.2419429304743255E-3</c:v>
                </c:pt>
                <c:pt idx="1085">
                  <c:v>6.2420887077017737E-3</c:v>
                </c:pt>
                <c:pt idx="1086">
                  <c:v>6.2422299147458305E-3</c:v>
                </c:pt>
                <c:pt idx="1087">
                  <c:v>6.242243579178729E-3</c:v>
                </c:pt>
                <c:pt idx="1088">
                  <c:v>6.2423984333171085E-3</c:v>
                </c:pt>
                <c:pt idx="1089">
                  <c:v>6.2424257587180348E-3</c:v>
                </c:pt>
                <c:pt idx="1090">
                  <c:v>6.2424485294729666E-3</c:v>
                </c:pt>
                <c:pt idx="1091">
                  <c:v>6.2425213933686467E-3</c:v>
                </c:pt>
                <c:pt idx="1092">
                  <c:v>6.2425396087425313E-3</c:v>
                </c:pt>
                <c:pt idx="1093">
                  <c:v>6.2425441625484981E-3</c:v>
                </c:pt>
                <c:pt idx="1094">
                  <c:v>6.2426853230926936E-3</c:v>
                </c:pt>
                <c:pt idx="1095">
                  <c:v>6.2428947605563919E-3</c:v>
                </c:pt>
                <c:pt idx="1096">
                  <c:v>6.2431041662712964E-3</c:v>
                </c:pt>
                <c:pt idx="1097">
                  <c:v>6.2435319835546926E-3</c:v>
                </c:pt>
                <c:pt idx="1098">
                  <c:v>6.2436093406050344E-3</c:v>
                </c:pt>
                <c:pt idx="1099">
                  <c:v>6.2436502925814043E-3</c:v>
                </c:pt>
                <c:pt idx="1100">
                  <c:v>6.2443917679326517E-3</c:v>
                </c:pt>
                <c:pt idx="1101">
                  <c:v>6.2447237103729521E-3</c:v>
                </c:pt>
                <c:pt idx="1102">
                  <c:v>6.2450419361717449E-3</c:v>
                </c:pt>
                <c:pt idx="1103">
                  <c:v>6.2452601056067559E-3</c:v>
                </c:pt>
                <c:pt idx="1104">
                  <c:v>6.2452737400471711E-3</c:v>
                </c:pt>
                <c:pt idx="1105">
                  <c:v>6.2456372752425719E-3</c:v>
                </c:pt>
                <c:pt idx="1106">
                  <c:v>6.2457508602692989E-3</c:v>
                </c:pt>
                <c:pt idx="1107">
                  <c:v>6.2458689787336609E-3</c:v>
                </c:pt>
                <c:pt idx="1108">
                  <c:v>6.245900778122886E-3</c:v>
                </c:pt>
                <c:pt idx="1109">
                  <c:v>6.2460506796098584E-3</c:v>
                </c:pt>
                <c:pt idx="1110">
                  <c:v>6.2460688483748535E-3</c:v>
                </c:pt>
                <c:pt idx="1111">
                  <c:v>6.2463822217148557E-3</c:v>
                </c:pt>
                <c:pt idx="1112">
                  <c:v>6.2464821228047883E-3</c:v>
                </c:pt>
                <c:pt idx="1113">
                  <c:v>6.2467227637318162E-3</c:v>
                </c:pt>
                <c:pt idx="1114">
                  <c:v>6.2467817824147023E-3</c:v>
                </c:pt>
                <c:pt idx="1115">
                  <c:v>6.247040526641102E-3</c:v>
                </c:pt>
                <c:pt idx="1116">
                  <c:v>6.247040526641102E-3</c:v>
                </c:pt>
                <c:pt idx="1117">
                  <c:v>6.2470496044986588E-3</c:v>
                </c:pt>
                <c:pt idx="1118">
                  <c:v>6.2471403797657032E-3</c:v>
                </c:pt>
                <c:pt idx="1119">
                  <c:v>6.2473264502561771E-3</c:v>
                </c:pt>
                <c:pt idx="1120">
                  <c:v>6.2473309882449743E-3</c:v>
                </c:pt>
                <c:pt idx="1121">
                  <c:v>6.2474444330765638E-3</c:v>
                </c:pt>
                <c:pt idx="1122">
                  <c:v>6.2474489706742875E-3</c:v>
                </c:pt>
                <c:pt idx="1123">
                  <c:v>6.2481838628814573E-3</c:v>
                </c:pt>
                <c:pt idx="1124">
                  <c:v>6.2482564234021942E-3</c:v>
                </c:pt>
                <c:pt idx="1125">
                  <c:v>6.2483743260318258E-3</c:v>
                </c:pt>
                <c:pt idx="1126">
                  <c:v>6.2484514107121851E-3</c:v>
                </c:pt>
                <c:pt idx="1127">
                  <c:v>6.248501286717059E-3</c:v>
                </c:pt>
                <c:pt idx="1128">
                  <c:v>6.2486327692731838E-3</c:v>
                </c:pt>
                <c:pt idx="1129">
                  <c:v>6.2489002291916292E-3</c:v>
                </c:pt>
                <c:pt idx="1130">
                  <c:v>6.2489999465960983E-3</c:v>
                </c:pt>
                <c:pt idx="1131">
                  <c:v>6.2492809291686243E-3</c:v>
                </c:pt>
                <c:pt idx="1132">
                  <c:v>6.2493126493713544E-3</c:v>
                </c:pt>
                <c:pt idx="1133">
                  <c:v>6.2494848318833066E-3</c:v>
                </c:pt>
                <c:pt idx="1134">
                  <c:v>6.2500238943325216E-3</c:v>
                </c:pt>
                <c:pt idx="1135">
                  <c:v>6.250155230169278E-3</c:v>
                </c:pt>
                <c:pt idx="1136">
                  <c:v>6.2505582162171299E-3</c:v>
                </c:pt>
                <c:pt idx="1137">
                  <c:v>6.2506034880903819E-3</c:v>
                </c:pt>
                <c:pt idx="1138">
                  <c:v>6.2506713930750041E-3</c:v>
                </c:pt>
                <c:pt idx="1139">
                  <c:v>6.2511692593579483E-3</c:v>
                </c:pt>
                <c:pt idx="1140">
                  <c:v>6.2511918853105286E-3</c:v>
                </c:pt>
                <c:pt idx="1141">
                  <c:v>6.2515312293780758E-3</c:v>
                </c:pt>
                <c:pt idx="1142">
                  <c:v>6.2515357533928038E-3</c:v>
                </c:pt>
                <c:pt idx="1143">
                  <c:v>6.2516262305214168E-3</c:v>
                </c:pt>
                <c:pt idx="1144">
                  <c:v>6.2517302717640059E-3</c:v>
                </c:pt>
                <c:pt idx="1145">
                  <c:v>6.2517755045991431E-3</c:v>
                </c:pt>
                <c:pt idx="1146">
                  <c:v>6.2518523969585333E-3</c:v>
                </c:pt>
                <c:pt idx="1147">
                  <c:v>6.2521011365005673E-3</c:v>
                </c:pt>
                <c:pt idx="1148">
                  <c:v>6.2521554008840097E-3</c:v>
                </c:pt>
                <c:pt idx="1149">
                  <c:v>6.252480941578013E-3</c:v>
                </c:pt>
                <c:pt idx="1150">
                  <c:v>6.2525487527144014E-3</c:v>
                </c:pt>
                <c:pt idx="1151">
                  <c:v>6.2525577939428261E-3</c:v>
                </c:pt>
                <c:pt idx="1152">
                  <c:v>6.2528470813930795E-3</c:v>
                </c:pt>
                <c:pt idx="1153">
                  <c:v>6.2531001572215892E-3</c:v>
                </c:pt>
                <c:pt idx="1154">
                  <c:v>6.2532583055861643E-3</c:v>
                </c:pt>
                <c:pt idx="1155">
                  <c:v>6.2534887172532678E-3</c:v>
                </c:pt>
                <c:pt idx="1156">
                  <c:v>6.2536016498119474E-3</c:v>
                </c:pt>
                <c:pt idx="1157">
                  <c:v>6.2538591007729382E-3</c:v>
                </c:pt>
                <c:pt idx="1158">
                  <c:v>6.2540623168890969E-3</c:v>
                </c:pt>
                <c:pt idx="1159">
                  <c:v>6.2543151653622637E-3</c:v>
                </c:pt>
                <c:pt idx="1160">
                  <c:v>6.2543512827075995E-3</c:v>
                </c:pt>
                <c:pt idx="1161">
                  <c:v>6.2544099713327476E-3</c:v>
                </c:pt>
                <c:pt idx="1162">
                  <c:v>6.2544821999836854E-3</c:v>
                </c:pt>
                <c:pt idx="1163">
                  <c:v>6.2545769942216334E-3</c:v>
                </c:pt>
                <c:pt idx="1164">
                  <c:v>6.2547530229952446E-3</c:v>
                </c:pt>
                <c:pt idx="1165">
                  <c:v>6.2549019524775866E-3</c:v>
                </c:pt>
                <c:pt idx="1166">
                  <c:v>6.2550869631645932E-3</c:v>
                </c:pt>
                <c:pt idx="1167">
                  <c:v>6.2551365958582279E-3</c:v>
                </c:pt>
                <c:pt idx="1168">
                  <c:v>6.2555832078454556E-3</c:v>
                </c:pt>
                <c:pt idx="1169">
                  <c:v>6.255677924685149E-3</c:v>
                </c:pt>
                <c:pt idx="1170">
                  <c:v>6.2559620352217928E-3</c:v>
                </c:pt>
                <c:pt idx="1171">
                  <c:v>6.2560792697048369E-3</c:v>
                </c:pt>
                <c:pt idx="1172">
                  <c:v>6.2561063223654538E-3</c:v>
                </c:pt>
                <c:pt idx="1173">
                  <c:v>6.2563542797337739E-3</c:v>
                </c:pt>
                <c:pt idx="1174">
                  <c:v>6.2563948502227344E-3</c:v>
                </c:pt>
                <c:pt idx="1175">
                  <c:v>6.2566247265319905E-3</c:v>
                </c:pt>
                <c:pt idx="1176">
                  <c:v>6.2568140069087994E-3</c:v>
                </c:pt>
                <c:pt idx="1177">
                  <c:v>6.2568770944410636E-3</c:v>
                </c:pt>
                <c:pt idx="1178">
                  <c:v>6.2570302946813473E-3</c:v>
                </c:pt>
                <c:pt idx="1179">
                  <c:v>6.2571339202261511E-3</c:v>
                </c:pt>
                <c:pt idx="1180">
                  <c:v>6.2576339136453593E-3</c:v>
                </c:pt>
                <c:pt idx="1181">
                  <c:v>6.2577780212858258E-3</c:v>
                </c:pt>
                <c:pt idx="1182">
                  <c:v>6.2578680806949461E-3</c:v>
                </c:pt>
                <c:pt idx="1183">
                  <c:v>6.2582462641300272E-3</c:v>
                </c:pt>
                <c:pt idx="1184">
                  <c:v>6.258417312039577E-3</c:v>
                </c:pt>
                <c:pt idx="1185">
                  <c:v>6.2584263139558423E-3</c:v>
                </c:pt>
                <c:pt idx="1186">
                  <c:v>6.2584398167167456E-3</c:v>
                </c:pt>
                <c:pt idx="1187">
                  <c:v>6.2585703363836542E-3</c:v>
                </c:pt>
                <c:pt idx="1188">
                  <c:v>6.2587053433351605E-3</c:v>
                </c:pt>
                <c:pt idx="1189">
                  <c:v>6.258907828221646E-3</c:v>
                </c:pt>
                <c:pt idx="1190">
                  <c:v>6.2590742928326547E-3</c:v>
                </c:pt>
                <c:pt idx="1191">
                  <c:v>6.2590742928326547E-3</c:v>
                </c:pt>
                <c:pt idx="1192">
                  <c:v>6.2591912555666875E-3</c:v>
                </c:pt>
                <c:pt idx="1193">
                  <c:v>6.2592002522761881E-3</c:v>
                </c:pt>
                <c:pt idx="1194">
                  <c:v>6.2594521355550607E-3</c:v>
                </c:pt>
                <c:pt idx="1195">
                  <c:v>6.2594566330392469E-3</c:v>
                </c:pt>
                <c:pt idx="1196">
                  <c:v>6.2596500105351217E-3</c:v>
                </c:pt>
                <c:pt idx="1197">
                  <c:v>6.2599152968824271E-3</c:v>
                </c:pt>
                <c:pt idx="1198">
                  <c:v>6.2601041126683337E-3</c:v>
                </c:pt>
                <c:pt idx="1199">
                  <c:v>6.2602209852415467E-3</c:v>
                </c:pt>
                <c:pt idx="1200">
                  <c:v>6.260229975015361E-3</c:v>
                </c:pt>
                <c:pt idx="1201">
                  <c:v>6.2602344698795467E-3</c:v>
                </c:pt>
                <c:pt idx="1202">
                  <c:v>6.260396274901517E-3</c:v>
                </c:pt>
                <c:pt idx="1203">
                  <c:v>6.261097203101417E-3</c:v>
                </c:pt>
                <c:pt idx="1204">
                  <c:v>6.2611960222800555E-3</c:v>
                </c:pt>
                <c:pt idx="1205">
                  <c:v>6.2613038166544083E-3</c:v>
                </c:pt>
                <c:pt idx="1206">
                  <c:v>6.2615732643944632E-3</c:v>
                </c:pt>
                <c:pt idx="1207">
                  <c:v>6.2616540880753241E-3</c:v>
                </c:pt>
                <c:pt idx="1208">
                  <c:v>6.2617977624913109E-3</c:v>
                </c:pt>
                <c:pt idx="1209">
                  <c:v>6.2618157207017635E-3</c:v>
                </c:pt>
                <c:pt idx="1210">
                  <c:v>6.2620356890926744E-3</c:v>
                </c:pt>
                <c:pt idx="1211">
                  <c:v>6.2626639695921582E-3</c:v>
                </c:pt>
                <c:pt idx="1212">
                  <c:v>6.2628299654896094E-3</c:v>
                </c:pt>
                <c:pt idx="1213">
                  <c:v>6.2629510845248404E-3</c:v>
                </c:pt>
                <c:pt idx="1214">
                  <c:v>6.2630004261464232E-3</c:v>
                </c:pt>
                <c:pt idx="1215">
                  <c:v>6.2633816404130144E-3</c:v>
                </c:pt>
                <c:pt idx="1216">
                  <c:v>6.263646183505586E-3</c:v>
                </c:pt>
                <c:pt idx="1217">
                  <c:v>6.263722397983105E-3</c:v>
                </c:pt>
                <c:pt idx="1218">
                  <c:v>6.2640630678926735E-3</c:v>
                </c:pt>
                <c:pt idx="1219">
                  <c:v>6.2642288886168946E-3</c:v>
                </c:pt>
                <c:pt idx="1220">
                  <c:v>6.2642602577674617E-3</c:v>
                </c:pt>
                <c:pt idx="1221">
                  <c:v>6.2642737014614166E-3</c:v>
                </c:pt>
                <c:pt idx="1222">
                  <c:v>6.2644260537769916E-3</c:v>
                </c:pt>
                <c:pt idx="1223">
                  <c:v>6.2648426925049081E-3</c:v>
                </c:pt>
                <c:pt idx="1224">
                  <c:v>6.2649591486578513E-3</c:v>
                </c:pt>
                <c:pt idx="1225">
                  <c:v>6.2652144204521495E-3</c:v>
                </c:pt>
                <c:pt idx="1226">
                  <c:v>6.2652323324092901E-3</c:v>
                </c:pt>
                <c:pt idx="1227">
                  <c:v>6.2652368103606028E-3</c:v>
                </c:pt>
                <c:pt idx="1228">
                  <c:v>6.2652412882967263E-3</c:v>
                </c:pt>
                <c:pt idx="1229">
                  <c:v>6.2653084555158384E-3</c:v>
                </c:pt>
                <c:pt idx="1230">
                  <c:v>6.2655144136759006E-3</c:v>
                </c:pt>
                <c:pt idx="1231">
                  <c:v>6.2660515445156547E-3</c:v>
                </c:pt>
                <c:pt idx="1232">
                  <c:v>6.2661678940244625E-3</c:v>
                </c:pt>
                <c:pt idx="1233">
                  <c:v>6.2661768435611732E-3</c:v>
                </c:pt>
                <c:pt idx="1234">
                  <c:v>6.2662484376664477E-3</c:v>
                </c:pt>
                <c:pt idx="1235">
                  <c:v>6.2663021306922102E-3</c:v>
                </c:pt>
                <c:pt idx="1236">
                  <c:v>6.2664453013946174E-3</c:v>
                </c:pt>
                <c:pt idx="1237">
                  <c:v>6.266503460046753E-3</c:v>
                </c:pt>
                <c:pt idx="1238">
                  <c:v>6.2665213544998537E-3</c:v>
                </c:pt>
                <c:pt idx="1239">
                  <c:v>6.2665526692075816E-3</c:v>
                </c:pt>
                <c:pt idx="1240">
                  <c:v>6.2666152963886017E-3</c:v>
                </c:pt>
                <c:pt idx="1241">
                  <c:v>6.2666600282652533E-3</c:v>
                </c:pt>
                <c:pt idx="1242">
                  <c:v>6.266731596106064E-3</c:v>
                </c:pt>
                <c:pt idx="1243">
                  <c:v>6.2669909969051574E-3</c:v>
                </c:pt>
                <c:pt idx="1244">
                  <c:v>6.267219048452545E-3</c:v>
                </c:pt>
                <c:pt idx="1245">
                  <c:v>6.2672235196561815E-3</c:v>
                </c:pt>
                <c:pt idx="1246">
                  <c:v>6.2672503465586796E-3</c:v>
                </c:pt>
                <c:pt idx="1247">
                  <c:v>6.2673308239816561E-3</c:v>
                </c:pt>
                <c:pt idx="1248">
                  <c:v>6.2673352948051392E-3</c:v>
                </c:pt>
                <c:pt idx="1249">
                  <c:v>6.2674470604499391E-3</c:v>
                </c:pt>
                <c:pt idx="1250">
                  <c:v>6.2674917640465639E-3</c:v>
                </c:pt>
                <c:pt idx="1251">
                  <c:v>6.2677510149157442E-3</c:v>
                </c:pt>
                <c:pt idx="1252">
                  <c:v>6.2677867696410176E-3</c:v>
                </c:pt>
                <c:pt idx="1253">
                  <c:v>6.2679610599860403E-3</c:v>
                </c:pt>
                <c:pt idx="1254">
                  <c:v>6.2680414938802009E-3</c:v>
                </c:pt>
                <c:pt idx="1255">
                  <c:v>6.2682202182203928E-3</c:v>
                </c:pt>
                <c:pt idx="1256">
                  <c:v>6.2682961686939325E-3</c:v>
                </c:pt>
                <c:pt idx="1257">
                  <c:v>6.2684391223627716E-3</c:v>
                </c:pt>
                <c:pt idx="1258">
                  <c:v>6.2688857521479898E-3</c:v>
                </c:pt>
                <c:pt idx="1259">
                  <c:v>6.2689616640766868E-3</c:v>
                </c:pt>
                <c:pt idx="1260">
                  <c:v>6.2692920529882892E-3</c:v>
                </c:pt>
                <c:pt idx="1261">
                  <c:v>6.2693500856754536E-3</c:v>
                </c:pt>
                <c:pt idx="1262">
                  <c:v>6.2695464849106498E-3</c:v>
                </c:pt>
                <c:pt idx="1263">
                  <c:v>6.2697919425042129E-3</c:v>
                </c:pt>
                <c:pt idx="1264">
                  <c:v>6.2698499530234805E-3</c:v>
                </c:pt>
                <c:pt idx="1265">
                  <c:v>6.2705414186219176E-3</c:v>
                </c:pt>
                <c:pt idx="1266">
                  <c:v>6.2707956074873721E-3</c:v>
                </c:pt>
                <c:pt idx="1267">
                  <c:v>6.2708357380466609E-3</c:v>
                </c:pt>
                <c:pt idx="1268">
                  <c:v>6.2708847848320865E-3</c:v>
                </c:pt>
                <c:pt idx="1269">
                  <c:v>6.2711567380914169E-3</c:v>
                </c:pt>
                <c:pt idx="1270">
                  <c:v>6.2713350373165598E-3</c:v>
                </c:pt>
                <c:pt idx="1271">
                  <c:v>6.2716559144731726E-3</c:v>
                </c:pt>
                <c:pt idx="1272">
                  <c:v>6.2717138422053662E-3</c:v>
                </c:pt>
                <c:pt idx="1273">
                  <c:v>6.2722840700029691E-3</c:v>
                </c:pt>
                <c:pt idx="1274">
                  <c:v>6.2722929778303051E-3</c:v>
                </c:pt>
                <c:pt idx="1275">
                  <c:v>6.2723909599055111E-3</c:v>
                </c:pt>
                <c:pt idx="1276">
                  <c:v>6.2724755748493257E-3</c:v>
                </c:pt>
                <c:pt idx="1277">
                  <c:v>6.2725379191800844E-3</c:v>
                </c:pt>
                <c:pt idx="1278">
                  <c:v>6.272595807668019E-3</c:v>
                </c:pt>
                <c:pt idx="1279">
                  <c:v>6.2726091661838446E-3</c:v>
                </c:pt>
                <c:pt idx="1280">
                  <c:v>6.2727249342381568E-3</c:v>
                </c:pt>
                <c:pt idx="1281">
                  <c:v>6.273014309266552E-3</c:v>
                </c:pt>
                <c:pt idx="1282">
                  <c:v>6.273072176538887E-3</c:v>
                </c:pt>
                <c:pt idx="1283">
                  <c:v>6.27315229619847E-3</c:v>
                </c:pt>
                <c:pt idx="1284">
                  <c:v>6.273161198077774E-3</c:v>
                </c:pt>
                <c:pt idx="1285">
                  <c:v>6.273165648994542E-3</c:v>
                </c:pt>
                <c:pt idx="1286">
                  <c:v>6.2734015257524317E-3</c:v>
                </c:pt>
                <c:pt idx="1287">
                  <c:v>6.2734371260687854E-3</c:v>
                </c:pt>
                <c:pt idx="1288">
                  <c:v>6.2734549258607886E-3</c:v>
                </c:pt>
                <c:pt idx="1289">
                  <c:v>6.2735216729065948E-3</c:v>
                </c:pt>
                <c:pt idx="1290">
                  <c:v>6.2736863009411293E-3</c:v>
                </c:pt>
                <c:pt idx="1291">
                  <c:v>6.2739621173022011E-3</c:v>
                </c:pt>
                <c:pt idx="1292">
                  <c:v>6.274037734121116E-3</c:v>
                </c:pt>
                <c:pt idx="1293">
                  <c:v>6.2740822125424362E-3</c:v>
                </c:pt>
                <c:pt idx="1294">
                  <c:v>6.2748069955876297E-3</c:v>
                </c:pt>
                <c:pt idx="1295">
                  <c:v>6.2748203313514701E-3</c:v>
                </c:pt>
                <c:pt idx="1296">
                  <c:v>6.2748247765755452E-3</c:v>
                </c:pt>
                <c:pt idx="1297">
                  <c:v>6.274829221784353E-3</c:v>
                </c:pt>
                <c:pt idx="1298">
                  <c:v>6.2748336669778918E-3</c:v>
                </c:pt>
                <c:pt idx="1299">
                  <c:v>6.2749181227539884E-3</c:v>
                </c:pt>
                <c:pt idx="1300">
                  <c:v>6.2750025730177617E-3</c:v>
                </c:pt>
                <c:pt idx="1301">
                  <c:v>6.2752425594583099E-3</c:v>
                </c:pt>
                <c:pt idx="1302">
                  <c:v>6.2753136579995874E-3</c:v>
                </c:pt>
                <c:pt idx="1303">
                  <c:v>6.2754602863926822E-3</c:v>
                </c:pt>
                <c:pt idx="1304">
                  <c:v>6.2755269301636753E-3</c:v>
                </c:pt>
                <c:pt idx="1305">
                  <c:v>6.2755624721029463E-3</c:v>
                </c:pt>
                <c:pt idx="1306">
                  <c:v>6.2759622515527903E-3</c:v>
                </c:pt>
                <c:pt idx="1307">
                  <c:v>6.2760910430141705E-3</c:v>
                </c:pt>
                <c:pt idx="1308">
                  <c:v>6.2764729007536661E-3</c:v>
                </c:pt>
                <c:pt idx="1309">
                  <c:v>6.2764773402951956E-3</c:v>
                </c:pt>
                <c:pt idx="1310">
                  <c:v>6.2765972021395769E-3</c:v>
                </c:pt>
                <c:pt idx="1311">
                  <c:v>6.2766549094243071E-3</c:v>
                </c:pt>
                <c:pt idx="1312">
                  <c:v>6.2766859815077498E-3</c:v>
                </c:pt>
                <c:pt idx="1313">
                  <c:v>6.2769522829288268E-3</c:v>
                </c:pt>
                <c:pt idx="1314">
                  <c:v>6.2771253493424644E-3</c:v>
                </c:pt>
                <c:pt idx="1315">
                  <c:v>6.2772229662921026E-3</c:v>
                </c:pt>
                <c:pt idx="1316">
                  <c:v>6.2772895190606184E-3</c:v>
                </c:pt>
                <c:pt idx="1317">
                  <c:v>6.277311702552333E-3</c:v>
                </c:pt>
                <c:pt idx="1318">
                  <c:v>6.2774270505474841E-3</c:v>
                </c:pt>
                <c:pt idx="1319">
                  <c:v>6.2782563642643872E-3</c:v>
                </c:pt>
                <c:pt idx="1320">
                  <c:v>6.2785134758854182E-3</c:v>
                </c:pt>
                <c:pt idx="1321">
                  <c:v>6.2787838308538992E-3</c:v>
                </c:pt>
                <c:pt idx="1322">
                  <c:v>6.2789167714275068E-3</c:v>
                </c:pt>
                <c:pt idx="1323">
                  <c:v>6.2792490626045602E-3</c:v>
                </c:pt>
                <c:pt idx="1324">
                  <c:v>6.2795856965072424E-3</c:v>
                </c:pt>
                <c:pt idx="1325">
                  <c:v>6.2796211265115642E-3</c:v>
                </c:pt>
                <c:pt idx="1326">
                  <c:v>6.2797185539715354E-3</c:v>
                </c:pt>
                <c:pt idx="1327">
                  <c:v>6.2797406955426988E-3</c:v>
                </c:pt>
                <c:pt idx="1328">
                  <c:v>6.2797539803016809E-3</c:v>
                </c:pt>
                <c:pt idx="1329">
                  <c:v>6.2798513976573085E-3</c:v>
                </c:pt>
                <c:pt idx="1330">
                  <c:v>6.2798956758238359E-3</c:v>
                </c:pt>
                <c:pt idx="1331">
                  <c:v>6.280121470656176E-3</c:v>
                </c:pt>
                <c:pt idx="1332">
                  <c:v>6.2803649302501392E-3</c:v>
                </c:pt>
                <c:pt idx="1333">
                  <c:v>6.2804047646822783E-3</c:v>
                </c:pt>
                <c:pt idx="1334">
                  <c:v>6.2804578753287467E-3</c:v>
                </c:pt>
                <c:pt idx="1335">
                  <c:v>6.2805906422959464E-3</c:v>
                </c:pt>
                <c:pt idx="1336">
                  <c:v>6.2806260444924341E-3</c:v>
                </c:pt>
                <c:pt idx="1337">
                  <c:v>6.2807322452000918E-3</c:v>
                </c:pt>
                <c:pt idx="1338">
                  <c:v>6.2807499444602465E-3</c:v>
                </c:pt>
                <c:pt idx="1339">
                  <c:v>6.2811658065139381E-3</c:v>
                </c:pt>
                <c:pt idx="1340">
                  <c:v>6.2815550014873166E-3</c:v>
                </c:pt>
                <c:pt idx="1341">
                  <c:v>6.2818335568162994E-3</c:v>
                </c:pt>
                <c:pt idx="1342">
                  <c:v>6.281979442473079E-3</c:v>
                </c:pt>
                <c:pt idx="1343">
                  <c:v>6.2820148061791207E-3</c:v>
                </c:pt>
                <c:pt idx="1344">
                  <c:v>6.2820280673159673E-3</c:v>
                </c:pt>
                <c:pt idx="1345">
                  <c:v>6.2825274696643252E-3</c:v>
                </c:pt>
                <c:pt idx="1346">
                  <c:v>6.2825495625905793E-3</c:v>
                </c:pt>
                <c:pt idx="1347">
                  <c:v>6.2828146478049914E-3</c:v>
                </c:pt>
                <c:pt idx="1348">
                  <c:v>6.2830001746075675E-3</c:v>
                </c:pt>
                <c:pt idx="1349">
                  <c:v>6.2831547596102462E-3</c:v>
                </c:pt>
                <c:pt idx="1350">
                  <c:v>6.2834064721119E-3</c:v>
                </c:pt>
                <c:pt idx="1351">
                  <c:v>6.2836493053484823E-3</c:v>
                </c:pt>
                <c:pt idx="1352">
                  <c:v>6.2837817402803375E-3</c:v>
                </c:pt>
                <c:pt idx="1353">
                  <c:v>6.2838479525679858E-3</c:v>
                </c:pt>
                <c:pt idx="1354">
                  <c:v>6.2839891939096238E-3</c:v>
                </c:pt>
                <c:pt idx="1355">
                  <c:v>6.2843113419087703E-3</c:v>
                </c:pt>
                <c:pt idx="1356">
                  <c:v>6.2845584137060919E-3</c:v>
                </c:pt>
                <c:pt idx="1357">
                  <c:v>6.2845672368086088E-3</c:v>
                </c:pt>
                <c:pt idx="1358">
                  <c:v>6.2845760598497285E-3</c:v>
                </c:pt>
                <c:pt idx="1359">
                  <c:v>6.2845981171839012E-3</c:v>
                </c:pt>
                <c:pt idx="1360">
                  <c:v>6.2846422307009948E-3</c:v>
                </c:pt>
                <c:pt idx="1361">
                  <c:v>6.2846907537968261E-3</c:v>
                </c:pt>
                <c:pt idx="1362">
                  <c:v>6.2847922051768035E-3</c:v>
                </c:pt>
                <c:pt idx="1363">
                  <c:v>6.2849201105589806E-3</c:v>
                </c:pt>
                <c:pt idx="1364">
                  <c:v>6.2850171336154073E-3</c:v>
                </c:pt>
                <c:pt idx="1365">
                  <c:v>6.2850259535247857E-3</c:v>
                </c:pt>
                <c:pt idx="1366">
                  <c:v>6.2851053299455145E-3</c:v>
                </c:pt>
                <c:pt idx="1367">
                  <c:v>6.2851714731626263E-3</c:v>
                </c:pt>
                <c:pt idx="1368">
                  <c:v>6.2852420221195535E-3</c:v>
                </c:pt>
                <c:pt idx="1369">
                  <c:v>6.2852420221195535E-3</c:v>
                </c:pt>
                <c:pt idx="1370">
                  <c:v>6.285255249611355E-3</c:v>
                </c:pt>
                <c:pt idx="1371">
                  <c:v>6.2855109539544669E-3</c:v>
                </c:pt>
                <c:pt idx="1372">
                  <c:v>6.2855241786360198E-3</c:v>
                </c:pt>
                <c:pt idx="1373">
                  <c:v>6.2859913619887717E-3</c:v>
                </c:pt>
                <c:pt idx="1374">
                  <c:v>6.2863438389104548E-3</c:v>
                </c:pt>
                <c:pt idx="1375">
                  <c:v>6.2865905142486141E-3</c:v>
                </c:pt>
                <c:pt idx="1376">
                  <c:v>6.2868943872354931E-3</c:v>
                </c:pt>
                <c:pt idx="1377">
                  <c:v>6.2869780495577281E-3</c:v>
                </c:pt>
                <c:pt idx="1378">
                  <c:v>6.2870396919289659E-3</c:v>
                </c:pt>
                <c:pt idx="1379">
                  <c:v>6.2871893822881624E-3</c:v>
                </c:pt>
                <c:pt idx="1380">
                  <c:v>6.2872906333375301E-3</c:v>
                </c:pt>
                <c:pt idx="1381">
                  <c:v>6.2873522604296357E-3</c:v>
                </c:pt>
                <c:pt idx="1382">
                  <c:v>6.2874006796025169E-3</c:v>
                </c:pt>
                <c:pt idx="1383">
                  <c:v>6.2875327224374642E-3</c:v>
                </c:pt>
                <c:pt idx="1384">
                  <c:v>6.2875899367021834E-3</c:v>
                </c:pt>
                <c:pt idx="1385">
                  <c:v>6.2877703646705288E-3</c:v>
                </c:pt>
                <c:pt idx="1386">
                  <c:v>6.2884566347914681E-3</c:v>
                </c:pt>
                <c:pt idx="1387">
                  <c:v>6.2884830223213081E-3</c:v>
                </c:pt>
                <c:pt idx="1388">
                  <c:v>6.2888435963930362E-3</c:v>
                </c:pt>
                <c:pt idx="1389">
                  <c:v>6.2895336751542614E-3</c:v>
                </c:pt>
                <c:pt idx="1390">
                  <c:v>6.2896391314753424E-3</c:v>
                </c:pt>
                <c:pt idx="1391">
                  <c:v>6.2896479191019159E-3</c:v>
                </c:pt>
                <c:pt idx="1392">
                  <c:v>6.2896523128921147E-3</c:v>
                </c:pt>
                <c:pt idx="1393">
                  <c:v>6.2896830689925277E-3</c:v>
                </c:pt>
                <c:pt idx="1394">
                  <c:v>6.2897094307640096E-3</c:v>
                </c:pt>
                <c:pt idx="1395">
                  <c:v>6.2899466617705223E-3</c:v>
                </c:pt>
                <c:pt idx="1396">
                  <c:v>6.2900652604402606E-3</c:v>
                </c:pt>
                <c:pt idx="1397">
                  <c:v>6.2901223595006875E-3</c:v>
                </c:pt>
                <c:pt idx="1398">
                  <c:v>6.2901882397987932E-3</c:v>
                </c:pt>
                <c:pt idx="1399">
                  <c:v>6.2902453332549946E-3</c:v>
                </c:pt>
                <c:pt idx="1400">
                  <c:v>6.290333164260426E-3</c:v>
                </c:pt>
                <c:pt idx="1401">
                  <c:v>6.290473681058101E-3</c:v>
                </c:pt>
                <c:pt idx="1402">
                  <c:v>6.2913120627108342E-3</c:v>
                </c:pt>
                <c:pt idx="1403">
                  <c:v>6.2915533773019762E-3</c:v>
                </c:pt>
                <c:pt idx="1404">
                  <c:v>6.2916016346273472E-3</c:v>
                </c:pt>
                <c:pt idx="1405">
                  <c:v>6.2917200765214452E-3</c:v>
                </c:pt>
                <c:pt idx="1406">
                  <c:v>6.2917288495482233E-3</c:v>
                </c:pt>
                <c:pt idx="1407">
                  <c:v>6.2917463954168659E-3</c:v>
                </c:pt>
                <c:pt idx="1408">
                  <c:v>6.2919306121516309E-3</c:v>
                </c:pt>
                <c:pt idx="1409">
                  <c:v>6.2919349979330382E-3</c:v>
                </c:pt>
                <c:pt idx="1410">
                  <c:v>6.2920007828047939E-3</c:v>
                </c:pt>
                <c:pt idx="1411">
                  <c:v>6.292013939363037E-3</c:v>
                </c:pt>
                <c:pt idx="1412">
                  <c:v>6.2921411122748806E-3</c:v>
                </c:pt>
                <c:pt idx="1413">
                  <c:v>6.2921411122748806E-3</c:v>
                </c:pt>
                <c:pt idx="1414">
                  <c:v>6.2922463490201431E-3</c:v>
                </c:pt>
                <c:pt idx="1415">
                  <c:v>6.2922989640634627E-3</c:v>
                </c:pt>
                <c:pt idx="1416">
                  <c:v>6.2927066553852291E-3</c:v>
                </c:pt>
                <c:pt idx="1417">
                  <c:v>6.2927417193782229E-3</c:v>
                </c:pt>
                <c:pt idx="1418">
                  <c:v>6.2928249924068961E-3</c:v>
                </c:pt>
                <c:pt idx="1419">
                  <c:v>6.2931886987889294E-3</c:v>
                </c:pt>
                <c:pt idx="1420">
                  <c:v>6.2932982280859738E-3</c:v>
                </c:pt>
                <c:pt idx="1421">
                  <c:v>6.2935785791621325E-3</c:v>
                </c:pt>
                <c:pt idx="1422">
                  <c:v>6.2940165012324335E-3</c:v>
                </c:pt>
                <c:pt idx="1423">
                  <c:v>6.2942091380684987E-3</c:v>
                </c:pt>
                <c:pt idx="1424">
                  <c:v>6.2943535960919587E-3</c:v>
                </c:pt>
                <c:pt idx="1425">
                  <c:v>6.294384236542677E-3</c:v>
                </c:pt>
                <c:pt idx="1426">
                  <c:v>6.2944148762372571E-3</c:v>
                </c:pt>
                <c:pt idx="1427">
                  <c:v>6.2944323842946638E-3</c:v>
                </c:pt>
                <c:pt idx="1428">
                  <c:v>6.2944892837760082E-3</c:v>
                </c:pt>
                <c:pt idx="1429">
                  <c:v>6.2946205803174615E-3</c:v>
                </c:pt>
                <c:pt idx="1430">
                  <c:v>6.2946949755253783E-3</c:v>
                </c:pt>
                <c:pt idx="1431">
                  <c:v>6.29476061465174E-3</c:v>
                </c:pt>
                <c:pt idx="1432">
                  <c:v>6.2948043721400039E-3</c:v>
                </c:pt>
                <c:pt idx="1433">
                  <c:v>6.2948306258920885E-3</c:v>
                </c:pt>
                <c:pt idx="1434">
                  <c:v>6.2949050085054029E-3</c:v>
                </c:pt>
                <c:pt idx="1435">
                  <c:v>6.2951412530976815E-3</c:v>
                </c:pt>
                <c:pt idx="1436">
                  <c:v>6.2953774526735883E-3</c:v>
                </c:pt>
                <c:pt idx="1437">
                  <c:v>6.2953949471475376E-3</c:v>
                </c:pt>
                <c:pt idx="1438">
                  <c:v>6.2955174015480132E-3</c:v>
                </c:pt>
                <c:pt idx="1439">
                  <c:v>6.2957841352909343E-3</c:v>
                </c:pt>
                <c:pt idx="1440">
                  <c:v>6.2958453447639669E-3</c:v>
                </c:pt>
                <c:pt idx="1441">
                  <c:v>6.295928409921504E-3</c:v>
                </c:pt>
                <c:pt idx="1442">
                  <c:v>6.2962824672513186E-3</c:v>
                </c:pt>
                <c:pt idx="1443">
                  <c:v>6.2965621445785465E-3</c:v>
                </c:pt>
                <c:pt idx="1444">
                  <c:v>6.2968767059302577E-3</c:v>
                </c:pt>
                <c:pt idx="1445">
                  <c:v>6.2970295887651226E-3</c:v>
                </c:pt>
                <c:pt idx="1446">
                  <c:v>6.2970383243553529E-3</c:v>
                </c:pt>
                <c:pt idx="1447">
                  <c:v>6.2972086560094077E-3</c:v>
                </c:pt>
                <c:pt idx="1448">
                  <c:v>6.2972566940207976E-3</c:v>
                </c:pt>
                <c:pt idx="1449">
                  <c:v>6.2973571310924337E-3</c:v>
                </c:pt>
                <c:pt idx="1450">
                  <c:v>6.2974313619337911E-3</c:v>
                </c:pt>
                <c:pt idx="1451">
                  <c:v>6.2975230526881951E-3</c:v>
                </c:pt>
                <c:pt idx="1452">
                  <c:v>6.297601639337817E-3</c:v>
                </c:pt>
                <c:pt idx="1453">
                  <c:v>6.2978941122925078E-3</c:v>
                </c:pt>
                <c:pt idx="1454">
                  <c:v>6.2980294121158719E-3</c:v>
                </c:pt>
                <c:pt idx="1455">
                  <c:v>6.2980992384692172E-3</c:v>
                </c:pt>
                <c:pt idx="1456">
                  <c:v>6.298125422331215E-3</c:v>
                </c:pt>
                <c:pt idx="1457">
                  <c:v>6.298212697850903E-3</c:v>
                </c:pt>
                <c:pt idx="1458">
                  <c:v>6.2982388793006864E-3</c:v>
                </c:pt>
                <c:pt idx="1459">
                  <c:v>6.2984875753078077E-3</c:v>
                </c:pt>
                <c:pt idx="1460">
                  <c:v>6.2985617380736207E-3</c:v>
                </c:pt>
                <c:pt idx="1461">
                  <c:v>6.2985966366521026E-3</c:v>
                </c:pt>
                <c:pt idx="1462">
                  <c:v>6.2987536680055483E-3</c:v>
                </c:pt>
                <c:pt idx="1463">
                  <c:v>6.2987623913818708E-3</c:v>
                </c:pt>
                <c:pt idx="1464">
                  <c:v>6.2991417983640071E-3</c:v>
                </c:pt>
                <c:pt idx="1465">
                  <c:v>6.2991854008589629E-3</c:v>
                </c:pt>
                <c:pt idx="1466">
                  <c:v>6.2992987601051507E-3</c:v>
                </c:pt>
                <c:pt idx="1467">
                  <c:v>6.2993423570302416E-3</c:v>
                </c:pt>
                <c:pt idx="1468">
                  <c:v>6.2997346597246035E-3</c:v>
                </c:pt>
                <c:pt idx="1469">
                  <c:v>6.2998218210785113E-3</c:v>
                </c:pt>
                <c:pt idx="1470">
                  <c:v>6.3002444658172693E-3</c:v>
                </c:pt>
                <c:pt idx="1471">
                  <c:v>6.3005058226429586E-3</c:v>
                </c:pt>
                <c:pt idx="1472">
                  <c:v>6.3005580873199615E-3</c:v>
                </c:pt>
                <c:pt idx="1473">
                  <c:v>6.3005885740186089E-3</c:v>
                </c:pt>
                <c:pt idx="1474">
                  <c:v>6.3006800295624856E-3</c:v>
                </c:pt>
                <c:pt idx="1475">
                  <c:v>6.3007845418227718E-3</c:v>
                </c:pt>
                <c:pt idx="1476">
                  <c:v>6.3008019596656915E-3</c:v>
                </c:pt>
                <c:pt idx="1477">
                  <c:v>6.3008150228852887E-3</c:v>
                </c:pt>
                <c:pt idx="1478">
                  <c:v>6.3008977533730148E-3</c:v>
                </c:pt>
                <c:pt idx="1479">
                  <c:v>6.3013722570829924E-3</c:v>
                </c:pt>
                <c:pt idx="1480">
                  <c:v>6.3014244847789478E-3</c:v>
                </c:pt>
                <c:pt idx="1481">
                  <c:v>6.3015245816280749E-3</c:v>
                </c:pt>
                <c:pt idx="1482">
                  <c:v>6.3018944336596747E-3</c:v>
                </c:pt>
                <c:pt idx="1483">
                  <c:v>6.3019248870735322E-3</c:v>
                </c:pt>
                <c:pt idx="1484">
                  <c:v>6.302390294750328E-3</c:v>
                </c:pt>
                <c:pt idx="1485">
                  <c:v>6.3025337958989005E-3</c:v>
                </c:pt>
                <c:pt idx="1486">
                  <c:v>6.302659889035063E-3</c:v>
                </c:pt>
                <c:pt idx="1487">
                  <c:v>6.3028555249897266E-3</c:v>
                </c:pt>
                <c:pt idx="1488">
                  <c:v>6.3028729133332208E-3</c:v>
                </c:pt>
                <c:pt idx="1489">
                  <c:v>6.3030380902254265E-3</c:v>
                </c:pt>
                <c:pt idx="1490">
                  <c:v>6.3030989392267667E-3</c:v>
                </c:pt>
                <c:pt idx="1491">
                  <c:v>6.3031337087203305E-3</c:v>
                </c:pt>
                <c:pt idx="1492">
                  <c:v>6.3031554391499234E-3</c:v>
                </c:pt>
                <c:pt idx="1493">
                  <c:v>6.3032727767716812E-3</c:v>
                </c:pt>
                <c:pt idx="1494">
                  <c:v>6.3032988502637263E-3</c:v>
                </c:pt>
                <c:pt idx="1495">
                  <c:v>6.3033770673906146E-3</c:v>
                </c:pt>
                <c:pt idx="1496">
                  <c:v>6.3033857578723707E-3</c:v>
                </c:pt>
                <c:pt idx="1497">
                  <c:v>6.3035161076554725E-3</c:v>
                </c:pt>
                <c:pt idx="1498">
                  <c:v>6.3036073441994642E-3</c:v>
                </c:pt>
                <c:pt idx="1499">
                  <c:v>6.3040199954909511E-3</c:v>
                </c:pt>
                <c:pt idx="1500">
                  <c:v>6.3040938235874467E-3</c:v>
                </c:pt>
                <c:pt idx="1501">
                  <c:v>6.3042631769867899E-3</c:v>
                </c:pt>
                <c:pt idx="1502">
                  <c:v>6.3042631769867899E-3</c:v>
                </c:pt>
                <c:pt idx="1503">
                  <c:v>6.3043413321357961E-3</c:v>
                </c:pt>
                <c:pt idx="1504">
                  <c:v>6.3044846035201843E-3</c:v>
                </c:pt>
                <c:pt idx="1505">
                  <c:v>6.3045497212912173E-3</c:v>
                </c:pt>
                <c:pt idx="1506">
                  <c:v>6.3045931311990723E-3</c:v>
                </c:pt>
                <c:pt idx="1507">
                  <c:v>6.3046018129944469E-3</c:v>
                </c:pt>
                <c:pt idx="1508">
                  <c:v>6.3049794110171999E-3</c:v>
                </c:pt>
                <c:pt idx="1509">
                  <c:v>6.3054263004929285E-3</c:v>
                </c:pt>
                <c:pt idx="1510">
                  <c:v>6.3054349763286529E-3</c:v>
                </c:pt>
                <c:pt idx="1511">
                  <c:v>6.3055694438419419E-3</c:v>
                </c:pt>
                <c:pt idx="1512">
                  <c:v>6.3056128172766504E-3</c:v>
                </c:pt>
                <c:pt idx="1513">
                  <c:v>6.3056518520405074E-3</c:v>
                </c:pt>
                <c:pt idx="1514">
                  <c:v>6.3056952225254512E-3</c:v>
                </c:pt>
                <c:pt idx="1515">
                  <c:v>6.3059337324396555E-3</c:v>
                </c:pt>
                <c:pt idx="1516">
                  <c:v>6.3060768158425011E-3</c:v>
                </c:pt>
                <c:pt idx="1517">
                  <c:v>6.306124506552214E-3</c:v>
                </c:pt>
                <c:pt idx="1518">
                  <c:v>6.3061808658775023E-3</c:v>
                </c:pt>
                <c:pt idx="1519">
                  <c:v>6.3062068769886041E-3</c:v>
                </c:pt>
                <c:pt idx="1520">
                  <c:v>6.3062545625735753E-3</c:v>
                </c:pt>
                <c:pt idx="1521">
                  <c:v>6.3063109158421806E-3</c:v>
                </c:pt>
                <c:pt idx="1522">
                  <c:v>6.3063542627243077E-3</c:v>
                </c:pt>
                <c:pt idx="1523">
                  <c:v>6.3063759355829569E-3</c:v>
                </c:pt>
                <c:pt idx="1524">
                  <c:v>6.3064886281887309E-3</c:v>
                </c:pt>
                <c:pt idx="1525">
                  <c:v>6.3065276347213598E-3</c:v>
                </c:pt>
                <c:pt idx="1526">
                  <c:v>6.306531968702879E-3</c:v>
                </c:pt>
                <c:pt idx="1527">
                  <c:v>6.3067269817944655E-3</c:v>
                </c:pt>
                <c:pt idx="1528">
                  <c:v>6.3067919791680999E-3</c:v>
                </c:pt>
                <c:pt idx="1529">
                  <c:v>6.3069436261134681E-3</c:v>
                </c:pt>
                <c:pt idx="1530">
                  <c:v>6.3072035480270568E-3</c:v>
                </c:pt>
                <c:pt idx="1531">
                  <c:v>6.3072035480270568E-3</c:v>
                </c:pt>
                <c:pt idx="1532">
                  <c:v>6.3072295371419855E-3</c:v>
                </c:pt>
                <c:pt idx="1533">
                  <c:v>6.3074287684386204E-3</c:v>
                </c:pt>
                <c:pt idx="1534">
                  <c:v>6.3075630144612607E-3</c:v>
                </c:pt>
                <c:pt idx="1535">
                  <c:v>6.3076496168725177E-3</c:v>
                </c:pt>
                <c:pt idx="1536">
                  <c:v>6.3079007287083766E-3</c:v>
                </c:pt>
                <c:pt idx="1537">
                  <c:v>6.3079137158293967E-3</c:v>
                </c:pt>
                <c:pt idx="1538">
                  <c:v>6.3083898136522794E-3</c:v>
                </c:pt>
                <c:pt idx="1539">
                  <c:v>6.3084633756238032E-3</c:v>
                </c:pt>
                <c:pt idx="1540">
                  <c:v>6.3086277920174037E-3</c:v>
                </c:pt>
                <c:pt idx="1541">
                  <c:v>6.3088657233436474E-3</c:v>
                </c:pt>
                <c:pt idx="1542">
                  <c:v>6.3089479068690335E-3</c:v>
                </c:pt>
                <c:pt idx="1543">
                  <c:v>6.3089954842386027E-3</c:v>
                </c:pt>
                <c:pt idx="1544">
                  <c:v>6.3093371209622124E-3</c:v>
                </c:pt>
                <c:pt idx="1545">
                  <c:v>6.3093846829327949E-3</c:v>
                </c:pt>
                <c:pt idx="1546">
                  <c:v>6.3094927713200485E-3</c:v>
                </c:pt>
                <c:pt idx="1547">
                  <c:v>6.3096051729283238E-3</c:v>
                </c:pt>
                <c:pt idx="1548">
                  <c:v>6.3096527242888474E-3</c:v>
                </c:pt>
                <c:pt idx="1549">
                  <c:v>6.3098169781398566E-3</c:v>
                </c:pt>
                <c:pt idx="1550">
                  <c:v>6.3098861309342832E-3</c:v>
                </c:pt>
                <c:pt idx="1551">
                  <c:v>6.3099423146466011E-3</c:v>
                </c:pt>
                <c:pt idx="1552">
                  <c:v>6.3099552797452139E-3</c:v>
                </c:pt>
                <c:pt idx="1553">
                  <c:v>6.3099682447037772E-3</c:v>
                </c:pt>
                <c:pt idx="1554">
                  <c:v>6.3099941742007478E-3</c:v>
                </c:pt>
                <c:pt idx="1555">
                  <c:v>6.3100287459919345E-3</c:v>
                </c:pt>
                <c:pt idx="1556">
                  <c:v>6.3101151711125779E-3</c:v>
                </c:pt>
                <c:pt idx="1557">
                  <c:v>6.3101238132822722E-3</c:v>
                </c:pt>
                <c:pt idx="1558">
                  <c:v>6.3102620795311964E-3</c:v>
                </c:pt>
                <c:pt idx="1559">
                  <c:v>6.310275041174959E-3</c:v>
                </c:pt>
                <c:pt idx="1560">
                  <c:v>6.3105342446333791E-3</c:v>
                </c:pt>
                <c:pt idx="1561">
                  <c:v>6.3105385642162797E-3</c:v>
                </c:pt>
                <c:pt idx="1562">
                  <c:v>6.3107545235139622E-3</c:v>
                </c:pt>
                <c:pt idx="1563">
                  <c:v>6.3108538517220227E-3</c:v>
                </c:pt>
                <c:pt idx="1564">
                  <c:v>6.3109833978771722E-3</c:v>
                </c:pt>
                <c:pt idx="1565">
                  <c:v>6.3109833978771722E-3</c:v>
                </c:pt>
                <c:pt idx="1566">
                  <c:v>6.3110697541958255E-3</c:v>
                </c:pt>
                <c:pt idx="1567">
                  <c:v>6.3110740718482711E-3</c:v>
                </c:pt>
                <c:pt idx="1568">
                  <c:v>6.3115489185518181E-3</c:v>
                </c:pt>
                <c:pt idx="1569">
                  <c:v>6.3115748138616477E-3</c:v>
                </c:pt>
                <c:pt idx="1570">
                  <c:v>6.3119157164796998E-3</c:v>
                </c:pt>
                <c:pt idx="1571">
                  <c:v>6.3121271135575851E-3</c:v>
                </c:pt>
                <c:pt idx="1572">
                  <c:v>6.3122090737891502E-3</c:v>
                </c:pt>
                <c:pt idx="1573">
                  <c:v>6.3123514124025911E-3</c:v>
                </c:pt>
                <c:pt idx="1574">
                  <c:v>6.3126705342725379E-3</c:v>
                </c:pt>
                <c:pt idx="1575">
                  <c:v>6.3126748461458824E-3</c:v>
                </c:pt>
                <c:pt idx="1576">
                  <c:v>6.3127050288229441E-3</c:v>
                </c:pt>
                <c:pt idx="1577">
                  <c:v>6.3127524572012175E-3</c:v>
                </c:pt>
                <c:pt idx="1578">
                  <c:v>6.312765391886202E-3</c:v>
                </c:pt>
                <c:pt idx="1579">
                  <c:v>6.3128947310215466E-3</c:v>
                </c:pt>
                <c:pt idx="1580">
                  <c:v>6.3130456089507394E-3</c:v>
                </c:pt>
                <c:pt idx="1581">
                  <c:v>6.3132137075799111E-3</c:v>
                </c:pt>
                <c:pt idx="1582">
                  <c:v>6.3133860918008463E-3</c:v>
                </c:pt>
                <c:pt idx="1583">
                  <c:v>6.3135627597405621E-3</c:v>
                </c:pt>
                <c:pt idx="1584">
                  <c:v>6.3136532380477818E-3</c:v>
                </c:pt>
                <c:pt idx="1585">
                  <c:v>6.3138341740337474E-3</c:v>
                </c:pt>
                <c:pt idx="1586">
                  <c:v>6.3140021613909154E-3</c:v>
                </c:pt>
                <c:pt idx="1587">
                  <c:v>6.314032310457132E-3</c:v>
                </c:pt>
                <c:pt idx="1588">
                  <c:v>6.3140538450365781E-3</c:v>
                </c:pt>
                <c:pt idx="1589">
                  <c:v>6.3140796860172684E-3</c:v>
                </c:pt>
                <c:pt idx="1590">
                  <c:v>6.3141270596903491E-3</c:v>
                </c:pt>
                <c:pt idx="1591">
                  <c:v>6.314333759088471E-3</c:v>
                </c:pt>
                <c:pt idx="1592">
                  <c:v>6.314406956507825E-3</c:v>
                </c:pt>
                <c:pt idx="1593">
                  <c:v>6.3145188967826619E-3</c:v>
                </c:pt>
                <c:pt idx="1594">
                  <c:v>6.3146394360548853E-3</c:v>
                </c:pt>
                <c:pt idx="1595">
                  <c:v>6.3146953965595928E-3</c:v>
                </c:pt>
                <c:pt idx="1596">
                  <c:v>6.3147943971476692E-3</c:v>
                </c:pt>
                <c:pt idx="1597">
                  <c:v>6.314983766580109E-3</c:v>
                </c:pt>
                <c:pt idx="1598">
                  <c:v>6.3151343797848572E-3</c:v>
                </c:pt>
                <c:pt idx="1599">
                  <c:v>6.3151515915054381E-3</c:v>
                </c:pt>
                <c:pt idx="1600">
                  <c:v>6.3152032251691404E-3</c:v>
                </c:pt>
                <c:pt idx="1601">
                  <c:v>6.3153021834102246E-3</c:v>
                </c:pt>
                <c:pt idx="1602">
                  <c:v>6.3153064857551788E-3</c:v>
                </c:pt>
                <c:pt idx="1603">
                  <c:v>6.3153193926964125E-3</c:v>
                </c:pt>
                <c:pt idx="1604">
                  <c:v>6.3154097373523165E-3</c:v>
                </c:pt>
                <c:pt idx="1605">
                  <c:v>6.3156635259815101E-3</c:v>
                </c:pt>
                <c:pt idx="1606">
                  <c:v>6.3156893319510727E-3</c:v>
                </c:pt>
                <c:pt idx="1607">
                  <c:v>6.3158441559678334E-3</c:v>
                </c:pt>
                <c:pt idx="1608">
                  <c:v>6.3160892526188239E-3</c:v>
                </c:pt>
                <c:pt idx="1609">
                  <c:v>6.3162956104559744E-3</c:v>
                </c:pt>
                <c:pt idx="1610">
                  <c:v>6.3163257013016273E-3</c:v>
                </c:pt>
                <c:pt idx="1611">
                  <c:v>6.3164202675498266E-3</c:v>
                </c:pt>
                <c:pt idx="1612">
                  <c:v>6.3166265676757724E-3</c:v>
                </c:pt>
                <c:pt idx="1613">
                  <c:v>6.3169960987484583E-3</c:v>
                </c:pt>
                <c:pt idx="1614">
                  <c:v>6.3170132834288184E-3</c:v>
                </c:pt>
                <c:pt idx="1615">
                  <c:v>6.3172538427112663E-3</c:v>
                </c:pt>
                <c:pt idx="1616">
                  <c:v>6.3172710236425915E-3</c:v>
                </c:pt>
                <c:pt idx="1617">
                  <c:v>6.3174213461293476E-3</c:v>
                </c:pt>
                <c:pt idx="1618">
                  <c:v>6.3174814697653176E-3</c:v>
                </c:pt>
                <c:pt idx="1619">
                  <c:v>6.3177434012954255E-3</c:v>
                </c:pt>
                <c:pt idx="1620">
                  <c:v>6.3179022494677627E-3</c:v>
                </c:pt>
                <c:pt idx="1621">
                  <c:v>6.3180653685649003E-3</c:v>
                </c:pt>
                <c:pt idx="1622">
                  <c:v>6.3180868299239487E-3</c:v>
                </c:pt>
                <c:pt idx="1623">
                  <c:v>6.3181125830390527E-3</c:v>
                </c:pt>
                <c:pt idx="1624">
                  <c:v>6.3181469196506249E-3</c:v>
                </c:pt>
                <c:pt idx="1625">
                  <c:v>6.3182070063139322E-3</c:v>
                </c:pt>
                <c:pt idx="1626">
                  <c:v>6.3182756730350937E-3</c:v>
                </c:pt>
                <c:pt idx="1627">
                  <c:v>6.3183615008095464E-3</c:v>
                </c:pt>
                <c:pt idx="1628">
                  <c:v>6.3184730675688245E-3</c:v>
                </c:pt>
                <c:pt idx="1629">
                  <c:v>6.3189492529435792E-3</c:v>
                </c:pt>
                <c:pt idx="1630">
                  <c:v>6.3189878541257093E-3</c:v>
                </c:pt>
                <c:pt idx="1631">
                  <c:v>6.3190135875434905E-3</c:v>
                </c:pt>
                <c:pt idx="1632">
                  <c:v>6.3190736299958347E-3</c:v>
                </c:pt>
                <c:pt idx="1633">
                  <c:v>6.3191079385925388E-3</c:v>
                </c:pt>
                <c:pt idx="1634">
                  <c:v>6.3192151465067074E-3</c:v>
                </c:pt>
                <c:pt idx="1635">
                  <c:v>6.3193266323692127E-3</c:v>
                </c:pt>
                <c:pt idx="1636">
                  <c:v>6.3194809799560422E-3</c:v>
                </c:pt>
                <c:pt idx="1637">
                  <c:v>6.3196824587983414E-3</c:v>
                </c:pt>
                <c:pt idx="1638">
                  <c:v>6.3201024524759926E-3</c:v>
                </c:pt>
                <c:pt idx="1639">
                  <c:v>6.3201495852444793E-3</c:v>
                </c:pt>
                <c:pt idx="1640">
                  <c:v>6.3202010006509326E-3</c:v>
                </c:pt>
                <c:pt idx="1641">
                  <c:v>6.3203380973861191E-3</c:v>
                </c:pt>
                <c:pt idx="1642">
                  <c:v>6.3204451930615477E-3</c:v>
                </c:pt>
                <c:pt idx="1643">
                  <c:v>6.3204666110230033E-3</c:v>
                </c:pt>
                <c:pt idx="1644">
                  <c:v>6.3205051623677509E-3</c:v>
                </c:pt>
                <c:pt idx="1645">
                  <c:v>6.3209505526128943E-3</c:v>
                </c:pt>
                <c:pt idx="1646">
                  <c:v>6.3209719613403761E-3</c:v>
                </c:pt>
                <c:pt idx="1647">
                  <c:v>6.321040466638588E-3</c:v>
                </c:pt>
                <c:pt idx="1648">
                  <c:v>6.3210661550922899E-3</c:v>
                </c:pt>
                <c:pt idx="1649">
                  <c:v>6.3212373970484362E-3</c:v>
                </c:pt>
                <c:pt idx="1650">
                  <c:v>6.3216097618126917E-3</c:v>
                </c:pt>
                <c:pt idx="1651">
                  <c:v>6.321622599863237E-3</c:v>
                </c:pt>
                <c:pt idx="1652">
                  <c:v>6.3219007230182729E-3</c:v>
                </c:pt>
                <c:pt idx="1653">
                  <c:v>6.3219477834678111E-3</c:v>
                </c:pt>
                <c:pt idx="1654">
                  <c:v>6.3220076758446981E-3</c:v>
                </c:pt>
                <c:pt idx="1655">
                  <c:v>6.3220675651519016E-3</c:v>
                </c:pt>
                <c:pt idx="1656">
                  <c:v>6.3222557687034686E-3</c:v>
                </c:pt>
                <c:pt idx="1657">
                  <c:v>6.3224054544190837E-3</c:v>
                </c:pt>
                <c:pt idx="1658">
                  <c:v>6.3226491872245567E-3</c:v>
                </c:pt>
                <c:pt idx="1659">
                  <c:v>6.3228714955592472E-3</c:v>
                </c:pt>
                <c:pt idx="1660">
                  <c:v>6.3229655363312987E-3</c:v>
                </c:pt>
                <c:pt idx="1661">
                  <c:v>6.323012553873306E-3</c:v>
                </c:pt>
                <c:pt idx="1662">
                  <c:v>6.3230552954479605E-3</c:v>
                </c:pt>
                <c:pt idx="1663">
                  <c:v>6.3230638435748474E-3</c:v>
                </c:pt>
                <c:pt idx="1664">
                  <c:v>6.3230681176147854E-3</c:v>
                </c:pt>
                <c:pt idx="1665">
                  <c:v>6.3232048786185787E-3</c:v>
                </c:pt>
                <c:pt idx="1666">
                  <c:v>6.3234569896479277E-3</c:v>
                </c:pt>
                <c:pt idx="1667">
                  <c:v>6.3236022491901947E-3</c:v>
                </c:pt>
                <c:pt idx="1668">
                  <c:v>6.3236834157480324E-3</c:v>
                </c:pt>
                <c:pt idx="1669">
                  <c:v>6.323862816479244E-3</c:v>
                </c:pt>
                <c:pt idx="1670">
                  <c:v>6.3238841718671387E-3</c:v>
                </c:pt>
                <c:pt idx="1671">
                  <c:v>6.3240208370684992E-3</c:v>
                </c:pt>
                <c:pt idx="1672">
                  <c:v>6.3243069278348593E-3</c:v>
                </c:pt>
                <c:pt idx="1673">
                  <c:v>6.3243795068336078E-3</c:v>
                </c:pt>
                <c:pt idx="1674">
                  <c:v>6.3244136600884128E-3</c:v>
                </c:pt>
                <c:pt idx="1675">
                  <c:v>6.3245545316555915E-3</c:v>
                </c:pt>
                <c:pt idx="1676">
                  <c:v>6.3245588002243565E-3</c:v>
                </c:pt>
                <c:pt idx="1677">
                  <c:v>6.3247978150442171E-3</c:v>
                </c:pt>
                <c:pt idx="1678">
                  <c:v>6.324895967595813E-3</c:v>
                </c:pt>
                <c:pt idx="1679">
                  <c:v>6.3249386400301205E-3</c:v>
                </c:pt>
                <c:pt idx="1680">
                  <c:v>6.3252586332854495E-3</c:v>
                </c:pt>
                <c:pt idx="1681">
                  <c:v>6.3252586332854495E-3</c:v>
                </c:pt>
                <c:pt idx="1682">
                  <c:v>6.3254676478839769E-3</c:v>
                </c:pt>
                <c:pt idx="1683">
                  <c:v>6.3256083915886373E-3</c:v>
                </c:pt>
                <c:pt idx="1684">
                  <c:v>6.3257363255824189E-3</c:v>
                </c:pt>
                <c:pt idx="1685">
                  <c:v>6.3257619106863849E-3</c:v>
                </c:pt>
                <c:pt idx="1686">
                  <c:v>6.3259836245882295E-3</c:v>
                </c:pt>
                <c:pt idx="1687">
                  <c:v>6.3261029914190017E-3</c:v>
                </c:pt>
                <c:pt idx="1688">
                  <c:v>6.3261072542925168E-3</c:v>
                </c:pt>
                <c:pt idx="1689">
                  <c:v>6.3262010335387022E-3</c:v>
                </c:pt>
                <c:pt idx="1690">
                  <c:v>6.326209558548004E-3</c:v>
                </c:pt>
                <c:pt idx="1691">
                  <c:v>6.326218083494521E-3</c:v>
                </c:pt>
                <c:pt idx="1692">
                  <c:v>6.3262607072852852E-3</c:v>
                </c:pt>
                <c:pt idx="1693">
                  <c:v>6.3263161158665484E-3</c:v>
                </c:pt>
                <c:pt idx="1694">
                  <c:v>6.3265462461908296E-3</c:v>
                </c:pt>
                <c:pt idx="1695">
                  <c:v>6.3265888578938603E-3</c:v>
                </c:pt>
                <c:pt idx="1696">
                  <c:v>6.3268231941959983E-3</c:v>
                </c:pt>
                <c:pt idx="1697">
                  <c:v>6.3268913558382246E-3</c:v>
                </c:pt>
                <c:pt idx="1698">
                  <c:v>6.3269169154177079E-3</c:v>
                </c:pt>
                <c:pt idx="1699">
                  <c:v>6.3269169154177079E-3</c:v>
                </c:pt>
                <c:pt idx="1700">
                  <c:v>6.3270702610231377E-3</c:v>
                </c:pt>
                <c:pt idx="1701">
                  <c:v>6.3272278450205496E-3</c:v>
                </c:pt>
                <c:pt idx="1702">
                  <c:v>6.3274875987211201E-3</c:v>
                </c:pt>
                <c:pt idx="1703">
                  <c:v>6.3275131451083801E-3</c:v>
                </c:pt>
                <c:pt idx="1704">
                  <c:v>6.3275216604451404E-3</c:v>
                </c:pt>
                <c:pt idx="1705">
                  <c:v>6.3275770086025623E-3</c:v>
                </c:pt>
                <c:pt idx="1706">
                  <c:v>6.3275940382707735E-3</c:v>
                </c:pt>
                <c:pt idx="1707">
                  <c:v>6.3277856047192025E-3</c:v>
                </c:pt>
                <c:pt idx="1708">
                  <c:v>6.3277898613900751E-3</c:v>
                </c:pt>
                <c:pt idx="1709">
                  <c:v>6.327849453132718E-3</c:v>
                </c:pt>
                <c:pt idx="1710">
                  <c:v>6.327853709567937E-3</c:v>
                </c:pt>
                <c:pt idx="1711">
                  <c:v>6.3279941631163746E-3</c:v>
                </c:pt>
                <c:pt idx="1712">
                  <c:v>6.3280239540937297E-3</c:v>
                </c:pt>
                <c:pt idx="1713">
                  <c:v>6.3281431103041994E-3</c:v>
                </c:pt>
                <c:pt idx="1714">
                  <c:v>6.3282494893680697E-3</c:v>
                </c:pt>
                <c:pt idx="1715">
                  <c:v>6.3283728767782373E-3</c:v>
                </c:pt>
                <c:pt idx="1716">
                  <c:v>6.3283728767782373E-3</c:v>
                </c:pt>
                <c:pt idx="1717">
                  <c:v>6.3285260289699568E-3</c:v>
                </c:pt>
                <c:pt idx="1718">
                  <c:v>6.3286281191156264E-3</c:v>
                </c:pt>
                <c:pt idx="1719">
                  <c:v>6.3289130728576464E-3</c:v>
                </c:pt>
                <c:pt idx="1720">
                  <c:v>6.3293169907828826E-3</c:v>
                </c:pt>
                <c:pt idx="1721">
                  <c:v>6.3293212417958825E-3</c:v>
                </c:pt>
                <c:pt idx="1722">
                  <c:v>6.3293339947405403E-3</c:v>
                </c:pt>
                <c:pt idx="1723">
                  <c:v>6.3294402637762747E-3</c:v>
                </c:pt>
                <c:pt idx="1724">
                  <c:v>6.3295125211072396E-3</c:v>
                </c:pt>
                <c:pt idx="1725">
                  <c:v>6.3296187736327503E-3</c:v>
                </c:pt>
                <c:pt idx="1726">
                  <c:v>6.3296230235293464E-3</c:v>
                </c:pt>
                <c:pt idx="1727">
                  <c:v>6.329903481934478E-3</c:v>
                </c:pt>
                <c:pt idx="1728">
                  <c:v>6.3300521820787211E-3</c:v>
                </c:pt>
                <c:pt idx="1729">
                  <c:v>6.330277319902722E-3</c:v>
                </c:pt>
                <c:pt idx="1730">
                  <c:v>6.3305873430495067E-3</c:v>
                </c:pt>
                <c:pt idx="1731">
                  <c:v>6.3306892501547342E-3</c:v>
                </c:pt>
                <c:pt idx="1732">
                  <c:v>6.3310628319989065E-3</c:v>
                </c:pt>
                <c:pt idx="1733">
                  <c:v>6.3311180098949453E-3</c:v>
                </c:pt>
                <c:pt idx="1734">
                  <c:v>6.3312920150680975E-3</c:v>
                </c:pt>
                <c:pt idx="1735">
                  <c:v>6.3313981027987559E-3</c:v>
                </c:pt>
                <c:pt idx="1736">
                  <c:v>6.3315338807389664E-3</c:v>
                </c:pt>
                <c:pt idx="1737">
                  <c:v>6.3316526732140714E-3</c:v>
                </c:pt>
                <c:pt idx="1738">
                  <c:v>6.3316781271387729E-3</c:v>
                </c:pt>
                <c:pt idx="1739">
                  <c:v>6.3319877711604097E-3</c:v>
                </c:pt>
                <c:pt idx="1740">
                  <c:v>6.3320513862530538E-3</c:v>
                </c:pt>
                <c:pt idx="1741">
                  <c:v>6.3321022757763992E-3</c:v>
                </c:pt>
                <c:pt idx="1742">
                  <c:v>6.3323354904121811E-3</c:v>
                </c:pt>
                <c:pt idx="1743">
                  <c:v>6.3325050711356846E-3</c:v>
                </c:pt>
                <c:pt idx="1744">
                  <c:v>6.3325813742402459E-3</c:v>
                </c:pt>
                <c:pt idx="1745">
                  <c:v>6.3327890623929304E-3</c:v>
                </c:pt>
                <c:pt idx="1746">
                  <c:v>6.3329077243572491E-3</c:v>
                </c:pt>
                <c:pt idx="1747">
                  <c:v>6.3329670507081643E-3</c:v>
                </c:pt>
                <c:pt idx="1748">
                  <c:v>6.3330051874461619E-3</c:v>
                </c:pt>
                <c:pt idx="1749">
                  <c:v>6.3331534848523737E-3</c:v>
                </c:pt>
                <c:pt idx="1750">
                  <c:v>6.3331789053270747E-3</c:v>
                </c:pt>
                <c:pt idx="1751">
                  <c:v>6.3332424540324039E-3</c:v>
                </c:pt>
                <c:pt idx="1752">
                  <c:v>6.3334076640754258E-3</c:v>
                </c:pt>
                <c:pt idx="1753">
                  <c:v>6.3334203715476184E-3</c:v>
                </c:pt>
                <c:pt idx="1754">
                  <c:v>6.3334330788779956E-3</c:v>
                </c:pt>
                <c:pt idx="1755">
                  <c:v>6.3336236718154852E-3</c:v>
                </c:pt>
                <c:pt idx="1756">
                  <c:v>6.3339327880400148E-3</c:v>
                </c:pt>
                <c:pt idx="1757">
                  <c:v>6.3341867932829293E-3</c:v>
                </c:pt>
                <c:pt idx="1758">
                  <c:v>6.3343137746242912E-3</c:v>
                </c:pt>
                <c:pt idx="1759">
                  <c:v>6.3345719262631458E-3</c:v>
                </c:pt>
                <c:pt idx="1760">
                  <c:v>6.334580389258054E-3</c:v>
                </c:pt>
                <c:pt idx="1761">
                  <c:v>6.3346734780395627E-3</c:v>
                </c:pt>
                <c:pt idx="1762">
                  <c:v>6.3348384803057012E-3</c:v>
                </c:pt>
                <c:pt idx="1763">
                  <c:v>6.3350330675349615E-3</c:v>
                </c:pt>
                <c:pt idx="1764">
                  <c:v>6.3351303486359443E-3</c:v>
                </c:pt>
                <c:pt idx="1765">
                  <c:v>6.335176871430692E-3</c:v>
                </c:pt>
                <c:pt idx="1766">
                  <c:v>6.3353248858084672E-3</c:v>
                </c:pt>
                <c:pt idx="1767">
                  <c:v>6.3353460291423235E-3</c:v>
                </c:pt>
                <c:pt idx="1768">
                  <c:v>6.3354390551266246E-3</c:v>
                </c:pt>
                <c:pt idx="1769">
                  <c:v>6.3355489850833394E-3</c:v>
                </c:pt>
                <c:pt idx="1770">
                  <c:v>6.3356419944099636E-3</c:v>
                </c:pt>
                <c:pt idx="1771">
                  <c:v>6.3357519046792722E-3</c:v>
                </c:pt>
                <c:pt idx="1772">
                  <c:v>6.3358744843209653E-3</c:v>
                </c:pt>
                <c:pt idx="1773">
                  <c:v>6.3358787109685051E-3</c:v>
                </c:pt>
                <c:pt idx="1774">
                  <c:v>6.3359970506937854E-3</c:v>
                </c:pt>
                <c:pt idx="1775">
                  <c:v>6.3360139553590182E-3</c:v>
                </c:pt>
                <c:pt idx="1776">
                  <c:v>6.3360731196992074E-3</c:v>
                </c:pt>
                <c:pt idx="1777">
                  <c:v>6.3360773456051641E-3</c:v>
                </c:pt>
                <c:pt idx="1778">
                  <c:v>6.3361069265050404E-3</c:v>
                </c:pt>
                <c:pt idx="1779">
                  <c:v>6.3363435458681063E-3</c:v>
                </c:pt>
                <c:pt idx="1780">
                  <c:v>6.3364533880354854E-3</c:v>
                </c:pt>
                <c:pt idx="1781">
                  <c:v>6.3365125293989065E-3</c:v>
                </c:pt>
                <c:pt idx="1782">
                  <c:v>6.3366265790067633E-3</c:v>
                </c:pt>
                <c:pt idx="1783">
                  <c:v>6.336660369273466E-3</c:v>
                </c:pt>
                <c:pt idx="1784">
                  <c:v>6.3367955202382953E-3</c:v>
                </c:pt>
                <c:pt idx="1785">
                  <c:v>6.3368757584758078E-3</c:v>
                </c:pt>
                <c:pt idx="1786">
                  <c:v>6.3369053184952331E-3</c:v>
                </c:pt>
                <c:pt idx="1787">
                  <c:v>6.3370151060807567E-3</c:v>
                </c:pt>
                <c:pt idx="1788">
                  <c:v>6.3371755456623942E-3</c:v>
                </c:pt>
                <c:pt idx="1789">
                  <c:v>6.3377115861989273E-3</c:v>
                </c:pt>
                <c:pt idx="1790">
                  <c:v>6.3378719267733969E-3</c:v>
                </c:pt>
                <c:pt idx="1791">
                  <c:v>6.3379014607074817E-3</c:v>
                </c:pt>
                <c:pt idx="1792">
                  <c:v>6.3379563073889221E-3</c:v>
                </c:pt>
                <c:pt idx="1793">
                  <c:v>6.3380449002355104E-3</c:v>
                </c:pt>
                <c:pt idx="1794">
                  <c:v>6.3382305007544902E-3</c:v>
                </c:pt>
                <c:pt idx="1795">
                  <c:v>6.338938875939058E-3</c:v>
                </c:pt>
                <c:pt idx="1796">
                  <c:v>6.3392507568505252E-3</c:v>
                </c:pt>
                <c:pt idx="1797">
                  <c:v>6.339313965404339E-3</c:v>
                </c:pt>
                <c:pt idx="1798">
                  <c:v>6.339313965404339E-3</c:v>
                </c:pt>
                <c:pt idx="1799">
                  <c:v>6.3393392478300762E-3</c:v>
                </c:pt>
                <c:pt idx="1800">
                  <c:v>6.3393982379438803E-3</c:v>
                </c:pt>
                <c:pt idx="1801">
                  <c:v>6.3394235184728118E-3</c:v>
                </c:pt>
                <c:pt idx="1802">
                  <c:v>6.339465651423121E-3</c:v>
                </c:pt>
                <c:pt idx="1803">
                  <c:v>6.3395541254733763E-3</c:v>
                </c:pt>
                <c:pt idx="1804">
                  <c:v>6.3398026581155328E-3</c:v>
                </c:pt>
                <c:pt idx="1805">
                  <c:v>6.3398110819864696E-3</c:v>
                </c:pt>
                <c:pt idx="1806">
                  <c:v>6.3398237176742964E-3</c:v>
                </c:pt>
                <c:pt idx="1807">
                  <c:v>6.3399542781161942E-3</c:v>
                </c:pt>
                <c:pt idx="1808">
                  <c:v>6.3400132359158106E-3</c:v>
                </c:pt>
                <c:pt idx="1809">
                  <c:v>6.3401732486064143E-3</c:v>
                </c:pt>
                <c:pt idx="1810">
                  <c:v>6.3401900907192341E-3</c:v>
                </c:pt>
                <c:pt idx="1811">
                  <c:v>6.340211143004453E-3</c:v>
                </c:pt>
                <c:pt idx="1812">
                  <c:v>6.3404384824925818E-3</c:v>
                </c:pt>
                <c:pt idx="1813">
                  <c:v>6.3405352982701139E-3</c:v>
                </c:pt>
                <c:pt idx="1814">
                  <c:v>6.3406110613032293E-3</c:v>
                </c:pt>
                <c:pt idx="1815">
                  <c:v>6.3407204877480687E-3</c:v>
                </c:pt>
                <c:pt idx="1816">
                  <c:v>6.3408846073657868E-3</c:v>
                </c:pt>
                <c:pt idx="1817">
                  <c:v>6.3409687619389978E-3</c:v>
                </c:pt>
                <c:pt idx="1818">
                  <c:v>6.3409897995935554E-3</c:v>
                </c:pt>
                <c:pt idx="1819">
                  <c:v>6.3410444956444219E-3</c:v>
                </c:pt>
                <c:pt idx="1820">
                  <c:v>6.3411286381941153E-3</c:v>
                </c:pt>
                <c:pt idx="1821">
                  <c:v>6.3411412590307359E-3</c:v>
                </c:pt>
                <c:pt idx="1822">
                  <c:v>6.3413137295264604E-3</c:v>
                </c:pt>
                <c:pt idx="1823">
                  <c:v>6.3413305544922577E-3</c:v>
                </c:pt>
                <c:pt idx="1824">
                  <c:v>6.3416670006394985E-3</c:v>
                </c:pt>
                <c:pt idx="1825">
                  <c:v>6.3417637101617942E-3</c:v>
                </c:pt>
                <c:pt idx="1826">
                  <c:v>6.3421966979253343E-3</c:v>
                </c:pt>
                <c:pt idx="1827">
                  <c:v>6.3423563985762002E-3</c:v>
                </c:pt>
                <c:pt idx="1828">
                  <c:v>6.3423816123787053E-3</c:v>
                </c:pt>
                <c:pt idx="1829">
                  <c:v>6.3426757312930373E-3</c:v>
                </c:pt>
                <c:pt idx="1830">
                  <c:v>6.3428605663273267E-3</c:v>
                </c:pt>
                <c:pt idx="1831">
                  <c:v>6.342973972647094E-3</c:v>
                </c:pt>
                <c:pt idx="1832">
                  <c:v>6.3432217462778516E-3</c:v>
                </c:pt>
                <c:pt idx="1833">
                  <c:v>6.3432847307834765E-3</c:v>
                </c:pt>
                <c:pt idx="1834">
                  <c:v>6.3433141223331333E-3</c:v>
                </c:pt>
                <c:pt idx="1835">
                  <c:v>6.3434736629165807E-3</c:v>
                </c:pt>
                <c:pt idx="1836">
                  <c:v>6.3437968723815755E-3</c:v>
                </c:pt>
                <c:pt idx="1837">
                  <c:v>6.3439815213293636E-3</c:v>
                </c:pt>
                <c:pt idx="1838">
                  <c:v>6.3441661396006375E-3</c:v>
                </c:pt>
                <c:pt idx="1839">
                  <c:v>6.3443675063611657E-3</c:v>
                </c:pt>
                <c:pt idx="1840">
                  <c:v>6.3446233572637036E-3</c:v>
                </c:pt>
                <c:pt idx="1841">
                  <c:v>6.3447617438238055E-3</c:v>
                </c:pt>
                <c:pt idx="1842">
                  <c:v>6.3451348821196912E-3</c:v>
                </c:pt>
                <c:pt idx="1843">
                  <c:v>6.3451516494313432E-3</c:v>
                </c:pt>
                <c:pt idx="1844">
                  <c:v>6.3451642247486029E-3</c:v>
                </c:pt>
                <c:pt idx="1845">
                  <c:v>6.3453989378103081E-3</c:v>
                </c:pt>
                <c:pt idx="1846">
                  <c:v>6.3454534176593472E-3</c:v>
                </c:pt>
                <c:pt idx="1847">
                  <c:v>6.3454576083059626E-3</c:v>
                </c:pt>
                <c:pt idx="1848">
                  <c:v>6.345545608221724E-3</c:v>
                </c:pt>
                <c:pt idx="1849">
                  <c:v>6.345675500077314E-3</c:v>
                </c:pt>
                <c:pt idx="1850">
                  <c:v>6.3457425350719378E-3</c:v>
                </c:pt>
                <c:pt idx="1851">
                  <c:v>6.3459101047949329E-3</c:v>
                </c:pt>
                <c:pt idx="1852">
                  <c:v>6.3459980687403904E-3</c:v>
                </c:pt>
                <c:pt idx="1853">
                  <c:v>6.3460022573252166E-3</c:v>
                </c:pt>
                <c:pt idx="1854">
                  <c:v>6.3460525191058655E-3</c:v>
                </c:pt>
                <c:pt idx="1855">
                  <c:v>6.3461111549629528E-3</c:v>
                </c:pt>
                <c:pt idx="1856">
                  <c:v>6.3465717570744349E-3</c:v>
                </c:pt>
                <c:pt idx="1857">
                  <c:v>6.3468229136711407E-3</c:v>
                </c:pt>
                <c:pt idx="1858">
                  <c:v>6.3468270991304341E-3</c:v>
                </c:pt>
                <c:pt idx="1859">
                  <c:v>6.3468522115529341E-3</c:v>
                </c:pt>
                <c:pt idx="1860">
                  <c:v>6.3469526555299024E-3</c:v>
                </c:pt>
                <c:pt idx="1861">
                  <c:v>6.3470154283735113E-3</c:v>
                </c:pt>
                <c:pt idx="1862">
                  <c:v>6.3470614595226554E-3</c:v>
                </c:pt>
                <c:pt idx="1863">
                  <c:v>6.3470907510722353E-3</c:v>
                </c:pt>
                <c:pt idx="1864">
                  <c:v>6.347212093492669E-3</c:v>
                </c:pt>
                <c:pt idx="1865">
                  <c:v>6.3473501565612213E-3</c:v>
                </c:pt>
                <c:pt idx="1866">
                  <c:v>6.3473543400207281E-3</c:v>
                </c:pt>
                <c:pt idx="1867">
                  <c:v>6.3476011360342781E-3</c:v>
                </c:pt>
                <c:pt idx="1868">
                  <c:v>6.3476136835077497E-3</c:v>
                </c:pt>
                <c:pt idx="1869">
                  <c:v>6.3476471427384726E-3</c:v>
                </c:pt>
                <c:pt idx="1870">
                  <c:v>6.3476680542417065E-3</c:v>
                </c:pt>
                <c:pt idx="1871">
                  <c:v>6.3476889653480357E-3</c:v>
                </c:pt>
                <c:pt idx="1872">
                  <c:v>6.3479398676638795E-3</c:v>
                </c:pt>
                <c:pt idx="1873">
                  <c:v>6.3480067652943251E-3</c:v>
                </c:pt>
                <c:pt idx="1874">
                  <c:v>6.3480694781310049E-3</c:v>
                </c:pt>
                <c:pt idx="1875">
                  <c:v>6.348186532533241E-3</c:v>
                </c:pt>
                <c:pt idx="1876">
                  <c:v>6.3483746295956408E-3</c:v>
                </c:pt>
                <c:pt idx="1877">
                  <c:v>6.3484164245753818E-3</c:v>
                </c:pt>
                <c:pt idx="1878">
                  <c:v>6.3484707556746168E-3</c:v>
                </c:pt>
                <c:pt idx="1879">
                  <c:v>6.3488342870136622E-3</c:v>
                </c:pt>
                <c:pt idx="1880">
                  <c:v>6.3488927750788527E-3</c:v>
                </c:pt>
                <c:pt idx="1881">
                  <c:v>6.3489303729050931E-3</c:v>
                </c:pt>
                <c:pt idx="1882">
                  <c:v>6.3490515127025988E-3</c:v>
                </c:pt>
                <c:pt idx="1883">
                  <c:v>6.3491935216562507E-3</c:v>
                </c:pt>
                <c:pt idx="1884">
                  <c:v>6.3492478143433563E-3</c:v>
                </c:pt>
                <c:pt idx="1885">
                  <c:v>6.3492854000152315E-3</c:v>
                </c:pt>
                <c:pt idx="1886">
                  <c:v>6.3492895761215491E-3</c:v>
                </c:pt>
                <c:pt idx="1887">
                  <c:v>6.3497279788515782E-3</c:v>
                </c:pt>
                <c:pt idx="1888">
                  <c:v>6.3498239865320827E-3</c:v>
                </c:pt>
                <c:pt idx="1889">
                  <c:v>6.3498532045920585E-3</c:v>
                </c:pt>
                <c:pt idx="1890">
                  <c:v>6.3499241594952224E-3</c:v>
                </c:pt>
                <c:pt idx="1891">
                  <c:v>6.3499533748848794E-3</c:v>
                </c:pt>
                <c:pt idx="1892">
                  <c:v>6.3500368431349879E-3</c:v>
                </c:pt>
                <c:pt idx="1893">
                  <c:v>6.3500869210330393E-3</c:v>
                </c:pt>
                <c:pt idx="1894">
                  <c:v>6.3502246234494126E-3</c:v>
                </c:pt>
                <c:pt idx="1895">
                  <c:v>6.3502580032462272E-3</c:v>
                </c:pt>
                <c:pt idx="1896">
                  <c:v>6.350404027893929E-3</c:v>
                </c:pt>
                <c:pt idx="1897">
                  <c:v>6.3504207151849953E-3</c:v>
                </c:pt>
                <c:pt idx="1898">
                  <c:v>6.3504999763435458E-3</c:v>
                </c:pt>
                <c:pt idx="1899">
                  <c:v>6.3507919416082477E-3</c:v>
                </c:pt>
                <c:pt idx="1900">
                  <c:v>6.3509087058968173E-3</c:v>
                </c:pt>
                <c:pt idx="1901">
                  <c:v>6.3510504743422187E-3</c:v>
                </c:pt>
                <c:pt idx="1902">
                  <c:v>6.35107132109236E-3</c:v>
                </c:pt>
                <c:pt idx="1903">
                  <c:v>6.351113013399785E-3</c:v>
                </c:pt>
                <c:pt idx="1904">
                  <c:v>6.351158873100924E-3</c:v>
                </c:pt>
                <c:pt idx="1905">
                  <c:v>6.3516006952211677E-3</c:v>
                </c:pt>
                <c:pt idx="1906">
                  <c:v>6.3520381729753649E-3</c:v>
                </c:pt>
                <c:pt idx="1907">
                  <c:v>6.3521173168725516E-3</c:v>
                </c:pt>
                <c:pt idx="1908">
                  <c:v>6.3521173168725516E-3</c:v>
                </c:pt>
                <c:pt idx="1909">
                  <c:v>6.3521214821816926E-3</c:v>
                </c:pt>
                <c:pt idx="1910">
                  <c:v>6.352179794838736E-3</c:v>
                </c:pt>
                <c:pt idx="1911">
                  <c:v>6.3523463852429079E-3</c:v>
                </c:pt>
                <c:pt idx="1912">
                  <c:v>6.352446327262575E-3</c:v>
                </c:pt>
                <c:pt idx="1913">
                  <c:v>6.3524629833745594E-3</c:v>
                </c:pt>
                <c:pt idx="1914">
                  <c:v>6.3524962948345439E-3</c:v>
                </c:pt>
                <c:pt idx="1915">
                  <c:v>6.3525795690278193E-3</c:v>
                </c:pt>
                <c:pt idx="1916">
                  <c:v>6.3526336938392082E-3</c:v>
                </c:pt>
                <c:pt idx="1917">
                  <c:v>6.3527086314446798E-3</c:v>
                </c:pt>
                <c:pt idx="1918">
                  <c:v>6.3527669126832303E-3</c:v>
                </c:pt>
                <c:pt idx="1919">
                  <c:v>6.3528626536587564E-3</c:v>
                </c:pt>
                <c:pt idx="1920">
                  <c:v>6.352900115226337E-3</c:v>
                </c:pt>
                <c:pt idx="1921">
                  <c:v>6.352912602128973E-3</c:v>
                </c:pt>
                <c:pt idx="1922">
                  <c:v>6.3530083302890039E-3</c:v>
                </c:pt>
                <c:pt idx="1923">
                  <c:v>6.3530208159498416E-3</c:v>
                </c:pt>
                <c:pt idx="1924">
                  <c:v>6.3530707571602951E-3</c:v>
                </c:pt>
                <c:pt idx="1925">
                  <c:v>6.3530998884742907E-3</c:v>
                </c:pt>
                <c:pt idx="1926">
                  <c:v>6.3532704990746838E-3</c:v>
                </c:pt>
                <c:pt idx="1927">
                  <c:v>6.3532788208583218E-3</c:v>
                </c:pt>
                <c:pt idx="1928">
                  <c:v>6.353432762366799E-3</c:v>
                </c:pt>
                <c:pt idx="1929">
                  <c:v>6.3535034849398616E-3</c:v>
                </c:pt>
                <c:pt idx="1930">
                  <c:v>6.3536241187071157E-3</c:v>
                </c:pt>
                <c:pt idx="1931">
                  <c:v>6.3537073066049611E-3</c:v>
                </c:pt>
                <c:pt idx="1932">
                  <c:v>6.3537239434200568E-3</c:v>
                </c:pt>
                <c:pt idx="1933">
                  <c:v>6.3537322617320431E-3</c:v>
                </c:pt>
                <c:pt idx="1934">
                  <c:v>6.3537863292070637E-3</c:v>
                </c:pt>
                <c:pt idx="1935">
                  <c:v>6.3538237589591158E-3</c:v>
                </c:pt>
                <c:pt idx="1936">
                  <c:v>6.3539485154814378E-3</c:v>
                </c:pt>
                <c:pt idx="1937">
                  <c:v>6.3539817814662588E-3</c:v>
                </c:pt>
                <c:pt idx="1938">
                  <c:v>6.3540898888761969E-3</c:v>
                </c:pt>
                <c:pt idx="1939">
                  <c:v>6.354181355965929E-3</c:v>
                </c:pt>
                <c:pt idx="1940">
                  <c:v>6.3544099899561736E-3</c:v>
                </c:pt>
                <c:pt idx="1941">
                  <c:v>6.3544806488935717E-3</c:v>
                </c:pt>
                <c:pt idx="1942">
                  <c:v>6.3545305230181884E-3</c:v>
                </c:pt>
                <c:pt idx="1943">
                  <c:v>6.3546261086770322E-3</c:v>
                </c:pt>
                <c:pt idx="1944">
                  <c:v>6.3546676650299821E-3</c:v>
                </c:pt>
                <c:pt idx="1945">
                  <c:v>6.3547299965716238E-3</c:v>
                </c:pt>
                <c:pt idx="1946">
                  <c:v>6.3552991253854807E-3</c:v>
                </c:pt>
                <c:pt idx="1947">
                  <c:v>6.3555067621162897E-3</c:v>
                </c:pt>
                <c:pt idx="1948">
                  <c:v>6.355527523597442E-3</c:v>
                </c:pt>
                <c:pt idx="1949">
                  <c:v>6.3556064135910162E-3</c:v>
                </c:pt>
                <c:pt idx="1950">
                  <c:v>6.3556562358847964E-3</c:v>
                </c:pt>
                <c:pt idx="1951">
                  <c:v>6.3556728428058821E-3</c:v>
                </c:pt>
                <c:pt idx="1952">
                  <c:v>6.3558098401713036E-3</c:v>
                </c:pt>
                <c:pt idx="1953">
                  <c:v>6.3559426695192957E-3</c:v>
                </c:pt>
                <c:pt idx="1954">
                  <c:v>6.3559717237626533E-3</c:v>
                </c:pt>
                <c:pt idx="1955">
                  <c:v>6.356133583100579E-3</c:v>
                </c:pt>
                <c:pt idx="1956">
                  <c:v>6.3561916805364004E-3</c:v>
                </c:pt>
                <c:pt idx="1957">
                  <c:v>6.3562954181830174E-3</c:v>
                </c:pt>
                <c:pt idx="1958">
                  <c:v>6.3563037167641469E-3</c:v>
                </c:pt>
                <c:pt idx="1959">
                  <c:v>6.3563120152814821E-3</c:v>
                </c:pt>
                <c:pt idx="1960">
                  <c:v>6.3563369104507215E-3</c:v>
                </c:pt>
                <c:pt idx="1961">
                  <c:v>6.3563410595897738E-3</c:v>
                </c:pt>
                <c:pt idx="1962">
                  <c:v>6.3563535069112399E-3</c:v>
                </c:pt>
                <c:pt idx="1963">
                  <c:v>6.3564406341423182E-3</c:v>
                </c:pt>
                <c:pt idx="1964">
                  <c:v>6.3565111605586155E-3</c:v>
                </c:pt>
                <c:pt idx="1965">
                  <c:v>6.3565443478653906E-3</c:v>
                </c:pt>
                <c:pt idx="1966">
                  <c:v>6.3568098095681267E-3</c:v>
                </c:pt>
                <c:pt idx="1967">
                  <c:v>6.3568968999519679E-3</c:v>
                </c:pt>
                <c:pt idx="1968">
                  <c:v>6.3569176347206824E-3</c:v>
                </c:pt>
                <c:pt idx="1969">
                  <c:v>6.3569922765856178E-3</c:v>
                </c:pt>
                <c:pt idx="1970">
                  <c:v>6.3570088629647343E-3</c:v>
                </c:pt>
                <c:pt idx="1971">
                  <c:v>6.3571622748698582E-3</c:v>
                </c:pt>
                <c:pt idx="1972">
                  <c:v>6.357245191129352E-3</c:v>
                </c:pt>
                <c:pt idx="1973">
                  <c:v>6.3572617736153535E-3</c:v>
                </c:pt>
                <c:pt idx="1974">
                  <c:v>6.3579165775780504E-3</c:v>
                </c:pt>
                <c:pt idx="1975">
                  <c:v>6.3579497216114536E-3</c:v>
                </c:pt>
                <c:pt idx="1976">
                  <c:v>6.3580242919514078E-3</c:v>
                </c:pt>
                <c:pt idx="1977">
                  <c:v>6.3580947147457365E-3</c:v>
                </c:pt>
                <c:pt idx="1978">
                  <c:v>6.3582603972395825E-3</c:v>
                </c:pt>
                <c:pt idx="1979">
                  <c:v>6.3583473703234805E-3</c:v>
                </c:pt>
                <c:pt idx="1980">
                  <c:v>6.3583556531071235E-3</c:v>
                </c:pt>
                <c:pt idx="1981">
                  <c:v>6.3583639358269035E-3</c:v>
                </c:pt>
                <c:pt idx="1982">
                  <c:v>6.3584881689598945E-3</c:v>
                </c:pt>
                <c:pt idx="1983">
                  <c:v>6.3588773397177866E-3</c:v>
                </c:pt>
                <c:pt idx="1984">
                  <c:v>6.3589228717545326E-3</c:v>
                </c:pt>
                <c:pt idx="1985">
                  <c:v>6.3590015134482218E-3</c:v>
                </c:pt>
                <c:pt idx="1986">
                  <c:v>6.3592125758011537E-3</c:v>
                </c:pt>
                <c:pt idx="1987">
                  <c:v>6.3592911962521018E-3</c:v>
                </c:pt>
                <c:pt idx="1988">
                  <c:v>6.3593201602278205E-3</c:v>
                </c:pt>
                <c:pt idx="1989">
                  <c:v>6.3594815166208764E-3</c:v>
                </c:pt>
                <c:pt idx="1990">
                  <c:v>6.3595394335019774E-3</c:v>
                </c:pt>
                <c:pt idx="1991">
                  <c:v>6.3595683907683252E-3</c:v>
                </c:pt>
                <c:pt idx="1992">
                  <c:v>6.3595973472518573E-3</c:v>
                </c:pt>
                <c:pt idx="1993">
                  <c:v>6.3596511215015137E-3</c:v>
                </c:pt>
                <c:pt idx="1994">
                  <c:v>6.3596966206807852E-3</c:v>
                </c:pt>
                <c:pt idx="1995">
                  <c:v>6.3597379818934562E-3</c:v>
                </c:pt>
                <c:pt idx="1996">
                  <c:v>6.3599240875780953E-3</c:v>
                </c:pt>
                <c:pt idx="1997">
                  <c:v>6.3599654400028358E-3</c:v>
                </c:pt>
                <c:pt idx="1998">
                  <c:v>6.3599737102960352E-3</c:v>
                </c:pt>
                <c:pt idx="1999">
                  <c:v>6.3600026558188836E-3</c:v>
                </c:pt>
                <c:pt idx="2000">
                  <c:v>6.3600770835679386E-3</c:v>
                </c:pt>
                <c:pt idx="2001">
                  <c:v>6.360325138670176E-3</c:v>
                </c:pt>
                <c:pt idx="2002">
                  <c:v>6.3603416736313541E-3</c:v>
                </c:pt>
                <c:pt idx="2003">
                  <c:v>6.3604243446014376E-3</c:v>
                </c:pt>
                <c:pt idx="2004">
                  <c:v>6.3605194083134094E-3</c:v>
                </c:pt>
                <c:pt idx="2005">
                  <c:v>6.3607549645468909E-3</c:v>
                </c:pt>
                <c:pt idx="2006">
                  <c:v>6.3608004167888975E-3</c:v>
                </c:pt>
                <c:pt idx="2007">
                  <c:v>6.3608045487149817E-3</c:v>
                </c:pt>
                <c:pt idx="2008">
                  <c:v>6.3609037101450567E-3</c:v>
                </c:pt>
                <c:pt idx="2009">
                  <c:v>6.3611680956044388E-3</c:v>
                </c:pt>
                <c:pt idx="2010">
                  <c:v>6.3612672232675324E-3</c:v>
                </c:pt>
                <c:pt idx="2011">
                  <c:v>6.3612837436492807E-3</c:v>
                </c:pt>
                <c:pt idx="2012">
                  <c:v>6.3613828605669871E-3</c:v>
                </c:pt>
                <c:pt idx="2013">
                  <c:v>6.3614035087655053E-3</c:v>
                </c:pt>
                <c:pt idx="2014">
                  <c:v>6.3616306125627211E-3</c:v>
                </c:pt>
                <c:pt idx="2015">
                  <c:v>6.3617296972403479E-3</c:v>
                </c:pt>
                <c:pt idx="2016">
                  <c:v>6.361956731545563E-3</c:v>
                </c:pt>
                <c:pt idx="2017">
                  <c:v>6.3622208560062199E-3</c:v>
                </c:pt>
                <c:pt idx="2018">
                  <c:v>6.3622497406437412E-3</c:v>
                </c:pt>
                <c:pt idx="2019">
                  <c:v>6.3623116336558342E-3</c:v>
                </c:pt>
                <c:pt idx="2020">
                  <c:v>6.3624024035620064E-3</c:v>
                </c:pt>
                <c:pt idx="2021">
                  <c:v>6.3624147806765081E-3</c:v>
                </c:pt>
                <c:pt idx="2022">
                  <c:v>6.3624189063493427E-3</c:v>
                </c:pt>
                <c:pt idx="2023">
                  <c:v>6.3625179176973572E-3</c:v>
                </c:pt>
                <c:pt idx="2024">
                  <c:v>6.3626416689218524E-3</c:v>
                </c:pt>
                <c:pt idx="2025">
                  <c:v>6.3627076636863797E-3</c:v>
                </c:pt>
                <c:pt idx="2026">
                  <c:v>6.3629386131009184E-3</c:v>
                </c:pt>
                <c:pt idx="2027">
                  <c:v>6.36302932949687E-3</c:v>
                </c:pt>
                <c:pt idx="2028">
                  <c:v>6.3631818805114692E-3</c:v>
                </c:pt>
                <c:pt idx="2029">
                  <c:v>6.3632931876929089E-3</c:v>
                </c:pt>
                <c:pt idx="2030">
                  <c:v>6.36332616535756E-3</c:v>
                </c:pt>
                <c:pt idx="2031">
                  <c:v>6.3636229182361054E-3</c:v>
                </c:pt>
                <c:pt idx="2032">
                  <c:v>6.3636435229931466E-3</c:v>
                </c:pt>
                <c:pt idx="2033">
                  <c:v>6.3636806105471858E-3</c:v>
                </c:pt>
                <c:pt idx="2034">
                  <c:v>6.3636970934882698E-3</c:v>
                </c:pt>
                <c:pt idx="2035">
                  <c:v>6.3638124669030431E-3</c:v>
                </c:pt>
                <c:pt idx="2036">
                  <c:v>6.3638948687995776E-3</c:v>
                </c:pt>
                <c:pt idx="2037">
                  <c:v>6.3639484265977427E-3</c:v>
                </c:pt>
                <c:pt idx="2038">
                  <c:v>6.3639607857053282E-3</c:v>
                </c:pt>
                <c:pt idx="2039">
                  <c:v>6.3639690250303195E-3</c:v>
                </c:pt>
                <c:pt idx="2040">
                  <c:v>6.3640514147574028E-3</c:v>
                </c:pt>
                <c:pt idx="2041">
                  <c:v>6.3642573610509841E-3</c:v>
                </c:pt>
                <c:pt idx="2042">
                  <c:v>6.3644426784829093E-3</c:v>
                </c:pt>
                <c:pt idx="2043">
                  <c:v>6.3644591495739325E-3</c:v>
                </c:pt>
                <c:pt idx="2044">
                  <c:v>6.3645744400354183E-3</c:v>
                </c:pt>
                <c:pt idx="2045">
                  <c:v>6.3645950262963781E-3</c:v>
                </c:pt>
                <c:pt idx="2046">
                  <c:v>6.3646773673356714E-3</c:v>
                </c:pt>
                <c:pt idx="2047">
                  <c:v>6.3648626112463285E-3</c:v>
                </c:pt>
                <c:pt idx="2048">
                  <c:v>6.3649284679301778E-3</c:v>
                </c:pt>
                <c:pt idx="2049">
                  <c:v>6.3649449314603142E-3</c:v>
                </c:pt>
                <c:pt idx="2050">
                  <c:v>6.364949047302797E-3</c:v>
                </c:pt>
                <c:pt idx="2051">
                  <c:v>6.3649819734658934E-3</c:v>
                </c:pt>
                <c:pt idx="2052">
                  <c:v>6.3650066674153247E-3</c:v>
                </c:pt>
                <c:pt idx="2053">
                  <c:v>6.3652494605290965E-3</c:v>
                </c:pt>
                <c:pt idx="2054">
                  <c:v>6.3654469459821358E-3</c:v>
                </c:pt>
                <c:pt idx="2055">
                  <c:v>6.3656772990118614E-3</c:v>
                </c:pt>
                <c:pt idx="2056">
                  <c:v>6.365689637934397E-3</c:v>
                </c:pt>
                <c:pt idx="2057">
                  <c:v>6.3657513303833867E-3</c:v>
                </c:pt>
                <c:pt idx="2058">
                  <c:v>6.3657554430850997E-3</c:v>
                </c:pt>
                <c:pt idx="2059">
                  <c:v>6.3660597385325306E-3</c:v>
                </c:pt>
                <c:pt idx="2060">
                  <c:v>6.3661830765453032E-3</c:v>
                </c:pt>
                <c:pt idx="2061">
                  <c:v>6.3662940684207246E-3</c:v>
                </c:pt>
                <c:pt idx="2062">
                  <c:v>6.3664297092853551E-3</c:v>
                </c:pt>
                <c:pt idx="2063">
                  <c:v>6.3664831387714449E-3</c:v>
                </c:pt>
                <c:pt idx="2064">
                  <c:v>6.366614645961919E-3</c:v>
                </c:pt>
                <c:pt idx="2065">
                  <c:v>6.3666393017321838E-3</c:v>
                </c:pt>
                <c:pt idx="2066">
                  <c:v>6.3667420278945832E-3</c:v>
                </c:pt>
                <c:pt idx="2067">
                  <c:v>6.3667502455546096E-3</c:v>
                </c:pt>
                <c:pt idx="2068">
                  <c:v>6.3668077673787408E-3</c:v>
                </c:pt>
                <c:pt idx="2069">
                  <c:v>6.3668488524715964E-3</c:v>
                </c:pt>
                <c:pt idx="2070">
                  <c:v>6.3669104771039492E-3</c:v>
                </c:pt>
                <c:pt idx="2071">
                  <c:v>6.3671364032163178E-3</c:v>
                </c:pt>
                <c:pt idx="2072">
                  <c:v>6.367148725063442E-3</c:v>
                </c:pt>
                <c:pt idx="2073">
                  <c:v>6.3671815826167027E-3</c:v>
                </c:pt>
                <c:pt idx="2074">
                  <c:v>6.3671897968446221E-3</c:v>
                </c:pt>
                <c:pt idx="2075">
                  <c:v>6.367329428902683E-3</c:v>
                </c:pt>
                <c:pt idx="2076">
                  <c:v>6.3673376419756973E-3</c:v>
                </c:pt>
                <c:pt idx="2077">
                  <c:v>6.3673869190663248E-3</c:v>
                </c:pt>
                <c:pt idx="2078">
                  <c:v>6.3673910253862747E-3</c:v>
                </c:pt>
                <c:pt idx="2079">
                  <c:v>6.3674526182605409E-3</c:v>
                </c:pt>
                <c:pt idx="2080">
                  <c:v>6.3675101016866711E-3</c:v>
                </c:pt>
                <c:pt idx="2081">
                  <c:v>6.3675429479470155E-3</c:v>
                </c:pt>
                <c:pt idx="2082">
                  <c:v>6.367584004328599E-3</c:v>
                </c:pt>
                <c:pt idx="2083">
                  <c:v>6.367584004328599E-3</c:v>
                </c:pt>
                <c:pt idx="2084">
                  <c:v>6.3676332698688089E-3</c:v>
                </c:pt>
                <c:pt idx="2085">
                  <c:v>6.3679493354429359E-3</c:v>
                </c:pt>
                <c:pt idx="2086">
                  <c:v>6.3679575436707903E-3</c:v>
                </c:pt>
                <c:pt idx="2087">
                  <c:v>6.3679821679692456E-3</c:v>
                </c:pt>
                <c:pt idx="2088">
                  <c:v>6.3681134878046048E-3</c:v>
                </c:pt>
                <c:pt idx="2089">
                  <c:v>6.3681750383207496E-3</c:v>
                </c:pt>
                <c:pt idx="2090">
                  <c:v>6.3681996575161862E-3</c:v>
                </c:pt>
                <c:pt idx="2091">
                  <c:v>6.3682037606592589E-3</c:v>
                </c:pt>
                <c:pt idx="2092">
                  <c:v>6.3683186421495241E-3</c:v>
                </c:pt>
                <c:pt idx="2093">
                  <c:v>6.3683473605560884E-3</c:v>
                </c:pt>
                <c:pt idx="2094">
                  <c:v>6.3683842830661065E-3</c:v>
                </c:pt>
                <c:pt idx="2095">
                  <c:v>6.368839553790296E-3</c:v>
                </c:pt>
                <c:pt idx="2096">
                  <c:v>6.3688682579270397E-3</c:v>
                </c:pt>
                <c:pt idx="2097">
                  <c:v>6.3690076668300455E-3</c:v>
                </c:pt>
                <c:pt idx="2098">
                  <c:v>6.3690117668109419E-3</c:v>
                </c:pt>
                <c:pt idx="2099">
                  <c:v>6.3690117668109419E-3</c:v>
                </c:pt>
                <c:pt idx="2100">
                  <c:v>6.3691388582552688E-3</c:v>
                </c:pt>
                <c:pt idx="2101">
                  <c:v>6.369142957722387E-3</c:v>
                </c:pt>
                <c:pt idx="2102">
                  <c:v>6.3692044478024026E-3</c:v>
                </c:pt>
                <c:pt idx="2103">
                  <c:v>6.3692085470126178E-3</c:v>
                </c:pt>
                <c:pt idx="2104">
                  <c:v>6.3692167453848793E-3</c:v>
                </c:pt>
                <c:pt idx="2105">
                  <c:v>6.3693192196188917E-3</c:v>
                </c:pt>
                <c:pt idx="2106">
                  <c:v>6.3694708630669689E-3</c:v>
                </c:pt>
                <c:pt idx="2107">
                  <c:v>6.3694913537386709E-3</c:v>
                </c:pt>
                <c:pt idx="2108">
                  <c:v>6.369503647948983E-3</c:v>
                </c:pt>
                <c:pt idx="2109">
                  <c:v>6.3696880437592359E-3</c:v>
                </c:pt>
                <c:pt idx="2110">
                  <c:v>6.3696921410745242E-3</c:v>
                </c:pt>
                <c:pt idx="2111">
                  <c:v>6.3700403541683296E-3</c:v>
                </c:pt>
                <c:pt idx="2112">
                  <c:v>6.3700772169954572E-3</c:v>
                </c:pt>
                <c:pt idx="2113">
                  <c:v>6.3702778917822294E-3</c:v>
                </c:pt>
                <c:pt idx="2114">
                  <c:v>6.3703352203508057E-3</c:v>
                </c:pt>
                <c:pt idx="2115">
                  <c:v>6.3704293961629882E-3</c:v>
                </c:pt>
                <c:pt idx="2116">
                  <c:v>6.3706627517596476E-3</c:v>
                </c:pt>
                <c:pt idx="2117">
                  <c:v>6.3707364321544876E-3</c:v>
                </c:pt>
                <c:pt idx="2118">
                  <c:v>6.3708469429844478E-3</c:v>
                </c:pt>
                <c:pt idx="2119">
                  <c:v>6.3711415812540738E-3</c:v>
                </c:pt>
                <c:pt idx="2120">
                  <c:v>6.3713584145172588E-3</c:v>
                </c:pt>
                <c:pt idx="2121">
                  <c:v>6.37145658831198E-3</c:v>
                </c:pt>
                <c:pt idx="2122">
                  <c:v>6.3715670227629867E-3</c:v>
                </c:pt>
                <c:pt idx="2123">
                  <c:v>6.3717060716965484E-3</c:v>
                </c:pt>
                <c:pt idx="2124">
                  <c:v>6.372217121228982E-3</c:v>
                </c:pt>
                <c:pt idx="2125">
                  <c:v>6.3722498198441691E-3</c:v>
                </c:pt>
                <c:pt idx="2126">
                  <c:v>6.3725644913836827E-3</c:v>
                </c:pt>
                <c:pt idx="2127">
                  <c:v>6.3726257799361658E-3</c:v>
                </c:pt>
                <c:pt idx="2128">
                  <c:v>6.3727524314756232E-3</c:v>
                </c:pt>
                <c:pt idx="2129">
                  <c:v>6.3727565167517753E-3</c:v>
                </c:pt>
                <c:pt idx="2130">
                  <c:v>6.3729239992232007E-3</c:v>
                </c:pt>
                <c:pt idx="2131">
                  <c:v>6.3731486283587647E-3</c:v>
                </c:pt>
                <c:pt idx="2132">
                  <c:v>6.3732997151200645E-3</c:v>
                </c:pt>
                <c:pt idx="2133">
                  <c:v>6.3735120160360115E-3</c:v>
                </c:pt>
                <c:pt idx="2134">
                  <c:v>6.3735773306404916E-3</c:v>
                </c:pt>
                <c:pt idx="2135">
                  <c:v>6.3735936586478822E-3</c:v>
                </c:pt>
                <c:pt idx="2136">
                  <c:v>6.3736018225550167E-3</c:v>
                </c:pt>
                <c:pt idx="2137">
                  <c:v>6.3736916212847302E-3</c:v>
                </c:pt>
                <c:pt idx="2138">
                  <c:v>6.3737079474896008E-3</c:v>
                </c:pt>
                <c:pt idx="2139">
                  <c:v>6.3738222237132566E-3</c:v>
                </c:pt>
                <c:pt idx="2140">
                  <c:v>6.3738263047735805E-3</c:v>
                </c:pt>
                <c:pt idx="2141">
                  <c:v>6.3739120033222529E-3</c:v>
                </c:pt>
                <c:pt idx="2142">
                  <c:v>6.3740017751406971E-3</c:v>
                </c:pt>
                <c:pt idx="2143">
                  <c:v>6.3740956191661712E-3</c:v>
                </c:pt>
                <c:pt idx="2144">
                  <c:v>6.3741731360685916E-3</c:v>
                </c:pt>
                <c:pt idx="2145">
                  <c:v>6.374222091117941E-3</c:v>
                </c:pt>
                <c:pt idx="2146">
                  <c:v>6.3743771001467543E-3</c:v>
                </c:pt>
                <c:pt idx="2147">
                  <c:v>6.3743934155342553E-3</c:v>
                </c:pt>
                <c:pt idx="2148">
                  <c:v>6.3744464387645462E-3</c:v>
                </c:pt>
                <c:pt idx="2149">
                  <c:v>6.3744668315901323E-3</c:v>
                </c:pt>
                <c:pt idx="2150">
                  <c:v>6.3745810239747005E-3</c:v>
                </c:pt>
                <c:pt idx="2151">
                  <c:v>6.3747604436449144E-3</c:v>
                </c:pt>
                <c:pt idx="2152">
                  <c:v>6.3747808302712016E-3</c:v>
                </c:pt>
                <c:pt idx="2153">
                  <c:v>6.3748216023160114E-3</c:v>
                </c:pt>
                <c:pt idx="2154">
                  <c:v>6.3748705266440759E-3</c:v>
                </c:pt>
                <c:pt idx="2155">
                  <c:v>6.3749031415744504E-3</c:v>
                </c:pt>
                <c:pt idx="2156">
                  <c:v>6.3749887508628188E-3</c:v>
                </c:pt>
                <c:pt idx="2157">
                  <c:v>6.3751680996742676E-3</c:v>
                </c:pt>
                <c:pt idx="2158">
                  <c:v>6.3753311169890857E-3</c:v>
                </c:pt>
                <c:pt idx="2159">
                  <c:v>6.3753474173030905E-3</c:v>
                </c:pt>
                <c:pt idx="2160">
                  <c:v>6.3753922418376694E-3</c:v>
                </c:pt>
                <c:pt idx="2161">
                  <c:v>6.3757385475146549E-3</c:v>
                </c:pt>
                <c:pt idx="2162">
                  <c:v>6.3757670616180779E-3</c:v>
                </c:pt>
                <c:pt idx="2163">
                  <c:v>6.3758322337470336E-3</c:v>
                </c:pt>
                <c:pt idx="2164">
                  <c:v>6.3759503477173914E-3</c:v>
                </c:pt>
                <c:pt idx="2165">
                  <c:v>6.3759910735306348E-3</c:v>
                </c:pt>
                <c:pt idx="2166">
                  <c:v>6.3760236530210502E-3</c:v>
                </c:pt>
                <c:pt idx="2167">
                  <c:v>6.3761580325177591E-3</c:v>
                </c:pt>
                <c:pt idx="2168">
                  <c:v>6.3761946784257157E-3</c:v>
                </c:pt>
                <c:pt idx="2169">
                  <c:v>6.3763738174069844E-3</c:v>
                </c:pt>
                <c:pt idx="2170">
                  <c:v>6.376483728152217E-3</c:v>
                </c:pt>
                <c:pt idx="2171">
                  <c:v>6.376491869221494E-3</c:v>
                </c:pt>
                <c:pt idx="2172">
                  <c:v>6.376491869221494E-3</c:v>
                </c:pt>
                <c:pt idx="2173">
                  <c:v>6.3766383974436028E-3</c:v>
                </c:pt>
                <c:pt idx="2174">
                  <c:v>6.3766750262350801E-3</c:v>
                </c:pt>
                <c:pt idx="2175">
                  <c:v>6.376695374999501E-3</c:v>
                </c:pt>
                <c:pt idx="2176">
                  <c:v>6.3767442103899088E-3</c:v>
                </c:pt>
                <c:pt idx="2177">
                  <c:v>6.376756418874815E-3</c:v>
                </c:pt>
                <c:pt idx="2178">
                  <c:v>6.3769558035906334E-3</c:v>
                </c:pt>
                <c:pt idx="2179">
                  <c:v>6.3770453106681202E-3</c:v>
                </c:pt>
                <c:pt idx="2180">
                  <c:v>6.3773707251674229E-3</c:v>
                </c:pt>
                <c:pt idx="2181">
                  <c:v>6.3774805292689208E-3</c:v>
                </c:pt>
                <c:pt idx="2182">
                  <c:v>6.3774967955434123E-3</c:v>
                </c:pt>
                <c:pt idx="2183">
                  <c:v>6.3775577917747394E-3</c:v>
                </c:pt>
                <c:pt idx="2184">
                  <c:v>6.3776309824626638E-3</c:v>
                </c:pt>
                <c:pt idx="2185">
                  <c:v>6.3776716416981292E-3</c:v>
                </c:pt>
                <c:pt idx="2186">
                  <c:v>6.3776757075329734E-3</c:v>
                </c:pt>
                <c:pt idx="2187">
                  <c:v>6.3778301973060631E-3</c:v>
                </c:pt>
                <c:pt idx="2188">
                  <c:v>6.3778952386639174E-3</c:v>
                </c:pt>
                <c:pt idx="2189">
                  <c:v>6.3779236929595523E-3</c:v>
                </c:pt>
                <c:pt idx="2190">
                  <c:v>6.3779684052558292E-3</c:v>
                </c:pt>
                <c:pt idx="2191">
                  <c:v>6.3780375022383356E-3</c:v>
                </c:pt>
                <c:pt idx="2192">
                  <c:v>6.3780456309886178E-3</c:v>
                </c:pt>
                <c:pt idx="2193">
                  <c:v>6.3781716183668813E-3</c:v>
                </c:pt>
                <c:pt idx="2194">
                  <c:v>6.3781919374599119E-3</c:v>
                </c:pt>
                <c:pt idx="2195">
                  <c:v>6.3782691463352735E-3</c:v>
                </c:pt>
                <c:pt idx="2196">
                  <c:v>6.3783544756848996E-3</c:v>
                </c:pt>
                <c:pt idx="2197">
                  <c:v>6.3786591652793571E-3</c:v>
                </c:pt>
                <c:pt idx="2198">
                  <c:v>6.378919095294042E-3</c:v>
                </c:pt>
                <c:pt idx="2199">
                  <c:v>6.3794631096619437E-3</c:v>
                </c:pt>
                <c:pt idx="2200">
                  <c:v>6.3795686311140763E-3</c:v>
                </c:pt>
                <c:pt idx="2201">
                  <c:v>6.3796457360430891E-3</c:v>
                </c:pt>
                <c:pt idx="2202">
                  <c:v>6.3796660258452305E-3</c:v>
                </c:pt>
                <c:pt idx="2203">
                  <c:v>6.3796822573963432E-3</c:v>
                </c:pt>
                <c:pt idx="2204">
                  <c:v>6.3796863152437598E-3</c:v>
                </c:pt>
                <c:pt idx="2205">
                  <c:v>6.3798283297319524E-3</c:v>
                </c:pt>
                <c:pt idx="2206">
                  <c:v>6.3798486159014267E-3</c:v>
                </c:pt>
                <c:pt idx="2207">
                  <c:v>6.3799054150285184E-3</c:v>
                </c:pt>
                <c:pt idx="2208">
                  <c:v>6.3800555117727751E-3</c:v>
                </c:pt>
                <c:pt idx="2209">
                  <c:v>6.3800636244805541E-3</c:v>
                </c:pt>
                <c:pt idx="2210">
                  <c:v>6.3802461433287282E-3</c:v>
                </c:pt>
                <c:pt idx="2211">
                  <c:v>6.3803313075998774E-3</c:v>
                </c:pt>
                <c:pt idx="2212">
                  <c:v>6.3806435156573806E-3</c:v>
                </c:pt>
                <c:pt idx="2213">
                  <c:v>6.3807124318035575E-3</c:v>
                </c:pt>
                <c:pt idx="2214">
                  <c:v>6.3809110463397189E-3</c:v>
                </c:pt>
                <c:pt idx="2215">
                  <c:v>6.3810407328553191E-3</c:v>
                </c:pt>
                <c:pt idx="2216">
                  <c:v>6.3812392832702531E-3</c:v>
                </c:pt>
                <c:pt idx="2217">
                  <c:v>6.3813000562539957E-3</c:v>
                </c:pt>
                <c:pt idx="2218">
                  <c:v>6.3813162617689856E-3</c:v>
                </c:pt>
                <c:pt idx="2219">
                  <c:v>6.3813648767627419E-3</c:v>
                </c:pt>
                <c:pt idx="2220">
                  <c:v>6.3815512126824854E-3</c:v>
                </c:pt>
                <c:pt idx="2221">
                  <c:v>6.3815876657106786E-3</c:v>
                </c:pt>
                <c:pt idx="2222">
                  <c:v>6.3816686677533735E-3</c:v>
                </c:pt>
                <c:pt idx="2223">
                  <c:v>6.3818589971072056E-3</c:v>
                </c:pt>
                <c:pt idx="2224">
                  <c:v>6.3822638343772166E-3</c:v>
                </c:pt>
                <c:pt idx="2225">
                  <c:v>6.3823083566079868E-3</c:v>
                </c:pt>
                <c:pt idx="2226">
                  <c:v>6.3823083566079868E-3</c:v>
                </c:pt>
                <c:pt idx="2227">
                  <c:v>6.3824742858704228E-3</c:v>
                </c:pt>
                <c:pt idx="2228">
                  <c:v>6.3824904726360555E-3</c:v>
                </c:pt>
                <c:pt idx="2229">
                  <c:v>6.3824945192870438E-3</c:v>
                </c:pt>
                <c:pt idx="2230">
                  <c:v>6.3825107057293119E-3</c:v>
                </c:pt>
                <c:pt idx="2231">
                  <c:v>6.3827211059368097E-3</c:v>
                </c:pt>
                <c:pt idx="2232">
                  <c:v>6.3827939265908981E-3</c:v>
                </c:pt>
                <c:pt idx="2233">
                  <c:v>6.3828262896442984E-3</c:v>
                </c:pt>
                <c:pt idx="2234">
                  <c:v>6.3828465160271144E-3</c:v>
                </c:pt>
                <c:pt idx="2235">
                  <c:v>6.382878877398716E-3</c:v>
                </c:pt>
                <c:pt idx="2236">
                  <c:v>6.3829031477482144E-3</c:v>
                </c:pt>
                <c:pt idx="2237">
                  <c:v>6.3829435970369714E-3</c:v>
                </c:pt>
                <c:pt idx="2238">
                  <c:v>6.3830406687317293E-3</c:v>
                </c:pt>
                <c:pt idx="2239">
                  <c:v>6.3831255988229824E-3</c:v>
                </c:pt>
                <c:pt idx="2240">
                  <c:v>6.3831822149213093E-3</c:v>
                </c:pt>
                <c:pt idx="2241">
                  <c:v>6.3833843893933437E-3</c:v>
                </c:pt>
                <c:pt idx="2242">
                  <c:v>6.3835016320580732E-3</c:v>
                </c:pt>
                <c:pt idx="2243">
                  <c:v>6.3835258874625914E-3</c:v>
                </c:pt>
                <c:pt idx="2244">
                  <c:v>6.3835703541916568E-3</c:v>
                </c:pt>
                <c:pt idx="2245">
                  <c:v>6.3837482015329195E-3</c:v>
                </c:pt>
                <c:pt idx="2246">
                  <c:v>6.3839583443718794E-3</c:v>
                </c:pt>
                <c:pt idx="2247">
                  <c:v>6.3839866294897853E-3</c:v>
                </c:pt>
                <c:pt idx="2248">
                  <c:v>6.3840472377868799E-3</c:v>
                </c:pt>
                <c:pt idx="2249">
                  <c:v>6.3840553186180794E-3</c:v>
                </c:pt>
                <c:pt idx="2250">
                  <c:v>6.3842250011212423E-3</c:v>
                </c:pt>
                <c:pt idx="2251">
                  <c:v>6.3844027331256712E-3</c:v>
                </c:pt>
                <c:pt idx="2252">
                  <c:v>6.3846208159434861E-3</c:v>
                </c:pt>
                <c:pt idx="2253">
                  <c:v>6.3846773482289015E-3</c:v>
                </c:pt>
                <c:pt idx="2254">
                  <c:v>6.3847419526702962E-3</c:v>
                </c:pt>
                <c:pt idx="2255">
                  <c:v>6.3847984781572175E-3</c:v>
                </c:pt>
                <c:pt idx="2256">
                  <c:v>6.3849317042512814E-3</c:v>
                </c:pt>
                <c:pt idx="2257">
                  <c:v>6.3850366578480705E-3</c:v>
                </c:pt>
                <c:pt idx="2258">
                  <c:v>6.3851416005006635E-3</c:v>
                </c:pt>
                <c:pt idx="2259">
                  <c:v>6.3852747811827901E-3</c:v>
                </c:pt>
                <c:pt idx="2260">
                  <c:v>6.3853675936551115E-3</c:v>
                </c:pt>
                <c:pt idx="2261">
                  <c:v>6.3857024543869977E-3</c:v>
                </c:pt>
                <c:pt idx="2262">
                  <c:v>6.3857105219437792E-3</c:v>
                </c:pt>
                <c:pt idx="2263">
                  <c:v>6.3857508587559621E-3</c:v>
                </c:pt>
                <c:pt idx="2264">
                  <c:v>6.3860210736192647E-3</c:v>
                </c:pt>
                <c:pt idx="2265">
                  <c:v>6.3860694626336825E-3</c:v>
                </c:pt>
                <c:pt idx="2266">
                  <c:v>6.3861259135357387E-3</c:v>
                </c:pt>
                <c:pt idx="2267">
                  <c:v>6.3861541377961597E-3</c:v>
                </c:pt>
                <c:pt idx="2268">
                  <c:v>6.386178329387618E-3</c:v>
                </c:pt>
                <c:pt idx="2269">
                  <c:v>6.3863476541985778E-3</c:v>
                </c:pt>
                <c:pt idx="2270">
                  <c:v>6.3864847057334582E-3</c:v>
                </c:pt>
                <c:pt idx="2271">
                  <c:v>6.386722486005302E-3</c:v>
                </c:pt>
                <c:pt idx="2272">
                  <c:v>6.3867426342832856E-3</c:v>
                </c:pt>
                <c:pt idx="2273">
                  <c:v>6.386927979432919E-3</c:v>
                </c:pt>
                <c:pt idx="2274">
                  <c:v>6.3871052340108616E-3</c:v>
                </c:pt>
                <c:pt idx="2275">
                  <c:v>6.387161626614837E-3</c:v>
                </c:pt>
                <c:pt idx="2276">
                  <c:v>6.3872059328608606E-3</c:v>
                </c:pt>
                <c:pt idx="2277">
                  <c:v>6.3872300990775481E-3</c:v>
                </c:pt>
                <c:pt idx="2278">
                  <c:v>6.387278429760444E-3</c:v>
                </c:pt>
                <c:pt idx="2279">
                  <c:v>6.3872824572119968E-3</c:v>
                </c:pt>
                <c:pt idx="2280">
                  <c:v>6.3874958889491027E-3</c:v>
                </c:pt>
                <c:pt idx="2281">
                  <c:v>6.3876207052747363E-3</c:v>
                </c:pt>
                <c:pt idx="2282">
                  <c:v>6.3876569393544998E-3</c:v>
                </c:pt>
                <c:pt idx="2283">
                  <c:v>6.3878219891005368E-3</c:v>
                </c:pt>
                <c:pt idx="2284">
                  <c:v>6.3879387151477181E-3</c:v>
                </c:pt>
                <c:pt idx="2285">
                  <c:v>6.3881278628862394E-3</c:v>
                </c:pt>
                <c:pt idx="2286">
                  <c:v>6.3882606473407814E-3</c:v>
                </c:pt>
                <c:pt idx="2287">
                  <c:v>6.3882968582180157E-3</c:v>
                </c:pt>
                <c:pt idx="2288">
                  <c:v>6.3883169748044392E-3</c:v>
                </c:pt>
                <c:pt idx="2289">
                  <c:v>6.3883612298674501E-3</c:v>
                </c:pt>
                <c:pt idx="2290">
                  <c:v>6.3884135287756065E-3</c:v>
                </c:pt>
                <c:pt idx="2291">
                  <c:v>6.3885100734051899E-3</c:v>
                </c:pt>
                <c:pt idx="2292">
                  <c:v>6.3886106307936242E-3</c:v>
                </c:pt>
                <c:pt idx="2293">
                  <c:v>6.3886347630584366E-3</c:v>
                </c:pt>
                <c:pt idx="2294">
                  <c:v>6.3886428070169497E-3</c:v>
                </c:pt>
                <c:pt idx="2295">
                  <c:v>6.3887312862784575E-3</c:v>
                </c:pt>
                <c:pt idx="2296">
                  <c:v>6.3887513941066421E-3</c:v>
                </c:pt>
                <c:pt idx="2297">
                  <c:v>6.3890087384902627E-3</c:v>
                </c:pt>
                <c:pt idx="2298">
                  <c:v>6.3891373857640444E-3</c:v>
                </c:pt>
                <c:pt idx="2299">
                  <c:v>6.3892780746969266E-3</c:v>
                </c:pt>
                <c:pt idx="2300">
                  <c:v>6.3893182678842631E-3</c:v>
                </c:pt>
                <c:pt idx="2301">
                  <c:v>6.3894589312620308E-3</c:v>
                </c:pt>
                <c:pt idx="2302">
                  <c:v>6.3895553746611423E-3</c:v>
                </c:pt>
                <c:pt idx="2303">
                  <c:v>6.3895875203837304E-3</c:v>
                </c:pt>
                <c:pt idx="2304">
                  <c:v>6.3896477908142587E-3</c:v>
                </c:pt>
                <c:pt idx="2305">
                  <c:v>6.3896839513199145E-3</c:v>
                </c:pt>
                <c:pt idx="2306">
                  <c:v>6.3898084941107743E-3</c:v>
                </c:pt>
                <c:pt idx="2307">
                  <c:v>6.3898968698553006E-3</c:v>
                </c:pt>
                <c:pt idx="2308">
                  <c:v>6.3899129373285101E-3</c:v>
                </c:pt>
                <c:pt idx="2309">
                  <c:v>6.3900254023695376E-3</c:v>
                </c:pt>
                <c:pt idx="2310">
                  <c:v>6.390041467765166E-3</c:v>
                </c:pt>
                <c:pt idx="2311">
                  <c:v>6.3901378546850013E-3</c:v>
                </c:pt>
                <c:pt idx="2312">
                  <c:v>6.3902342322548983E-3</c:v>
                </c:pt>
                <c:pt idx="2313">
                  <c:v>6.3902382477840636E-3</c:v>
                </c:pt>
                <c:pt idx="2314">
                  <c:v>6.3902583251863902E-3</c:v>
                </c:pt>
                <c:pt idx="2315">
                  <c:v>6.3903225701465779E-3</c:v>
                </c:pt>
                <c:pt idx="2316">
                  <c:v>6.3903386307372669E-3</c:v>
                </c:pt>
                <c:pt idx="2317">
                  <c:v>6.3903386307372669E-3</c:v>
                </c:pt>
                <c:pt idx="2318">
                  <c:v>6.3908403932969177E-3</c:v>
                </c:pt>
                <c:pt idx="2319">
                  <c:v>6.3908604585222479E-3</c:v>
                </c:pt>
                <c:pt idx="2320">
                  <c:v>6.3908644715185989E-3</c:v>
                </c:pt>
                <c:pt idx="2321">
                  <c:v>6.3908965749048105E-3</c:v>
                </c:pt>
                <c:pt idx="2322">
                  <c:v>6.3909326899720216E-3</c:v>
                </c:pt>
                <c:pt idx="2323">
                  <c:v>6.3910249780565788E-3</c:v>
                </c:pt>
                <c:pt idx="2324">
                  <c:v>6.3911774352000223E-3</c:v>
                </c:pt>
                <c:pt idx="2325">
                  <c:v>6.3911894702914805E-3</c:v>
                </c:pt>
                <c:pt idx="2326">
                  <c:v>6.3912777231623997E-3</c:v>
                </c:pt>
                <c:pt idx="2327">
                  <c:v>6.3914060769413566E-3</c:v>
                </c:pt>
                <c:pt idx="2328">
                  <c:v>6.3914221199942393E-3</c:v>
                </c:pt>
                <c:pt idx="2329">
                  <c:v>6.3915584754503261E-3</c:v>
                </c:pt>
                <c:pt idx="2330">
                  <c:v>6.3916386757702061E-3</c:v>
                </c:pt>
                <c:pt idx="2331">
                  <c:v>6.3917068409330138E-3</c:v>
                </c:pt>
                <c:pt idx="2332">
                  <c:v>6.391911308250682E-3</c:v>
                </c:pt>
                <c:pt idx="2333">
                  <c:v>6.391923334423958E-3</c:v>
                </c:pt>
                <c:pt idx="2334">
                  <c:v>6.3919594120664105E-3</c:v>
                </c:pt>
                <c:pt idx="2335">
                  <c:v>6.3923641931247083E-3</c:v>
                </c:pt>
                <c:pt idx="2336">
                  <c:v>6.3925925607427932E-3</c:v>
                </c:pt>
                <c:pt idx="2337">
                  <c:v>6.3927287548804883E-3</c:v>
                </c:pt>
                <c:pt idx="2338">
                  <c:v>6.3928048551852301E-3</c:v>
                </c:pt>
                <c:pt idx="2339">
                  <c:v>6.3929650471719734E-3</c:v>
                </c:pt>
                <c:pt idx="2340">
                  <c:v>6.3929770605224744E-3</c:v>
                </c:pt>
                <c:pt idx="2341">
                  <c:v>6.3930411292541451E-3</c:v>
                </c:pt>
                <c:pt idx="2342">
                  <c:v>6.3930931820341975E-3</c:v>
                </c:pt>
                <c:pt idx="2343">
                  <c:v>6.3931132016026397E-3</c:v>
                </c:pt>
                <c:pt idx="2344">
                  <c:v>6.3931852686836856E-3</c:v>
                </c:pt>
                <c:pt idx="2345">
                  <c:v>6.3932092898734555E-3</c:v>
                </c:pt>
                <c:pt idx="2346">
                  <c:v>6.3932092898734555E-3</c:v>
                </c:pt>
                <c:pt idx="2347">
                  <c:v>6.3932333104779245E-3</c:v>
                </c:pt>
                <c:pt idx="2348">
                  <c:v>6.3932453205606697E-3</c:v>
                </c:pt>
                <c:pt idx="2349">
                  <c:v>6.3933413959547363E-3</c:v>
                </c:pt>
                <c:pt idx="2350">
                  <c:v>6.3934934961748244E-3</c:v>
                </c:pt>
                <c:pt idx="2351">
                  <c:v>6.393497498495119E-3</c:v>
                </c:pt>
                <c:pt idx="2352">
                  <c:v>6.3935255142818738E-3</c:v>
                </c:pt>
                <c:pt idx="2353">
                  <c:v>6.3935255142818738E-3</c:v>
                </c:pt>
                <c:pt idx="2354">
                  <c:v>6.3935335186460253E-3</c:v>
                </c:pt>
                <c:pt idx="2355">
                  <c:v>6.3935935493038597E-3</c:v>
                </c:pt>
                <c:pt idx="2356">
                  <c:v>6.3936015531151262E-3</c:v>
                </c:pt>
                <c:pt idx="2357">
                  <c:v>6.3938416372052087E-3</c:v>
                </c:pt>
                <c:pt idx="2358">
                  <c:v>6.3938856462709684E-3</c:v>
                </c:pt>
                <c:pt idx="2359">
                  <c:v>6.3939176516281818E-3</c:v>
                </c:pt>
                <c:pt idx="2360">
                  <c:v>6.3939856595560691E-3</c:v>
                </c:pt>
                <c:pt idx="2361">
                  <c:v>6.3940016607383346E-3</c:v>
                </c:pt>
                <c:pt idx="2362">
                  <c:v>6.3940376624469246E-3</c:v>
                </c:pt>
                <c:pt idx="2363">
                  <c:v>6.3940976623668008E-3</c:v>
                </c:pt>
                <c:pt idx="2364">
                  <c:v>6.3941176615268051E-3</c:v>
                </c:pt>
                <c:pt idx="2365">
                  <c:v>6.3941976541002834E-3</c:v>
                </c:pt>
                <c:pt idx="2366">
                  <c:v>6.3942616434742739E-3</c:v>
                </c:pt>
                <c:pt idx="2367">
                  <c:v>6.3943536209034989E-3</c:v>
                </c:pt>
                <c:pt idx="2368">
                  <c:v>6.3943536209034989E-3</c:v>
                </c:pt>
                <c:pt idx="2369">
                  <c:v>6.3943536209034989E-3</c:v>
                </c:pt>
                <c:pt idx="2370">
                  <c:v>6.3943696160996873E-3</c:v>
                </c:pt>
                <c:pt idx="2371">
                  <c:v>6.3945535421469522E-3</c:v>
                </c:pt>
                <c:pt idx="2372">
                  <c:v>6.3945615381506933E-3</c:v>
                </c:pt>
                <c:pt idx="2373">
                  <c:v>6.3945895236512951E-3</c:v>
                </c:pt>
                <c:pt idx="2374">
                  <c:v>6.3946374969403976E-3</c:v>
                </c:pt>
                <c:pt idx="2375">
                  <c:v>6.3947534227162062E-3</c:v>
                </c:pt>
                <c:pt idx="2376">
                  <c:v>6.3948093819862079E-3</c:v>
                </c:pt>
                <c:pt idx="2377">
                  <c:v>6.3948373604252352E-3</c:v>
                </c:pt>
                <c:pt idx="2378">
                  <c:v>6.3949372769128527E-3</c:v>
                </c:pt>
                <c:pt idx="2379">
                  <c:v>6.3950371832299036E-3</c:v>
                </c:pt>
                <c:pt idx="2380">
                  <c:v>6.3951210966760276E-3</c:v>
                </c:pt>
                <c:pt idx="2381">
                  <c:v>6.3951490662298542E-3</c:v>
                </c:pt>
                <c:pt idx="2382">
                  <c:v>6.3953927671582369E-3</c:v>
                </c:pt>
                <c:pt idx="2383">
                  <c:v>6.3954167344698557E-3</c:v>
                </c:pt>
                <c:pt idx="2384">
                  <c:v>6.3955086037359677E-3</c:v>
                </c:pt>
                <c:pt idx="2385">
                  <c:v>6.3955765015721736E-3</c:v>
                </c:pt>
                <c:pt idx="2386">
                  <c:v>6.3958320747608474E-3</c:v>
                </c:pt>
                <c:pt idx="2387">
                  <c:v>6.3958799873101097E-3</c:v>
                </c:pt>
                <c:pt idx="2388">
                  <c:v>6.3958839799167239E-3</c:v>
                </c:pt>
                <c:pt idx="2389">
                  <c:v>6.3960077426462713E-3</c:v>
                </c:pt>
                <c:pt idx="2390">
                  <c:v>6.3962153095073393E-3</c:v>
                </c:pt>
                <c:pt idx="2391">
                  <c:v>6.3962791673757282E-3</c:v>
                </c:pt>
                <c:pt idx="2392">
                  <c:v>6.3962831583540877E-3</c:v>
                </c:pt>
                <c:pt idx="2393">
                  <c:v>6.3963549931799306E-3</c:v>
                </c:pt>
                <c:pt idx="2394">
                  <c:v>6.3964707159678107E-3</c:v>
                </c:pt>
                <c:pt idx="2395">
                  <c:v>6.3964826865089888E-3</c:v>
                </c:pt>
                <c:pt idx="2396">
                  <c:v>6.3964906667883454E-3</c:v>
                </c:pt>
                <c:pt idx="2397">
                  <c:v>6.3965146072355516E-3</c:v>
                </c:pt>
                <c:pt idx="2398">
                  <c:v>6.3965265772392898E-3</c:v>
                </c:pt>
                <c:pt idx="2399">
                  <c:v>6.3968297684401454E-3</c:v>
                </c:pt>
                <c:pt idx="2400">
                  <c:v>6.3969613879564374E-3</c:v>
                </c:pt>
                <c:pt idx="2401">
                  <c:v>6.3971567902689269E-3</c:v>
                </c:pt>
                <c:pt idx="2402">
                  <c:v>6.3972006507180953E-3</c:v>
                </c:pt>
                <c:pt idx="2403">
                  <c:v>6.3972006507180953E-3</c:v>
                </c:pt>
                <c:pt idx="2404">
                  <c:v>6.3977387774778972E-3</c:v>
                </c:pt>
                <c:pt idx="2405">
                  <c:v>6.3979180870678033E-3</c:v>
                </c:pt>
                <c:pt idx="2406">
                  <c:v>6.3979937856523143E-3</c:v>
                </c:pt>
                <c:pt idx="2407">
                  <c:v>6.397997769625359E-3</c:v>
                </c:pt>
                <c:pt idx="2408">
                  <c:v>6.3981013472035357E-3</c:v>
                </c:pt>
                <c:pt idx="2409">
                  <c:v>6.3982049137632242E-3</c:v>
                </c:pt>
                <c:pt idx="2410">
                  <c:v>6.3983204173109652E-3</c:v>
                </c:pt>
                <c:pt idx="2411">
                  <c:v>6.3984677640022613E-3</c:v>
                </c:pt>
                <c:pt idx="2412">
                  <c:v>6.3984757280524905E-3</c:v>
                </c:pt>
                <c:pt idx="2413">
                  <c:v>6.398718600257587E-3</c:v>
                </c:pt>
                <c:pt idx="2414">
                  <c:v>6.3989892715306885E-3</c:v>
                </c:pt>
                <c:pt idx="2415">
                  <c:v>6.3990609071876651E-3</c:v>
                </c:pt>
                <c:pt idx="2416">
                  <c:v>6.399164371586402E-3</c:v>
                </c:pt>
                <c:pt idx="2417">
                  <c:v>6.3992320154248605E-3</c:v>
                </c:pt>
                <c:pt idx="2418">
                  <c:v>6.399363310597336E-3</c:v>
                </c:pt>
                <c:pt idx="2419">
                  <c:v>6.3994269624692715E-3</c:v>
                </c:pt>
                <c:pt idx="2420">
                  <c:v>6.399844574258815E-3</c:v>
                </c:pt>
                <c:pt idx="2421">
                  <c:v>6.3998843374301348E-3</c:v>
                </c:pt>
                <c:pt idx="2422">
                  <c:v>6.3999002422418586E-3</c:v>
                </c:pt>
                <c:pt idx="2423">
                  <c:v>6.399904218404002E-3</c:v>
                </c:pt>
                <c:pt idx="2424">
                  <c:v>6.4000075928931869E-3</c:v>
                </c:pt>
                <c:pt idx="2425">
                  <c:v>6.4000592760018156E-3</c:v>
                </c:pt>
                <c:pt idx="2426">
                  <c:v>6.4001069810392993E-3</c:v>
                </c:pt>
                <c:pt idx="2427">
                  <c:v>6.4002739301672945E-3</c:v>
                </c:pt>
                <c:pt idx="2428">
                  <c:v>6.4003375222637634E-3</c:v>
                </c:pt>
                <c:pt idx="2429">
                  <c:v>6.4004090583788635E-3</c:v>
                </c:pt>
                <c:pt idx="2430">
                  <c:v>6.4004448244536719E-3</c:v>
                </c:pt>
                <c:pt idx="2431">
                  <c:v>6.4006236349993138E-3</c:v>
                </c:pt>
                <c:pt idx="2432">
                  <c:v>6.4007825499613289E-3</c:v>
                </c:pt>
                <c:pt idx="2433">
                  <c:v>6.400850080912247E-3</c:v>
                </c:pt>
                <c:pt idx="2434">
                  <c:v>6.4012511969364395E-3</c:v>
                </c:pt>
                <c:pt idx="2435">
                  <c:v>6.401386188626507E-3</c:v>
                </c:pt>
                <c:pt idx="2436">
                  <c:v>6.4013941287263927E-3</c:v>
                </c:pt>
                <c:pt idx="2437">
                  <c:v>6.4015886407720038E-3</c:v>
                </c:pt>
                <c:pt idx="2438">
                  <c:v>6.4016005483991407E-3</c:v>
                </c:pt>
                <c:pt idx="2439">
                  <c:v>6.4016680221769635E-3</c:v>
                </c:pt>
                <c:pt idx="2440">
                  <c:v>6.4019934176441544E-3</c:v>
                </c:pt>
                <c:pt idx="2441">
                  <c:v>6.402017222757077E-3</c:v>
                </c:pt>
                <c:pt idx="2442">
                  <c:v>6.4020727657339987E-3</c:v>
                </c:pt>
                <c:pt idx="2443">
                  <c:v>6.4021203714519906E-3</c:v>
                </c:pt>
                <c:pt idx="2444">
                  <c:v>6.402223509105541E-3</c:v>
                </c:pt>
                <c:pt idx="2445">
                  <c:v>6.4022750737916211E-3</c:v>
                </c:pt>
                <c:pt idx="2446">
                  <c:v>6.4023028382483946E-3</c:v>
                </c:pt>
                <c:pt idx="2447">
                  <c:v>6.4024337170490962E-3</c:v>
                </c:pt>
                <c:pt idx="2448">
                  <c:v>6.4026954212795303E-3</c:v>
                </c:pt>
                <c:pt idx="2449">
                  <c:v>6.4027033505998036E-3</c:v>
                </c:pt>
                <c:pt idx="2450">
                  <c:v>6.4027311027061067E-3</c:v>
                </c:pt>
                <c:pt idx="2451">
                  <c:v>6.4027747115413518E-3</c:v>
                </c:pt>
                <c:pt idx="2452">
                  <c:v>6.4028064258161398E-3</c:v>
                </c:pt>
                <c:pt idx="2453">
                  <c:v>6.4029530907344211E-3</c:v>
                </c:pt>
                <c:pt idx="2454">
                  <c:v>6.4033572943967094E-3</c:v>
                </c:pt>
                <c:pt idx="2455">
                  <c:v>6.4034246451429638E-3</c:v>
                </c:pt>
                <c:pt idx="2456">
                  <c:v>6.4034404916909196E-3</c:v>
                </c:pt>
                <c:pt idx="2457">
                  <c:v>6.4034840683493705E-3</c:v>
                </c:pt>
                <c:pt idx="2458">
                  <c:v>6.4035197205079769E-3</c:v>
                </c:pt>
                <c:pt idx="2459">
                  <c:v>6.4035197205079769E-3</c:v>
                </c:pt>
                <c:pt idx="2460">
                  <c:v>6.4036464730159812E-3</c:v>
                </c:pt>
                <c:pt idx="2461">
                  <c:v>6.4036979614411453E-3</c:v>
                </c:pt>
                <c:pt idx="2462">
                  <c:v>6.4037930097373252E-3</c:v>
                </c:pt>
                <c:pt idx="2463">
                  <c:v>6.4038761692723194E-3</c:v>
                </c:pt>
                <c:pt idx="2464">
                  <c:v>6.4038761692723194E-3</c:v>
                </c:pt>
                <c:pt idx="2465">
                  <c:v>6.4038880486173618E-3</c:v>
                </c:pt>
                <c:pt idx="2466">
                  <c:v>6.4039909967776821E-3</c:v>
                </c:pt>
                <c:pt idx="2467">
                  <c:v>6.4040464258247505E-3</c:v>
                </c:pt>
                <c:pt idx="2468">
                  <c:v>6.4042245689143445E-3</c:v>
                </c:pt>
                <c:pt idx="2469">
                  <c:v>6.4042681099668892E-3</c:v>
                </c:pt>
                <c:pt idx="2470">
                  <c:v>6.4043156070404351E-3</c:v>
                </c:pt>
                <c:pt idx="2471">
                  <c:v>6.4047587995051001E-3</c:v>
                </c:pt>
                <c:pt idx="2472">
                  <c:v>6.4048932994822793E-3</c:v>
                </c:pt>
                <c:pt idx="2473">
                  <c:v>6.4049407655480681E-3</c:v>
                </c:pt>
                <c:pt idx="2474">
                  <c:v>6.4053204092741666E-3</c:v>
                </c:pt>
                <c:pt idx="2475">
                  <c:v>6.4053243631028885E-3</c:v>
                </c:pt>
                <c:pt idx="2476">
                  <c:v>6.4054785496616262E-3</c:v>
                </c:pt>
                <c:pt idx="2477">
                  <c:v>6.4056643311653115E-3</c:v>
                </c:pt>
                <c:pt idx="2478">
                  <c:v>6.4056840930279057E-3</c:v>
                </c:pt>
                <c:pt idx="2479">
                  <c:v>6.4057908000168216E-3</c:v>
                </c:pt>
                <c:pt idx="2480">
                  <c:v>6.4058540281587565E-3</c:v>
                </c:pt>
                <c:pt idx="2481">
                  <c:v>6.4058895921475598E-3</c:v>
                </c:pt>
                <c:pt idx="2482">
                  <c:v>6.4061543046191787E-3</c:v>
                </c:pt>
                <c:pt idx="2483">
                  <c:v>6.4061582549951252E-3</c:v>
                </c:pt>
                <c:pt idx="2484">
                  <c:v>6.4063439042016381E-3</c:v>
                </c:pt>
                <c:pt idx="2485">
                  <c:v>6.4063873487943601E-3</c:v>
                </c:pt>
                <c:pt idx="2486">
                  <c:v>6.4064900281397942E-3</c:v>
                </c:pt>
                <c:pt idx="2487">
                  <c:v>6.4065216195582243E-3</c:v>
                </c:pt>
                <c:pt idx="2488">
                  <c:v>6.4066519230844537E-3</c:v>
                </c:pt>
                <c:pt idx="2489">
                  <c:v>6.4066993017646446E-3</c:v>
                </c:pt>
                <c:pt idx="2490">
                  <c:v>6.4067229902206591E-3</c:v>
                </c:pt>
                <c:pt idx="2491">
                  <c:v>6.4067387821972258E-3</c:v>
                </c:pt>
                <c:pt idx="2492">
                  <c:v>6.4067466780872743E-3</c:v>
                </c:pt>
                <c:pt idx="2493">
                  <c:v>6.4070229929787982E-3</c:v>
                </c:pt>
                <c:pt idx="2494">
                  <c:v>6.4071808511789669E-3</c:v>
                </c:pt>
                <c:pt idx="2495">
                  <c:v>6.4071926894877515E-3</c:v>
                </c:pt>
                <c:pt idx="2496">
                  <c:v>6.4072045276491532E-3</c:v>
                </c:pt>
                <c:pt idx="2497">
                  <c:v>6.4073071188740418E-3</c:v>
                </c:pt>
                <c:pt idx="2498">
                  <c:v>6.4077410361641886E-3</c:v>
                </c:pt>
                <c:pt idx="2499">
                  <c:v>6.4077804733627935E-3</c:v>
                </c:pt>
                <c:pt idx="2500">
                  <c:v>6.4077923042029456E-3</c:v>
                </c:pt>
                <c:pt idx="2501">
                  <c:v>6.4078987751298392E-3</c:v>
                </c:pt>
                <c:pt idx="2502">
                  <c:v>6.4081274500716592E-3</c:v>
                </c:pt>
                <c:pt idx="2503">
                  <c:v>6.408241766874578E-3</c:v>
                </c:pt>
                <c:pt idx="2504">
                  <c:v>6.4082535919642797E-3</c:v>
                </c:pt>
                <c:pt idx="2505">
                  <c:v>6.4083324221270105E-3</c:v>
                </c:pt>
                <c:pt idx="2506">
                  <c:v>6.4085925151599315E-3</c:v>
                </c:pt>
                <c:pt idx="2507">
                  <c:v>6.4086240367375348E-3</c:v>
                </c:pt>
                <c:pt idx="2508">
                  <c:v>6.408651617257558E-3</c:v>
                </c:pt>
                <c:pt idx="2509">
                  <c:v>6.4088052654541258E-3</c:v>
                </c:pt>
                <c:pt idx="2510">
                  <c:v>6.408848597617871E-3</c:v>
                </c:pt>
                <c:pt idx="2511">
                  <c:v>6.4088525368071435E-3</c:v>
                </c:pt>
                <c:pt idx="2512">
                  <c:v>6.408868293400336E-3</c:v>
                </c:pt>
                <c:pt idx="2513">
                  <c:v>6.4089155616064439E-3</c:v>
                </c:pt>
                <c:pt idx="2514">
                  <c:v>6.4089510112121141E-3</c:v>
                </c:pt>
                <c:pt idx="2515">
                  <c:v>6.4090731052468966E-3</c:v>
                </c:pt>
                <c:pt idx="2516">
                  <c:v>6.409155805159222E-3</c:v>
                </c:pt>
                <c:pt idx="2517">
                  <c:v>6.4091833701901985E-3</c:v>
                </c:pt>
                <c:pt idx="2518">
                  <c:v>6.4091833701901985E-3</c:v>
                </c:pt>
                <c:pt idx="2519">
                  <c:v>6.4094511029732619E-3</c:v>
                </c:pt>
                <c:pt idx="2520">
                  <c:v>6.4094786593973836E-3</c:v>
                </c:pt>
                <c:pt idx="2521">
                  <c:v>6.4095022785500685E-3</c:v>
                </c:pt>
                <c:pt idx="2522">
                  <c:v>6.4095258971125129E-3</c:v>
                </c:pt>
                <c:pt idx="2523">
                  <c:v>6.4096872748248511E-3</c:v>
                </c:pt>
                <c:pt idx="2524">
                  <c:v>6.4097226955114554E-3</c:v>
                </c:pt>
                <c:pt idx="2525">
                  <c:v>6.4097423730967718E-3</c:v>
                </c:pt>
                <c:pt idx="2526">
                  <c:v>6.4099155181704835E-3</c:v>
                </c:pt>
                <c:pt idx="2527">
                  <c:v>6.4100886314956262E-3</c:v>
                </c:pt>
                <c:pt idx="2528">
                  <c:v>6.4101319048658683E-3</c:v>
                </c:pt>
                <c:pt idx="2529">
                  <c:v>6.4101555076859209E-3</c:v>
                </c:pt>
                <c:pt idx="2530">
                  <c:v>6.410265646372473E-3</c:v>
                </c:pt>
                <c:pt idx="2531">
                  <c:v>6.4103757721998538E-3</c:v>
                </c:pt>
                <c:pt idx="2532">
                  <c:v>6.4103875706329212E-3</c:v>
                </c:pt>
                <c:pt idx="2533">
                  <c:v>6.4105252081104527E-3</c:v>
                </c:pt>
                <c:pt idx="2534">
                  <c:v>6.4106156446541787E-3</c:v>
                </c:pt>
                <c:pt idx="2535">
                  <c:v>6.4106392353688053E-3</c:v>
                </c:pt>
                <c:pt idx="2536">
                  <c:v>6.4106588938465216E-3</c:v>
                </c:pt>
                <c:pt idx="2537">
                  <c:v>6.4107257296029301E-3</c:v>
                </c:pt>
                <c:pt idx="2538">
                  <c:v>6.4108593868916841E-3</c:v>
                </c:pt>
                <c:pt idx="2539">
                  <c:v>6.4109930252139362E-3</c:v>
                </c:pt>
                <c:pt idx="2540">
                  <c:v>6.4110205366316392E-3</c:v>
                </c:pt>
                <c:pt idx="2541">
                  <c:v>6.4114213260696509E-3</c:v>
                </c:pt>
                <c:pt idx="2542">
                  <c:v>6.4114409682208733E-3</c:v>
                </c:pt>
                <c:pt idx="2543">
                  <c:v>6.4114920358938491E-3</c:v>
                </c:pt>
                <c:pt idx="2544">
                  <c:v>6.4117002061623279E-3</c:v>
                </c:pt>
                <c:pt idx="2545">
                  <c:v>6.4117591139050724E-3</c:v>
                </c:pt>
                <c:pt idx="2546">
                  <c:v>6.4119083303236053E-3</c:v>
                </c:pt>
                <c:pt idx="2547">
                  <c:v>6.4121321105049152E-3</c:v>
                </c:pt>
                <c:pt idx="2548">
                  <c:v>6.4121595886041174E-3</c:v>
                </c:pt>
                <c:pt idx="2549">
                  <c:v>6.4123205156009343E-3</c:v>
                </c:pt>
                <c:pt idx="2550">
                  <c:v>6.4125285022813101E-3</c:v>
                </c:pt>
                <c:pt idx="2551">
                  <c:v>6.4125834344578589E-3</c:v>
                </c:pt>
                <c:pt idx="2552">
                  <c:v>6.4126069758339505E-3</c:v>
                </c:pt>
                <c:pt idx="2553">
                  <c:v>6.4127756717285338E-3</c:v>
                </c:pt>
                <c:pt idx="2554">
                  <c:v>6.4127992082764224E-3</c:v>
                </c:pt>
                <c:pt idx="2555">
                  <c:v>6.4128148989798812E-3</c:v>
                </c:pt>
                <c:pt idx="2556">
                  <c:v>6.4128345119896773E-3</c:v>
                </c:pt>
                <c:pt idx="2557">
                  <c:v>6.4128658919513177E-3</c:v>
                </c:pt>
                <c:pt idx="2558">
                  <c:v>6.4128972708618259E-3</c:v>
                </c:pt>
                <c:pt idx="2559">
                  <c:v>6.412928648721187E-3</c:v>
                </c:pt>
                <c:pt idx="2560">
                  <c:v>6.4129874793742575E-3</c:v>
                </c:pt>
                <c:pt idx="2561">
                  <c:v>6.4131678703323184E-3</c:v>
                </c:pt>
                <c:pt idx="2562">
                  <c:v>6.4132345277597459E-3</c:v>
                </c:pt>
                <c:pt idx="2563">
                  <c:v>6.4132502111703881E-3</c:v>
                </c:pt>
                <c:pt idx="2564">
                  <c:v>6.4132815772031662E-3</c:v>
                </c:pt>
                <c:pt idx="2565">
                  <c:v>6.413324703781564E-3</c:v>
                </c:pt>
                <c:pt idx="2566">
                  <c:v>6.4134775910875763E-3</c:v>
                </c:pt>
                <c:pt idx="2567">
                  <c:v>6.4134854307886686E-3</c:v>
                </c:pt>
                <c:pt idx="2568">
                  <c:v>6.4138185573348969E-3</c:v>
                </c:pt>
                <c:pt idx="2569">
                  <c:v>6.4138185573348969E-3</c:v>
                </c:pt>
                <c:pt idx="2570">
                  <c:v>6.4138303125735119E-3</c:v>
                </c:pt>
                <c:pt idx="2571">
                  <c:v>6.4139556925832692E-3</c:v>
                </c:pt>
                <c:pt idx="2572">
                  <c:v>6.4140340465442163E-3</c:v>
                </c:pt>
                <c:pt idx="2573">
                  <c:v>6.4140967249800597E-3</c:v>
                </c:pt>
                <c:pt idx="2574">
                  <c:v>6.4141202283088446E-3</c:v>
                </c:pt>
                <c:pt idx="2575">
                  <c:v>6.4141319797513712E-3</c:v>
                </c:pt>
                <c:pt idx="2576">
                  <c:v>6.4141750671084978E-3</c:v>
                </c:pt>
                <c:pt idx="2577">
                  <c:v>6.4142181524769947E-3</c:v>
                </c:pt>
                <c:pt idx="2578">
                  <c:v>6.414245569403342E-3</c:v>
                </c:pt>
                <c:pt idx="2579">
                  <c:v>6.414265152429096E-3</c:v>
                </c:pt>
                <c:pt idx="2580">
                  <c:v>6.4143356479195845E-3</c:v>
                </c:pt>
                <c:pt idx="2581">
                  <c:v>6.4143669775393233E-3</c:v>
                </c:pt>
                <c:pt idx="2582">
                  <c:v>6.4144883698797487E-3</c:v>
                </c:pt>
                <c:pt idx="2583">
                  <c:v>6.4145040322569338E-3</c:v>
                </c:pt>
                <c:pt idx="2584">
                  <c:v>6.4145118633469004E-3</c:v>
                </c:pt>
                <c:pt idx="2585">
                  <c:v>6.4146254067624833E-3</c:v>
                </c:pt>
                <c:pt idx="2586">
                  <c:v>6.4150011759839644E-3</c:v>
                </c:pt>
                <c:pt idx="2587">
                  <c:v>6.4150050894493061E-3</c:v>
                </c:pt>
                <c:pt idx="2588">
                  <c:v>6.4150833553032645E-3</c:v>
                </c:pt>
                <c:pt idx="2589">
                  <c:v>6.4152398672797676E-3</c:v>
                </c:pt>
                <c:pt idx="2590">
                  <c:v>6.4153807055633639E-3</c:v>
                </c:pt>
                <c:pt idx="2591">
                  <c:v>6.4154824088468298E-3</c:v>
                </c:pt>
                <c:pt idx="2592">
                  <c:v>6.4157522598112032E-3</c:v>
                </c:pt>
                <c:pt idx="2593">
                  <c:v>6.4158578323504729E-3</c:v>
                </c:pt>
                <c:pt idx="2594">
                  <c:v>6.4160923950600489E-3</c:v>
                </c:pt>
                <c:pt idx="2595">
                  <c:v>6.4162682782268141E-3</c:v>
                </c:pt>
                <c:pt idx="2596">
                  <c:v>6.4164050532118959E-3</c:v>
                </c:pt>
                <c:pt idx="2597">
                  <c:v>6.4164245908501349E-3</c:v>
                </c:pt>
                <c:pt idx="2598">
                  <c:v>6.4165457150257609E-3</c:v>
                </c:pt>
                <c:pt idx="2599">
                  <c:v>6.4165965043288314E-3</c:v>
                </c:pt>
                <c:pt idx="2600">
                  <c:v>6.416760573840107E-3</c:v>
                </c:pt>
                <c:pt idx="2601">
                  <c:v>6.4167996337307891E-3</c:v>
                </c:pt>
                <c:pt idx="2602">
                  <c:v>6.4169168035284434E-3</c:v>
                </c:pt>
                <c:pt idx="2603">
                  <c:v>6.4170222436818582E-3</c:v>
                </c:pt>
                <c:pt idx="2604">
                  <c:v>6.4170339585138186E-3</c:v>
                </c:pt>
                <c:pt idx="2605">
                  <c:v>6.4170691021209038E-3</c:v>
                </c:pt>
                <c:pt idx="2606">
                  <c:v>6.4170769116303154E-3</c:v>
                </c:pt>
                <c:pt idx="2607">
                  <c:v>6.4171237673041788E-3</c:v>
                </c:pt>
                <c:pt idx="2608">
                  <c:v>6.4171510986860232E-3</c:v>
                </c:pt>
                <c:pt idx="2609">
                  <c:v>6.4172604161478602E-3</c:v>
                </c:pt>
                <c:pt idx="2610">
                  <c:v>6.4173931414301397E-3</c:v>
                </c:pt>
                <c:pt idx="2611">
                  <c:v>6.4174946243938614E-3</c:v>
                </c:pt>
                <c:pt idx="2612">
                  <c:v>6.4175141390725608E-3</c:v>
                </c:pt>
                <c:pt idx="2613">
                  <c:v>6.4175375561437171E-3</c:v>
                </c:pt>
                <c:pt idx="2614">
                  <c:v>6.4176195112253653E-3</c:v>
                </c:pt>
                <c:pt idx="2615">
                  <c:v>6.4176195112253653E-3</c:v>
                </c:pt>
                <c:pt idx="2616">
                  <c:v>6.417685850497408E-3</c:v>
                </c:pt>
                <c:pt idx="2617">
                  <c:v>6.4177677924405476E-3</c:v>
                </c:pt>
                <c:pt idx="2618">
                  <c:v>6.4178419241323094E-3</c:v>
                </c:pt>
                <c:pt idx="2619">
                  <c:v>6.4178536285929028E-3</c:v>
                </c:pt>
                <c:pt idx="2620">
                  <c:v>6.4180447804709504E-3</c:v>
                </c:pt>
                <c:pt idx="2621">
                  <c:v>6.4182943886825806E-3</c:v>
                </c:pt>
                <c:pt idx="2622">
                  <c:v>6.4183060874123616E-3</c:v>
                </c:pt>
                <c:pt idx="2623">
                  <c:v>6.4183528808491961E-3</c:v>
                </c:pt>
                <c:pt idx="2624">
                  <c:v>6.4183645788378277E-3</c:v>
                </c:pt>
                <c:pt idx="2625">
                  <c:v>6.4183840751561401E-3</c:v>
                </c:pt>
                <c:pt idx="2626">
                  <c:v>6.4186374898223923E-3</c:v>
                </c:pt>
                <c:pt idx="2627">
                  <c:v>6.4186959602467548E-3</c:v>
                </c:pt>
                <c:pt idx="2628">
                  <c:v>6.4188479660036504E-3</c:v>
                </c:pt>
                <c:pt idx="2629">
                  <c:v>6.4188557604952373E-3</c:v>
                </c:pt>
                <c:pt idx="2630">
                  <c:v>6.4188869378026059E-3</c:v>
                </c:pt>
                <c:pt idx="2631">
                  <c:v>6.4190622905099786E-3</c:v>
                </c:pt>
                <c:pt idx="2632">
                  <c:v>6.4193700512273945E-3</c:v>
                </c:pt>
                <c:pt idx="2633">
                  <c:v>6.4194090009475086E-3</c:v>
                </c:pt>
                <c:pt idx="2634">
                  <c:v>6.4194245803741411E-3</c:v>
                </c:pt>
                <c:pt idx="2635">
                  <c:v>6.4194245803741411E-3</c:v>
                </c:pt>
                <c:pt idx="2636">
                  <c:v>6.4195608891098564E-3</c:v>
                </c:pt>
                <c:pt idx="2637">
                  <c:v>6.4196115129270294E-3</c:v>
                </c:pt>
                <c:pt idx="2638">
                  <c:v>6.4200475412093195E-3</c:v>
                </c:pt>
                <c:pt idx="2639">
                  <c:v>6.4200864622510866E-3</c:v>
                </c:pt>
                <c:pt idx="2640">
                  <c:v>6.4201292734930322E-3</c:v>
                </c:pt>
                <c:pt idx="2641">
                  <c:v>6.4202771515263109E-3</c:v>
                </c:pt>
                <c:pt idx="2642">
                  <c:v>6.4206545217147023E-3</c:v>
                </c:pt>
                <c:pt idx="2643">
                  <c:v>6.4207245321064753E-3</c:v>
                </c:pt>
                <c:pt idx="2644">
                  <c:v>6.4207439784893447E-3</c:v>
                </c:pt>
                <c:pt idx="2645">
                  <c:v>6.4209695264016457E-3</c:v>
                </c:pt>
                <c:pt idx="2646">
                  <c:v>6.4211250443615047E-3</c:v>
                </c:pt>
                <c:pt idx="2647">
                  <c:v>6.4212144552389478E-3</c:v>
                </c:pt>
                <c:pt idx="2648">
                  <c:v>6.4212727619798963E-3</c:v>
                </c:pt>
                <c:pt idx="2649">
                  <c:v>6.4213854778219209E-3</c:v>
                </c:pt>
                <c:pt idx="2650">
                  <c:v>6.4214282284777956E-3</c:v>
                </c:pt>
                <c:pt idx="2651">
                  <c:v>6.4214554324013694E-3</c:v>
                </c:pt>
                <c:pt idx="2652">
                  <c:v>6.4217313122314924E-3</c:v>
                </c:pt>
                <c:pt idx="2653">
                  <c:v>6.4217468522824355E-3</c:v>
                </c:pt>
                <c:pt idx="2654">
                  <c:v>6.4217740467363803E-3</c:v>
                </c:pt>
                <c:pt idx="2655">
                  <c:v>6.4218595097569513E-3</c:v>
                </c:pt>
                <c:pt idx="2656">
                  <c:v>6.4220459468089771E-3</c:v>
                </c:pt>
                <c:pt idx="2657">
                  <c:v>6.4222245799745968E-3</c:v>
                </c:pt>
                <c:pt idx="2658">
                  <c:v>6.4222439945189735E-3</c:v>
                </c:pt>
                <c:pt idx="2659">
                  <c:v>6.4222789396591595E-3</c:v>
                </c:pt>
                <c:pt idx="2660">
                  <c:v>6.4223138834625755E-3</c:v>
                </c:pt>
                <c:pt idx="2661">
                  <c:v>6.4223138834625755E-3</c:v>
                </c:pt>
                <c:pt idx="2662">
                  <c:v>6.4223992960209166E-3</c:v>
                </c:pt>
                <c:pt idx="2663">
                  <c:v>6.4224652911630048E-3</c:v>
                </c:pt>
                <c:pt idx="2664">
                  <c:v>6.422566215683434E-3</c:v>
                </c:pt>
                <c:pt idx="2665">
                  <c:v>6.4228223585840244E-3</c:v>
                </c:pt>
                <c:pt idx="2666">
                  <c:v>6.4228728024970155E-3</c:v>
                </c:pt>
                <c:pt idx="2667">
                  <c:v>6.4231327384200237E-3</c:v>
                </c:pt>
                <c:pt idx="2668">
                  <c:v>6.4232258317664321E-3</c:v>
                </c:pt>
                <c:pt idx="2669">
                  <c:v>6.4233848442316272E-3</c:v>
                </c:pt>
                <c:pt idx="2670">
                  <c:v>6.4234158678176919E-3</c:v>
                </c:pt>
                <c:pt idx="2671">
                  <c:v>6.4236989092179607E-3</c:v>
                </c:pt>
                <c:pt idx="2672">
                  <c:v>6.4237376751589475E-3</c:v>
                </c:pt>
                <c:pt idx="2673">
                  <c:v>6.4237841921080622E-3</c:v>
                </c:pt>
                <c:pt idx="2674">
                  <c:v>6.4239237286853211E-3</c:v>
                </c:pt>
                <c:pt idx="2675">
                  <c:v>6.4239508583117735E-3</c:v>
                </c:pt>
                <c:pt idx="2676">
                  <c:v>6.424268602232208E-3</c:v>
                </c:pt>
                <c:pt idx="2677">
                  <c:v>6.4243460838995453E-3</c:v>
                </c:pt>
                <c:pt idx="2678">
                  <c:v>6.4243886959998052E-3</c:v>
                </c:pt>
                <c:pt idx="2679">
                  <c:v>6.4245513783578448E-3</c:v>
                </c:pt>
                <c:pt idx="2680">
                  <c:v>6.4245823621692337E-3</c:v>
                </c:pt>
                <c:pt idx="2681">
                  <c:v>6.4245978536783812E-3</c:v>
                </c:pt>
                <c:pt idx="2682">
                  <c:v>6.4246985420438191E-3</c:v>
                </c:pt>
                <c:pt idx="2683">
                  <c:v>6.424768242830366E-3</c:v>
                </c:pt>
                <c:pt idx="2684">
                  <c:v>6.4250779593258171E-3</c:v>
                </c:pt>
                <c:pt idx="2685">
                  <c:v>6.4253256563667482E-3</c:v>
                </c:pt>
                <c:pt idx="2686">
                  <c:v>6.4254494794991259E-3</c:v>
                </c:pt>
                <c:pt idx="2687">
                  <c:v>6.4256467876299649E-3</c:v>
                </c:pt>
                <c:pt idx="2688">
                  <c:v>6.4256893386484522E-3</c:v>
                </c:pt>
                <c:pt idx="2689">
                  <c:v>6.4258015090175417E-3</c:v>
                </c:pt>
                <c:pt idx="2690">
                  <c:v>6.4259484698337638E-3</c:v>
                </c:pt>
                <c:pt idx="2691">
                  <c:v>6.4259871397646081E-3</c:v>
                </c:pt>
                <c:pt idx="2692">
                  <c:v>6.426157267816735E-3</c:v>
                </c:pt>
                <c:pt idx="2693">
                  <c:v>6.4262307223062042E-3</c:v>
                </c:pt>
                <c:pt idx="2694">
                  <c:v>6.4262423198377834E-3</c:v>
                </c:pt>
                <c:pt idx="2695">
                  <c:v>6.4265322097548632E-3</c:v>
                </c:pt>
                <c:pt idx="2696">
                  <c:v>6.426655867805108E-3</c:v>
                </c:pt>
                <c:pt idx="2697">
                  <c:v>6.426702235207373E-3</c:v>
                </c:pt>
                <c:pt idx="2698">
                  <c:v>6.4267215542553402E-3</c:v>
                </c:pt>
                <c:pt idx="2699">
                  <c:v>6.4270499147987626E-3</c:v>
                </c:pt>
                <c:pt idx="2700">
                  <c:v>6.4271426067257897E-3</c:v>
                </c:pt>
                <c:pt idx="2701">
                  <c:v>6.4272237043447276E-3</c:v>
                </c:pt>
                <c:pt idx="2702">
                  <c:v>6.427308655929216E-3</c:v>
                </c:pt>
                <c:pt idx="2703">
                  <c:v>6.4273511287184192E-3</c:v>
                </c:pt>
                <c:pt idx="2704">
                  <c:v>6.4273588508286308E-3</c:v>
                </c:pt>
                <c:pt idx="2705">
                  <c:v>6.4273897386076242E-3</c:v>
                </c:pt>
                <c:pt idx="2706">
                  <c:v>6.4274090429317339E-3</c:v>
                </c:pt>
                <c:pt idx="2707">
                  <c:v>6.4275634626323021E-3</c:v>
                </c:pt>
                <c:pt idx="2708">
                  <c:v>6.4275634626323021E-3</c:v>
                </c:pt>
                <c:pt idx="2709">
                  <c:v>6.4277178558561519E-3</c:v>
                </c:pt>
                <c:pt idx="2710">
                  <c:v>6.4277911833617533E-3</c:v>
                </c:pt>
                <c:pt idx="2711">
                  <c:v>6.4277950425386584E-3</c:v>
                </c:pt>
                <c:pt idx="2712">
                  <c:v>6.4278837990395955E-3</c:v>
                </c:pt>
                <c:pt idx="2713">
                  <c:v>6.4280767177492008E-3</c:v>
                </c:pt>
                <c:pt idx="2714">
                  <c:v>6.4280805757013235E-3</c:v>
                </c:pt>
                <c:pt idx="2715">
                  <c:v>6.4281114387224163E-3</c:v>
                </c:pt>
                <c:pt idx="2716">
                  <c:v>6.4281114387224163E-3</c:v>
                </c:pt>
                <c:pt idx="2717">
                  <c:v>6.4281384429968631E-3</c:v>
                </c:pt>
                <c:pt idx="2718">
                  <c:v>6.428196306568025E-3</c:v>
                </c:pt>
                <c:pt idx="2719">
                  <c:v>6.4282194509536371E-3</c:v>
                </c:pt>
                <c:pt idx="2720">
                  <c:v>6.4283428776122148E-3</c:v>
                </c:pt>
                <c:pt idx="2721">
                  <c:v>6.4283467344221513E-3</c:v>
                </c:pt>
                <c:pt idx="2722">
                  <c:v>6.4284354364815607E-3</c:v>
                </c:pt>
                <c:pt idx="2723">
                  <c:v>6.4286436590714193E-3</c:v>
                </c:pt>
                <c:pt idx="2724">
                  <c:v>6.4288518333808619E-3</c:v>
                </c:pt>
                <c:pt idx="2725">
                  <c:v>6.4290098594048019E-3</c:v>
                </c:pt>
                <c:pt idx="2726">
                  <c:v>6.429125470566361E-3</c:v>
                </c:pt>
                <c:pt idx="2727">
                  <c:v>6.4291871237580813E-3</c:v>
                </c:pt>
                <c:pt idx="2728">
                  <c:v>6.4292680371379881E-3</c:v>
                </c:pt>
                <c:pt idx="2729">
                  <c:v>6.4292834483822437E-3</c:v>
                </c:pt>
                <c:pt idx="2730">
                  <c:v>6.4293913196719274E-3</c:v>
                </c:pt>
                <c:pt idx="2731">
                  <c:v>6.4296416851017885E-3</c:v>
                </c:pt>
                <c:pt idx="2732">
                  <c:v>6.4296801966483904E-3</c:v>
                </c:pt>
                <c:pt idx="2733">
                  <c:v>6.4298419270538559E-3</c:v>
                </c:pt>
                <c:pt idx="2734">
                  <c:v>6.4299150812081674E-3</c:v>
                </c:pt>
                <c:pt idx="2735">
                  <c:v>6.4299227812975425E-3</c:v>
                </c:pt>
                <c:pt idx="2736">
                  <c:v>6.4299612807503428E-3</c:v>
                </c:pt>
                <c:pt idx="2737">
                  <c:v>6.429992079119675E-3</c:v>
                </c:pt>
                <c:pt idx="2738">
                  <c:v>6.4300998650617253E-3</c:v>
                </c:pt>
                <c:pt idx="2739">
                  <c:v>6.4303654249680334E-3</c:v>
                </c:pt>
                <c:pt idx="2740">
                  <c:v>6.4303923614202228E-3</c:v>
                </c:pt>
                <c:pt idx="2741">
                  <c:v>6.4304192970603925E-3</c:v>
                </c:pt>
                <c:pt idx="2742">
                  <c:v>6.4304924039903771E-3</c:v>
                </c:pt>
                <c:pt idx="2743">
                  <c:v>6.4305231840657952E-3</c:v>
                </c:pt>
                <c:pt idx="2744">
                  <c:v>6.4305924353573948E-3</c:v>
                </c:pt>
                <c:pt idx="2745">
                  <c:v>6.430627058989522E-3</c:v>
                </c:pt>
                <c:pt idx="2746">
                  <c:v>6.4306809153044358E-3</c:v>
                </c:pt>
                <c:pt idx="2747">
                  <c:v>6.4306924555207054E-3</c:v>
                </c:pt>
                <c:pt idx="2748">
                  <c:v>6.430788618188501E-3</c:v>
                </c:pt>
                <c:pt idx="2749">
                  <c:v>6.430892462233921E-3</c:v>
                </c:pt>
                <c:pt idx="2750">
                  <c:v>6.431015521010267E-3</c:v>
                </c:pt>
                <c:pt idx="2751">
                  <c:v>6.43110780395277E-3</c:v>
                </c:pt>
                <c:pt idx="2752">
                  <c:v>6.4311962328123277E-3</c:v>
                </c:pt>
                <c:pt idx="2753">
                  <c:v>6.43138075174704E-3</c:v>
                </c:pt>
                <c:pt idx="2754">
                  <c:v>6.4314191883836367E-3</c:v>
                </c:pt>
                <c:pt idx="2755">
                  <c:v>6.4314960566826413E-3</c:v>
                </c:pt>
                <c:pt idx="2756">
                  <c:v>6.4316036611586462E-3</c:v>
                </c:pt>
                <c:pt idx="2757">
                  <c:v>6.431645930788832E-3</c:v>
                </c:pt>
                <c:pt idx="2758">
                  <c:v>6.4317074103054685E-3</c:v>
                </c:pt>
                <c:pt idx="2759">
                  <c:v>6.4317957796731452E-3</c:v>
                </c:pt>
                <c:pt idx="2760">
                  <c:v>6.4318111473633203E-3</c:v>
                </c:pt>
                <c:pt idx="2761">
                  <c:v>6.4319302379652879E-3</c:v>
                </c:pt>
                <c:pt idx="2762">
                  <c:v>6.4322566949465082E-3</c:v>
                </c:pt>
                <c:pt idx="2763">
                  <c:v>6.4323757259044552E-3</c:v>
                </c:pt>
                <c:pt idx="2764">
                  <c:v>6.4323795653473638E-3</c:v>
                </c:pt>
                <c:pt idx="2765">
                  <c:v>6.4325753549384582E-3</c:v>
                </c:pt>
                <c:pt idx="2766">
                  <c:v>6.4326521233913957E-3</c:v>
                </c:pt>
                <c:pt idx="2767">
                  <c:v>6.4327365610246066E-3</c:v>
                </c:pt>
                <c:pt idx="2768">
                  <c:v>6.4328516903101604E-3</c:v>
                </c:pt>
                <c:pt idx="2769">
                  <c:v>6.4328785516614105E-3</c:v>
                </c:pt>
                <c:pt idx="2770">
                  <c:v>6.4328823889309326E-3</c:v>
                </c:pt>
                <c:pt idx="2771">
                  <c:v>6.4328900634201972E-3</c:v>
                </c:pt>
                <c:pt idx="2772">
                  <c:v>6.4329169236099458E-3</c:v>
                </c:pt>
                <c:pt idx="2773">
                  <c:v>6.4329284348709406E-3</c:v>
                </c:pt>
                <c:pt idx="2774">
                  <c:v>6.4329361089619707E-3</c:v>
                </c:pt>
                <c:pt idx="2775">
                  <c:v>6.4329399459825964E-3</c:v>
                </c:pt>
                <c:pt idx="2776">
                  <c:v>6.4329744784215178E-3</c:v>
                </c:pt>
                <c:pt idx="2777">
                  <c:v>6.4329974993007537E-3</c:v>
                </c:pt>
                <c:pt idx="2778">
                  <c:v>6.4330128462216996E-3</c:v>
                </c:pt>
                <c:pt idx="2779">
                  <c:v>6.4331356120309663E-3</c:v>
                </c:pt>
                <c:pt idx="2780">
                  <c:v>6.4333465760614663E-3</c:v>
                </c:pt>
                <c:pt idx="2781">
                  <c:v>6.4335344835456092E-3</c:v>
                </c:pt>
                <c:pt idx="2782">
                  <c:v>6.4338526848866841E-3</c:v>
                </c:pt>
                <c:pt idx="2783">
                  <c:v>6.4338680170026351E-3</c:v>
                </c:pt>
                <c:pt idx="2784">
                  <c:v>6.4339178445450293E-3</c:v>
                </c:pt>
                <c:pt idx="2785">
                  <c:v>6.4339178445450293E-3</c:v>
                </c:pt>
                <c:pt idx="2786">
                  <c:v>6.4339829994055023E-3</c:v>
                </c:pt>
                <c:pt idx="2787">
                  <c:v>6.434143949666825E-3</c:v>
                </c:pt>
                <c:pt idx="2788">
                  <c:v>6.4341669401704457E-3</c:v>
                </c:pt>
                <c:pt idx="2789">
                  <c:v>6.4342627275015092E-3</c:v>
                </c:pt>
                <c:pt idx="2790">
                  <c:v>6.4342972084002218E-3</c:v>
                </c:pt>
                <c:pt idx="2791">
                  <c:v>6.4343393498943382E-3</c:v>
                </c:pt>
                <c:pt idx="2792">
                  <c:v>6.4344197962582696E-3</c:v>
                </c:pt>
                <c:pt idx="2793">
                  <c:v>6.4344351185449235E-3</c:v>
                </c:pt>
                <c:pt idx="2794">
                  <c:v>6.4344542710296077E-3</c:v>
                </c:pt>
                <c:pt idx="2795">
                  <c:v>6.4344810838107055E-3</c:v>
                </c:pt>
                <c:pt idx="2796">
                  <c:v>6.4344810838107055E-3</c:v>
                </c:pt>
                <c:pt idx="2797">
                  <c:v>6.4344925747535095E-3</c:v>
                </c:pt>
                <c:pt idx="2798">
                  <c:v>6.4345691772193323E-3</c:v>
                </c:pt>
                <c:pt idx="2799">
                  <c:v>6.4346304544091503E-3</c:v>
                </c:pt>
                <c:pt idx="2800">
                  <c:v>6.4346840684626379E-3</c:v>
                </c:pt>
                <c:pt idx="2801">
                  <c:v>6.4348027737110821E-3</c:v>
                </c:pt>
                <c:pt idx="2802">
                  <c:v>6.4348793492717514E-3</c:v>
                </c:pt>
                <c:pt idx="2803">
                  <c:v>6.4349099776357405E-3</c:v>
                </c:pt>
                <c:pt idx="2804">
                  <c:v>6.4349138061064954E-3</c:v>
                </c:pt>
                <c:pt idx="2805">
                  <c:v>6.4349712311745815E-3</c:v>
                </c:pt>
                <c:pt idx="2806">
                  <c:v>6.4349865438948764E-3</c:v>
                </c:pt>
                <c:pt idx="2807">
                  <c:v>6.4350554478472587E-3</c:v>
                </c:pt>
                <c:pt idx="2808">
                  <c:v>6.4350745868788943E-3</c:v>
                </c:pt>
                <c:pt idx="2809">
                  <c:v>6.4351970668472319E-3</c:v>
                </c:pt>
                <c:pt idx="2810">
                  <c:v>6.4353577959897768E-3</c:v>
                </c:pt>
                <c:pt idx="2811">
                  <c:v>6.4353769284594357E-3</c:v>
                </c:pt>
                <c:pt idx="2812">
                  <c:v>6.4353922341361097E-3</c:v>
                </c:pt>
                <c:pt idx="2813">
                  <c:v>6.4353998868747616E-3</c:v>
                </c:pt>
                <c:pt idx="2814">
                  <c:v>6.4356179619886747E-3</c:v>
                </c:pt>
                <c:pt idx="2815">
                  <c:v>6.4357862637526653E-3</c:v>
                </c:pt>
                <c:pt idx="2816">
                  <c:v>6.4358321586504164E-3</c:v>
                </c:pt>
                <c:pt idx="2817">
                  <c:v>6.4358856996733485E-3</c:v>
                </c:pt>
                <c:pt idx="2818">
                  <c:v>6.4358895239074931E-3</c:v>
                </c:pt>
                <c:pt idx="2819">
                  <c:v>6.4359736528541963E-3</c:v>
                </c:pt>
                <c:pt idx="2820">
                  <c:v>6.4360539502543923E-3</c:v>
                </c:pt>
                <c:pt idx="2821">
                  <c:v>6.4361992316810217E-3</c:v>
                </c:pt>
                <c:pt idx="2822">
                  <c:v>6.4362107002451712E-3</c:v>
                </c:pt>
                <c:pt idx="2823">
                  <c:v>6.4362336369247035E-3</c:v>
                </c:pt>
                <c:pt idx="2824">
                  <c:v>6.4363636001394282E-3</c:v>
                </c:pt>
                <c:pt idx="2825">
                  <c:v>6.4364973657302068E-3</c:v>
                </c:pt>
                <c:pt idx="2826">
                  <c:v>6.4365011873050142E-3</c:v>
                </c:pt>
                <c:pt idx="2827">
                  <c:v>6.4365088304047576E-3</c:v>
                </c:pt>
                <c:pt idx="2828">
                  <c:v>6.4365317593050248E-3</c:v>
                </c:pt>
                <c:pt idx="2829">
                  <c:v>6.4365737940678541E-3</c:v>
                </c:pt>
                <c:pt idx="2830">
                  <c:v>6.4365890789374368E-3</c:v>
                </c:pt>
                <c:pt idx="2831">
                  <c:v>6.4367419130036138E-3</c:v>
                </c:pt>
                <c:pt idx="2832">
                  <c:v>6.436879440919553E-3</c:v>
                </c:pt>
                <c:pt idx="2833">
                  <c:v>6.4368985403147902E-3</c:v>
                </c:pt>
                <c:pt idx="2834">
                  <c:v>6.4369481967970609E-3</c:v>
                </c:pt>
                <c:pt idx="2835">
                  <c:v>6.436955836006464E-3</c:v>
                </c:pt>
                <c:pt idx="2836">
                  <c:v>6.4370131279569923E-3</c:v>
                </c:pt>
                <c:pt idx="2837">
                  <c:v>6.437150613373745E-3</c:v>
                </c:pt>
                <c:pt idx="2838">
                  <c:v>6.4371544321054699E-3</c:v>
                </c:pt>
                <c:pt idx="2839">
                  <c:v>6.4372651680917724E-3</c:v>
                </c:pt>
                <c:pt idx="2840">
                  <c:v>6.4373338937385189E-3</c:v>
                </c:pt>
                <c:pt idx="2841">
                  <c:v>6.4374369721055501E-3</c:v>
                </c:pt>
                <c:pt idx="2842">
                  <c:v>6.4374751462017536E-3</c:v>
                </c:pt>
                <c:pt idx="2843">
                  <c:v>6.4375247700403761E-3</c:v>
                </c:pt>
                <c:pt idx="2844">
                  <c:v>6.437593475330401E-3</c:v>
                </c:pt>
                <c:pt idx="2845">
                  <c:v>6.4376392758632101E-3</c:v>
                </c:pt>
                <c:pt idx="2846">
                  <c:v>6.4377270535228986E-3</c:v>
                </c:pt>
                <c:pt idx="2847">
                  <c:v>6.4377423183046281E-3</c:v>
                </c:pt>
                <c:pt idx="2848">
                  <c:v>6.4378300856346707E-3</c:v>
                </c:pt>
                <c:pt idx="2849">
                  <c:v>6.4378377171605515E-3</c:v>
                </c:pt>
                <c:pt idx="2850">
                  <c:v>6.4378644269771383E-3</c:v>
                </c:pt>
                <c:pt idx="2851">
                  <c:v>6.4380284836817164E-3</c:v>
                </c:pt>
                <c:pt idx="2852">
                  <c:v>6.4380437432067349E-3</c:v>
                </c:pt>
                <c:pt idx="2853">
                  <c:v>6.4381276658362395E-3</c:v>
                </c:pt>
                <c:pt idx="2854">
                  <c:v>6.4381276658362395E-3</c:v>
                </c:pt>
                <c:pt idx="2855">
                  <c:v>6.4381391092072845E-3</c:v>
                </c:pt>
                <c:pt idx="2856">
                  <c:v>6.4382115804133338E-3</c:v>
                </c:pt>
                <c:pt idx="2857">
                  <c:v>6.4382535346821194E-3</c:v>
                </c:pt>
                <c:pt idx="2858">
                  <c:v>6.438272604138766E-3</c:v>
                </c:pt>
                <c:pt idx="2859">
                  <c:v>6.4383145554792005E-3</c:v>
                </c:pt>
                <c:pt idx="2860">
                  <c:v>6.4383793854089159E-3</c:v>
                </c:pt>
                <c:pt idx="2861">
                  <c:v>6.4384403974205688E-3</c:v>
                </c:pt>
                <c:pt idx="2862">
                  <c:v>6.4384937794364026E-3</c:v>
                </c:pt>
                <c:pt idx="2863">
                  <c:v>6.4385776588716855E-3</c:v>
                </c:pt>
                <c:pt idx="2864">
                  <c:v>6.4386195955690052E-3</c:v>
                </c:pt>
                <c:pt idx="2865">
                  <c:v>6.4386767787293622E-3</c:v>
                </c:pt>
                <c:pt idx="2866">
                  <c:v>6.4387034629227805E-3</c:v>
                </c:pt>
                <c:pt idx="2867">
                  <c:v>6.4387530171185064E-3</c:v>
                </c:pt>
                <c:pt idx="2868">
                  <c:v>6.4388597396794886E-3</c:v>
                </c:pt>
                <c:pt idx="2869">
                  <c:v>6.439183638949594E-3</c:v>
                </c:pt>
                <c:pt idx="2870">
                  <c:v>6.4392217368395418E-3</c:v>
                </c:pt>
                <c:pt idx="2871">
                  <c:v>6.4393169742815162E-3</c:v>
                </c:pt>
                <c:pt idx="2872">
                  <c:v>6.439374111752552E-3</c:v>
                </c:pt>
                <c:pt idx="2873">
                  <c:v>6.4393817297990139E-3</c:v>
                </c:pt>
                <c:pt idx="2874">
                  <c:v>6.4394274366793595E-3</c:v>
                </c:pt>
                <c:pt idx="2875">
                  <c:v>6.4395531182388568E-3</c:v>
                </c:pt>
                <c:pt idx="2876">
                  <c:v>6.4395759674835615E-3</c:v>
                </c:pt>
                <c:pt idx="2877">
                  <c:v>6.4395911999803766E-3</c:v>
                </c:pt>
                <c:pt idx="2878">
                  <c:v>6.4399490869630812E-3</c:v>
                </c:pt>
                <c:pt idx="2879">
                  <c:v>6.4400137954936723E-3</c:v>
                </c:pt>
                <c:pt idx="2880">
                  <c:v>6.440025214146541E-3</c:v>
                </c:pt>
                <c:pt idx="2881">
                  <c:v>6.4400404387838844E-3</c:v>
                </c:pt>
                <c:pt idx="2882">
                  <c:v>6.4400823051626683E-3</c:v>
                </c:pt>
                <c:pt idx="2883">
                  <c:v>6.4402116975931572E-3</c:v>
                </c:pt>
                <c:pt idx="2884">
                  <c:v>6.4402687763683844E-3</c:v>
                </c:pt>
                <c:pt idx="2885">
                  <c:v>6.4403220465109028E-3</c:v>
                </c:pt>
                <c:pt idx="2886">
                  <c:v>6.4403905318972674E-3</c:v>
                </c:pt>
                <c:pt idx="2887">
                  <c:v>6.440729074772584E-3</c:v>
                </c:pt>
                <c:pt idx="2888">
                  <c:v>6.4407366809617452E-3</c:v>
                </c:pt>
                <c:pt idx="2889">
                  <c:v>6.4408203446444014E-3</c:v>
                </c:pt>
                <c:pt idx="2890">
                  <c:v>6.4409686377191189E-3</c:v>
                </c:pt>
                <c:pt idx="2891">
                  <c:v>6.4409914497890871E-3</c:v>
                </c:pt>
                <c:pt idx="2892">
                  <c:v>6.4410598824000964E-3</c:v>
                </c:pt>
                <c:pt idx="2893">
                  <c:v>6.4413259578999854E-3</c:v>
                </c:pt>
                <c:pt idx="2894">
                  <c:v>6.4413335588573524E-3</c:v>
                </c:pt>
                <c:pt idx="2895">
                  <c:v>6.4413601616832043E-3</c:v>
                </c:pt>
                <c:pt idx="2896">
                  <c:v>6.4414133648852089E-3</c:v>
                </c:pt>
                <c:pt idx="2897">
                  <c:v>6.4414855640062933E-3</c:v>
                </c:pt>
                <c:pt idx="2898">
                  <c:v>6.4416527388720061E-3</c:v>
                </c:pt>
                <c:pt idx="2899">
                  <c:v>6.4417173205193329E-3</c:v>
                </c:pt>
                <c:pt idx="2900">
                  <c:v>6.441838872905622E-3</c:v>
                </c:pt>
                <c:pt idx="2901">
                  <c:v>6.4419718012841609E-3</c:v>
                </c:pt>
                <c:pt idx="2902">
                  <c:v>6.4420249669179391E-3</c:v>
                </c:pt>
                <c:pt idx="2903">
                  <c:v>6.4420971150519531E-3</c:v>
                </c:pt>
                <c:pt idx="2904">
                  <c:v>6.4424425832000651E-3</c:v>
                </c:pt>
                <c:pt idx="2905">
                  <c:v>6.4424691519542263E-3</c:v>
                </c:pt>
                <c:pt idx="2906">
                  <c:v>6.4425412630255982E-3</c:v>
                </c:pt>
                <c:pt idx="2907">
                  <c:v>6.4426361368432163E-3</c:v>
                </c:pt>
                <c:pt idx="2908">
                  <c:v>6.4426551103561047E-3</c:v>
                </c:pt>
                <c:pt idx="2909">
                  <c:v>6.4427765309665284E-3</c:v>
                </c:pt>
                <c:pt idx="2910">
                  <c:v>6.4430800077794467E-3</c:v>
                </c:pt>
                <c:pt idx="2911">
                  <c:v>6.4430800077794467E-3</c:v>
                </c:pt>
                <c:pt idx="2912">
                  <c:v>6.4432203297045193E-3</c:v>
                </c:pt>
                <c:pt idx="2913">
                  <c:v>6.4432430824595743E-3</c:v>
                </c:pt>
                <c:pt idx="2914">
                  <c:v>6.4432772104662233E-3</c:v>
                </c:pt>
                <c:pt idx="2915">
                  <c:v>6.4433378791418751E-3</c:v>
                </c:pt>
                <c:pt idx="2916">
                  <c:v>6.4433416707923149E-3</c:v>
                </c:pt>
                <c:pt idx="2917">
                  <c:v>6.4433606287942879E-3</c:v>
                </c:pt>
                <c:pt idx="2918">
                  <c:v>6.443603254385478E-3</c:v>
                </c:pt>
                <c:pt idx="2919">
                  <c:v>6.4436487390763953E-3</c:v>
                </c:pt>
                <c:pt idx="2920">
                  <c:v>6.4438420222094278E-3</c:v>
                </c:pt>
                <c:pt idx="2921">
                  <c:v>6.4442208827650083E-3</c:v>
                </c:pt>
                <c:pt idx="2922">
                  <c:v>6.4443042096920585E-3</c:v>
                </c:pt>
                <c:pt idx="2923">
                  <c:v>6.4443685931486064E-3</c:v>
                </c:pt>
                <c:pt idx="2924">
                  <c:v>6.444383741496233E-3</c:v>
                </c:pt>
                <c:pt idx="2925">
                  <c:v>6.4444556925006297E-3</c:v>
                </c:pt>
                <c:pt idx="2926">
                  <c:v>6.4445844318910556E-3</c:v>
                </c:pt>
                <c:pt idx="2927">
                  <c:v>6.4447245087147116E-3</c:v>
                </c:pt>
                <c:pt idx="2928">
                  <c:v>6.445106764246371E-3</c:v>
                </c:pt>
                <c:pt idx="2929">
                  <c:v>6.4451256833633098E-3</c:v>
                </c:pt>
                <c:pt idx="2930">
                  <c:v>6.4452013556569277E-3</c:v>
                </c:pt>
                <c:pt idx="2931">
                  <c:v>6.445345114614448E-3</c:v>
                </c:pt>
                <c:pt idx="2932">
                  <c:v>6.4454132025469337E-3</c:v>
                </c:pt>
                <c:pt idx="2933">
                  <c:v>6.4456363417265796E-3</c:v>
                </c:pt>
                <c:pt idx="2934">
                  <c:v>6.4458329585682008E-3</c:v>
                </c:pt>
                <c:pt idx="2935">
                  <c:v>6.4458896665720725E-3</c:v>
                </c:pt>
                <c:pt idx="2936">
                  <c:v>6.4459690514637865E-3</c:v>
                </c:pt>
                <c:pt idx="2937">
                  <c:v>6.4461013432470307E-3</c:v>
                </c:pt>
                <c:pt idx="2938">
                  <c:v>6.4461618126753824E-3</c:v>
                </c:pt>
                <c:pt idx="2939">
                  <c:v>6.446354530436839E-3</c:v>
                </c:pt>
                <c:pt idx="2940">
                  <c:v>6.4463658654225382E-3</c:v>
                </c:pt>
                <c:pt idx="2941">
                  <c:v>6.446464095666681E-3</c:v>
                </c:pt>
                <c:pt idx="2942">
                  <c:v>6.446471651371498E-3</c:v>
                </c:pt>
                <c:pt idx="2943">
                  <c:v>6.4464943180849617E-3</c:v>
                </c:pt>
                <c:pt idx="2944">
                  <c:v>6.4465018735224517E-3</c:v>
                </c:pt>
                <c:pt idx="2945">
                  <c:v>6.4466454141363753E-3</c:v>
                </c:pt>
                <c:pt idx="2946">
                  <c:v>6.4467171753953825E-3</c:v>
                </c:pt>
                <c:pt idx="2947">
                  <c:v>6.4467776012505302E-3</c:v>
                </c:pt>
                <c:pt idx="2948">
                  <c:v>6.4469890580545622E-3</c:v>
                </c:pt>
                <c:pt idx="2949">
                  <c:v>6.4470985418735435E-3</c:v>
                </c:pt>
                <c:pt idx="2950">
                  <c:v>6.4471287418328615E-3</c:v>
                </c:pt>
                <c:pt idx="2951">
                  <c:v>6.4471400665418368E-3</c:v>
                </c:pt>
                <c:pt idx="2952">
                  <c:v>6.4472382077185569E-3</c:v>
                </c:pt>
                <c:pt idx="2953">
                  <c:v>6.4472533053582873E-3</c:v>
                </c:pt>
                <c:pt idx="2954">
                  <c:v>6.4474080407461156E-3</c:v>
                </c:pt>
                <c:pt idx="2955">
                  <c:v>6.4474155880950568E-3</c:v>
                </c:pt>
                <c:pt idx="2956">
                  <c:v>6.4474533238368121E-3</c:v>
                </c:pt>
                <c:pt idx="2957">
                  <c:v>6.4477061101858276E-3</c:v>
                </c:pt>
                <c:pt idx="2958">
                  <c:v>6.4477174272222319E-3</c:v>
                </c:pt>
                <c:pt idx="2959">
                  <c:v>6.4477626938631892E-3</c:v>
                </c:pt>
                <c:pt idx="2960">
                  <c:v>6.4477853262808592E-3</c:v>
                </c:pt>
                <c:pt idx="2961">
                  <c:v>6.4477853262808592E-3</c:v>
                </c:pt>
                <c:pt idx="2962">
                  <c:v>6.447838132914766E-3</c:v>
                </c:pt>
                <c:pt idx="2963">
                  <c:v>6.4480380140571796E-3</c:v>
                </c:pt>
                <c:pt idx="2964">
                  <c:v>6.4481737555935042E-3</c:v>
                </c:pt>
                <c:pt idx="2965">
                  <c:v>6.4481850664099708E-3</c:v>
                </c:pt>
                <c:pt idx="2966">
                  <c:v>6.4482868569855321E-3</c:v>
                </c:pt>
                <c:pt idx="2967">
                  <c:v>6.4483320933281579E-3</c:v>
                </c:pt>
                <c:pt idx="2968">
                  <c:v>6.4483509410935055E-3</c:v>
                </c:pt>
                <c:pt idx="2969">
                  <c:v>6.4485318583677158E-3</c:v>
                </c:pt>
                <c:pt idx="2970">
                  <c:v>6.4487278085957481E-3</c:v>
                </c:pt>
                <c:pt idx="2971">
                  <c:v>6.4491082749866752E-3</c:v>
                </c:pt>
                <c:pt idx="2972">
                  <c:v>6.4492702039328732E-3</c:v>
                </c:pt>
                <c:pt idx="2973">
                  <c:v>6.4492927962100837E-3</c:v>
                </c:pt>
                <c:pt idx="2974">
                  <c:v>6.4494772772607616E-3</c:v>
                </c:pt>
                <c:pt idx="2975">
                  <c:v>6.4495262144696475E-3</c:v>
                </c:pt>
                <c:pt idx="2976">
                  <c:v>6.4496993541930574E-3</c:v>
                </c:pt>
                <c:pt idx="2977">
                  <c:v>6.4497332252144912E-3</c:v>
                </c:pt>
                <c:pt idx="2978">
                  <c:v>6.4497746212886812E-3</c:v>
                </c:pt>
                <c:pt idx="2979">
                  <c:v>6.4498611701728084E-3</c:v>
                </c:pt>
                <c:pt idx="2980">
                  <c:v>6.4499702844073555E-3</c:v>
                </c:pt>
                <c:pt idx="2981">
                  <c:v>6.4499740467161108E-3</c:v>
                </c:pt>
                <c:pt idx="2982">
                  <c:v>6.4501094786839292E-3</c:v>
                </c:pt>
                <c:pt idx="2983">
                  <c:v>6.4501282869637881E-3</c:v>
                </c:pt>
                <c:pt idx="2984">
                  <c:v>6.4501282869637881E-3</c:v>
                </c:pt>
                <c:pt idx="2985">
                  <c:v>6.4501433332863779E-3</c:v>
                </c:pt>
                <c:pt idx="2986">
                  <c:v>6.4501959933063353E-3</c:v>
                </c:pt>
                <c:pt idx="2987">
                  <c:v>6.4502298444437944E-3</c:v>
                </c:pt>
                <c:pt idx="2988">
                  <c:v>6.4502636942253451E-3</c:v>
                </c:pt>
                <c:pt idx="2989">
                  <c:v>6.4506472303128542E-3</c:v>
                </c:pt>
                <c:pt idx="2990">
                  <c:v>6.4506960998484374E-3</c:v>
                </c:pt>
                <c:pt idx="2991">
                  <c:v>6.4509629527655394E-3</c:v>
                </c:pt>
                <c:pt idx="2992">
                  <c:v>6.450970468526729E-3</c:v>
                </c:pt>
                <c:pt idx="2993">
                  <c:v>6.4511658548057254E-3</c:v>
                </c:pt>
                <c:pt idx="2994">
                  <c:v>6.4515151827277554E-3</c:v>
                </c:pt>
                <c:pt idx="2995">
                  <c:v>6.4516691414985292E-3</c:v>
                </c:pt>
                <c:pt idx="2996">
                  <c:v>6.4516954243280817E-3</c:v>
                </c:pt>
                <c:pt idx="2997">
                  <c:v>6.4519094110978073E-3</c:v>
                </c:pt>
                <c:pt idx="2998">
                  <c:v>6.4519319328545672E-3</c:v>
                </c:pt>
                <c:pt idx="2999">
                  <c:v>6.4520257670154756E-3</c:v>
                </c:pt>
                <c:pt idx="3000">
                  <c:v>6.4520895682634574E-3</c:v>
                </c:pt>
                <c:pt idx="3001">
                  <c:v>6.4521608698102813E-3</c:v>
                </c:pt>
                <c:pt idx="3002">
                  <c:v>6.4523709865494478E-3</c:v>
                </c:pt>
                <c:pt idx="3003">
                  <c:v>6.4523784897467891E-3</c:v>
                </c:pt>
                <c:pt idx="3004">
                  <c:v>6.4524497667783134E-3</c:v>
                </c:pt>
                <c:pt idx="3005">
                  <c:v>6.4526110556156445E-3</c:v>
                </c:pt>
                <c:pt idx="3006">
                  <c:v>6.4526935635028388E-3</c:v>
                </c:pt>
                <c:pt idx="3007">
                  <c:v>6.4527348144044335E-3</c:v>
                </c:pt>
                <c:pt idx="3008">
                  <c:v>6.4527385643858319E-3</c:v>
                </c:pt>
                <c:pt idx="3009">
                  <c:v>6.4528173101234066E-3</c:v>
                </c:pt>
                <c:pt idx="3010">
                  <c:v>6.4528623043689773E-3</c:v>
                </c:pt>
                <c:pt idx="3011">
                  <c:v>6.453233414791682E-3</c:v>
                </c:pt>
                <c:pt idx="3012">
                  <c:v>6.4532409102787741E-3</c:v>
                </c:pt>
                <c:pt idx="3013">
                  <c:v>6.4532746391408151E-3</c:v>
                </c:pt>
                <c:pt idx="3014">
                  <c:v>6.4533533345377736E-3</c:v>
                </c:pt>
                <c:pt idx="3015">
                  <c:v>6.4533570817532047E-3</c:v>
                </c:pt>
                <c:pt idx="3016">
                  <c:v>6.4534020470306151E-3</c:v>
                </c:pt>
                <c:pt idx="3017">
                  <c:v>6.4534320225409069E-3</c:v>
                </c:pt>
                <c:pt idx="3018">
                  <c:v>6.4534882237304364E-3</c:v>
                </c:pt>
                <c:pt idx="3019">
                  <c:v>6.453634329167097E-3</c:v>
                </c:pt>
                <c:pt idx="3020">
                  <c:v>6.4538628019108011E-3</c:v>
                </c:pt>
                <c:pt idx="3021">
                  <c:v>6.4539339528071477E-3</c:v>
                </c:pt>
                <c:pt idx="3022">
                  <c:v>6.4539564202534452E-3</c:v>
                </c:pt>
                <c:pt idx="3023">
                  <c:v>6.4540313073805661E-3</c:v>
                </c:pt>
                <c:pt idx="3024">
                  <c:v>6.4541061877989711E-3</c:v>
                </c:pt>
                <c:pt idx="3025">
                  <c:v>6.4543083314166543E-3</c:v>
                </c:pt>
                <c:pt idx="3026">
                  <c:v>6.4544430666546556E-3</c:v>
                </c:pt>
                <c:pt idx="3027">
                  <c:v>6.4545216521702496E-3</c:v>
                </c:pt>
                <c:pt idx="3028">
                  <c:v>6.4545702966391063E-3</c:v>
                </c:pt>
                <c:pt idx="3029">
                  <c:v>6.4547236952383668E-3</c:v>
                </c:pt>
                <c:pt idx="3030">
                  <c:v>6.4548022543305097E-3</c:v>
                </c:pt>
                <c:pt idx="3031">
                  <c:v>6.454828439050298E-3</c:v>
                </c:pt>
                <c:pt idx="3032">
                  <c:v>6.4548359202478015E-3</c:v>
                </c:pt>
                <c:pt idx="3033">
                  <c:v>6.4548770656343984E-3</c:v>
                </c:pt>
                <c:pt idx="3034">
                  <c:v>6.4552771920993839E-3</c:v>
                </c:pt>
                <c:pt idx="3035">
                  <c:v>6.4553930806935337E-3</c:v>
                </c:pt>
                <c:pt idx="3036">
                  <c:v>6.4554155088810961E-3</c:v>
                </c:pt>
                <c:pt idx="3037">
                  <c:v>6.4554379364644499E-3</c:v>
                </c:pt>
                <c:pt idx="3038">
                  <c:v>6.4554678389690352E-3</c:v>
                </c:pt>
                <c:pt idx="3039">
                  <c:v>6.4556360205419968E-3</c:v>
                </c:pt>
                <c:pt idx="3040">
                  <c:v>6.4556808632209722E-3</c:v>
                </c:pt>
                <c:pt idx="3041">
                  <c:v>6.4556995469571537E-3</c:v>
                </c:pt>
                <c:pt idx="3042">
                  <c:v>6.4557257034827979E-3</c:v>
                </c:pt>
                <c:pt idx="3043">
                  <c:v>6.4558340574694152E-3</c:v>
                </c:pt>
                <c:pt idx="3044">
                  <c:v>6.4559461329438449E-3</c:v>
                </c:pt>
                <c:pt idx="3045">
                  <c:v>6.4561291570585074E-3</c:v>
                </c:pt>
                <c:pt idx="3046">
                  <c:v>6.4564353521330458E-3</c:v>
                </c:pt>
                <c:pt idx="3047">
                  <c:v>6.4569839801668655E-3</c:v>
                </c:pt>
                <c:pt idx="3048">
                  <c:v>6.4571369341396264E-3</c:v>
                </c:pt>
                <c:pt idx="3049">
                  <c:v>6.4571443945867293E-3</c:v>
                </c:pt>
                <c:pt idx="3050">
                  <c:v>6.4571667755248807E-3</c:v>
                </c:pt>
                <c:pt idx="3051">
                  <c:v>6.4572301848988762E-3</c:v>
                </c:pt>
                <c:pt idx="3052">
                  <c:v>6.4573085074228062E-3</c:v>
                </c:pt>
                <c:pt idx="3053">
                  <c:v>6.4573308839260355E-3</c:v>
                </c:pt>
                <c:pt idx="3054">
                  <c:v>6.4574390284989902E-3</c:v>
                </c:pt>
                <c:pt idx="3055">
                  <c:v>6.4575285167707362E-3</c:v>
                </c:pt>
                <c:pt idx="3056">
                  <c:v>6.4575508873265623E-3</c:v>
                </c:pt>
                <c:pt idx="3057">
                  <c:v>6.4575546156937294E-3</c:v>
                </c:pt>
                <c:pt idx="3058">
                  <c:v>6.4575881702421435E-3</c:v>
                </c:pt>
                <c:pt idx="3059">
                  <c:v>6.457644091465143E-3</c:v>
                </c:pt>
                <c:pt idx="3060">
                  <c:v>6.4577149195870929E-3</c:v>
                </c:pt>
                <c:pt idx="3061">
                  <c:v>6.4577335575583834E-3</c:v>
                </c:pt>
                <c:pt idx="3062">
                  <c:v>6.4581099546257804E-3</c:v>
                </c:pt>
                <c:pt idx="3063">
                  <c:v>6.4581174063021111E-3</c:v>
                </c:pt>
                <c:pt idx="3064">
                  <c:v>6.4583074013339773E-3</c:v>
                </c:pt>
                <c:pt idx="3065">
                  <c:v>6.45848245608597E-3</c:v>
                </c:pt>
                <c:pt idx="3066">
                  <c:v>6.4585122489415007E-3</c:v>
                </c:pt>
                <c:pt idx="3067">
                  <c:v>6.4585867263735695E-3</c:v>
                </c:pt>
                <c:pt idx="3068">
                  <c:v>6.4586090682919916E-3</c:v>
                </c:pt>
                <c:pt idx="3069">
                  <c:v>6.4587431070934993E-3</c:v>
                </c:pt>
                <c:pt idx="3070">
                  <c:v>6.458806395620631E-3</c:v>
                </c:pt>
                <c:pt idx="3071">
                  <c:v>6.4590334497499806E-3</c:v>
                </c:pt>
                <c:pt idx="3072">
                  <c:v>6.4590446147324053E-3</c:v>
                </c:pt>
                <c:pt idx="3073">
                  <c:v>6.4590892731488121E-3</c:v>
                </c:pt>
                <c:pt idx="3074">
                  <c:v>6.4591116014490278E-3</c:v>
                </c:pt>
                <c:pt idx="3075">
                  <c:v>6.4592120713088995E-3</c:v>
                </c:pt>
                <c:pt idx="3076">
                  <c:v>6.4592381170493086E-3</c:v>
                </c:pt>
                <c:pt idx="3077">
                  <c:v>6.4593869340443715E-3</c:v>
                </c:pt>
                <c:pt idx="3078">
                  <c:v>6.459535724131985E-3</c:v>
                </c:pt>
                <c:pt idx="3079">
                  <c:v>6.4595580403242342E-3</c:v>
                </c:pt>
                <c:pt idx="3080">
                  <c:v>6.4596212662475479E-3</c:v>
                </c:pt>
                <c:pt idx="3081">
                  <c:v>6.45968448731013E-3</c:v>
                </c:pt>
                <c:pt idx="3082">
                  <c:v>6.4600562775133357E-3</c:v>
                </c:pt>
                <c:pt idx="3083">
                  <c:v>6.4603424413322841E-3</c:v>
                </c:pt>
                <c:pt idx="3084">
                  <c:v>6.4604427608676573E-3</c:v>
                </c:pt>
                <c:pt idx="3085">
                  <c:v>6.4605802158642731E-3</c:v>
                </c:pt>
                <c:pt idx="3086">
                  <c:v>6.4606656492514529E-3</c:v>
                </c:pt>
                <c:pt idx="3087">
                  <c:v>6.4607733569208509E-3</c:v>
                </c:pt>
                <c:pt idx="3088">
                  <c:v>6.4608624835992686E-3</c:v>
                </c:pt>
                <c:pt idx="3089">
                  <c:v>6.460966452472067E-3</c:v>
                </c:pt>
                <c:pt idx="3090">
                  <c:v>6.461215181567473E-3</c:v>
                </c:pt>
                <c:pt idx="3091">
                  <c:v>6.4612634336840471E-3</c:v>
                </c:pt>
                <c:pt idx="3092">
                  <c:v>6.4614044620210061E-3</c:v>
                </c:pt>
                <c:pt idx="3093">
                  <c:v>6.4615417557284246E-3</c:v>
                </c:pt>
                <c:pt idx="3094">
                  <c:v>6.4616790263881561E-3</c:v>
                </c:pt>
                <c:pt idx="3095">
                  <c:v>6.461682736086099E-3</c:v>
                </c:pt>
                <c:pt idx="3096">
                  <c:v>6.4618088557981609E-3</c:v>
                </c:pt>
                <c:pt idx="3097">
                  <c:v>6.4618385281958422E-3</c:v>
                </c:pt>
                <c:pt idx="3098">
                  <c:v>6.4618681995158968E-3</c:v>
                </c:pt>
                <c:pt idx="3099">
                  <c:v>6.4619349560458604E-3</c:v>
                </c:pt>
                <c:pt idx="3100">
                  <c:v>6.4621685609354551E-3</c:v>
                </c:pt>
                <c:pt idx="3101">
                  <c:v>6.4622056349299952E-3</c:v>
                </c:pt>
                <c:pt idx="3102">
                  <c:v>6.4623094331551743E-3</c:v>
                </c:pt>
                <c:pt idx="3103">
                  <c:v>6.4623279671630878E-3</c:v>
                </c:pt>
                <c:pt idx="3104">
                  <c:v>6.4623687404983914E-3</c:v>
                </c:pt>
                <c:pt idx="3105">
                  <c:v>6.4624910482765302E-3</c:v>
                </c:pt>
                <c:pt idx="3106">
                  <c:v>6.4625281076183087E-3</c:v>
                </c:pt>
                <c:pt idx="3107">
                  <c:v>6.4626689177552741E-3</c:v>
                </c:pt>
                <c:pt idx="3108">
                  <c:v>6.4627578379408074E-3</c:v>
                </c:pt>
                <c:pt idx="3109">
                  <c:v>6.4627652475182859E-3</c:v>
                </c:pt>
                <c:pt idx="3110">
                  <c:v>6.4627985897830675E-3</c:v>
                </c:pt>
                <c:pt idx="3111">
                  <c:v>6.4628578615512277E-3</c:v>
                </c:pt>
                <c:pt idx="3112">
                  <c:v>6.4628874958180468E-3</c:v>
                </c:pt>
                <c:pt idx="3113">
                  <c:v>6.4629875035083356E-3</c:v>
                </c:pt>
                <c:pt idx="3114">
                  <c:v>6.463031947428366E-3</c:v>
                </c:pt>
                <c:pt idx="3115">
                  <c:v>6.4630986087594235E-3</c:v>
                </c:pt>
                <c:pt idx="3116">
                  <c:v>6.46313564047344E-3</c:v>
                </c:pt>
                <c:pt idx="3117">
                  <c:v>6.4632059960881621E-3</c:v>
                </c:pt>
                <c:pt idx="3118">
                  <c:v>6.4633689015263463E-3</c:v>
                </c:pt>
                <c:pt idx="3119">
                  <c:v>6.4634059209399226E-3</c:v>
                </c:pt>
                <c:pt idx="3120">
                  <c:v>6.463428131779211E-3</c:v>
                </c:pt>
                <c:pt idx="3121">
                  <c:v>6.4635428781177687E-3</c:v>
                </c:pt>
                <c:pt idx="3122">
                  <c:v>6.4636280020327107E-3</c:v>
                </c:pt>
                <c:pt idx="3123">
                  <c:v>6.4637168174822785E-3</c:v>
                </c:pt>
                <c:pt idx="3124">
                  <c:v>6.4637760223887827E-3</c:v>
                </c:pt>
                <c:pt idx="3125">
                  <c:v>6.4637871228284075E-3</c:v>
                </c:pt>
                <c:pt idx="3126">
                  <c:v>6.4637945230372178E-3</c:v>
                </c:pt>
                <c:pt idx="3127">
                  <c:v>6.4638537222806306E-3</c:v>
                </c:pt>
                <c:pt idx="3128">
                  <c:v>6.4639795063459599E-3</c:v>
                </c:pt>
                <c:pt idx="3129">
                  <c:v>6.4640571867696497E-3</c:v>
                </c:pt>
                <c:pt idx="3130">
                  <c:v>6.4640682833661967E-3</c:v>
                </c:pt>
                <c:pt idx="3131">
                  <c:v>6.4640756810129454E-3</c:v>
                </c:pt>
                <c:pt idx="3132">
                  <c:v>6.4641015722455685E-3</c:v>
                </c:pt>
                <c:pt idx="3133">
                  <c:v>6.4642827877453663E-3</c:v>
                </c:pt>
                <c:pt idx="3134">
                  <c:v>6.4643937160332784E-3</c:v>
                </c:pt>
                <c:pt idx="3135">
                  <c:v>6.4644195971171716E-3</c:v>
                </c:pt>
                <c:pt idx="3136">
                  <c:v>6.4646377048542961E-3</c:v>
                </c:pt>
                <c:pt idx="3137">
                  <c:v>6.4646857546002568E-3</c:v>
                </c:pt>
                <c:pt idx="3138">
                  <c:v>6.4647042345129906E-3</c:v>
                </c:pt>
                <c:pt idx="3139">
                  <c:v>6.4648631443602698E-3</c:v>
                </c:pt>
                <c:pt idx="3140">
                  <c:v>6.4649887719326598E-3</c:v>
                </c:pt>
                <c:pt idx="3141">
                  <c:v>6.4650294119733172E-3</c:v>
                </c:pt>
                <c:pt idx="3142">
                  <c:v>6.4650589670847873E-3</c:v>
                </c:pt>
                <c:pt idx="3143">
                  <c:v>6.4650811327100505E-3</c:v>
                </c:pt>
                <c:pt idx="3144">
                  <c:v>6.465143932017749E-3</c:v>
                </c:pt>
                <c:pt idx="3145">
                  <c:v>6.4651587076170764E-3</c:v>
                </c:pt>
                <c:pt idx="3146">
                  <c:v>6.4651734829465502E-3</c:v>
                </c:pt>
                <c:pt idx="3147">
                  <c:v>6.4652510489988527E-3</c:v>
                </c:pt>
                <c:pt idx="3148">
                  <c:v>6.465276902696682E-3</c:v>
                </c:pt>
                <c:pt idx="3149">
                  <c:v>6.4654209295973699E-3</c:v>
                </c:pt>
                <c:pt idx="3150">
                  <c:v>6.4654357001365402E-3</c:v>
                </c:pt>
                <c:pt idx="3151">
                  <c:v>6.4655243177037074E-3</c:v>
                </c:pt>
                <c:pt idx="3152">
                  <c:v>6.4655723148289122E-3</c:v>
                </c:pt>
                <c:pt idx="3153">
                  <c:v>6.465579698748977E-3</c:v>
                </c:pt>
                <c:pt idx="3154">
                  <c:v>6.4657273629794634E-3</c:v>
                </c:pt>
                <c:pt idx="3155">
                  <c:v>6.4658233302541685E-3</c:v>
                </c:pt>
                <c:pt idx="3156">
                  <c:v>6.4662697971290244E-3</c:v>
                </c:pt>
                <c:pt idx="3157">
                  <c:v>6.4662919295532138E-3</c:v>
                </c:pt>
                <c:pt idx="3158">
                  <c:v>6.46645790336931E-3</c:v>
                </c:pt>
                <c:pt idx="3159">
                  <c:v>6.4665095326975428E-3</c:v>
                </c:pt>
                <c:pt idx="3160">
                  <c:v>6.4667012698113053E-3</c:v>
                </c:pt>
                <c:pt idx="3161">
                  <c:v>6.4669519340924088E-3</c:v>
                </c:pt>
                <c:pt idx="3162">
                  <c:v>6.466985104398108E-3</c:v>
                </c:pt>
                <c:pt idx="3163">
                  <c:v>6.4671251417244349E-3</c:v>
                </c:pt>
                <c:pt idx="3164">
                  <c:v>6.4674014596419792E-3</c:v>
                </c:pt>
                <c:pt idx="3165">
                  <c:v>6.4674198774596096E-3</c:v>
                </c:pt>
                <c:pt idx="3166">
                  <c:v>6.467478811639278E-3</c:v>
                </c:pt>
                <c:pt idx="3167">
                  <c:v>6.4675045939835887E-3</c:v>
                </c:pt>
                <c:pt idx="3168">
                  <c:v>6.467574570461561E-3</c:v>
                </c:pt>
                <c:pt idx="3169">
                  <c:v>6.4677881451593927E-3</c:v>
                </c:pt>
                <c:pt idx="3170">
                  <c:v>6.4678102358511859E-3</c:v>
                </c:pt>
                <c:pt idx="3171">
                  <c:v>6.4679611726392887E-3</c:v>
                </c:pt>
                <c:pt idx="3172">
                  <c:v>6.4679722156798115E-3</c:v>
                </c:pt>
                <c:pt idx="3173">
                  <c:v>6.4679832585683257E-3</c:v>
                </c:pt>
                <c:pt idx="3174">
                  <c:v>6.4680090247170386E-3</c:v>
                </c:pt>
                <c:pt idx="3175">
                  <c:v>6.4680237478590037E-3</c:v>
                </c:pt>
                <c:pt idx="3176">
                  <c:v>6.4680826377243846E-3</c:v>
                </c:pt>
                <c:pt idx="3177">
                  <c:v>6.4681488836543224E-3</c:v>
                </c:pt>
                <c:pt idx="3178">
                  <c:v>6.4682077643309129E-3</c:v>
                </c:pt>
                <c:pt idx="3179">
                  <c:v>6.4682151241114332E-3</c:v>
                </c:pt>
                <c:pt idx="3180">
                  <c:v>6.468296077237627E-3</c:v>
                </c:pt>
                <c:pt idx="3181">
                  <c:v>6.468380701309403E-3</c:v>
                </c:pt>
                <c:pt idx="3182">
                  <c:v>6.4683917385729732E-3</c:v>
                </c:pt>
                <c:pt idx="3183">
                  <c:v>6.4684211705325128E-3</c:v>
                </c:pt>
                <c:pt idx="3184">
                  <c:v>6.4684358861068336E-3</c:v>
                </c:pt>
                <c:pt idx="3185">
                  <c:v>6.4684395649581786E-3</c:v>
                </c:pt>
                <c:pt idx="3186">
                  <c:v>6.468571992355036E-3</c:v>
                </c:pt>
                <c:pt idx="3187">
                  <c:v>6.4688147190462243E-3</c:v>
                </c:pt>
                <c:pt idx="3188">
                  <c:v>6.4689985539021144E-3</c:v>
                </c:pt>
                <c:pt idx="3189">
                  <c:v>6.4691088345375219E-3</c:v>
                </c:pt>
                <c:pt idx="3190">
                  <c:v>6.4691382401382627E-3</c:v>
                </c:pt>
                <c:pt idx="3191">
                  <c:v>6.4693366996521418E-3</c:v>
                </c:pt>
                <c:pt idx="3192">
                  <c:v>6.4695387836798809E-3</c:v>
                </c:pt>
                <c:pt idx="3193">
                  <c:v>6.4695387836798809E-3</c:v>
                </c:pt>
                <c:pt idx="3194">
                  <c:v>6.4695461312265275E-3</c:v>
                </c:pt>
                <c:pt idx="3195">
                  <c:v>6.469615929547431E-3</c:v>
                </c:pt>
                <c:pt idx="3196">
                  <c:v>6.4696893948716526E-3</c:v>
                </c:pt>
                <c:pt idx="3197">
                  <c:v>6.4697738716352144E-3</c:v>
                </c:pt>
                <c:pt idx="3198">
                  <c:v>6.4698656840611549E-3</c:v>
                </c:pt>
                <c:pt idx="3199">
                  <c:v>6.4698693563384176E-3</c:v>
                </c:pt>
                <c:pt idx="3200">
                  <c:v>6.4699391263942311E-3</c:v>
                </c:pt>
                <c:pt idx="3201">
                  <c:v>6.4699427983333667E-3</c:v>
                </c:pt>
                <c:pt idx="3202">
                  <c:v>6.4700859907721817E-3</c:v>
                </c:pt>
                <c:pt idx="3203">
                  <c:v>6.4702144749113752E-3</c:v>
                </c:pt>
                <c:pt idx="3204">
                  <c:v>6.4702181455824253E-3</c:v>
                </c:pt>
                <c:pt idx="3205">
                  <c:v>6.4703429383370908E-3</c:v>
                </c:pt>
                <c:pt idx="3206">
                  <c:v>6.4705484367308689E-3</c:v>
                </c:pt>
                <c:pt idx="3207">
                  <c:v>6.4705998030427474E-3</c:v>
                </c:pt>
                <c:pt idx="3208">
                  <c:v>6.4706658405729988E-3</c:v>
                </c:pt>
                <c:pt idx="3209">
                  <c:v>6.4707575502743527E-3</c:v>
                </c:pt>
                <c:pt idx="3210">
                  <c:v>6.4707612184425334E-3</c:v>
                </c:pt>
                <c:pt idx="3211">
                  <c:v>6.4707758909461214E-3</c:v>
                </c:pt>
                <c:pt idx="3212">
                  <c:v>6.4707905631790899E-3</c:v>
                </c:pt>
                <c:pt idx="3213">
                  <c:v>6.4708602525899777E-3</c:v>
                </c:pt>
                <c:pt idx="3214">
                  <c:v>6.4709042638086767E-3</c:v>
                </c:pt>
                <c:pt idx="3215">
                  <c:v>6.4710326159505829E-3</c:v>
                </c:pt>
                <c:pt idx="3216">
                  <c:v>6.4710362828501568E-3</c:v>
                </c:pt>
                <c:pt idx="3217">
                  <c:v>6.471054617094291E-3</c:v>
                </c:pt>
                <c:pt idx="3218">
                  <c:v>6.4711829449617432E-3</c:v>
                </c:pt>
                <c:pt idx="3219">
                  <c:v>6.4713442420214658E-3</c:v>
                </c:pt>
                <c:pt idx="3220">
                  <c:v>6.4714688582246695E-3</c:v>
                </c:pt>
                <c:pt idx="3221">
                  <c:v>6.4716813936644352E-3</c:v>
                </c:pt>
                <c:pt idx="3222">
                  <c:v>6.4717400141133617E-3</c:v>
                </c:pt>
                <c:pt idx="3223">
                  <c:v>6.4718279366641979E-3</c:v>
                </c:pt>
                <c:pt idx="3224">
                  <c:v>6.4718609051077711E-3</c:v>
                </c:pt>
                <c:pt idx="3225">
                  <c:v>6.4720293890780404E-3</c:v>
                </c:pt>
                <c:pt idx="3226">
                  <c:v>6.4720403759191501E-3</c:v>
                </c:pt>
                <c:pt idx="3227">
                  <c:v>6.4720733355285555E-3</c:v>
                </c:pt>
                <c:pt idx="3228">
                  <c:v>6.4720769976227555E-3</c:v>
                </c:pt>
                <c:pt idx="3229">
                  <c:v>6.4722637419840105E-3</c:v>
                </c:pt>
                <c:pt idx="3230">
                  <c:v>6.4723625888226674E-3</c:v>
                </c:pt>
                <c:pt idx="3231">
                  <c:v>6.4724065167900335E-3</c:v>
                </c:pt>
                <c:pt idx="3232">
                  <c:v>6.4725639053225432E-3</c:v>
                </c:pt>
                <c:pt idx="3233">
                  <c:v>6.4726297796004698E-3</c:v>
                </c:pt>
                <c:pt idx="3234">
                  <c:v>6.472776147246318E-3</c:v>
                </c:pt>
                <c:pt idx="3235">
                  <c:v>6.4728383452929954E-3</c:v>
                </c:pt>
                <c:pt idx="3236">
                  <c:v>6.4728566379049259E-3</c:v>
                </c:pt>
                <c:pt idx="3237">
                  <c:v>6.4728822468505089E-3</c:v>
                </c:pt>
                <c:pt idx="3238">
                  <c:v>6.4729115132009934E-3</c:v>
                </c:pt>
                <c:pt idx="3239">
                  <c:v>6.4730029635617992E-3</c:v>
                </c:pt>
                <c:pt idx="3240">
                  <c:v>6.4730505135670901E-3</c:v>
                </c:pt>
                <c:pt idx="3241">
                  <c:v>6.4731419478417122E-3</c:v>
                </c:pt>
                <c:pt idx="3242">
                  <c:v>6.4733284409437134E-3</c:v>
                </c:pt>
                <c:pt idx="3243">
                  <c:v>6.4736245453321977E-3</c:v>
                </c:pt>
                <c:pt idx="3244">
                  <c:v>6.47364281973939E-3</c:v>
                </c:pt>
                <c:pt idx="3245">
                  <c:v>6.4736757126052386E-3</c:v>
                </c:pt>
                <c:pt idx="3246">
                  <c:v>6.4737378398306723E-3</c:v>
                </c:pt>
                <c:pt idx="3247">
                  <c:v>6.4737707287328876E-3</c:v>
                </c:pt>
                <c:pt idx="3248">
                  <c:v>6.4738693872070253E-3</c:v>
                </c:pt>
                <c:pt idx="3249">
                  <c:v>6.4738730409874294E-3</c:v>
                </c:pt>
                <c:pt idx="3250">
                  <c:v>6.4739461130380828E-3</c:v>
                </c:pt>
                <c:pt idx="3251">
                  <c:v>6.473953419870458E-3</c:v>
                </c:pt>
                <c:pt idx="3252">
                  <c:v>6.4739680333319198E-3</c:v>
                </c:pt>
                <c:pt idx="3253">
                  <c:v>6.4740812784677146E-3</c:v>
                </c:pt>
                <c:pt idx="3254">
                  <c:v>6.4742821571891433E-3</c:v>
                </c:pt>
                <c:pt idx="3255">
                  <c:v>6.4742967645514326E-3</c:v>
                </c:pt>
                <c:pt idx="3256">
                  <c:v>6.4743405850117104E-3</c:v>
                </c:pt>
                <c:pt idx="3257">
                  <c:v>6.4743917057982275E-3</c:v>
                </c:pt>
                <c:pt idx="3258">
                  <c:v>6.4746582103761569E-3</c:v>
                </c:pt>
                <c:pt idx="3259">
                  <c:v>6.4746801108458178E-3</c:v>
                </c:pt>
                <c:pt idx="3260">
                  <c:v>6.4748151502605784E-3</c:v>
                </c:pt>
                <c:pt idx="3261">
                  <c:v>6.4748479941776141E-3</c:v>
                </c:pt>
                <c:pt idx="3262">
                  <c:v>6.4748808367218391E-3</c:v>
                </c:pt>
                <c:pt idx="3263">
                  <c:v>6.475055973771523E-3</c:v>
                </c:pt>
                <c:pt idx="3264">
                  <c:v>6.4751252880651767E-3</c:v>
                </c:pt>
                <c:pt idx="3265">
                  <c:v>6.4752310717683011E-3</c:v>
                </c:pt>
                <c:pt idx="3266">
                  <c:v>6.4752857818828561E-3</c:v>
                </c:pt>
                <c:pt idx="3267">
                  <c:v>6.4753186061207802E-3</c:v>
                </c:pt>
                <c:pt idx="3268">
                  <c:v>6.4754353034014375E-3</c:v>
                </c:pt>
                <c:pt idx="3269">
                  <c:v>6.4756795821061114E-3</c:v>
                </c:pt>
                <c:pt idx="3270">
                  <c:v>6.4757634214265723E-3</c:v>
                </c:pt>
                <c:pt idx="3271">
                  <c:v>6.4759274289365436E-3</c:v>
                </c:pt>
                <c:pt idx="3272">
                  <c:v>6.4759347173622313E-3</c:v>
                </c:pt>
                <c:pt idx="3273">
                  <c:v>6.476084115140405E-3</c:v>
                </c:pt>
                <c:pt idx="3274">
                  <c:v>6.476095045565896E-3</c:v>
                </c:pt>
                <c:pt idx="3275">
                  <c:v>6.4761132626025373E-3</c:v>
                </c:pt>
                <c:pt idx="3276">
                  <c:v>6.4761132626025373E-3</c:v>
                </c:pt>
                <c:pt idx="3277">
                  <c:v>6.4762626263102875E-3</c:v>
                </c:pt>
                <c:pt idx="3278">
                  <c:v>6.4763464032246802E-3</c:v>
                </c:pt>
                <c:pt idx="3279">
                  <c:v>6.4763646144101175E-3</c:v>
                </c:pt>
                <c:pt idx="3280">
                  <c:v>6.4764811559557484E-3</c:v>
                </c:pt>
                <c:pt idx="3281">
                  <c:v>6.4765503442803726E-3</c:v>
                </c:pt>
                <c:pt idx="3282">
                  <c:v>6.4765903978800006E-3</c:v>
                </c:pt>
                <c:pt idx="3283">
                  <c:v>6.4767760741135591E-3</c:v>
                </c:pt>
                <c:pt idx="3284">
                  <c:v>6.4768452363310625E-3</c:v>
                </c:pt>
                <c:pt idx="3285">
                  <c:v>6.4770272129010195E-3</c:v>
                </c:pt>
                <c:pt idx="3286">
                  <c:v>6.4771654867259365E-3</c:v>
                </c:pt>
                <c:pt idx="3287">
                  <c:v>6.4772055087866766E-3</c:v>
                </c:pt>
                <c:pt idx="3288">
                  <c:v>6.4772164235378177E-3</c:v>
                </c:pt>
                <c:pt idx="3289">
                  <c:v>6.4773146494257992E-3</c:v>
                </c:pt>
                <c:pt idx="3290">
                  <c:v>6.4773983135730986E-3</c:v>
                </c:pt>
                <c:pt idx="3291">
                  <c:v>6.4774492351806134E-3</c:v>
                </c:pt>
                <c:pt idx="3292">
                  <c:v>6.4775074272305977E-3</c:v>
                </c:pt>
                <c:pt idx="3293">
                  <c:v>6.4776856133570374E-3</c:v>
                </c:pt>
                <c:pt idx="3294">
                  <c:v>6.4777219728659064E-3</c:v>
                </c:pt>
                <c:pt idx="3295">
                  <c:v>6.4777474235122433E-3</c:v>
                </c:pt>
                <c:pt idx="3296">
                  <c:v>6.4777546949727274E-3</c:v>
                </c:pt>
                <c:pt idx="3297">
                  <c:v>6.4778637587328174E-3</c:v>
                </c:pt>
                <c:pt idx="3298">
                  <c:v>6.4781072793058184E-3</c:v>
                </c:pt>
                <c:pt idx="3299">
                  <c:v>6.478114547405359E-3</c:v>
                </c:pt>
                <c:pt idx="3300">
                  <c:v>6.4782271942648694E-3</c:v>
                </c:pt>
                <c:pt idx="3301">
                  <c:v>6.4784488065759852E-3</c:v>
                </c:pt>
                <c:pt idx="3302">
                  <c:v>6.4784923950039512E-3</c:v>
                </c:pt>
                <c:pt idx="3303">
                  <c:v>6.4785614050144949E-3</c:v>
                </c:pt>
                <c:pt idx="3304">
                  <c:v>6.4788591673755214E-3</c:v>
                </c:pt>
                <c:pt idx="3305">
                  <c:v>6.4790370440387587E-3</c:v>
                </c:pt>
                <c:pt idx="3306">
                  <c:v>6.4790443034445765E-3</c:v>
                </c:pt>
                <c:pt idx="3307">
                  <c:v>6.4790987468227425E-3</c:v>
                </c:pt>
                <c:pt idx="3308">
                  <c:v>6.4792947113415118E-3</c:v>
                </c:pt>
                <c:pt idx="3309">
                  <c:v>6.4793019683354628E-3</c:v>
                </c:pt>
                <c:pt idx="3310">
                  <c:v>6.4797662746132892E-3</c:v>
                </c:pt>
                <c:pt idx="3311">
                  <c:v>6.479798910674843E-3</c:v>
                </c:pt>
                <c:pt idx="3312">
                  <c:v>6.4798025368189537E-3</c:v>
                </c:pt>
                <c:pt idx="3313">
                  <c:v>6.4799620703389323E-3</c:v>
                </c:pt>
                <c:pt idx="3314">
                  <c:v>6.4799983233694439E-3</c:v>
                </c:pt>
                <c:pt idx="3315">
                  <c:v>6.4800236994797811E-3</c:v>
                </c:pt>
                <c:pt idx="3316">
                  <c:v>6.4801396939522925E-3</c:v>
                </c:pt>
                <c:pt idx="3317">
                  <c:v>6.4802919102898574E-3</c:v>
                </c:pt>
                <c:pt idx="3318">
                  <c:v>6.4803390187951034E-3</c:v>
                </c:pt>
                <c:pt idx="3319">
                  <c:v>6.4805600280380404E-3</c:v>
                </c:pt>
                <c:pt idx="3320">
                  <c:v>6.4806107425477901E-3</c:v>
                </c:pt>
                <c:pt idx="3321">
                  <c:v>6.4808027030125812E-3</c:v>
                </c:pt>
                <c:pt idx="3322">
                  <c:v>6.4808461591299438E-3</c:v>
                </c:pt>
                <c:pt idx="3323">
                  <c:v>6.480867886270671E-3</c:v>
                </c:pt>
                <c:pt idx="3324">
                  <c:v>6.4808896127994207E-3</c:v>
                </c:pt>
                <c:pt idx="3325">
                  <c:v>6.4809511679741012E-3</c:v>
                </c:pt>
                <c:pt idx="3326">
                  <c:v>6.4809801334151278E-3</c:v>
                </c:pt>
                <c:pt idx="3327">
                  <c:v>6.481088744128647E-3</c:v>
                </c:pt>
                <c:pt idx="3328">
                  <c:v>6.4811140844268332E-3</c:v>
                </c:pt>
                <c:pt idx="3329">
                  <c:v>6.4812226762688257E-3</c:v>
                </c:pt>
                <c:pt idx="3330">
                  <c:v>6.4812588701490485E-3</c:v>
                </c:pt>
                <c:pt idx="3331">
                  <c:v>6.4813059196514268E-3</c:v>
                </c:pt>
                <c:pt idx="3332">
                  <c:v>6.4813312528086489E-3</c:v>
                </c:pt>
                <c:pt idx="3333">
                  <c:v>6.4814687611240178E-3</c:v>
                </c:pt>
                <c:pt idx="3334">
                  <c:v>6.481551977912667E-3</c:v>
                </c:pt>
                <c:pt idx="3335">
                  <c:v>6.4815664494793802E-3</c:v>
                </c:pt>
                <c:pt idx="3336">
                  <c:v>6.4816785948958568E-3</c:v>
                </c:pt>
                <c:pt idx="3337">
                  <c:v>6.4818449741051391E-3</c:v>
                </c:pt>
                <c:pt idx="3338">
                  <c:v>6.4819787747452604E-3</c:v>
                </c:pt>
                <c:pt idx="3339">
                  <c:v>6.4820402429080874E-3</c:v>
                </c:pt>
                <c:pt idx="3340">
                  <c:v>6.4820474741334802E-3</c:v>
                </c:pt>
                <c:pt idx="3341">
                  <c:v>6.4822210031310517E-3</c:v>
                </c:pt>
                <c:pt idx="3342">
                  <c:v>6.4823872649762285E-3</c:v>
                </c:pt>
                <c:pt idx="3343">
                  <c:v>6.4823981068896728E-3</c:v>
                </c:pt>
                <c:pt idx="3344">
                  <c:v>6.4825390378309977E-3</c:v>
                </c:pt>
                <c:pt idx="3345">
                  <c:v>6.4825462643612166E-3</c:v>
                </c:pt>
                <c:pt idx="3346">
                  <c:v>6.4826257517019642E-3</c:v>
                </c:pt>
                <c:pt idx="3347">
                  <c:v>6.4827341302590167E-3</c:v>
                </c:pt>
                <c:pt idx="3348">
                  <c:v>6.4828858345116532E-3</c:v>
                </c:pt>
                <c:pt idx="3349">
                  <c:v>6.4829327845065451E-3</c:v>
                </c:pt>
                <c:pt idx="3350">
                  <c:v>6.4829436187123467E-3</c:v>
                </c:pt>
                <c:pt idx="3351">
                  <c:v>6.4829761204108294E-3</c:v>
                </c:pt>
                <c:pt idx="3352">
                  <c:v>6.4830158428370692E-3</c:v>
                </c:pt>
                <c:pt idx="3353">
                  <c:v>6.4831530499204005E-3</c:v>
                </c:pt>
                <c:pt idx="3354">
                  <c:v>6.483192763173818E-3</c:v>
                </c:pt>
                <c:pt idx="3355">
                  <c:v>6.4832902324285773E-3</c:v>
                </c:pt>
                <c:pt idx="3356">
                  <c:v>6.4835356555758127E-3</c:v>
                </c:pt>
                <c:pt idx="3357">
                  <c:v>6.4836222567182774E-3</c:v>
                </c:pt>
                <c:pt idx="3358">
                  <c:v>6.4838062515893994E-3</c:v>
                </c:pt>
                <c:pt idx="3359">
                  <c:v>6.4839324969579769E-3</c:v>
                </c:pt>
                <c:pt idx="3360">
                  <c:v>6.4840334782364758E-3</c:v>
                </c:pt>
                <c:pt idx="3361">
                  <c:v>6.4840479030437367E-3</c:v>
                </c:pt>
                <c:pt idx="3362">
                  <c:v>6.4840839638700383E-3</c:v>
                </c:pt>
                <c:pt idx="3363">
                  <c:v>6.4841560804145973E-3</c:v>
                </c:pt>
                <c:pt idx="3364">
                  <c:v>6.4842426112776156E-3</c:v>
                </c:pt>
                <c:pt idx="3365">
                  <c:v>6.4842858730310912E-3</c:v>
                </c:pt>
                <c:pt idx="3366">
                  <c:v>6.4843219226191949E-3</c:v>
                </c:pt>
                <c:pt idx="3367">
                  <c:v>6.4843435515546805E-3</c:v>
                </c:pt>
                <c:pt idx="3368">
                  <c:v>6.4845778257268116E-3</c:v>
                </c:pt>
                <c:pt idx="3369">
                  <c:v>6.4847796042362352E-3</c:v>
                </c:pt>
                <c:pt idx="3370">
                  <c:v>6.4849092907866054E-3</c:v>
                </c:pt>
                <c:pt idx="3371">
                  <c:v>6.4849273010615643E-3</c:v>
                </c:pt>
                <c:pt idx="3372">
                  <c:v>6.4849597184833546E-3</c:v>
                </c:pt>
                <c:pt idx="3373">
                  <c:v>6.4849957362226544E-3</c:v>
                </c:pt>
                <c:pt idx="3374">
                  <c:v>6.4850569624700389E-3</c:v>
                </c:pt>
                <c:pt idx="3375">
                  <c:v>6.4852874171278056E-3</c:v>
                </c:pt>
                <c:pt idx="3376">
                  <c:v>6.485391818920775E-3</c:v>
                </c:pt>
                <c:pt idx="3377">
                  <c:v>6.485402618288452E-3</c:v>
                </c:pt>
                <c:pt idx="3378">
                  <c:v>6.4854386150732368E-3</c:v>
                </c:pt>
                <c:pt idx="3379">
                  <c:v>6.4854530133100835E-3</c:v>
                </c:pt>
                <c:pt idx="3380">
                  <c:v>6.4856473628246503E-3</c:v>
                </c:pt>
                <c:pt idx="3381">
                  <c:v>6.4856581585630291E-3</c:v>
                </c:pt>
                <c:pt idx="3382">
                  <c:v>6.4856941432500136E-3</c:v>
                </c:pt>
                <c:pt idx="3383">
                  <c:v>6.4857193315169996E-3</c:v>
                </c:pt>
                <c:pt idx="3384">
                  <c:v>6.4858956260056052E-3</c:v>
                </c:pt>
                <c:pt idx="3385">
                  <c:v>6.4859783623692014E-3</c:v>
                </c:pt>
                <c:pt idx="3386">
                  <c:v>6.4861222302230346E-3</c:v>
                </c:pt>
                <c:pt idx="3387">
                  <c:v>6.4861294228998933E-3</c:v>
                </c:pt>
                <c:pt idx="3388">
                  <c:v>6.4861797697289506E-3</c:v>
                </c:pt>
                <c:pt idx="3389">
                  <c:v>6.4863523620658113E-3</c:v>
                </c:pt>
                <c:pt idx="3390">
                  <c:v>6.4863631477828807E-3</c:v>
                </c:pt>
                <c:pt idx="3391">
                  <c:v>6.4864062891170074E-3</c:v>
                </c:pt>
                <c:pt idx="3392">
                  <c:v>6.4865680472574825E-3</c:v>
                </c:pt>
                <c:pt idx="3393">
                  <c:v>6.4865788299061011E-3</c:v>
                </c:pt>
                <c:pt idx="3394">
                  <c:v>6.4866255529437899E-3</c:v>
                </c:pt>
                <c:pt idx="3395">
                  <c:v>6.48669742891427E-3</c:v>
                </c:pt>
                <c:pt idx="3396">
                  <c:v>6.4869669030647847E-3</c:v>
                </c:pt>
                <c:pt idx="3397">
                  <c:v>6.487153682173479E-3</c:v>
                </c:pt>
                <c:pt idx="3398">
                  <c:v>6.4872075521936832E-3</c:v>
                </c:pt>
                <c:pt idx="3399">
                  <c:v>6.4873835008529626E-3</c:v>
                </c:pt>
                <c:pt idx="3400">
                  <c:v>6.4873942718896233E-3</c:v>
                </c:pt>
                <c:pt idx="3401">
                  <c:v>6.4873978622010681E-3</c:v>
                </c:pt>
                <c:pt idx="3402">
                  <c:v>6.4874481247705054E-3</c:v>
                </c:pt>
                <c:pt idx="3403">
                  <c:v>6.4876850318561765E-3</c:v>
                </c:pt>
                <c:pt idx="3404">
                  <c:v>6.4877819269762611E-3</c:v>
                </c:pt>
                <c:pt idx="3405">
                  <c:v>6.4878213992008073E-3</c:v>
                </c:pt>
                <c:pt idx="3406">
                  <c:v>6.4879182768190699E-3</c:v>
                </c:pt>
                <c:pt idx="3407">
                  <c:v>6.4880187293615979E-3</c:v>
                </c:pt>
                <c:pt idx="3408">
                  <c:v>6.488040253166313E-3</c:v>
                </c:pt>
                <c:pt idx="3409">
                  <c:v>6.4880581892010842E-3</c:v>
                </c:pt>
                <c:pt idx="3410">
                  <c:v>6.4880797118798111E-3</c:v>
                </c:pt>
                <c:pt idx="3411">
                  <c:v>6.4881729697236412E-3</c:v>
                </c:pt>
                <c:pt idx="3412">
                  <c:v>6.4882052485978137E-3</c:v>
                </c:pt>
                <c:pt idx="3413">
                  <c:v>6.4883881361130135E-3</c:v>
                </c:pt>
                <c:pt idx="3414">
                  <c:v>6.4884024783549432E-3</c:v>
                </c:pt>
                <c:pt idx="3415">
                  <c:v>6.4885889026549855E-3</c:v>
                </c:pt>
                <c:pt idx="3416">
                  <c:v>6.4887501941319706E-3</c:v>
                </c:pt>
                <c:pt idx="3417">
                  <c:v>6.4891192423171548E-3</c:v>
                </c:pt>
                <c:pt idx="3418">
                  <c:v>6.4891586445281393E-3</c:v>
                </c:pt>
                <c:pt idx="3419">
                  <c:v>6.4892517688161649E-3</c:v>
                </c:pt>
                <c:pt idx="3420">
                  <c:v>6.4892732573977171E-3</c:v>
                </c:pt>
                <c:pt idx="3421">
                  <c:v>6.4893806910871063E-3</c:v>
                </c:pt>
                <c:pt idx="3422">
                  <c:v>6.4894057567372052E-3</c:v>
                </c:pt>
                <c:pt idx="3423">
                  <c:v>6.4894200795902503E-3</c:v>
                </c:pt>
                <c:pt idx="3424">
                  <c:v>6.4895167517035517E-3</c:v>
                </c:pt>
                <c:pt idx="3425">
                  <c:v>6.4895489729755408E-3</c:v>
                </c:pt>
                <c:pt idx="3426">
                  <c:v>6.4896348896064798E-3</c:v>
                </c:pt>
                <c:pt idx="3427">
                  <c:v>6.4896814236753289E-3</c:v>
                </c:pt>
                <c:pt idx="3428">
                  <c:v>6.4898138510004165E-3</c:v>
                </c:pt>
                <c:pt idx="3429">
                  <c:v>6.4898174297928863E-3</c:v>
                </c:pt>
                <c:pt idx="3430">
                  <c:v>6.4898532167784158E-3</c:v>
                </c:pt>
                <c:pt idx="3431">
                  <c:v>6.4898567953830524E-3</c:v>
                </c:pt>
                <c:pt idx="3432">
                  <c:v>6.4900357038426464E-3</c:v>
                </c:pt>
                <c:pt idx="3433">
                  <c:v>6.4900643252343466E-3</c:v>
                </c:pt>
                <c:pt idx="3434">
                  <c:v>6.490096522993578E-3</c:v>
                </c:pt>
                <c:pt idx="3435">
                  <c:v>6.4903218685744635E-3</c:v>
                </c:pt>
                <c:pt idx="3436">
                  <c:v>6.4903504790358368E-3</c:v>
                </c:pt>
                <c:pt idx="3437">
                  <c:v>6.490472061301383E-3</c:v>
                </c:pt>
                <c:pt idx="3438">
                  <c:v>6.490575748218542E-3</c:v>
                </c:pt>
                <c:pt idx="3439">
                  <c:v>6.4906043489779451E-3</c:v>
                </c:pt>
                <c:pt idx="3440">
                  <c:v>6.4906508228802593E-3</c:v>
                </c:pt>
                <c:pt idx="3441">
                  <c:v>6.4906758460934241E-3</c:v>
                </c:pt>
                <c:pt idx="3442">
                  <c:v>6.4908295417528137E-3</c:v>
                </c:pt>
                <c:pt idx="3443">
                  <c:v>6.4908581328090229E-3</c:v>
                </c:pt>
                <c:pt idx="3444">
                  <c:v>6.4908617066141688E-3</c:v>
                </c:pt>
                <c:pt idx="3445">
                  <c:v>6.49088314908628E-3</c:v>
                </c:pt>
                <c:pt idx="3446">
                  <c:v>6.4909153116412387E-3</c:v>
                </c:pt>
                <c:pt idx="3447">
                  <c:v>6.4909796325995361E-3</c:v>
                </c:pt>
                <c:pt idx="3448">
                  <c:v>6.4912047123592102E-3</c:v>
                </c:pt>
                <c:pt idx="3449">
                  <c:v>6.4912118566377748E-3</c:v>
                </c:pt>
                <c:pt idx="3450">
                  <c:v>6.4912118566377748E-3</c:v>
                </c:pt>
                <c:pt idx="3451">
                  <c:v>6.4913797275075198E-3</c:v>
                </c:pt>
                <c:pt idx="3452">
                  <c:v>6.4914047263222576E-3</c:v>
                </c:pt>
                <c:pt idx="3453">
                  <c:v>6.4914332953709053E-3</c:v>
                </c:pt>
                <c:pt idx="3454">
                  <c:v>6.491447579485091E-3</c:v>
                </c:pt>
                <c:pt idx="3455">
                  <c:v>6.4914725760269751E-3</c:v>
                </c:pt>
                <c:pt idx="3456">
                  <c:v>6.4915047132075221E-3</c:v>
                </c:pt>
                <c:pt idx="3457">
                  <c:v>6.491558272098929E-3</c:v>
                </c:pt>
                <c:pt idx="3458">
                  <c:v>6.4916225376928059E-3</c:v>
                </c:pt>
                <c:pt idx="3459">
                  <c:v>6.4916867977492668E-3</c:v>
                </c:pt>
                <c:pt idx="3460">
                  <c:v>6.4917974548655347E-3</c:v>
                </c:pt>
                <c:pt idx="3461">
                  <c:v>6.4918224396830638E-3</c:v>
                </c:pt>
                <c:pt idx="3462">
                  <c:v>6.491829578048525E-3</c:v>
                </c:pt>
                <c:pt idx="3463">
                  <c:v>6.4919009579427461E-3</c:v>
                </c:pt>
                <c:pt idx="3464">
                  <c:v>6.4919259392904327E-3</c:v>
                </c:pt>
                <c:pt idx="3465">
                  <c:v>6.4919330766645029E-3</c:v>
                </c:pt>
                <c:pt idx="3466">
                  <c:v>6.4920758097871062E-3</c:v>
                </c:pt>
                <c:pt idx="3467">
                  <c:v>6.4921257599183423E-3</c:v>
                </c:pt>
                <c:pt idx="3468">
                  <c:v>6.4921864091445685E-3</c:v>
                </c:pt>
                <c:pt idx="3469">
                  <c:v>6.4922113809193476E-3</c:v>
                </c:pt>
                <c:pt idx="3470">
                  <c:v>6.4922506205872263E-3</c:v>
                </c:pt>
                <c:pt idx="3471">
                  <c:v>6.492304125891489E-3</c:v>
                </c:pt>
                <c:pt idx="3472">
                  <c:v>6.4924432216796101E-3</c:v>
                </c:pt>
                <c:pt idx="3473">
                  <c:v>6.4924860151518143E-3</c:v>
                </c:pt>
                <c:pt idx="3474">
                  <c:v>6.4927070755339249E-3</c:v>
                </c:pt>
                <c:pt idx="3475">
                  <c:v>6.4927819359223392E-3</c:v>
                </c:pt>
                <c:pt idx="3476">
                  <c:v>6.4928282742883221E-3</c:v>
                </c:pt>
                <c:pt idx="3477">
                  <c:v>6.4928318386583087E-3</c:v>
                </c:pt>
                <c:pt idx="3478">
                  <c:v>6.4928924303315561E-3</c:v>
                </c:pt>
                <c:pt idx="3479">
                  <c:v>6.492906686477588E-3</c:v>
                </c:pt>
                <c:pt idx="3480">
                  <c:v>6.4929209423499933E-3</c:v>
                </c:pt>
                <c:pt idx="3481">
                  <c:v>6.4929637083254253E-3</c:v>
                </c:pt>
                <c:pt idx="3482">
                  <c:v>6.4930242892415847E-3</c:v>
                </c:pt>
                <c:pt idx="3483">
                  <c:v>6.4931311846831846E-3</c:v>
                </c:pt>
                <c:pt idx="3484">
                  <c:v>6.4932024397591579E-3</c:v>
                </c:pt>
                <c:pt idx="3485">
                  <c:v>6.4933164336499006E-3</c:v>
                </c:pt>
                <c:pt idx="3486">
                  <c:v>6.4933378055544522E-3</c:v>
                </c:pt>
                <c:pt idx="3487">
                  <c:v>6.4933805475161687E-3</c:v>
                </c:pt>
                <c:pt idx="3488">
                  <c:v>6.4935657342189814E-3</c:v>
                </c:pt>
                <c:pt idx="3489">
                  <c:v>6.4936511894032826E-3</c:v>
                </c:pt>
                <c:pt idx="3490">
                  <c:v>6.4936974735136542E-3</c:v>
                </c:pt>
                <c:pt idx="3491">
                  <c:v>6.4937401947415783E-3</c:v>
                </c:pt>
                <c:pt idx="3492">
                  <c:v>6.4937900330603541E-3</c:v>
                </c:pt>
                <c:pt idx="3493">
                  <c:v>6.4939074958291158E-3</c:v>
                </c:pt>
                <c:pt idx="3494">
                  <c:v>6.4939288506942984E-3</c:v>
                </c:pt>
                <c:pt idx="3495">
                  <c:v>6.4939573228896931E-3</c:v>
                </c:pt>
                <c:pt idx="3496">
                  <c:v>6.4940427329053235E-3</c:v>
                </c:pt>
                <c:pt idx="3497">
                  <c:v>6.4940961091600451E-3</c:v>
                </c:pt>
                <c:pt idx="3498">
                  <c:v>6.4941850610286157E-3</c:v>
                </c:pt>
                <c:pt idx="3499">
                  <c:v>6.4942562148228309E-3</c:v>
                </c:pt>
                <c:pt idx="3500">
                  <c:v>6.4943842744021648E-3</c:v>
                </c:pt>
                <c:pt idx="3501">
                  <c:v>6.4946154369084977E-3</c:v>
                </c:pt>
                <c:pt idx="3502">
                  <c:v>6.4947932050122975E-3</c:v>
                </c:pt>
                <c:pt idx="3503">
                  <c:v>6.4948003148463506E-3</c:v>
                </c:pt>
                <c:pt idx="3504">
                  <c:v>6.494821643937684E-3</c:v>
                </c:pt>
                <c:pt idx="3505">
                  <c:v>6.4948500817675189E-3</c:v>
                </c:pt>
                <c:pt idx="3506">
                  <c:v>6.4948998453335108E-3</c:v>
                </c:pt>
                <c:pt idx="3507">
                  <c:v>6.495244543592211E-3</c:v>
                </c:pt>
                <c:pt idx="3508">
                  <c:v>6.4952836229157538E-3</c:v>
                </c:pt>
                <c:pt idx="3509">
                  <c:v>6.4953049380371969E-3</c:v>
                </c:pt>
                <c:pt idx="3510">
                  <c:v>6.4954789884563609E-3</c:v>
                </c:pt>
                <c:pt idx="3511">
                  <c:v>6.4955322609777637E-3</c:v>
                </c:pt>
                <c:pt idx="3512">
                  <c:v>6.4956210399513617E-3</c:v>
                </c:pt>
                <c:pt idx="3513">
                  <c:v>6.4956600993090648E-3</c:v>
                </c:pt>
                <c:pt idx="3514">
                  <c:v>6.4957595137782537E-3</c:v>
                </c:pt>
                <c:pt idx="3515">
                  <c:v>6.4957914655776215E-3</c:v>
                </c:pt>
                <c:pt idx="3516">
                  <c:v>6.4958766635938832E-3</c:v>
                </c:pt>
                <c:pt idx="3517">
                  <c:v>6.4960363832844191E-3</c:v>
                </c:pt>
                <c:pt idx="3518">
                  <c:v>6.4960754206000188E-3</c:v>
                </c:pt>
                <c:pt idx="3519">
                  <c:v>6.4963805499842694E-3</c:v>
                </c:pt>
                <c:pt idx="3520">
                  <c:v>6.4965224274585029E-3</c:v>
                </c:pt>
                <c:pt idx="3521">
                  <c:v>6.4965969021592521E-3</c:v>
                </c:pt>
                <c:pt idx="3522">
                  <c:v>6.4966146331172188E-3</c:v>
                </c:pt>
                <c:pt idx="3523">
                  <c:v>6.4966571856687376E-3</c:v>
                </c:pt>
                <c:pt idx="3524">
                  <c:v>6.4967564653607068E-3</c:v>
                </c:pt>
                <c:pt idx="3525">
                  <c:v>6.4967990096878895E-3</c:v>
                </c:pt>
                <c:pt idx="3526">
                  <c:v>6.4969833399260105E-3</c:v>
                </c:pt>
                <c:pt idx="3527">
                  <c:v>6.4970116943115575E-3</c:v>
                </c:pt>
                <c:pt idx="3528">
                  <c:v>6.4970435916843422E-3</c:v>
                </c:pt>
                <c:pt idx="3529">
                  <c:v>6.4970648558283738E-3</c:v>
                </c:pt>
                <c:pt idx="3530">
                  <c:v>6.497100294697457E-3</c:v>
                </c:pt>
                <c:pt idx="3531">
                  <c:v>6.4971321882143869E-3</c:v>
                </c:pt>
                <c:pt idx="3532">
                  <c:v>6.4971817975926615E-3</c:v>
                </c:pt>
                <c:pt idx="3533">
                  <c:v>6.4972030577265015E-3</c:v>
                </c:pt>
                <c:pt idx="3534">
                  <c:v>6.4974475049187647E-3</c:v>
                </c:pt>
                <c:pt idx="3535">
                  <c:v>6.4974510470318094E-3</c:v>
                </c:pt>
                <c:pt idx="3536">
                  <c:v>6.4975466776048263E-3</c:v>
                </c:pt>
                <c:pt idx="3537">
                  <c:v>6.4975927174981277E-3</c:v>
                </c:pt>
                <c:pt idx="3538">
                  <c:v>6.4976210483002721E-3</c:v>
                </c:pt>
                <c:pt idx="3539">
                  <c:v>6.4978193331962858E-3</c:v>
                </c:pt>
                <c:pt idx="3540">
                  <c:v>6.4978193331962858E-3</c:v>
                </c:pt>
                <c:pt idx="3541">
                  <c:v>6.4979042959799832E-3</c:v>
                </c:pt>
                <c:pt idx="3542">
                  <c:v>6.4982475866155864E-3</c:v>
                </c:pt>
                <c:pt idx="3543">
                  <c:v>6.4983749524006222E-3</c:v>
                </c:pt>
                <c:pt idx="3544">
                  <c:v>6.4984952219023446E-3</c:v>
                </c:pt>
                <c:pt idx="3545">
                  <c:v>6.4985659594075434E-3</c:v>
                </c:pt>
                <c:pt idx="3546">
                  <c:v>6.4986190080346187E-3</c:v>
                </c:pt>
                <c:pt idx="3547">
                  <c:v>6.4986791251470831E-3</c:v>
                </c:pt>
                <c:pt idx="3548">
                  <c:v>6.4987003417680839E-3</c:v>
                </c:pt>
                <c:pt idx="3549">
                  <c:v>6.4988346993625854E-3</c:v>
                </c:pt>
                <c:pt idx="3550">
                  <c:v>6.4988771229310743E-3</c:v>
                </c:pt>
                <c:pt idx="3551">
                  <c:v>6.4989973096283666E-3</c:v>
                </c:pt>
                <c:pt idx="3552">
                  <c:v>6.499018516987148E-3</c:v>
                </c:pt>
                <c:pt idx="3553">
                  <c:v>6.499064464146013E-3</c:v>
                </c:pt>
                <c:pt idx="3554">
                  <c:v>6.4995237762764521E-3</c:v>
                </c:pt>
                <c:pt idx="3555">
                  <c:v>6.4995449682978979E-3</c:v>
                </c:pt>
                <c:pt idx="3556">
                  <c:v>6.4996650447516711E-3</c:v>
                </c:pt>
                <c:pt idx="3557">
                  <c:v>6.4997886321460953E-3</c:v>
                </c:pt>
                <c:pt idx="3558">
                  <c:v>6.499838061217969E-3</c:v>
                </c:pt>
                <c:pt idx="3559">
                  <c:v>6.500095744025697E-3</c:v>
                </c:pt>
                <c:pt idx="3560">
                  <c:v>6.5001028025414862E-3</c:v>
                </c:pt>
                <c:pt idx="3561">
                  <c:v>6.5001063317736366E-3</c:v>
                </c:pt>
                <c:pt idx="3562">
                  <c:v>6.5003321669309848E-3</c:v>
                </c:pt>
                <c:pt idx="3563">
                  <c:v>6.5007518922708448E-3</c:v>
                </c:pt>
                <c:pt idx="3564">
                  <c:v>6.5009669513446814E-3</c:v>
                </c:pt>
                <c:pt idx="3565">
                  <c:v>6.5009740013801665E-3</c:v>
                </c:pt>
                <c:pt idx="3566">
                  <c:v>6.5009775263721523E-3</c:v>
                </c:pt>
                <c:pt idx="3567">
                  <c:v>6.5011114633441169E-3</c:v>
                </c:pt>
                <c:pt idx="3568">
                  <c:v>6.5012770879302106E-3</c:v>
                </c:pt>
                <c:pt idx="3569">
                  <c:v>6.50142506078338E-3</c:v>
                </c:pt>
                <c:pt idx="3570">
                  <c:v>6.5014461972893716E-3</c:v>
                </c:pt>
                <c:pt idx="3571">
                  <c:v>6.5015694812515156E-3</c:v>
                </c:pt>
                <c:pt idx="3572">
                  <c:v>6.5016117451951339E-3</c:v>
                </c:pt>
                <c:pt idx="3573">
                  <c:v>6.5016857011450293E-3</c:v>
                </c:pt>
                <c:pt idx="3574">
                  <c:v>6.5017666918274521E-3</c:v>
                </c:pt>
                <c:pt idx="3575">
                  <c:v>6.5018335903201585E-3</c:v>
                </c:pt>
                <c:pt idx="3576">
                  <c:v>6.5018687975624129E-3</c:v>
                </c:pt>
                <c:pt idx="3577">
                  <c:v>6.5019427271796855E-3</c:v>
                </c:pt>
                <c:pt idx="3578">
                  <c:v>6.5019497677005125E-3</c:v>
                </c:pt>
                <c:pt idx="3579">
                  <c:v>6.5021363164638095E-3</c:v>
                </c:pt>
                <c:pt idx="3580">
                  <c:v>6.5021503936572647E-3</c:v>
                </c:pt>
                <c:pt idx="3581">
                  <c:v>6.5021644705758348E-3</c:v>
                </c:pt>
                <c:pt idx="3582">
                  <c:v>6.502241888714299E-3</c:v>
                </c:pt>
                <c:pt idx="3583">
                  <c:v>6.502435397678699E-3</c:v>
                </c:pt>
                <c:pt idx="3584">
                  <c:v>6.5024705755425119E-3</c:v>
                </c:pt>
                <c:pt idx="3585">
                  <c:v>6.5026253377293798E-3</c:v>
                </c:pt>
                <c:pt idx="3586">
                  <c:v>6.502660506313972E-3</c:v>
                </c:pt>
                <c:pt idx="3587">
                  <c:v>6.5028011634673316E-3</c:v>
                </c:pt>
                <c:pt idx="3588">
                  <c:v>6.5028785131810195E-3</c:v>
                </c:pt>
                <c:pt idx="3589">
                  <c:v>6.5028820288794524E-3</c:v>
                </c:pt>
                <c:pt idx="3590">
                  <c:v>6.502998037285909E-3</c:v>
                </c:pt>
                <c:pt idx="3591">
                  <c:v>6.5031034832313643E-3</c:v>
                </c:pt>
                <c:pt idx="3592">
                  <c:v>6.503106997829796E-3</c:v>
                </c:pt>
                <c:pt idx="3593">
                  <c:v>6.503114026975094E-3</c:v>
                </c:pt>
                <c:pt idx="3594">
                  <c:v>6.5033178422796555E-3</c:v>
                </c:pt>
                <c:pt idx="3595">
                  <c:v>6.5035180871860707E-3</c:v>
                </c:pt>
                <c:pt idx="3596">
                  <c:v>6.5036761358147066E-3</c:v>
                </c:pt>
                <c:pt idx="3597">
                  <c:v>6.5038025496498425E-3</c:v>
                </c:pt>
                <c:pt idx="3598">
                  <c:v>6.5039745771177842E-3</c:v>
                </c:pt>
                <c:pt idx="3599">
                  <c:v>6.5040693501206247E-3</c:v>
                </c:pt>
                <c:pt idx="3600">
                  <c:v>6.5040974286028454E-3</c:v>
                </c:pt>
                <c:pt idx="3601">
                  <c:v>6.5041114674312291E-3</c:v>
                </c:pt>
                <c:pt idx="3602">
                  <c:v>6.504185166765976E-3</c:v>
                </c:pt>
                <c:pt idx="3603">
                  <c:v>6.5043009646830489E-3</c:v>
                </c:pt>
                <c:pt idx="3604">
                  <c:v>6.5045851165255793E-3</c:v>
                </c:pt>
                <c:pt idx="3605">
                  <c:v>6.504609667559942E-3</c:v>
                </c:pt>
                <c:pt idx="3606">
                  <c:v>6.5048025392151878E-3</c:v>
                </c:pt>
                <c:pt idx="3607">
                  <c:v>6.5049042142259969E-3</c:v>
                </c:pt>
                <c:pt idx="3608">
                  <c:v>6.5049427768246086E-3</c:v>
                </c:pt>
                <c:pt idx="3609">
                  <c:v>6.5050724721060771E-3</c:v>
                </c:pt>
                <c:pt idx="3610">
                  <c:v>6.5051986395019959E-3</c:v>
                </c:pt>
                <c:pt idx="3611">
                  <c:v>6.505282738710815E-3</c:v>
                </c:pt>
                <c:pt idx="3612">
                  <c:v>6.5053037619644044E-3</c:v>
                </c:pt>
                <c:pt idx="3613">
                  <c:v>6.5054263852639569E-3</c:v>
                </c:pt>
                <c:pt idx="3614">
                  <c:v>6.5056435519342858E-3</c:v>
                </c:pt>
                <c:pt idx="3615">
                  <c:v>6.5057626152477104E-3</c:v>
                </c:pt>
                <c:pt idx="3616">
                  <c:v>6.5058116355350779E-3</c:v>
                </c:pt>
                <c:pt idx="3617">
                  <c:v>6.5058396456132471E-3</c:v>
                </c:pt>
                <c:pt idx="3618">
                  <c:v>6.5058921615407756E-3</c:v>
                </c:pt>
                <c:pt idx="3619">
                  <c:v>6.5059376722120124E-3</c:v>
                </c:pt>
                <c:pt idx="3620">
                  <c:v>6.5059901809103272E-3</c:v>
                </c:pt>
                <c:pt idx="3621">
                  <c:v>6.5062141745073025E-3</c:v>
                </c:pt>
                <c:pt idx="3622">
                  <c:v>6.5063926189223983E-3</c:v>
                </c:pt>
                <c:pt idx="3623">
                  <c:v>6.5065150548653285E-3</c:v>
                </c:pt>
                <c:pt idx="3624">
                  <c:v>6.5065710185574265E-3</c:v>
                </c:pt>
                <c:pt idx="3625">
                  <c:v>6.5066829327180709E-3</c:v>
                </c:pt>
                <c:pt idx="3626">
                  <c:v>6.5067738499905488E-3</c:v>
                </c:pt>
                <c:pt idx="3627">
                  <c:v>6.5068612594672845E-3</c:v>
                </c:pt>
                <c:pt idx="3628">
                  <c:v>6.5070849786827197E-3</c:v>
                </c:pt>
                <c:pt idx="3629">
                  <c:v>6.5072177785904179E-3</c:v>
                </c:pt>
                <c:pt idx="3630">
                  <c:v>6.5072876632891472E-3</c:v>
                </c:pt>
                <c:pt idx="3631">
                  <c:v>6.5072911573432323E-3</c:v>
                </c:pt>
                <c:pt idx="3632">
                  <c:v>6.5073191091558442E-3</c:v>
                </c:pt>
                <c:pt idx="3633">
                  <c:v>6.5073330846487651E-3</c:v>
                </c:pt>
                <c:pt idx="3634">
                  <c:v>6.5073435660876009E-3</c:v>
                </c:pt>
                <c:pt idx="3635">
                  <c:v>6.5073715158332759E-3</c:v>
                </c:pt>
                <c:pt idx="3636">
                  <c:v>6.5073715158332759E-3</c:v>
                </c:pt>
                <c:pt idx="3637">
                  <c:v>6.5073924774190885E-3</c:v>
                </c:pt>
                <c:pt idx="3638">
                  <c:v>6.5076753981326858E-3</c:v>
                </c:pt>
                <c:pt idx="3639">
                  <c:v>6.5077347622041568E-3</c:v>
                </c:pt>
                <c:pt idx="3640">
                  <c:v>6.5078499841297356E-3</c:v>
                </c:pt>
                <c:pt idx="3641">
                  <c:v>6.5079756593774988E-3</c:v>
                </c:pt>
                <c:pt idx="3642">
                  <c:v>6.5080768815323547E-3</c:v>
                </c:pt>
                <c:pt idx="3643">
                  <c:v>6.5081501712880054E-3</c:v>
                </c:pt>
                <c:pt idx="3644">
                  <c:v>6.5081850685007898E-3</c:v>
                </c:pt>
                <c:pt idx="3645">
                  <c:v>6.5082862606732047E-3</c:v>
                </c:pt>
                <c:pt idx="3646">
                  <c:v>6.5082932389095138E-3</c:v>
                </c:pt>
                <c:pt idx="3647">
                  <c:v>6.5084362775629061E-3</c:v>
                </c:pt>
                <c:pt idx="3648">
                  <c:v>6.5084362775629061E-3</c:v>
                </c:pt>
                <c:pt idx="3649">
                  <c:v>6.5084432543171524E-3</c:v>
                </c:pt>
                <c:pt idx="3650">
                  <c:v>6.5085130180681135E-3</c:v>
                </c:pt>
                <c:pt idx="3651">
                  <c:v>6.5086525248883483E-3</c:v>
                </c:pt>
                <c:pt idx="3652">
                  <c:v>6.508805950538904E-3</c:v>
                </c:pt>
                <c:pt idx="3653">
                  <c:v>6.5092834484987722E-3</c:v>
                </c:pt>
                <c:pt idx="3654">
                  <c:v>6.5094959529649549E-3</c:v>
                </c:pt>
                <c:pt idx="3655">
                  <c:v>6.5095969571767956E-3</c:v>
                </c:pt>
                <c:pt idx="3656">
                  <c:v>6.5096700891048419E-3</c:v>
                </c:pt>
                <c:pt idx="3657">
                  <c:v>6.5096909825446431E-3</c:v>
                </c:pt>
                <c:pt idx="3658">
                  <c:v>6.5099033639422115E-3</c:v>
                </c:pt>
                <c:pt idx="3659">
                  <c:v>6.5099138072733783E-3</c:v>
                </c:pt>
                <c:pt idx="3660">
                  <c:v>6.5100043096414911E-3</c:v>
                </c:pt>
                <c:pt idx="3661">
                  <c:v>6.5101435212874259E-3</c:v>
                </c:pt>
                <c:pt idx="3662">
                  <c:v>6.5102757467889166E-3</c:v>
                </c:pt>
                <c:pt idx="3663">
                  <c:v>6.5103522870104385E-3</c:v>
                </c:pt>
                <c:pt idx="3664">
                  <c:v>6.5104253403425148E-3</c:v>
                </c:pt>
                <c:pt idx="3665">
                  <c:v>6.510891311014279E-3</c:v>
                </c:pt>
                <c:pt idx="3666">
                  <c:v>6.5109643081884333E-3</c:v>
                </c:pt>
                <c:pt idx="3667">
                  <c:v>6.5111137548488889E-3</c:v>
                </c:pt>
                <c:pt idx="3668">
                  <c:v>6.5112075771422088E-3</c:v>
                </c:pt>
                <c:pt idx="3669">
                  <c:v>6.5114333940250856E-3</c:v>
                </c:pt>
                <c:pt idx="3670">
                  <c:v>6.5114716019756642E-3</c:v>
                </c:pt>
                <c:pt idx="3671">
                  <c:v>6.5116938613543826E-3</c:v>
                </c:pt>
                <c:pt idx="3672">
                  <c:v>6.51181537954682E-3</c:v>
                </c:pt>
                <c:pt idx="3673">
                  <c:v>6.5118188511844527E-3</c:v>
                </c:pt>
                <c:pt idx="3674">
                  <c:v>6.5118570380590726E-3</c:v>
                </c:pt>
                <c:pt idx="3675">
                  <c:v>6.5118986940854492E-3</c:v>
                </c:pt>
                <c:pt idx="3676">
                  <c:v>6.5119715861498145E-3</c:v>
                </c:pt>
                <c:pt idx="3677">
                  <c:v>6.5121346979436674E-3</c:v>
                </c:pt>
                <c:pt idx="3678">
                  <c:v>6.5122873637811565E-3</c:v>
                </c:pt>
                <c:pt idx="3679">
                  <c:v>6.5123012408360905E-3</c:v>
                </c:pt>
                <c:pt idx="3680">
                  <c:v>6.5123324631995785E-3</c:v>
                </c:pt>
                <c:pt idx="3681">
                  <c:v>6.5125093635067443E-3</c:v>
                </c:pt>
                <c:pt idx="3682">
                  <c:v>6.5125787239157388E-3</c:v>
                </c:pt>
                <c:pt idx="3683">
                  <c:v>6.5126099338461722E-3</c:v>
                </c:pt>
                <c:pt idx="3684">
                  <c:v>6.5127000880097485E-3</c:v>
                </c:pt>
                <c:pt idx="3685">
                  <c:v>6.512835297364951E-3</c:v>
                </c:pt>
                <c:pt idx="3686">
                  <c:v>6.5128907602703453E-3</c:v>
                </c:pt>
                <c:pt idx="3687">
                  <c:v>6.5129670145456101E-3</c:v>
                </c:pt>
                <c:pt idx="3688">
                  <c:v>6.5130293981891067E-3</c:v>
                </c:pt>
                <c:pt idx="3689">
                  <c:v>6.5134867072273832E-3</c:v>
                </c:pt>
                <c:pt idx="3690">
                  <c:v>6.5136079129227637E-3</c:v>
                </c:pt>
                <c:pt idx="3691">
                  <c:v>6.5136321515220207E-3</c:v>
                </c:pt>
                <c:pt idx="3692">
                  <c:v>6.5136771638173285E-3</c:v>
                </c:pt>
                <c:pt idx="3693">
                  <c:v>6.5141478865974869E-3</c:v>
                </c:pt>
                <c:pt idx="3694">
                  <c:v>6.5141928654203719E-3</c:v>
                </c:pt>
                <c:pt idx="3695">
                  <c:v>6.5142205432442285E-3</c:v>
                </c:pt>
                <c:pt idx="3696">
                  <c:v>6.5142343817413632E-3</c:v>
                </c:pt>
                <c:pt idx="3697">
                  <c:v>6.5142482199619638E-3</c:v>
                </c:pt>
                <c:pt idx="3698">
                  <c:v>6.5143070293144055E-3</c:v>
                </c:pt>
                <c:pt idx="3699">
                  <c:v>6.5144938023587963E-3</c:v>
                </c:pt>
                <c:pt idx="3700">
                  <c:v>6.5145456748149652E-3</c:v>
                </c:pt>
                <c:pt idx="3701">
                  <c:v>6.5147358405447152E-3</c:v>
                </c:pt>
                <c:pt idx="3702">
                  <c:v>6.5147600397044746E-3</c:v>
                </c:pt>
                <c:pt idx="3703">
                  <c:v>6.5148844791451371E-3</c:v>
                </c:pt>
                <c:pt idx="3704">
                  <c:v>6.5149812498860368E-3</c:v>
                </c:pt>
                <c:pt idx="3705">
                  <c:v>6.5151056494922735E-3</c:v>
                </c:pt>
                <c:pt idx="3706">
                  <c:v>6.5151125599244731E-3</c:v>
                </c:pt>
                <c:pt idx="3707">
                  <c:v>6.5151505660652797E-3</c:v>
                </c:pt>
                <c:pt idx="3708">
                  <c:v>6.515157476047917E-3</c:v>
                </c:pt>
                <c:pt idx="3709">
                  <c:v>6.5153198407285869E-3</c:v>
                </c:pt>
                <c:pt idx="3710">
                  <c:v>6.5153232948812504E-3</c:v>
                </c:pt>
                <c:pt idx="3711">
                  <c:v>6.5153371113189787E-3</c:v>
                </c:pt>
                <c:pt idx="3712">
                  <c:v>6.515568495518786E-3</c:v>
                </c:pt>
                <c:pt idx="3713">
                  <c:v>6.5156617179513788E-3</c:v>
                </c:pt>
                <c:pt idx="3714">
                  <c:v>6.515768735566075E-3</c:v>
                </c:pt>
                <c:pt idx="3715">
                  <c:v>6.5157756393575406E-3</c:v>
                </c:pt>
                <c:pt idx="3716">
                  <c:v>6.5157928985335213E-3</c:v>
                </c:pt>
                <c:pt idx="3717">
                  <c:v>6.5158067055629681E-3</c:v>
                </c:pt>
                <c:pt idx="3718">
                  <c:v>6.5158826392780183E-3</c:v>
                </c:pt>
                <c:pt idx="3719">
                  <c:v>6.5158998957729683E-3</c:v>
                </c:pt>
                <c:pt idx="3720">
                  <c:v>6.5159551136508174E-3</c:v>
                </c:pt>
                <c:pt idx="3721">
                  <c:v>6.5159827209291454E-3</c:v>
                </c:pt>
                <c:pt idx="3722">
                  <c:v>6.5160413827197059E-3</c:v>
                </c:pt>
                <c:pt idx="3723">
                  <c:v>6.5160448332575822E-3</c:v>
                </c:pt>
                <c:pt idx="3724">
                  <c:v>6.5160586352360963E-3</c:v>
                </c:pt>
                <c:pt idx="3725">
                  <c:v>6.5161517913514093E-3</c:v>
                </c:pt>
                <c:pt idx="3726">
                  <c:v>6.5162725305084731E-3</c:v>
                </c:pt>
                <c:pt idx="3727">
                  <c:v>6.5163070235178967E-3</c:v>
                </c:pt>
                <c:pt idx="3728">
                  <c:v>6.5163380657471473E-3</c:v>
                </c:pt>
                <c:pt idx="3729">
                  <c:v>6.516403594740078E-3</c:v>
                </c:pt>
                <c:pt idx="3730">
                  <c:v>6.5164725658796727E-3</c:v>
                </c:pt>
                <c:pt idx="3731">
                  <c:v>6.5165484261395235E-3</c:v>
                </c:pt>
                <c:pt idx="3732">
                  <c:v>6.5166104873957834E-3</c:v>
                </c:pt>
                <c:pt idx="3733">
                  <c:v>6.5166415159215408E-3</c:v>
                </c:pt>
                <c:pt idx="3734">
                  <c:v>6.5168345508102628E-3</c:v>
                </c:pt>
                <c:pt idx="3735">
                  <c:v>6.5168552299010437E-3</c:v>
                </c:pt>
                <c:pt idx="3736">
                  <c:v>6.516875908368823E-3</c:v>
                </c:pt>
                <c:pt idx="3737">
                  <c:v>6.5169310479037262E-3</c:v>
                </c:pt>
                <c:pt idx="3738">
                  <c:v>6.5170206401986607E-3</c:v>
                </c:pt>
                <c:pt idx="3739">
                  <c:v>6.5170585411091792E-3</c:v>
                </c:pt>
                <c:pt idx="3740">
                  <c:v>6.5174753128996333E-3</c:v>
                </c:pt>
                <c:pt idx="3741">
                  <c:v>6.5174925294218637E-3</c:v>
                </c:pt>
                <c:pt idx="3742">
                  <c:v>6.5175579482593792E-3</c:v>
                </c:pt>
                <c:pt idx="3743">
                  <c:v>6.517602704915821E-3</c:v>
                </c:pt>
                <c:pt idx="3744">
                  <c:v>6.5176509011200187E-3</c:v>
                </c:pt>
                <c:pt idx="3745">
                  <c:v>6.5177197469540567E-3</c:v>
                </c:pt>
                <c:pt idx="3746">
                  <c:v>6.517761051130398E-3</c:v>
                </c:pt>
                <c:pt idx="3747">
                  <c:v>6.5177644930325554E-3</c:v>
                </c:pt>
                <c:pt idx="3748">
                  <c:v>6.5178126778448623E-3</c:v>
                </c:pt>
                <c:pt idx="3749">
                  <c:v>6.5180913947844128E-3</c:v>
                </c:pt>
                <c:pt idx="3750">
                  <c:v>6.5181395565677858E-3</c:v>
                </c:pt>
                <c:pt idx="3751">
                  <c:v>6.5182633855684806E-3</c:v>
                </c:pt>
                <c:pt idx="3752">
                  <c:v>6.5184353330584449E-3</c:v>
                </c:pt>
                <c:pt idx="3753">
                  <c:v>6.5184422100574733E-3</c:v>
                </c:pt>
                <c:pt idx="3754">
                  <c:v>6.5185281667000444E-3</c:v>
                </c:pt>
                <c:pt idx="3755">
                  <c:v>6.5186313003821736E-3</c:v>
                </c:pt>
                <c:pt idx="3756">
                  <c:v>6.5186416128930188E-3</c:v>
                </c:pt>
                <c:pt idx="3757">
                  <c:v>6.5186656748120993E-3</c:v>
                </c:pt>
                <c:pt idx="3758">
                  <c:v>6.5186691121598261E-3</c:v>
                </c:pt>
                <c:pt idx="3759">
                  <c:v>6.5186966103180808E-3</c:v>
                </c:pt>
                <c:pt idx="3760">
                  <c:v>6.5187584771209386E-3</c:v>
                </c:pt>
                <c:pt idx="3761">
                  <c:v>6.5189302999034025E-3</c:v>
                </c:pt>
                <c:pt idx="3762">
                  <c:v>6.519081468127446E-3</c:v>
                </c:pt>
                <c:pt idx="3763">
                  <c:v>6.5190849033791073E-3</c:v>
                </c:pt>
                <c:pt idx="3764">
                  <c:v>6.5192772498211329E-3</c:v>
                </c:pt>
                <c:pt idx="3765">
                  <c:v>6.5193905713882873E-3</c:v>
                </c:pt>
                <c:pt idx="3766">
                  <c:v>6.519431774552587E-3</c:v>
                </c:pt>
                <c:pt idx="3767">
                  <c:v>6.5194558085794789E-3</c:v>
                </c:pt>
                <c:pt idx="3768">
                  <c:v>6.5196205904620675E-3</c:v>
                </c:pt>
                <c:pt idx="3769">
                  <c:v>6.5196308880040785E-3</c:v>
                </c:pt>
                <c:pt idx="3770">
                  <c:v>6.519692669980876E-3</c:v>
                </c:pt>
                <c:pt idx="3771">
                  <c:v>6.5197063985465457E-3</c:v>
                </c:pt>
                <c:pt idx="3772">
                  <c:v>6.5198608258036301E-3</c:v>
                </c:pt>
                <c:pt idx="3773">
                  <c:v>6.5199294488749475E-3</c:v>
                </c:pt>
                <c:pt idx="3774">
                  <c:v>6.5199568961623218E-3</c:v>
                </c:pt>
                <c:pt idx="3775">
                  <c:v>6.5199877730347114E-3</c:v>
                </c:pt>
                <c:pt idx="3776">
                  <c:v>6.5200186485031807E-3</c:v>
                </c:pt>
                <c:pt idx="3777">
                  <c:v>6.5200666742191308E-3</c:v>
                </c:pt>
                <c:pt idx="3778">
                  <c:v>6.5201455662343821E-3</c:v>
                </c:pt>
                <c:pt idx="3779">
                  <c:v>6.520221019581841E-3</c:v>
                </c:pt>
                <c:pt idx="3780">
                  <c:v>6.5203410417071245E-3</c:v>
                </c:pt>
                <c:pt idx="3781">
                  <c:v>6.5203684723541232E-3</c:v>
                </c:pt>
                <c:pt idx="3782">
                  <c:v>6.5207215428300233E-3</c:v>
                </c:pt>
                <c:pt idx="3783">
                  <c:v>6.5207969321018815E-3</c:v>
                </c:pt>
                <c:pt idx="3784">
                  <c:v>6.5208140648569156E-3</c:v>
                </c:pt>
                <c:pt idx="3785">
                  <c:v>6.521026475004266E-3</c:v>
                </c:pt>
                <c:pt idx="3786">
                  <c:v>6.5211223803180816E-3</c:v>
                </c:pt>
                <c:pt idx="3787">
                  <c:v>6.5211977249551413E-3</c:v>
                </c:pt>
                <c:pt idx="3788">
                  <c:v>6.5212285453419266E-3</c:v>
                </c:pt>
                <c:pt idx="3789">
                  <c:v>6.5212353941259968E-3</c:v>
                </c:pt>
                <c:pt idx="3790">
                  <c:v>6.5212867577952721E-3</c:v>
                </c:pt>
                <c:pt idx="3791">
                  <c:v>6.5214134381615689E-3</c:v>
                </c:pt>
                <c:pt idx="3792">
                  <c:v>6.5215229804111647E-3</c:v>
                </c:pt>
                <c:pt idx="3793">
                  <c:v>6.5217899152306856E-3</c:v>
                </c:pt>
                <c:pt idx="3794">
                  <c:v>6.5218959754020402E-3</c:v>
                </c:pt>
                <c:pt idx="3795">
                  <c:v>6.5219233430624914E-3</c:v>
                </c:pt>
                <c:pt idx="3796">
                  <c:v>6.5220328026008752E-3</c:v>
                </c:pt>
                <c:pt idx="3797">
                  <c:v>6.5220738453474775E-3</c:v>
                </c:pt>
                <c:pt idx="3798">
                  <c:v>6.5222858597359093E-3</c:v>
                </c:pt>
                <c:pt idx="3799">
                  <c:v>6.5225217328102698E-3</c:v>
                </c:pt>
                <c:pt idx="3800">
                  <c:v>6.5225319862871689E-3</c:v>
                </c:pt>
                <c:pt idx="3801">
                  <c:v>6.5225935038686293E-3</c:v>
                </c:pt>
                <c:pt idx="3802">
                  <c:v>6.5227233558529055E-3</c:v>
                </c:pt>
                <c:pt idx="3803">
                  <c:v>6.5228292691729851E-3</c:v>
                </c:pt>
                <c:pt idx="3804">
                  <c:v>6.5229488286810116E-3</c:v>
                </c:pt>
                <c:pt idx="3805">
                  <c:v>6.5230000619611369E-3</c:v>
                </c:pt>
                <c:pt idx="3806">
                  <c:v>6.5230376305510348E-3</c:v>
                </c:pt>
                <c:pt idx="3807">
                  <c:v>6.5231093465720315E-3</c:v>
                </c:pt>
                <c:pt idx="3808">
                  <c:v>6.5233073796216942E-3</c:v>
                </c:pt>
                <c:pt idx="3809">
                  <c:v>6.5233210349207376E-3</c:v>
                </c:pt>
                <c:pt idx="3810">
                  <c:v>6.523338103653924E-3</c:v>
                </c:pt>
                <c:pt idx="3811">
                  <c:v>6.5239181823146582E-3</c:v>
                </c:pt>
                <c:pt idx="3812">
                  <c:v>6.523986393870581E-3</c:v>
                </c:pt>
                <c:pt idx="3813">
                  <c:v>6.5240170868044378E-3</c:v>
                </c:pt>
                <c:pt idx="3814">
                  <c:v>6.5240204970435879E-3</c:v>
                </c:pt>
                <c:pt idx="3815">
                  <c:v>6.5240239072653725E-3</c:v>
                </c:pt>
                <c:pt idx="3816">
                  <c:v>6.5240886981795497E-3</c:v>
                </c:pt>
                <c:pt idx="3817">
                  <c:v>6.5241091571656964E-3</c:v>
                </c:pt>
                <c:pt idx="3818">
                  <c:v>6.5242864421880967E-3</c:v>
                </c:pt>
                <c:pt idx="3819">
                  <c:v>6.5243682502042939E-3</c:v>
                </c:pt>
                <c:pt idx="3820">
                  <c:v>6.5243784755028532E-3</c:v>
                </c:pt>
                <c:pt idx="3821">
                  <c:v>6.5244602722634446E-3</c:v>
                </c:pt>
                <c:pt idx="3822">
                  <c:v>6.5245590966665594E-3</c:v>
                </c:pt>
                <c:pt idx="3823">
                  <c:v>6.5247021957633104E-3</c:v>
                </c:pt>
                <c:pt idx="3824">
                  <c:v>6.5248657000633002E-3</c:v>
                </c:pt>
                <c:pt idx="3825">
                  <c:v>6.5254206346248783E-3</c:v>
                </c:pt>
                <c:pt idx="3826">
                  <c:v>6.5254512617335357E-3</c:v>
                </c:pt>
                <c:pt idx="3827">
                  <c:v>6.5254546646587135E-3</c:v>
                </c:pt>
                <c:pt idx="3828">
                  <c:v>6.525464873329976E-3</c:v>
                </c:pt>
                <c:pt idx="3829">
                  <c:v>6.5255057064508995E-3</c:v>
                </c:pt>
                <c:pt idx="3830">
                  <c:v>6.5255567443327153E-3</c:v>
                </c:pt>
                <c:pt idx="3831">
                  <c:v>6.5256792192941752E-3</c:v>
                </c:pt>
                <c:pt idx="3832">
                  <c:v>6.5257098345149625E-3</c:v>
                </c:pt>
                <c:pt idx="3833">
                  <c:v>6.5257744620243153E-3</c:v>
                </c:pt>
                <c:pt idx="3834">
                  <c:v>6.5258322813191482E-3</c:v>
                </c:pt>
                <c:pt idx="3835">
                  <c:v>6.5259445044333732E-3</c:v>
                </c:pt>
                <c:pt idx="3836">
                  <c:v>6.5261688938699743E-3</c:v>
                </c:pt>
                <c:pt idx="3837">
                  <c:v>6.5262674652810234E-3</c:v>
                </c:pt>
                <c:pt idx="3838">
                  <c:v>6.5262708640344124E-3</c:v>
                </c:pt>
                <c:pt idx="3839">
                  <c:v>6.5262810601902643E-3</c:v>
                </c:pt>
                <c:pt idx="3840">
                  <c:v>6.5266174455465859E-3</c:v>
                </c:pt>
                <c:pt idx="3841">
                  <c:v>6.5266412239188042E-3</c:v>
                </c:pt>
                <c:pt idx="3842">
                  <c:v>6.526644620759566E-3</c:v>
                </c:pt>
                <c:pt idx="3843">
                  <c:v>6.5267974605955946E-3</c:v>
                </c:pt>
                <c:pt idx="3844">
                  <c:v>6.5270453258722237E-3</c:v>
                </c:pt>
                <c:pt idx="3845">
                  <c:v>6.5270962456147269E-3</c:v>
                </c:pt>
                <c:pt idx="3846">
                  <c:v>6.5271403728927088E-3</c:v>
                </c:pt>
                <c:pt idx="3847">
                  <c:v>6.527174314952461E-3</c:v>
                </c:pt>
                <c:pt idx="3848">
                  <c:v>6.5272252247807663E-3</c:v>
                </c:pt>
                <c:pt idx="3849">
                  <c:v>6.5273439991601423E-3</c:v>
                </c:pt>
                <c:pt idx="3850">
                  <c:v>6.5273881099309873E-3</c:v>
                </c:pt>
                <c:pt idx="3851">
                  <c:v>6.5273915029454392E-3</c:v>
                </c:pt>
                <c:pt idx="3852">
                  <c:v>6.5274220392926982E-3</c:v>
                </c:pt>
                <c:pt idx="3853">
                  <c:v>6.5275272092588568E-3</c:v>
                </c:pt>
                <c:pt idx="3854">
                  <c:v>6.5275339938438825E-3</c:v>
                </c:pt>
                <c:pt idx="3855">
                  <c:v>6.5275679157252037E-3</c:v>
                </c:pt>
                <c:pt idx="3856">
                  <c:v>6.527612011570063E-3</c:v>
                </c:pt>
                <c:pt idx="3857">
                  <c:v>6.5276425377403195E-3</c:v>
                </c:pt>
                <c:pt idx="3858">
                  <c:v>6.5277307165383814E-3</c:v>
                </c:pt>
                <c:pt idx="3859">
                  <c:v>6.5279714525740074E-3</c:v>
                </c:pt>
                <c:pt idx="3860">
                  <c:v>6.5280087418589372E-3</c:v>
                </c:pt>
                <c:pt idx="3861">
                  <c:v>6.5281510997612655E-3</c:v>
                </c:pt>
                <c:pt idx="3862">
                  <c:v>6.5285915367998566E-3</c:v>
                </c:pt>
                <c:pt idx="3863">
                  <c:v>6.5286220177082615E-3</c:v>
                </c:pt>
                <c:pt idx="3864">
                  <c:v>6.5286355643261098E-3</c:v>
                </c:pt>
                <c:pt idx="3865">
                  <c:v>6.5286491106654595E-3</c:v>
                </c:pt>
                <c:pt idx="3866">
                  <c:v>6.528699906957613E-3</c:v>
                </c:pt>
                <c:pt idx="3867">
                  <c:v>6.5287269967120179E-3</c:v>
                </c:pt>
                <c:pt idx="3868">
                  <c:v>6.5287473132967337E-3</c:v>
                </c:pt>
                <c:pt idx="3869">
                  <c:v>6.5287473132967337E-3</c:v>
                </c:pt>
                <c:pt idx="3870">
                  <c:v>6.5287879445861917E-3</c:v>
                </c:pt>
                <c:pt idx="3871">
                  <c:v>6.5288488868203553E-3</c:v>
                </c:pt>
                <c:pt idx="3872">
                  <c:v>6.5289301343589333E-3</c:v>
                </c:pt>
                <c:pt idx="3873">
                  <c:v>6.5289910634324178E-3</c:v>
                </c:pt>
                <c:pt idx="3874">
                  <c:v>6.5290689090400931E-3</c:v>
                </c:pt>
                <c:pt idx="3875">
                  <c:v>6.5291162888138996E-3</c:v>
                </c:pt>
                <c:pt idx="3876">
                  <c:v>6.5291230570744532E-3</c:v>
                </c:pt>
                <c:pt idx="3877">
                  <c:v>6.5291230570744532E-3</c:v>
                </c:pt>
                <c:pt idx="3878">
                  <c:v>6.5291467454379635E-3</c:v>
                </c:pt>
                <c:pt idx="3879">
                  <c:v>6.529227956207518E-3</c:v>
                </c:pt>
                <c:pt idx="3880">
                  <c:v>6.529359902318216E-3</c:v>
                </c:pt>
                <c:pt idx="3881">
                  <c:v>6.5293869649136185E-3</c:v>
                </c:pt>
                <c:pt idx="3882">
                  <c:v>6.5294038784698373E-3</c:v>
                </c:pt>
                <c:pt idx="3883">
                  <c:v>6.5295391712478588E-3</c:v>
                </c:pt>
                <c:pt idx="3884">
                  <c:v>6.5295696082832266E-3</c:v>
                </c:pt>
                <c:pt idx="3885">
                  <c:v>6.5296000439080499E-3</c:v>
                </c:pt>
                <c:pt idx="3886">
                  <c:v>6.529691342319054E-3</c:v>
                </c:pt>
                <c:pt idx="3887">
                  <c:v>6.5298468585196796E-3</c:v>
                </c:pt>
                <c:pt idx="3888">
                  <c:v>6.5299516421293618E-3</c:v>
                </c:pt>
                <c:pt idx="3889">
                  <c:v>6.5300597882987643E-3</c:v>
                </c:pt>
                <c:pt idx="3890">
                  <c:v>6.5301510227555636E-3</c:v>
                </c:pt>
                <c:pt idx="3891">
                  <c:v>6.5301577803583283E-3</c:v>
                </c:pt>
                <c:pt idx="3892">
                  <c:v>6.5301983245117032E-3</c:v>
                </c:pt>
                <c:pt idx="3893">
                  <c:v>6.5302929177812503E-3</c:v>
                </c:pt>
                <c:pt idx="3894">
                  <c:v>6.5302929177812503E-3</c:v>
                </c:pt>
                <c:pt idx="3895">
                  <c:v>6.5303098079993694E-3</c:v>
                </c:pt>
                <c:pt idx="3896">
                  <c:v>6.5304280273317137E-3</c:v>
                </c:pt>
                <c:pt idx="3897">
                  <c:v>6.5305597323057048E-3</c:v>
                </c:pt>
                <c:pt idx="3898">
                  <c:v>6.5307960593805493E-3</c:v>
                </c:pt>
                <c:pt idx="3899">
                  <c:v>6.5307994348630686E-3</c:v>
                </c:pt>
                <c:pt idx="3900">
                  <c:v>6.5309648121608414E-3</c:v>
                </c:pt>
                <c:pt idx="3901">
                  <c:v>6.53107616513112E-3</c:v>
                </c:pt>
                <c:pt idx="3902">
                  <c:v>6.5311571371895151E-3</c:v>
                </c:pt>
                <c:pt idx="3903">
                  <c:v>6.5312077396284442E-3</c:v>
                </c:pt>
                <c:pt idx="3904">
                  <c:v>6.5313898759393509E-3</c:v>
                </c:pt>
                <c:pt idx="3905">
                  <c:v>6.5313966207526117E-3</c:v>
                </c:pt>
                <c:pt idx="3906">
                  <c:v>6.5314606930013241E-3</c:v>
                </c:pt>
                <c:pt idx="3907">
                  <c:v>6.5314842969804981E-3</c:v>
                </c:pt>
                <c:pt idx="3908">
                  <c:v>6.5315011564427072E-3</c:v>
                </c:pt>
                <c:pt idx="3909">
                  <c:v>6.5316326452922084E-3</c:v>
                </c:pt>
                <c:pt idx="3910">
                  <c:v>6.5316697270971363E-3</c:v>
                </c:pt>
                <c:pt idx="3911">
                  <c:v>6.5317101775696149E-3</c:v>
                </c:pt>
                <c:pt idx="3912">
                  <c:v>6.5317371431566802E-3</c:v>
                </c:pt>
                <c:pt idx="3913">
                  <c:v>6.5317708485715742E-3</c:v>
                </c:pt>
                <c:pt idx="3914">
                  <c:v>6.531875324279005E-3</c:v>
                </c:pt>
                <c:pt idx="3915">
                  <c:v>6.5319090225462251E-3</c:v>
                </c:pt>
                <c:pt idx="3916">
                  <c:v>6.5319225013649616E-3</c:v>
                </c:pt>
                <c:pt idx="3917">
                  <c:v>6.532006737662085E-3</c:v>
                </c:pt>
                <c:pt idx="3918">
                  <c:v>6.5320572742099134E-3</c:v>
                </c:pt>
                <c:pt idx="3919">
                  <c:v>6.5321549670785406E-3</c:v>
                </c:pt>
                <c:pt idx="3920">
                  <c:v>6.5323031627385394E-3</c:v>
                </c:pt>
                <c:pt idx="3921">
                  <c:v>6.5323132657587723E-3</c:v>
                </c:pt>
                <c:pt idx="3922">
                  <c:v>6.5325018266621359E-3</c:v>
                </c:pt>
                <c:pt idx="3923">
                  <c:v>6.5325792554756981E-3</c:v>
                </c:pt>
                <c:pt idx="3924">
                  <c:v>6.532616283386178E-3</c:v>
                </c:pt>
                <c:pt idx="3925">
                  <c:v>6.5327037955130885E-3</c:v>
                </c:pt>
                <c:pt idx="3926">
                  <c:v>6.5327172578707893E-3</c:v>
                </c:pt>
                <c:pt idx="3927">
                  <c:v>6.5329393464827962E-3</c:v>
                </c:pt>
                <c:pt idx="3928">
                  <c:v>6.5329393464827962E-3</c:v>
                </c:pt>
                <c:pt idx="3929">
                  <c:v>6.5330200871401905E-3</c:v>
                </c:pt>
                <c:pt idx="3930">
                  <c:v>6.5332218948250054E-3</c:v>
                </c:pt>
                <c:pt idx="3931">
                  <c:v>6.5332286206662583E-3</c:v>
                </c:pt>
                <c:pt idx="3932">
                  <c:v>6.5332319835607168E-3</c:v>
                </c:pt>
                <c:pt idx="3933">
                  <c:v>6.5333732093744417E-3</c:v>
                </c:pt>
                <c:pt idx="3934">
                  <c:v>6.5334236397067511E-3</c:v>
                </c:pt>
                <c:pt idx="3935">
                  <c:v>6.5336858141522309E-3</c:v>
                </c:pt>
                <c:pt idx="3936">
                  <c:v>6.5336992561340276E-3</c:v>
                </c:pt>
                <c:pt idx="3937">
                  <c:v>6.5337933421891741E-3</c:v>
                </c:pt>
                <c:pt idx="3938">
                  <c:v>6.5338067819373982E-3</c:v>
                </c:pt>
                <c:pt idx="3939">
                  <c:v>6.5339277271069859E-3</c:v>
                </c:pt>
                <c:pt idx="3940">
                  <c:v>6.5339478824364191E-3</c:v>
                </c:pt>
                <c:pt idx="3941">
                  <c:v>6.5339848322419946E-3</c:v>
                </c:pt>
                <c:pt idx="3942">
                  <c:v>6.5340184211418965E-3</c:v>
                </c:pt>
                <c:pt idx="3943">
                  <c:v>6.534038573644139E-3</c:v>
                </c:pt>
                <c:pt idx="3944">
                  <c:v>6.5340688012194715E-3</c:v>
                </c:pt>
                <c:pt idx="3945">
                  <c:v>6.5345589621735641E-3</c:v>
                </c:pt>
                <c:pt idx="3946">
                  <c:v>6.5347435153608547E-3</c:v>
                </c:pt>
                <c:pt idx="3947">
                  <c:v>6.5348810570155401E-3</c:v>
                </c:pt>
                <c:pt idx="3948">
                  <c:v>6.534907890989582E-3</c:v>
                </c:pt>
                <c:pt idx="3949">
                  <c:v>6.5349514938141456E-3</c:v>
                </c:pt>
                <c:pt idx="3950">
                  <c:v>6.5351594051509263E-3</c:v>
                </c:pt>
                <c:pt idx="3951">
                  <c:v>6.5351627580095533E-3</c:v>
                </c:pt>
                <c:pt idx="3952">
                  <c:v>6.5352298115150809E-3</c:v>
                </c:pt>
                <c:pt idx="3953">
                  <c:v>6.5352398689384602E-3</c:v>
                </c:pt>
                <c:pt idx="3954">
                  <c:v>6.5352666879657873E-3</c:v>
                </c:pt>
                <c:pt idx="3955">
                  <c:v>6.5352733925479927E-3</c:v>
                </c:pt>
                <c:pt idx="3956">
                  <c:v>6.5354175241697371E-3</c:v>
                </c:pt>
                <c:pt idx="3957">
                  <c:v>6.5355917797386828E-3</c:v>
                </c:pt>
                <c:pt idx="3958">
                  <c:v>6.5356185840961213E-3</c:v>
                </c:pt>
                <c:pt idx="3959">
                  <c:v>6.5357224404230113E-3</c:v>
                </c:pt>
                <c:pt idx="3960">
                  <c:v>6.5357525891158912E-3</c:v>
                </c:pt>
                <c:pt idx="3961">
                  <c:v>6.5357659880808097E-3</c:v>
                </c:pt>
                <c:pt idx="3962">
                  <c:v>6.5358664714093868E-3</c:v>
                </c:pt>
                <c:pt idx="3963">
                  <c:v>6.5358865661885963E-3</c:v>
                </c:pt>
                <c:pt idx="3964">
                  <c:v>6.5359301027195695E-3</c:v>
                </c:pt>
                <c:pt idx="3965">
                  <c:v>6.5361544364854994E-3</c:v>
                </c:pt>
                <c:pt idx="3966">
                  <c:v>6.5362883297060336E-3</c:v>
                </c:pt>
                <c:pt idx="3967">
                  <c:v>6.5362950236332725E-3</c:v>
                </c:pt>
                <c:pt idx="3968">
                  <c:v>6.5363151049956736E-3</c:v>
                </c:pt>
                <c:pt idx="3969">
                  <c:v>6.5363251454410047E-3</c:v>
                </c:pt>
                <c:pt idx="3970">
                  <c:v>6.53651588402465E-3</c:v>
                </c:pt>
                <c:pt idx="3971">
                  <c:v>6.5365861418239506E-3</c:v>
                </c:pt>
                <c:pt idx="3972">
                  <c:v>6.5366095593779429E-3</c:v>
                </c:pt>
                <c:pt idx="3973">
                  <c:v>6.5366229404529332E-3</c:v>
                </c:pt>
                <c:pt idx="3974">
                  <c:v>6.5366262856779963E-3</c:v>
                </c:pt>
                <c:pt idx="3975">
                  <c:v>6.5366697720136225E-3</c:v>
                </c:pt>
                <c:pt idx="3976">
                  <c:v>6.5366998762082925E-3</c:v>
                </c:pt>
                <c:pt idx="3977">
                  <c:v>6.5368336555032451E-3</c:v>
                </c:pt>
                <c:pt idx="3978">
                  <c:v>6.5368938470635332E-3</c:v>
                </c:pt>
                <c:pt idx="3979">
                  <c:v>6.5369205970505434E-3</c:v>
                </c:pt>
                <c:pt idx="3980">
                  <c:v>6.537057673178112E-3</c:v>
                </c:pt>
                <c:pt idx="3981">
                  <c:v>6.5370677019851373E-3</c:v>
                </c:pt>
                <c:pt idx="3982">
                  <c:v>6.5371312141100013E-3</c:v>
                </c:pt>
                <c:pt idx="3983">
                  <c:v>6.5371312141100013E-3</c:v>
                </c:pt>
                <c:pt idx="3984">
                  <c:v>6.5372381676365313E-3</c:v>
                </c:pt>
                <c:pt idx="3985">
                  <c:v>6.5372415096458256E-3</c:v>
                </c:pt>
                <c:pt idx="3986">
                  <c:v>6.5373484447138778E-3</c:v>
                </c:pt>
                <c:pt idx="3987">
                  <c:v>6.5374587027549075E-3</c:v>
                </c:pt>
                <c:pt idx="3988">
                  <c:v>6.5377292554141958E-3</c:v>
                </c:pt>
                <c:pt idx="3989">
                  <c:v>6.5377426130672246E-3</c:v>
                </c:pt>
                <c:pt idx="3990">
                  <c:v>6.5377693275340508E-3</c:v>
                </c:pt>
                <c:pt idx="3991">
                  <c:v>6.5379295908358096E-3</c:v>
                </c:pt>
                <c:pt idx="3992">
                  <c:v>6.5379863410945996E-3</c:v>
                </c:pt>
                <c:pt idx="3993">
                  <c:v>6.5380263970582489E-3</c:v>
                </c:pt>
                <c:pt idx="3994">
                  <c:v>6.5381065014313974E-3</c:v>
                </c:pt>
                <c:pt idx="3995">
                  <c:v>6.5381699102500437E-3</c:v>
                </c:pt>
                <c:pt idx="3996">
                  <c:v>6.5381966068113542E-3</c:v>
                </c:pt>
                <c:pt idx="3997">
                  <c:v>6.5382700165839405E-3</c:v>
                </c:pt>
                <c:pt idx="3998">
                  <c:v>6.5383000454149265E-3</c:v>
                </c:pt>
                <c:pt idx="3999">
                  <c:v>6.5384568396278315E-3</c:v>
                </c:pt>
                <c:pt idx="4000">
                  <c:v>6.5385235488513525E-3</c:v>
                </c:pt>
                <c:pt idx="4001">
                  <c:v>6.5385869161334381E-3</c:v>
                </c:pt>
                <c:pt idx="4002">
                  <c:v>6.5386502771012248E-3</c:v>
                </c:pt>
                <c:pt idx="4003">
                  <c:v>6.5386836224427267E-3</c:v>
                </c:pt>
                <c:pt idx="4004">
                  <c:v>6.5387403055088616E-3</c:v>
                </c:pt>
                <c:pt idx="4005">
                  <c:v>6.5389769860194364E-3</c:v>
                </c:pt>
                <c:pt idx="4006">
                  <c:v>6.5390936270589683E-3</c:v>
                </c:pt>
                <c:pt idx="4007">
                  <c:v>6.5392535570619782E-3</c:v>
                </c:pt>
                <c:pt idx="4008">
                  <c:v>6.5392935332639962E-3</c:v>
                </c:pt>
                <c:pt idx="4009">
                  <c:v>6.5393001957193735E-3</c:v>
                </c:pt>
                <c:pt idx="4010">
                  <c:v>6.5393734781092052E-3</c:v>
                </c:pt>
                <c:pt idx="4011">
                  <c:v>6.5394001241512361E-3</c:v>
                </c:pt>
                <c:pt idx="4012">
                  <c:v>6.5394101161282804E-3</c:v>
                </c:pt>
                <c:pt idx="4013">
                  <c:v>6.5394567432721902E-3</c:v>
                </c:pt>
                <c:pt idx="4014">
                  <c:v>6.5394700646833632E-3</c:v>
                </c:pt>
                <c:pt idx="4015">
                  <c:v>6.5396199112663332E-3</c:v>
                </c:pt>
                <c:pt idx="4016">
                  <c:v>6.5396432175498691E-3</c:v>
                </c:pt>
                <c:pt idx="4017">
                  <c:v>6.5396831691837626E-3</c:v>
                </c:pt>
                <c:pt idx="4018">
                  <c:v>6.5398129945894168E-3</c:v>
                </c:pt>
                <c:pt idx="4019">
                  <c:v>6.5398695768201899E-3</c:v>
                </c:pt>
                <c:pt idx="4020">
                  <c:v>6.5399028581225767E-3</c:v>
                </c:pt>
                <c:pt idx="4021">
                  <c:v>6.5399461211990695E-3</c:v>
                </c:pt>
                <c:pt idx="4022">
                  <c:v>6.5401224708210373E-3</c:v>
                </c:pt>
                <c:pt idx="4023">
                  <c:v>6.5401257976997933E-3</c:v>
                </c:pt>
                <c:pt idx="4024">
                  <c:v>6.5401357782310376E-3</c:v>
                </c:pt>
                <c:pt idx="4025">
                  <c:v>6.5403486587002884E-3</c:v>
                </c:pt>
                <c:pt idx="4026">
                  <c:v>6.5404051930222301E-3</c:v>
                </c:pt>
                <c:pt idx="4027">
                  <c:v>6.5404218198011179E-3</c:v>
                </c:pt>
                <c:pt idx="4028">
                  <c:v>6.5405115968440739E-3</c:v>
                </c:pt>
                <c:pt idx="4029">
                  <c:v>6.5405182464876909E-3</c:v>
                </c:pt>
                <c:pt idx="4030">
                  <c:v>6.5406179827381559E-3</c:v>
                </c:pt>
                <c:pt idx="4031">
                  <c:v>6.5406412522626099E-3</c:v>
                </c:pt>
                <c:pt idx="4032">
                  <c:v>6.5407509398934258E-3</c:v>
                </c:pt>
                <c:pt idx="4033">
                  <c:v>6.5407874981997507E-3</c:v>
                </c:pt>
                <c:pt idx="4034">
                  <c:v>6.5408473163127197E-3</c:v>
                </c:pt>
                <c:pt idx="4035">
                  <c:v>6.5409569681179995E-3</c:v>
                </c:pt>
                <c:pt idx="4036">
                  <c:v>6.5410333808262255E-3</c:v>
                </c:pt>
                <c:pt idx="4037">
                  <c:v>6.5410466690472326E-3</c:v>
                </c:pt>
                <c:pt idx="4038">
                  <c:v>6.5411496432595589E-3</c:v>
                </c:pt>
                <c:pt idx="4039">
                  <c:v>6.5411928209850832E-3</c:v>
                </c:pt>
                <c:pt idx="4040">
                  <c:v>6.5412526006418618E-3</c:v>
                </c:pt>
                <c:pt idx="4041">
                  <c:v>6.5412791675567711E-3</c:v>
                </c:pt>
                <c:pt idx="4042">
                  <c:v>6.5413289775010253E-3</c:v>
                </c:pt>
                <c:pt idx="4043">
                  <c:v>6.5413987048024529E-3</c:v>
                </c:pt>
                <c:pt idx="4044">
                  <c:v>6.5416708993438228E-3</c:v>
                </c:pt>
                <c:pt idx="4045">
                  <c:v>6.5416941300067317E-3</c:v>
                </c:pt>
                <c:pt idx="4046">
                  <c:v>6.5417007671813325E-3</c:v>
                </c:pt>
                <c:pt idx="4047">
                  <c:v>6.5417405887574385E-3</c:v>
                </c:pt>
                <c:pt idx="4048">
                  <c:v>6.5418069524451374E-3</c:v>
                </c:pt>
                <c:pt idx="4049">
                  <c:v>6.5418202243417893E-3</c:v>
                </c:pt>
                <c:pt idx="4050">
                  <c:v>6.541919754631983E-3</c:v>
                </c:pt>
                <c:pt idx="4051">
                  <c:v>6.541989416453408E-3</c:v>
                </c:pt>
                <c:pt idx="4052">
                  <c:v>6.5421021858780137E-3</c:v>
                </c:pt>
                <c:pt idx="4053">
                  <c:v>6.5421519306557837E-3</c:v>
                </c:pt>
                <c:pt idx="4054">
                  <c:v>6.5422083033047111E-3</c:v>
                </c:pt>
                <c:pt idx="4055">
                  <c:v>6.5423077720967206E-3</c:v>
                </c:pt>
                <c:pt idx="4056">
                  <c:v>6.5423144027887967E-3</c:v>
                </c:pt>
                <c:pt idx="4057">
                  <c:v>6.5423773908676432E-3</c:v>
                </c:pt>
                <c:pt idx="4058">
                  <c:v>6.5423972805256558E-3</c:v>
                </c:pt>
                <c:pt idx="4059">
                  <c:v>6.5424105399471896E-3</c:v>
                </c:pt>
                <c:pt idx="4060">
                  <c:v>6.5424602602807856E-3</c:v>
                </c:pt>
                <c:pt idx="4061">
                  <c:v>6.5425596891190213E-3</c:v>
                </c:pt>
                <c:pt idx="4062">
                  <c:v>6.542672356068353E-3</c:v>
                </c:pt>
                <c:pt idx="4063">
                  <c:v>6.5427618124484083E-3</c:v>
                </c:pt>
                <c:pt idx="4064">
                  <c:v>6.5428346933852312E-3</c:v>
                </c:pt>
                <c:pt idx="4065">
                  <c:v>6.5429009414208258E-3</c:v>
                </c:pt>
                <c:pt idx="4066">
                  <c:v>6.5431592417655206E-3</c:v>
                </c:pt>
                <c:pt idx="4067">
                  <c:v>6.5432320764262433E-3</c:v>
                </c:pt>
                <c:pt idx="4068">
                  <c:v>6.5433082126811508E-3</c:v>
                </c:pt>
                <c:pt idx="4069">
                  <c:v>6.5434075069021403E-3</c:v>
                </c:pt>
                <c:pt idx="4070">
                  <c:v>6.5434240544049137E-3</c:v>
                </c:pt>
                <c:pt idx="4071">
                  <c:v>6.5434770034683148E-3</c:v>
                </c:pt>
                <c:pt idx="4072">
                  <c:v>6.5434803126357488E-3</c:v>
                </c:pt>
                <c:pt idx="4073">
                  <c:v>6.5434968582099226E-3</c:v>
                </c:pt>
                <c:pt idx="4074">
                  <c:v>6.5435266391388478E-3</c:v>
                </c:pt>
                <c:pt idx="4075">
                  <c:v>6.5435299480432847E-3</c:v>
                </c:pt>
                <c:pt idx="4076">
                  <c:v>6.5437317580572148E-3</c:v>
                </c:pt>
                <c:pt idx="4077">
                  <c:v>6.544006247219551E-3</c:v>
                </c:pt>
                <c:pt idx="4078">
                  <c:v>6.544022778853179E-3</c:v>
                </c:pt>
                <c:pt idx="4079">
                  <c:v>6.544029391383867E-3</c:v>
                </c:pt>
                <c:pt idx="4080">
                  <c:v>6.5440955128324317E-3</c:v>
                </c:pt>
                <c:pt idx="4081">
                  <c:v>6.5443301873160708E-3</c:v>
                </c:pt>
                <c:pt idx="4082">
                  <c:v>6.5444260148414249E-3</c:v>
                </c:pt>
                <c:pt idx="4083">
                  <c:v>6.5445680767770029E-3</c:v>
                </c:pt>
                <c:pt idx="4084">
                  <c:v>6.5446242318516184E-3</c:v>
                </c:pt>
                <c:pt idx="4085">
                  <c:v>6.5446902901544592E-3</c:v>
                </c:pt>
                <c:pt idx="4086">
                  <c:v>6.5446935928853986E-3</c:v>
                </c:pt>
                <c:pt idx="4087">
                  <c:v>6.5450138743987571E-3</c:v>
                </c:pt>
                <c:pt idx="4088">
                  <c:v>6.5450171754103158E-3</c:v>
                </c:pt>
                <c:pt idx="4089">
                  <c:v>6.5450303792810886E-3</c:v>
                </c:pt>
                <c:pt idx="4090">
                  <c:v>6.5450501845608624E-3</c:v>
                </c:pt>
                <c:pt idx="4091">
                  <c:v>6.5450897932253912E-3</c:v>
                </c:pt>
                <c:pt idx="4092">
                  <c:v>6.5451591023083485E-3</c:v>
                </c:pt>
                <c:pt idx="4093">
                  <c:v>6.5452218038582928E-3</c:v>
                </c:pt>
                <c:pt idx="4094">
                  <c:v>6.5453339908211391E-3</c:v>
                </c:pt>
                <c:pt idx="4095">
                  <c:v>6.5453603848054124E-3</c:v>
                </c:pt>
                <c:pt idx="4096">
                  <c:v>6.5457759418994397E-3</c:v>
                </c:pt>
                <c:pt idx="4097">
                  <c:v>6.5459803200813068E-3</c:v>
                </c:pt>
                <c:pt idx="4098">
                  <c:v>6.5460132779848017E-3</c:v>
                </c:pt>
                <c:pt idx="4099">
                  <c:v>6.5463032318369037E-3</c:v>
                </c:pt>
                <c:pt idx="4100">
                  <c:v>6.54635264222664E-3</c:v>
                </c:pt>
                <c:pt idx="4101">
                  <c:v>6.5464185166011378E-3</c:v>
                </c:pt>
                <c:pt idx="4102">
                  <c:v>6.5465008496928129E-3</c:v>
                </c:pt>
                <c:pt idx="4103">
                  <c:v>6.5465008496928129E-3</c:v>
                </c:pt>
                <c:pt idx="4104">
                  <c:v>6.5465107289263543E-3</c:v>
                </c:pt>
                <c:pt idx="4105">
                  <c:v>6.5465239009919176E-3</c:v>
                </c:pt>
                <c:pt idx="4106">
                  <c:v>6.5465271939644104E-3</c:v>
                </c:pt>
                <c:pt idx="4107">
                  <c:v>6.5465568299266919E-3</c:v>
                </c:pt>
                <c:pt idx="4108">
                  <c:v>6.5466292674022965E-3</c:v>
                </c:pt>
                <c:pt idx="4109">
                  <c:v>6.5468794405594815E-3</c:v>
                </c:pt>
                <c:pt idx="4110">
                  <c:v>6.5470341021444424E-3</c:v>
                </c:pt>
                <c:pt idx="4111">
                  <c:v>6.5470834540579306E-3</c:v>
                </c:pt>
                <c:pt idx="4112">
                  <c:v>6.547244642768171E-3</c:v>
                </c:pt>
                <c:pt idx="4113">
                  <c:v>6.5472479318945693E-3</c:v>
                </c:pt>
                <c:pt idx="4114">
                  <c:v>6.5474485353880126E-3</c:v>
                </c:pt>
                <c:pt idx="4115">
                  <c:v>6.5474715512802298E-3</c:v>
                </c:pt>
                <c:pt idx="4116">
                  <c:v>6.5475274434347681E-3</c:v>
                </c:pt>
                <c:pt idx="4117">
                  <c:v>6.5476556474288183E-3</c:v>
                </c:pt>
                <c:pt idx="4118">
                  <c:v>6.5476852291711362E-3</c:v>
                </c:pt>
                <c:pt idx="4119">
                  <c:v>6.5477016628575132E-3</c:v>
                </c:pt>
                <c:pt idx="4120">
                  <c:v>6.5477279558421239E-3</c:v>
                </c:pt>
                <c:pt idx="4121">
                  <c:v>6.5477312423861383E-3</c:v>
                </c:pt>
                <c:pt idx="4122">
                  <c:v>6.5477805384380281E-3</c:v>
                </c:pt>
                <c:pt idx="4123">
                  <c:v>6.5481320689249048E-3</c:v>
                </c:pt>
                <c:pt idx="4124">
                  <c:v>6.5482141732224773E-3</c:v>
                </c:pt>
                <c:pt idx="4125">
                  <c:v>6.548230592763998E-3</c:v>
                </c:pt>
                <c:pt idx="4126">
                  <c:v>6.5483947640149493E-3</c:v>
                </c:pt>
                <c:pt idx="4127">
                  <c:v>6.5484111787235417E-3</c:v>
                </c:pt>
                <c:pt idx="4128">
                  <c:v>6.5484374413433818E-3</c:v>
                </c:pt>
                <c:pt idx="4129">
                  <c:v>6.5485195047804831E-3</c:v>
                </c:pt>
                <c:pt idx="4130">
                  <c:v>6.5485260693809028E-3</c:v>
                </c:pt>
                <c:pt idx="4131">
                  <c:v>6.5485556092127742E-3</c:v>
                </c:pt>
                <c:pt idx="4132">
                  <c:v>6.5486114027885839E-3</c:v>
                </c:pt>
                <c:pt idx="4133">
                  <c:v>6.5486442201661945E-3</c:v>
                </c:pt>
                <c:pt idx="4134">
                  <c:v>6.5486507834307921E-3</c:v>
                </c:pt>
                <c:pt idx="4135">
                  <c:v>6.5486671912846853E-3</c:v>
                </c:pt>
                <c:pt idx="4136">
                  <c:v>6.5486835986991454E-3</c:v>
                </c:pt>
                <c:pt idx="4137">
                  <c:v>6.548759067145667E-3</c:v>
                </c:pt>
                <c:pt idx="4138">
                  <c:v>6.548827964997503E-3</c:v>
                </c:pt>
                <c:pt idx="4139">
                  <c:v>6.5488738925919641E-3</c:v>
                </c:pt>
                <c:pt idx="4140">
                  <c:v>6.5489394974642843E-3</c:v>
                </c:pt>
                <c:pt idx="4141">
                  <c:v>6.5489854166909675E-3</c:v>
                </c:pt>
                <c:pt idx="4142">
                  <c:v>6.5490444506336402E-3</c:v>
                </c:pt>
                <c:pt idx="4143">
                  <c:v>6.549087082716433E-3</c:v>
                </c:pt>
                <c:pt idx="4144">
                  <c:v>6.5491362698891992E-3</c:v>
                </c:pt>
                <c:pt idx="4145">
                  <c:v>6.5492674163435231E-3</c:v>
                </c:pt>
                <c:pt idx="4146">
                  <c:v>6.5493624799317684E-3</c:v>
                </c:pt>
                <c:pt idx="4147">
                  <c:v>6.5493788687110456E-3</c:v>
                </c:pt>
                <c:pt idx="4148">
                  <c:v>6.5494411420632514E-3</c:v>
                </c:pt>
                <c:pt idx="4149">
                  <c:v>6.5496443056898557E-3</c:v>
                </c:pt>
                <c:pt idx="4150">
                  <c:v>6.5496606869077795E-3</c:v>
                </c:pt>
                <c:pt idx="4151">
                  <c:v>6.5496934480246891E-3</c:v>
                </c:pt>
                <c:pt idx="4152">
                  <c:v>6.5497524136034092E-3</c:v>
                </c:pt>
                <c:pt idx="4153">
                  <c:v>6.5497851697961422E-3</c:v>
                </c:pt>
                <c:pt idx="4154">
                  <c:v>6.549817924230184E-3</c:v>
                </c:pt>
                <c:pt idx="4155">
                  <c:v>6.5498539520763132E-3</c:v>
                </c:pt>
                <c:pt idx="4156">
                  <c:v>6.5500176881918169E-3</c:v>
                </c:pt>
                <c:pt idx="4157">
                  <c:v>6.5500962659085574E-3</c:v>
                </c:pt>
                <c:pt idx="4158">
                  <c:v>6.5501257299403091E-3</c:v>
                </c:pt>
                <c:pt idx="4159">
                  <c:v>6.5501453718366034E-3</c:v>
                </c:pt>
                <c:pt idx="4160">
                  <c:v>6.550217386705263E-3</c:v>
                </c:pt>
                <c:pt idx="4161">
                  <c:v>6.5502861202286584E-3</c:v>
                </c:pt>
                <c:pt idx="4162">
                  <c:v>6.5506165873621637E-3</c:v>
                </c:pt>
                <c:pt idx="4163">
                  <c:v>6.550623129453711E-3</c:v>
                </c:pt>
                <c:pt idx="4164">
                  <c:v>6.5506623805250876E-3</c:v>
                </c:pt>
                <c:pt idx="4165">
                  <c:v>6.5507572268209569E-3</c:v>
                </c:pt>
                <c:pt idx="4166">
                  <c:v>6.5508520583192637E-3</c:v>
                </c:pt>
                <c:pt idx="4167">
                  <c:v>6.5509305283682085E-3</c:v>
                </c:pt>
                <c:pt idx="4168">
                  <c:v>6.5509861051871263E-3</c:v>
                </c:pt>
                <c:pt idx="4169">
                  <c:v>6.5509991813466183E-3</c:v>
                </c:pt>
                <c:pt idx="4170">
                  <c:v>6.5510645579207041E-3</c:v>
                </c:pt>
                <c:pt idx="4171">
                  <c:v>6.5512018258136444E-3</c:v>
                </c:pt>
                <c:pt idx="4172">
                  <c:v>6.5512965879073876E-3</c:v>
                </c:pt>
                <c:pt idx="4173">
                  <c:v>6.5514599360676166E-3</c:v>
                </c:pt>
                <c:pt idx="4174">
                  <c:v>6.551616708903433E-3</c:v>
                </c:pt>
                <c:pt idx="4175">
                  <c:v>6.5517897651296226E-3</c:v>
                </c:pt>
                <c:pt idx="4176">
                  <c:v>6.5519236048912771E-3</c:v>
                </c:pt>
                <c:pt idx="4177">
                  <c:v>6.5519399247888728E-3</c:v>
                </c:pt>
                <c:pt idx="4178">
                  <c:v>6.5521292034351674E-3</c:v>
                </c:pt>
                <c:pt idx="4179">
                  <c:v>6.5522727546226791E-3</c:v>
                </c:pt>
                <c:pt idx="4180">
                  <c:v>6.5522825409622979E-3</c:v>
                </c:pt>
                <c:pt idx="4181">
                  <c:v>6.5522825409622979E-3</c:v>
                </c:pt>
                <c:pt idx="4182">
                  <c:v>6.5523118990303032E-3</c:v>
                </c:pt>
                <c:pt idx="4183">
                  <c:v>6.5523314702832583E-3</c:v>
                </c:pt>
                <c:pt idx="4184">
                  <c:v>6.5524423620759329E-3</c:v>
                </c:pt>
                <c:pt idx="4185">
                  <c:v>6.5526477842377008E-3</c:v>
                </c:pt>
                <c:pt idx="4186">
                  <c:v>6.5527292815964356E-3</c:v>
                </c:pt>
                <c:pt idx="4187">
                  <c:v>6.5527520988843489E-3</c:v>
                </c:pt>
                <c:pt idx="4188">
                  <c:v>6.5528238047422869E-3</c:v>
                </c:pt>
                <c:pt idx="4189">
                  <c:v>6.552928088954405E-3</c:v>
                </c:pt>
                <c:pt idx="4190">
                  <c:v>6.5531007700052558E-3</c:v>
                </c:pt>
                <c:pt idx="4191">
                  <c:v>6.5531463756063613E-3</c:v>
                </c:pt>
                <c:pt idx="4192">
                  <c:v>6.5533710956250926E-3</c:v>
                </c:pt>
                <c:pt idx="4193">
                  <c:v>6.5533841203004794E-3</c:v>
                </c:pt>
                <c:pt idx="4194">
                  <c:v>6.5534069128041243E-3</c:v>
                </c:pt>
                <c:pt idx="4195">
                  <c:v>6.5534264485487218E-3</c:v>
                </c:pt>
                <c:pt idx="4196">
                  <c:v>6.553576201519023E-3</c:v>
                </c:pt>
                <c:pt idx="4197">
                  <c:v>6.5536347903588209E-3</c:v>
                </c:pt>
                <c:pt idx="4198">
                  <c:v>6.5537356799783477E-3</c:v>
                </c:pt>
                <c:pt idx="4199">
                  <c:v>6.5539146360169623E-3</c:v>
                </c:pt>
                <c:pt idx="4200">
                  <c:v>6.5539309021044826E-3</c:v>
                </c:pt>
                <c:pt idx="4201">
                  <c:v>6.5540902864472585E-3</c:v>
                </c:pt>
                <c:pt idx="4202">
                  <c:v>6.5541585810694877E-3</c:v>
                </c:pt>
                <c:pt idx="4203">
                  <c:v>6.5542041064997024E-3</c:v>
                </c:pt>
                <c:pt idx="4204">
                  <c:v>6.5542171131309926E-3</c:v>
                </c:pt>
                <c:pt idx="4205">
                  <c:v>6.5544024269852891E-3</c:v>
                </c:pt>
                <c:pt idx="4206">
                  <c:v>6.5544349322831002E-3</c:v>
                </c:pt>
                <c:pt idx="4207">
                  <c:v>6.5545519367601413E-3</c:v>
                </c:pt>
                <c:pt idx="4208">
                  <c:v>6.5546234282497368E-3</c:v>
                </c:pt>
                <c:pt idx="4209">
                  <c:v>6.5546234282497368E-3</c:v>
                </c:pt>
                <c:pt idx="4210">
                  <c:v>6.5549255480031607E-3</c:v>
                </c:pt>
                <c:pt idx="4211">
                  <c:v>6.5549547773064397E-3</c:v>
                </c:pt>
                <c:pt idx="4212">
                  <c:v>6.5550034896382945E-3</c:v>
                </c:pt>
                <c:pt idx="4213">
                  <c:v>6.5550424566474738E-3</c:v>
                </c:pt>
                <c:pt idx="4214">
                  <c:v>6.5550846680422371E-3</c:v>
                </c:pt>
                <c:pt idx="4215">
                  <c:v>6.5551171363181964E-3</c:v>
                </c:pt>
                <c:pt idx="4216">
                  <c:v>6.555337873831878E-3</c:v>
                </c:pt>
                <c:pt idx="4217">
                  <c:v>6.5553735737089395E-3</c:v>
                </c:pt>
                <c:pt idx="4218">
                  <c:v>6.5554644364946369E-3</c:v>
                </c:pt>
                <c:pt idx="4219">
                  <c:v>6.5556655834590888E-3</c:v>
                </c:pt>
                <c:pt idx="4220">
                  <c:v>6.555808291788155E-3</c:v>
                </c:pt>
                <c:pt idx="4221">
                  <c:v>6.5558536918226768E-3</c:v>
                </c:pt>
                <c:pt idx="4222">
                  <c:v>6.5559315124099436E-3</c:v>
                </c:pt>
                <c:pt idx="4223">
                  <c:v>6.556009322836869E-3</c:v>
                </c:pt>
                <c:pt idx="4224">
                  <c:v>6.5561260194257742E-3</c:v>
                </c:pt>
                <c:pt idx="4225">
                  <c:v>6.5561389843021619E-3</c:v>
                </c:pt>
                <c:pt idx="4226">
                  <c:v>6.5561746362568203E-3</c:v>
                </c:pt>
                <c:pt idx="4227">
                  <c:v>6.556249174355027E-3</c:v>
                </c:pt>
                <c:pt idx="4228">
                  <c:v>6.5562621365498714E-3</c:v>
                </c:pt>
                <c:pt idx="4229">
                  <c:v>6.5563625839888291E-3</c:v>
                </c:pt>
                <c:pt idx="4230">
                  <c:v>6.5566411558605686E-3</c:v>
                </c:pt>
                <c:pt idx="4231">
                  <c:v>6.5567091594004876E-3</c:v>
                </c:pt>
                <c:pt idx="4232">
                  <c:v>6.5569293079407358E-3</c:v>
                </c:pt>
                <c:pt idx="4233">
                  <c:v>6.5569454921127427E-3</c:v>
                </c:pt>
                <c:pt idx="4234">
                  <c:v>6.5570976017630747E-3</c:v>
                </c:pt>
                <c:pt idx="4235">
                  <c:v>6.5571234888845845E-3</c:v>
                </c:pt>
                <c:pt idx="4236">
                  <c:v>6.5572658478612565E-3</c:v>
                </c:pt>
                <c:pt idx="4237">
                  <c:v>6.5572981974084763E-3</c:v>
                </c:pt>
                <c:pt idx="4238">
                  <c:v>6.5573208410412863E-3</c:v>
                </c:pt>
                <c:pt idx="4239">
                  <c:v>6.5573920011135697E-3</c:v>
                </c:pt>
                <c:pt idx="4240">
                  <c:v>6.5576118964115202E-3</c:v>
                </c:pt>
                <c:pt idx="4241">
                  <c:v>6.5577993896587484E-3</c:v>
                </c:pt>
                <c:pt idx="4242">
                  <c:v>6.5580159027530671E-3</c:v>
                </c:pt>
                <c:pt idx="4243">
                  <c:v>6.5580482113424092E-3</c:v>
                </c:pt>
                <c:pt idx="4244">
                  <c:v>6.5582000380594949E-3</c:v>
                </c:pt>
                <c:pt idx="4245">
                  <c:v>6.5583259923172573E-3</c:v>
                </c:pt>
                <c:pt idx="4246">
                  <c:v>6.5583873449174112E-3</c:v>
                </c:pt>
                <c:pt idx="4247">
                  <c:v>6.5584486911421215E-3</c:v>
                </c:pt>
                <c:pt idx="4248">
                  <c:v>6.5585907316050409E-3</c:v>
                </c:pt>
                <c:pt idx="4249">
                  <c:v>6.5586230087597069E-3</c:v>
                </c:pt>
                <c:pt idx="4250">
                  <c:v>6.5587230567145166E-3</c:v>
                </c:pt>
                <c:pt idx="4251">
                  <c:v>6.5587617803979795E-3</c:v>
                </c:pt>
                <c:pt idx="4252">
                  <c:v>6.5587746877272309E-3</c:v>
                </c:pt>
                <c:pt idx="4253">
                  <c:v>6.5588295407235332E-3</c:v>
                </c:pt>
                <c:pt idx="4254">
                  <c:v>6.5589424572883174E-3</c:v>
                </c:pt>
                <c:pt idx="4255">
                  <c:v>6.5589682637504565E-3</c:v>
                </c:pt>
                <c:pt idx="4256">
                  <c:v>6.5592488360205993E-3</c:v>
                </c:pt>
                <c:pt idx="4257">
                  <c:v>6.5594132472482072E-3</c:v>
                </c:pt>
                <c:pt idx="4258">
                  <c:v>6.5594744867399782E-3</c:v>
                </c:pt>
                <c:pt idx="4259">
                  <c:v>6.5594970470500558E-3</c:v>
                </c:pt>
                <c:pt idx="4260">
                  <c:v>6.5595389424716617E-3</c:v>
                </c:pt>
                <c:pt idx="4261">
                  <c:v>6.5596388348872631E-3</c:v>
                </c:pt>
                <c:pt idx="4262">
                  <c:v>6.5596452789760951E-3</c:v>
                </c:pt>
                <c:pt idx="4263">
                  <c:v>6.5596646108184806E-3</c:v>
                </c:pt>
                <c:pt idx="4264">
                  <c:v>6.5597000508772381E-3</c:v>
                </c:pt>
                <c:pt idx="4265">
                  <c:v>6.5597580390883131E-3</c:v>
                </c:pt>
                <c:pt idx="4266">
                  <c:v>6.5598095793579763E-3</c:v>
                </c:pt>
                <c:pt idx="4267">
                  <c:v>6.5598514524957815E-3</c:v>
                </c:pt>
                <c:pt idx="4268">
                  <c:v>6.5598739983328755E-3</c:v>
                </c:pt>
                <c:pt idx="4269">
                  <c:v>6.5599223079248351E-3</c:v>
                </c:pt>
                <c:pt idx="4270">
                  <c:v>6.5599963749090866E-3</c:v>
                </c:pt>
                <c:pt idx="4271">
                  <c:v>6.5599963749090866E-3</c:v>
                </c:pt>
                <c:pt idx="4272">
                  <c:v>6.5600124751902132E-3</c:v>
                </c:pt>
                <c:pt idx="4273">
                  <c:v>6.5600736522286969E-3</c:v>
                </c:pt>
                <c:pt idx="4274">
                  <c:v>6.560112287070736E-3</c:v>
                </c:pt>
                <c:pt idx="4275">
                  <c:v>6.5601702345614542E-3</c:v>
                </c:pt>
                <c:pt idx="4276">
                  <c:v>6.5603343880174204E-3</c:v>
                </c:pt>
                <c:pt idx="4277">
                  <c:v>6.5604631036537296E-3</c:v>
                </c:pt>
                <c:pt idx="4278">
                  <c:v>6.560485625982054E-3</c:v>
                </c:pt>
                <c:pt idx="4279">
                  <c:v>6.5605145819884773E-3</c:v>
                </c:pt>
                <c:pt idx="4280">
                  <c:v>6.5605821404346315E-3</c:v>
                </c:pt>
                <c:pt idx="4281">
                  <c:v>6.5608394345172015E-3</c:v>
                </c:pt>
                <c:pt idx="4282">
                  <c:v>6.5608426499771605E-3</c:v>
                </c:pt>
                <c:pt idx="4283">
                  <c:v>6.5608651577017995E-3</c:v>
                </c:pt>
                <c:pt idx="4284">
                  <c:v>6.5609391055539319E-3</c:v>
                </c:pt>
                <c:pt idx="4285">
                  <c:v>6.5609616095653397E-3</c:v>
                </c:pt>
                <c:pt idx="4286">
                  <c:v>6.5611062575210996E-3</c:v>
                </c:pt>
                <c:pt idx="4287">
                  <c:v>6.5611383966483134E-3</c:v>
                </c:pt>
                <c:pt idx="4288">
                  <c:v>6.5611705340071196E-3</c:v>
                </c:pt>
                <c:pt idx="4289">
                  <c:v>6.5614307814353887E-3</c:v>
                </c:pt>
                <c:pt idx="4290">
                  <c:v>6.5617775974946904E-3</c:v>
                </c:pt>
                <c:pt idx="4291">
                  <c:v>6.5617968590040354E-3</c:v>
                </c:pt>
                <c:pt idx="4292">
                  <c:v>6.5618257500739954E-3</c:v>
                </c:pt>
                <c:pt idx="4293">
                  <c:v>6.5618610594358256E-3</c:v>
                </c:pt>
                <c:pt idx="4294">
                  <c:v>6.5619637654083006E-3</c:v>
                </c:pt>
                <c:pt idx="4295">
                  <c:v>6.5619669746780421E-3</c:v>
                </c:pt>
                <c:pt idx="4296">
                  <c:v>6.5620183205878759E-3</c:v>
                </c:pt>
                <c:pt idx="4297">
                  <c:v>6.5621434572686174E-3</c:v>
                </c:pt>
                <c:pt idx="4298">
                  <c:v>6.5621787473644361E-3</c:v>
                </c:pt>
                <c:pt idx="4299">
                  <c:v>6.5621979956052697E-3</c:v>
                </c:pt>
                <c:pt idx="4300">
                  <c:v>6.5622429056901637E-3</c:v>
                </c:pt>
                <c:pt idx="4301">
                  <c:v>6.5622846048066378E-3</c:v>
                </c:pt>
                <c:pt idx="4302">
                  <c:v>6.5624545779496236E-3</c:v>
                </c:pt>
                <c:pt idx="4303">
                  <c:v>6.5624674040941407E-3</c:v>
                </c:pt>
                <c:pt idx="4304">
                  <c:v>6.562541148930616E-3</c:v>
                </c:pt>
                <c:pt idx="4305">
                  <c:v>6.5626020615174151E-3</c:v>
                </c:pt>
                <c:pt idx="4306">
                  <c:v>6.5627943751128213E-3</c:v>
                </c:pt>
                <c:pt idx="4307">
                  <c:v>6.5628424435566352E-3</c:v>
                </c:pt>
                <c:pt idx="4308">
                  <c:v>6.5631692033618523E-3</c:v>
                </c:pt>
                <c:pt idx="4309">
                  <c:v>6.5631788111565198E-3</c:v>
                </c:pt>
                <c:pt idx="4310">
                  <c:v>6.5631948237936007E-3</c:v>
                </c:pt>
                <c:pt idx="4311">
                  <c:v>6.5632012287245231E-3</c:v>
                </c:pt>
                <c:pt idx="4312">
                  <c:v>6.5632236454251395E-3</c:v>
                </c:pt>
                <c:pt idx="4313">
                  <c:v>6.563230050037428E-3</c:v>
                </c:pt>
                <c:pt idx="4314">
                  <c:v>6.5633068998617976E-3</c:v>
                </c:pt>
                <c:pt idx="4315">
                  <c:v>6.5633165053728942E-3</c:v>
                </c:pt>
                <c:pt idx="4316">
                  <c:v>6.5635789943130057E-3</c:v>
                </c:pt>
                <c:pt idx="4317">
                  <c:v>6.5636045966165416E-3</c:v>
                </c:pt>
                <c:pt idx="4318">
                  <c:v>6.5636493979211183E-3</c:v>
                </c:pt>
                <c:pt idx="4319">
                  <c:v>6.5638189714229784E-3</c:v>
                </c:pt>
                <c:pt idx="4320">
                  <c:v>6.5638317674045678E-3</c:v>
                </c:pt>
                <c:pt idx="4321">
                  <c:v>6.5638733523880844E-3</c:v>
                </c:pt>
                <c:pt idx="4322">
                  <c:v>6.5639373234423048E-3</c:v>
                </c:pt>
                <c:pt idx="4323">
                  <c:v>6.5639789008291854E-3</c:v>
                </c:pt>
                <c:pt idx="4324">
                  <c:v>6.5640012874133066E-3</c:v>
                </c:pt>
                <c:pt idx="4325">
                  <c:v>6.5640684419593018E-3</c:v>
                </c:pt>
                <c:pt idx="4326">
                  <c:v>6.5642283023012301E-3</c:v>
                </c:pt>
                <c:pt idx="4327">
                  <c:v>6.5642890376220861E-3</c:v>
                </c:pt>
                <c:pt idx="4328">
                  <c:v>6.5643050195386028E-3</c:v>
                </c:pt>
                <c:pt idx="4329">
                  <c:v>6.5643529626314588E-3</c:v>
                </c:pt>
                <c:pt idx="4330">
                  <c:v>6.564400901739203E-3</c:v>
                </c:pt>
                <c:pt idx="4331">
                  <c:v>6.5645255247683467E-3</c:v>
                </c:pt>
                <c:pt idx="4332">
                  <c:v>6.5645319149666946E-3</c:v>
                </c:pt>
                <c:pt idx="4333">
                  <c:v>6.5645862287919635E-3</c:v>
                </c:pt>
                <c:pt idx="4334">
                  <c:v>6.5648194005566403E-3</c:v>
                </c:pt>
                <c:pt idx="4335">
                  <c:v>6.5650237474525865E-3</c:v>
                </c:pt>
                <c:pt idx="4336">
                  <c:v>6.5651131264000276E-3</c:v>
                </c:pt>
                <c:pt idx="4337">
                  <c:v>6.5651865344294857E-3</c:v>
                </c:pt>
                <c:pt idx="4338">
                  <c:v>6.5653301317249472E-3</c:v>
                </c:pt>
                <c:pt idx="4339">
                  <c:v>6.5653620373621411E-3</c:v>
                </c:pt>
                <c:pt idx="4340">
                  <c:v>6.5654067022772045E-3</c:v>
                </c:pt>
                <c:pt idx="4341">
                  <c:v>6.5655438656564979E-3</c:v>
                </c:pt>
                <c:pt idx="4342">
                  <c:v>6.5656076514124875E-3</c:v>
                </c:pt>
                <c:pt idx="4343">
                  <c:v>6.5657256363726739E-3</c:v>
                </c:pt>
                <c:pt idx="4344">
                  <c:v>6.5660348331075639E-3</c:v>
                </c:pt>
                <c:pt idx="4345">
                  <c:v>6.5660826321464081E-3</c:v>
                </c:pt>
                <c:pt idx="4346">
                  <c:v>6.5661272409841976E-3</c:v>
                </c:pt>
                <c:pt idx="4347">
                  <c:v>6.5661909618681897E-3</c:v>
                </c:pt>
                <c:pt idx="4348">
                  <c:v>6.5662419334699129E-3</c:v>
                </c:pt>
                <c:pt idx="4349">
                  <c:v>6.5662483046010304E-3</c:v>
                </c:pt>
                <c:pt idx="4350">
                  <c:v>6.5663343079305709E-3</c:v>
                </c:pt>
                <c:pt idx="4351">
                  <c:v>6.5663470480654173E-3</c:v>
                </c:pt>
                <c:pt idx="4352">
                  <c:v>6.5664266674814861E-3</c:v>
                </c:pt>
                <c:pt idx="4353">
                  <c:v>6.5665158280722585E-3</c:v>
                </c:pt>
                <c:pt idx="4354">
                  <c:v>6.5665476677716945E-3</c:v>
                </c:pt>
                <c:pt idx="4355">
                  <c:v>6.5666336261037536E-3</c:v>
                </c:pt>
                <c:pt idx="4356">
                  <c:v>6.5666336261037536E-3</c:v>
                </c:pt>
                <c:pt idx="4357">
                  <c:v>6.5666559094872644E-3</c:v>
                </c:pt>
                <c:pt idx="4358">
                  <c:v>6.5666622760086847E-3</c:v>
                </c:pt>
                <c:pt idx="4359">
                  <c:v>6.5667864089998763E-3</c:v>
                </c:pt>
                <c:pt idx="4360">
                  <c:v>6.5670059628351882E-3</c:v>
                </c:pt>
                <c:pt idx="4361">
                  <c:v>6.567034594067404E-3</c:v>
                </c:pt>
                <c:pt idx="4362">
                  <c:v>6.5670473185984015E-3</c:v>
                </c:pt>
                <c:pt idx="4363">
                  <c:v>6.5670473185984015E-3</c:v>
                </c:pt>
                <c:pt idx="4364">
                  <c:v>6.5671395629619683E-3</c:v>
                </c:pt>
                <c:pt idx="4365">
                  <c:v>6.5671491046310464E-3</c:v>
                </c:pt>
                <c:pt idx="4366">
                  <c:v>6.5671554656550855E-3</c:v>
                </c:pt>
                <c:pt idx="4367">
                  <c:v>6.5671713679048118E-3</c:v>
                </c:pt>
                <c:pt idx="4368">
                  <c:v>6.5673430839480731E-3</c:v>
                </c:pt>
                <c:pt idx="4369">
                  <c:v>6.5673494428082702E-3</c:v>
                </c:pt>
                <c:pt idx="4370">
                  <c:v>6.5674098484415043E-3</c:v>
                </c:pt>
                <c:pt idx="4371">
                  <c:v>6.5674416383080794E-3</c:v>
                </c:pt>
                <c:pt idx="4372">
                  <c:v>6.5675433539609928E-3</c:v>
                </c:pt>
                <c:pt idx="4373">
                  <c:v>6.5676132729354875E-3</c:v>
                </c:pt>
                <c:pt idx="4374">
                  <c:v>6.5676927158935918E-3</c:v>
                </c:pt>
                <c:pt idx="4375">
                  <c:v>6.5679087446437832E-3</c:v>
                </c:pt>
                <c:pt idx="4376">
                  <c:v>6.5684103770168745E-3</c:v>
                </c:pt>
                <c:pt idx="4377">
                  <c:v>6.5684325909881889E-3</c:v>
                </c:pt>
                <c:pt idx="4378">
                  <c:v>6.568543647800843E-3</c:v>
                </c:pt>
                <c:pt idx="4379">
                  <c:v>6.568543647800843E-3</c:v>
                </c:pt>
                <c:pt idx="4380">
                  <c:v>6.568575374325601E-3</c:v>
                </c:pt>
                <c:pt idx="4381">
                  <c:v>6.5686197884786256E-3</c:v>
                </c:pt>
                <c:pt idx="4382">
                  <c:v>6.568683231234264E-3</c:v>
                </c:pt>
                <c:pt idx="4383">
                  <c:v>6.5687371519945886E-3</c:v>
                </c:pt>
                <c:pt idx="4384">
                  <c:v>6.5688671750772165E-3</c:v>
                </c:pt>
                <c:pt idx="4385">
                  <c:v>6.5688766877898134E-3</c:v>
                </c:pt>
                <c:pt idx="4386">
                  <c:v>6.5689210783362959E-3</c:v>
                </c:pt>
                <c:pt idx="4387">
                  <c:v>6.5689274195589262E-3</c:v>
                </c:pt>
                <c:pt idx="4388">
                  <c:v>6.5689971683215876E-3</c:v>
                </c:pt>
                <c:pt idx="4389">
                  <c:v>6.5691429788799676E-3</c:v>
                </c:pt>
                <c:pt idx="4390">
                  <c:v>6.5691651641501449E-3</c:v>
                </c:pt>
                <c:pt idx="4391">
                  <c:v>6.5691905176794635E-3</c:v>
                </c:pt>
                <c:pt idx="4392">
                  <c:v>6.5691936867907381E-3</c:v>
                </c:pt>
                <c:pt idx="4393">
                  <c:v>6.5693267734329491E-3</c:v>
                </c:pt>
                <c:pt idx="4394">
                  <c:v>6.5693521197187736E-3</c:v>
                </c:pt>
                <c:pt idx="4395">
                  <c:v>6.5696371871338723E-3</c:v>
                </c:pt>
                <c:pt idx="4396">
                  <c:v>6.5700360398746535E-3</c:v>
                </c:pt>
                <c:pt idx="4397">
                  <c:v>6.5700771753023808E-3</c:v>
                </c:pt>
                <c:pt idx="4398">
                  <c:v>6.5700929958215108E-3</c:v>
                </c:pt>
                <c:pt idx="4399">
                  <c:v>6.570327087587962E-3</c:v>
                </c:pt>
                <c:pt idx="4400">
                  <c:v>6.5703365757431801E-3</c:v>
                </c:pt>
                <c:pt idx="4401">
                  <c:v>6.5703587141503154E-3</c:v>
                </c:pt>
                <c:pt idx="4402">
                  <c:v>6.5704504211360161E-3</c:v>
                </c:pt>
                <c:pt idx="4403">
                  <c:v>6.5707444151744893E-3</c:v>
                </c:pt>
                <c:pt idx="4404">
                  <c:v>6.5707475755657271E-3</c:v>
                </c:pt>
                <c:pt idx="4405">
                  <c:v>6.5707602169530182E-3</c:v>
                </c:pt>
                <c:pt idx="4406">
                  <c:v>6.5714013940365388E-3</c:v>
                </c:pt>
                <c:pt idx="4407">
                  <c:v>6.5714424296884257E-3</c:v>
                </c:pt>
                <c:pt idx="4408">
                  <c:v>6.5715244919815436E-3</c:v>
                </c:pt>
                <c:pt idx="4409">
                  <c:v>6.5716759600342586E-3</c:v>
                </c:pt>
                <c:pt idx="4410">
                  <c:v>6.5717453692056586E-3</c:v>
                </c:pt>
                <c:pt idx="4411">
                  <c:v>6.5717832251276182E-3</c:v>
                </c:pt>
                <c:pt idx="4412">
                  <c:v>6.5719377769099287E-3</c:v>
                </c:pt>
                <c:pt idx="4413">
                  <c:v>6.5720922860105571E-3</c:v>
                </c:pt>
                <c:pt idx="4414">
                  <c:v>6.572161643559101E-3</c:v>
                </c:pt>
                <c:pt idx="4415">
                  <c:v>6.5722814226934221E-3</c:v>
                </c:pt>
                <c:pt idx="4416">
                  <c:v>6.5723507567736058E-3</c:v>
                </c:pt>
                <c:pt idx="4417">
                  <c:v>6.5724169312769464E-3</c:v>
                </c:pt>
                <c:pt idx="4418">
                  <c:v>6.5724358368376709E-3</c:v>
                </c:pt>
                <c:pt idx="4419">
                  <c:v>6.5726469054479108E-3</c:v>
                </c:pt>
                <c:pt idx="4420">
                  <c:v>6.5726909992540926E-3</c:v>
                </c:pt>
                <c:pt idx="4421">
                  <c:v>6.5727161941498595E-3</c:v>
                </c:pt>
                <c:pt idx="4422">
                  <c:v>6.572901971356542E-3</c:v>
                </c:pt>
                <c:pt idx="4423">
                  <c:v>6.5729743762086333E-3</c:v>
                </c:pt>
                <c:pt idx="4424">
                  <c:v>6.5730436242198509E-3</c:v>
                </c:pt>
                <c:pt idx="4425">
                  <c:v>6.5731034223927677E-3</c:v>
                </c:pt>
                <c:pt idx="4426">
                  <c:v>6.5732513166014859E-3</c:v>
                </c:pt>
                <c:pt idx="4427">
                  <c:v>6.57328277838495E-3</c:v>
                </c:pt>
                <c:pt idx="4428">
                  <c:v>6.5733236760441181E-3</c:v>
                </c:pt>
                <c:pt idx="4429">
                  <c:v>6.5734872366176138E-3</c:v>
                </c:pt>
                <c:pt idx="4430">
                  <c:v>6.573493526448271E-3</c:v>
                </c:pt>
                <c:pt idx="4431">
                  <c:v>6.5736444610355804E-3</c:v>
                </c:pt>
                <c:pt idx="4432">
                  <c:v>6.5739084979268055E-3</c:v>
                </c:pt>
                <c:pt idx="4433">
                  <c:v>6.5740624614674982E-3</c:v>
                </c:pt>
                <c:pt idx="4434">
                  <c:v>6.5741284327630496E-3</c:v>
                </c:pt>
                <c:pt idx="4435">
                  <c:v>6.5741629860239809E-3</c:v>
                </c:pt>
                <c:pt idx="4436">
                  <c:v>6.5741818323496373E-3</c:v>
                </c:pt>
                <c:pt idx="4437">
                  <c:v>6.5742101006368977E-3</c:v>
                </c:pt>
                <c:pt idx="4438">
                  <c:v>6.5742603518105696E-3</c:v>
                </c:pt>
                <c:pt idx="4439">
                  <c:v>6.5743043178502613E-3</c:v>
                </c:pt>
                <c:pt idx="4440">
                  <c:v>6.5743451403351885E-3</c:v>
                </c:pt>
                <c:pt idx="4441">
                  <c:v>6.5743608404900556E-3</c:v>
                </c:pt>
                <c:pt idx="4442">
                  <c:v>6.5745272347763634E-3</c:v>
                </c:pt>
                <c:pt idx="4443">
                  <c:v>6.5746276750449544E-3</c:v>
                </c:pt>
                <c:pt idx="4444">
                  <c:v>6.5748128140062298E-3</c:v>
                </c:pt>
                <c:pt idx="4445">
                  <c:v>6.5748347755337135E-3</c:v>
                </c:pt>
                <c:pt idx="4446">
                  <c:v>6.5749916182195204E-3</c:v>
                </c:pt>
                <c:pt idx="4447">
                  <c:v>6.5750982458236467E-3</c:v>
                </c:pt>
                <c:pt idx="4448">
                  <c:v>6.5751296029669098E-3</c:v>
                </c:pt>
                <c:pt idx="4449">
                  <c:v>6.5751546873996335E-3</c:v>
                </c:pt>
                <c:pt idx="4450">
                  <c:v>6.5752267987964613E-3</c:v>
                </c:pt>
                <c:pt idx="4451">
                  <c:v>6.575455611709715E-3</c:v>
                </c:pt>
                <c:pt idx="4452">
                  <c:v>6.5754775476882616E-3</c:v>
                </c:pt>
                <c:pt idx="4453">
                  <c:v>6.5754900821413916E-3</c:v>
                </c:pt>
                <c:pt idx="4454">
                  <c:v>6.5755496169028812E-3</c:v>
                </c:pt>
                <c:pt idx="4455">
                  <c:v>6.5756592693720388E-3</c:v>
                </c:pt>
                <c:pt idx="4456">
                  <c:v>6.5756780647477598E-3</c:v>
                </c:pt>
                <c:pt idx="4457">
                  <c:v>6.5757250503821803E-3</c:v>
                </c:pt>
                <c:pt idx="4458">
                  <c:v>6.5757595039673917E-3</c:v>
                </c:pt>
                <c:pt idx="4459">
                  <c:v>6.5758315363184019E-3</c:v>
                </c:pt>
                <c:pt idx="4460">
                  <c:v>6.5758440627220636E-3</c:v>
                </c:pt>
                <c:pt idx="4461">
                  <c:v>6.5759317395686539E-3</c:v>
                </c:pt>
                <c:pt idx="4462">
                  <c:v>6.5759380016662339E-3</c:v>
                </c:pt>
                <c:pt idx="4463">
                  <c:v>6.5759630493441145E-3</c:v>
                </c:pt>
                <c:pt idx="4464">
                  <c:v>6.5760287940750152E-3</c:v>
                </c:pt>
                <c:pt idx="4465">
                  <c:v>6.5764199692185422E-3</c:v>
                </c:pt>
                <c:pt idx="4466">
                  <c:v>6.5765638516074578E-3</c:v>
                </c:pt>
                <c:pt idx="4467">
                  <c:v>6.5766263974092465E-3</c:v>
                </c:pt>
                <c:pt idx="4468">
                  <c:v>6.5767796045038129E-3</c:v>
                </c:pt>
                <c:pt idx="4469">
                  <c:v>6.5767889831402256E-3</c:v>
                </c:pt>
                <c:pt idx="4470">
                  <c:v>6.576820244103416E-3</c:v>
                </c:pt>
                <c:pt idx="4471">
                  <c:v>6.5769233926395625E-3</c:v>
                </c:pt>
                <c:pt idx="4472">
                  <c:v>6.5769702719228875E-3</c:v>
                </c:pt>
                <c:pt idx="4473">
                  <c:v>6.5770202720724586E-3</c:v>
                </c:pt>
                <c:pt idx="4474">
                  <c:v>6.5770483951518221E-3</c:v>
                </c:pt>
                <c:pt idx="4475">
                  <c:v>6.5771733691513375E-3</c:v>
                </c:pt>
                <c:pt idx="4476">
                  <c:v>6.5773014379081627E-3</c:v>
                </c:pt>
                <c:pt idx="4477">
                  <c:v>6.5774856793956137E-3</c:v>
                </c:pt>
                <c:pt idx="4478">
                  <c:v>6.5775169006171636E-3</c:v>
                </c:pt>
                <c:pt idx="4479">
                  <c:v>6.5777510029613965E-3</c:v>
                </c:pt>
                <c:pt idx="4480">
                  <c:v>6.5779444518573376E-3</c:v>
                </c:pt>
                <c:pt idx="4481">
                  <c:v>6.5779569300780201E-3</c:v>
                </c:pt>
                <c:pt idx="4482">
                  <c:v>6.5779943630285519E-3</c:v>
                </c:pt>
                <c:pt idx="4483">
                  <c:v>6.5782313787612311E-3</c:v>
                </c:pt>
                <c:pt idx="4484">
                  <c:v>6.5783155569260291E-3</c:v>
                </c:pt>
                <c:pt idx="4485">
                  <c:v>6.5783186743862011E-3</c:v>
                </c:pt>
                <c:pt idx="4486">
                  <c:v>6.5783716684809021E-3</c:v>
                </c:pt>
                <c:pt idx="4487">
                  <c:v>6.5784651749000393E-3</c:v>
                </c:pt>
                <c:pt idx="4488">
                  <c:v>6.5784776412099871E-3</c:v>
                </c:pt>
                <c:pt idx="4489">
                  <c:v>6.5785056893641544E-3</c:v>
                </c:pt>
                <c:pt idx="4490">
                  <c:v>6.5786427928798139E-3</c:v>
                </c:pt>
                <c:pt idx="4491">
                  <c:v>6.5786770633639875E-3</c:v>
                </c:pt>
                <c:pt idx="4492">
                  <c:v>6.5787954357052298E-3</c:v>
                </c:pt>
                <c:pt idx="4493">
                  <c:v>6.5788546122180422E-3</c:v>
                </c:pt>
                <c:pt idx="4494">
                  <c:v>6.5789854006087604E-3</c:v>
                </c:pt>
                <c:pt idx="4495">
                  <c:v>6.5791286089343561E-3</c:v>
                </c:pt>
                <c:pt idx="4496">
                  <c:v>6.5791597361844123E-3</c:v>
                </c:pt>
                <c:pt idx="4497">
                  <c:v>6.579209536074067E-3</c:v>
                </c:pt>
                <c:pt idx="4498">
                  <c:v>6.579327792508971E-3</c:v>
                </c:pt>
                <c:pt idx="4499">
                  <c:v>6.5793464622227937E-3</c:v>
                </c:pt>
                <c:pt idx="4500">
                  <c:v>6.5795051288590027E-3</c:v>
                </c:pt>
                <c:pt idx="4501">
                  <c:v>6.5795673384019789E-3</c:v>
                </c:pt>
                <c:pt idx="4502">
                  <c:v>6.5797601426296854E-3</c:v>
                </c:pt>
                <c:pt idx="4503">
                  <c:v>6.5798565190221935E-3</c:v>
                </c:pt>
                <c:pt idx="4504">
                  <c:v>6.5799528782660771E-3</c:v>
                </c:pt>
                <c:pt idx="4505">
                  <c:v>6.5800026053595547E-3</c:v>
                </c:pt>
                <c:pt idx="4506">
                  <c:v>6.5800305748419897E-3</c:v>
                </c:pt>
                <c:pt idx="4507">
                  <c:v>6.580139331309816E-3</c:v>
                </c:pt>
                <c:pt idx="4508">
                  <c:v>6.5803381437394776E-3</c:v>
                </c:pt>
                <c:pt idx="4509">
                  <c:v>6.5803536728817344E-3</c:v>
                </c:pt>
                <c:pt idx="4510">
                  <c:v>6.5803940465632843E-3</c:v>
                </c:pt>
                <c:pt idx="4511">
                  <c:v>6.5805151495086324E-3</c:v>
                </c:pt>
                <c:pt idx="4512">
                  <c:v>6.5805803475413628E-3</c:v>
                </c:pt>
                <c:pt idx="4513">
                  <c:v>6.5806983049230341E-3</c:v>
                </c:pt>
                <c:pt idx="4514">
                  <c:v>6.5807262384220419E-3</c:v>
                </c:pt>
                <c:pt idx="4515">
                  <c:v>6.5807665842566535E-3</c:v>
                </c:pt>
                <c:pt idx="4516">
                  <c:v>6.5809000143688661E-3</c:v>
                </c:pt>
                <c:pt idx="4517">
                  <c:v>6.5811016483835853E-3</c:v>
                </c:pt>
                <c:pt idx="4518">
                  <c:v>6.5811481685971755E-3</c:v>
                </c:pt>
                <c:pt idx="4519">
                  <c:v>6.581231894857425E-3</c:v>
                </c:pt>
                <c:pt idx="4520">
                  <c:v>6.5813683097600256E-3</c:v>
                </c:pt>
                <c:pt idx="4521">
                  <c:v>6.5813838092659976E-3</c:v>
                </c:pt>
                <c:pt idx="4522">
                  <c:v>6.5813931087552882E-3</c:v>
                </c:pt>
                <c:pt idx="4523">
                  <c:v>6.5814551012432438E-3</c:v>
                </c:pt>
                <c:pt idx="4524">
                  <c:v>6.5814922933072409E-3</c:v>
                </c:pt>
                <c:pt idx="4525">
                  <c:v>6.5815635709084424E-3</c:v>
                </c:pt>
                <c:pt idx="4526">
                  <c:v>6.5816348390621178E-3</c:v>
                </c:pt>
                <c:pt idx="4527">
                  <c:v>6.5817060977679471E-3</c:v>
                </c:pt>
                <c:pt idx="4528">
                  <c:v>6.5817246854417101E-3</c:v>
                </c:pt>
                <c:pt idx="4529">
                  <c:v>6.5820158083821859E-3</c:v>
                </c:pt>
                <c:pt idx="4530">
                  <c:v>6.5823470009138806E-3</c:v>
                </c:pt>
                <c:pt idx="4531">
                  <c:v>6.5824305405429284E-3</c:v>
                </c:pt>
                <c:pt idx="4532">
                  <c:v>6.5824367281454724E-3</c:v>
                </c:pt>
                <c:pt idx="4533">
                  <c:v>6.5826068592086187E-3</c:v>
                </c:pt>
                <c:pt idx="4534">
                  <c:v>6.5828047618579858E-3</c:v>
                </c:pt>
                <c:pt idx="4535">
                  <c:v>6.5829438683328812E-3</c:v>
                </c:pt>
                <c:pt idx="4536">
                  <c:v>6.5831292873384743E-3</c:v>
                </c:pt>
                <c:pt idx="4537">
                  <c:v>6.5831447360180477E-3</c:v>
                </c:pt>
                <c:pt idx="4538">
                  <c:v>6.5832312403663294E-3</c:v>
                </c:pt>
                <c:pt idx="4539">
                  <c:v>6.5832837540269135E-3</c:v>
                </c:pt>
                <c:pt idx="4540">
                  <c:v>6.5832961094316415E-3</c:v>
                </c:pt>
                <c:pt idx="4541">
                  <c:v>6.5834134715128051E-3</c:v>
                </c:pt>
                <c:pt idx="4542">
                  <c:v>6.5835925533456142E-3</c:v>
                </c:pt>
                <c:pt idx="4543">
                  <c:v>6.5836326841272235E-3</c:v>
                </c:pt>
                <c:pt idx="4544">
                  <c:v>6.5836419446477805E-3</c:v>
                </c:pt>
                <c:pt idx="4545">
                  <c:v>6.5836512050074436E-3</c:v>
                </c:pt>
                <c:pt idx="4546">
                  <c:v>6.5836851582829984E-3</c:v>
                </c:pt>
                <c:pt idx="4547">
                  <c:v>6.5837345410040887E-3</c:v>
                </c:pt>
                <c:pt idx="4548">
                  <c:v>6.5837900910946864E-3</c:v>
                </c:pt>
                <c:pt idx="4549">
                  <c:v>6.5838024347726239E-3</c:v>
                </c:pt>
                <c:pt idx="4550">
                  <c:v>6.5838271212703284E-3</c:v>
                </c:pt>
                <c:pt idx="4551">
                  <c:v>6.5838610633363543E-3</c:v>
                </c:pt>
                <c:pt idx="4552">
                  <c:v>6.5839011738979946E-3</c:v>
                </c:pt>
                <c:pt idx="4553">
                  <c:v>6.5839474515606167E-3</c:v>
                </c:pt>
                <c:pt idx="4554">
                  <c:v>6.5839597915912261E-3</c:v>
                </c:pt>
                <c:pt idx="4555">
                  <c:v>6.5840461637952496E-3</c:v>
                </c:pt>
                <c:pt idx="4556">
                  <c:v>6.5841294380014157E-3</c:v>
                </c:pt>
                <c:pt idx="4557">
                  <c:v>6.5841880305546451E-3</c:v>
                </c:pt>
                <c:pt idx="4558">
                  <c:v>6.5843082792552427E-3</c:v>
                </c:pt>
                <c:pt idx="4559">
                  <c:v>6.584628809476239E-3</c:v>
                </c:pt>
                <c:pt idx="4560">
                  <c:v>6.5849953327016646E-3</c:v>
                </c:pt>
                <c:pt idx="4561">
                  <c:v>6.5850199638315485E-3</c:v>
                </c:pt>
                <c:pt idx="4562">
                  <c:v>6.5850230426422844E-3</c:v>
                </c:pt>
                <c:pt idx="4563">
                  <c:v>6.5852785215700805E-3</c:v>
                </c:pt>
                <c:pt idx="4564">
                  <c:v>6.5853523720234702E-3</c:v>
                </c:pt>
                <c:pt idx="4565">
                  <c:v>6.585370833026574E-3</c:v>
                </c:pt>
                <c:pt idx="4566">
                  <c:v>6.5853831400041396E-3</c:v>
                </c:pt>
                <c:pt idx="4567">
                  <c:v>6.5853923700494475E-3</c:v>
                </c:pt>
                <c:pt idx="4568">
                  <c:v>6.5854169827163477E-3</c:v>
                </c:pt>
                <c:pt idx="4569">
                  <c:v>6.5855953903046806E-3</c:v>
                </c:pt>
                <c:pt idx="4570">
                  <c:v>6.5856138428265661E-3</c:v>
                </c:pt>
                <c:pt idx="4571">
                  <c:v>6.5856384451870162E-3</c:v>
                </c:pt>
                <c:pt idx="4572">
                  <c:v>6.5857306938389027E-3</c:v>
                </c:pt>
                <c:pt idx="4573">
                  <c:v>6.5864834549280316E-3</c:v>
                </c:pt>
                <c:pt idx="4574">
                  <c:v>6.5865080167677977E-3</c:v>
                </c:pt>
                <c:pt idx="4575">
                  <c:v>6.586511086917211E-3</c:v>
                </c:pt>
                <c:pt idx="4576">
                  <c:v>6.5865602068731774E-3</c:v>
                </c:pt>
                <c:pt idx="4577">
                  <c:v>6.5865755559195611E-3</c:v>
                </c:pt>
                <c:pt idx="4578">
                  <c:v>6.5865786256751315E-3</c:v>
                </c:pt>
                <c:pt idx="4579">
                  <c:v>6.5867842585156282E-3</c:v>
                </c:pt>
                <c:pt idx="4580">
                  <c:v>6.5867965325608251E-3</c:v>
                </c:pt>
                <c:pt idx="4581">
                  <c:v>6.5868578984897832E-3</c:v>
                </c:pt>
                <c:pt idx="4582">
                  <c:v>6.5869468663654444E-3</c:v>
                </c:pt>
                <c:pt idx="4583">
                  <c:v>6.5869683391138537E-3</c:v>
                </c:pt>
                <c:pt idx="4584">
                  <c:v>6.5871400895148565E-3</c:v>
                </c:pt>
                <c:pt idx="4585">
                  <c:v>6.5871492888444584E-3</c:v>
                </c:pt>
                <c:pt idx="4586">
                  <c:v>6.5873301762401871E-3</c:v>
                </c:pt>
                <c:pt idx="4587">
                  <c:v>6.5873516333198167E-3</c:v>
                </c:pt>
                <c:pt idx="4588">
                  <c:v>6.5873700244039116E-3</c:v>
                </c:pt>
                <c:pt idx="4589">
                  <c:v>6.5873792197041862E-3</c:v>
                </c:pt>
                <c:pt idx="4590">
                  <c:v>6.5875293867919031E-3</c:v>
                </c:pt>
                <c:pt idx="4591">
                  <c:v>6.5875293867919031E-3</c:v>
                </c:pt>
                <c:pt idx="4592">
                  <c:v>6.587688700750066E-3</c:v>
                </c:pt>
                <c:pt idx="4593">
                  <c:v>6.587823467038921E-3</c:v>
                </c:pt>
                <c:pt idx="4594">
                  <c:v>6.5878816508519655E-3</c:v>
                </c:pt>
                <c:pt idx="4595">
                  <c:v>6.5879092093484269E-3</c:v>
                </c:pt>
                <c:pt idx="4596">
                  <c:v>6.5880867737406895E-3</c:v>
                </c:pt>
                <c:pt idx="4597">
                  <c:v>6.5882153172306442E-3</c:v>
                </c:pt>
                <c:pt idx="4598">
                  <c:v>6.5882642778661267E-3</c:v>
                </c:pt>
                <c:pt idx="4599">
                  <c:v>6.5883071146596592E-3</c:v>
                </c:pt>
                <c:pt idx="4600">
                  <c:v>6.5883958368462845E-3</c:v>
                </c:pt>
                <c:pt idx="4601">
                  <c:v>6.5885090122410565E-3</c:v>
                </c:pt>
                <c:pt idx="4602">
                  <c:v>6.5885548871695765E-3</c:v>
                </c:pt>
                <c:pt idx="4603">
                  <c:v>6.5885640616714647E-3</c:v>
                </c:pt>
                <c:pt idx="4604">
                  <c:v>6.5887200035280565E-3</c:v>
                </c:pt>
                <c:pt idx="4605">
                  <c:v>6.5888728424515226E-3</c:v>
                </c:pt>
                <c:pt idx="4606">
                  <c:v>6.5889034048597266E-3</c:v>
                </c:pt>
                <c:pt idx="4607">
                  <c:v>6.5889095171263005E-3</c:v>
                </c:pt>
                <c:pt idx="4608">
                  <c:v>6.5889981369354591E-3</c:v>
                </c:pt>
                <c:pt idx="4609">
                  <c:v>6.5890409135174934E-3</c:v>
                </c:pt>
                <c:pt idx="4610">
                  <c:v>6.5892028216115468E-3</c:v>
                </c:pt>
                <c:pt idx="4611">
                  <c:v>6.5892272561955826E-3</c:v>
                </c:pt>
                <c:pt idx="4612">
                  <c:v>6.5895814287405116E-3</c:v>
                </c:pt>
                <c:pt idx="4613">
                  <c:v>6.5896851922199731E-3</c:v>
                </c:pt>
                <c:pt idx="4614">
                  <c:v>6.5896882437732635E-3</c:v>
                </c:pt>
                <c:pt idx="4615">
                  <c:v>6.5897279123345023E-3</c:v>
                </c:pt>
                <c:pt idx="4616">
                  <c:v>6.5897767310194953E-3</c:v>
                </c:pt>
                <c:pt idx="4617">
                  <c:v>6.5897828330323859E-3</c:v>
                </c:pt>
                <c:pt idx="4618">
                  <c:v>6.5897919859172482E-3</c:v>
                </c:pt>
                <c:pt idx="4619">
                  <c:v>6.5898438492167028E-3</c:v>
                </c:pt>
                <c:pt idx="4620">
                  <c:v>6.5899780595760132E-3</c:v>
                </c:pt>
                <c:pt idx="4621">
                  <c:v>6.5899841592220593E-3</c:v>
                </c:pt>
                <c:pt idx="4622">
                  <c:v>6.5900055074183794E-3</c:v>
                </c:pt>
                <c:pt idx="4623">
                  <c:v>6.5900725960294114E-3</c:v>
                </c:pt>
                <c:pt idx="4624">
                  <c:v>6.5902524726362951E-3</c:v>
                </c:pt>
                <c:pt idx="4625">
                  <c:v>6.5903012419730048E-3</c:v>
                </c:pt>
                <c:pt idx="4626">
                  <c:v>6.5904536165582129E-3</c:v>
                </c:pt>
                <c:pt idx="4627">
                  <c:v>6.5905358801904195E-3</c:v>
                </c:pt>
                <c:pt idx="4628">
                  <c:v>6.5906485905979093E-3</c:v>
                </c:pt>
                <c:pt idx="4629">
                  <c:v>6.5906790486550092E-3</c:v>
                </c:pt>
                <c:pt idx="4630">
                  <c:v>6.590764321672056E-3</c:v>
                </c:pt>
                <c:pt idx="4631">
                  <c:v>6.5907704120637036E-3</c:v>
                </c:pt>
                <c:pt idx="4632">
                  <c:v>6.5908800268433976E-3</c:v>
                </c:pt>
                <c:pt idx="4633">
                  <c:v>6.5910717967636546E-3</c:v>
                </c:pt>
                <c:pt idx="4634">
                  <c:v>6.5912817487828717E-3</c:v>
                </c:pt>
                <c:pt idx="4635">
                  <c:v>6.5913547555485758E-3</c:v>
                </c:pt>
                <c:pt idx="4636">
                  <c:v>6.5914307932725714E-3</c:v>
                </c:pt>
                <c:pt idx="4637">
                  <c:v>6.5914459994715876E-3</c:v>
                </c:pt>
                <c:pt idx="4638">
                  <c:v>6.591512901417817E-3</c:v>
                </c:pt>
                <c:pt idx="4639">
                  <c:v>6.5915828350752367E-3</c:v>
                </c:pt>
                <c:pt idx="4640">
                  <c:v>6.5916740386227296E-3</c:v>
                </c:pt>
                <c:pt idx="4641">
                  <c:v>6.5917743438700261E-3</c:v>
                </c:pt>
                <c:pt idx="4642">
                  <c:v>6.5918320865103342E-3</c:v>
                </c:pt>
                <c:pt idx="4643">
                  <c:v>6.5918563972626795E-3</c:v>
                </c:pt>
                <c:pt idx="4644">
                  <c:v>6.5918898226716288E-3</c:v>
                </c:pt>
                <c:pt idx="4645">
                  <c:v>6.591898938315347E-3</c:v>
                </c:pt>
                <c:pt idx="4646">
                  <c:v>6.591929322627782E-3</c:v>
                </c:pt>
                <c:pt idx="4647">
                  <c:v>6.591932360960312E-3</c:v>
                </c:pt>
                <c:pt idx="4648">
                  <c:v>6.5919779337944356E-3</c:v>
                </c:pt>
                <c:pt idx="4649">
                  <c:v>6.5919961617973239E-3</c:v>
                </c:pt>
                <c:pt idx="4650">
                  <c:v>6.5919961617973239E-3</c:v>
                </c:pt>
                <c:pt idx="4651">
                  <c:v>6.5920629922796405E-3</c:v>
                </c:pt>
                <c:pt idx="4652">
                  <c:v>6.5921844799900504E-3</c:v>
                </c:pt>
                <c:pt idx="4653">
                  <c:v>6.5922998667124234E-3</c:v>
                </c:pt>
                <c:pt idx="4654">
                  <c:v>6.5924728981920531E-3</c:v>
                </c:pt>
                <c:pt idx="4655">
                  <c:v>6.5925244927797794E-3</c:v>
                </c:pt>
                <c:pt idx="4656">
                  <c:v>6.5926580076190013E-3</c:v>
                </c:pt>
                <c:pt idx="4657">
                  <c:v>6.5927429535095989E-3</c:v>
                </c:pt>
                <c:pt idx="4658">
                  <c:v>6.5929128030595141E-3</c:v>
                </c:pt>
                <c:pt idx="4659">
                  <c:v>6.5930704700764278E-3</c:v>
                </c:pt>
                <c:pt idx="4660">
                  <c:v>6.5931371607351758E-3</c:v>
                </c:pt>
                <c:pt idx="4661">
                  <c:v>6.5931856575730417E-3</c:v>
                </c:pt>
                <c:pt idx="4662">
                  <c:v>6.5932371804257621E-3</c:v>
                </c:pt>
                <c:pt idx="4663">
                  <c:v>6.5933129398980592E-3</c:v>
                </c:pt>
                <c:pt idx="4664">
                  <c:v>6.5933553602994547E-3</c:v>
                </c:pt>
                <c:pt idx="4665">
                  <c:v>6.5933917178416738E-3</c:v>
                </c:pt>
                <c:pt idx="4666">
                  <c:v>6.5938550497792233E-3</c:v>
                </c:pt>
                <c:pt idx="4667">
                  <c:v>6.5939186115393051E-3</c:v>
                </c:pt>
                <c:pt idx="4668">
                  <c:v>6.593927691144E-3</c:v>
                </c:pt>
                <c:pt idx="4669">
                  <c:v>6.5940820196848477E-3</c:v>
                </c:pt>
                <c:pt idx="4670">
                  <c:v>6.5941606789956921E-3</c:v>
                </c:pt>
                <c:pt idx="4671">
                  <c:v>6.5943965840505481E-3</c:v>
                </c:pt>
                <c:pt idx="4672">
                  <c:v>6.594435890931098E-3</c:v>
                </c:pt>
                <c:pt idx="4673">
                  <c:v>6.5945719297589942E-3</c:v>
                </c:pt>
                <c:pt idx="4674">
                  <c:v>6.5947109540587341E-3</c:v>
                </c:pt>
                <c:pt idx="4675">
                  <c:v>6.5949496244433132E-3</c:v>
                </c:pt>
                <c:pt idx="4676">
                  <c:v>6.5951338374847738E-3</c:v>
                </c:pt>
                <c:pt idx="4677">
                  <c:v>6.5951972396123609E-3</c:v>
                </c:pt>
                <c:pt idx="4678">
                  <c:v>6.5952213907185826E-3</c:v>
                </c:pt>
                <c:pt idx="4679">
                  <c:v>6.5953270382807802E-3</c:v>
                </c:pt>
                <c:pt idx="4680">
                  <c:v>6.5954899941765514E-3</c:v>
                </c:pt>
                <c:pt idx="4681">
                  <c:v>6.5955111142505692E-3</c:v>
                </c:pt>
                <c:pt idx="4682">
                  <c:v>6.5955774858907062E-3</c:v>
                </c:pt>
                <c:pt idx="4683">
                  <c:v>6.5959815615841385E-3</c:v>
                </c:pt>
                <c:pt idx="4684">
                  <c:v>6.5960267738429485E-3</c:v>
                </c:pt>
                <c:pt idx="4685">
                  <c:v>6.5961714258797243E-3</c:v>
                </c:pt>
                <c:pt idx="4686">
                  <c:v>6.5963009748090167E-3</c:v>
                </c:pt>
                <c:pt idx="4687">
                  <c:v>6.5963431463539422E-3</c:v>
                </c:pt>
                <c:pt idx="4688">
                  <c:v>6.5964455482861832E-3</c:v>
                </c:pt>
                <c:pt idx="4689">
                  <c:v>6.5964877077441001E-3</c:v>
                </c:pt>
                <c:pt idx="4690">
                  <c:v>6.5965117972800209E-3</c:v>
                </c:pt>
                <c:pt idx="4691">
                  <c:v>6.5965599728982256E-3</c:v>
                </c:pt>
                <c:pt idx="4692">
                  <c:v>6.5967736966464768E-3</c:v>
                </c:pt>
                <c:pt idx="4693">
                  <c:v>6.596839902503285E-3</c:v>
                </c:pt>
                <c:pt idx="4694">
                  <c:v>6.5969271605560032E-3</c:v>
                </c:pt>
                <c:pt idx="4695">
                  <c:v>6.5969722880944905E-3</c:v>
                </c:pt>
                <c:pt idx="4696">
                  <c:v>6.5970775699415061E-3</c:v>
                </c:pt>
                <c:pt idx="4697">
                  <c:v>6.5970956160450924E-3</c:v>
                </c:pt>
                <c:pt idx="4698">
                  <c:v>6.5970956160450924E-3</c:v>
                </c:pt>
                <c:pt idx="4699">
                  <c:v>6.5971888439280433E-3</c:v>
                </c:pt>
                <c:pt idx="4700">
                  <c:v>6.5972580018286032E-3</c:v>
                </c:pt>
                <c:pt idx="4701">
                  <c:v>6.5975465581062367E-3</c:v>
                </c:pt>
                <c:pt idx="4702">
                  <c:v>6.5977478480730095E-3</c:v>
                </c:pt>
                <c:pt idx="4703">
                  <c:v>6.5978019122061886E-3</c:v>
                </c:pt>
                <c:pt idx="4704">
                  <c:v>6.5978649796577431E-3</c:v>
                </c:pt>
                <c:pt idx="4705">
                  <c:v>6.5978890032656733E-3</c:v>
                </c:pt>
                <c:pt idx="4706">
                  <c:v>6.5979070202156426E-3</c:v>
                </c:pt>
                <c:pt idx="4707">
                  <c:v>6.5979880884715937E-3</c:v>
                </c:pt>
                <c:pt idx="4708">
                  <c:v>6.5980241145955276E-3</c:v>
                </c:pt>
                <c:pt idx="4709">
                  <c:v>6.5984772217822108E-3</c:v>
                </c:pt>
                <c:pt idx="4710">
                  <c:v>6.598546202083804E-3</c:v>
                </c:pt>
                <c:pt idx="4711">
                  <c:v>6.5985581976857263E-3</c:v>
                </c:pt>
                <c:pt idx="4712">
                  <c:v>6.5985701929995649E-3</c:v>
                </c:pt>
                <c:pt idx="4713">
                  <c:v>6.5986601486705248E-3</c:v>
                </c:pt>
                <c:pt idx="4714">
                  <c:v>6.598699124428611E-3</c:v>
                </c:pt>
                <c:pt idx="4715">
                  <c:v>6.5987231079979716E-3</c:v>
                </c:pt>
                <c:pt idx="4716">
                  <c:v>6.5989928437408972E-3</c:v>
                </c:pt>
                <c:pt idx="4717">
                  <c:v>6.5990887146303067E-3</c:v>
                </c:pt>
                <c:pt idx="4718">
                  <c:v>6.5991186705012311E-3</c:v>
                </c:pt>
                <c:pt idx="4719">
                  <c:v>6.5991695913484843E-3</c:v>
                </c:pt>
                <c:pt idx="4720">
                  <c:v>6.5992235018663909E-3</c:v>
                </c:pt>
                <c:pt idx="4721">
                  <c:v>6.5993283111681449E-3</c:v>
                </c:pt>
                <c:pt idx="4722">
                  <c:v>6.5994690203786156E-3</c:v>
                </c:pt>
                <c:pt idx="4723">
                  <c:v>6.599702449976797E-3</c:v>
                </c:pt>
                <c:pt idx="4724">
                  <c:v>6.5997204015600932E-3</c:v>
                </c:pt>
                <c:pt idx="4725">
                  <c:v>6.5998251062032252E-3</c:v>
                </c:pt>
                <c:pt idx="4726">
                  <c:v>6.5998639908782762E-3</c:v>
                </c:pt>
                <c:pt idx="4727">
                  <c:v>6.5999297887766135E-3</c:v>
                </c:pt>
                <c:pt idx="4728">
                  <c:v>6.5999686652540484E-3</c:v>
                </c:pt>
                <c:pt idx="4729">
                  <c:v>6.6000882660859827E-3</c:v>
                </c:pt>
                <c:pt idx="4730">
                  <c:v>6.6000912557374111E-3</c:v>
                </c:pt>
                <c:pt idx="4731">
                  <c:v>6.6001151723001717E-3</c:v>
                </c:pt>
                <c:pt idx="4732">
                  <c:v>6.6001331089654627E-3</c:v>
                </c:pt>
                <c:pt idx="4733">
                  <c:v>6.6001719695149338E-3</c:v>
                </c:pt>
                <c:pt idx="4734">
                  <c:v>6.6002765789349976E-3</c:v>
                </c:pt>
                <c:pt idx="4735">
                  <c:v>6.6002765789349976E-3</c:v>
                </c:pt>
                <c:pt idx="4736">
                  <c:v>6.6002855444295934E-3</c:v>
                </c:pt>
                <c:pt idx="4737">
                  <c:v>6.6003453102489104E-3</c:v>
                </c:pt>
                <c:pt idx="4738">
                  <c:v>6.6004707950064216E-3</c:v>
                </c:pt>
                <c:pt idx="4739">
                  <c:v>6.6006828517063288E-3</c:v>
                </c:pt>
                <c:pt idx="4740">
                  <c:v>6.6008410883280407E-3</c:v>
                </c:pt>
                <c:pt idx="4741">
                  <c:v>6.6010052426091499E-3</c:v>
                </c:pt>
                <c:pt idx="4742">
                  <c:v>6.6012468978059631E-3</c:v>
                </c:pt>
                <c:pt idx="4743">
                  <c:v>6.6014854535027881E-3</c:v>
                </c:pt>
                <c:pt idx="4744">
                  <c:v>6.6015420935236829E-3</c:v>
                </c:pt>
                <c:pt idx="4745">
                  <c:v>6.6018311542901118E-3</c:v>
                </c:pt>
                <c:pt idx="4746">
                  <c:v>6.601956261983925E-3</c:v>
                </c:pt>
                <c:pt idx="4747">
                  <c:v>6.6020783602375246E-3</c:v>
                </c:pt>
                <c:pt idx="4748">
                  <c:v>6.6022063819313513E-3</c:v>
                </c:pt>
                <c:pt idx="4749">
                  <c:v>6.6022778213987035E-3</c:v>
                </c:pt>
                <c:pt idx="4750">
                  <c:v>6.6023730578604351E-3</c:v>
                </c:pt>
                <c:pt idx="4751">
                  <c:v>6.6024117423969337E-3</c:v>
                </c:pt>
                <c:pt idx="4752">
                  <c:v>6.6025039778355487E-3</c:v>
                </c:pt>
                <c:pt idx="4753">
                  <c:v>6.6025545512000215E-3</c:v>
                </c:pt>
                <c:pt idx="4754">
                  <c:v>6.6026199913444533E-3</c:v>
                </c:pt>
                <c:pt idx="4755">
                  <c:v>6.6027538189894989E-3</c:v>
                </c:pt>
                <c:pt idx="4756">
                  <c:v>6.602828151895195E-3</c:v>
                </c:pt>
                <c:pt idx="4757">
                  <c:v>6.6031075427087022E-3</c:v>
                </c:pt>
                <c:pt idx="4758">
                  <c:v>6.6031283420291634E-3</c:v>
                </c:pt>
                <c:pt idx="4759">
                  <c:v>6.6031818219360241E-3</c:v>
                </c:pt>
                <c:pt idx="4760">
                  <c:v>6.6034283480908666E-3</c:v>
                </c:pt>
                <c:pt idx="4761">
                  <c:v>6.603499609590298E-3</c:v>
                </c:pt>
                <c:pt idx="4762">
                  <c:v>6.6035114854962077E-3</c:v>
                </c:pt>
                <c:pt idx="4763">
                  <c:v>6.6035441427485068E-3</c:v>
                </c:pt>
                <c:pt idx="4764">
                  <c:v>6.6035530488928532E-3</c:v>
                </c:pt>
                <c:pt idx="4765">
                  <c:v>6.6036777178578379E-3</c:v>
                </c:pt>
                <c:pt idx="4766">
                  <c:v>6.6037519104589597E-3</c:v>
                </c:pt>
                <c:pt idx="4767">
                  <c:v>6.6037548779283584E-3</c:v>
                </c:pt>
                <c:pt idx="4768">
                  <c:v>6.6037697150046039E-3</c:v>
                </c:pt>
                <c:pt idx="4769">
                  <c:v>6.6038231247427023E-3</c:v>
                </c:pt>
                <c:pt idx="4770">
                  <c:v>6.6038260917788954E-3</c:v>
                </c:pt>
                <c:pt idx="4771">
                  <c:v>6.6039121279764272E-3</c:v>
                </c:pt>
                <c:pt idx="4772">
                  <c:v>6.6040722928563753E-3</c:v>
                </c:pt>
                <c:pt idx="4773">
                  <c:v>6.6040960165097791E-3</c:v>
                </c:pt>
                <c:pt idx="4774">
                  <c:v>6.6041078779032116E-3</c:v>
                </c:pt>
                <c:pt idx="4775">
                  <c:v>6.6041404952457789E-3</c:v>
                </c:pt>
                <c:pt idx="4776">
                  <c:v>6.6041760753099586E-3</c:v>
                </c:pt>
                <c:pt idx="4777">
                  <c:v>6.6041849699197998E-3</c:v>
                </c:pt>
                <c:pt idx="4778">
                  <c:v>6.6042086880850172E-3</c:v>
                </c:pt>
                <c:pt idx="4779">
                  <c:v>6.6042531565305047E-3</c:v>
                </c:pt>
                <c:pt idx="4780">
                  <c:v>6.6042620497321408E-3</c:v>
                </c:pt>
                <c:pt idx="4781">
                  <c:v>6.6044813639341273E-3</c:v>
                </c:pt>
                <c:pt idx="4782">
                  <c:v>6.6045613593617514E-3</c:v>
                </c:pt>
                <c:pt idx="4783">
                  <c:v>6.6046324553577446E-3</c:v>
                </c:pt>
                <c:pt idx="4784">
                  <c:v>6.6046591136747273E-3</c:v>
                </c:pt>
                <c:pt idx="4785">
                  <c:v>6.6047005792605126E-3</c:v>
                </c:pt>
                <c:pt idx="4786">
                  <c:v>6.6047923833191576E-3</c:v>
                </c:pt>
                <c:pt idx="4787">
                  <c:v>6.604881209432715E-3</c:v>
                </c:pt>
                <c:pt idx="4788">
                  <c:v>6.60507361025212E-3</c:v>
                </c:pt>
                <c:pt idx="4789">
                  <c:v>6.6050854478101597E-3</c:v>
                </c:pt>
                <c:pt idx="4790">
                  <c:v>6.6051268769875601E-3</c:v>
                </c:pt>
                <c:pt idx="4791">
                  <c:v>6.6051771790865627E-3</c:v>
                </c:pt>
                <c:pt idx="4792">
                  <c:v>6.6053546741821319E-3</c:v>
                </c:pt>
                <c:pt idx="4793">
                  <c:v>6.6054936665861314E-3</c:v>
                </c:pt>
                <c:pt idx="4794">
                  <c:v>6.605496623437776E-3</c:v>
                </c:pt>
                <c:pt idx="4795">
                  <c:v>6.6056178388009864E-3</c:v>
                </c:pt>
                <c:pt idx="4796">
                  <c:v>6.6056355750873695E-3</c:v>
                </c:pt>
                <c:pt idx="4797">
                  <c:v>6.605647398916969E-3</c:v>
                </c:pt>
                <c:pt idx="4798">
                  <c:v>6.6056828686714081E-3</c:v>
                </c:pt>
                <c:pt idx="4799">
                  <c:v>6.6057006025730391E-3</c:v>
                </c:pt>
                <c:pt idx="4800">
                  <c:v>6.6058424503712262E-3</c:v>
                </c:pt>
                <c:pt idx="4801">
                  <c:v>6.6059015413344711E-3</c:v>
                </c:pt>
                <c:pt idx="4802">
                  <c:v>6.6059074500332939E-3</c:v>
                </c:pt>
                <c:pt idx="4803">
                  <c:v>6.606007886855233E-3</c:v>
                </c:pt>
                <c:pt idx="4804">
                  <c:v>6.6060876306279232E-3</c:v>
                </c:pt>
                <c:pt idx="4805">
                  <c:v>6.606126021079569E-3</c:v>
                </c:pt>
                <c:pt idx="4806">
                  <c:v>6.6061732666738895E-3</c:v>
                </c:pt>
                <c:pt idx="4807">
                  <c:v>6.6061762193699346E-3</c:v>
                </c:pt>
                <c:pt idx="4808">
                  <c:v>6.6062175552171207E-3</c:v>
                </c:pt>
                <c:pt idx="4809">
                  <c:v>6.6062293648086181E-3</c:v>
                </c:pt>
                <c:pt idx="4810">
                  <c:v>6.6063208793389564E-3</c:v>
                </c:pt>
                <c:pt idx="4811">
                  <c:v>6.6063474448206441E-3</c:v>
                </c:pt>
                <c:pt idx="4812">
                  <c:v>6.6064153277343336E-3</c:v>
                </c:pt>
                <c:pt idx="4813">
                  <c:v>6.6064625449921126E-3</c:v>
                </c:pt>
                <c:pt idx="4814">
                  <c:v>6.6064920534287131E-3</c:v>
                </c:pt>
                <c:pt idx="4815">
                  <c:v>6.6066572672731708E-3</c:v>
                </c:pt>
                <c:pt idx="4816">
                  <c:v>6.6067428021655949E-3</c:v>
                </c:pt>
                <c:pt idx="4817">
                  <c:v>6.6067663953228196E-3</c:v>
                </c:pt>
                <c:pt idx="4818">
                  <c:v>6.6068194756968117E-3</c:v>
                </c:pt>
                <c:pt idx="4819">
                  <c:v>6.6068725502140832E-3</c:v>
                </c:pt>
                <c:pt idx="4820">
                  <c:v>6.6068872920961403E-3</c:v>
                </c:pt>
                <c:pt idx="4821">
                  <c:v>6.6069315150307697E-3</c:v>
                </c:pt>
                <c:pt idx="4822">
                  <c:v>6.6069698382840575E-3</c:v>
                </c:pt>
                <c:pt idx="4823">
                  <c:v>6.6069963679774232E-3</c:v>
                </c:pt>
                <c:pt idx="4824">
                  <c:v>6.6070022632659844E-3</c:v>
                </c:pt>
                <c:pt idx="4825">
                  <c:v>6.6070317386241065E-3</c:v>
                </c:pt>
                <c:pt idx="4826">
                  <c:v>6.6070847897130233E-3</c:v>
                </c:pt>
                <c:pt idx="4827">
                  <c:v>6.6070906839168896E-3</c:v>
                </c:pt>
                <c:pt idx="4828">
                  <c:v>6.6071260476214767E-3</c:v>
                </c:pt>
                <c:pt idx="4829">
                  <c:v>6.6072085528079E-3</c:v>
                </c:pt>
                <c:pt idx="4830">
                  <c:v>6.6072645303975903E-3</c:v>
                </c:pt>
                <c:pt idx="4831">
                  <c:v>6.6072910438198847E-3</c:v>
                </c:pt>
                <c:pt idx="4832">
                  <c:v>6.6072939896652944E-3</c:v>
                </c:pt>
                <c:pt idx="4833">
                  <c:v>6.6073676299243335E-3</c:v>
                </c:pt>
                <c:pt idx="4834">
                  <c:v>6.6073823566200783E-3</c:v>
                </c:pt>
                <c:pt idx="4835">
                  <c:v>6.6074118086554799E-3</c:v>
                </c:pt>
                <c:pt idx="4836">
                  <c:v>6.6074147537595719E-3</c:v>
                </c:pt>
                <c:pt idx="4837">
                  <c:v>6.6074883754853684E-3</c:v>
                </c:pt>
                <c:pt idx="4838">
                  <c:v>6.6074913201193365E-3</c:v>
                </c:pt>
                <c:pt idx="4839">
                  <c:v>6.6075325430962556E-3</c:v>
                </c:pt>
                <c:pt idx="4840">
                  <c:v>6.607553153255662E-3</c:v>
                </c:pt>
                <c:pt idx="4841">
                  <c:v>6.6078033487714455E-3</c:v>
                </c:pt>
                <c:pt idx="4842">
                  <c:v>6.6078268898574063E-3</c:v>
                </c:pt>
                <c:pt idx="4843">
                  <c:v>6.6079298684993786E-3</c:v>
                </c:pt>
                <c:pt idx="4844">
                  <c:v>6.6079916450501519E-3</c:v>
                </c:pt>
                <c:pt idx="4845">
                  <c:v>6.6080004696205874E-3</c:v>
                </c:pt>
                <c:pt idx="4846">
                  <c:v>6.6080416487969825E-3</c:v>
                </c:pt>
                <c:pt idx="4847">
                  <c:v>6.6080916473167245E-3</c:v>
                </c:pt>
                <c:pt idx="4848">
                  <c:v>6.6081122334231794E-3</c:v>
                </c:pt>
                <c:pt idx="4849">
                  <c:v>6.6083650761110833E-3</c:v>
                </c:pt>
                <c:pt idx="4850">
                  <c:v>6.6083885895596804E-3</c:v>
                </c:pt>
                <c:pt idx="4851">
                  <c:v>6.6085678415343076E-3</c:v>
                </c:pt>
                <c:pt idx="4852">
                  <c:v>6.608588407127405E-3</c:v>
                </c:pt>
                <c:pt idx="4853">
                  <c:v>6.6086030962940155E-3</c:v>
                </c:pt>
                <c:pt idx="4854">
                  <c:v>6.6086559735488177E-3</c:v>
                </c:pt>
                <c:pt idx="4855">
                  <c:v>6.6087323414570354E-3</c:v>
                </c:pt>
                <c:pt idx="4856">
                  <c:v>6.6087558368143531E-3</c:v>
                </c:pt>
                <c:pt idx="4857">
                  <c:v>6.6088175066179745E-3</c:v>
                </c:pt>
                <c:pt idx="4858">
                  <c:v>6.6088292523425697E-3</c:v>
                </c:pt>
                <c:pt idx="4859">
                  <c:v>6.6089114643087064E-3</c:v>
                </c:pt>
                <c:pt idx="4860">
                  <c:v>6.6089320150837108E-3</c:v>
                </c:pt>
                <c:pt idx="4861">
                  <c:v>6.6092636406221792E-3</c:v>
                </c:pt>
                <c:pt idx="4862">
                  <c:v>6.6094337657579627E-3</c:v>
                </c:pt>
                <c:pt idx="4863">
                  <c:v>6.6094660240015781E-3</c:v>
                </c:pt>
                <c:pt idx="4864">
                  <c:v>6.6095070767806571E-3</c:v>
                </c:pt>
                <c:pt idx="4865">
                  <c:v>6.6095539898985952E-3</c:v>
                </c:pt>
                <c:pt idx="4866">
                  <c:v>6.6095891716962821E-3</c:v>
                </c:pt>
                <c:pt idx="4867">
                  <c:v>6.609668321211291E-3</c:v>
                </c:pt>
                <c:pt idx="4868">
                  <c:v>6.6096976324978548E-3</c:v>
                </c:pt>
                <c:pt idx="4869">
                  <c:v>6.6097562496406376E-3</c:v>
                </c:pt>
                <c:pt idx="4870">
                  <c:v>6.6097591803077121E-3</c:v>
                </c:pt>
                <c:pt idx="4871">
                  <c:v>6.6097826249926469E-3</c:v>
                </c:pt>
                <c:pt idx="4872">
                  <c:v>6.6097855554968065E-3</c:v>
                </c:pt>
                <c:pt idx="4873">
                  <c:v>6.6097884859828626E-3</c:v>
                </c:pt>
                <c:pt idx="4874">
                  <c:v>6.6098470919025857E-3</c:v>
                </c:pt>
                <c:pt idx="4875">
                  <c:v>6.6098558821660177E-3</c:v>
                </c:pt>
                <c:pt idx="4876">
                  <c:v>6.6098851818674632E-3</c:v>
                </c:pt>
                <c:pt idx="4877">
                  <c:v>6.6099847873114202E-3</c:v>
                </c:pt>
                <c:pt idx="4878">
                  <c:v>6.6100990148443336E-3</c:v>
                </c:pt>
                <c:pt idx="4879">
                  <c:v>6.6105088355380799E-3</c:v>
                </c:pt>
                <c:pt idx="4880">
                  <c:v>6.6105966080849945E-3</c:v>
                </c:pt>
                <c:pt idx="4881">
                  <c:v>6.6107633310227816E-3</c:v>
                </c:pt>
                <c:pt idx="4882">
                  <c:v>6.6108569040763633E-3</c:v>
                </c:pt>
                <c:pt idx="4883">
                  <c:v>6.6108861418523257E-3</c:v>
                </c:pt>
                <c:pt idx="4884">
                  <c:v>6.6109066072178781E-3</c:v>
                </c:pt>
                <c:pt idx="4885">
                  <c:v>6.6110059977981363E-3</c:v>
                </c:pt>
                <c:pt idx="4886">
                  <c:v>6.6110089207335361E-3</c:v>
                </c:pt>
                <c:pt idx="4887">
                  <c:v>6.6111345898210942E-3</c:v>
                </c:pt>
                <c:pt idx="4888">
                  <c:v>6.61114920033212E-3</c:v>
                </c:pt>
                <c:pt idx="4889">
                  <c:v>6.6112251676896158E-3</c:v>
                </c:pt>
                <c:pt idx="4890">
                  <c:v>6.6114792771121223E-3</c:v>
                </c:pt>
                <c:pt idx="4891">
                  <c:v>6.6116281740574998E-3</c:v>
                </c:pt>
                <c:pt idx="4892">
                  <c:v>6.6116369312338458E-3</c:v>
                </c:pt>
                <c:pt idx="4893">
                  <c:v>6.611669039485373E-3</c:v>
                </c:pt>
                <c:pt idx="4894">
                  <c:v>6.6117507596876414E-3</c:v>
                </c:pt>
                <c:pt idx="4895">
                  <c:v>6.6117536780035758E-3</c:v>
                </c:pt>
                <c:pt idx="4896">
                  <c:v>6.611806204592053E-3</c:v>
                </c:pt>
                <c:pt idx="4897">
                  <c:v>6.6119141574763418E-3</c:v>
                </c:pt>
                <c:pt idx="4898">
                  <c:v>6.6120570839275153E-3</c:v>
                </c:pt>
                <c:pt idx="4899">
                  <c:v>6.6120716658129306E-3</c:v>
                </c:pt>
                <c:pt idx="4900">
                  <c:v>6.6121037443661471E-3</c:v>
                </c:pt>
                <c:pt idx="4901">
                  <c:v>6.6121212408346017E-3</c:v>
                </c:pt>
                <c:pt idx="4902">
                  <c:v>6.612389438320653E-3</c:v>
                </c:pt>
                <c:pt idx="4903">
                  <c:v>6.6124885159617982E-3</c:v>
                </c:pt>
                <c:pt idx="4904">
                  <c:v>6.612602138043152E-3</c:v>
                </c:pt>
                <c:pt idx="4905">
                  <c:v>6.6126778707809464E-3</c:v>
                </c:pt>
                <c:pt idx="4906">
                  <c:v>6.6126866083852645E-3</c:v>
                </c:pt>
                <c:pt idx="4907">
                  <c:v>6.6126953458264404E-3</c:v>
                </c:pt>
                <c:pt idx="4908">
                  <c:v>6.6127215571711168E-3</c:v>
                </c:pt>
                <c:pt idx="4909">
                  <c:v>6.6127361183948227E-3</c:v>
                </c:pt>
                <c:pt idx="4910">
                  <c:v>6.6127710634827329E-3</c:v>
                </c:pt>
                <c:pt idx="4911">
                  <c:v>6.6129603040103319E-3</c:v>
                </c:pt>
                <c:pt idx="4912">
                  <c:v>6.6129806791910325E-3</c:v>
                </c:pt>
                <c:pt idx="4913">
                  <c:v>6.6130359787749593E-3</c:v>
                </c:pt>
                <c:pt idx="4914">
                  <c:v>6.6130941817926754E-3</c:v>
                </c:pt>
                <c:pt idx="4915">
                  <c:v>6.6131203707846531E-3</c:v>
                </c:pt>
                <c:pt idx="4916">
                  <c:v>6.6131436486557595E-3</c:v>
                </c:pt>
                <c:pt idx="4917">
                  <c:v>6.6132018382568849E-3</c:v>
                </c:pt>
                <c:pt idx="4918">
                  <c:v>6.6133298298502955E-3</c:v>
                </c:pt>
                <c:pt idx="4919">
                  <c:v>6.6134287084018261E-3</c:v>
                </c:pt>
                <c:pt idx="4920">
                  <c:v>6.6136060556144629E-3</c:v>
                </c:pt>
                <c:pt idx="4921">
                  <c:v>6.6136554682244154E-3</c:v>
                </c:pt>
                <c:pt idx="4922">
                  <c:v>6.613742654162506E-3</c:v>
                </c:pt>
                <c:pt idx="4923">
                  <c:v>6.6138123911609493E-3</c:v>
                </c:pt>
                <c:pt idx="4924">
                  <c:v>6.6138472557427091E-3</c:v>
                </c:pt>
                <c:pt idx="4925">
                  <c:v>6.6139285962767995E-3</c:v>
                </c:pt>
                <c:pt idx="4926">
                  <c:v>6.6140215394751558E-3</c:v>
                </c:pt>
                <c:pt idx="4927">
                  <c:v>6.6140244436508275E-3</c:v>
                </c:pt>
                <c:pt idx="4928">
                  <c:v>6.6140563883860725E-3</c:v>
                </c:pt>
                <c:pt idx="4929">
                  <c:v>6.6140680041092805E-3</c:v>
                </c:pt>
                <c:pt idx="4930">
                  <c:v>6.6140970421475825E-3</c:v>
                </c:pt>
                <c:pt idx="4931">
                  <c:v>6.6140999458516488E-3</c:v>
                </c:pt>
                <c:pt idx="4932">
                  <c:v>6.6141783390048269E-3</c:v>
                </c:pt>
                <c:pt idx="4933">
                  <c:v>6.6142857451817368E-3</c:v>
                </c:pt>
                <c:pt idx="4934">
                  <c:v>6.6143089648736464E-3</c:v>
                </c:pt>
                <c:pt idx="4935">
                  <c:v>6.6143176719587896E-3</c:v>
                </c:pt>
                <c:pt idx="4936">
                  <c:v>6.6144105373746494E-3</c:v>
                </c:pt>
                <c:pt idx="4937">
                  <c:v>6.6145672056385722E-3</c:v>
                </c:pt>
                <c:pt idx="4938">
                  <c:v>6.6147905114726851E-3</c:v>
                </c:pt>
                <c:pt idx="4939">
                  <c:v>6.6148397982633417E-3</c:v>
                </c:pt>
                <c:pt idx="4940">
                  <c:v>6.6150774608935209E-3</c:v>
                </c:pt>
                <c:pt idx="4941">
                  <c:v>6.6151267171438337E-3</c:v>
                </c:pt>
                <c:pt idx="4942">
                  <c:v>6.6151354088788703E-3</c:v>
                </c:pt>
                <c:pt idx="4943">
                  <c:v>6.6151469976048474E-3</c:v>
                </c:pt>
                <c:pt idx="4944">
                  <c:v>6.6151904527411614E-3</c:v>
                </c:pt>
                <c:pt idx="4945">
                  <c:v>6.6151991432784199E-3</c:v>
                </c:pt>
                <c:pt idx="4946">
                  <c:v>6.6151991432784199E-3</c:v>
                </c:pt>
                <c:pt idx="4947">
                  <c:v>6.6152541795546759E-3</c:v>
                </c:pt>
                <c:pt idx="4948">
                  <c:v>6.6153294817366138E-3</c:v>
                </c:pt>
                <c:pt idx="4949">
                  <c:v>6.6153642324517405E-3</c:v>
                </c:pt>
                <c:pt idx="4950">
                  <c:v>6.6154597834419369E-3</c:v>
                </c:pt>
                <c:pt idx="4951">
                  <c:v>6.615558209243041E-3</c:v>
                </c:pt>
                <c:pt idx="4952">
                  <c:v>6.6159372418835042E-3</c:v>
                </c:pt>
                <c:pt idx="4953">
                  <c:v>6.6159459183714065E-3</c:v>
                </c:pt>
                <c:pt idx="4954">
                  <c:v>6.6159777307624552E-3</c:v>
                </c:pt>
                <c:pt idx="4955">
                  <c:v>6.6162726137560498E-3</c:v>
                </c:pt>
                <c:pt idx="4956">
                  <c:v>6.6163217425558593E-3</c:v>
                </c:pt>
                <c:pt idx="4957">
                  <c:v>6.6163275220696583E-3</c:v>
                </c:pt>
                <c:pt idx="4958">
                  <c:v>6.6164026491394058E-3</c:v>
                </c:pt>
                <c:pt idx="4959">
                  <c:v>6.6168069684985984E-3</c:v>
                </c:pt>
                <c:pt idx="4960">
                  <c:v>6.6168820171874018E-3</c:v>
                </c:pt>
                <c:pt idx="4961">
                  <c:v>6.6169310808453993E-3</c:v>
                </c:pt>
                <c:pt idx="4962">
                  <c:v>6.6171734359865165E-3</c:v>
                </c:pt>
                <c:pt idx="4963">
                  <c:v>6.6172541925508567E-3</c:v>
                </c:pt>
                <c:pt idx="4964">
                  <c:v>6.6174589042785415E-3</c:v>
                </c:pt>
                <c:pt idx="4965">
                  <c:v>6.6174906119865111E-3</c:v>
                </c:pt>
                <c:pt idx="4966">
                  <c:v>6.6175309640717625E-3</c:v>
                </c:pt>
                <c:pt idx="4967">
                  <c:v>6.6175367283646744E-3</c:v>
                </c:pt>
                <c:pt idx="4968">
                  <c:v>6.617568430676634E-3</c:v>
                </c:pt>
                <c:pt idx="4969">
                  <c:v>6.6176001307901612E-3</c:v>
                </c:pt>
                <c:pt idx="4970">
                  <c:v>6.6177413136777061E-3</c:v>
                </c:pt>
                <c:pt idx="4971">
                  <c:v>6.6177730017992088E-3</c:v>
                </c:pt>
                <c:pt idx="4972">
                  <c:v>6.6178018072744794E-3</c:v>
                </c:pt>
                <c:pt idx="4973">
                  <c:v>6.617922770427739E-3</c:v>
                </c:pt>
                <c:pt idx="4974">
                  <c:v>6.6179458073940354E-3</c:v>
                </c:pt>
                <c:pt idx="4975">
                  <c:v>6.6179832399837681E-3</c:v>
                </c:pt>
                <c:pt idx="4976">
                  <c:v>6.6179889985711416E-3</c:v>
                </c:pt>
                <c:pt idx="4977">
                  <c:v>6.6180149113147834E-3</c:v>
                </c:pt>
                <c:pt idx="4978">
                  <c:v>6.6180494593498767E-3</c:v>
                </c:pt>
                <c:pt idx="4979">
                  <c:v>6.6180638535921479E-3</c:v>
                </c:pt>
                <c:pt idx="4980">
                  <c:v>6.6180696111618441E-3</c:v>
                </c:pt>
                <c:pt idx="4981">
                  <c:v>6.6180811260831592E-3</c:v>
                </c:pt>
                <c:pt idx="4982">
                  <c:v>6.6181099121143177E-3</c:v>
                </c:pt>
                <c:pt idx="4983">
                  <c:v>6.6181358179885231E-3</c:v>
                </c:pt>
                <c:pt idx="4984">
                  <c:v>6.6182020152012917E-3</c:v>
                </c:pt>
                <c:pt idx="4985">
                  <c:v>6.6182423044497622E-3</c:v>
                </c:pt>
                <c:pt idx="4986">
                  <c:v>6.6182998543396045E-3</c:v>
                </c:pt>
                <c:pt idx="4987">
                  <c:v>6.618423561984256E-3</c:v>
                </c:pt>
                <c:pt idx="4988">
                  <c:v>6.6187226229261036E-3</c:v>
                </c:pt>
                <c:pt idx="4989">
                  <c:v>6.6187571173059404E-3</c:v>
                </c:pt>
                <c:pt idx="4990">
                  <c:v>6.6189238032374779E-3</c:v>
                </c:pt>
                <c:pt idx="4991">
                  <c:v>6.6189467896008965E-3</c:v>
                </c:pt>
                <c:pt idx="4992">
                  <c:v>6.619035850768778E-3</c:v>
                </c:pt>
                <c:pt idx="4993">
                  <c:v>6.6191622301687032E-3</c:v>
                </c:pt>
                <c:pt idx="4994">
                  <c:v>6.6192914454170689E-3</c:v>
                </c:pt>
                <c:pt idx="4995">
                  <c:v>6.6193115422574379E-3</c:v>
                </c:pt>
                <c:pt idx="4996">
                  <c:v>6.6194292344292499E-3</c:v>
                </c:pt>
                <c:pt idx="4997">
                  <c:v>6.6195354181972123E-3</c:v>
                </c:pt>
                <c:pt idx="4998">
                  <c:v>6.6196874758967846E-3</c:v>
                </c:pt>
                <c:pt idx="4999">
                  <c:v>6.6197333700688567E-3</c:v>
                </c:pt>
                <c:pt idx="5000">
                  <c:v>6.6198796266684866E-3</c:v>
                </c:pt>
                <c:pt idx="5001">
                  <c:v>6.6200946239603634E-3</c:v>
                </c:pt>
                <c:pt idx="5002">
                  <c:v>6.6201175509657271E-3</c:v>
                </c:pt>
                <c:pt idx="5003">
                  <c:v>6.6201261482925922E-3</c:v>
                </c:pt>
                <c:pt idx="5004">
                  <c:v>6.6201548048663902E-3</c:v>
                </c:pt>
                <c:pt idx="5005">
                  <c:v>6.6201891903537174E-3</c:v>
                </c:pt>
                <c:pt idx="5006">
                  <c:v>6.6201920556927521E-3</c:v>
                </c:pt>
                <c:pt idx="5007">
                  <c:v>6.6202522236101886E-3</c:v>
                </c:pt>
                <c:pt idx="5008">
                  <c:v>6.6202665481223449E-3</c:v>
                </c:pt>
                <c:pt idx="5009">
                  <c:v>6.6203095189299906E-3</c:v>
                </c:pt>
                <c:pt idx="5010">
                  <c:v>6.6203438926289299E-3</c:v>
                </c:pt>
                <c:pt idx="5011">
                  <c:v>6.620475634205333E-3</c:v>
                </c:pt>
                <c:pt idx="5012">
                  <c:v>6.6205472167412223E-3</c:v>
                </c:pt>
                <c:pt idx="5013">
                  <c:v>6.6205844351658631E-3</c:v>
                </c:pt>
                <c:pt idx="5014">
                  <c:v>6.6206416882763752E-3</c:v>
                </c:pt>
                <c:pt idx="5015">
                  <c:v>6.6206731743848639E-3</c:v>
                </c:pt>
                <c:pt idx="5016">
                  <c:v>6.6208076811383014E-3</c:v>
                </c:pt>
                <c:pt idx="5017">
                  <c:v>6.6208362944104888E-3</c:v>
                </c:pt>
                <c:pt idx="5018">
                  <c:v>6.6208706279351024E-3</c:v>
                </c:pt>
                <c:pt idx="5019">
                  <c:v>6.6211652162433791E-3</c:v>
                </c:pt>
                <c:pt idx="5020">
                  <c:v>6.6213367320876139E-3</c:v>
                </c:pt>
                <c:pt idx="5021">
                  <c:v>6.6214596114694511E-3</c:v>
                </c:pt>
                <c:pt idx="5022">
                  <c:v>6.6215967393973988E-3</c:v>
                </c:pt>
                <c:pt idx="5023">
                  <c:v>6.6216024521509025E-3</c:v>
                </c:pt>
                <c:pt idx="5024">
                  <c:v>6.6216424393866213E-3</c:v>
                </c:pt>
                <c:pt idx="5025">
                  <c:v>6.6217852218159422E-3</c:v>
                </c:pt>
                <c:pt idx="5026">
                  <c:v>6.6218309025811301E-3</c:v>
                </c:pt>
                <c:pt idx="5027">
                  <c:v>6.6218965605158555E-3</c:v>
                </c:pt>
                <c:pt idx="5028">
                  <c:v>6.6219336672622203E-3</c:v>
                </c:pt>
                <c:pt idx="5029">
                  <c:v>6.621936521499879E-3</c:v>
                </c:pt>
                <c:pt idx="5030">
                  <c:v>6.6219565006537173E-3</c:v>
                </c:pt>
                <c:pt idx="5031">
                  <c:v>6.6221077424407186E-3</c:v>
                </c:pt>
                <c:pt idx="5032">
                  <c:v>6.622164801521546E-3</c:v>
                </c:pt>
                <c:pt idx="5033">
                  <c:v>6.6222047385445237E-3</c:v>
                </c:pt>
                <c:pt idx="5034">
                  <c:v>6.6222503764863799E-3</c:v>
                </c:pt>
                <c:pt idx="5035">
                  <c:v>6.6223929650090331E-3</c:v>
                </c:pt>
                <c:pt idx="5036">
                  <c:v>6.6224357326883842E-3</c:v>
                </c:pt>
                <c:pt idx="5037">
                  <c:v>6.6226238617989363E-3</c:v>
                </c:pt>
                <c:pt idx="5038">
                  <c:v>6.622749237132344E-3</c:v>
                </c:pt>
                <c:pt idx="5039">
                  <c:v>6.6228119115761741E-3</c:v>
                </c:pt>
                <c:pt idx="5040">
                  <c:v>6.6228916663002759E-3</c:v>
                </c:pt>
                <c:pt idx="5041">
                  <c:v>6.6229343861711129E-3</c:v>
                </c:pt>
                <c:pt idx="5042">
                  <c:v>6.6230568270863321E-3</c:v>
                </c:pt>
                <c:pt idx="5043">
                  <c:v>6.6230739091874694E-3</c:v>
                </c:pt>
                <c:pt idx="5044">
                  <c:v>6.623102377898725E-3</c:v>
                </c:pt>
                <c:pt idx="5045">
                  <c:v>6.6231650026512276E-3</c:v>
                </c:pt>
                <c:pt idx="5046">
                  <c:v>6.6231820805989598E-3</c:v>
                </c:pt>
                <c:pt idx="5047">
                  <c:v>6.6232020040424269E-3</c:v>
                </c:pt>
                <c:pt idx="5048">
                  <c:v>6.6232816888896857E-3</c:v>
                </c:pt>
                <c:pt idx="5049">
                  <c:v>6.6232816888896857E-3</c:v>
                </c:pt>
                <c:pt idx="5050">
                  <c:v>6.6232987623558717E-3</c:v>
                </c:pt>
                <c:pt idx="5051">
                  <c:v>6.6233727397971521E-3</c:v>
                </c:pt>
                <c:pt idx="5052">
                  <c:v>6.6234182582548852E-3</c:v>
                </c:pt>
                <c:pt idx="5053">
                  <c:v>6.6235519417504728E-3</c:v>
                </c:pt>
                <c:pt idx="5054">
                  <c:v>6.6237594980116977E-3</c:v>
                </c:pt>
                <c:pt idx="5055">
                  <c:v>6.6237793955648151E-3</c:v>
                </c:pt>
                <c:pt idx="5056">
                  <c:v>6.6238760281216585E-3</c:v>
                </c:pt>
                <c:pt idx="5057">
                  <c:v>6.6238959204448309E-3</c:v>
                </c:pt>
                <c:pt idx="5058">
                  <c:v>6.6240266192109862E-3</c:v>
                </c:pt>
                <c:pt idx="5059">
                  <c:v>6.6240578675504647E-3</c:v>
                </c:pt>
                <c:pt idx="5060">
                  <c:v>6.6242367928299739E-3</c:v>
                </c:pt>
                <c:pt idx="5061">
                  <c:v>6.6242623476790016E-3</c:v>
                </c:pt>
                <c:pt idx="5062">
                  <c:v>6.6243276478079958E-3</c:v>
                </c:pt>
                <c:pt idx="5063">
                  <c:v>6.6243730682978451E-3</c:v>
                </c:pt>
                <c:pt idx="5064">
                  <c:v>6.6243759069235277E-3</c:v>
                </c:pt>
                <c:pt idx="5065">
                  <c:v>6.6243986152727989E-3</c:v>
                </c:pt>
                <c:pt idx="5066">
                  <c:v>6.624444028471602E-3</c:v>
                </c:pt>
                <c:pt idx="5067">
                  <c:v>6.6244894370040101E-3</c:v>
                </c:pt>
                <c:pt idx="5068">
                  <c:v>6.6245603784937475E-3</c:v>
                </c:pt>
                <c:pt idx="5069">
                  <c:v>6.6247334279129636E-3</c:v>
                </c:pt>
                <c:pt idx="5070">
                  <c:v>6.6247589540519777E-3</c:v>
                </c:pt>
                <c:pt idx="5071">
                  <c:v>6.6248979037912522E-3</c:v>
                </c:pt>
                <c:pt idx="5072">
                  <c:v>6.6249574402791403E-3</c:v>
                </c:pt>
                <c:pt idx="5073">
                  <c:v>6.6250396441152005E-3</c:v>
                </c:pt>
                <c:pt idx="5074">
                  <c:v>6.625067986710113E-3</c:v>
                </c:pt>
                <c:pt idx="5075">
                  <c:v>6.625155837166846E-3</c:v>
                </c:pt>
                <c:pt idx="5076">
                  <c:v>6.6253031598734156E-3</c:v>
                </c:pt>
                <c:pt idx="5077">
                  <c:v>6.6253314855102335E-3</c:v>
                </c:pt>
                <c:pt idx="5078">
                  <c:v>6.6253937954922106E-3</c:v>
                </c:pt>
                <c:pt idx="5079">
                  <c:v>6.6254589283088056E-3</c:v>
                </c:pt>
                <c:pt idx="5080">
                  <c:v>6.6254759178917553E-3</c:v>
                </c:pt>
                <c:pt idx="5081">
                  <c:v>6.6256797416761257E-3</c:v>
                </c:pt>
                <c:pt idx="5082">
                  <c:v>6.6257306828491703E-3</c:v>
                </c:pt>
                <c:pt idx="5083">
                  <c:v>6.6260531730407647E-3</c:v>
                </c:pt>
                <c:pt idx="5084">
                  <c:v>6.6260757950297325E-3</c:v>
                </c:pt>
                <c:pt idx="5085">
                  <c:v>6.6261182081122603E-3</c:v>
                </c:pt>
                <c:pt idx="5086">
                  <c:v>6.626248249304024E-3</c:v>
                </c:pt>
                <c:pt idx="5087">
                  <c:v>6.6262510758577356E-3</c:v>
                </c:pt>
                <c:pt idx="5088">
                  <c:v>6.6262906456941049E-3</c:v>
                </c:pt>
                <c:pt idx="5089">
                  <c:v>6.6262962982359683E-3</c:v>
                </c:pt>
                <c:pt idx="5090">
                  <c:v>6.6263160815578023E-3</c:v>
                </c:pt>
                <c:pt idx="5091">
                  <c:v>6.6263669488518242E-3</c:v>
                </c:pt>
                <c:pt idx="5092">
                  <c:v>6.6266296690311258E-3</c:v>
                </c:pt>
                <c:pt idx="5093">
                  <c:v>6.626669204638936E-3</c:v>
                </c:pt>
                <c:pt idx="5094">
                  <c:v>6.6267030894561945E-3</c:v>
                </c:pt>
                <c:pt idx="5095">
                  <c:v>6.6267313247966794E-3</c:v>
                </c:pt>
                <c:pt idx="5096">
                  <c:v>6.6267736743859263E-3</c:v>
                </c:pt>
                <c:pt idx="5097">
                  <c:v>6.6268894089806891E-3</c:v>
                </c:pt>
                <c:pt idx="5098">
                  <c:v>6.6270079345620717E-3</c:v>
                </c:pt>
                <c:pt idx="5099">
                  <c:v>6.6270615427015617E-3</c:v>
                </c:pt>
                <c:pt idx="5100">
                  <c:v>6.6271095022942964E-3</c:v>
                </c:pt>
                <c:pt idx="5101">
                  <c:v>6.6272251478465723E-3</c:v>
                </c:pt>
                <c:pt idx="5102">
                  <c:v>6.6272448891428496E-3</c:v>
                </c:pt>
                <c:pt idx="5103">
                  <c:v>6.6272984681529827E-3</c:v>
                </c:pt>
                <c:pt idx="5104">
                  <c:v>6.6273323041328063E-3</c:v>
                </c:pt>
                <c:pt idx="5105">
                  <c:v>6.6274648030789094E-3</c:v>
                </c:pt>
                <c:pt idx="5106">
                  <c:v>6.6278733223142476E-3</c:v>
                </c:pt>
                <c:pt idx="5107">
                  <c:v>6.6278986660287644E-3</c:v>
                </c:pt>
                <c:pt idx="5108">
                  <c:v>6.6279380866451501E-3</c:v>
                </c:pt>
                <c:pt idx="5109">
                  <c:v>6.6280957333238631E-3</c:v>
                </c:pt>
                <c:pt idx="5110">
                  <c:v>6.6281463933099E-3</c:v>
                </c:pt>
                <c:pt idx="5111">
                  <c:v>6.6281857914310197E-3</c:v>
                </c:pt>
                <c:pt idx="5112">
                  <c:v>6.6281857914310197E-3</c:v>
                </c:pt>
                <c:pt idx="5113">
                  <c:v>6.6282054891494456E-3</c:v>
                </c:pt>
                <c:pt idx="5114">
                  <c:v>6.6282420682526426E-3</c:v>
                </c:pt>
                <c:pt idx="5115">
                  <c:v>6.6282955244675364E-3</c:v>
                </c:pt>
                <c:pt idx="5116">
                  <c:v>6.6284361672160315E-3</c:v>
                </c:pt>
                <c:pt idx="5117">
                  <c:v>6.6285289664196742E-3</c:v>
                </c:pt>
                <c:pt idx="5118">
                  <c:v>6.628562706653577E-3</c:v>
                </c:pt>
                <c:pt idx="5119">
                  <c:v>6.6285851986817596E-3</c:v>
                </c:pt>
                <c:pt idx="5120">
                  <c:v>6.6287257473748506E-3</c:v>
                </c:pt>
                <c:pt idx="5121">
                  <c:v>6.6287426101495541E-3</c:v>
                </c:pt>
                <c:pt idx="5122">
                  <c:v>6.6288353436566375E-3</c:v>
                </c:pt>
                <c:pt idx="5123">
                  <c:v>6.6288578215112498E-3</c:v>
                </c:pt>
                <c:pt idx="5124">
                  <c:v>6.6291471194663961E-3</c:v>
                </c:pt>
                <c:pt idx="5125">
                  <c:v>6.6292538018104434E-3</c:v>
                </c:pt>
                <c:pt idx="5126">
                  <c:v>6.6293239731758822E-3</c:v>
                </c:pt>
                <c:pt idx="5127">
                  <c:v>6.6293604577731952E-3</c:v>
                </c:pt>
                <c:pt idx="5128">
                  <c:v>6.6294558644294293E-3</c:v>
                </c:pt>
                <c:pt idx="5129">
                  <c:v>6.6297083095040446E-3</c:v>
                </c:pt>
                <c:pt idx="5130">
                  <c:v>6.6298036391237236E-3</c:v>
                </c:pt>
                <c:pt idx="5131">
                  <c:v>6.6298260665524191E-3</c:v>
                </c:pt>
                <c:pt idx="5132">
                  <c:v>6.6300110482115961E-3</c:v>
                </c:pt>
                <c:pt idx="5133">
                  <c:v>6.6300586821090683E-3</c:v>
                </c:pt>
                <c:pt idx="5134">
                  <c:v>6.6300923028565825E-3</c:v>
                </c:pt>
                <c:pt idx="5135">
                  <c:v>6.6301483315871698E-3</c:v>
                </c:pt>
                <c:pt idx="5136">
                  <c:v>6.6301679399156802E-3</c:v>
                </c:pt>
                <c:pt idx="5137">
                  <c:v>6.630291171758642E-3</c:v>
                </c:pt>
                <c:pt idx="5138">
                  <c:v>6.6303947711453632E-3</c:v>
                </c:pt>
                <c:pt idx="5139">
                  <c:v>6.6304983455075335E-3</c:v>
                </c:pt>
                <c:pt idx="5140">
                  <c:v>6.6306270787361826E-3</c:v>
                </c:pt>
                <c:pt idx="5141">
                  <c:v>6.6307781509923544E-3</c:v>
                </c:pt>
                <c:pt idx="5142">
                  <c:v>6.6308732432103085E-3</c:v>
                </c:pt>
                <c:pt idx="5143">
                  <c:v>6.6309040038145094E-3</c:v>
                </c:pt>
                <c:pt idx="5144">
                  <c:v>6.6309711101807849E-3</c:v>
                </c:pt>
                <c:pt idx="5145">
                  <c:v>6.6310186374848E-3</c:v>
                </c:pt>
                <c:pt idx="5146">
                  <c:v>6.6311332404183068E-3</c:v>
                </c:pt>
                <c:pt idx="5147">
                  <c:v>6.6313595607400463E-3</c:v>
                </c:pt>
                <c:pt idx="5148">
                  <c:v>6.6313763204353749E-3</c:v>
                </c:pt>
                <c:pt idx="5149">
                  <c:v>6.631384700036152E-3</c:v>
                </c:pt>
                <c:pt idx="5150">
                  <c:v>6.6315634256422654E-3</c:v>
                </c:pt>
                <c:pt idx="5151">
                  <c:v>6.6315857610757777E-3</c:v>
                </c:pt>
                <c:pt idx="5152">
                  <c:v>6.6316220536586827E-3</c:v>
                </c:pt>
                <c:pt idx="5153">
                  <c:v>6.6317783556018896E-3</c:v>
                </c:pt>
                <c:pt idx="5154">
                  <c:v>6.6318788051322689E-3</c:v>
                </c:pt>
                <c:pt idx="5155">
                  <c:v>6.6318955444158731E-3</c:v>
                </c:pt>
                <c:pt idx="5156">
                  <c:v>6.6319708630427588E-3</c:v>
                </c:pt>
                <c:pt idx="5157">
                  <c:v>6.6321354017803147E-3</c:v>
                </c:pt>
                <c:pt idx="5158">
                  <c:v>6.6322859407407933E-3</c:v>
                </c:pt>
                <c:pt idx="5159">
                  <c:v>6.632350042986253E-3</c:v>
                </c:pt>
                <c:pt idx="5160">
                  <c:v>6.632536720449893E-3</c:v>
                </c:pt>
                <c:pt idx="5161">
                  <c:v>6.6325617902693694E-3</c:v>
                </c:pt>
                <c:pt idx="5162">
                  <c:v>6.6325924291470431E-3</c:v>
                </c:pt>
                <c:pt idx="5163">
                  <c:v>6.6326453456297813E-3</c:v>
                </c:pt>
                <c:pt idx="5164">
                  <c:v>6.6327455903231755E-3</c:v>
                </c:pt>
                <c:pt idx="5165">
                  <c:v>6.6327511587774297E-3</c:v>
                </c:pt>
                <c:pt idx="5166">
                  <c:v>6.632762295466341E-3</c:v>
                </c:pt>
                <c:pt idx="5167">
                  <c:v>6.6328179745188936E-3</c:v>
                </c:pt>
                <c:pt idx="5168">
                  <c:v>6.632865295958113E-3</c:v>
                </c:pt>
                <c:pt idx="5169">
                  <c:v>6.6330072285417895E-3</c:v>
                </c:pt>
                <c:pt idx="5170">
                  <c:v>6.6330239233632323E-3</c:v>
                </c:pt>
                <c:pt idx="5171">
                  <c:v>6.6331491135220152E-3</c:v>
                </c:pt>
                <c:pt idx="5172">
                  <c:v>6.633285389542558E-3</c:v>
                </c:pt>
                <c:pt idx="5173">
                  <c:v>6.6333076345154451E-3</c:v>
                </c:pt>
                <c:pt idx="5174">
                  <c:v>6.6333409997782226E-3</c:v>
                </c:pt>
                <c:pt idx="5175">
                  <c:v>6.6333660219954991E-3</c:v>
                </c:pt>
                <c:pt idx="5176">
                  <c:v>6.6335327988849922E-3</c:v>
                </c:pt>
                <c:pt idx="5177">
                  <c:v>6.6335327988849922E-3</c:v>
                </c:pt>
                <c:pt idx="5178">
                  <c:v>6.6335327988849922E-3</c:v>
                </c:pt>
                <c:pt idx="5179">
                  <c:v>6.6335494729493367E-3</c:v>
                </c:pt>
                <c:pt idx="5180">
                  <c:v>6.6337495103148906E-3</c:v>
                </c:pt>
                <c:pt idx="5181">
                  <c:v>6.6340493884029161E-3</c:v>
                </c:pt>
                <c:pt idx="5182">
                  <c:v>6.6340937966225715E-3</c:v>
                </c:pt>
                <c:pt idx="5183">
                  <c:v>6.634296349638821E-3</c:v>
                </c:pt>
                <c:pt idx="5184">
                  <c:v>6.6343046716477484E-3</c:v>
                </c:pt>
                <c:pt idx="5185">
                  <c:v>6.6343240890276191E-3</c:v>
                </c:pt>
                <c:pt idx="5186">
                  <c:v>6.6343296366856187E-3</c:v>
                </c:pt>
                <c:pt idx="5187">
                  <c:v>6.6344932596408522E-3</c:v>
                </c:pt>
                <c:pt idx="5188">
                  <c:v>6.634532076068159E-3</c:v>
                </c:pt>
                <c:pt idx="5189">
                  <c:v>6.6346041541949473E-3</c:v>
                </c:pt>
                <c:pt idx="5190">
                  <c:v>6.6348036905421372E-3</c:v>
                </c:pt>
                <c:pt idx="5191">
                  <c:v>6.6348286259089954E-3</c:v>
                </c:pt>
                <c:pt idx="5192">
                  <c:v>6.6349505107882092E-3</c:v>
                </c:pt>
                <c:pt idx="5193">
                  <c:v>6.6349615894732029E-3</c:v>
                </c:pt>
                <c:pt idx="5194">
                  <c:v>6.6349782069511313E-3</c:v>
                </c:pt>
                <c:pt idx="5195">
                  <c:v>6.6351637239877043E-3</c:v>
                </c:pt>
                <c:pt idx="5196">
                  <c:v>6.6352135503706345E-3</c:v>
                </c:pt>
                <c:pt idx="5197">
                  <c:v>6.635296581150983E-3</c:v>
                </c:pt>
                <c:pt idx="5198">
                  <c:v>6.6353934295536971E-3</c:v>
                </c:pt>
                <c:pt idx="5199">
                  <c:v>6.6354459950014712E-3</c:v>
                </c:pt>
                <c:pt idx="5200">
                  <c:v>6.6354764246058396E-3</c:v>
                </c:pt>
                <c:pt idx="5201">
                  <c:v>6.635498553834631E-3</c:v>
                </c:pt>
                <c:pt idx="5202">
                  <c:v>6.6356838400868264E-3</c:v>
                </c:pt>
                <c:pt idx="5203">
                  <c:v>6.6356838400868264E-3</c:v>
                </c:pt>
                <c:pt idx="5204">
                  <c:v>6.6359132597278107E-3</c:v>
                </c:pt>
                <c:pt idx="5205">
                  <c:v>6.6359160230501611E-3</c:v>
                </c:pt>
                <c:pt idx="5206">
                  <c:v>6.6360735021287511E-3</c:v>
                </c:pt>
                <c:pt idx="5207">
                  <c:v>6.636123219992603E-3</c:v>
                </c:pt>
                <c:pt idx="5208">
                  <c:v>6.6361729319179014E-3</c:v>
                </c:pt>
                <c:pt idx="5209">
                  <c:v>6.6362005470880841E-3</c:v>
                </c:pt>
                <c:pt idx="5210">
                  <c:v>6.6362612940104549E-3</c:v>
                </c:pt>
                <c:pt idx="5211">
                  <c:v>6.6363965620883942E-3</c:v>
                </c:pt>
                <c:pt idx="5212">
                  <c:v>6.6364076024373973E-3</c:v>
                </c:pt>
                <c:pt idx="5213">
                  <c:v>6.6364269223423977E-3</c:v>
                </c:pt>
                <c:pt idx="5214">
                  <c:v>6.6366007610654627E-3</c:v>
                </c:pt>
                <c:pt idx="5215">
                  <c:v>6.6366283478221785E-3</c:v>
                </c:pt>
                <c:pt idx="5216">
                  <c:v>6.6366366234916962E-3</c:v>
                </c:pt>
                <c:pt idx="5217">
                  <c:v>6.6367441921802136E-3</c:v>
                </c:pt>
                <c:pt idx="5218">
                  <c:v>6.6370033456912272E-3</c:v>
                </c:pt>
                <c:pt idx="5219">
                  <c:v>6.6370474407915943E-3</c:v>
                </c:pt>
                <c:pt idx="5220">
                  <c:v>6.6370832646041504E-3</c:v>
                </c:pt>
                <c:pt idx="5221">
                  <c:v>6.6371411272934276E-3</c:v>
                </c:pt>
                <c:pt idx="5222">
                  <c:v>6.6373146668389236E-3</c:v>
                </c:pt>
                <c:pt idx="5223">
                  <c:v>6.6373284367011462E-3</c:v>
                </c:pt>
                <c:pt idx="5224">
                  <c:v>6.6373669898762352E-3</c:v>
                </c:pt>
                <c:pt idx="5225">
                  <c:v>6.6375927291434968E-3</c:v>
                </c:pt>
                <c:pt idx="5226">
                  <c:v>6.637606489743807E-3</c:v>
                </c:pt>
                <c:pt idx="5227">
                  <c:v>6.6376477687934733E-3</c:v>
                </c:pt>
                <c:pt idx="5228">
                  <c:v>6.6376587758430576E-3</c:v>
                </c:pt>
                <c:pt idx="5229">
                  <c:v>6.6377275632538753E-3</c:v>
                </c:pt>
                <c:pt idx="5230">
                  <c:v>6.6378238463690757E-3</c:v>
                </c:pt>
                <c:pt idx="5231">
                  <c:v>6.6378486012524298E-3</c:v>
                </c:pt>
                <c:pt idx="5232">
                  <c:v>6.6378678540233429E-3</c:v>
                </c:pt>
                <c:pt idx="5233">
                  <c:v>6.6378706043458118E-3</c:v>
                </c:pt>
                <c:pt idx="5234">
                  <c:v>6.6378816054522491E-3</c:v>
                </c:pt>
                <c:pt idx="5235">
                  <c:v>6.6381318013285454E-3</c:v>
                </c:pt>
                <c:pt idx="5236">
                  <c:v>6.6382747021906368E-3</c:v>
                </c:pt>
                <c:pt idx="5237">
                  <c:v>6.6382884400436855E-3</c:v>
                </c:pt>
                <c:pt idx="5238">
                  <c:v>6.6383983263550274E-3</c:v>
                </c:pt>
                <c:pt idx="5239">
                  <c:v>6.6384697367144691E-3</c:v>
                </c:pt>
                <c:pt idx="5240">
                  <c:v>6.6384697367144691E-3</c:v>
                </c:pt>
                <c:pt idx="5241">
                  <c:v>6.6385987931936973E-3</c:v>
                </c:pt>
                <c:pt idx="5242">
                  <c:v>6.6386152655712807E-3</c:v>
                </c:pt>
                <c:pt idx="5243">
                  <c:v>6.6386207562170044E-3</c:v>
                </c:pt>
                <c:pt idx="5244">
                  <c:v>6.6389226286879223E-3</c:v>
                </c:pt>
                <c:pt idx="5245">
                  <c:v>6.6390131471266269E-3</c:v>
                </c:pt>
                <c:pt idx="5246">
                  <c:v>6.6395558379954579E-3</c:v>
                </c:pt>
                <c:pt idx="5247">
                  <c:v>6.6395558379954579E-3</c:v>
                </c:pt>
                <c:pt idx="5248">
                  <c:v>6.6396380011030983E-3</c:v>
                </c:pt>
                <c:pt idx="5249">
                  <c:v>6.639706457737528E-3</c:v>
                </c:pt>
                <c:pt idx="5250">
                  <c:v>6.6398542849059302E-3</c:v>
                </c:pt>
                <c:pt idx="5251">
                  <c:v>6.639996586390905E-3</c:v>
                </c:pt>
                <c:pt idx="5252">
                  <c:v>6.640010266609422E-3</c:v>
                </c:pt>
                <c:pt idx="5253">
                  <c:v>6.6400786608160319E-3</c:v>
                </c:pt>
                <c:pt idx="5254">
                  <c:v>6.6401579837174242E-3</c:v>
                </c:pt>
                <c:pt idx="5255">
                  <c:v>6.6402099455203836E-3</c:v>
                </c:pt>
                <c:pt idx="5256">
                  <c:v>6.6404013265362015E-3</c:v>
                </c:pt>
                <c:pt idx="5257">
                  <c:v>6.6404368588167386E-3</c:v>
                </c:pt>
                <c:pt idx="5258">
                  <c:v>6.6404532572839669E-3</c:v>
                </c:pt>
                <c:pt idx="5259">
                  <c:v>6.6405898854642901E-3</c:v>
                </c:pt>
                <c:pt idx="5260">
                  <c:v>6.6406062777602569E-3</c:v>
                </c:pt>
                <c:pt idx="5261">
                  <c:v>6.6406936921711325E-3</c:v>
                </c:pt>
                <c:pt idx="5262">
                  <c:v>6.6407018863078263E-3</c:v>
                </c:pt>
                <c:pt idx="5263">
                  <c:v>6.6407783569449952E-3</c:v>
                </c:pt>
                <c:pt idx="5264">
                  <c:v>6.6408411613378031E-3</c:v>
                </c:pt>
                <c:pt idx="5265">
                  <c:v>6.640999494481852E-3</c:v>
                </c:pt>
                <c:pt idx="5266">
                  <c:v>6.6410568067610384E-3</c:v>
                </c:pt>
                <c:pt idx="5267">
                  <c:v>6.6411686788129176E-3</c:v>
                </c:pt>
                <c:pt idx="5268">
                  <c:v>6.6412341505616684E-3</c:v>
                </c:pt>
                <c:pt idx="5269">
                  <c:v>6.6412614273335885E-3</c:v>
                </c:pt>
                <c:pt idx="5270">
                  <c:v>6.6412750650305533E-3</c:v>
                </c:pt>
                <c:pt idx="5271">
                  <c:v>6.6412805199807263E-3</c:v>
                </c:pt>
                <c:pt idx="5272">
                  <c:v>6.6413814233023108E-3</c:v>
                </c:pt>
                <c:pt idx="5273">
                  <c:v>6.6413977836328577E-3</c:v>
                </c:pt>
                <c:pt idx="5274">
                  <c:v>6.6413977836328577E-3</c:v>
                </c:pt>
                <c:pt idx="5275">
                  <c:v>6.641574978147078E-3</c:v>
                </c:pt>
                <c:pt idx="5276">
                  <c:v>6.6416022319507545E-3</c:v>
                </c:pt>
                <c:pt idx="5277">
                  <c:v>6.6416240336706128E-3</c:v>
                </c:pt>
                <c:pt idx="5278">
                  <c:v>6.6417956811147634E-3</c:v>
                </c:pt>
                <c:pt idx="5279">
                  <c:v>6.6418528807205028E-3</c:v>
                </c:pt>
                <c:pt idx="5280">
                  <c:v>6.6420162635053414E-3</c:v>
                </c:pt>
                <c:pt idx="5281">
                  <c:v>6.6421550868487403E-3</c:v>
                </c:pt>
                <c:pt idx="5282">
                  <c:v>6.6423591519734048E-3</c:v>
                </c:pt>
                <c:pt idx="5283">
                  <c:v>6.6426419511711153E-3</c:v>
                </c:pt>
                <c:pt idx="5284">
                  <c:v>6.6426446694289902E-3</c:v>
                </c:pt>
                <c:pt idx="5285">
                  <c:v>6.6426609785901567E-3</c:v>
                </c:pt>
                <c:pt idx="5286">
                  <c:v>6.6428376187442481E-3</c:v>
                </c:pt>
                <c:pt idx="5287">
                  <c:v>6.6430793538719045E-3</c:v>
                </c:pt>
                <c:pt idx="5288">
                  <c:v>6.6431960950613864E-3</c:v>
                </c:pt>
                <c:pt idx="5289">
                  <c:v>6.6432096674115442E-3</c:v>
                </c:pt>
                <c:pt idx="5290">
                  <c:v>6.643228667929383E-3</c:v>
                </c:pt>
                <c:pt idx="5291">
                  <c:v>6.643228667929383E-3</c:v>
                </c:pt>
                <c:pt idx="5292">
                  <c:v>6.6432639522146291E-3</c:v>
                </c:pt>
                <c:pt idx="5293">
                  <c:v>6.6434050582750964E-3</c:v>
                </c:pt>
                <c:pt idx="5294">
                  <c:v>6.6435623871342201E-3</c:v>
                </c:pt>
                <c:pt idx="5295">
                  <c:v>6.6436952546771472E-3</c:v>
                </c:pt>
                <c:pt idx="5296">
                  <c:v>6.6436979657998087E-3</c:v>
                </c:pt>
                <c:pt idx="5297">
                  <c:v>6.6438199472811307E-3</c:v>
                </c:pt>
                <c:pt idx="5298">
                  <c:v>6.6438362086641998E-3</c:v>
                </c:pt>
                <c:pt idx="5299">
                  <c:v>6.6438904084915743E-3</c:v>
                </c:pt>
                <c:pt idx="5300">
                  <c:v>6.6440340024466575E-3</c:v>
                </c:pt>
                <c:pt idx="5301">
                  <c:v>6.6440448376290503E-3</c:v>
                </c:pt>
                <c:pt idx="5302">
                  <c:v>6.6441044258705468E-3</c:v>
                </c:pt>
                <c:pt idx="5303">
                  <c:v>6.6443535165813354E-3</c:v>
                </c:pt>
                <c:pt idx="5304">
                  <c:v>6.6446700700158899E-3</c:v>
                </c:pt>
                <c:pt idx="5305">
                  <c:v>6.6446700700158899E-3</c:v>
                </c:pt>
                <c:pt idx="5306">
                  <c:v>6.6447106355716785E-3</c:v>
                </c:pt>
                <c:pt idx="5307">
                  <c:v>6.6447701242301101E-3</c:v>
                </c:pt>
                <c:pt idx="5308">
                  <c:v>6.6448647469199715E-3</c:v>
                </c:pt>
                <c:pt idx="5309">
                  <c:v>6.6449674545992158E-3</c:v>
                </c:pt>
                <c:pt idx="5310">
                  <c:v>6.6450539246626396E-3</c:v>
                </c:pt>
                <c:pt idx="5311">
                  <c:v>6.6452889198666864E-3</c:v>
                </c:pt>
                <c:pt idx="5312">
                  <c:v>6.6453834188668756E-3</c:v>
                </c:pt>
                <c:pt idx="5313">
                  <c:v>6.6454590018304718E-3</c:v>
                </c:pt>
                <c:pt idx="5314">
                  <c:v>6.6455831425088806E-3</c:v>
                </c:pt>
                <c:pt idx="5315">
                  <c:v>6.6456155206268954E-3</c:v>
                </c:pt>
                <c:pt idx="5316">
                  <c:v>6.6456667805584041E-3</c:v>
                </c:pt>
                <c:pt idx="5317">
                  <c:v>6.6458286103907964E-3</c:v>
                </c:pt>
                <c:pt idx="5318">
                  <c:v>6.6458474862202271E-3</c:v>
                </c:pt>
                <c:pt idx="5319">
                  <c:v>6.646044280388683E-3</c:v>
                </c:pt>
                <c:pt idx="5320">
                  <c:v>6.6460766207238195E-3</c:v>
                </c:pt>
                <c:pt idx="5321">
                  <c:v>6.6462275072252872E-3</c:v>
                </c:pt>
                <c:pt idx="5322">
                  <c:v>6.646267913446041E-3</c:v>
                </c:pt>
                <c:pt idx="5323">
                  <c:v>6.6462948486244846E-3</c:v>
                </c:pt>
                <c:pt idx="5324">
                  <c:v>6.6463083155230826E-3</c:v>
                </c:pt>
                <c:pt idx="5325">
                  <c:v>6.6463810288193547E-3</c:v>
                </c:pt>
                <c:pt idx="5326">
                  <c:v>6.6463864144553483E-3</c:v>
                </c:pt>
                <c:pt idx="5327">
                  <c:v>6.6463891072457175E-3</c:v>
                </c:pt>
                <c:pt idx="5328">
                  <c:v>6.6466044708005309E-3</c:v>
                </c:pt>
                <c:pt idx="5329">
                  <c:v>6.6466152358839112E-3</c:v>
                </c:pt>
                <c:pt idx="5330">
                  <c:v>6.6466825109779137E-3</c:v>
                </c:pt>
                <c:pt idx="5331">
                  <c:v>6.6467174894770586E-3</c:v>
                </c:pt>
                <c:pt idx="5332">
                  <c:v>6.6470859197657189E-3</c:v>
                </c:pt>
                <c:pt idx="5333">
                  <c:v>6.6471316132775534E-3</c:v>
                </c:pt>
                <c:pt idx="5334">
                  <c:v>6.6471880508527656E-3</c:v>
                </c:pt>
                <c:pt idx="5335">
                  <c:v>6.6472122358977115E-3</c:v>
                </c:pt>
                <c:pt idx="5336">
                  <c:v>6.6472202972477183E-3</c:v>
                </c:pt>
                <c:pt idx="5337">
                  <c:v>6.6473653731915694E-3</c:v>
                </c:pt>
                <c:pt idx="5338">
                  <c:v>6.6473949191114823E-3</c:v>
                </c:pt>
                <c:pt idx="5339">
                  <c:v>6.6475077102970325E-3</c:v>
                </c:pt>
                <c:pt idx="5340">
                  <c:v>6.6475399303797065E-3</c:v>
                </c:pt>
                <c:pt idx="5341">
                  <c:v>6.6475453001355019E-3</c:v>
                </c:pt>
                <c:pt idx="5342">
                  <c:v>6.6477412457751619E-3</c:v>
                </c:pt>
                <c:pt idx="5343">
                  <c:v>6.6477841796433821E-3</c:v>
                </c:pt>
                <c:pt idx="5344">
                  <c:v>6.6478351574840453E-3</c:v>
                </c:pt>
                <c:pt idx="5345">
                  <c:v>6.6479156352652674E-3</c:v>
                </c:pt>
                <c:pt idx="5346">
                  <c:v>6.6479209998609057E-3</c:v>
                </c:pt>
                <c:pt idx="5347">
                  <c:v>6.6480095050450248E-3</c:v>
                </c:pt>
                <c:pt idx="5348">
                  <c:v>6.6481784137497456E-3</c:v>
                </c:pt>
                <c:pt idx="5349">
                  <c:v>6.6482186193249221E-3</c:v>
                </c:pt>
                <c:pt idx="5350">
                  <c:v>6.6482347003936956E-3</c:v>
                </c:pt>
                <c:pt idx="5351">
                  <c:v>6.6484142272480867E-3</c:v>
                </c:pt>
                <c:pt idx="5352">
                  <c:v>6.6484597656756616E-3</c:v>
                </c:pt>
                <c:pt idx="5353">
                  <c:v>6.6486311566762409E-3</c:v>
                </c:pt>
                <c:pt idx="5354">
                  <c:v>6.6486391887765305E-3</c:v>
                </c:pt>
                <c:pt idx="5355">
                  <c:v>6.6486579296985773E-3</c:v>
                </c:pt>
                <c:pt idx="5356">
                  <c:v>6.6487837382066105E-3</c:v>
                </c:pt>
                <c:pt idx="5357">
                  <c:v>6.6487944434330112E-3</c:v>
                </c:pt>
                <c:pt idx="5358">
                  <c:v>6.6487997959355808E-3</c:v>
                </c:pt>
                <c:pt idx="5359">
                  <c:v>6.6488345854045401E-3</c:v>
                </c:pt>
                <c:pt idx="5360">
                  <c:v>6.6488613444140613E-3</c:v>
                </c:pt>
                <c:pt idx="5361">
                  <c:v>6.6489737121185003E-3</c:v>
                </c:pt>
                <c:pt idx="5362">
                  <c:v>6.6489897619924042E-3</c:v>
                </c:pt>
                <c:pt idx="5363">
                  <c:v>6.6490432567776498E-3</c:v>
                </c:pt>
                <c:pt idx="5364">
                  <c:v>6.6491047666618541E-3</c:v>
                </c:pt>
                <c:pt idx="5365">
                  <c:v>6.6491154630372125E-3</c:v>
                </c:pt>
                <c:pt idx="5366">
                  <c:v>6.6491315070470172E-3</c:v>
                </c:pt>
                <c:pt idx="5367">
                  <c:v>6.6491448765480556E-3</c:v>
                </c:pt>
                <c:pt idx="5368">
                  <c:v>6.6492357769283384E-3</c:v>
                </c:pt>
                <c:pt idx="5369">
                  <c:v>6.6492919106305873E-3</c:v>
                </c:pt>
                <c:pt idx="5370">
                  <c:v>6.6493720875251353E-3</c:v>
                </c:pt>
                <c:pt idx="5371">
                  <c:v>6.6493934652269906E-3</c:v>
                </c:pt>
                <c:pt idx="5372">
                  <c:v>6.6494282014749597E-3</c:v>
                </c:pt>
                <c:pt idx="5373">
                  <c:v>6.6496739381432949E-3</c:v>
                </c:pt>
                <c:pt idx="5374">
                  <c:v>6.6496979692165946E-3</c:v>
                </c:pt>
                <c:pt idx="5375">
                  <c:v>6.6497486965757576E-3</c:v>
                </c:pt>
                <c:pt idx="5376">
                  <c:v>6.6498154329553286E-3</c:v>
                </c:pt>
                <c:pt idx="5377">
                  <c:v>6.6498528002918384E-3</c:v>
                </c:pt>
                <c:pt idx="5378">
                  <c:v>6.6499061759289803E-3</c:v>
                </c:pt>
                <c:pt idx="5379">
                  <c:v>6.6501329400606799E-3</c:v>
                </c:pt>
                <c:pt idx="5380">
                  <c:v>6.6501329400606799E-3</c:v>
                </c:pt>
                <c:pt idx="5381">
                  <c:v>6.6503515744261417E-3</c:v>
                </c:pt>
                <c:pt idx="5382">
                  <c:v>6.6503542399331678E-3</c:v>
                </c:pt>
                <c:pt idx="5383">
                  <c:v>6.6504315316102949E-3</c:v>
                </c:pt>
                <c:pt idx="5384">
                  <c:v>6.6505088077688859E-3</c:v>
                </c:pt>
                <c:pt idx="5385">
                  <c:v>6.6506180337885636E-3</c:v>
                </c:pt>
                <c:pt idx="5386">
                  <c:v>6.6508736611606825E-3</c:v>
                </c:pt>
                <c:pt idx="5387">
                  <c:v>6.6509481871049828E-3</c:v>
                </c:pt>
                <c:pt idx="5388">
                  <c:v>6.6509854446508213E-3</c:v>
                </c:pt>
                <c:pt idx="5389">
                  <c:v>6.6511503988676331E-3</c:v>
                </c:pt>
                <c:pt idx="5390">
                  <c:v>6.6511610386386817E-3</c:v>
                </c:pt>
                <c:pt idx="5391">
                  <c:v>6.6513019877224933E-3</c:v>
                </c:pt>
                <c:pt idx="5392">
                  <c:v>6.6513259173223253E-3</c:v>
                </c:pt>
                <c:pt idx="5393">
                  <c:v>6.6514136463953289E-3</c:v>
                </c:pt>
                <c:pt idx="5394">
                  <c:v>6.6516873381369775E-3</c:v>
                </c:pt>
                <c:pt idx="5395">
                  <c:v>6.6517245238353158E-3</c:v>
                </c:pt>
                <c:pt idx="5396">
                  <c:v>6.6517696730324042E-3</c:v>
                </c:pt>
                <c:pt idx="5397">
                  <c:v>6.6519847223916002E-3</c:v>
                </c:pt>
                <c:pt idx="5398">
                  <c:v>6.6519953389739366E-3</c:v>
                </c:pt>
                <c:pt idx="5399">
                  <c:v>6.6521863869316144E-3</c:v>
                </c:pt>
                <c:pt idx="5400">
                  <c:v>6.652194345185632E-3</c:v>
                </c:pt>
                <c:pt idx="5401">
                  <c:v>6.6522023032734422E-3</c:v>
                </c:pt>
                <c:pt idx="5402">
                  <c:v>6.6522049559324418E-3</c:v>
                </c:pt>
                <c:pt idx="5403">
                  <c:v>6.6522606575053584E-3</c:v>
                </c:pt>
                <c:pt idx="5404">
                  <c:v>6.6523985501564494E-3</c:v>
                </c:pt>
                <c:pt idx="5405">
                  <c:v>6.6524118064333589E-3</c:v>
                </c:pt>
                <c:pt idx="5406">
                  <c:v>6.6524966356714451E-3</c:v>
                </c:pt>
                <c:pt idx="5407">
                  <c:v>6.6525867460131794E-3</c:v>
                </c:pt>
                <c:pt idx="5408">
                  <c:v>6.6525973458260662E-3</c:v>
                </c:pt>
                <c:pt idx="5409">
                  <c:v>6.6527377654455053E-3</c:v>
                </c:pt>
                <c:pt idx="5410">
                  <c:v>6.6527695513627656E-3</c:v>
                </c:pt>
                <c:pt idx="5411">
                  <c:v>6.6527774974264467E-3</c:v>
                </c:pt>
                <c:pt idx="5412">
                  <c:v>6.6527960375951534E-3</c:v>
                </c:pt>
                <c:pt idx="5413">
                  <c:v>6.6530528581806476E-3</c:v>
                </c:pt>
                <c:pt idx="5414">
                  <c:v>6.6530555049103043E-3</c:v>
                </c:pt>
                <c:pt idx="5415">
                  <c:v>6.6530687382814549E-3</c:v>
                </c:pt>
                <c:pt idx="5416">
                  <c:v>6.6532618928996593E-3</c:v>
                </c:pt>
                <c:pt idx="5417">
                  <c:v>6.6533095049335113E-3</c:v>
                </c:pt>
                <c:pt idx="5418">
                  <c:v>6.6533650447398486E-3</c:v>
                </c:pt>
                <c:pt idx="5419">
                  <c:v>6.653367689289277E-3</c:v>
                </c:pt>
                <c:pt idx="5420">
                  <c:v>6.6534152880192475E-3</c:v>
                </c:pt>
                <c:pt idx="5421">
                  <c:v>6.6534998932009284E-3</c:v>
                </c:pt>
                <c:pt idx="5422">
                  <c:v>6.6535078239665759E-3</c:v>
                </c:pt>
                <c:pt idx="5423">
                  <c:v>6.653610908785388E-3</c:v>
                </c:pt>
                <c:pt idx="5424">
                  <c:v>6.6536426215363679E-3</c:v>
                </c:pt>
                <c:pt idx="5425">
                  <c:v>6.6537192496979886E-3</c:v>
                </c:pt>
                <c:pt idx="5426">
                  <c:v>6.6537800127056505E-3</c:v>
                </c:pt>
                <c:pt idx="5427">
                  <c:v>6.6537852959834155E-3</c:v>
                </c:pt>
                <c:pt idx="5428">
                  <c:v>6.6538090698185217E-3</c:v>
                </c:pt>
                <c:pt idx="5429">
                  <c:v>6.6538196354869348E-3</c:v>
                </c:pt>
                <c:pt idx="5430">
                  <c:v>6.6540335266467741E-3</c:v>
                </c:pt>
                <c:pt idx="5431">
                  <c:v>6.6541338288569505E-3</c:v>
                </c:pt>
                <c:pt idx="5432">
                  <c:v>6.6541523026686072E-3</c:v>
                </c:pt>
                <c:pt idx="5433">
                  <c:v>6.654252573270166E-3</c:v>
                </c:pt>
                <c:pt idx="5434">
                  <c:v>6.6543132504035983E-3</c:v>
                </c:pt>
                <c:pt idx="5435">
                  <c:v>6.6543528171786343E-3</c:v>
                </c:pt>
                <c:pt idx="5436">
                  <c:v>6.6544266640298404E-3</c:v>
                </c:pt>
                <c:pt idx="5437">
                  <c:v>6.654579586400128E-3</c:v>
                </c:pt>
                <c:pt idx="5438">
                  <c:v>6.6546612952660634E-3</c:v>
                </c:pt>
                <c:pt idx="5439">
                  <c:v>6.6547192714240993E-3</c:v>
                </c:pt>
                <c:pt idx="5440">
                  <c:v>6.6547508910111746E-3</c:v>
                </c:pt>
                <c:pt idx="5441">
                  <c:v>6.65476143028186E-3</c:v>
                </c:pt>
                <c:pt idx="5442">
                  <c:v>6.6547851425592403E-3</c:v>
                </c:pt>
                <c:pt idx="5443">
                  <c:v>6.6548351968930951E-3</c:v>
                </c:pt>
                <c:pt idx="5444">
                  <c:v>6.6549221175026931E-3</c:v>
                </c:pt>
                <c:pt idx="5445">
                  <c:v>6.6551353827138306E-3</c:v>
                </c:pt>
                <c:pt idx="5446">
                  <c:v>6.65523012830625E-3</c:v>
                </c:pt>
                <c:pt idx="5447">
                  <c:v>6.65523012830625E-3</c:v>
                </c:pt>
                <c:pt idx="5448">
                  <c:v>6.6554511081437645E-3</c:v>
                </c:pt>
                <c:pt idx="5449">
                  <c:v>6.6554879254288714E-3</c:v>
                </c:pt>
                <c:pt idx="5450">
                  <c:v>6.6555168507525155E-3</c:v>
                </c:pt>
                <c:pt idx="5451">
                  <c:v>6.6556377869476475E-3</c:v>
                </c:pt>
                <c:pt idx="5452">
                  <c:v>6.6557875883680451E-3</c:v>
                </c:pt>
                <c:pt idx="5453">
                  <c:v>6.655850644669733E-3</c:v>
                </c:pt>
                <c:pt idx="5454">
                  <c:v>6.6558637800580595E-3</c:v>
                </c:pt>
                <c:pt idx="5455">
                  <c:v>6.656034498019007E-3</c:v>
                </c:pt>
                <c:pt idx="5456">
                  <c:v>6.656045001186617E-3</c:v>
                </c:pt>
                <c:pt idx="5457">
                  <c:v>6.6561001379600122E-3</c:v>
                </c:pt>
                <c:pt idx="5458">
                  <c:v>6.6561106392774953E-3</c:v>
                </c:pt>
                <c:pt idx="5459">
                  <c:v>6.6564648851420742E-3</c:v>
                </c:pt>
                <c:pt idx="5460">
                  <c:v>6.6564753761718214E-3</c:v>
                </c:pt>
                <c:pt idx="5461">
                  <c:v>6.6564884895426481E-3</c:v>
                </c:pt>
                <c:pt idx="5462">
                  <c:v>6.6565356938470968E-3</c:v>
                </c:pt>
                <c:pt idx="5463">
                  <c:v>6.6565383161326565E-3</c:v>
                </c:pt>
                <c:pt idx="5464">
                  <c:v>6.6565671600524578E-3</c:v>
                </c:pt>
                <c:pt idx="5465">
                  <c:v>6.6567270720596311E-3</c:v>
                </c:pt>
                <c:pt idx="5466">
                  <c:v>6.6567742460510978E-3</c:v>
                </c:pt>
                <c:pt idx="5467">
                  <c:v>6.656865956091061E-3</c:v>
                </c:pt>
                <c:pt idx="5468">
                  <c:v>6.6569524047912134E-3</c:v>
                </c:pt>
                <c:pt idx="5469">
                  <c:v>6.6569838356848252E-3</c:v>
                </c:pt>
                <c:pt idx="5470">
                  <c:v>6.6570650198235493E-3</c:v>
                </c:pt>
                <c:pt idx="5471">
                  <c:v>6.6572325695166785E-3</c:v>
                </c:pt>
                <c:pt idx="5472">
                  <c:v>6.6573084655092525E-3</c:v>
                </c:pt>
                <c:pt idx="5473">
                  <c:v>6.6575360600734578E-3</c:v>
                </c:pt>
                <c:pt idx="5474">
                  <c:v>6.6577216943221789E-3</c:v>
                </c:pt>
                <c:pt idx="5475">
                  <c:v>6.6577818093456051E-3</c:v>
                </c:pt>
                <c:pt idx="5476">
                  <c:v>6.6578811083588601E-3</c:v>
                </c:pt>
                <c:pt idx="5477">
                  <c:v>6.657990828791374E-3</c:v>
                </c:pt>
                <c:pt idx="5478">
                  <c:v>6.6580091123543596E-3</c:v>
                </c:pt>
                <c:pt idx="5479">
                  <c:v>6.6581840662642295E-3</c:v>
                </c:pt>
                <c:pt idx="5480">
                  <c:v>6.6582127820957807E-3</c:v>
                </c:pt>
                <c:pt idx="5481">
                  <c:v>6.6582414956864386E-3</c:v>
                </c:pt>
                <c:pt idx="5482">
                  <c:v>6.6582467160985256E-3</c:v>
                </c:pt>
                <c:pt idx="5483">
                  <c:v>6.6582571567004607E-3</c:v>
                </c:pt>
                <c:pt idx="5484">
                  <c:v>6.6582989161449568E-3</c:v>
                </c:pt>
                <c:pt idx="5485">
                  <c:v>6.6583067455129683E-3</c:v>
                </c:pt>
                <c:pt idx="5486">
                  <c:v>6.6583719837641281E-3</c:v>
                </c:pt>
                <c:pt idx="5487">
                  <c:v>6.6586406432636016E-3</c:v>
                </c:pt>
                <c:pt idx="5488">
                  <c:v>6.6586536799857375E-3</c:v>
                </c:pt>
                <c:pt idx="5489">
                  <c:v>6.6586901803440705E-3</c:v>
                </c:pt>
                <c:pt idx="5490">
                  <c:v>6.6587292838419044E-3</c:v>
                </c:pt>
                <c:pt idx="5491">
                  <c:v>6.6587579570913536E-3</c:v>
                </c:pt>
                <c:pt idx="5492">
                  <c:v>6.6587814153555181E-3</c:v>
                </c:pt>
                <c:pt idx="5493">
                  <c:v>6.6589143171758491E-3</c:v>
                </c:pt>
                <c:pt idx="5494">
                  <c:v>6.658979447527625E-3</c:v>
                </c:pt>
                <c:pt idx="5495">
                  <c:v>6.659185183331081E-3</c:v>
                </c:pt>
                <c:pt idx="5496">
                  <c:v>6.6592268372608438E-3</c:v>
                </c:pt>
                <c:pt idx="5497">
                  <c:v>6.6592762951416841E-3</c:v>
                </c:pt>
                <c:pt idx="5498">
                  <c:v>6.659416823124E-3</c:v>
                </c:pt>
                <c:pt idx="5499">
                  <c:v>6.6594844654739322E-3</c:v>
                </c:pt>
                <c:pt idx="5500">
                  <c:v>6.6596665172284535E-3</c:v>
                </c:pt>
                <c:pt idx="5501">
                  <c:v>6.6597809032812117E-3</c:v>
                </c:pt>
                <c:pt idx="5502">
                  <c:v>6.6598484781744413E-3</c:v>
                </c:pt>
                <c:pt idx="5503">
                  <c:v>6.6601705860620851E-3</c:v>
                </c:pt>
                <c:pt idx="5504">
                  <c:v>6.6601705860620851E-3</c:v>
                </c:pt>
                <c:pt idx="5505">
                  <c:v>6.6604950031162301E-3</c:v>
                </c:pt>
                <c:pt idx="5506">
                  <c:v>6.6605079737733419E-3</c:v>
                </c:pt>
                <c:pt idx="5507">
                  <c:v>6.6606091289915931E-3</c:v>
                </c:pt>
                <c:pt idx="5508">
                  <c:v>6.6606635855056013E-3</c:v>
                </c:pt>
                <c:pt idx="5509">
                  <c:v>6.6606765501371129E-3</c:v>
                </c:pt>
                <c:pt idx="5510">
                  <c:v>6.6607128486393724E-3</c:v>
                </c:pt>
                <c:pt idx="5511">
                  <c:v>6.6609124254403233E-3</c:v>
                </c:pt>
                <c:pt idx="5512">
                  <c:v>6.6610316006817175E-3</c:v>
                </c:pt>
                <c:pt idx="5513">
                  <c:v>6.6611067127324746E-3</c:v>
                </c:pt>
                <c:pt idx="5514">
                  <c:v>6.6613656001865574E-3</c:v>
                </c:pt>
                <c:pt idx="5515">
                  <c:v>6.6615829223172478E-3</c:v>
                </c:pt>
                <c:pt idx="5516">
                  <c:v>6.6619138281732758E-3</c:v>
                </c:pt>
                <c:pt idx="5517">
                  <c:v>6.6620352563754827E-3</c:v>
                </c:pt>
                <c:pt idx="5518">
                  <c:v>6.6622289399029984E-3</c:v>
                </c:pt>
                <c:pt idx="5519">
                  <c:v>6.6623244519988384E-3</c:v>
                </c:pt>
                <c:pt idx="5520">
                  <c:v>6.662373488879378E-3</c:v>
                </c:pt>
                <c:pt idx="5521">
                  <c:v>6.6624560621681645E-3</c:v>
                </c:pt>
                <c:pt idx="5522">
                  <c:v>6.6626082568539118E-3</c:v>
                </c:pt>
                <c:pt idx="5523">
                  <c:v>6.6626185727994593E-3</c:v>
                </c:pt>
                <c:pt idx="5524">
                  <c:v>6.6626649908799341E-3</c:v>
                </c:pt>
                <c:pt idx="5525">
                  <c:v>6.6626804622372327E-3</c:v>
                </c:pt>
                <c:pt idx="5526">
                  <c:v>6.6629871727890448E-3</c:v>
                </c:pt>
                <c:pt idx="5527">
                  <c:v>6.6631545927697882E-3</c:v>
                </c:pt>
                <c:pt idx="5528">
                  <c:v>6.6631803427291032E-3</c:v>
                </c:pt>
                <c:pt idx="5529">
                  <c:v>6.6631829176229396E-3</c:v>
                </c:pt>
                <c:pt idx="5530">
                  <c:v>6.6632369861054693E-3</c:v>
                </c:pt>
                <c:pt idx="5531">
                  <c:v>6.6633425247867983E-3</c:v>
                </c:pt>
                <c:pt idx="5532">
                  <c:v>6.6634223016088104E-3</c:v>
                </c:pt>
                <c:pt idx="5533">
                  <c:v>6.6634737610581996E-3</c:v>
                </c:pt>
                <c:pt idx="5534">
                  <c:v>6.6634763338357349E-3</c:v>
                </c:pt>
                <c:pt idx="5535">
                  <c:v>6.6636049490412423E-3</c:v>
                </c:pt>
                <c:pt idx="5536">
                  <c:v>6.663648667637666E-3</c:v>
                </c:pt>
                <c:pt idx="5537">
                  <c:v>6.663705236679621E-3</c:v>
                </c:pt>
                <c:pt idx="5538">
                  <c:v>6.663815777495411E-3</c:v>
                </c:pt>
                <c:pt idx="5539">
                  <c:v>6.6638440498638148E-3</c:v>
                </c:pt>
                <c:pt idx="5540">
                  <c:v>6.6639442701563849E-3</c:v>
                </c:pt>
                <c:pt idx="5541">
                  <c:v>6.6642986690102369E-3</c:v>
                </c:pt>
                <c:pt idx="5542">
                  <c:v>6.664339735852281E-3</c:v>
                </c:pt>
                <c:pt idx="5543">
                  <c:v>6.664350001819884E-3</c:v>
                </c:pt>
                <c:pt idx="5544">
                  <c:v>6.6645860370539859E-3</c:v>
                </c:pt>
                <c:pt idx="5545">
                  <c:v>6.6646834839889715E-3</c:v>
                </c:pt>
                <c:pt idx="5546">
                  <c:v>6.6646860480197743E-3</c:v>
                </c:pt>
                <c:pt idx="5547">
                  <c:v>6.6647142511326064E-3</c:v>
                </c:pt>
                <c:pt idx="5548">
                  <c:v>6.6648449816501774E-3</c:v>
                </c:pt>
                <c:pt idx="5549">
                  <c:v>6.6650678810127092E-3</c:v>
                </c:pt>
                <c:pt idx="5550">
                  <c:v>6.6650806870478451E-3</c:v>
                </c:pt>
                <c:pt idx="5551">
                  <c:v>6.6650883704459764E-3</c:v>
                </c:pt>
                <c:pt idx="5552">
                  <c:v>6.6651549528919957E-3</c:v>
                </c:pt>
                <c:pt idx="5553">
                  <c:v>6.6651651952304479E-3</c:v>
                </c:pt>
                <c:pt idx="5554">
                  <c:v>6.6653367102060008E-3</c:v>
                </c:pt>
                <c:pt idx="5555">
                  <c:v>6.6653495064864666E-3</c:v>
                </c:pt>
                <c:pt idx="5556">
                  <c:v>6.6654288330567444E-3</c:v>
                </c:pt>
                <c:pt idx="5557">
                  <c:v>6.6654800020122867E-3</c:v>
                </c:pt>
                <c:pt idx="5558">
                  <c:v>6.6655720874008078E-3</c:v>
                </c:pt>
                <c:pt idx="5559">
                  <c:v>6.665651363853135E-3</c:v>
                </c:pt>
                <c:pt idx="5560">
                  <c:v>6.6657280659960525E-3</c:v>
                </c:pt>
                <c:pt idx="5561">
                  <c:v>6.6657868596448708E-3</c:v>
                </c:pt>
                <c:pt idx="5562">
                  <c:v>6.6658124190343161E-3</c:v>
                </c:pt>
                <c:pt idx="5563">
                  <c:v>6.6659376331767621E-3</c:v>
                </c:pt>
                <c:pt idx="5564">
                  <c:v>6.6659452978990175E-3</c:v>
                </c:pt>
                <c:pt idx="5565">
                  <c:v>6.6660474782109557E-3</c:v>
                </c:pt>
                <c:pt idx="5566">
                  <c:v>6.6660653567079259E-3</c:v>
                </c:pt>
                <c:pt idx="5567">
                  <c:v>6.6661087721229424E-3</c:v>
                </c:pt>
                <c:pt idx="5568">
                  <c:v>6.6661521821659913E-3</c:v>
                </c:pt>
                <c:pt idx="5569">
                  <c:v>6.6661623955130544E-3</c:v>
                </c:pt>
                <c:pt idx="5570">
                  <c:v>6.6661649488033489E-3</c:v>
                </c:pt>
                <c:pt idx="5571">
                  <c:v>6.6662032459271214E-3</c:v>
                </c:pt>
                <c:pt idx="5572">
                  <c:v>6.6662517496129964E-3</c:v>
                </c:pt>
                <c:pt idx="5573">
                  <c:v>6.6662594074762696E-3</c:v>
                </c:pt>
                <c:pt idx="5574">
                  <c:v>6.6662772751732739E-3</c:v>
                </c:pt>
                <c:pt idx="5575">
                  <c:v>6.6664176325253342E-3</c:v>
                </c:pt>
                <c:pt idx="5576">
                  <c:v>6.6664278381390867E-3</c:v>
                </c:pt>
                <c:pt idx="5577">
                  <c:v>6.6664610043294849E-3</c:v>
                </c:pt>
                <c:pt idx="5578">
                  <c:v>6.6665451813173815E-3</c:v>
                </c:pt>
                <c:pt idx="5579">
                  <c:v>6.6666242382264996E-3</c:v>
                </c:pt>
                <c:pt idx="5580">
                  <c:v>6.666695629109539E-3</c:v>
                </c:pt>
                <c:pt idx="5581">
                  <c:v>6.6667313190846879E-3</c:v>
                </c:pt>
                <c:pt idx="5582">
                  <c:v>6.6668969748009399E-3</c:v>
                </c:pt>
                <c:pt idx="5583">
                  <c:v>6.6669504775490954E-3</c:v>
                </c:pt>
                <c:pt idx="5584">
                  <c:v>6.6669555726212278E-3</c:v>
                </c:pt>
                <c:pt idx="5585">
                  <c:v>6.6669734047879363E-3</c:v>
                </c:pt>
                <c:pt idx="5586">
                  <c:v>6.6670319897773099E-3</c:v>
                </c:pt>
                <c:pt idx="5587">
                  <c:v>6.6671414918476109E-3</c:v>
                </c:pt>
                <c:pt idx="5588">
                  <c:v>6.6672840476436632E-3</c:v>
                </c:pt>
                <c:pt idx="5589">
                  <c:v>6.6673094978984895E-3</c:v>
                </c:pt>
                <c:pt idx="5590">
                  <c:v>6.6673222223284584E-3</c:v>
                </c:pt>
                <c:pt idx="5591">
                  <c:v>6.6673476697934999E-3</c:v>
                </c:pt>
                <c:pt idx="5592">
                  <c:v>6.6673756598568763E-3</c:v>
                </c:pt>
                <c:pt idx="5593">
                  <c:v>6.6674418092422787E-3</c:v>
                </c:pt>
                <c:pt idx="5594">
                  <c:v>6.6675130329805895E-3</c:v>
                </c:pt>
                <c:pt idx="5595">
                  <c:v>6.667525749970777E-3</c:v>
                </c:pt>
                <c:pt idx="5596">
                  <c:v>6.6675766132814089E-3</c:v>
                </c:pt>
                <c:pt idx="5597">
                  <c:v>6.6676884863745827E-3</c:v>
                </c:pt>
                <c:pt idx="5598">
                  <c:v>6.6677011969473949E-3</c:v>
                </c:pt>
                <c:pt idx="5599">
                  <c:v>6.6678359004275264E-3</c:v>
                </c:pt>
                <c:pt idx="5600">
                  <c:v>6.6679019622748886E-3</c:v>
                </c:pt>
                <c:pt idx="5601">
                  <c:v>6.6679807118873143E-3</c:v>
                </c:pt>
                <c:pt idx="5602">
                  <c:v>6.6680111908083723E-3</c:v>
                </c:pt>
                <c:pt idx="5603">
                  <c:v>6.6683894142466719E-3</c:v>
                </c:pt>
                <c:pt idx="5604">
                  <c:v>6.6685466741017042E-3</c:v>
                </c:pt>
                <c:pt idx="5605">
                  <c:v>6.668556817442441E-3</c:v>
                </c:pt>
                <c:pt idx="5606">
                  <c:v>6.6687292086782032E-3</c:v>
                </c:pt>
                <c:pt idx="5607">
                  <c:v>6.6688027022942208E-3</c:v>
                </c:pt>
                <c:pt idx="5608">
                  <c:v>6.6688407100917958E-3</c:v>
                </c:pt>
                <c:pt idx="5609">
                  <c:v>6.668853378427069E-3</c:v>
                </c:pt>
                <c:pt idx="5610">
                  <c:v>6.6689065803541385E-3</c:v>
                </c:pt>
                <c:pt idx="5611">
                  <c:v>6.6689217793971392E-3</c:v>
                </c:pt>
                <c:pt idx="5612">
                  <c:v>6.6689268455959062E-3</c:v>
                </c:pt>
                <c:pt idx="5613">
                  <c:v>6.6689825688686002E-3</c:v>
                </c:pt>
                <c:pt idx="5614">
                  <c:v>6.6692838249565933E-3</c:v>
                </c:pt>
                <c:pt idx="5615">
                  <c:v>6.669296477004834E-3</c:v>
                </c:pt>
                <c:pt idx="5616">
                  <c:v>6.6693850283113584E-3</c:v>
                </c:pt>
                <c:pt idx="5617">
                  <c:v>6.6694330894704135E-3</c:v>
                </c:pt>
                <c:pt idx="5618">
                  <c:v>6.6694356188189341E-3</c:v>
                </c:pt>
                <c:pt idx="5619">
                  <c:v>6.6694659695490394E-3</c:v>
                </c:pt>
                <c:pt idx="5620">
                  <c:v>6.6695342488897677E-3</c:v>
                </c:pt>
                <c:pt idx="5621">
                  <c:v>6.6695671192872992E-3</c:v>
                </c:pt>
                <c:pt idx="5622">
                  <c:v>6.669653073143344E-3</c:v>
                </c:pt>
                <c:pt idx="5623">
                  <c:v>6.6697288969069972E-3</c:v>
                </c:pt>
                <c:pt idx="5624">
                  <c:v>6.6698072305247233E-3</c:v>
                </c:pt>
                <c:pt idx="5625">
                  <c:v>6.6698299691911756E-3</c:v>
                </c:pt>
                <c:pt idx="5626">
                  <c:v>6.6698501800729485E-3</c:v>
                </c:pt>
                <c:pt idx="5627">
                  <c:v>6.6704635176938641E-3</c:v>
                </c:pt>
                <c:pt idx="5628">
                  <c:v>6.6704736045860875E-3</c:v>
                </c:pt>
                <c:pt idx="5629">
                  <c:v>6.670493777476489E-3</c:v>
                </c:pt>
                <c:pt idx="5630">
                  <c:v>6.6705845407312656E-3</c:v>
                </c:pt>
                <c:pt idx="5631">
                  <c:v>6.6706853604792228E-3</c:v>
                </c:pt>
                <c:pt idx="5632">
                  <c:v>6.6707785922108772E-3</c:v>
                </c:pt>
                <c:pt idx="5633">
                  <c:v>6.670796227777831E-3</c:v>
                </c:pt>
                <c:pt idx="5634">
                  <c:v>6.6708314961733094E-3</c:v>
                </c:pt>
                <c:pt idx="5635">
                  <c:v>6.6710228894645337E-3</c:v>
                </c:pt>
                <c:pt idx="5636">
                  <c:v>6.6710631690771426E-3</c:v>
                </c:pt>
                <c:pt idx="5637">
                  <c:v>6.6710782727022284E-3</c:v>
                </c:pt>
                <c:pt idx="5638">
                  <c:v>6.6711185457566918E-3</c:v>
                </c:pt>
                <c:pt idx="5639">
                  <c:v>6.6711764299162302E-3</c:v>
                </c:pt>
                <c:pt idx="5640">
                  <c:v>6.6711839792973539E-3</c:v>
                </c:pt>
                <c:pt idx="5641">
                  <c:v>6.6712343042194351E-3</c:v>
                </c:pt>
                <c:pt idx="5642">
                  <c:v>6.6712494002427319E-3</c:v>
                </c:pt>
                <c:pt idx="5643">
                  <c:v>6.6713978087429848E-3</c:v>
                </c:pt>
                <c:pt idx="5644">
                  <c:v>6.671420441625899E-3</c:v>
                </c:pt>
                <c:pt idx="5645">
                  <c:v>6.6715134720645103E-3</c:v>
                </c:pt>
                <c:pt idx="5646">
                  <c:v>6.6716667908710827E-3</c:v>
                </c:pt>
                <c:pt idx="5647">
                  <c:v>6.6718049696897781E-3</c:v>
                </c:pt>
                <c:pt idx="5648">
                  <c:v>6.6718652482334797E-3</c:v>
                </c:pt>
                <c:pt idx="5649">
                  <c:v>6.6719405813163079E-3</c:v>
                </c:pt>
                <c:pt idx="5650">
                  <c:v>6.6719958149157868E-3</c:v>
                </c:pt>
                <c:pt idx="5651">
                  <c:v>6.6721539339527356E-3</c:v>
                </c:pt>
                <c:pt idx="5652">
                  <c:v>6.6722216766064209E-3</c:v>
                </c:pt>
                <c:pt idx="5653">
                  <c:v>6.6722567970768911E-3</c:v>
                </c:pt>
                <c:pt idx="5654">
                  <c:v>6.6724373589243293E-3</c:v>
                </c:pt>
                <c:pt idx="5655">
                  <c:v>6.6724849910731404E-3</c:v>
                </c:pt>
                <c:pt idx="5656">
                  <c:v>6.6725175776129412E-3</c:v>
                </c:pt>
                <c:pt idx="5657">
                  <c:v>6.672530110058519E-3</c:v>
                </c:pt>
                <c:pt idx="5658">
                  <c:v>6.6726979998594843E-3</c:v>
                </c:pt>
                <c:pt idx="5659">
                  <c:v>6.6727130306838333E-3</c:v>
                </c:pt>
                <c:pt idx="5660">
                  <c:v>6.6727556143743117E-3</c:v>
                </c:pt>
                <c:pt idx="5661">
                  <c:v>6.6727881747370077E-3</c:v>
                </c:pt>
                <c:pt idx="5662">
                  <c:v>6.6728307489181118E-3</c:v>
                </c:pt>
                <c:pt idx="5663">
                  <c:v>6.6730160090404667E-3</c:v>
                </c:pt>
                <c:pt idx="5664">
                  <c:v>6.6730660618151017E-3</c:v>
                </c:pt>
                <c:pt idx="5665">
                  <c:v>6.6731961641189486E-3</c:v>
                </c:pt>
                <c:pt idx="5666">
                  <c:v>6.6732286818156116E-3</c:v>
                </c:pt>
                <c:pt idx="5667">
                  <c:v>6.6733087119486799E-3</c:v>
                </c:pt>
                <c:pt idx="5668">
                  <c:v>6.673411222646127E-3</c:v>
                </c:pt>
                <c:pt idx="5669">
                  <c:v>6.6734187221978948E-3</c:v>
                </c:pt>
                <c:pt idx="5670">
                  <c:v>6.6735686779812496E-3</c:v>
                </c:pt>
                <c:pt idx="5671">
                  <c:v>6.6735836698664196E-3</c:v>
                </c:pt>
                <c:pt idx="5672">
                  <c:v>6.673693589839217E-3</c:v>
                </c:pt>
                <c:pt idx="5673">
                  <c:v>6.6737859945909406E-3</c:v>
                </c:pt>
                <c:pt idx="5674">
                  <c:v>6.673815958215203E-3</c:v>
                </c:pt>
                <c:pt idx="5675">
                  <c:v>6.6742326731443133E-3</c:v>
                </c:pt>
                <c:pt idx="5676">
                  <c:v>6.6742426479594174E-3</c:v>
                </c:pt>
                <c:pt idx="5677">
                  <c:v>6.6742576096223156E-3</c:v>
                </c:pt>
                <c:pt idx="5678">
                  <c:v>6.674309970152688E-3</c:v>
                </c:pt>
                <c:pt idx="5679">
                  <c:v>6.674317449556732E-3</c:v>
                </c:pt>
                <c:pt idx="5680">
                  <c:v>6.6744171588968004E-3</c:v>
                </c:pt>
                <c:pt idx="5681">
                  <c:v>6.6745865962543251E-3</c:v>
                </c:pt>
                <c:pt idx="5682">
                  <c:v>6.6745965604705108E-3</c:v>
                </c:pt>
                <c:pt idx="5683">
                  <c:v>6.6747285581460255E-3</c:v>
                </c:pt>
                <c:pt idx="5684">
                  <c:v>6.6748853928492438E-3</c:v>
                </c:pt>
                <c:pt idx="5685">
                  <c:v>6.6749127690901577E-3</c:v>
                </c:pt>
                <c:pt idx="5686">
                  <c:v>6.6749401430726812E-3</c:v>
                </c:pt>
                <c:pt idx="5687">
                  <c:v>6.6749724912312522E-3</c:v>
                </c:pt>
                <c:pt idx="5688">
                  <c:v>6.6750521040289069E-3</c:v>
                </c:pt>
                <c:pt idx="5689">
                  <c:v>6.6750794665137239E-3</c:v>
                </c:pt>
                <c:pt idx="5690">
                  <c:v>6.6751814340591286E-3</c:v>
                </c:pt>
                <c:pt idx="5691">
                  <c:v>6.6751888938670501E-3</c:v>
                </c:pt>
                <c:pt idx="5692">
                  <c:v>6.6752783984578776E-3</c:v>
                </c:pt>
                <c:pt idx="5693">
                  <c:v>6.6752982850814954E-3</c:v>
                </c:pt>
                <c:pt idx="5694">
                  <c:v>6.6753504817841421E-3</c:v>
                </c:pt>
                <c:pt idx="5695">
                  <c:v>6.6754001852755698E-3</c:v>
                </c:pt>
                <c:pt idx="5696">
                  <c:v>6.6756187919223015E-3</c:v>
                </c:pt>
                <c:pt idx="5697">
                  <c:v>6.675859588545315E-3</c:v>
                </c:pt>
                <c:pt idx="5698">
                  <c:v>6.6758918469072065E-3</c:v>
                </c:pt>
                <c:pt idx="5699">
                  <c:v>6.6759116966383135E-3</c:v>
                </c:pt>
                <c:pt idx="5700">
                  <c:v>6.6759265831523766E-3</c:v>
                </c:pt>
                <c:pt idx="5701">
                  <c:v>6.6759836418954083E-3</c:v>
                </c:pt>
                <c:pt idx="5702">
                  <c:v>6.6760183684677473E-3</c:v>
                </c:pt>
                <c:pt idx="5703">
                  <c:v>6.6761002094779219E-3</c:v>
                </c:pt>
                <c:pt idx="5704">
                  <c:v>6.6761101282184557E-3</c:v>
                </c:pt>
                <c:pt idx="5705">
                  <c:v>6.6761969044524562E-3</c:v>
                </c:pt>
                <c:pt idx="5706">
                  <c:v>6.6763381767802176E-3</c:v>
                </c:pt>
                <c:pt idx="5707">
                  <c:v>6.6764521417821722E-3</c:v>
                </c:pt>
                <c:pt idx="5708">
                  <c:v>6.6767319314913051E-3</c:v>
                </c:pt>
                <c:pt idx="5709">
                  <c:v>6.6769026592442323E-3</c:v>
                </c:pt>
                <c:pt idx="5710">
                  <c:v>6.6771153258426896E-3</c:v>
                </c:pt>
                <c:pt idx="5711">
                  <c:v>6.6771746499992603E-3</c:v>
                </c:pt>
                <c:pt idx="5712">
                  <c:v>6.6773031487518692E-3</c:v>
                </c:pt>
                <c:pt idx="5713">
                  <c:v>6.6774390059130689E-3</c:v>
                </c:pt>
                <c:pt idx="5714">
                  <c:v>6.6775056787430767E-3</c:v>
                </c:pt>
                <c:pt idx="5715">
                  <c:v>6.6775970230884977E-3</c:v>
                </c:pt>
                <c:pt idx="5716">
                  <c:v>6.6776217063578705E-3</c:v>
                </c:pt>
                <c:pt idx="5717">
                  <c:v>6.6776513238143171E-3</c:v>
                </c:pt>
                <c:pt idx="5718">
                  <c:v>6.6777179532519684E-3</c:v>
                </c:pt>
                <c:pt idx="5719">
                  <c:v>6.6777993707294644E-3</c:v>
                </c:pt>
                <c:pt idx="5720">
                  <c:v>6.6779670758967567E-3</c:v>
                </c:pt>
                <c:pt idx="5721">
                  <c:v>6.6780040580488352E-3</c:v>
                </c:pt>
                <c:pt idx="5722">
                  <c:v>6.678038570929799E-3</c:v>
                </c:pt>
                <c:pt idx="5723">
                  <c:v>6.6781149792716861E-3</c:v>
                </c:pt>
                <c:pt idx="5724">
                  <c:v>6.6782849849631913E-3</c:v>
                </c:pt>
                <c:pt idx="5725">
                  <c:v>6.678304690010504E-3</c:v>
                </c:pt>
                <c:pt idx="5726">
                  <c:v>6.6783145420855087E-3</c:v>
                </c:pt>
                <c:pt idx="5727">
                  <c:v>6.6783810357683463E-3</c:v>
                </c:pt>
                <c:pt idx="5728">
                  <c:v>6.6784081218801642E-3</c:v>
                </c:pt>
                <c:pt idx="5729">
                  <c:v>6.6784228951695451E-3</c:v>
                </c:pt>
                <c:pt idx="5730">
                  <c:v>6.6785853569328677E-3</c:v>
                </c:pt>
                <c:pt idx="5731">
                  <c:v>6.6786616366213978E-3</c:v>
                </c:pt>
                <c:pt idx="5732">
                  <c:v>6.6787231394114591E-3</c:v>
                </c:pt>
                <c:pt idx="5733">
                  <c:v>6.6788116828992985E-3</c:v>
                </c:pt>
                <c:pt idx="5734">
                  <c:v>6.6789198698088701E-3</c:v>
                </c:pt>
                <c:pt idx="5735">
                  <c:v>6.6789714917082172E-3</c:v>
                </c:pt>
                <c:pt idx="5736">
                  <c:v>6.6790624245137405E-3</c:v>
                </c:pt>
                <c:pt idx="5737">
                  <c:v>6.6792024600884773E-3</c:v>
                </c:pt>
                <c:pt idx="5738">
                  <c:v>6.679492165197645E-3</c:v>
                </c:pt>
                <c:pt idx="5739">
                  <c:v>6.6795608705530326E-3</c:v>
                </c:pt>
                <c:pt idx="5740">
                  <c:v>6.6795804979611169E-3</c:v>
                </c:pt>
                <c:pt idx="5741">
                  <c:v>6.6795854046260922E-3</c:v>
                </c:pt>
                <c:pt idx="5742">
                  <c:v>6.6796491844621046E-3</c:v>
                </c:pt>
                <c:pt idx="5743">
                  <c:v>6.6797276653631213E-3</c:v>
                </c:pt>
                <c:pt idx="5744">
                  <c:v>6.6798232880625379E-3</c:v>
                </c:pt>
                <c:pt idx="5745">
                  <c:v>6.6799409384784908E-3</c:v>
                </c:pt>
                <c:pt idx="5746">
                  <c:v>6.6801344776050995E-3</c:v>
                </c:pt>
                <c:pt idx="5747">
                  <c:v>6.6802642548645748E-3</c:v>
                </c:pt>
                <c:pt idx="5748">
                  <c:v>6.6802715991755102E-3</c:v>
                </c:pt>
                <c:pt idx="5749">
                  <c:v>6.6803695072297792E-3</c:v>
                </c:pt>
                <c:pt idx="5750">
                  <c:v>6.6803792963886005E-3</c:v>
                </c:pt>
                <c:pt idx="5751">
                  <c:v>6.680391532416112E-3</c:v>
                </c:pt>
                <c:pt idx="5752">
                  <c:v>6.6804478121173932E-3</c:v>
                </c:pt>
                <c:pt idx="5753">
                  <c:v>6.6805040819198332E-3</c:v>
                </c:pt>
                <c:pt idx="5754">
                  <c:v>6.6805652335208488E-3</c:v>
                </c:pt>
                <c:pt idx="5755">
                  <c:v>6.6807021706646666E-3</c:v>
                </c:pt>
                <c:pt idx="5756">
                  <c:v>6.6807486181473703E-3</c:v>
                </c:pt>
                <c:pt idx="5757">
                  <c:v>6.6807999469784855E-3</c:v>
                </c:pt>
                <c:pt idx="5758">
                  <c:v>6.6810051797659671E-3</c:v>
                </c:pt>
                <c:pt idx="5759">
                  <c:v>6.681127279437646E-3</c:v>
                </c:pt>
                <c:pt idx="5760">
                  <c:v>6.6811687826660989E-3</c:v>
                </c:pt>
                <c:pt idx="5761">
                  <c:v>6.681324981594872E-3</c:v>
                </c:pt>
                <c:pt idx="5762">
                  <c:v>6.6813371814070585E-3</c:v>
                </c:pt>
                <c:pt idx="5763">
                  <c:v>6.6813396213133355E-3</c:v>
                </c:pt>
                <c:pt idx="5764">
                  <c:v>6.6813445010697296E-3</c:v>
                </c:pt>
                <c:pt idx="5765">
                  <c:v>6.6814225669881589E-3</c:v>
                </c:pt>
                <c:pt idx="5766">
                  <c:v>6.6815420682740439E-3</c:v>
                </c:pt>
                <c:pt idx="5767">
                  <c:v>6.6815518214965721E-3</c:v>
                </c:pt>
                <c:pt idx="5768">
                  <c:v>6.6816517747562499E-3</c:v>
                </c:pt>
                <c:pt idx="5769">
                  <c:v>6.6817395126442499E-3</c:v>
                </c:pt>
                <c:pt idx="5770">
                  <c:v>6.6818978668145707E-3</c:v>
                </c:pt>
                <c:pt idx="5771">
                  <c:v>6.6819222219729113E-3</c:v>
                </c:pt>
                <c:pt idx="5772">
                  <c:v>6.6821145618938139E-3</c:v>
                </c:pt>
                <c:pt idx="5773">
                  <c:v>6.6821389003860251E-3</c:v>
                </c:pt>
                <c:pt idx="5774">
                  <c:v>6.6821900051239926E-3</c:v>
                </c:pt>
                <c:pt idx="5775">
                  <c:v>6.6821948718111647E-3</c:v>
                </c:pt>
                <c:pt idx="5776">
                  <c:v>6.6825766729930857E-3</c:v>
                </c:pt>
                <c:pt idx="5777">
                  <c:v>6.6828827527323879E-3</c:v>
                </c:pt>
                <c:pt idx="5778">
                  <c:v>6.6831958119651829E-3</c:v>
                </c:pt>
                <c:pt idx="5779">
                  <c:v>6.6832806967457104E-3</c:v>
                </c:pt>
                <c:pt idx="5780">
                  <c:v>6.6833291920293256E-3</c:v>
                </c:pt>
                <c:pt idx="5781">
                  <c:v>6.6835109825896721E-3</c:v>
                </c:pt>
                <c:pt idx="5782">
                  <c:v>6.6836103168687096E-3</c:v>
                </c:pt>
                <c:pt idx="5783">
                  <c:v>6.6837168844661662E-3</c:v>
                </c:pt>
                <c:pt idx="5784">
                  <c:v>6.6837967863542704E-3</c:v>
                </c:pt>
                <c:pt idx="5785">
                  <c:v>6.6840049196154952E-3</c:v>
                </c:pt>
                <c:pt idx="5786">
                  <c:v>6.6841210267397713E-3</c:v>
                </c:pt>
                <c:pt idx="5787">
                  <c:v>6.6842032431568181E-3</c:v>
                </c:pt>
                <c:pt idx="5788">
                  <c:v>6.6845487984981654E-3</c:v>
                </c:pt>
                <c:pt idx="5789">
                  <c:v>6.6848626070370341E-3</c:v>
                </c:pt>
                <c:pt idx="5790">
                  <c:v>6.6848794954293663E-3</c:v>
                </c:pt>
                <c:pt idx="5791">
                  <c:v>6.6849711592413307E-3</c:v>
                </c:pt>
                <c:pt idx="5792">
                  <c:v>6.6850410949859732E-3</c:v>
                </c:pt>
                <c:pt idx="5793">
                  <c:v>6.685149584746428E-3</c:v>
                </c:pt>
                <c:pt idx="5794">
                  <c:v>6.6851592264429091E-3</c:v>
                </c:pt>
                <c:pt idx="5795">
                  <c:v>6.6852724939004621E-3</c:v>
                </c:pt>
                <c:pt idx="5796">
                  <c:v>6.6853519973599038E-3</c:v>
                </c:pt>
                <c:pt idx="5797">
                  <c:v>6.6853857199299527E-3</c:v>
                </c:pt>
                <c:pt idx="5798">
                  <c:v>6.6854290721185105E-3</c:v>
                </c:pt>
                <c:pt idx="5799">
                  <c:v>6.6854459296618414E-3</c:v>
                </c:pt>
                <c:pt idx="5800">
                  <c:v>6.6855398334363294E-3</c:v>
                </c:pt>
                <c:pt idx="5801">
                  <c:v>6.6856313019809264E-3</c:v>
                </c:pt>
                <c:pt idx="5802">
                  <c:v>6.6857179314068552E-3</c:v>
                </c:pt>
                <c:pt idx="5803">
                  <c:v>6.6857540198260812E-3</c:v>
                </c:pt>
                <c:pt idx="5804">
                  <c:v>6.6858766888806534E-3</c:v>
                </c:pt>
                <c:pt idx="5805">
                  <c:v>6.6859079496593673E-3</c:v>
                </c:pt>
                <c:pt idx="5806">
                  <c:v>6.6859199721916096E-3</c:v>
                </c:pt>
                <c:pt idx="5807">
                  <c:v>6.6862804300641156E-3</c:v>
                </c:pt>
                <c:pt idx="5808">
                  <c:v>6.6863308604789787E-3</c:v>
                </c:pt>
                <c:pt idx="5809">
                  <c:v>6.686760383845013E-3</c:v>
                </c:pt>
                <c:pt idx="5810">
                  <c:v>6.68677956638311E-3</c:v>
                </c:pt>
                <c:pt idx="5811">
                  <c:v>6.6868107354457751E-3</c:v>
                </c:pt>
                <c:pt idx="5812">
                  <c:v>6.686877858038876E-3</c:v>
                </c:pt>
                <c:pt idx="5813">
                  <c:v>6.686968929451316E-3</c:v>
                </c:pt>
                <c:pt idx="5814">
                  <c:v>6.6870312258546678E-3</c:v>
                </c:pt>
                <c:pt idx="5815">
                  <c:v>6.6870336216167956E-3</c:v>
                </c:pt>
                <c:pt idx="5816">
                  <c:v>6.6870959048439711E-3</c:v>
                </c:pt>
                <c:pt idx="5817">
                  <c:v>6.6871294367107075E-3</c:v>
                </c:pt>
                <c:pt idx="5818">
                  <c:v>6.6872635273872438E-3</c:v>
                </c:pt>
                <c:pt idx="5819">
                  <c:v>6.6872874659564246E-3</c:v>
                </c:pt>
                <c:pt idx="5820">
                  <c:v>6.6872970408584902E-3</c:v>
                </c:pt>
                <c:pt idx="5821">
                  <c:v>6.6873257637625905E-3</c:v>
                </c:pt>
                <c:pt idx="5822">
                  <c:v>6.6873879874480447E-3</c:v>
                </c:pt>
                <c:pt idx="5823">
                  <c:v>6.6874119162557127E-3</c:v>
                </c:pt>
                <c:pt idx="5824">
                  <c:v>6.6874501984432386E-3</c:v>
                </c:pt>
                <c:pt idx="5825">
                  <c:v>6.6874980444193164E-3</c:v>
                </c:pt>
                <c:pt idx="5826">
                  <c:v>6.6876032791333253E-3</c:v>
                </c:pt>
                <c:pt idx="5827">
                  <c:v>6.687646319222109E-3</c:v>
                </c:pt>
                <c:pt idx="5828">
                  <c:v>6.6876654461978857E-3</c:v>
                </c:pt>
                <c:pt idx="5829">
                  <c:v>6.6877252102524563E-3</c:v>
                </c:pt>
                <c:pt idx="5830">
                  <c:v>6.6877801828185944E-3</c:v>
                </c:pt>
                <c:pt idx="5831">
                  <c:v>6.6878447031572157E-3</c:v>
                </c:pt>
                <c:pt idx="5832">
                  <c:v>6.6880716103507364E-3</c:v>
                </c:pt>
                <c:pt idx="5833">
                  <c:v>6.6881384559246198E-3</c:v>
                </c:pt>
                <c:pt idx="5834">
                  <c:v>6.6881790335543631E-3</c:v>
                </c:pt>
                <c:pt idx="5835">
                  <c:v>6.6882148328382537E-3</c:v>
                </c:pt>
                <c:pt idx="5836">
                  <c:v>6.6882625586438486E-3</c:v>
                </c:pt>
                <c:pt idx="5837">
                  <c:v>6.6882744889214937E-3</c:v>
                </c:pt>
                <c:pt idx="5838">
                  <c:v>6.6883770699277395E-3</c:v>
                </c:pt>
                <c:pt idx="5839">
                  <c:v>6.6884653095091607E-3</c:v>
                </c:pt>
                <c:pt idx="5840">
                  <c:v>6.6885225322461063E-3</c:v>
                </c:pt>
                <c:pt idx="5841">
                  <c:v>6.6885249162920339E-3</c:v>
                </c:pt>
                <c:pt idx="5842">
                  <c:v>6.6887513150043054E-3</c:v>
                </c:pt>
                <c:pt idx="5843">
                  <c:v>6.6889108837331615E-3</c:v>
                </c:pt>
                <c:pt idx="5844">
                  <c:v>6.6891964676907808E-3</c:v>
                </c:pt>
                <c:pt idx="5845">
                  <c:v>6.6893082476749367E-3</c:v>
                </c:pt>
                <c:pt idx="5846">
                  <c:v>6.6893795748995616E-3</c:v>
                </c:pt>
                <c:pt idx="5847">
                  <c:v>6.6893843294466007E-3</c:v>
                </c:pt>
                <c:pt idx="5848">
                  <c:v>6.6895245547711297E-3</c:v>
                </c:pt>
                <c:pt idx="5849">
                  <c:v>6.6896053328767864E-3</c:v>
                </c:pt>
                <c:pt idx="5850">
                  <c:v>6.6896385881357002E-3</c:v>
                </c:pt>
                <c:pt idx="5851">
                  <c:v>6.6896837143814629E-3</c:v>
                </c:pt>
                <c:pt idx="5852">
                  <c:v>6.6897620754211122E-3</c:v>
                </c:pt>
                <c:pt idx="5853">
                  <c:v>6.6898973781028617E-3</c:v>
                </c:pt>
                <c:pt idx="5854">
                  <c:v>6.6899353468272658E-3</c:v>
                </c:pt>
                <c:pt idx="5855">
                  <c:v>6.690087173609663E-3</c:v>
                </c:pt>
                <c:pt idx="5856">
                  <c:v>6.6901393462853705E-3</c:v>
                </c:pt>
                <c:pt idx="5857">
                  <c:v>6.6901654292116832E-3</c:v>
                </c:pt>
                <c:pt idx="5858">
                  <c:v>6.6901915098635974E-3</c:v>
                </c:pt>
                <c:pt idx="5859">
                  <c:v>6.6902792190009566E-3</c:v>
                </c:pt>
                <c:pt idx="5860">
                  <c:v>6.6902958097267299E-3</c:v>
                </c:pt>
                <c:pt idx="5861">
                  <c:v>6.6904308713487673E-3</c:v>
                </c:pt>
                <c:pt idx="5862">
                  <c:v>6.6904521912848364E-3</c:v>
                </c:pt>
                <c:pt idx="5863">
                  <c:v>6.6904806154975656E-3</c:v>
                </c:pt>
                <c:pt idx="5864">
                  <c:v>6.6905043002735724E-3</c:v>
                </c:pt>
                <c:pt idx="5865">
                  <c:v>6.6905587681238997E-3</c:v>
                </c:pt>
                <c:pt idx="5866">
                  <c:v>6.6906795091854487E-3</c:v>
                </c:pt>
                <c:pt idx="5867">
                  <c:v>6.6906842431325962E-3</c:v>
                </c:pt>
                <c:pt idx="5868">
                  <c:v>6.6907386781194129E-3</c:v>
                </c:pt>
                <c:pt idx="5869">
                  <c:v>6.6907576096964785E-3</c:v>
                </c:pt>
                <c:pt idx="5870">
                  <c:v>6.6907789062823388E-3</c:v>
                </c:pt>
                <c:pt idx="5871">
                  <c:v>6.6912517707567393E-3</c:v>
                </c:pt>
                <c:pt idx="5872">
                  <c:v>6.6912564956029237E-3</c:v>
                </c:pt>
                <c:pt idx="5873">
                  <c:v>6.6913273592686421E-3</c:v>
                </c:pt>
                <c:pt idx="5874">
                  <c:v>6.6913604231868618E-3</c:v>
                </c:pt>
                <c:pt idx="5875">
                  <c:v>6.6913722308357508E-3</c:v>
                </c:pt>
                <c:pt idx="5876">
                  <c:v>6.6914407059273026E-3</c:v>
                </c:pt>
                <c:pt idx="5877">
                  <c:v>6.6915162462926345E-3</c:v>
                </c:pt>
                <c:pt idx="5878">
                  <c:v>6.6917144481153648E-3</c:v>
                </c:pt>
                <c:pt idx="5879">
                  <c:v>6.6917191655887602E-3</c:v>
                </c:pt>
                <c:pt idx="5880">
                  <c:v>6.6917569026672431E-3</c:v>
                </c:pt>
                <c:pt idx="5881">
                  <c:v>6.6921881779708099E-3</c:v>
                </c:pt>
                <c:pt idx="5882">
                  <c:v>6.6922117267726898E-3</c:v>
                </c:pt>
                <c:pt idx="5883">
                  <c:v>6.6923341502131278E-3</c:v>
                </c:pt>
                <c:pt idx="5884">
                  <c:v>6.6925247469138095E-3</c:v>
                </c:pt>
                <c:pt idx="5885">
                  <c:v>6.6925412124380912E-3</c:v>
                </c:pt>
                <c:pt idx="5886">
                  <c:v>6.6926070653146753E-3</c:v>
                </c:pt>
                <c:pt idx="5887">
                  <c:v>6.6926893606636482E-3</c:v>
                </c:pt>
                <c:pt idx="5888">
                  <c:v>6.69273637622718E-3</c:v>
                </c:pt>
                <c:pt idx="5889">
                  <c:v>6.6927575307749003E-3</c:v>
                </c:pt>
                <c:pt idx="5890">
                  <c:v>6.6928844260492788E-3</c:v>
                </c:pt>
                <c:pt idx="5891">
                  <c:v>6.6930840574287494E-3</c:v>
                </c:pt>
                <c:pt idx="5892">
                  <c:v>6.6931028392628704E-3</c:v>
                </c:pt>
                <c:pt idx="5893">
                  <c:v>6.6931849956233212E-3</c:v>
                </c:pt>
                <c:pt idx="5894">
                  <c:v>6.6932483576323852E-3</c:v>
                </c:pt>
                <c:pt idx="5895">
                  <c:v>6.6933328189652842E-3</c:v>
                </c:pt>
                <c:pt idx="5896">
                  <c:v>6.6934360163526324E-3</c:v>
                </c:pt>
                <c:pt idx="5897">
                  <c:v>6.6936305849325702E-3</c:v>
                </c:pt>
                <c:pt idx="5898">
                  <c:v>6.6936469884006106E-3</c:v>
                </c:pt>
                <c:pt idx="5899">
                  <c:v>6.6937383622632015E-3</c:v>
                </c:pt>
                <c:pt idx="5900">
                  <c:v>6.693789893860074E-3</c:v>
                </c:pt>
                <c:pt idx="5901">
                  <c:v>6.6938109723413729E-3</c:v>
                </c:pt>
                <c:pt idx="5902">
                  <c:v>6.6940848538092684E-3</c:v>
                </c:pt>
                <c:pt idx="5903">
                  <c:v>6.6941152691721304E-3</c:v>
                </c:pt>
                <c:pt idx="5904">
                  <c:v>6.6945080429240455E-3</c:v>
                </c:pt>
                <c:pt idx="5905">
                  <c:v>6.6945360778520504E-3</c:v>
                </c:pt>
                <c:pt idx="5906">
                  <c:v>6.694578125158699E-3</c:v>
                </c:pt>
                <c:pt idx="5907">
                  <c:v>6.6948069423226472E-3</c:v>
                </c:pt>
                <c:pt idx="5908">
                  <c:v>6.6948092762592684E-3</c:v>
                </c:pt>
                <c:pt idx="5909">
                  <c:v>6.6949119508217299E-3</c:v>
                </c:pt>
                <c:pt idx="5910">
                  <c:v>6.6950122566351543E-3</c:v>
                </c:pt>
                <c:pt idx="5911">
                  <c:v>6.6950519028141798E-3</c:v>
                </c:pt>
                <c:pt idx="5912">
                  <c:v>6.6950588986335437E-3</c:v>
                </c:pt>
                <c:pt idx="5913">
                  <c:v>6.6953246141260017E-3</c:v>
                </c:pt>
                <c:pt idx="5914">
                  <c:v>6.6957204016848491E-3</c:v>
                </c:pt>
                <c:pt idx="5915">
                  <c:v>6.6957785598055408E-3</c:v>
                </c:pt>
                <c:pt idx="5916">
                  <c:v>6.6958669375909311E-3</c:v>
                </c:pt>
                <c:pt idx="5917">
                  <c:v>6.6958971658490057E-3</c:v>
                </c:pt>
                <c:pt idx="5918">
                  <c:v>6.6959134412841051E-3</c:v>
                </c:pt>
                <c:pt idx="5919">
                  <c:v>6.6959297157957237E-3</c:v>
                </c:pt>
                <c:pt idx="5920">
                  <c:v>6.6959855071102451E-3</c:v>
                </c:pt>
                <c:pt idx="5921">
                  <c:v>6.6960041018026559E-3</c:v>
                </c:pt>
                <c:pt idx="5922">
                  <c:v>6.6960691737269519E-3</c:v>
                </c:pt>
                <c:pt idx="5923">
                  <c:v>6.6962248215614159E-3</c:v>
                </c:pt>
                <c:pt idx="5924">
                  <c:v>6.6963084182874713E-3</c:v>
                </c:pt>
                <c:pt idx="5925">
                  <c:v>6.6964082379156525E-3</c:v>
                </c:pt>
                <c:pt idx="5926">
                  <c:v>6.6964569743687011E-3</c:v>
                </c:pt>
                <c:pt idx="5927">
                  <c:v>6.696531223454043E-3</c:v>
                </c:pt>
                <c:pt idx="5928">
                  <c:v>6.6966356035691506E-3</c:v>
                </c:pt>
                <c:pt idx="5929">
                  <c:v>6.6966564750109876E-3</c:v>
                </c:pt>
                <c:pt idx="5930">
                  <c:v>6.6966680695965978E-3</c:v>
                </c:pt>
                <c:pt idx="5931">
                  <c:v>6.6968581535496044E-3</c:v>
                </c:pt>
                <c:pt idx="5932">
                  <c:v>6.6968859600796248E-3</c:v>
                </c:pt>
                <c:pt idx="5933">
                  <c:v>6.6968998623264647E-3</c:v>
                </c:pt>
                <c:pt idx="5934">
                  <c:v>6.6970620050504203E-3</c:v>
                </c:pt>
                <c:pt idx="5935">
                  <c:v>6.6971523016317348E-3</c:v>
                </c:pt>
                <c:pt idx="5936">
                  <c:v>6.6972101689698558E-3</c:v>
                </c:pt>
                <c:pt idx="5937">
                  <c:v>6.6974345826570298E-3</c:v>
                </c:pt>
                <c:pt idx="5938">
                  <c:v>6.6974646452338457E-3</c:v>
                </c:pt>
                <c:pt idx="5939">
                  <c:v>6.6974738946162411E-3</c:v>
                </c:pt>
                <c:pt idx="5940">
                  <c:v>6.6976010430230565E-3</c:v>
                </c:pt>
                <c:pt idx="5941">
                  <c:v>6.6977858843086362E-3</c:v>
                </c:pt>
                <c:pt idx="5942">
                  <c:v>6.6978574778538318E-3</c:v>
                </c:pt>
                <c:pt idx="5943">
                  <c:v>6.6978667144102022E-3</c:v>
                </c:pt>
                <c:pt idx="5944">
                  <c:v>6.6979821458986125E-3</c:v>
                </c:pt>
                <c:pt idx="5945">
                  <c:v>6.6981621248477551E-3</c:v>
                </c:pt>
                <c:pt idx="5946">
                  <c:v>6.6981921101802282E-3</c:v>
                </c:pt>
                <c:pt idx="5947">
                  <c:v>6.6982013357949188E-3</c:v>
                </c:pt>
                <c:pt idx="5948">
                  <c:v>6.6982151736509612E-3</c:v>
                </c:pt>
                <c:pt idx="5949">
                  <c:v>6.6982405412896774E-3</c:v>
                </c:pt>
                <c:pt idx="5950">
                  <c:v>6.6982935753391341E-3</c:v>
                </c:pt>
                <c:pt idx="5951">
                  <c:v>6.698295880940966E-3</c:v>
                </c:pt>
                <c:pt idx="5952">
                  <c:v>6.6983189359215824E-3</c:v>
                </c:pt>
                <c:pt idx="5953">
                  <c:v>6.6984295735646555E-3</c:v>
                </c:pt>
                <c:pt idx="5954">
                  <c:v>6.6985148270773537E-3</c:v>
                </c:pt>
                <c:pt idx="5955">
                  <c:v>6.6985701128409823E-3</c:v>
                </c:pt>
                <c:pt idx="5956">
                  <c:v>6.6986737443524196E-3</c:v>
                </c:pt>
                <c:pt idx="5957">
                  <c:v>6.6987796392902373E-3</c:v>
                </c:pt>
                <c:pt idx="5958">
                  <c:v>6.6989246045181553E-3</c:v>
                </c:pt>
                <c:pt idx="5959">
                  <c:v>6.6991959251451834E-3</c:v>
                </c:pt>
                <c:pt idx="5960">
                  <c:v>6.6992556723231888E-3</c:v>
                </c:pt>
                <c:pt idx="5961">
                  <c:v>6.6992740535031983E-3</c:v>
                </c:pt>
                <c:pt idx="5962">
                  <c:v>6.6993682380898202E-3</c:v>
                </c:pt>
                <c:pt idx="5963">
                  <c:v>6.6995220811913239E-3</c:v>
                </c:pt>
                <c:pt idx="5964">
                  <c:v>6.6998845398050328E-3</c:v>
                </c:pt>
                <c:pt idx="5965">
                  <c:v>6.6998937098553292E-3</c:v>
                </c:pt>
                <c:pt idx="5966">
                  <c:v>6.6999258026523359E-3</c:v>
                </c:pt>
                <c:pt idx="5967">
                  <c:v>6.6999922688163512E-3</c:v>
                </c:pt>
                <c:pt idx="5968">
                  <c:v>6.700003726894845E-3</c:v>
                </c:pt>
                <c:pt idx="5969">
                  <c:v>6.7001182817164589E-3</c:v>
                </c:pt>
                <c:pt idx="5970">
                  <c:v>6.7001686708826934E-3</c:v>
                </c:pt>
                <c:pt idx="5971">
                  <c:v>6.7002030218922259E-3</c:v>
                </c:pt>
                <c:pt idx="5972">
                  <c:v>6.7003243614300956E-3</c:v>
                </c:pt>
                <c:pt idx="5973">
                  <c:v>6.7004639507069249E-3</c:v>
                </c:pt>
                <c:pt idx="5974">
                  <c:v>6.7005028401152331E-3</c:v>
                </c:pt>
                <c:pt idx="5975">
                  <c:v>6.7005897496443742E-3</c:v>
                </c:pt>
                <c:pt idx="5976">
                  <c:v>6.7006331941815911E-3</c:v>
                </c:pt>
                <c:pt idx="5977">
                  <c:v>6.7007383474555395E-3</c:v>
                </c:pt>
                <c:pt idx="5978">
                  <c:v>6.7007589162473387E-3</c:v>
                </c:pt>
                <c:pt idx="5979">
                  <c:v>6.7008731594516927E-3</c:v>
                </c:pt>
                <c:pt idx="5980">
                  <c:v>6.7008845811748399E-3</c:v>
                </c:pt>
                <c:pt idx="5981">
                  <c:v>6.7009964890701297E-3</c:v>
                </c:pt>
                <c:pt idx="5982">
                  <c:v>6.7011699707676875E-3</c:v>
                </c:pt>
                <c:pt idx="5983">
                  <c:v>6.7012361389682537E-3</c:v>
                </c:pt>
                <c:pt idx="5984">
                  <c:v>6.7013410628340101E-3</c:v>
                </c:pt>
                <c:pt idx="5985">
                  <c:v>6.7013752684942701E-3</c:v>
                </c:pt>
                <c:pt idx="5986">
                  <c:v>6.7013798289277749E-3</c:v>
                </c:pt>
                <c:pt idx="5987">
                  <c:v>6.7015416753520071E-3</c:v>
                </c:pt>
                <c:pt idx="5988">
                  <c:v>6.7016601503339648E-3</c:v>
                </c:pt>
                <c:pt idx="5989">
                  <c:v>6.7016738172362509E-3</c:v>
                </c:pt>
                <c:pt idx="5990">
                  <c:v>6.7016897610957882E-3</c:v>
                </c:pt>
                <c:pt idx="5991">
                  <c:v>6.7018286612505517E-3</c:v>
                </c:pt>
                <c:pt idx="5992">
                  <c:v>6.7018582538331062E-3</c:v>
                </c:pt>
                <c:pt idx="5993">
                  <c:v>6.701869634745207E-3</c:v>
                </c:pt>
                <c:pt idx="5994">
                  <c:v>6.7021039764184271E-3</c:v>
                </c:pt>
                <c:pt idx="5995">
                  <c:v>6.7023494785498888E-3</c:v>
                </c:pt>
                <c:pt idx="5996">
                  <c:v>6.7023767429551517E-3</c:v>
                </c:pt>
                <c:pt idx="5997">
                  <c:v>6.7025516247838975E-3</c:v>
                </c:pt>
                <c:pt idx="5998">
                  <c:v>6.7025856796289578E-3</c:v>
                </c:pt>
                <c:pt idx="5999">
                  <c:v>6.7026537765584419E-3</c:v>
                </c:pt>
                <c:pt idx="6000">
                  <c:v>6.7028216762363979E-3</c:v>
                </c:pt>
                <c:pt idx="6001">
                  <c:v>6.7029804049669418E-3</c:v>
                </c:pt>
                <c:pt idx="6002">
                  <c:v>6.7035646336298955E-3</c:v>
                </c:pt>
                <c:pt idx="6003">
                  <c:v>6.7036302240427231E-3</c:v>
                </c:pt>
                <c:pt idx="6004">
                  <c:v>6.703637008349997E-3</c:v>
                </c:pt>
                <c:pt idx="6005">
                  <c:v>6.7036437924870478E-3</c:v>
                </c:pt>
                <c:pt idx="6006">
                  <c:v>6.7036912766801097E-3</c:v>
                </c:pt>
                <c:pt idx="6007">
                  <c:v>6.7036980594553548E-3</c:v>
                </c:pt>
                <c:pt idx="6008">
                  <c:v>6.7037025812109472E-3</c:v>
                </c:pt>
                <c:pt idx="6009">
                  <c:v>6.7037161460237835E-3</c:v>
                </c:pt>
                <c:pt idx="6010">
                  <c:v>6.7037975206013832E-3</c:v>
                </c:pt>
                <c:pt idx="6011">
                  <c:v>6.7038268998411091E-3</c:v>
                </c:pt>
                <c:pt idx="6012">
                  <c:v>6.7038449777843609E-3</c:v>
                </c:pt>
                <c:pt idx="6013">
                  <c:v>6.7038856487304415E-3</c:v>
                </c:pt>
                <c:pt idx="6014">
                  <c:v>6.7040008497948464E-3</c:v>
                </c:pt>
                <c:pt idx="6015">
                  <c:v>6.7041385746830634E-3</c:v>
                </c:pt>
                <c:pt idx="6016">
                  <c:v>6.7043484132193222E-3</c:v>
                </c:pt>
                <c:pt idx="6017">
                  <c:v>6.7043642008959908E-3</c:v>
                </c:pt>
                <c:pt idx="6018">
                  <c:v>6.7044093034351916E-3</c:v>
                </c:pt>
                <c:pt idx="6019">
                  <c:v>6.7044295971087284E-3</c:v>
                </c:pt>
                <c:pt idx="6020">
                  <c:v>6.704458907487082E-3</c:v>
                </c:pt>
                <c:pt idx="6021">
                  <c:v>6.7044904689338835E-3</c:v>
                </c:pt>
                <c:pt idx="6022">
                  <c:v>6.7044927231810327E-3</c:v>
                </c:pt>
                <c:pt idx="6023">
                  <c:v>6.7044949774092604E-3</c:v>
                </c:pt>
                <c:pt idx="6024">
                  <c:v>6.7046256902717942E-3</c:v>
                </c:pt>
                <c:pt idx="6025">
                  <c:v>6.7047000329716715E-3</c:v>
                </c:pt>
                <c:pt idx="6026">
                  <c:v>6.7047923694380845E-3</c:v>
                </c:pt>
                <c:pt idx="6027">
                  <c:v>6.7048036278065659E-3</c:v>
                </c:pt>
                <c:pt idx="6028">
                  <c:v>6.704889175946087E-3</c:v>
                </c:pt>
                <c:pt idx="6029">
                  <c:v>6.7050624397022819E-3</c:v>
                </c:pt>
                <c:pt idx="6030">
                  <c:v>6.7051231679541249E-3</c:v>
                </c:pt>
                <c:pt idx="6031">
                  <c:v>6.7051613971823151E-3</c:v>
                </c:pt>
                <c:pt idx="6032">
                  <c:v>6.7052625657947748E-3</c:v>
                </c:pt>
                <c:pt idx="6033">
                  <c:v>6.7052693090061547E-3</c:v>
                </c:pt>
                <c:pt idx="6034">
                  <c:v>6.7053457201627052E-3</c:v>
                </c:pt>
                <c:pt idx="6035">
                  <c:v>6.7053839175355073E-3</c:v>
                </c:pt>
                <c:pt idx="6036">
                  <c:v>6.7056646125708066E-3</c:v>
                </c:pt>
                <c:pt idx="6037">
                  <c:v>6.7057498852330106E-3</c:v>
                </c:pt>
                <c:pt idx="6038">
                  <c:v>6.7057992411213019E-3</c:v>
                </c:pt>
                <c:pt idx="6039">
                  <c:v>6.7058530734577914E-3</c:v>
                </c:pt>
                <c:pt idx="6040">
                  <c:v>6.7059517377507961E-3</c:v>
                </c:pt>
                <c:pt idx="6041">
                  <c:v>6.7059808815497363E-3</c:v>
                </c:pt>
                <c:pt idx="6042">
                  <c:v>6.7060570886646924E-3</c:v>
                </c:pt>
                <c:pt idx="6043">
                  <c:v>6.7060682937472443E-3</c:v>
                </c:pt>
                <c:pt idx="6044">
                  <c:v>6.7060727756477218E-3</c:v>
                </c:pt>
                <c:pt idx="6045">
                  <c:v>6.7060794983564275E-3</c:v>
                </c:pt>
                <c:pt idx="6046">
                  <c:v>6.7061019061546686E-3</c:v>
                </c:pt>
                <c:pt idx="6047">
                  <c:v>6.7061377546933434E-3</c:v>
                </c:pt>
                <c:pt idx="6048">
                  <c:v>6.7062183961816802E-3</c:v>
                </c:pt>
                <c:pt idx="6049">
                  <c:v>6.7062318340438088E-3</c:v>
                </c:pt>
                <c:pt idx="6050">
                  <c:v>6.7062990131287938E-3</c:v>
                </c:pt>
                <c:pt idx="6051">
                  <c:v>6.7063146857963248E-3</c:v>
                </c:pt>
                <c:pt idx="6052">
                  <c:v>6.7064624110415314E-3</c:v>
                </c:pt>
                <c:pt idx="6053">
                  <c:v>6.7064646486684051E-3</c:v>
                </c:pt>
                <c:pt idx="6054">
                  <c:v>6.7065541382137651E-3</c:v>
                </c:pt>
                <c:pt idx="6055">
                  <c:v>6.7068224250300089E-3</c:v>
                </c:pt>
                <c:pt idx="6056">
                  <c:v>6.7069899657834471E-3</c:v>
                </c:pt>
                <c:pt idx="6057">
                  <c:v>6.7070413235996362E-3</c:v>
                </c:pt>
                <c:pt idx="6058">
                  <c:v>6.7070837420633456E-3</c:v>
                </c:pt>
                <c:pt idx="6059">
                  <c:v>6.7072020311066778E-3</c:v>
                </c:pt>
                <c:pt idx="6060">
                  <c:v>6.707289040001025E-3</c:v>
                </c:pt>
                <c:pt idx="6061">
                  <c:v>6.7074607421810078E-3</c:v>
                </c:pt>
                <c:pt idx="6062">
                  <c:v>6.7077013819308307E-3</c:v>
                </c:pt>
                <c:pt idx="6063">
                  <c:v>6.7077125173070776E-3</c:v>
                </c:pt>
                <c:pt idx="6064">
                  <c:v>6.7077191983054372E-3</c:v>
                </c:pt>
                <c:pt idx="6065">
                  <c:v>6.7077258791332544E-3</c:v>
                </c:pt>
                <c:pt idx="6066">
                  <c:v>6.7077726401527336E-3</c:v>
                </c:pt>
                <c:pt idx="6067">
                  <c:v>6.7078060357645382E-3</c:v>
                </c:pt>
                <c:pt idx="6068">
                  <c:v>6.7079128730696963E-3</c:v>
                </c:pt>
                <c:pt idx="6069">
                  <c:v>6.708170882959056E-3</c:v>
                </c:pt>
                <c:pt idx="6070">
                  <c:v>6.7081997819688271E-3</c:v>
                </c:pt>
                <c:pt idx="6071">
                  <c:v>6.7082309003971647E-3</c:v>
                </c:pt>
                <c:pt idx="6072">
                  <c:v>6.7082553479847372E-3</c:v>
                </c:pt>
                <c:pt idx="6073">
                  <c:v>6.708639540176085E-3</c:v>
                </c:pt>
                <c:pt idx="6074">
                  <c:v>6.7086572925647483E-3</c:v>
                </c:pt>
                <c:pt idx="6075">
                  <c:v>6.7088037034765046E-3</c:v>
                </c:pt>
                <c:pt idx="6076">
                  <c:v>6.7088547060570498E-3</c:v>
                </c:pt>
                <c:pt idx="6077">
                  <c:v>6.7089256494850969E-3</c:v>
                </c:pt>
                <c:pt idx="6078">
                  <c:v>6.7090032216292894E-3</c:v>
                </c:pt>
                <c:pt idx="6079">
                  <c:v>6.7090408911474764E-3</c:v>
                </c:pt>
                <c:pt idx="6080">
                  <c:v>6.7092778617377216E-3</c:v>
                </c:pt>
                <c:pt idx="6081">
                  <c:v>6.7092778617377216E-3</c:v>
                </c:pt>
                <c:pt idx="6082">
                  <c:v>6.7095345191689618E-3</c:v>
                </c:pt>
                <c:pt idx="6083">
                  <c:v>6.7096494896630365E-3</c:v>
                </c:pt>
                <c:pt idx="6084">
                  <c:v>6.7096892751933339E-3</c:v>
                </c:pt>
                <c:pt idx="6085">
                  <c:v>6.7097312643642094E-3</c:v>
                </c:pt>
                <c:pt idx="6086">
                  <c:v>6.7098527733664591E-3</c:v>
                </c:pt>
                <c:pt idx="6087">
                  <c:v>6.7098571907944909E-3</c:v>
                </c:pt>
                <c:pt idx="6088">
                  <c:v>6.7100294113067492E-3</c:v>
                </c:pt>
                <c:pt idx="6089">
                  <c:v>6.7100404471471505E-3</c:v>
                </c:pt>
                <c:pt idx="6090">
                  <c:v>6.7100470684237582E-3</c:v>
                </c:pt>
                <c:pt idx="6091">
                  <c:v>6.7100581035053827E-3</c:v>
                </c:pt>
                <c:pt idx="6092">
                  <c:v>6.7101816640190853E-3</c:v>
                </c:pt>
                <c:pt idx="6093">
                  <c:v>6.7103448491630888E-3</c:v>
                </c:pt>
                <c:pt idx="6094">
                  <c:v>6.7106114550997227E-3</c:v>
                </c:pt>
                <c:pt idx="6095">
                  <c:v>6.7107699648173164E-3</c:v>
                </c:pt>
                <c:pt idx="6096">
                  <c:v>6.7108359815005545E-3</c:v>
                </c:pt>
                <c:pt idx="6097">
                  <c:v>6.7109041807978179E-3</c:v>
                </c:pt>
                <c:pt idx="6098">
                  <c:v>6.7110185386666434E-3</c:v>
                </c:pt>
                <c:pt idx="6099">
                  <c:v>6.7111504262879302E-3</c:v>
                </c:pt>
                <c:pt idx="6100">
                  <c:v>6.7112756562426774E-3</c:v>
                </c:pt>
                <c:pt idx="6101">
                  <c:v>6.7114600932484504E-3</c:v>
                </c:pt>
                <c:pt idx="6102">
                  <c:v>6.7115149593523823E-3</c:v>
                </c:pt>
                <c:pt idx="6103">
                  <c:v>6.7115149593523823E-3</c:v>
                </c:pt>
                <c:pt idx="6104">
                  <c:v>6.7118570558385967E-3</c:v>
                </c:pt>
                <c:pt idx="6105">
                  <c:v>6.7118964987806862E-3</c:v>
                </c:pt>
                <c:pt idx="6106">
                  <c:v>6.7120717263207917E-3</c:v>
                </c:pt>
                <c:pt idx="6107">
                  <c:v>6.7120914318149266E-3</c:v>
                </c:pt>
                <c:pt idx="6108">
                  <c:v>6.7121746158344282E-3</c:v>
                </c:pt>
                <c:pt idx="6109">
                  <c:v>6.7122665241667444E-3</c:v>
                </c:pt>
                <c:pt idx="6110">
                  <c:v>6.7122687120521199E-3</c:v>
                </c:pt>
                <c:pt idx="6111">
                  <c:v>6.7123037156356299E-3</c:v>
                </c:pt>
                <c:pt idx="6112">
                  <c:v>6.7123102782663526E-3</c:v>
                </c:pt>
                <c:pt idx="6113">
                  <c:v>6.7123583990029451E-3</c:v>
                </c:pt>
                <c:pt idx="6114">
                  <c:v>6.7123977636784835E-3</c:v>
                </c:pt>
                <c:pt idx="6115">
                  <c:v>6.7125136350488224E-3</c:v>
                </c:pt>
                <c:pt idx="6116">
                  <c:v>6.7127321149933828E-3</c:v>
                </c:pt>
                <c:pt idx="6117">
                  <c:v>6.7127430340051643E-3</c:v>
                </c:pt>
                <c:pt idx="6118">
                  <c:v>6.7127583198239565E-3</c:v>
                </c:pt>
                <c:pt idx="6119">
                  <c:v>6.7127757881915683E-3</c:v>
                </c:pt>
                <c:pt idx="6120">
                  <c:v>6.712782338516036E-3</c:v>
                </c:pt>
                <c:pt idx="6121">
                  <c:v>6.7128347349579322E-3</c:v>
                </c:pt>
                <c:pt idx="6122">
                  <c:v>6.7128718424849963E-3</c:v>
                </c:pt>
                <c:pt idx="6123">
                  <c:v>6.7132142819603495E-3</c:v>
                </c:pt>
                <c:pt idx="6124">
                  <c:v>6.713386415184419E-3</c:v>
                </c:pt>
                <c:pt idx="6125">
                  <c:v>6.7134452183404796E-3</c:v>
                </c:pt>
                <c:pt idx="6126">
                  <c:v>6.7134582838276067E-3</c:v>
                </c:pt>
                <c:pt idx="6127">
                  <c:v>6.7135997827635473E-3</c:v>
                </c:pt>
                <c:pt idx="6128">
                  <c:v>6.7136128401567964E-3</c:v>
                </c:pt>
                <c:pt idx="6129">
                  <c:v>6.7136302489504401E-3</c:v>
                </c:pt>
                <c:pt idx="6130">
                  <c:v>6.7136628871609077E-3</c:v>
                </c:pt>
                <c:pt idx="6131">
                  <c:v>6.7137651258691372E-3</c:v>
                </c:pt>
                <c:pt idx="6132">
                  <c:v>6.7137977464083757E-3</c:v>
                </c:pt>
                <c:pt idx="6133">
                  <c:v>6.7138173166797028E-3</c:v>
                </c:pt>
                <c:pt idx="6134">
                  <c:v>6.7138738443730311E-3</c:v>
                </c:pt>
                <c:pt idx="6135">
                  <c:v>6.7139586118269839E-3</c:v>
                </c:pt>
                <c:pt idx="6136">
                  <c:v>6.7140064166138699E-3</c:v>
                </c:pt>
                <c:pt idx="6137">
                  <c:v>6.7140455227799383E-3</c:v>
                </c:pt>
                <c:pt idx="6138">
                  <c:v>6.7140498675294178E-3</c:v>
                </c:pt>
                <c:pt idx="6139">
                  <c:v>6.7140998266846915E-3</c:v>
                </c:pt>
                <c:pt idx="6140">
                  <c:v>6.7142843711122243E-3</c:v>
                </c:pt>
                <c:pt idx="6141">
                  <c:v>6.7144405836748449E-3</c:v>
                </c:pt>
                <c:pt idx="6142">
                  <c:v>6.7146552150568178E-3</c:v>
                </c:pt>
                <c:pt idx="6143">
                  <c:v>6.7146877187104978E-3</c:v>
                </c:pt>
                <c:pt idx="6144">
                  <c:v>6.7147267174489976E-3</c:v>
                </c:pt>
                <c:pt idx="6145">
                  <c:v>6.7148978057402957E-3</c:v>
                </c:pt>
                <c:pt idx="6146">
                  <c:v>6.7149605805312158E-3</c:v>
                </c:pt>
                <c:pt idx="6147">
                  <c:v>6.7149822233034942E-3</c:v>
                </c:pt>
                <c:pt idx="6148">
                  <c:v>6.7149887157644372E-3</c:v>
                </c:pt>
                <c:pt idx="6149">
                  <c:v>6.7151531343650319E-3</c:v>
                </c:pt>
                <c:pt idx="6150">
                  <c:v>6.7153671465176668E-3</c:v>
                </c:pt>
                <c:pt idx="6151">
                  <c:v>6.7153801109613954E-3</c:v>
                </c:pt>
                <c:pt idx="6152">
                  <c:v>6.7155442679939763E-3</c:v>
                </c:pt>
                <c:pt idx="6153">
                  <c:v>6.7157493098161502E-3</c:v>
                </c:pt>
                <c:pt idx="6154">
                  <c:v>6.7158873464864014E-3</c:v>
                </c:pt>
                <c:pt idx="6155">
                  <c:v>6.7159520243573537E-3</c:v>
                </c:pt>
                <c:pt idx="6156">
                  <c:v>6.7160468542687528E-3</c:v>
                </c:pt>
                <c:pt idx="6157">
                  <c:v>6.7161157983468434E-3</c:v>
                </c:pt>
                <c:pt idx="6158">
                  <c:v>6.7162148713330793E-3</c:v>
                </c:pt>
                <c:pt idx="6159">
                  <c:v>6.7162234844730783E-3</c:v>
                </c:pt>
                <c:pt idx="6160">
                  <c:v>6.7162299441283334E-3</c:v>
                </c:pt>
                <c:pt idx="6161">
                  <c:v>6.716466679920971E-3</c:v>
                </c:pt>
                <c:pt idx="6162">
                  <c:v>6.7165010950411969E-3</c:v>
                </c:pt>
                <c:pt idx="6163">
                  <c:v>6.7165591595121921E-3</c:v>
                </c:pt>
                <c:pt idx="6164">
                  <c:v>6.7166086108993543E-3</c:v>
                </c:pt>
                <c:pt idx="6165">
                  <c:v>6.7167096324351376E-3</c:v>
                </c:pt>
                <c:pt idx="6166">
                  <c:v>6.7167289721897002E-3</c:v>
                </c:pt>
                <c:pt idx="6167">
                  <c:v>6.7168320915173387E-3</c:v>
                </c:pt>
                <c:pt idx="6168">
                  <c:v>6.716860012123879E-3</c:v>
                </c:pt>
                <c:pt idx="6169">
                  <c:v>6.7168793398907209E-3</c:v>
                </c:pt>
                <c:pt idx="6170">
                  <c:v>6.7169416077655737E-3</c:v>
                </c:pt>
                <c:pt idx="6171">
                  <c:v>6.7170017132868647E-3</c:v>
                </c:pt>
                <c:pt idx="6172">
                  <c:v>6.7171368961598497E-3</c:v>
                </c:pt>
                <c:pt idx="6173">
                  <c:v>6.7171540568342208E-3</c:v>
                </c:pt>
                <c:pt idx="6174">
                  <c:v>6.7172269761118682E-3</c:v>
                </c:pt>
                <c:pt idx="6175">
                  <c:v>6.7173834637603465E-3</c:v>
                </c:pt>
                <c:pt idx="6176">
                  <c:v>6.717482020321997E-3</c:v>
                </c:pt>
                <c:pt idx="6177">
                  <c:v>6.7175012984166515E-3</c:v>
                </c:pt>
                <c:pt idx="6178">
                  <c:v>6.7175120078030387E-3</c:v>
                </c:pt>
                <c:pt idx="6179">
                  <c:v>6.7175484161573137E-3</c:v>
                </c:pt>
                <c:pt idx="6180">
                  <c:v>6.7175569820294538E-3</c:v>
                </c:pt>
                <c:pt idx="6181">
                  <c:v>6.717595524685184E-3</c:v>
                </c:pt>
                <c:pt idx="6182">
                  <c:v>6.7176212163626943E-3</c:v>
                </c:pt>
                <c:pt idx="6183">
                  <c:v>6.717638342624877E-3</c:v>
                </c:pt>
                <c:pt idx="6184">
                  <c:v>6.7178394849469079E-3</c:v>
                </c:pt>
                <c:pt idx="6185">
                  <c:v>6.7178972287725699E-3</c:v>
                </c:pt>
                <c:pt idx="6186">
                  <c:v>6.7181515639518456E-3</c:v>
                </c:pt>
                <c:pt idx="6187">
                  <c:v>6.7181814680120659E-3</c:v>
                </c:pt>
                <c:pt idx="6188">
                  <c:v>6.7182263171051051E-3</c:v>
                </c:pt>
                <c:pt idx="6189">
                  <c:v>6.7182540766214096E-3</c:v>
                </c:pt>
                <c:pt idx="6190">
                  <c:v>6.7183842898374674E-3</c:v>
                </c:pt>
                <c:pt idx="6191">
                  <c:v>6.7184611037343703E-3</c:v>
                </c:pt>
                <c:pt idx="6192">
                  <c:v>6.7188703610248906E-3</c:v>
                </c:pt>
                <c:pt idx="6193">
                  <c:v>6.7188724907354339E-3</c:v>
                </c:pt>
                <c:pt idx="6194">
                  <c:v>6.7189385023152873E-3</c:v>
                </c:pt>
                <c:pt idx="6195">
                  <c:v>6.7189959813583177E-3</c:v>
                </c:pt>
                <c:pt idx="6196">
                  <c:v>6.7190257798400068E-3</c:v>
                </c:pt>
                <c:pt idx="6197">
                  <c:v>6.7190938766362182E-3</c:v>
                </c:pt>
                <c:pt idx="6198">
                  <c:v>6.7190981320383496E-3</c:v>
                </c:pt>
                <c:pt idx="6199">
                  <c:v>6.7191002597108435E-3</c:v>
                </c:pt>
                <c:pt idx="6200">
                  <c:v>6.719168335173103E-3</c:v>
                </c:pt>
                <c:pt idx="6201">
                  <c:v>6.7192129990945974E-3</c:v>
                </c:pt>
                <c:pt idx="6202">
                  <c:v>6.7192555283525279E-3</c:v>
                </c:pt>
                <c:pt idx="6203">
                  <c:v>6.7192767901240675E-3</c:v>
                </c:pt>
                <c:pt idx="6204">
                  <c:v>6.7193001758725189E-3</c:v>
                </c:pt>
                <c:pt idx="6205">
                  <c:v>6.7193851955266743E-3</c:v>
                </c:pt>
                <c:pt idx="6206">
                  <c:v>6.7194574382669998E-3</c:v>
                </c:pt>
                <c:pt idx="6207">
                  <c:v>6.7195912416034348E-3</c:v>
                </c:pt>
                <c:pt idx="6208">
                  <c:v>6.7195954880900147E-3</c:v>
                </c:pt>
                <c:pt idx="6209">
                  <c:v>6.7196612988865544E-3</c:v>
                </c:pt>
                <c:pt idx="6210">
                  <c:v>6.719710114419796E-3</c:v>
                </c:pt>
                <c:pt idx="6211">
                  <c:v>6.7197313354208678E-3</c:v>
                </c:pt>
                <c:pt idx="6212">
                  <c:v>6.7198946733074034E-3</c:v>
                </c:pt>
                <c:pt idx="6213">
                  <c:v>6.7200812068371136E-3</c:v>
                </c:pt>
                <c:pt idx="6214">
                  <c:v>6.7201998331564115E-3</c:v>
                </c:pt>
                <c:pt idx="6215">
                  <c:v>6.7202315979152383E-3</c:v>
                </c:pt>
                <c:pt idx="6216">
                  <c:v>6.7202591239043262E-3</c:v>
                </c:pt>
                <c:pt idx="6217">
                  <c:v>6.7203078158410163E-3</c:v>
                </c:pt>
                <c:pt idx="6218">
                  <c:v>6.7203162829747552E-3</c:v>
                </c:pt>
                <c:pt idx="6219">
                  <c:v>6.720472869944029E-3</c:v>
                </c:pt>
                <c:pt idx="6220">
                  <c:v>6.7205511242891198E-3</c:v>
                </c:pt>
                <c:pt idx="6221">
                  <c:v>6.7206526045552805E-3</c:v>
                </c:pt>
                <c:pt idx="6222">
                  <c:v>6.720741363761603E-3</c:v>
                </c:pt>
                <c:pt idx="6223">
                  <c:v>6.7208047426072859E-3</c:v>
                </c:pt>
                <c:pt idx="6224">
                  <c:v>6.7208258650765969E-3</c:v>
                </c:pt>
                <c:pt idx="6225">
                  <c:v>6.7208554333310086E-3</c:v>
                </c:pt>
                <c:pt idx="6226">
                  <c:v>6.7208828862216083E-3</c:v>
                </c:pt>
                <c:pt idx="6227">
                  <c:v>6.7209251151468738E-3</c:v>
                </c:pt>
                <c:pt idx="6228">
                  <c:v>6.7210243231045864E-3</c:v>
                </c:pt>
                <c:pt idx="6229">
                  <c:v>6.7210918448501562E-3</c:v>
                </c:pt>
                <c:pt idx="6230">
                  <c:v>6.7210918448501562E-3</c:v>
                </c:pt>
                <c:pt idx="6231">
                  <c:v>6.7211509103625002E-3</c:v>
                </c:pt>
                <c:pt idx="6232">
                  <c:v>6.7211994172797027E-3</c:v>
                </c:pt>
                <c:pt idx="6233">
                  <c:v>6.7215765829153054E-3</c:v>
                </c:pt>
                <c:pt idx="6234">
                  <c:v>6.721601845909613E-3</c:v>
                </c:pt>
                <c:pt idx="6235">
                  <c:v>6.7218900704491026E-3</c:v>
                </c:pt>
                <c:pt idx="6236">
                  <c:v>6.7220035788476918E-3</c:v>
                </c:pt>
                <c:pt idx="6237">
                  <c:v>6.7221863365014645E-3</c:v>
                </c:pt>
                <c:pt idx="6238">
                  <c:v>6.7222073338771551E-3</c:v>
                </c:pt>
                <c:pt idx="6239">
                  <c:v>6.7224213981481699E-3</c:v>
                </c:pt>
                <c:pt idx="6240">
                  <c:v>6.7224885146661088E-3</c:v>
                </c:pt>
                <c:pt idx="6241">
                  <c:v>6.7225199688090405E-3</c:v>
                </c:pt>
                <c:pt idx="6242">
                  <c:v>6.7225367425967674E-3</c:v>
                </c:pt>
                <c:pt idx="6243">
                  <c:v>6.7227106985942005E-3</c:v>
                </c:pt>
                <c:pt idx="6244">
                  <c:v>6.7227148886832549E-3</c:v>
                </c:pt>
                <c:pt idx="6245">
                  <c:v>6.7228217101675701E-3</c:v>
                </c:pt>
                <c:pt idx="6246">
                  <c:v>6.7228468374220893E-3</c:v>
                </c:pt>
                <c:pt idx="6247">
                  <c:v>6.7229117367788261E-3</c:v>
                </c:pt>
                <c:pt idx="6248">
                  <c:v>6.7230498485226498E-3</c:v>
                </c:pt>
                <c:pt idx="6249">
                  <c:v>6.723081225962854E-3</c:v>
                </c:pt>
                <c:pt idx="6250">
                  <c:v>6.7231293296986022E-3</c:v>
                </c:pt>
                <c:pt idx="6251">
                  <c:v>6.7232317779072305E-3</c:v>
                </c:pt>
                <c:pt idx="6252">
                  <c:v>6.7233216436888331E-3</c:v>
                </c:pt>
                <c:pt idx="6253">
                  <c:v>6.7233947642043592E-3</c:v>
                </c:pt>
                <c:pt idx="6254">
                  <c:v>6.7235242345838539E-3</c:v>
                </c:pt>
                <c:pt idx="6255">
                  <c:v>6.7236536315940024E-3</c:v>
                </c:pt>
                <c:pt idx="6256">
                  <c:v>6.7237683578492908E-3</c:v>
                </c:pt>
                <c:pt idx="6257">
                  <c:v>6.7238434201308678E-3</c:v>
                </c:pt>
                <c:pt idx="6258">
                  <c:v>6.7238621818356712E-3</c:v>
                </c:pt>
                <c:pt idx="6259">
                  <c:v>6.7239059531336142E-3</c:v>
                </c:pt>
                <c:pt idx="6260">
                  <c:v>6.723972636065877E-3</c:v>
                </c:pt>
                <c:pt idx="6261">
                  <c:v>6.724010136624531E-3</c:v>
                </c:pt>
                <c:pt idx="6262">
                  <c:v>6.7241121901405456E-3</c:v>
                </c:pt>
                <c:pt idx="6263">
                  <c:v>6.7242849517141021E-3</c:v>
                </c:pt>
                <c:pt idx="6264">
                  <c:v>6.7243515234546511E-3</c:v>
                </c:pt>
                <c:pt idx="6265">
                  <c:v>6.7244035190225622E-3</c:v>
                </c:pt>
                <c:pt idx="6266">
                  <c:v>6.7245635903868829E-3</c:v>
                </c:pt>
                <c:pt idx="6267">
                  <c:v>6.7247879152980902E-3</c:v>
                </c:pt>
                <c:pt idx="6268">
                  <c:v>6.7248875437581008E-3</c:v>
                </c:pt>
                <c:pt idx="6269">
                  <c:v>6.7248916939890184E-3</c:v>
                </c:pt>
                <c:pt idx="6270">
                  <c:v>6.7248979191921552E-3</c:v>
                </c:pt>
                <c:pt idx="6271">
                  <c:v>6.7251260579382017E-3</c:v>
                </c:pt>
                <c:pt idx="6272">
                  <c:v>6.7252400406434352E-3</c:v>
                </c:pt>
                <c:pt idx="6273">
                  <c:v>6.7252586868576381E-3</c:v>
                </c:pt>
                <c:pt idx="6274">
                  <c:v>6.7252814745737948E-3</c:v>
                </c:pt>
                <c:pt idx="6275">
                  <c:v>6.7253891670333811E-3</c:v>
                </c:pt>
                <c:pt idx="6276">
                  <c:v>6.7258028873839687E-3</c:v>
                </c:pt>
                <c:pt idx="6277">
                  <c:v>6.7260941009082567E-3</c:v>
                </c:pt>
                <c:pt idx="6278">
                  <c:v>6.726178708724332E-3</c:v>
                </c:pt>
                <c:pt idx="6279">
                  <c:v>6.7262282203452177E-3</c:v>
                </c:pt>
                <c:pt idx="6280">
                  <c:v>6.7263869958173721E-3</c:v>
                </c:pt>
                <c:pt idx="6281">
                  <c:v>6.7264797342167582E-3</c:v>
                </c:pt>
                <c:pt idx="6282">
                  <c:v>6.7265703743406352E-3</c:v>
                </c:pt>
                <c:pt idx="6283">
                  <c:v>6.7267453697901934E-3</c:v>
                </c:pt>
                <c:pt idx="6284">
                  <c:v>6.7268832100479533E-3</c:v>
                </c:pt>
                <c:pt idx="6285">
                  <c:v>6.7269017193659283E-3</c:v>
                </c:pt>
                <c:pt idx="6286">
                  <c:v>6.7269078887944953E-3</c:v>
                </c:pt>
                <c:pt idx="6287">
                  <c:v>6.7269490139215361E-3</c:v>
                </c:pt>
                <c:pt idx="6288">
                  <c:v>6.7270970010638378E-3</c:v>
                </c:pt>
                <c:pt idx="6289">
                  <c:v>6.7272202479760597E-3</c:v>
                </c:pt>
                <c:pt idx="6290">
                  <c:v>6.7272797926442481E-3</c:v>
                </c:pt>
                <c:pt idx="6291">
                  <c:v>6.7273064798621333E-3</c:v>
                </c:pt>
                <c:pt idx="6292">
                  <c:v>6.7275608724554408E-3</c:v>
                </c:pt>
                <c:pt idx="6293">
                  <c:v>6.7275957259425503E-3</c:v>
                </c:pt>
                <c:pt idx="6294">
                  <c:v>6.7278415933680466E-3</c:v>
                </c:pt>
                <c:pt idx="6295">
                  <c:v>6.7278620698897834E-3</c:v>
                </c:pt>
                <c:pt idx="6296">
                  <c:v>6.7280749123424678E-3</c:v>
                </c:pt>
                <c:pt idx="6297">
                  <c:v>6.7280892308464162E-3</c:v>
                </c:pt>
                <c:pt idx="6298">
                  <c:v>6.7282119224353924E-3</c:v>
                </c:pt>
                <c:pt idx="6299">
                  <c:v>6.7285142672688474E-3</c:v>
                </c:pt>
                <c:pt idx="6300">
                  <c:v>6.7285489692382842E-3</c:v>
                </c:pt>
                <c:pt idx="6301">
                  <c:v>6.7286734425577388E-3</c:v>
                </c:pt>
                <c:pt idx="6302">
                  <c:v>6.728765221509083E-3</c:v>
                </c:pt>
                <c:pt idx="6303">
                  <c:v>6.7287774557753775E-3</c:v>
                </c:pt>
                <c:pt idx="6304">
                  <c:v>6.7289873699433551E-3</c:v>
                </c:pt>
                <c:pt idx="6305">
                  <c:v>6.7291645179409429E-3</c:v>
                </c:pt>
                <c:pt idx="6306">
                  <c:v>6.7292703303464887E-3</c:v>
                </c:pt>
                <c:pt idx="6307">
                  <c:v>6.7293089796639687E-3</c:v>
                </c:pt>
                <c:pt idx="6308">
                  <c:v>6.7294025230855356E-3</c:v>
                </c:pt>
                <c:pt idx="6309">
                  <c:v>6.729430984784685E-3</c:v>
                </c:pt>
                <c:pt idx="6310">
                  <c:v>6.7294696053765589E-3</c:v>
                </c:pt>
                <c:pt idx="6311">
                  <c:v>6.7294919615087448E-3</c:v>
                </c:pt>
                <c:pt idx="6312">
                  <c:v>6.7296991535259008E-3</c:v>
                </c:pt>
                <c:pt idx="6313">
                  <c:v>6.7297783213772291E-3</c:v>
                </c:pt>
                <c:pt idx="6314">
                  <c:v>6.729833112834936E-3</c:v>
                </c:pt>
                <c:pt idx="6315">
                  <c:v>6.7298919473760873E-3</c:v>
                </c:pt>
                <c:pt idx="6316">
                  <c:v>6.7299872657201505E-3</c:v>
                </c:pt>
                <c:pt idx="6317">
                  <c:v>6.7299994309756896E-3</c:v>
                </c:pt>
                <c:pt idx="6318">
                  <c:v>6.730033895457223E-3</c:v>
                </c:pt>
                <c:pt idx="6319">
                  <c:v>6.7301028078228494E-3</c:v>
                </c:pt>
                <c:pt idx="6320">
                  <c:v>6.7302000581928242E-3</c:v>
                </c:pt>
                <c:pt idx="6321">
                  <c:v>6.7302992891143543E-3</c:v>
                </c:pt>
                <c:pt idx="6322">
                  <c:v>6.7303924028399307E-3</c:v>
                </c:pt>
                <c:pt idx="6323">
                  <c:v>6.7304106160040421E-3</c:v>
                </c:pt>
                <c:pt idx="6324">
                  <c:v>6.7304369211697744E-3</c:v>
                </c:pt>
                <c:pt idx="6325">
                  <c:v>6.730497613048547E-3</c:v>
                </c:pt>
                <c:pt idx="6326">
                  <c:v>6.730667458629493E-3</c:v>
                </c:pt>
                <c:pt idx="6327">
                  <c:v>6.7306997948498783E-3</c:v>
                </c:pt>
                <c:pt idx="6328">
                  <c:v>6.7307321261680601E-3</c:v>
                </c:pt>
                <c:pt idx="6329">
                  <c:v>6.7307361672381437E-3</c:v>
                </c:pt>
                <c:pt idx="6330">
                  <c:v>6.7307866741511601E-3</c:v>
                </c:pt>
                <c:pt idx="6331">
                  <c:v>6.730790714187156E-3</c:v>
                </c:pt>
                <c:pt idx="6332">
                  <c:v>6.7308634217363135E-3</c:v>
                </c:pt>
                <c:pt idx="6333">
                  <c:v>6.7308856329814822E-3</c:v>
                </c:pt>
                <c:pt idx="6334">
                  <c:v>6.7309361044662168E-3</c:v>
                </c:pt>
                <c:pt idx="6335">
                  <c:v>6.7310027084982347E-3</c:v>
                </c:pt>
                <c:pt idx="6336">
                  <c:v>6.731043064427792E-3</c:v>
                </c:pt>
                <c:pt idx="6337">
                  <c:v>6.7312628695904847E-3</c:v>
                </c:pt>
                <c:pt idx="6338">
                  <c:v>6.7313152665650858E-3</c:v>
                </c:pt>
                <c:pt idx="6339">
                  <c:v>6.7314099513130932E-3</c:v>
                </c:pt>
                <c:pt idx="6340">
                  <c:v>6.7315146596004976E-3</c:v>
                </c:pt>
                <c:pt idx="6341">
                  <c:v>6.7315146596004976E-3</c:v>
                </c:pt>
                <c:pt idx="6342">
                  <c:v>6.7315368027929369E-3</c:v>
                </c:pt>
                <c:pt idx="6343">
                  <c:v>6.731677659707818E-3</c:v>
                </c:pt>
                <c:pt idx="6344">
                  <c:v>6.731697774461266E-3</c:v>
                </c:pt>
                <c:pt idx="6345">
                  <c:v>6.731814402251274E-3</c:v>
                </c:pt>
                <c:pt idx="6346">
                  <c:v>6.7318465640927722E-3</c:v>
                </c:pt>
                <c:pt idx="6347">
                  <c:v>6.7319369929757095E-3</c:v>
                </c:pt>
                <c:pt idx="6348">
                  <c:v>6.731939002065767E-3</c:v>
                </c:pt>
                <c:pt idx="6349">
                  <c:v>6.7319550740964629E-3</c:v>
                </c:pt>
                <c:pt idx="6350">
                  <c:v>6.7319912316820361E-3</c:v>
                </c:pt>
                <c:pt idx="6351">
                  <c:v>6.7322481732489366E-3</c:v>
                </c:pt>
                <c:pt idx="6352">
                  <c:v>6.7323003261421186E-3</c:v>
                </c:pt>
                <c:pt idx="6353">
                  <c:v>6.7323424401757479E-3</c:v>
                </c:pt>
                <c:pt idx="6354">
                  <c:v>6.7323945696512923E-3</c:v>
                </c:pt>
                <c:pt idx="6355">
                  <c:v>6.7324126114514365E-3</c:v>
                </c:pt>
                <c:pt idx="6356">
                  <c:v>6.7326189792887943E-3</c:v>
                </c:pt>
                <c:pt idx="6357">
                  <c:v>6.7327090761729038E-3</c:v>
                </c:pt>
                <c:pt idx="6358">
                  <c:v>6.732725089333441E-3</c:v>
                </c:pt>
                <c:pt idx="6359">
                  <c:v>6.7327290924319065E-3</c:v>
                </c:pt>
                <c:pt idx="6360">
                  <c:v>6.7327551107031524E-3</c:v>
                </c:pt>
                <c:pt idx="6361">
                  <c:v>6.7329771347992432E-3</c:v>
                </c:pt>
                <c:pt idx="6362">
                  <c:v>6.7330051210659336E-3</c:v>
                </c:pt>
                <c:pt idx="6363">
                  <c:v>6.7333725913645429E-3</c:v>
                </c:pt>
                <c:pt idx="6364">
                  <c:v>6.7334085046920154E-3</c:v>
                </c:pt>
                <c:pt idx="6365">
                  <c:v>6.7337533548937267E-3</c:v>
                </c:pt>
                <c:pt idx="6366">
                  <c:v>6.7337752623801523E-3</c:v>
                </c:pt>
                <c:pt idx="6367">
                  <c:v>6.7338568971149837E-3</c:v>
                </c:pt>
                <c:pt idx="6368">
                  <c:v>6.7339961989891844E-3</c:v>
                </c:pt>
                <c:pt idx="6369">
                  <c:v>6.7340817235479831E-3</c:v>
                </c:pt>
                <c:pt idx="6370">
                  <c:v>6.7342168993064647E-3</c:v>
                </c:pt>
                <c:pt idx="6371">
                  <c:v>6.7342526662798738E-3</c:v>
                </c:pt>
                <c:pt idx="6372">
                  <c:v>6.734256640004428E-3</c:v>
                </c:pt>
                <c:pt idx="6373">
                  <c:v>6.7342884270388953E-3</c:v>
                </c:pt>
                <c:pt idx="6374">
                  <c:v>6.7342884270388953E-3</c:v>
                </c:pt>
                <c:pt idx="6375">
                  <c:v>6.7343281539269852E-3</c:v>
                </c:pt>
                <c:pt idx="6376">
                  <c:v>6.7344572133254286E-3</c:v>
                </c:pt>
                <c:pt idx="6377">
                  <c:v>6.7345584185748934E-3</c:v>
                </c:pt>
                <c:pt idx="6378">
                  <c:v>6.7345901589594822E-3</c:v>
                </c:pt>
                <c:pt idx="6379">
                  <c:v>6.7346635397896489E-3</c:v>
                </c:pt>
                <c:pt idx="6380">
                  <c:v>6.734681385209761E-3</c:v>
                </c:pt>
                <c:pt idx="6381">
                  <c:v>6.734750769293996E-3</c:v>
                </c:pt>
                <c:pt idx="6382">
                  <c:v>6.7347547333889883E-3</c:v>
                </c:pt>
                <c:pt idx="6383">
                  <c:v>6.734873620554813E-3</c:v>
                </c:pt>
                <c:pt idx="6384">
                  <c:v>6.7348756014224262E-3</c:v>
                </c:pt>
                <c:pt idx="6385">
                  <c:v>6.7349211560822483E-3</c:v>
                </c:pt>
                <c:pt idx="6386">
                  <c:v>6.7350993158838308E-3</c:v>
                </c:pt>
                <c:pt idx="6387">
                  <c:v>6.7351032732253209E-3</c:v>
                </c:pt>
                <c:pt idx="6388">
                  <c:v>6.7351428424189258E-3</c:v>
                </c:pt>
                <c:pt idx="6389">
                  <c:v>6.7351922931176856E-3</c:v>
                </c:pt>
                <c:pt idx="6390">
                  <c:v>6.7352397545057197E-3</c:v>
                </c:pt>
                <c:pt idx="6391">
                  <c:v>6.7352792972193475E-3</c:v>
                </c:pt>
                <c:pt idx="6392">
                  <c:v>6.7352931353557499E-3</c:v>
                </c:pt>
                <c:pt idx="6393">
                  <c:v>6.7353049958671423E-3</c:v>
                </c:pt>
                <c:pt idx="6394">
                  <c:v>6.7353069725518775E-3</c:v>
                </c:pt>
                <c:pt idx="6395">
                  <c:v>6.7353445259158533E-3</c:v>
                </c:pt>
                <c:pt idx="6396">
                  <c:v>6.7354176362703026E-3</c:v>
                </c:pt>
                <c:pt idx="6397">
                  <c:v>6.7355045441161348E-3</c:v>
                </c:pt>
                <c:pt idx="6398">
                  <c:v>6.7356052317195814E-3</c:v>
                </c:pt>
                <c:pt idx="6399">
                  <c:v>6.735788710014636E-3</c:v>
                </c:pt>
                <c:pt idx="6400">
                  <c:v>6.7362102768684868E-3</c:v>
                </c:pt>
                <c:pt idx="6401">
                  <c:v>6.7362338901013835E-3</c:v>
                </c:pt>
                <c:pt idx="6402">
                  <c:v>6.7362476632106087E-3</c:v>
                </c:pt>
                <c:pt idx="6403">
                  <c:v>6.7363145477888717E-3</c:v>
                </c:pt>
                <c:pt idx="6404">
                  <c:v>6.7364403879654443E-3</c:v>
                </c:pt>
                <c:pt idx="6405">
                  <c:v>6.7364954183142872E-3</c:v>
                </c:pt>
                <c:pt idx="6406">
                  <c:v>6.7366270369736405E-3</c:v>
                </c:pt>
                <c:pt idx="6407">
                  <c:v>6.7366937955644834E-3</c:v>
                </c:pt>
                <c:pt idx="6408">
                  <c:v>6.7367860429487043E-3</c:v>
                </c:pt>
                <c:pt idx="6409">
                  <c:v>6.7369880537696747E-3</c:v>
                </c:pt>
                <c:pt idx="6410">
                  <c:v>6.7370899624240354E-3</c:v>
                </c:pt>
                <c:pt idx="6411">
                  <c:v>6.7371095542887241E-3</c:v>
                </c:pt>
                <c:pt idx="6412">
                  <c:v>6.7372192332394347E-3</c:v>
                </c:pt>
                <c:pt idx="6413">
                  <c:v>6.7373112387277504E-3</c:v>
                </c:pt>
                <c:pt idx="6414">
                  <c:v>6.7376045894746907E-3</c:v>
                </c:pt>
                <c:pt idx="6415">
                  <c:v>6.7376749293429419E-3</c:v>
                </c:pt>
                <c:pt idx="6416">
                  <c:v>6.7376846968000758E-3</c:v>
                </c:pt>
                <c:pt idx="6417">
                  <c:v>6.737756961056455E-3</c:v>
                </c:pt>
                <c:pt idx="6418">
                  <c:v>6.7378155343899866E-3</c:v>
                </c:pt>
                <c:pt idx="6419">
                  <c:v>6.7378467664314847E-3</c:v>
                </c:pt>
                <c:pt idx="6420">
                  <c:v>6.7379092157599423E-3</c:v>
                </c:pt>
                <c:pt idx="6421">
                  <c:v>6.7379365311548822E-3</c:v>
                </c:pt>
                <c:pt idx="6422">
                  <c:v>6.7379482365999763E-3</c:v>
                </c:pt>
                <c:pt idx="6423">
                  <c:v>6.7381178878280993E-3</c:v>
                </c:pt>
                <c:pt idx="6424">
                  <c:v>6.7381783031240441E-3</c:v>
                </c:pt>
                <c:pt idx="6425">
                  <c:v>6.7384372946735008E-3</c:v>
                </c:pt>
                <c:pt idx="6426">
                  <c:v>6.7387561846666486E-3</c:v>
                </c:pt>
                <c:pt idx="6427">
                  <c:v>6.7388144622755044E-3</c:v>
                </c:pt>
                <c:pt idx="6428">
                  <c:v>6.7389270832694829E-3</c:v>
                </c:pt>
                <c:pt idx="6429">
                  <c:v>6.7389445531459242E-3</c:v>
                </c:pt>
                <c:pt idx="6430">
                  <c:v>6.7389678438926487E-3</c:v>
                </c:pt>
                <c:pt idx="6431">
                  <c:v>6.7389794882280613E-3</c:v>
                </c:pt>
                <c:pt idx="6432">
                  <c:v>6.7393730471322381E-3</c:v>
                </c:pt>
                <c:pt idx="6433">
                  <c:v>6.7394930894630013E-3</c:v>
                </c:pt>
                <c:pt idx="6434">
                  <c:v>6.7395201855677154E-3</c:v>
                </c:pt>
                <c:pt idx="6435">
                  <c:v>6.7396459395471777E-3</c:v>
                </c:pt>
                <c:pt idx="6436">
                  <c:v>6.7396730143871719E-3</c:v>
                </c:pt>
                <c:pt idx="6437">
                  <c:v>6.7397774106108099E-3</c:v>
                </c:pt>
                <c:pt idx="6438">
                  <c:v>6.740018853413866E-3</c:v>
                </c:pt>
                <c:pt idx="6439">
                  <c:v>6.740026574622273E-3</c:v>
                </c:pt>
                <c:pt idx="6440">
                  <c:v>6.7400632461603058E-3</c:v>
                </c:pt>
                <c:pt idx="6441">
                  <c:v>6.7402542118440833E-3</c:v>
                </c:pt>
                <c:pt idx="6442">
                  <c:v>6.7402677073331047E-3</c:v>
                </c:pt>
                <c:pt idx="6443">
                  <c:v>6.7404584711899355E-3</c:v>
                </c:pt>
                <c:pt idx="6444">
                  <c:v>6.7404719524077035E-3</c:v>
                </c:pt>
                <c:pt idx="6445">
                  <c:v>6.7404989120157738E-3</c:v>
                </c:pt>
                <c:pt idx="6446">
                  <c:v>6.7405874670410362E-3</c:v>
                </c:pt>
                <c:pt idx="6447">
                  <c:v>6.7406817526234801E-3</c:v>
                </c:pt>
                <c:pt idx="6448">
                  <c:v>6.7407182999125953E-3</c:v>
                </c:pt>
                <c:pt idx="6449">
                  <c:v>6.7408471217738665E-3</c:v>
                </c:pt>
                <c:pt idx="6450">
                  <c:v>6.740885559324227E-3</c:v>
                </c:pt>
                <c:pt idx="6451">
                  <c:v>6.7411083453623264E-3</c:v>
                </c:pt>
                <c:pt idx="6452">
                  <c:v>6.7411217810648258E-3</c:v>
                </c:pt>
                <c:pt idx="6453">
                  <c:v>6.741167839173186E-3</c:v>
                </c:pt>
                <c:pt idx="6454">
                  <c:v>6.7411908640714283E-3</c:v>
                </c:pt>
                <c:pt idx="6455">
                  <c:v>6.7411908640714283E-3</c:v>
                </c:pt>
                <c:pt idx="6456">
                  <c:v>6.7414324582186587E-3</c:v>
                </c:pt>
                <c:pt idx="6457">
                  <c:v>6.7414746099973564E-3</c:v>
                </c:pt>
                <c:pt idx="6458">
                  <c:v>6.7414841886481516E-3</c:v>
                </c:pt>
                <c:pt idx="6459">
                  <c:v>6.7414899356077092E-3</c:v>
                </c:pt>
                <c:pt idx="6460">
                  <c:v>6.741727325075505E-3</c:v>
                </c:pt>
                <c:pt idx="6461">
                  <c:v>6.7417311515130529E-3</c:v>
                </c:pt>
                <c:pt idx="6462">
                  <c:v>6.7418325240574811E-3</c:v>
                </c:pt>
                <c:pt idx="6463">
                  <c:v>6.7418439967880332E-3</c:v>
                </c:pt>
                <c:pt idx="6464">
                  <c:v>6.7418917923739805E-3</c:v>
                </c:pt>
                <c:pt idx="6465">
                  <c:v>6.7419109072401765E-3</c:v>
                </c:pt>
                <c:pt idx="6466">
                  <c:v>6.7419147299824529E-3</c:v>
                </c:pt>
                <c:pt idx="6467">
                  <c:v>6.7420179149219545E-3</c:v>
                </c:pt>
                <c:pt idx="6468">
                  <c:v>6.7422012162276067E-3</c:v>
                </c:pt>
                <c:pt idx="6469">
                  <c:v>6.7422775394137451E-3</c:v>
                </c:pt>
                <c:pt idx="6470">
                  <c:v>6.7422947078859966E-3</c:v>
                </c:pt>
                <c:pt idx="6471">
                  <c:v>6.7424148435312825E-3</c:v>
                </c:pt>
                <c:pt idx="6472">
                  <c:v>6.7424415299649886E-3</c:v>
                </c:pt>
                <c:pt idx="6473">
                  <c:v>6.7424624952300907E-3</c:v>
                </c:pt>
                <c:pt idx="6474">
                  <c:v>6.7424853637716338E-3</c:v>
                </c:pt>
                <c:pt idx="6475">
                  <c:v>6.742534902767776E-3</c:v>
                </c:pt>
                <c:pt idx="6476">
                  <c:v>6.742736734751161E-3</c:v>
                </c:pt>
                <c:pt idx="6477">
                  <c:v>6.7428489814761669E-3</c:v>
                </c:pt>
                <c:pt idx="6478">
                  <c:v>6.7428565889975089E-3</c:v>
                </c:pt>
                <c:pt idx="6479">
                  <c:v>6.7428660979659454E-3</c:v>
                </c:pt>
                <c:pt idx="6480">
                  <c:v>6.7429269439646874E-3</c:v>
                </c:pt>
                <c:pt idx="6481">
                  <c:v>6.7429668634355067E-3</c:v>
                </c:pt>
                <c:pt idx="6482">
                  <c:v>6.7430675748143655E-3</c:v>
                </c:pt>
                <c:pt idx="6483">
                  <c:v>6.7430960682137884E-3</c:v>
                </c:pt>
                <c:pt idx="6484">
                  <c:v>6.7431720294290204E-3</c:v>
                </c:pt>
                <c:pt idx="6485">
                  <c:v>6.7432270820424918E-3</c:v>
                </c:pt>
                <c:pt idx="6486">
                  <c:v>6.7433124764461503E-3</c:v>
                </c:pt>
                <c:pt idx="6487">
                  <c:v>6.7434566095509376E-3</c:v>
                </c:pt>
                <c:pt idx="6488">
                  <c:v>6.7434926254448298E-3</c:v>
                </c:pt>
                <c:pt idx="6489">
                  <c:v>6.7436423011806431E-3</c:v>
                </c:pt>
                <c:pt idx="6490">
                  <c:v>6.7436669198464938E-3</c:v>
                </c:pt>
                <c:pt idx="6491">
                  <c:v>6.7437407563119096E-3</c:v>
                </c:pt>
                <c:pt idx="6492">
                  <c:v>6.7437956413570642E-3</c:v>
                </c:pt>
                <c:pt idx="6493">
                  <c:v>6.744020689662714E-3</c:v>
                </c:pt>
                <c:pt idx="6494">
                  <c:v>6.744050927452401E-3</c:v>
                </c:pt>
                <c:pt idx="6495">
                  <c:v>6.7440679340417158E-3</c:v>
                </c:pt>
                <c:pt idx="6496">
                  <c:v>6.7440792709009649E-3</c:v>
                </c:pt>
                <c:pt idx="6497">
                  <c:v>6.7441699408060229E-3</c:v>
                </c:pt>
                <c:pt idx="6498">
                  <c:v>6.7441718292903501E-3</c:v>
                </c:pt>
                <c:pt idx="6499">
                  <c:v>6.7441850481411714E-3</c:v>
                </c:pt>
                <c:pt idx="6500">
                  <c:v>6.7443058624308454E-3</c:v>
                </c:pt>
                <c:pt idx="6501">
                  <c:v>6.7443700129221906E-3</c:v>
                </c:pt>
                <c:pt idx="6502">
                  <c:v>6.7444228260135986E-3</c:v>
                </c:pt>
                <c:pt idx="6503">
                  <c:v>6.7444322553331043E-3</c:v>
                </c:pt>
                <c:pt idx="6504">
                  <c:v>6.7445434849228263E-3</c:v>
                </c:pt>
                <c:pt idx="6505">
                  <c:v>6.7445510234839809E-3</c:v>
                </c:pt>
                <c:pt idx="6506">
                  <c:v>6.744583058929176E-3</c:v>
                </c:pt>
                <c:pt idx="6507">
                  <c:v>6.7446414621685352E-3</c:v>
                </c:pt>
                <c:pt idx="6508">
                  <c:v>6.7447506830070137E-3</c:v>
                </c:pt>
                <c:pt idx="6509">
                  <c:v>6.7447808014847324E-3</c:v>
                </c:pt>
                <c:pt idx="6510">
                  <c:v>6.7448636018591608E-3</c:v>
                </c:pt>
                <c:pt idx="6511">
                  <c:v>6.7449031070661077E-3</c:v>
                </c:pt>
                <c:pt idx="6512">
                  <c:v>6.744920035267222E-3</c:v>
                </c:pt>
                <c:pt idx="6513">
                  <c:v>6.7450723188248003E-3</c:v>
                </c:pt>
                <c:pt idx="6514">
                  <c:v>6.7450948685968404E-3</c:v>
                </c:pt>
                <c:pt idx="6515">
                  <c:v>6.7451418383739671E-3</c:v>
                </c:pt>
                <c:pt idx="6516">
                  <c:v>6.7451643795879129E-3</c:v>
                </c:pt>
                <c:pt idx="6517">
                  <c:v>6.7452094536888021E-3</c:v>
                </c:pt>
                <c:pt idx="6518">
                  <c:v>6.7452901836859815E-3</c:v>
                </c:pt>
                <c:pt idx="6519">
                  <c:v>6.7454159012518911E-3</c:v>
                </c:pt>
                <c:pt idx="6520">
                  <c:v>6.7456277363149098E-3</c:v>
                </c:pt>
                <c:pt idx="6521">
                  <c:v>6.7457157722146284E-3</c:v>
                </c:pt>
                <c:pt idx="6522">
                  <c:v>6.7457401150506626E-3</c:v>
                </c:pt>
                <c:pt idx="6523">
                  <c:v>6.7457494768122898E-3</c:v>
                </c:pt>
                <c:pt idx="6524">
                  <c:v>6.7457625824687865E-3</c:v>
                </c:pt>
                <c:pt idx="6525">
                  <c:v>6.7458149956472176E-3</c:v>
                </c:pt>
                <c:pt idx="6526">
                  <c:v>6.7458318395300027E-3</c:v>
                </c:pt>
                <c:pt idx="6527">
                  <c:v>6.7458355824029743E-3</c:v>
                </c:pt>
                <c:pt idx="6528">
                  <c:v>6.7459833641936124E-3</c:v>
                </c:pt>
                <c:pt idx="6529">
                  <c:v>6.7460282360946285E-3</c:v>
                </c:pt>
                <c:pt idx="6530">
                  <c:v>6.746037583009336E-3</c:v>
                </c:pt>
                <c:pt idx="6531">
                  <c:v>6.7460693589134037E-3</c:v>
                </c:pt>
                <c:pt idx="6532">
                  <c:v>6.7460936543739221E-3</c:v>
                </c:pt>
                <c:pt idx="6533">
                  <c:v>6.746095523120518E-3</c:v>
                </c:pt>
                <c:pt idx="6534">
                  <c:v>6.7462057450372002E-3</c:v>
                </c:pt>
                <c:pt idx="6535">
                  <c:v>6.7462225526489471E-3</c:v>
                </c:pt>
                <c:pt idx="6536">
                  <c:v>6.7463588233354042E-3</c:v>
                </c:pt>
                <c:pt idx="6537">
                  <c:v>6.7464147951911474E-3</c:v>
                </c:pt>
                <c:pt idx="6538">
                  <c:v>6.7465080430445558E-3</c:v>
                </c:pt>
                <c:pt idx="6539">
                  <c:v>6.7465360079982011E-3</c:v>
                </c:pt>
                <c:pt idx="6540">
                  <c:v>6.7465751516426666E-3</c:v>
                </c:pt>
                <c:pt idx="6541">
                  <c:v>6.7466291931680741E-3</c:v>
                </c:pt>
                <c:pt idx="6542">
                  <c:v>6.7467223301175073E-3</c:v>
                </c:pt>
                <c:pt idx="6543">
                  <c:v>6.7469624007410658E-3</c:v>
                </c:pt>
                <c:pt idx="6544">
                  <c:v>6.7469791378749772E-3</c:v>
                </c:pt>
                <c:pt idx="6545">
                  <c:v>6.7470330580102732E-3</c:v>
                </c:pt>
                <c:pt idx="6546">
                  <c:v>6.7471241275791211E-3</c:v>
                </c:pt>
                <c:pt idx="6547">
                  <c:v>6.7472021503416713E-3</c:v>
                </c:pt>
                <c:pt idx="6548">
                  <c:v>6.7473284007525973E-3</c:v>
                </c:pt>
                <c:pt idx="6549">
                  <c:v>6.7473673718198212E-3</c:v>
                </c:pt>
                <c:pt idx="6550">
                  <c:v>6.7473914925020957E-3</c:v>
                </c:pt>
                <c:pt idx="6551">
                  <c:v>6.7474823796107569E-3</c:v>
                </c:pt>
                <c:pt idx="6552">
                  <c:v>6.7475454169091198E-3</c:v>
                </c:pt>
                <c:pt idx="6553">
                  <c:v>6.7475546852186936E-3</c:v>
                </c:pt>
                <c:pt idx="6554">
                  <c:v>6.7475787805659189E-3</c:v>
                </c:pt>
                <c:pt idx="6555">
                  <c:v>6.7476677197515246E-3</c:v>
                </c:pt>
                <c:pt idx="6556">
                  <c:v>6.7477140246354067E-3</c:v>
                </c:pt>
                <c:pt idx="6557">
                  <c:v>6.7479860533834635E-3</c:v>
                </c:pt>
                <c:pt idx="6558">
                  <c:v>6.7480322752823544E-3</c:v>
                </c:pt>
                <c:pt idx="6559">
                  <c:v>6.7480470637423543E-3</c:v>
                </c:pt>
                <c:pt idx="6560">
                  <c:v>6.7480988136248247E-3</c:v>
                </c:pt>
                <c:pt idx="6561">
                  <c:v>6.748122835212274E-3</c:v>
                </c:pt>
                <c:pt idx="6562">
                  <c:v>6.7482853571047656E-3</c:v>
                </c:pt>
                <c:pt idx="6563">
                  <c:v>6.7483296553149828E-3</c:v>
                </c:pt>
                <c:pt idx="6564">
                  <c:v>6.7484477295176488E-3</c:v>
                </c:pt>
                <c:pt idx="6565">
                  <c:v>6.7485399199721441E-3</c:v>
                </c:pt>
                <c:pt idx="6566">
                  <c:v>6.7485417632889661E-3</c:v>
                </c:pt>
                <c:pt idx="6567">
                  <c:v>6.7486615374727525E-3</c:v>
                </c:pt>
                <c:pt idx="6568">
                  <c:v>6.7487075827475981E-3</c:v>
                </c:pt>
                <c:pt idx="6569">
                  <c:v>6.7487591391301224E-3</c:v>
                </c:pt>
                <c:pt idx="6570">
                  <c:v>6.748974407383361E-3</c:v>
                </c:pt>
                <c:pt idx="6571">
                  <c:v>6.7490019867623404E-3</c:v>
                </c:pt>
                <c:pt idx="6572">
                  <c:v>6.7490920491237137E-3</c:v>
                </c:pt>
                <c:pt idx="6573">
                  <c:v>6.749207775463526E-3</c:v>
                </c:pt>
                <c:pt idx="6574">
                  <c:v>6.7493069084667654E-3</c:v>
                </c:pt>
                <c:pt idx="6575">
                  <c:v>6.7496039695914287E-3</c:v>
                </c:pt>
                <c:pt idx="6576">
                  <c:v>6.7496589252880905E-3</c:v>
                </c:pt>
                <c:pt idx="6577">
                  <c:v>6.7497138636015861E-3</c:v>
                </c:pt>
                <c:pt idx="6578">
                  <c:v>6.7497376648055548E-3</c:v>
                </c:pt>
                <c:pt idx="6579">
                  <c:v>6.7498547923699401E-3</c:v>
                </c:pt>
                <c:pt idx="6580">
                  <c:v>6.7498621102157355E-3</c:v>
                </c:pt>
                <c:pt idx="6581">
                  <c:v>6.7499425861211387E-3</c:v>
                </c:pt>
                <c:pt idx="6582">
                  <c:v>6.7500632298577263E-3</c:v>
                </c:pt>
                <c:pt idx="6583">
                  <c:v>6.7500815018709682E-3</c:v>
                </c:pt>
                <c:pt idx="6584">
                  <c:v>6.7501618757788515E-3</c:v>
                </c:pt>
                <c:pt idx="6585">
                  <c:v>6.7502458630557911E-3</c:v>
                </c:pt>
                <c:pt idx="6586">
                  <c:v>6.7503644710333504E-3</c:v>
                </c:pt>
                <c:pt idx="6587">
                  <c:v>6.7503717673195913E-3</c:v>
                </c:pt>
                <c:pt idx="6588">
                  <c:v>6.7505886904311255E-3</c:v>
                </c:pt>
                <c:pt idx="6589">
                  <c:v>6.7506324064731203E-3</c:v>
                </c:pt>
                <c:pt idx="6590">
                  <c:v>6.7507944229607628E-3</c:v>
                </c:pt>
                <c:pt idx="6591">
                  <c:v>6.751041703047825E-3</c:v>
                </c:pt>
                <c:pt idx="6592">
                  <c:v>6.7510707713222722E-3</c:v>
                </c:pt>
                <c:pt idx="6593">
                  <c:v>6.7510871200523719E-3</c:v>
                </c:pt>
                <c:pt idx="6594">
                  <c:v>6.7510980183360528E-3</c:v>
                </c:pt>
                <c:pt idx="6595">
                  <c:v>6.7511089159239543E-3</c:v>
                </c:pt>
                <c:pt idx="6596">
                  <c:v>6.7511561307646625E-3</c:v>
                </c:pt>
                <c:pt idx="6597">
                  <c:v>6.7511670246416852E-3</c:v>
                </c:pt>
                <c:pt idx="6598">
                  <c:v>6.7514463960238079E-3</c:v>
                </c:pt>
                <c:pt idx="6599">
                  <c:v>6.7514645211724745E-3</c:v>
                </c:pt>
                <c:pt idx="6600">
                  <c:v>6.7516927324176015E-3</c:v>
                </c:pt>
                <c:pt idx="6601">
                  <c:v>6.7517397854271535E-3</c:v>
                </c:pt>
                <c:pt idx="6602">
                  <c:v>6.751799487734144E-3</c:v>
                </c:pt>
                <c:pt idx="6603">
                  <c:v>6.7518248096249643E-3</c:v>
                </c:pt>
                <c:pt idx="6604">
                  <c:v>6.7518320437549078E-3</c:v>
                </c:pt>
                <c:pt idx="6605">
                  <c:v>6.7518772500585788E-3</c:v>
                </c:pt>
                <c:pt idx="6606">
                  <c:v>6.7520344737985148E-3</c:v>
                </c:pt>
                <c:pt idx="6607">
                  <c:v>6.7520489238066268E-3</c:v>
                </c:pt>
                <c:pt idx="6608">
                  <c:v>6.7520579544332925E-3</c:v>
                </c:pt>
                <c:pt idx="6609">
                  <c:v>6.7520633725772676E-3</c:v>
                </c:pt>
                <c:pt idx="6610">
                  <c:v>6.7522366612991899E-3</c:v>
                </c:pt>
                <c:pt idx="6611">
                  <c:v>6.7523502851737516E-3</c:v>
                </c:pt>
                <c:pt idx="6612">
                  <c:v>6.7524277939056609E-3</c:v>
                </c:pt>
                <c:pt idx="6613">
                  <c:v>6.7526403085831563E-3</c:v>
                </c:pt>
                <c:pt idx="6614">
                  <c:v>6.7527464649362332E-3</c:v>
                </c:pt>
                <c:pt idx="6615">
                  <c:v>6.7527482636162159E-3</c:v>
                </c:pt>
                <c:pt idx="6616">
                  <c:v>6.7527590552899398E-3</c:v>
                </c:pt>
                <c:pt idx="6617">
                  <c:v>6.7527698462673614E-3</c:v>
                </c:pt>
                <c:pt idx="6618">
                  <c:v>6.7528022150217856E-3</c:v>
                </c:pt>
                <c:pt idx="6619">
                  <c:v>6.7528291841966459E-3</c:v>
                </c:pt>
                <c:pt idx="6620">
                  <c:v>6.7529172531721558E-3</c:v>
                </c:pt>
                <c:pt idx="6621">
                  <c:v>6.7529226436415062E-3</c:v>
                </c:pt>
                <c:pt idx="6622">
                  <c:v>6.7529909078515062E-3</c:v>
                </c:pt>
                <c:pt idx="6623">
                  <c:v>6.7530196423203279E-3</c:v>
                </c:pt>
                <c:pt idx="6624">
                  <c:v>6.7530878668367392E-3</c:v>
                </c:pt>
                <c:pt idx="6625">
                  <c:v>6.7531506804944432E-3</c:v>
                </c:pt>
                <c:pt idx="6626">
                  <c:v>6.7532493397913966E-3</c:v>
                </c:pt>
                <c:pt idx="6627">
                  <c:v>6.7534554383022255E-3</c:v>
                </c:pt>
                <c:pt idx="6628">
                  <c:v>6.7535163227681206E-3</c:v>
                </c:pt>
                <c:pt idx="6629">
                  <c:v>6.7536147649900286E-3</c:v>
                </c:pt>
                <c:pt idx="6630">
                  <c:v>6.7538275578355785E-3</c:v>
                </c:pt>
                <c:pt idx="6631">
                  <c:v>6.7538543610159213E-3</c:v>
                </c:pt>
                <c:pt idx="6632">
                  <c:v>6.7539454592605835E-3</c:v>
                </c:pt>
                <c:pt idx="6633">
                  <c:v>6.7539615301964069E-3</c:v>
                </c:pt>
                <c:pt idx="6634">
                  <c:v>6.7539883116060429E-3</c:v>
                </c:pt>
                <c:pt idx="6635">
                  <c:v>6.7540186586064312E-3</c:v>
                </c:pt>
                <c:pt idx="6636">
                  <c:v>6.7541560426284397E-3</c:v>
                </c:pt>
                <c:pt idx="6637">
                  <c:v>6.7542487565359329E-3</c:v>
                </c:pt>
                <c:pt idx="6638">
                  <c:v>6.7543342921531184E-3</c:v>
                </c:pt>
                <c:pt idx="6639">
                  <c:v>6.7543485437537376E-3</c:v>
                </c:pt>
                <c:pt idx="6640">
                  <c:v>6.754377043238698E-3</c:v>
                </c:pt>
                <c:pt idx="6641">
                  <c:v>6.7543912911230217E-3</c:v>
                </c:pt>
                <c:pt idx="6642">
                  <c:v>6.75439307202146E-3</c:v>
                </c:pt>
                <c:pt idx="6643">
                  <c:v>6.7544803123335845E-3</c:v>
                </c:pt>
                <c:pt idx="6644">
                  <c:v>6.7545283636660817E-3</c:v>
                </c:pt>
                <c:pt idx="6645">
                  <c:v>6.7547595243884128E-3</c:v>
                </c:pt>
                <c:pt idx="6646">
                  <c:v>6.7547755157142614E-3</c:v>
                </c:pt>
                <c:pt idx="6647">
                  <c:v>6.7549069404955198E-3</c:v>
                </c:pt>
                <c:pt idx="6648">
                  <c:v>6.7549992296199977E-3</c:v>
                </c:pt>
                <c:pt idx="6649">
                  <c:v>6.755118063423284E-3</c:v>
                </c:pt>
                <c:pt idx="6650">
                  <c:v>6.7551357923574581E-3</c:v>
                </c:pt>
                <c:pt idx="6651">
                  <c:v>6.7551606096124036E-3</c:v>
                </c:pt>
                <c:pt idx="6652">
                  <c:v>6.7552492116851933E-3</c:v>
                </c:pt>
                <c:pt idx="6653">
                  <c:v>6.7554687359286233E-3</c:v>
                </c:pt>
                <c:pt idx="6654">
                  <c:v>6.7556879624100612E-3</c:v>
                </c:pt>
                <c:pt idx="6655">
                  <c:v>6.7557497869641927E-3</c:v>
                </c:pt>
                <c:pt idx="6656">
                  <c:v>6.7558239451113115E-3</c:v>
                </c:pt>
                <c:pt idx="6657">
                  <c:v>6.7558310060101077E-3</c:v>
                </c:pt>
                <c:pt idx="6658">
                  <c:v>6.7558310060101077E-3</c:v>
                </c:pt>
                <c:pt idx="6659">
                  <c:v>6.7558521868471104E-3</c:v>
                </c:pt>
                <c:pt idx="6660">
                  <c:v>6.7558521868471104E-3</c:v>
                </c:pt>
                <c:pt idx="6661">
                  <c:v>6.7558680706445214E-3</c:v>
                </c:pt>
                <c:pt idx="6662">
                  <c:v>6.7559192410972099E-3</c:v>
                </c:pt>
                <c:pt idx="6663">
                  <c:v>6.7559492299960984E-3</c:v>
                </c:pt>
                <c:pt idx="6664">
                  <c:v>6.7559756861405394E-3</c:v>
                </c:pt>
                <c:pt idx="6665">
                  <c:v>6.756028585354755E-3</c:v>
                </c:pt>
                <c:pt idx="6666">
                  <c:v>6.7561642802077696E-3</c:v>
                </c:pt>
                <c:pt idx="6667">
                  <c:v>6.7562047901597415E-3</c:v>
                </c:pt>
                <c:pt idx="6668">
                  <c:v>6.7562153562879595E-3</c:v>
                </c:pt>
                <c:pt idx="6669">
                  <c:v>6.75651795540551E-3</c:v>
                </c:pt>
                <c:pt idx="6670">
                  <c:v>6.7565689185591984E-3</c:v>
                </c:pt>
                <c:pt idx="6671">
                  <c:v>6.7567708533952881E-3</c:v>
                </c:pt>
                <c:pt idx="6672">
                  <c:v>6.7568164727110436E-3</c:v>
                </c:pt>
                <c:pt idx="6673">
                  <c:v>6.756939228837789E-3</c:v>
                </c:pt>
                <c:pt idx="6674">
                  <c:v>6.7569462406056758E-3</c:v>
                </c:pt>
                <c:pt idx="6675">
                  <c:v>6.7569637686689102E-3</c:v>
                </c:pt>
                <c:pt idx="6676">
                  <c:v>6.7569795422689665E-3</c:v>
                </c:pt>
                <c:pt idx="6677">
                  <c:v>6.7570688963530662E-3</c:v>
                </c:pt>
                <c:pt idx="6678">
                  <c:v>6.7570969186196619E-3</c:v>
                </c:pt>
                <c:pt idx="6679">
                  <c:v>6.7576231628690038E-3</c:v>
                </c:pt>
                <c:pt idx="6680">
                  <c:v>6.7577191306970328E-3</c:v>
                </c:pt>
                <c:pt idx="6681">
                  <c:v>6.757764476894355E-3</c:v>
                </c:pt>
                <c:pt idx="6682">
                  <c:v>6.7577819142501166E-3</c:v>
                </c:pt>
                <c:pt idx="6683">
                  <c:v>6.7577888886496251E-3</c:v>
                </c:pt>
                <c:pt idx="6684">
                  <c:v>6.7577976062128328E-3</c:v>
                </c:pt>
                <c:pt idx="6685">
                  <c:v>6.7578324716192177E-3</c:v>
                </c:pt>
                <c:pt idx="6686">
                  <c:v>6.7579422469639851E-3</c:v>
                </c:pt>
                <c:pt idx="6687">
                  <c:v>6.7579544394747735E-3</c:v>
                </c:pt>
                <c:pt idx="6688">
                  <c:v>6.7580014588319443E-3</c:v>
                </c:pt>
                <c:pt idx="6689">
                  <c:v>6.758300657741345E-3</c:v>
                </c:pt>
                <c:pt idx="6690">
                  <c:v>6.7583023955927173E-3</c:v>
                </c:pt>
                <c:pt idx="6691">
                  <c:v>6.7584500420868809E-3</c:v>
                </c:pt>
                <c:pt idx="6692">
                  <c:v>6.7584847620777971E-3</c:v>
                </c:pt>
                <c:pt idx="6693">
                  <c:v>6.758498647902296E-3</c:v>
                </c:pt>
                <c:pt idx="6694">
                  <c:v>6.7585073259123739E-3</c:v>
                </c:pt>
                <c:pt idx="6695">
                  <c:v>6.7585663235239573E-3</c:v>
                </c:pt>
                <c:pt idx="6696">
                  <c:v>6.7585663235239573E-3</c:v>
                </c:pt>
                <c:pt idx="6697">
                  <c:v>6.7588852157660301E-3</c:v>
                </c:pt>
                <c:pt idx="6698">
                  <c:v>6.7590703565886586E-3</c:v>
                </c:pt>
                <c:pt idx="6699">
                  <c:v>6.7591827168854909E-3</c:v>
                </c:pt>
                <c:pt idx="6700">
                  <c:v>6.7592155451852813E-3</c:v>
                </c:pt>
                <c:pt idx="6701">
                  <c:v>6.7593398836143324E-3</c:v>
                </c:pt>
                <c:pt idx="6702">
                  <c:v>6.7593675007195028E-3</c:v>
                </c:pt>
                <c:pt idx="6703">
                  <c:v>6.7593830331587274E-3</c:v>
                </c:pt>
                <c:pt idx="6704">
                  <c:v>6.7594882671614797E-3</c:v>
                </c:pt>
                <c:pt idx="6705">
                  <c:v>6.7595037873786779E-3</c:v>
                </c:pt>
                <c:pt idx="6706">
                  <c:v>6.7595279268152595E-3</c:v>
                </c:pt>
                <c:pt idx="6707">
                  <c:v>6.759529650915223E-3</c:v>
                </c:pt>
                <c:pt idx="6708">
                  <c:v>6.7596210004503225E-3</c:v>
                </c:pt>
                <c:pt idx="6709">
                  <c:v>6.7596382301002064E-3</c:v>
                </c:pt>
                <c:pt idx="6710">
                  <c:v>6.7596812957365924E-3</c:v>
                </c:pt>
                <c:pt idx="6711">
                  <c:v>6.7597157395147276E-3</c:v>
                </c:pt>
                <c:pt idx="6712">
                  <c:v>6.7597277930035457E-3</c:v>
                </c:pt>
                <c:pt idx="6713">
                  <c:v>6.759789767356892E-3</c:v>
                </c:pt>
                <c:pt idx="6714">
                  <c:v>6.7598276281936693E-3</c:v>
                </c:pt>
                <c:pt idx="6715">
                  <c:v>6.7598775213114411E-3</c:v>
                </c:pt>
                <c:pt idx="6716">
                  <c:v>6.7599377154108301E-3</c:v>
                </c:pt>
                <c:pt idx="6717">
                  <c:v>6.7600391316552733E-3</c:v>
                </c:pt>
                <c:pt idx="6718">
                  <c:v>6.760125024745778E-3</c:v>
                </c:pt>
                <c:pt idx="6719">
                  <c:v>6.7603549789851712E-3</c:v>
                </c:pt>
                <c:pt idx="6720">
                  <c:v>6.7608599933817381E-3</c:v>
                </c:pt>
                <c:pt idx="6721">
                  <c:v>6.7609659171754969E-3</c:v>
                </c:pt>
                <c:pt idx="6722">
                  <c:v>6.7609864099354867E-3</c:v>
                </c:pt>
                <c:pt idx="6723">
                  <c:v>6.7611656023345507E-3</c:v>
                </c:pt>
                <c:pt idx="6724">
                  <c:v>6.7611911837754599E-3</c:v>
                </c:pt>
                <c:pt idx="6725">
                  <c:v>6.7612730150300553E-3</c:v>
                </c:pt>
                <c:pt idx="6726">
                  <c:v>6.7613548015499547E-3</c:v>
                </c:pt>
                <c:pt idx="6727">
                  <c:v>6.7613769443670615E-3</c:v>
                </c:pt>
                <c:pt idx="6728">
                  <c:v>6.7614161120817433E-3</c:v>
                </c:pt>
                <c:pt idx="6729">
                  <c:v>6.7614484602724423E-3</c:v>
                </c:pt>
                <c:pt idx="6730">
                  <c:v>6.7615165388136139E-3</c:v>
                </c:pt>
                <c:pt idx="6731">
                  <c:v>6.7615692783133076E-3</c:v>
                </c:pt>
                <c:pt idx="6732">
                  <c:v>6.7615896885935139E-3</c:v>
                </c:pt>
                <c:pt idx="6733">
                  <c:v>6.761598192051633E-3</c:v>
                </c:pt>
                <c:pt idx="6734">
                  <c:v>6.7617987327358957E-3</c:v>
                </c:pt>
                <c:pt idx="6735">
                  <c:v>6.7619073874600659E-3</c:v>
                </c:pt>
                <c:pt idx="6736">
                  <c:v>6.7620006990564557E-3</c:v>
                </c:pt>
                <c:pt idx="6737">
                  <c:v>6.7620770012076165E-3</c:v>
                </c:pt>
                <c:pt idx="6738">
                  <c:v>6.7621956152641594E-3</c:v>
                </c:pt>
                <c:pt idx="6739">
                  <c:v>6.7624207197508534E-3</c:v>
                </c:pt>
                <c:pt idx="6740">
                  <c:v>6.7625880556418608E-3</c:v>
                </c:pt>
                <c:pt idx="6741">
                  <c:v>6.7626809377507938E-3</c:v>
                </c:pt>
                <c:pt idx="6742">
                  <c:v>6.7626860023573959E-3</c:v>
                </c:pt>
                <c:pt idx="6743">
                  <c:v>6.7627079469654372E-3</c:v>
                </c:pt>
                <c:pt idx="6744">
                  <c:v>6.7628496637405951E-3</c:v>
                </c:pt>
                <c:pt idx="6745">
                  <c:v>6.7629609164578672E-3</c:v>
                </c:pt>
                <c:pt idx="6746">
                  <c:v>6.7630485105002365E-3</c:v>
                </c:pt>
                <c:pt idx="6747">
                  <c:v>6.7632235409535732E-3</c:v>
                </c:pt>
                <c:pt idx="6748">
                  <c:v>6.7633647582609306E-3</c:v>
                </c:pt>
                <c:pt idx="6749">
                  <c:v>6.7634789765970357E-3</c:v>
                </c:pt>
                <c:pt idx="6750">
                  <c:v>6.7635763271022796E-3</c:v>
                </c:pt>
                <c:pt idx="6751">
                  <c:v>6.7636132360522549E-3</c:v>
                </c:pt>
                <c:pt idx="6752">
                  <c:v>6.7636383958517851E-3</c:v>
                </c:pt>
                <c:pt idx="6753">
                  <c:v>6.7636652281509611E-3</c:v>
                </c:pt>
                <c:pt idx="6754">
                  <c:v>6.7637758587878304E-3</c:v>
                </c:pt>
                <c:pt idx="6755">
                  <c:v>6.7637993150074915E-3</c:v>
                </c:pt>
                <c:pt idx="6756">
                  <c:v>6.7639081689763033E-3</c:v>
                </c:pt>
                <c:pt idx="6757">
                  <c:v>6.7639734419352691E-3</c:v>
                </c:pt>
                <c:pt idx="6758">
                  <c:v>6.7640637710651534E-3</c:v>
                </c:pt>
                <c:pt idx="6759">
                  <c:v>6.7640871804748714E-3</c:v>
                </c:pt>
                <c:pt idx="6760">
                  <c:v>6.7641690834018891E-3</c:v>
                </c:pt>
                <c:pt idx="6761">
                  <c:v>6.7642075115355443E-3</c:v>
                </c:pt>
                <c:pt idx="6762">
                  <c:v>6.7642943546216703E-3</c:v>
                </c:pt>
                <c:pt idx="6763">
                  <c:v>6.7644378643527646E-3</c:v>
                </c:pt>
                <c:pt idx="6764">
                  <c:v>6.7645195672154492E-3</c:v>
                </c:pt>
                <c:pt idx="6765">
                  <c:v>6.7645512353562602E-3</c:v>
                </c:pt>
                <c:pt idx="6766">
                  <c:v>6.7646561900178391E-3</c:v>
                </c:pt>
                <c:pt idx="6767">
                  <c:v>6.7648292796387618E-3</c:v>
                </c:pt>
                <c:pt idx="6768">
                  <c:v>6.7648658677976186E-3</c:v>
                </c:pt>
                <c:pt idx="6769">
                  <c:v>6.764894134018983E-3</c:v>
                </c:pt>
                <c:pt idx="6770">
                  <c:v>6.7649174078634735E-3</c:v>
                </c:pt>
                <c:pt idx="6771">
                  <c:v>6.7649257190270156E-3</c:v>
                </c:pt>
                <c:pt idx="6772">
                  <c:v>6.764960620604556E-3</c:v>
                </c:pt>
                <c:pt idx="6773">
                  <c:v>6.7649938522283924E-3</c:v>
                </c:pt>
                <c:pt idx="6774">
                  <c:v>6.7650569708811925E-3</c:v>
                </c:pt>
                <c:pt idx="6775">
                  <c:v>6.7651466174968831E-3</c:v>
                </c:pt>
                <c:pt idx="6776">
                  <c:v>6.7651648718912325E-3</c:v>
                </c:pt>
                <c:pt idx="6777">
                  <c:v>6.7652594251489898E-3</c:v>
                </c:pt>
                <c:pt idx="6778">
                  <c:v>6.7654831149859627E-3</c:v>
                </c:pt>
                <c:pt idx="6779">
                  <c:v>6.7654847706249636E-3</c:v>
                </c:pt>
                <c:pt idx="6780">
                  <c:v>6.7655129135116747E-3</c:v>
                </c:pt>
                <c:pt idx="6781">
                  <c:v>6.7655311206190564E-3</c:v>
                </c:pt>
                <c:pt idx="6782">
                  <c:v>6.7656022712715E-3</c:v>
                </c:pt>
                <c:pt idx="6783">
                  <c:v>6.7657279379415222E-3</c:v>
                </c:pt>
                <c:pt idx="6784">
                  <c:v>6.7658171591307185E-3</c:v>
                </c:pt>
                <c:pt idx="6785">
                  <c:v>6.7658716552620778E-3</c:v>
                </c:pt>
                <c:pt idx="6786">
                  <c:v>6.7658914667839392E-3</c:v>
                </c:pt>
                <c:pt idx="6787">
                  <c:v>6.7659162272463271E-3</c:v>
                </c:pt>
                <c:pt idx="6788">
                  <c:v>6.7660515070601208E-3</c:v>
                </c:pt>
                <c:pt idx="6789">
                  <c:v>6.7661570003982015E-3</c:v>
                </c:pt>
                <c:pt idx="6790">
                  <c:v>6.7662327745043804E-3</c:v>
                </c:pt>
                <c:pt idx="6791">
                  <c:v>6.7662673533414614E-3</c:v>
                </c:pt>
                <c:pt idx="6792">
                  <c:v>6.7663825541516053E-3</c:v>
                </c:pt>
                <c:pt idx="6793">
                  <c:v>6.766481221806302E-3</c:v>
                </c:pt>
                <c:pt idx="6794">
                  <c:v>6.7665206692510164E-3</c:v>
                </c:pt>
                <c:pt idx="6795">
                  <c:v>6.7667653212934017E-3</c:v>
                </c:pt>
                <c:pt idx="6796">
                  <c:v>6.7669538512322453E-3</c:v>
                </c:pt>
                <c:pt idx="6797">
                  <c:v>6.7671012168310793E-3</c:v>
                </c:pt>
                <c:pt idx="6798">
                  <c:v>6.7671928314007607E-3</c:v>
                </c:pt>
                <c:pt idx="6799">
                  <c:v>6.767380777042923E-3</c:v>
                </c:pt>
                <c:pt idx="6800">
                  <c:v>6.7673954749686025E-3</c:v>
                </c:pt>
                <c:pt idx="6801">
                  <c:v>6.7674738372708451E-3</c:v>
                </c:pt>
                <c:pt idx="6802">
                  <c:v>6.7675652032590924E-3</c:v>
                </c:pt>
                <c:pt idx="6803">
                  <c:v>6.7675798813833926E-3</c:v>
                </c:pt>
                <c:pt idx="6804">
                  <c:v>6.7677037670954253E-3</c:v>
                </c:pt>
                <c:pt idx="6805">
                  <c:v>6.7678194008153978E-3</c:v>
                </c:pt>
                <c:pt idx="6806">
                  <c:v>6.7678617210022995E-3</c:v>
                </c:pt>
                <c:pt idx="6807">
                  <c:v>6.767907281866054E-3</c:v>
                </c:pt>
                <c:pt idx="6808">
                  <c:v>6.7680162405273567E-3</c:v>
                </c:pt>
                <c:pt idx="6809">
                  <c:v>6.7680503737547922E-3</c:v>
                </c:pt>
                <c:pt idx="6810">
                  <c:v>6.7680536240904265E-3</c:v>
                </c:pt>
                <c:pt idx="6811">
                  <c:v>6.7680763742586124E-3</c:v>
                </c:pt>
                <c:pt idx="6812">
                  <c:v>6.7680844983935909E-3</c:v>
                </c:pt>
                <c:pt idx="6813">
                  <c:v>6.7681673367587982E-3</c:v>
                </c:pt>
                <c:pt idx="6814">
                  <c:v>6.7681981851588418E-3</c:v>
                </c:pt>
                <c:pt idx="6815">
                  <c:v>6.7683279960302992E-3</c:v>
                </c:pt>
                <c:pt idx="6816">
                  <c:v>6.768569436471852E-3</c:v>
                </c:pt>
                <c:pt idx="6817">
                  <c:v>6.7686730096609927E-3</c:v>
                </c:pt>
                <c:pt idx="6818">
                  <c:v>6.7688104444399242E-3</c:v>
                </c:pt>
                <c:pt idx="6819">
                  <c:v>6.7691235918560773E-3</c:v>
                </c:pt>
                <c:pt idx="6820">
                  <c:v>6.7691606689584656E-3</c:v>
                </c:pt>
                <c:pt idx="6821">
                  <c:v>6.7692170708585978E-3</c:v>
                </c:pt>
                <c:pt idx="6822">
                  <c:v>6.7692782801807979E-3</c:v>
                </c:pt>
                <c:pt idx="6823">
                  <c:v>6.7694102675823339E-3</c:v>
                </c:pt>
                <c:pt idx="6824">
                  <c:v>6.7694585229178695E-3</c:v>
                </c:pt>
                <c:pt idx="6825">
                  <c:v>6.7695324803677464E-3</c:v>
                </c:pt>
                <c:pt idx="6826">
                  <c:v>6.7695983642069692E-3</c:v>
                </c:pt>
                <c:pt idx="6827">
                  <c:v>6.7696320969008149E-3</c:v>
                </c:pt>
                <c:pt idx="6828">
                  <c:v>6.7696369151554704E-3</c:v>
                </c:pt>
                <c:pt idx="6829">
                  <c:v>6.7696770604563231E-3</c:v>
                </c:pt>
                <c:pt idx="6830">
                  <c:v>6.7698407270473252E-3</c:v>
                </c:pt>
                <c:pt idx="6831">
                  <c:v>6.769850348178905E-3</c:v>
                </c:pt>
                <c:pt idx="6832">
                  <c:v>6.7699721551102519E-3</c:v>
                </c:pt>
                <c:pt idx="6833">
                  <c:v>6.769992979230346E-3</c:v>
                </c:pt>
                <c:pt idx="6834">
                  <c:v>6.7700970504170543E-3</c:v>
                </c:pt>
                <c:pt idx="6835">
                  <c:v>6.7701770491330956E-3</c:v>
                </c:pt>
                <c:pt idx="6836">
                  <c:v>6.770185046324307E-3</c:v>
                </c:pt>
                <c:pt idx="6837">
                  <c:v>6.7702665898368604E-3</c:v>
                </c:pt>
                <c:pt idx="6838">
                  <c:v>6.7704454878352435E-3</c:v>
                </c:pt>
                <c:pt idx="6839">
                  <c:v>6.770504534326198E-3</c:v>
                </c:pt>
                <c:pt idx="6840">
                  <c:v>6.7705412254488798E-3</c:v>
                </c:pt>
                <c:pt idx="6841">
                  <c:v>6.7706321111685955E-3</c:v>
                </c:pt>
                <c:pt idx="6842">
                  <c:v>6.770640080578004E-3</c:v>
                </c:pt>
                <c:pt idx="6843">
                  <c:v>6.7706448619896716E-3</c:v>
                </c:pt>
                <c:pt idx="6844">
                  <c:v>6.770707004372308E-3</c:v>
                </c:pt>
                <c:pt idx="6845">
                  <c:v>6.7708280171390415E-3</c:v>
                </c:pt>
                <c:pt idx="6846">
                  <c:v>6.7708693903871936E-3</c:v>
                </c:pt>
                <c:pt idx="6847">
                  <c:v>6.7708837088249259E-3</c:v>
                </c:pt>
                <c:pt idx="6848">
                  <c:v>6.7709584572262001E-3</c:v>
                </c:pt>
                <c:pt idx="6849">
                  <c:v>6.770979124710661E-3</c:v>
                </c:pt>
                <c:pt idx="6850">
                  <c:v>6.7711332319009753E-3</c:v>
                </c:pt>
                <c:pt idx="6851">
                  <c:v>6.7712998421399261E-3</c:v>
                </c:pt>
                <c:pt idx="6852">
                  <c:v>6.7715533109228522E-3</c:v>
                </c:pt>
                <c:pt idx="6853">
                  <c:v>6.7716371623582662E-3</c:v>
                </c:pt>
                <c:pt idx="6854">
                  <c:v>6.7716861821398118E-3</c:v>
                </c:pt>
                <c:pt idx="6855">
                  <c:v>6.7717573065298273E-3</c:v>
                </c:pt>
                <c:pt idx="6856">
                  <c:v>6.7718125981889778E-3</c:v>
                </c:pt>
                <c:pt idx="6857">
                  <c:v>6.7718268121815728E-3</c:v>
                </c:pt>
                <c:pt idx="6858">
                  <c:v>6.7718789166350078E-3</c:v>
                </c:pt>
                <c:pt idx="6859">
                  <c:v>6.771885230882688E-3</c:v>
                </c:pt>
                <c:pt idx="6860">
                  <c:v>6.7718931232533348E-3</c:v>
                </c:pt>
                <c:pt idx="6861">
                  <c:v>6.7720256421542535E-3</c:v>
                </c:pt>
                <c:pt idx="6862">
                  <c:v>6.7720335258431427E-3</c:v>
                </c:pt>
                <c:pt idx="6863">
                  <c:v>6.7720429856259722E-3</c:v>
                </c:pt>
                <c:pt idx="6864">
                  <c:v>6.7720650557211238E-3</c:v>
                </c:pt>
                <c:pt idx="6865">
                  <c:v>6.7723453278084001E-3</c:v>
                </c:pt>
                <c:pt idx="6866">
                  <c:v>6.7724019368893993E-3</c:v>
                </c:pt>
                <c:pt idx="6867">
                  <c:v>6.7724616634834292E-3</c:v>
                </c:pt>
                <c:pt idx="6868">
                  <c:v>6.7726202735030232E-3</c:v>
                </c:pt>
                <c:pt idx="6869">
                  <c:v>6.7728554655572754E-3</c:v>
                </c:pt>
                <c:pt idx="6870">
                  <c:v>6.7729181092741472E-3</c:v>
                </c:pt>
                <c:pt idx="6871">
                  <c:v>6.7729337653239094E-3</c:v>
                </c:pt>
                <c:pt idx="6872">
                  <c:v>6.7730135808169991E-3</c:v>
                </c:pt>
                <c:pt idx="6873">
                  <c:v>6.7731058530488171E-3</c:v>
                </c:pt>
                <c:pt idx="6874">
                  <c:v>6.7731761844990537E-3</c:v>
                </c:pt>
                <c:pt idx="6875">
                  <c:v>6.7732464764208413E-3</c:v>
                </c:pt>
                <c:pt idx="6876">
                  <c:v>6.7733370165888986E-3</c:v>
                </c:pt>
                <c:pt idx="6877">
                  <c:v>6.7734945246138174E-3</c:v>
                </c:pt>
                <c:pt idx="6878">
                  <c:v>6.7736175851521715E-3</c:v>
                </c:pt>
                <c:pt idx="6879">
                  <c:v>6.7736347104995721E-3</c:v>
                </c:pt>
                <c:pt idx="6880">
                  <c:v>6.7736767354272219E-3</c:v>
                </c:pt>
                <c:pt idx="6881">
                  <c:v>6.7737343020257074E-3</c:v>
                </c:pt>
                <c:pt idx="6882">
                  <c:v>6.7739782737496375E-3</c:v>
                </c:pt>
                <c:pt idx="6883">
                  <c:v>6.774023285926958E-3</c:v>
                </c:pt>
                <c:pt idx="6884">
                  <c:v>6.774117913109977E-3</c:v>
                </c:pt>
                <c:pt idx="6885">
                  <c:v>6.7741241156324926E-3</c:v>
                </c:pt>
                <c:pt idx="6886">
                  <c:v>6.7742171159749726E-3</c:v>
                </c:pt>
                <c:pt idx="6887">
                  <c:v>6.7743533893014412E-3</c:v>
                </c:pt>
                <c:pt idx="6888">
                  <c:v>6.7743766026222866E-3</c:v>
                </c:pt>
                <c:pt idx="6889">
                  <c:v>6.7744044528066701E-3</c:v>
                </c:pt>
                <c:pt idx="6890">
                  <c:v>6.7745204271264401E-3</c:v>
                </c:pt>
                <c:pt idx="6891">
                  <c:v>6.7748060273589896E-3</c:v>
                </c:pt>
                <c:pt idx="6892">
                  <c:v>6.7748707732128727E-3</c:v>
                </c:pt>
                <c:pt idx="6893">
                  <c:v>6.7749601275020827E-3</c:v>
                </c:pt>
                <c:pt idx="6894">
                  <c:v>6.7751355633663109E-3</c:v>
                </c:pt>
                <c:pt idx="6895">
                  <c:v>6.7751893743116772E-3</c:v>
                </c:pt>
                <c:pt idx="6896">
                  <c:v>6.7754596037036896E-3</c:v>
                </c:pt>
                <c:pt idx="6897">
                  <c:v>6.775565380748947E-3</c:v>
                </c:pt>
                <c:pt idx="6898">
                  <c:v>6.7757705370539139E-3</c:v>
                </c:pt>
                <c:pt idx="6899">
                  <c:v>6.7757934804733013E-3</c:v>
                </c:pt>
                <c:pt idx="6900">
                  <c:v>6.7758103028528549E-3</c:v>
                </c:pt>
                <c:pt idx="6901">
                  <c:v>6.7758790970535712E-3</c:v>
                </c:pt>
                <c:pt idx="6902">
                  <c:v>6.7759172989531533E-3</c:v>
                </c:pt>
                <c:pt idx="6903">
                  <c:v>6.7759356315261485E-3</c:v>
                </c:pt>
                <c:pt idx="6904">
                  <c:v>6.7759600705788658E-3</c:v>
                </c:pt>
                <c:pt idx="6905">
                  <c:v>6.7759799236250451E-3</c:v>
                </c:pt>
                <c:pt idx="6906">
                  <c:v>6.7760394629450766E-3</c:v>
                </c:pt>
                <c:pt idx="6907">
                  <c:v>6.7760623547677519E-3</c:v>
                </c:pt>
                <c:pt idx="6908">
                  <c:v>6.7760699843980388E-3</c:v>
                </c:pt>
                <c:pt idx="6909">
                  <c:v>6.7760974470211311E-3</c:v>
                </c:pt>
                <c:pt idx="6910">
                  <c:v>6.7761325289347829E-3</c:v>
                </c:pt>
                <c:pt idx="6911">
                  <c:v>6.7762118064505035E-3</c:v>
                </c:pt>
                <c:pt idx="6912">
                  <c:v>6.7762148545302088E-3</c:v>
                </c:pt>
                <c:pt idx="6913">
                  <c:v>6.7762407600508801E-3</c:v>
                </c:pt>
                <c:pt idx="6914">
                  <c:v>6.7763016919334153E-3</c:v>
                </c:pt>
                <c:pt idx="6915">
                  <c:v>6.7763504149206712E-3</c:v>
                </c:pt>
                <c:pt idx="6916">
                  <c:v>6.7764417165689312E-3</c:v>
                </c:pt>
                <c:pt idx="6917">
                  <c:v>6.7764447587451964E-3</c:v>
                </c:pt>
                <c:pt idx="6918">
                  <c:v>6.7764995045464646E-3</c:v>
                </c:pt>
                <c:pt idx="6919">
                  <c:v>6.7766802895370621E-3</c:v>
                </c:pt>
                <c:pt idx="6920">
                  <c:v>6.7767470642992132E-3</c:v>
                </c:pt>
                <c:pt idx="6921">
                  <c:v>6.7767485814675408E-3</c:v>
                </c:pt>
                <c:pt idx="6922">
                  <c:v>6.7767561670159021E-3</c:v>
                </c:pt>
                <c:pt idx="6923">
                  <c:v>6.776851703045257E-3</c:v>
                </c:pt>
                <c:pt idx="6924">
                  <c:v>6.7768562504443271E-3</c:v>
                </c:pt>
                <c:pt idx="6925">
                  <c:v>6.7768744382808851E-3</c:v>
                </c:pt>
                <c:pt idx="6926">
                  <c:v>6.7768805002673882E-3</c:v>
                </c:pt>
                <c:pt idx="6927">
                  <c:v>6.7769365588117572E-3</c:v>
                </c:pt>
                <c:pt idx="6928">
                  <c:v>6.7769547342126915E-3</c:v>
                </c:pt>
                <c:pt idx="6929">
                  <c:v>6.7771030612593262E-3</c:v>
                </c:pt>
                <c:pt idx="6930">
                  <c:v>6.7771438938763603E-3</c:v>
                </c:pt>
                <c:pt idx="6931">
                  <c:v>6.7773040618608685E-3</c:v>
                </c:pt>
                <c:pt idx="6932">
                  <c:v>6.7774700415905312E-3</c:v>
                </c:pt>
                <c:pt idx="6933">
                  <c:v>6.7774836112772605E-3</c:v>
                </c:pt>
                <c:pt idx="6934">
                  <c:v>6.7774971793797987E-3</c:v>
                </c:pt>
                <c:pt idx="6935">
                  <c:v>6.777557462890724E-3</c:v>
                </c:pt>
                <c:pt idx="6936">
                  <c:v>6.7776538514169107E-3</c:v>
                </c:pt>
                <c:pt idx="6937">
                  <c:v>6.7778193320107106E-3</c:v>
                </c:pt>
                <c:pt idx="6938">
                  <c:v>6.777832860857415E-3</c:v>
                </c:pt>
                <c:pt idx="6939">
                  <c:v>6.7779335258021699E-3</c:v>
                </c:pt>
                <c:pt idx="6940">
                  <c:v>6.7779845759179972E-3</c:v>
                </c:pt>
                <c:pt idx="6941">
                  <c:v>6.7780356034197881E-3</c:v>
                </c:pt>
                <c:pt idx="6942">
                  <c:v>6.7781735644491508E-3</c:v>
                </c:pt>
                <c:pt idx="6943">
                  <c:v>6.7782005374564507E-3</c:v>
                </c:pt>
                <c:pt idx="6944">
                  <c:v>6.7782140215830525E-3</c:v>
                </c:pt>
                <c:pt idx="6945">
                  <c:v>6.7782619523100466E-3</c:v>
                </c:pt>
                <c:pt idx="6946">
                  <c:v>6.778299384250651E-3</c:v>
                </c:pt>
                <c:pt idx="6947">
                  <c:v>6.7783652347662071E-3</c:v>
                </c:pt>
                <c:pt idx="6948">
                  <c:v>6.7784445044117977E-3</c:v>
                </c:pt>
                <c:pt idx="6949">
                  <c:v>6.7784564648671808E-3</c:v>
                </c:pt>
                <c:pt idx="6950">
                  <c:v>6.7784818766769917E-3</c:v>
                </c:pt>
                <c:pt idx="6951">
                  <c:v>6.7785371651864481E-3</c:v>
                </c:pt>
                <c:pt idx="6952">
                  <c:v>6.7785461283665386E-3</c:v>
                </c:pt>
                <c:pt idx="6953">
                  <c:v>6.7787997923992637E-3</c:v>
                </c:pt>
                <c:pt idx="6954">
                  <c:v>6.7788400281729158E-3</c:v>
                </c:pt>
                <c:pt idx="6955">
                  <c:v>6.7788698232518997E-3</c:v>
                </c:pt>
                <c:pt idx="6956">
                  <c:v>6.7788772707985208E-3</c:v>
                </c:pt>
                <c:pt idx="6957">
                  <c:v>6.7788876965418441E-3</c:v>
                </c:pt>
                <c:pt idx="6958">
                  <c:v>6.779049916533544E-3</c:v>
                </c:pt>
                <c:pt idx="6959">
                  <c:v>6.7791361406438063E-3</c:v>
                </c:pt>
                <c:pt idx="6960">
                  <c:v>6.7791420847072188E-3</c:v>
                </c:pt>
                <c:pt idx="6961">
                  <c:v>6.779167343483038E-3</c:v>
                </c:pt>
                <c:pt idx="6962">
                  <c:v>6.779171800326886E-3</c:v>
                </c:pt>
                <c:pt idx="6963">
                  <c:v>6.7792505088553109E-3</c:v>
                </c:pt>
                <c:pt idx="6964">
                  <c:v>6.7792712906075006E-3</c:v>
                </c:pt>
                <c:pt idx="6965">
                  <c:v>6.7794522263473983E-3</c:v>
                </c:pt>
                <c:pt idx="6966">
                  <c:v>6.7794996366698701E-3</c:v>
                </c:pt>
                <c:pt idx="6967">
                  <c:v>6.7796580193593943E-3</c:v>
                </c:pt>
                <c:pt idx="6968">
                  <c:v>6.7796683730327175E-3</c:v>
                </c:pt>
                <c:pt idx="6969">
                  <c:v>6.7796742889867784E-3</c:v>
                </c:pt>
                <c:pt idx="6970">
                  <c:v>6.779681683488868E-3</c:v>
                </c:pt>
                <c:pt idx="6971">
                  <c:v>6.7798826262343258E-3</c:v>
                </c:pt>
                <c:pt idx="6972">
                  <c:v>6.7801671660207528E-3</c:v>
                </c:pt>
                <c:pt idx="6973">
                  <c:v>6.7801951382740781E-3</c:v>
                </c:pt>
                <c:pt idx="6974">
                  <c:v>6.7802054420591654E-3</c:v>
                </c:pt>
                <c:pt idx="6975">
                  <c:v>6.7802451762421466E-3</c:v>
                </c:pt>
                <c:pt idx="6976">
                  <c:v>6.7802657735317887E-3</c:v>
                </c:pt>
                <c:pt idx="6977">
                  <c:v>6.7803187203667225E-3</c:v>
                </c:pt>
                <c:pt idx="6978">
                  <c:v>6.7804157236481038E-3</c:v>
                </c:pt>
                <c:pt idx="6979">
                  <c:v>6.7805097059683416E-3</c:v>
                </c:pt>
                <c:pt idx="6980">
                  <c:v>6.7805302539079111E-3</c:v>
                </c:pt>
                <c:pt idx="6981">
                  <c:v>6.7805713382712652E-3</c:v>
                </c:pt>
                <c:pt idx="6982">
                  <c:v>6.7806094742885927E-3</c:v>
                </c:pt>
                <c:pt idx="6983">
                  <c:v>6.7810894376954776E-3</c:v>
                </c:pt>
                <c:pt idx="6984">
                  <c:v>6.7810967379037081E-3</c:v>
                </c:pt>
                <c:pt idx="6985">
                  <c:v>6.7811653359224032E-3</c:v>
                </c:pt>
                <c:pt idx="6986">
                  <c:v>6.7811711720534747E-3</c:v>
                </c:pt>
                <c:pt idx="6987">
                  <c:v>6.7813053165560362E-3</c:v>
                </c:pt>
                <c:pt idx="6988">
                  <c:v>6.7813679576666291E-3</c:v>
                </c:pt>
                <c:pt idx="6989">
                  <c:v>6.7815033133770877E-3</c:v>
                </c:pt>
                <c:pt idx="6990">
                  <c:v>6.7815527559594484E-3</c:v>
                </c:pt>
                <c:pt idx="6991">
                  <c:v>6.7815832827097704E-3</c:v>
                </c:pt>
                <c:pt idx="6992">
                  <c:v>6.7815934563730217E-3</c:v>
                </c:pt>
                <c:pt idx="6993">
                  <c:v>6.7815949096751114E-3</c:v>
                </c:pt>
                <c:pt idx="6994">
                  <c:v>6.7816835240499147E-3</c:v>
                </c:pt>
                <c:pt idx="6995">
                  <c:v>6.7817343354443956E-3</c:v>
                </c:pt>
                <c:pt idx="6996">
                  <c:v>6.781799629108797E-3</c:v>
                </c:pt>
                <c:pt idx="6997">
                  <c:v>6.781809782334643E-3</c:v>
                </c:pt>
                <c:pt idx="6998">
                  <c:v>6.7819532751360332E-3</c:v>
                </c:pt>
                <c:pt idx="6999">
                  <c:v>6.7820430415064621E-3</c:v>
                </c:pt>
                <c:pt idx="7000">
                  <c:v>6.7820546187765986E-3</c:v>
                </c:pt>
                <c:pt idx="7001">
                  <c:v>6.7820647478590767E-3</c:v>
                </c:pt>
                <c:pt idx="7002">
                  <c:v>6.7820806630484749E-3</c:v>
                </c:pt>
                <c:pt idx="7003">
                  <c:v>6.7823378700766169E-3</c:v>
                </c:pt>
                <c:pt idx="7004">
                  <c:v>6.7825109176215528E-3</c:v>
                </c:pt>
                <c:pt idx="7005">
                  <c:v>6.7825584562121836E-3</c:v>
                </c:pt>
                <c:pt idx="7006">
                  <c:v>6.7828087612056493E-3</c:v>
                </c:pt>
                <c:pt idx="7007">
                  <c:v>6.782879142286766E-3</c:v>
                </c:pt>
                <c:pt idx="7008">
                  <c:v>6.7829164682352517E-3</c:v>
                </c:pt>
                <c:pt idx="7009">
                  <c:v>6.7832074420381564E-3</c:v>
                </c:pt>
                <c:pt idx="7010">
                  <c:v>6.7832632508819501E-3</c:v>
                </c:pt>
                <c:pt idx="7011">
                  <c:v>6.7832718342107808E-3</c:v>
                </c:pt>
                <c:pt idx="7012">
                  <c:v>6.7832804168337039E-3</c:v>
                </c:pt>
                <c:pt idx="7013">
                  <c:v>6.7835161623249277E-3</c:v>
                </c:pt>
                <c:pt idx="7014">
                  <c:v>6.7835931994390556E-3</c:v>
                </c:pt>
                <c:pt idx="7015">
                  <c:v>6.7836017555883803E-3</c:v>
                </c:pt>
                <c:pt idx="7016">
                  <c:v>6.7836616288650875E-3</c:v>
                </c:pt>
                <c:pt idx="7017">
                  <c:v>6.7837043743103559E-3</c:v>
                </c:pt>
                <c:pt idx="7018">
                  <c:v>6.7837399820312241E-3</c:v>
                </c:pt>
                <c:pt idx="7019">
                  <c:v>6.7838011986372003E-3</c:v>
                </c:pt>
                <c:pt idx="7020">
                  <c:v>6.7839817894421737E-3</c:v>
                </c:pt>
                <c:pt idx="7021">
                  <c:v>6.784041442773712E-3</c:v>
                </c:pt>
                <c:pt idx="7022">
                  <c:v>6.7840797730723277E-3</c:v>
                </c:pt>
                <c:pt idx="7023">
                  <c:v>6.784112413529165E-3</c:v>
                </c:pt>
                <c:pt idx="7024">
                  <c:v>6.7842683765682536E-3</c:v>
                </c:pt>
                <c:pt idx="7025">
                  <c:v>6.7842825432561848E-3</c:v>
                </c:pt>
                <c:pt idx="7026">
                  <c:v>6.7843023733235516E-3</c:v>
                </c:pt>
                <c:pt idx="7027">
                  <c:v>6.7843080383508513E-3</c:v>
                </c:pt>
                <c:pt idx="7028">
                  <c:v>6.7843264475218115E-3</c:v>
                </c:pt>
                <c:pt idx="7029">
                  <c:v>6.7843363587790804E-3</c:v>
                </c:pt>
                <c:pt idx="7030">
                  <c:v>6.7844396617482341E-3</c:v>
                </c:pt>
                <c:pt idx="7031">
                  <c:v>6.7845668776683752E-3</c:v>
                </c:pt>
                <c:pt idx="7032">
                  <c:v>6.7846614796626178E-3</c:v>
                </c:pt>
                <c:pt idx="7033">
                  <c:v>6.7847362516820081E-3</c:v>
                </c:pt>
                <c:pt idx="7034">
                  <c:v>6.7847447129659568E-3</c:v>
                </c:pt>
                <c:pt idx="7035">
                  <c:v>6.7848419669599798E-3</c:v>
                </c:pt>
                <c:pt idx="7036">
                  <c:v>6.7848940791731911E-3</c:v>
                </c:pt>
                <c:pt idx="7037">
                  <c:v>6.7849123824923335E-3</c:v>
                </c:pt>
                <c:pt idx="7038">
                  <c:v>6.7851570461219569E-3</c:v>
                </c:pt>
                <c:pt idx="7039">
                  <c:v>6.7852539033823305E-3</c:v>
                </c:pt>
                <c:pt idx="7040">
                  <c:v>6.785424929583523E-3</c:v>
                </c:pt>
                <c:pt idx="7041">
                  <c:v>6.7855593021969429E-3</c:v>
                </c:pt>
                <c:pt idx="7042">
                  <c:v>6.7857898324658666E-3</c:v>
                </c:pt>
                <c:pt idx="7043">
                  <c:v>6.7859348618023391E-3</c:v>
                </c:pt>
                <c:pt idx="7044">
                  <c:v>6.786060196572386E-3</c:v>
                </c:pt>
                <c:pt idx="7045">
                  <c:v>6.7861200226001098E-3</c:v>
                </c:pt>
                <c:pt idx="7046">
                  <c:v>6.7862840098483097E-3</c:v>
                </c:pt>
                <c:pt idx="7047">
                  <c:v>6.786431087320818E-3</c:v>
                </c:pt>
                <c:pt idx="7048">
                  <c:v>6.7865045433203866E-3</c:v>
                </c:pt>
                <c:pt idx="7049">
                  <c:v>6.7867411667701001E-3</c:v>
                </c:pt>
                <c:pt idx="7050">
                  <c:v>6.7868254373421805E-3</c:v>
                </c:pt>
                <c:pt idx="7051">
                  <c:v>6.7869082551371409E-3</c:v>
                </c:pt>
                <c:pt idx="7052">
                  <c:v>6.7869620487880609E-3</c:v>
                </c:pt>
                <c:pt idx="7053">
                  <c:v>6.7870957136998361E-3</c:v>
                </c:pt>
                <c:pt idx="7054">
                  <c:v>6.7871411451977887E-3</c:v>
                </c:pt>
                <c:pt idx="7055">
                  <c:v>6.7872511933774245E-3</c:v>
                </c:pt>
                <c:pt idx="7056">
                  <c:v>6.7872869319673661E-3</c:v>
                </c:pt>
                <c:pt idx="7057">
                  <c:v>6.7873803393435177E-3</c:v>
                </c:pt>
                <c:pt idx="7058">
                  <c:v>6.7874709125753854E-3</c:v>
                </c:pt>
                <c:pt idx="7059">
                  <c:v>6.7875134250112486E-3</c:v>
                </c:pt>
                <c:pt idx="7060">
                  <c:v>6.7875504365888708E-3</c:v>
                </c:pt>
                <c:pt idx="7061">
                  <c:v>6.7875682518701193E-3</c:v>
                </c:pt>
                <c:pt idx="7062">
                  <c:v>6.7876203082702776E-3</c:v>
                </c:pt>
                <c:pt idx="7063">
                  <c:v>6.7876394797926438E-3</c:v>
                </c:pt>
                <c:pt idx="7064">
                  <c:v>6.7876956028132887E-3</c:v>
                </c:pt>
                <c:pt idx="7065">
                  <c:v>6.7877229679116713E-3</c:v>
                </c:pt>
                <c:pt idx="7066">
                  <c:v>6.7877872449575057E-3</c:v>
                </c:pt>
                <c:pt idx="7067">
                  <c:v>6.7878036491627325E-3</c:v>
                </c:pt>
                <c:pt idx="7068">
                  <c:v>6.7879197646149416E-3</c:v>
                </c:pt>
                <c:pt idx="7069">
                  <c:v>6.7879607126444868E-3</c:v>
                </c:pt>
                <c:pt idx="7070">
                  <c:v>6.7880166463513102E-3</c:v>
                </c:pt>
                <c:pt idx="7071">
                  <c:v>6.7880425556490253E-3</c:v>
                </c:pt>
                <c:pt idx="7072">
                  <c:v>6.7880779989819588E-3</c:v>
                </c:pt>
                <c:pt idx="7073">
                  <c:v>6.7881692725021174E-3</c:v>
                </c:pt>
                <c:pt idx="7074">
                  <c:v>6.7882971791845626E-3</c:v>
                </c:pt>
                <c:pt idx="7075">
                  <c:v>6.788335245481115E-3</c:v>
                </c:pt>
                <c:pt idx="7076">
                  <c:v>6.7883923160359533E-3</c:v>
                </c:pt>
                <c:pt idx="7077">
                  <c:v>6.7885619637408998E-3</c:v>
                </c:pt>
                <c:pt idx="7078">
                  <c:v>6.7886514138452087E-3</c:v>
                </c:pt>
                <c:pt idx="7079">
                  <c:v>6.7887001687234189E-3</c:v>
                </c:pt>
                <c:pt idx="7080">
                  <c:v>6.7888841239153687E-3</c:v>
                </c:pt>
                <c:pt idx="7081">
                  <c:v>6.7889395096682919E-3</c:v>
                </c:pt>
                <c:pt idx="7082">
                  <c:v>6.7891553330789566E-3</c:v>
                </c:pt>
                <c:pt idx="7083">
                  <c:v>6.7891620694509646E-3</c:v>
                </c:pt>
                <c:pt idx="7084">
                  <c:v>6.7892038239869366E-3</c:v>
                </c:pt>
                <c:pt idx="7085">
                  <c:v>6.789416343868284E-3</c:v>
                </c:pt>
                <c:pt idx="7086">
                  <c:v>6.7894593260971478E-3</c:v>
                </c:pt>
                <c:pt idx="7087">
                  <c:v>6.7894982613502727E-3</c:v>
                </c:pt>
                <c:pt idx="7088">
                  <c:v>6.7896873315675191E-3</c:v>
                </c:pt>
                <c:pt idx="7089">
                  <c:v>6.7897850653848837E-3</c:v>
                </c:pt>
                <c:pt idx="7090">
                  <c:v>6.7898586312297171E-3</c:v>
                </c:pt>
                <c:pt idx="7091">
                  <c:v>6.7898639791523713E-3</c:v>
                </c:pt>
                <c:pt idx="7092">
                  <c:v>6.7899120962963636E-3</c:v>
                </c:pt>
                <c:pt idx="7093">
                  <c:v>6.7899348094211578E-3</c:v>
                </c:pt>
                <c:pt idx="7094">
                  <c:v>6.789965529896096E-3</c:v>
                </c:pt>
                <c:pt idx="7095">
                  <c:v>6.7902229047921998E-3</c:v>
                </c:pt>
                <c:pt idx="7096">
                  <c:v>6.7903213930839779E-3</c:v>
                </c:pt>
                <c:pt idx="7097">
                  <c:v>6.7903918657951671E-3</c:v>
                </c:pt>
                <c:pt idx="7098">
                  <c:v>6.7904118008699577E-3</c:v>
                </c:pt>
                <c:pt idx="7099">
                  <c:v>6.7904914969085231E-3</c:v>
                </c:pt>
                <c:pt idx="7100">
                  <c:v>6.7905180465173149E-3</c:v>
                </c:pt>
                <c:pt idx="7101">
                  <c:v>6.7905830598029206E-3</c:v>
                </c:pt>
                <c:pt idx="7102">
                  <c:v>6.7906334457503992E-3</c:v>
                </c:pt>
                <c:pt idx="7103">
                  <c:v>6.7906334457503992E-3</c:v>
                </c:pt>
                <c:pt idx="7104">
                  <c:v>6.7907155934145069E-3</c:v>
                </c:pt>
                <c:pt idx="7105">
                  <c:v>6.7907923727643198E-3</c:v>
                </c:pt>
                <c:pt idx="7106">
                  <c:v>6.7908399956233016E-3</c:v>
                </c:pt>
                <c:pt idx="7107">
                  <c:v>6.7908558642432665E-3</c:v>
                </c:pt>
                <c:pt idx="7108">
                  <c:v>6.7909285591664431E-3</c:v>
                </c:pt>
                <c:pt idx="7109">
                  <c:v>6.7910064748235768E-3</c:v>
                </c:pt>
                <c:pt idx="7110">
                  <c:v>6.7910143946128656E-3</c:v>
                </c:pt>
                <c:pt idx="7111">
                  <c:v>6.7910315517262735E-3</c:v>
                </c:pt>
                <c:pt idx="7112">
                  <c:v>6.7910394692724339E-3</c:v>
                </c:pt>
                <c:pt idx="7113">
                  <c:v>6.7910895972816175E-3</c:v>
                </c:pt>
                <c:pt idx="7114">
                  <c:v>6.7911884507593423E-3</c:v>
                </c:pt>
                <c:pt idx="7115">
                  <c:v>6.7912398108238448E-3</c:v>
                </c:pt>
                <c:pt idx="7116">
                  <c:v>6.7912490261287485E-3</c:v>
                </c:pt>
                <c:pt idx="7117">
                  <c:v>6.7912687699637191E-3</c:v>
                </c:pt>
                <c:pt idx="7118">
                  <c:v>6.7913345507688242E-3</c:v>
                </c:pt>
                <c:pt idx="7119">
                  <c:v>6.7914121088399684E-3</c:v>
                </c:pt>
                <c:pt idx="7120">
                  <c:v>6.7914580854918187E-3</c:v>
                </c:pt>
                <c:pt idx="7121">
                  <c:v>6.7915722658673187E-3</c:v>
                </c:pt>
                <c:pt idx="7122">
                  <c:v>6.7916351981693809E-3</c:v>
                </c:pt>
                <c:pt idx="7123">
                  <c:v>6.7917792469902455E-3</c:v>
                </c:pt>
                <c:pt idx="7124">
                  <c:v>6.7918263385140249E-3</c:v>
                </c:pt>
                <c:pt idx="7125">
                  <c:v>6.791836799832791E-3</c:v>
                </c:pt>
                <c:pt idx="7126">
                  <c:v>6.7918877807215594E-3</c:v>
                </c:pt>
                <c:pt idx="7127">
                  <c:v>6.7919805152161054E-3</c:v>
                </c:pt>
                <c:pt idx="7128">
                  <c:v>6.791989652679669E-3</c:v>
                </c:pt>
                <c:pt idx="7129">
                  <c:v>6.7920301069951958E-3</c:v>
                </c:pt>
                <c:pt idx="7130">
                  <c:v>6.7921787117757211E-3</c:v>
                </c:pt>
                <c:pt idx="7131">
                  <c:v>6.7921878282935213E-3</c:v>
                </c:pt>
                <c:pt idx="7132">
                  <c:v>6.7922607257081347E-3</c:v>
                </c:pt>
                <c:pt idx="7133">
                  <c:v>6.7924414006871629E-3</c:v>
                </c:pt>
                <c:pt idx="7134">
                  <c:v>6.7925296498774126E-3</c:v>
                </c:pt>
                <c:pt idx="7135">
                  <c:v>6.7925594782630629E-3</c:v>
                </c:pt>
                <c:pt idx="7136">
                  <c:v>6.7925944809032615E-3</c:v>
                </c:pt>
                <c:pt idx="7137">
                  <c:v>6.7925957770216807E-3</c:v>
                </c:pt>
                <c:pt idx="7138">
                  <c:v>6.7927899717847538E-3</c:v>
                </c:pt>
                <c:pt idx="7139">
                  <c:v>6.7928132453826898E-3</c:v>
                </c:pt>
                <c:pt idx="7140">
                  <c:v>6.7928946527302326E-3</c:v>
                </c:pt>
                <c:pt idx="7141">
                  <c:v>6.7929204799875931E-3</c:v>
                </c:pt>
                <c:pt idx="7142">
                  <c:v>6.7929308086849037E-3</c:v>
                </c:pt>
                <c:pt idx="7143">
                  <c:v>6.7929566249140495E-3</c:v>
                </c:pt>
                <c:pt idx="7144">
                  <c:v>6.7930056540470912E-3</c:v>
                </c:pt>
                <c:pt idx="7145">
                  <c:v>6.7930121031317212E-3</c:v>
                </c:pt>
                <c:pt idx="7146">
                  <c:v>6.7930237102433342E-3</c:v>
                </c:pt>
                <c:pt idx="7147">
                  <c:v>6.7931448447350043E-3</c:v>
                </c:pt>
                <c:pt idx="7148">
                  <c:v>6.793155146017949E-3</c:v>
                </c:pt>
                <c:pt idx="7149">
                  <c:v>6.7931602961867343E-3</c:v>
                </c:pt>
                <c:pt idx="7150">
                  <c:v>6.7931770320589537E-3</c:v>
                </c:pt>
                <c:pt idx="7151">
                  <c:v>6.7932979462389052E-3</c:v>
                </c:pt>
                <c:pt idx="7152">
                  <c:v>6.7933788870573799E-3</c:v>
                </c:pt>
                <c:pt idx="7153">
                  <c:v>6.7935072040135472E-3</c:v>
                </c:pt>
                <c:pt idx="7154">
                  <c:v>6.7935418158193697E-3</c:v>
                </c:pt>
                <c:pt idx="7155">
                  <c:v>6.7937172173866966E-3</c:v>
                </c:pt>
                <c:pt idx="7156">
                  <c:v>6.7937721941950125E-3</c:v>
                </c:pt>
                <c:pt idx="7157">
                  <c:v>6.7937862521786352E-3</c:v>
                </c:pt>
                <c:pt idx="7158">
                  <c:v>6.793958587821761E-3</c:v>
                </c:pt>
                <c:pt idx="7159">
                  <c:v>6.794001934268986E-3</c:v>
                </c:pt>
                <c:pt idx="7160">
                  <c:v>6.7940286956963518E-3</c:v>
                </c:pt>
                <c:pt idx="7161">
                  <c:v>6.7941483784469134E-3</c:v>
                </c:pt>
                <c:pt idx="7162">
                  <c:v>6.794298372037137E-3</c:v>
                </c:pt>
                <c:pt idx="7163">
                  <c:v>6.7943719971254955E-3</c:v>
                </c:pt>
                <c:pt idx="7164">
                  <c:v>6.7944594992509705E-3</c:v>
                </c:pt>
                <c:pt idx="7165">
                  <c:v>6.794507648763836E-3</c:v>
                </c:pt>
                <c:pt idx="7166">
                  <c:v>6.7945266473169478E-3</c:v>
                </c:pt>
                <c:pt idx="7167">
                  <c:v>6.7946557198828089E-3</c:v>
                </c:pt>
                <c:pt idx="7168">
                  <c:v>6.7949497929274162E-3</c:v>
                </c:pt>
                <c:pt idx="7169">
                  <c:v>6.795061838826482E-3</c:v>
                </c:pt>
                <c:pt idx="7170">
                  <c:v>6.7950706448021616E-3</c:v>
                </c:pt>
                <c:pt idx="7171">
                  <c:v>6.7952390301123655E-3</c:v>
                </c:pt>
                <c:pt idx="7172">
                  <c:v>6.7952566021846949E-3</c:v>
                </c:pt>
                <c:pt idx="7173">
                  <c:v>6.7952892257821685E-3</c:v>
                </c:pt>
                <c:pt idx="7174">
                  <c:v>6.7953444045874998E-3</c:v>
                </c:pt>
                <c:pt idx="7175">
                  <c:v>6.7953970396610148E-3</c:v>
                </c:pt>
                <c:pt idx="7176">
                  <c:v>6.7954458839467229E-3</c:v>
                </c:pt>
                <c:pt idx="7177">
                  <c:v>6.7954684173492687E-3</c:v>
                </c:pt>
                <c:pt idx="7178">
                  <c:v>6.795513464990785E-3</c:v>
                </c:pt>
                <c:pt idx="7179">
                  <c:v>6.7955509851732885E-3</c:v>
                </c:pt>
                <c:pt idx="7180">
                  <c:v>6.795565988277805E-3</c:v>
                </c:pt>
                <c:pt idx="7181">
                  <c:v>6.7955734887653798E-3</c:v>
                </c:pt>
                <c:pt idx="7182">
                  <c:v>6.7956509522408984E-3</c:v>
                </c:pt>
                <c:pt idx="7183">
                  <c:v>6.7957021364550181E-3</c:v>
                </c:pt>
                <c:pt idx="7184">
                  <c:v>6.7957121197541222E-3</c:v>
                </c:pt>
                <c:pt idx="7185">
                  <c:v>6.7957196064003089E-3</c:v>
                </c:pt>
                <c:pt idx="7186">
                  <c:v>6.7957221017912956E-3</c:v>
                </c:pt>
                <c:pt idx="7187">
                  <c:v>6.7957894475343837E-3</c:v>
                </c:pt>
                <c:pt idx="7188">
                  <c:v>6.7958380503674613E-3</c:v>
                </c:pt>
                <c:pt idx="7189">
                  <c:v>6.7958754167532246E-3</c:v>
                </c:pt>
                <c:pt idx="7190">
                  <c:v>6.7959376546244512E-3</c:v>
                </c:pt>
                <c:pt idx="7191">
                  <c:v>6.7961600620294743E-3</c:v>
                </c:pt>
                <c:pt idx="7192">
                  <c:v>6.7963583270962916E-3</c:v>
                </c:pt>
                <c:pt idx="7193">
                  <c:v>6.7963608022145357E-3</c:v>
                </c:pt>
                <c:pt idx="7194">
                  <c:v>6.7964374917485158E-3</c:v>
                </c:pt>
                <c:pt idx="7195">
                  <c:v>6.7964374917485158E-3</c:v>
                </c:pt>
                <c:pt idx="7196">
                  <c:v>6.7964918705827543E-3</c:v>
                </c:pt>
                <c:pt idx="7197">
                  <c:v>6.7964931060215525E-3</c:v>
                </c:pt>
                <c:pt idx="7198">
                  <c:v>6.7966855929205297E-3</c:v>
                </c:pt>
                <c:pt idx="7199">
                  <c:v>6.7966917544328327E-3</c:v>
                </c:pt>
                <c:pt idx="7200">
                  <c:v>6.7967003797215547E-3</c:v>
                </c:pt>
                <c:pt idx="7201">
                  <c:v>6.7967262497881584E-3</c:v>
                </c:pt>
                <c:pt idx="7202">
                  <c:v>6.7968407126539915E-3</c:v>
                </c:pt>
                <c:pt idx="7203">
                  <c:v>6.797000428556188E-3</c:v>
                </c:pt>
                <c:pt idx="7204">
                  <c:v>6.7970495048332571E-3</c:v>
                </c:pt>
                <c:pt idx="7205">
                  <c:v>6.797102226623942E-3</c:v>
                </c:pt>
                <c:pt idx="7206">
                  <c:v>6.7972161280495111E-3</c:v>
                </c:pt>
                <c:pt idx="7207">
                  <c:v>6.7972222469480795E-3</c:v>
                </c:pt>
                <c:pt idx="7208">
                  <c:v>6.7972834088035217E-3</c:v>
                </c:pt>
                <c:pt idx="7209">
                  <c:v>6.7973994804272613E-3</c:v>
                </c:pt>
                <c:pt idx="7210">
                  <c:v>6.7974068052878076E-3</c:v>
                </c:pt>
                <c:pt idx="7211">
                  <c:v>6.7974543995659442E-3</c:v>
                </c:pt>
                <c:pt idx="7212">
                  <c:v>6.797519030860468E-3</c:v>
                </c:pt>
                <c:pt idx="7213">
                  <c:v>6.7975397499116736E-3</c:v>
                </c:pt>
                <c:pt idx="7214">
                  <c:v>6.7975628997493801E-3</c:v>
                </c:pt>
                <c:pt idx="7215">
                  <c:v>6.7975775170290064E-3</c:v>
                </c:pt>
                <c:pt idx="7216">
                  <c:v>6.7976469102999076E-3</c:v>
                </c:pt>
                <c:pt idx="7217">
                  <c:v>6.7977308268937298E-3</c:v>
                </c:pt>
                <c:pt idx="7218">
                  <c:v>6.7979396012436636E-3</c:v>
                </c:pt>
                <c:pt idx="7219">
                  <c:v>6.7979517213269105E-3</c:v>
                </c:pt>
                <c:pt idx="7220">
                  <c:v>6.7980159248163963E-3</c:v>
                </c:pt>
                <c:pt idx="7221">
                  <c:v>6.7980292431212442E-3</c:v>
                </c:pt>
                <c:pt idx="7222">
                  <c:v>6.7981864603667008E-3</c:v>
                </c:pt>
                <c:pt idx="7223">
                  <c:v>6.7982673574476368E-3</c:v>
                </c:pt>
                <c:pt idx="7224">
                  <c:v>6.7983252590828264E-3</c:v>
                </c:pt>
                <c:pt idx="7225">
                  <c:v>6.7983373161987536E-3</c:v>
                </c:pt>
                <c:pt idx="7226">
                  <c:v>6.7983578087653287E-3</c:v>
                </c:pt>
                <c:pt idx="7227">
                  <c:v>6.7984276816439428E-3</c:v>
                </c:pt>
                <c:pt idx="7228">
                  <c:v>6.7985732371321234E-3</c:v>
                </c:pt>
                <c:pt idx="7229">
                  <c:v>6.7986152860623041E-3</c:v>
                </c:pt>
                <c:pt idx="7230">
                  <c:v>6.798656110435764E-3</c:v>
                </c:pt>
                <c:pt idx="7231">
                  <c:v>6.7987460834985523E-3</c:v>
                </c:pt>
                <c:pt idx="7232">
                  <c:v>6.798902970035707E-3</c:v>
                </c:pt>
                <c:pt idx="7233">
                  <c:v>6.7989400462769569E-3</c:v>
                </c:pt>
                <c:pt idx="7234">
                  <c:v>6.7990033907346379E-3</c:v>
                </c:pt>
                <c:pt idx="7235">
                  <c:v>6.7993739734858623E-3</c:v>
                </c:pt>
                <c:pt idx="7236">
                  <c:v>6.7993846693073295E-3</c:v>
                </c:pt>
                <c:pt idx="7237">
                  <c:v>6.7994036801510612E-3</c:v>
                </c:pt>
                <c:pt idx="7238">
                  <c:v>6.7994131836769224E-3</c:v>
                </c:pt>
                <c:pt idx="7239">
                  <c:v>6.7994594952643841E-3</c:v>
                </c:pt>
                <c:pt idx="7240">
                  <c:v>6.7995188251493751E-3</c:v>
                </c:pt>
                <c:pt idx="7241">
                  <c:v>6.799567438809483E-3</c:v>
                </c:pt>
                <c:pt idx="7242">
                  <c:v>6.7995721798279661E-3</c:v>
                </c:pt>
                <c:pt idx="7243">
                  <c:v>6.7995982497806645E-3</c:v>
                </c:pt>
                <c:pt idx="7244">
                  <c:v>6.7996254945096651E-3</c:v>
                </c:pt>
                <c:pt idx="7245">
                  <c:v>6.7996326001118533E-3</c:v>
                </c:pt>
                <c:pt idx="7246">
                  <c:v>6.7997816534960476E-3</c:v>
                </c:pt>
                <c:pt idx="7247">
                  <c:v>6.7998690466114292E-3</c:v>
                </c:pt>
                <c:pt idx="7248">
                  <c:v>6.7998902880399706E-3</c:v>
                </c:pt>
                <c:pt idx="7249">
                  <c:v>6.7998973670938406E-3</c:v>
                </c:pt>
                <c:pt idx="7250">
                  <c:v>6.7999056250911977E-3</c:v>
                </c:pt>
                <c:pt idx="7251">
                  <c:v>6.7999492584255705E-3</c:v>
                </c:pt>
                <c:pt idx="7252">
                  <c:v>6.8000682279624582E-3</c:v>
                </c:pt>
                <c:pt idx="7253">
                  <c:v>6.8001881708826435E-3</c:v>
                </c:pt>
                <c:pt idx="7254">
                  <c:v>6.8002104904810109E-3</c:v>
                </c:pt>
                <c:pt idx="7255">
                  <c:v>6.8002410215313568E-3</c:v>
                </c:pt>
                <c:pt idx="7256">
                  <c:v>6.8003501194209403E-3</c:v>
                </c:pt>
                <c:pt idx="7257">
                  <c:v>6.8003735590059953E-3</c:v>
                </c:pt>
                <c:pt idx="7258">
                  <c:v>6.8003923049835711E-3</c:v>
                </c:pt>
                <c:pt idx="7259">
                  <c:v>6.8004192434645257E-3</c:v>
                </c:pt>
                <c:pt idx="7260">
                  <c:v>6.8004613870593237E-3</c:v>
                </c:pt>
                <c:pt idx="7261">
                  <c:v>6.8005526103306589E-3</c:v>
                </c:pt>
                <c:pt idx="7262">
                  <c:v>6.800632040221557E-3</c:v>
                </c:pt>
                <c:pt idx="7263">
                  <c:v>6.8006997170401186E-3</c:v>
                </c:pt>
                <c:pt idx="7264">
                  <c:v>6.8007032157570615E-3</c:v>
                </c:pt>
                <c:pt idx="7265">
                  <c:v>6.8007148768623737E-3</c:v>
                </c:pt>
                <c:pt idx="7266">
                  <c:v>6.8012051740712204E-3</c:v>
                </c:pt>
                <c:pt idx="7267">
                  <c:v>6.801276911709335E-3</c:v>
                </c:pt>
                <c:pt idx="7268">
                  <c:v>6.8013289317621628E-3</c:v>
                </c:pt>
                <c:pt idx="7269">
                  <c:v>6.801369364129544E-3</c:v>
                </c:pt>
                <c:pt idx="7270">
                  <c:v>6.8015654054604186E-3</c:v>
                </c:pt>
                <c:pt idx="7271">
                  <c:v>6.8015849781714304E-3</c:v>
                </c:pt>
                <c:pt idx="7272">
                  <c:v>6.8017298683959422E-3</c:v>
                </c:pt>
                <c:pt idx="7273">
                  <c:v>6.8017459479350678E-3</c:v>
                </c:pt>
                <c:pt idx="7274">
                  <c:v>6.8017677639686429E-3</c:v>
                </c:pt>
                <c:pt idx="7275">
                  <c:v>6.8017884252062405E-3</c:v>
                </c:pt>
                <c:pt idx="7276">
                  <c:v>6.8018205521766257E-3</c:v>
                </c:pt>
                <c:pt idx="7277">
                  <c:v>6.8021717847221641E-3</c:v>
                </c:pt>
                <c:pt idx="7278">
                  <c:v>6.8022082880294828E-3</c:v>
                </c:pt>
                <c:pt idx="7279">
                  <c:v>6.8022151301453003E-3</c:v>
                </c:pt>
                <c:pt idx="7280">
                  <c:v>6.8022630050229588E-3</c:v>
                </c:pt>
                <c:pt idx="7281">
                  <c:v>6.8023040128680733E-3</c:v>
                </c:pt>
                <c:pt idx="7282">
                  <c:v>6.8024121049604681E-3</c:v>
                </c:pt>
                <c:pt idx="7283">
                  <c:v>6.8024393841959723E-3</c:v>
                </c:pt>
                <c:pt idx="7284">
                  <c:v>6.8024780102797291E-3</c:v>
                </c:pt>
                <c:pt idx="7285">
                  <c:v>6.8025325023001676E-3</c:v>
                </c:pt>
                <c:pt idx="7286">
                  <c:v>6.8025427144810975E-3</c:v>
                </c:pt>
                <c:pt idx="7287">
                  <c:v>6.8025767435142435E-3</c:v>
                </c:pt>
                <c:pt idx="7288">
                  <c:v>6.8026311529428988E-3</c:v>
                </c:pt>
                <c:pt idx="7289">
                  <c:v>6.8026775915775621E-3</c:v>
                </c:pt>
                <c:pt idx="7290">
                  <c:v>6.8027488837083903E-3</c:v>
                </c:pt>
                <c:pt idx="7291">
                  <c:v>6.802848334952232E-3</c:v>
                </c:pt>
                <c:pt idx="7292">
                  <c:v>6.8028754314342892E-3</c:v>
                </c:pt>
                <c:pt idx="7293">
                  <c:v>6.8028844610630726E-3</c:v>
                </c:pt>
                <c:pt idx="7294">
                  <c:v>6.8029059013576931E-3</c:v>
                </c:pt>
                <c:pt idx="7295">
                  <c:v>6.803092918084703E-3</c:v>
                </c:pt>
                <c:pt idx="7296">
                  <c:v>6.8031738642801336E-3</c:v>
                </c:pt>
                <c:pt idx="7297">
                  <c:v>6.8032636842154937E-3</c:v>
                </c:pt>
                <c:pt idx="7298">
                  <c:v>6.803324241093838E-3</c:v>
                </c:pt>
                <c:pt idx="7299">
                  <c:v>6.8033623399012333E-3</c:v>
                </c:pt>
                <c:pt idx="7300">
                  <c:v>6.8033869798833019E-3</c:v>
                </c:pt>
                <c:pt idx="7301">
                  <c:v>6.8034943877412542E-3</c:v>
                </c:pt>
                <c:pt idx="7302">
                  <c:v>6.8035010946779582E-3</c:v>
                </c:pt>
                <c:pt idx="7303">
                  <c:v>6.8035670082821562E-3</c:v>
                </c:pt>
                <c:pt idx="7304">
                  <c:v>6.803722023977745E-3</c:v>
                </c:pt>
                <c:pt idx="7305">
                  <c:v>6.8038055067432945E-3</c:v>
                </c:pt>
                <c:pt idx="7306">
                  <c:v>6.8038188536561845E-3</c:v>
                </c:pt>
                <c:pt idx="7307">
                  <c:v>6.8040962662320572E-3</c:v>
                </c:pt>
                <c:pt idx="7308">
                  <c:v>6.804167084994964E-3</c:v>
                </c:pt>
                <c:pt idx="7309">
                  <c:v>6.8043525985368595E-3</c:v>
                </c:pt>
                <c:pt idx="7310">
                  <c:v>6.8044253260139461E-3</c:v>
                </c:pt>
                <c:pt idx="7311">
                  <c:v>6.8044561540461972E-3</c:v>
                </c:pt>
                <c:pt idx="7312">
                  <c:v>6.8044583554546711E-3</c:v>
                </c:pt>
                <c:pt idx="7313">
                  <c:v>6.804513364933539E-3</c:v>
                </c:pt>
                <c:pt idx="7314">
                  <c:v>6.8045287587195471E-3</c:v>
                </c:pt>
                <c:pt idx="7315">
                  <c:v>6.8046484776409857E-3</c:v>
                </c:pt>
                <c:pt idx="7316">
                  <c:v>6.8046495748909485E-3</c:v>
                </c:pt>
                <c:pt idx="7317">
                  <c:v>6.8046704188789511E-3</c:v>
                </c:pt>
                <c:pt idx="7318">
                  <c:v>6.804702219608709E-3</c:v>
                </c:pt>
                <c:pt idx="7319">
                  <c:v>6.8047087969914056E-3</c:v>
                </c:pt>
                <c:pt idx="7320">
                  <c:v>6.8047602951656488E-3</c:v>
                </c:pt>
                <c:pt idx="7321">
                  <c:v>6.8047723416145992E-3</c:v>
                </c:pt>
                <c:pt idx="7322">
                  <c:v>6.804780006289435E-3</c:v>
                </c:pt>
                <c:pt idx="7323">
                  <c:v>6.8048084665886348E-3</c:v>
                </c:pt>
                <c:pt idx="7324">
                  <c:v>6.8049232662531879E-3</c:v>
                </c:pt>
                <c:pt idx="7325">
                  <c:v>6.8049614843022138E-3</c:v>
                </c:pt>
                <c:pt idx="7326">
                  <c:v>6.8050149488247105E-3</c:v>
                </c:pt>
                <c:pt idx="7327">
                  <c:v>6.8050509287555265E-3</c:v>
                </c:pt>
                <c:pt idx="7328">
                  <c:v>6.8050650967475916E-3</c:v>
                </c:pt>
                <c:pt idx="7329">
                  <c:v>6.8050705450843213E-3</c:v>
                </c:pt>
                <c:pt idx="7330">
                  <c:v>6.8050792613934975E-3</c:v>
                </c:pt>
                <c:pt idx="7331">
                  <c:v>6.8052326783503269E-3</c:v>
                </c:pt>
                <c:pt idx="7332">
                  <c:v>6.8052522351587418E-3</c:v>
                </c:pt>
                <c:pt idx="7333">
                  <c:v>6.8053770300010967E-3</c:v>
                </c:pt>
                <c:pt idx="7334">
                  <c:v>6.8054669366057561E-3</c:v>
                </c:pt>
                <c:pt idx="7335">
                  <c:v>6.8054831702320587E-3</c:v>
                </c:pt>
                <c:pt idx="7336">
                  <c:v>6.8055069714906286E-3</c:v>
                </c:pt>
                <c:pt idx="7337">
                  <c:v>6.8055177870759457E-3</c:v>
                </c:pt>
                <c:pt idx="7338">
                  <c:v>6.8056117991053015E-3</c:v>
                </c:pt>
                <c:pt idx="7339">
                  <c:v>6.8058639152288256E-3</c:v>
                </c:pt>
                <c:pt idx="7340">
                  <c:v>6.8059487864809169E-3</c:v>
                </c:pt>
                <c:pt idx="7341">
                  <c:v>6.8062090712051456E-3</c:v>
                </c:pt>
                <c:pt idx="7342">
                  <c:v>6.8064277433073873E-3</c:v>
                </c:pt>
                <c:pt idx="7343">
                  <c:v>6.806429872592854E-3</c:v>
                </c:pt>
                <c:pt idx="7344">
                  <c:v>6.8066031429331111E-3</c:v>
                </c:pt>
                <c:pt idx="7345">
                  <c:v>6.8066699714026645E-3</c:v>
                </c:pt>
                <c:pt idx="7346">
                  <c:v>6.806716598612734E-3</c:v>
                </c:pt>
                <c:pt idx="7347">
                  <c:v>6.8068203122572382E-3</c:v>
                </c:pt>
                <c:pt idx="7348">
                  <c:v>6.8069660353291721E-3</c:v>
                </c:pt>
                <c:pt idx="7349">
                  <c:v>6.807019794003809E-3</c:v>
                </c:pt>
                <c:pt idx="7350">
                  <c:v>6.8070671853239628E-3</c:v>
                </c:pt>
                <c:pt idx="7351">
                  <c:v>6.8070998093330629E-3</c:v>
                </c:pt>
                <c:pt idx="7352">
                  <c:v>6.8071765583843343E-3</c:v>
                </c:pt>
                <c:pt idx="7353">
                  <c:v>6.8072699862749501E-3</c:v>
                </c:pt>
                <c:pt idx="7354">
                  <c:v>6.8072982985311553E-3</c:v>
                </c:pt>
                <c:pt idx="7355">
                  <c:v>6.8073087808853986E-3</c:v>
                </c:pt>
                <c:pt idx="7356">
                  <c:v>6.8073936149093076E-3</c:v>
                </c:pt>
                <c:pt idx="7357">
                  <c:v>6.8074480077200033E-3</c:v>
                </c:pt>
                <c:pt idx="7358">
                  <c:v>6.8075347159680527E-3</c:v>
                </c:pt>
                <c:pt idx="7359">
                  <c:v>6.80757854039994E-3</c:v>
                </c:pt>
                <c:pt idx="7360">
                  <c:v>6.8076764969500665E-3</c:v>
                </c:pt>
                <c:pt idx="7361">
                  <c:v>6.8077929824621915E-3</c:v>
                </c:pt>
                <c:pt idx="7362">
                  <c:v>6.8078085643186112E-3</c:v>
                </c:pt>
                <c:pt idx="7363">
                  <c:v>6.8078189497449105E-3</c:v>
                </c:pt>
                <c:pt idx="7364">
                  <c:v>6.8078459425756572E-3</c:v>
                </c:pt>
                <c:pt idx="7365">
                  <c:v>6.807874996790913E-3</c:v>
                </c:pt>
                <c:pt idx="7366">
                  <c:v>6.8079123293727463E-3</c:v>
                </c:pt>
                <c:pt idx="7367">
                  <c:v>6.8079278770322256E-3</c:v>
                </c:pt>
                <c:pt idx="7368">
                  <c:v>6.8079330585941429E-3</c:v>
                </c:pt>
                <c:pt idx="7369">
                  <c:v>6.8079372034868272E-3</c:v>
                </c:pt>
                <c:pt idx="7370">
                  <c:v>6.8082481966035844E-3</c:v>
                </c:pt>
                <c:pt idx="7371">
                  <c:v>6.8082904187856232E-3</c:v>
                </c:pt>
                <c:pt idx="7372">
                  <c:v>6.8083418641425629E-3</c:v>
                </c:pt>
                <c:pt idx="7373">
                  <c:v>6.8083624284054232E-3</c:v>
                </c:pt>
                <c:pt idx="7374">
                  <c:v>6.8084897498015481E-3</c:v>
                </c:pt>
                <c:pt idx="7375">
                  <c:v>6.8086280191619148E-3</c:v>
                </c:pt>
                <c:pt idx="7376">
                  <c:v>6.8086525625445206E-3</c:v>
                </c:pt>
                <c:pt idx="7377">
                  <c:v>6.8086811820537215E-3</c:v>
                </c:pt>
                <c:pt idx="7378">
                  <c:v>6.808747560258975E-3</c:v>
                </c:pt>
                <c:pt idx="7379">
                  <c:v>6.8089705869974759E-3</c:v>
                </c:pt>
                <c:pt idx="7380">
                  <c:v>6.809072109343217E-3</c:v>
                </c:pt>
                <c:pt idx="7381">
                  <c:v>6.8090751519491333E-3</c:v>
                </c:pt>
                <c:pt idx="7382">
                  <c:v>6.8092998093920764E-3</c:v>
                </c:pt>
                <c:pt idx="7383">
                  <c:v>6.8094168090883722E-3</c:v>
                </c:pt>
                <c:pt idx="7384">
                  <c:v>6.8094339331690795E-3</c:v>
                </c:pt>
                <c:pt idx="7385">
                  <c:v>6.8095234891906095E-3</c:v>
                </c:pt>
                <c:pt idx="7386">
                  <c:v>6.8096118844592299E-3</c:v>
                </c:pt>
                <c:pt idx="7387">
                  <c:v>6.8096640458109453E-3</c:v>
                </c:pt>
                <c:pt idx="7388">
                  <c:v>6.8096760754273828E-3</c:v>
                </c:pt>
                <c:pt idx="7389">
                  <c:v>6.8096951164771137E-3</c:v>
                </c:pt>
                <c:pt idx="7390">
                  <c:v>6.8097251667097406E-3</c:v>
                </c:pt>
                <c:pt idx="7391">
                  <c:v>6.809806213143337E-3</c:v>
                </c:pt>
                <c:pt idx="7392">
                  <c:v>6.8098791434625097E-3</c:v>
                </c:pt>
                <c:pt idx="7393">
                  <c:v>6.8099120772594293E-3</c:v>
                </c:pt>
                <c:pt idx="7394">
                  <c:v>6.8099340211194518E-3</c:v>
                </c:pt>
                <c:pt idx="7395">
                  <c:v>6.8101588883251714E-3</c:v>
                </c:pt>
                <c:pt idx="7396">
                  <c:v>6.8101906460137562E-3</c:v>
                </c:pt>
                <c:pt idx="7397">
                  <c:v>6.8103550628877902E-3</c:v>
                </c:pt>
                <c:pt idx="7398">
                  <c:v>6.8103560516937674E-3</c:v>
                </c:pt>
                <c:pt idx="7399">
                  <c:v>6.8104025031879793E-3</c:v>
                </c:pt>
                <c:pt idx="7400">
                  <c:v>6.810536669047503E-3</c:v>
                </c:pt>
                <c:pt idx="7401">
                  <c:v>6.810544549724757E-3</c:v>
                </c:pt>
                <c:pt idx="7402">
                  <c:v>6.810678326883925E-3</c:v>
                </c:pt>
                <c:pt idx="7403">
                  <c:v>6.8107970405868763E-3</c:v>
                </c:pt>
                <c:pt idx="7404">
                  <c:v>6.8110257946653102E-3</c:v>
                </c:pt>
                <c:pt idx="7405">
                  <c:v>6.8110803780360432E-3</c:v>
                </c:pt>
                <c:pt idx="7406">
                  <c:v>6.8110988832490718E-3</c:v>
                </c:pt>
                <c:pt idx="7407">
                  <c:v>6.8111806098859959E-3</c:v>
                </c:pt>
                <c:pt idx="7408">
                  <c:v>6.8111854701494168E-3</c:v>
                </c:pt>
                <c:pt idx="7409">
                  <c:v>6.8112010196569673E-3</c:v>
                </c:pt>
                <c:pt idx="7410">
                  <c:v>6.8112117069951432E-3</c:v>
                </c:pt>
                <c:pt idx="7411">
                  <c:v>6.8112359874658831E-3</c:v>
                </c:pt>
                <c:pt idx="7412">
                  <c:v>6.8112612259922725E-3</c:v>
                </c:pt>
                <c:pt idx="7413">
                  <c:v>6.8114587855621659E-3</c:v>
                </c:pt>
                <c:pt idx="7414">
                  <c:v>6.8114645836288758E-3</c:v>
                </c:pt>
                <c:pt idx="7415">
                  <c:v>6.8114694148050936E-3</c:v>
                </c:pt>
                <c:pt idx="7416">
                  <c:v>6.8115765390822005E-3</c:v>
                </c:pt>
                <c:pt idx="7417">
                  <c:v>6.8115967783159443E-3</c:v>
                </c:pt>
                <c:pt idx="7418">
                  <c:v>6.8117497340674359E-3</c:v>
                </c:pt>
                <c:pt idx="7419">
                  <c:v>6.8118686718787978E-3</c:v>
                </c:pt>
                <c:pt idx="7420">
                  <c:v>6.811944287532192E-3</c:v>
                </c:pt>
                <c:pt idx="7421">
                  <c:v>6.8120865670490225E-3</c:v>
                </c:pt>
                <c:pt idx="7422">
                  <c:v>6.8121304031917383E-3</c:v>
                </c:pt>
                <c:pt idx="7423">
                  <c:v>6.8122512108695086E-3</c:v>
                </c:pt>
                <c:pt idx="7424">
                  <c:v>6.8123745404623749E-3</c:v>
                </c:pt>
                <c:pt idx="7425">
                  <c:v>6.8125381430620855E-3</c:v>
                </c:pt>
                <c:pt idx="7426">
                  <c:v>6.8125815442711081E-3</c:v>
                </c:pt>
                <c:pt idx="7427">
                  <c:v>6.8125890880164726E-3</c:v>
                </c:pt>
                <c:pt idx="7428">
                  <c:v>6.8125975732102719E-3</c:v>
                </c:pt>
                <c:pt idx="7429">
                  <c:v>6.8126277297561313E-3</c:v>
                </c:pt>
                <c:pt idx="7430">
                  <c:v>6.8126588073875571E-3</c:v>
                </c:pt>
                <c:pt idx="7431">
                  <c:v>6.8126653968311104E-3</c:v>
                </c:pt>
                <c:pt idx="7432">
                  <c:v>6.8127011511101652E-3</c:v>
                </c:pt>
                <c:pt idx="7433">
                  <c:v>6.8127058534848918E-3</c:v>
                </c:pt>
                <c:pt idx="7434">
                  <c:v>6.8127453338238907E-3</c:v>
                </c:pt>
                <c:pt idx="7435">
                  <c:v>6.8127725736046914E-3</c:v>
                </c:pt>
                <c:pt idx="7436">
                  <c:v>6.8128129328696068E-3</c:v>
                </c:pt>
                <c:pt idx="7437">
                  <c:v>6.8128645016413405E-3</c:v>
                </c:pt>
                <c:pt idx="7438">
                  <c:v>6.8129010321701109E-3</c:v>
                </c:pt>
                <c:pt idx="7439">
                  <c:v>6.8129590441352965E-3</c:v>
                </c:pt>
                <c:pt idx="7440">
                  <c:v>6.8130664447546944E-3</c:v>
                </c:pt>
                <c:pt idx="7441">
                  <c:v>6.8131372783393268E-3</c:v>
                </c:pt>
                <c:pt idx="7442">
                  <c:v>6.8131410032434541E-3</c:v>
                </c:pt>
                <c:pt idx="7443">
                  <c:v>6.8131717215713867E-3</c:v>
                </c:pt>
                <c:pt idx="7444">
                  <c:v>6.8132488871609238E-3</c:v>
                </c:pt>
                <c:pt idx="7445">
                  <c:v>6.8132516737152028E-3</c:v>
                </c:pt>
                <c:pt idx="7446">
                  <c:v>6.813272102981863E-3</c:v>
                </c:pt>
                <c:pt idx="7447">
                  <c:v>6.813330551765571E-3</c:v>
                </c:pt>
                <c:pt idx="7448">
                  <c:v>6.8133472369311925E-3</c:v>
                </c:pt>
                <c:pt idx="7449">
                  <c:v>6.8133676211674871E-3</c:v>
                </c:pt>
                <c:pt idx="7450">
                  <c:v>6.8134148385402835E-3</c:v>
                </c:pt>
                <c:pt idx="7451">
                  <c:v>6.8134462880722405E-3</c:v>
                </c:pt>
                <c:pt idx="7452">
                  <c:v>6.8134758666454449E-3</c:v>
                </c:pt>
                <c:pt idx="7453">
                  <c:v>6.8135026546491811E-3</c:v>
                </c:pt>
                <c:pt idx="7454">
                  <c:v>6.8135663244296412E-3</c:v>
                </c:pt>
                <c:pt idx="7455">
                  <c:v>6.8135663244296412E-3</c:v>
                </c:pt>
                <c:pt idx="7456">
                  <c:v>6.8135948988881081E-3</c:v>
                </c:pt>
                <c:pt idx="7457">
                  <c:v>6.8136289788845441E-3</c:v>
                </c:pt>
                <c:pt idx="7458">
                  <c:v>6.8137521760257714E-3</c:v>
                </c:pt>
                <c:pt idx="7459">
                  <c:v>6.8138053894927037E-3</c:v>
                </c:pt>
                <c:pt idx="7460">
                  <c:v>6.8138612832384154E-3</c:v>
                </c:pt>
                <c:pt idx="7461">
                  <c:v>6.8138667769886436E-3</c:v>
                </c:pt>
                <c:pt idx="7462">
                  <c:v>6.8140002376839435E-3</c:v>
                </c:pt>
                <c:pt idx="7463">
                  <c:v>6.8140184869736348E-3</c:v>
                </c:pt>
                <c:pt idx="7464">
                  <c:v>6.8140777422506888E-3</c:v>
                </c:pt>
                <c:pt idx="7465">
                  <c:v>6.8141059728800317E-3</c:v>
                </c:pt>
                <c:pt idx="7466">
                  <c:v>6.8141232660812266E-3</c:v>
                </c:pt>
                <c:pt idx="7467">
                  <c:v>6.814140552105984E-3</c:v>
                </c:pt>
                <c:pt idx="7468">
                  <c:v>6.814142371270069E-3</c:v>
                </c:pt>
                <c:pt idx="7469">
                  <c:v>6.8142404880447626E-3</c:v>
                </c:pt>
                <c:pt idx="7470">
                  <c:v>6.8142658878752862E-3</c:v>
                </c:pt>
                <c:pt idx="7471">
                  <c:v>6.8142758621157606E-3</c:v>
                </c:pt>
                <c:pt idx="7472">
                  <c:v>6.8142948971676573E-3</c:v>
                </c:pt>
                <c:pt idx="7473">
                  <c:v>6.814303958396559E-3</c:v>
                </c:pt>
                <c:pt idx="7474">
                  <c:v>6.8143048644101045E-3</c:v>
                </c:pt>
                <c:pt idx="7475">
                  <c:v>6.8144143453056057E-3</c:v>
                </c:pt>
                <c:pt idx="7476">
                  <c:v>6.81441615246175E-3</c:v>
                </c:pt>
                <c:pt idx="7477">
                  <c:v>6.8144405412859151E-3</c:v>
                </c:pt>
                <c:pt idx="7478">
                  <c:v>6.8144450561442686E-3</c:v>
                </c:pt>
                <c:pt idx="7479">
                  <c:v>6.8145028024310531E-3</c:v>
                </c:pt>
                <c:pt idx="7480">
                  <c:v>6.8145496613230376E-3</c:v>
                </c:pt>
                <c:pt idx="7481">
                  <c:v>6.8145496613230376E-3</c:v>
                </c:pt>
                <c:pt idx="7482">
                  <c:v>6.8145739706963341E-3</c:v>
                </c:pt>
                <c:pt idx="7483">
                  <c:v>6.814609058645703E-3</c:v>
                </c:pt>
                <c:pt idx="7484">
                  <c:v>6.8147741938516656E-3</c:v>
                </c:pt>
                <c:pt idx="7485">
                  <c:v>6.8148198458638015E-3</c:v>
                </c:pt>
                <c:pt idx="7486">
                  <c:v>6.8148198458638015E-3</c:v>
                </c:pt>
                <c:pt idx="7487">
                  <c:v>6.8148940316922427E-3</c:v>
                </c:pt>
                <c:pt idx="7488">
                  <c:v>6.8150615604770544E-3</c:v>
                </c:pt>
                <c:pt idx="7489">
                  <c:v>6.8152345843832474E-3</c:v>
                </c:pt>
                <c:pt idx="7490">
                  <c:v>6.8152912068785362E-3</c:v>
                </c:pt>
                <c:pt idx="7491">
                  <c:v>6.8153371526690331E-3</c:v>
                </c:pt>
                <c:pt idx="7492">
                  <c:v>6.8154544231646607E-3</c:v>
                </c:pt>
                <c:pt idx="7493">
                  <c:v>6.8155063327528876E-3</c:v>
                </c:pt>
                <c:pt idx="7494">
                  <c:v>6.8155212769030549E-3</c:v>
                </c:pt>
                <c:pt idx="7495">
                  <c:v>6.8155836285648469E-3</c:v>
                </c:pt>
                <c:pt idx="7496">
                  <c:v>6.8157508655874019E-3</c:v>
                </c:pt>
                <c:pt idx="7497">
                  <c:v>6.815766588725407E-3</c:v>
                </c:pt>
                <c:pt idx="7498">
                  <c:v>6.8157744478773187E-3</c:v>
                </c:pt>
                <c:pt idx="7499">
                  <c:v>6.8158049959275539E-3</c:v>
                </c:pt>
                <c:pt idx="7500">
                  <c:v>6.8158886597701881E-3</c:v>
                </c:pt>
                <c:pt idx="7501">
                  <c:v>6.8159130271871369E-3</c:v>
                </c:pt>
                <c:pt idx="7502">
                  <c:v>6.8160649701504003E-3</c:v>
                </c:pt>
                <c:pt idx="7503">
                  <c:v>6.8162033562087056E-3</c:v>
                </c:pt>
                <c:pt idx="7504">
                  <c:v>6.8162318349703072E-3</c:v>
                </c:pt>
                <c:pt idx="7505">
                  <c:v>6.8165368269839533E-3</c:v>
                </c:pt>
                <c:pt idx="7506">
                  <c:v>6.8165496587488054E-3</c:v>
                </c:pt>
                <c:pt idx="7507">
                  <c:v>6.8165812912909579E-3</c:v>
                </c:pt>
                <c:pt idx="7508">
                  <c:v>6.8166171654852961E-3</c:v>
                </c:pt>
                <c:pt idx="7509">
                  <c:v>6.8166478868533975E-3</c:v>
                </c:pt>
                <c:pt idx="7510">
                  <c:v>6.8167960098588134E-3</c:v>
                </c:pt>
                <c:pt idx="7511">
                  <c:v>6.817007775409333E-3</c:v>
                </c:pt>
                <c:pt idx="7512">
                  <c:v>6.8170364794269758E-3</c:v>
                </c:pt>
                <c:pt idx="7513">
                  <c:v>6.8171199277272639E-3</c:v>
                </c:pt>
                <c:pt idx="7514">
                  <c:v>6.8171914195957499E-3</c:v>
                </c:pt>
                <c:pt idx="7515">
                  <c:v>6.8171998209484042E-3</c:v>
                </c:pt>
                <c:pt idx="7516">
                  <c:v>6.8172485095381961E-3</c:v>
                </c:pt>
                <c:pt idx="7517">
                  <c:v>6.8172711520732374E-3</c:v>
                </c:pt>
                <c:pt idx="7518">
                  <c:v>6.8173113696361771E-3</c:v>
                </c:pt>
                <c:pt idx="7519">
                  <c:v>6.8175375707846446E-3</c:v>
                </c:pt>
                <c:pt idx="7520">
                  <c:v>6.8175866237167523E-3</c:v>
                </c:pt>
                <c:pt idx="7521">
                  <c:v>6.8175982532217207E-3</c:v>
                </c:pt>
                <c:pt idx="7522">
                  <c:v>6.8176024056706341E-3</c:v>
                </c:pt>
                <c:pt idx="7523">
                  <c:v>6.8176513669776532E-3</c:v>
                </c:pt>
                <c:pt idx="7524">
                  <c:v>6.8177441198130654E-3</c:v>
                </c:pt>
                <c:pt idx="7525">
                  <c:v>6.8177573498293381E-3</c:v>
                </c:pt>
                <c:pt idx="7526">
                  <c:v>6.8177623097712978E-3</c:v>
                </c:pt>
                <c:pt idx="7527">
                  <c:v>6.8177928802405389E-3</c:v>
                </c:pt>
                <c:pt idx="7528">
                  <c:v>6.8178630064547338E-3</c:v>
                </c:pt>
                <c:pt idx="7529">
                  <c:v>6.8179198266470533E-3</c:v>
                </c:pt>
                <c:pt idx="7530">
                  <c:v>6.8179231176640149E-3</c:v>
                </c:pt>
                <c:pt idx="7531">
                  <c:v>6.8179486122427711E-3</c:v>
                </c:pt>
                <c:pt idx="7532">
                  <c:v>6.8179658718914042E-3</c:v>
                </c:pt>
                <c:pt idx="7533">
                  <c:v>6.8180979041124086E-3</c:v>
                </c:pt>
                <c:pt idx="7534">
                  <c:v>6.8181240850471291E-3</c:v>
                </c:pt>
                <c:pt idx="7535">
                  <c:v>6.8181453420410711E-3</c:v>
                </c:pt>
                <c:pt idx="7536">
                  <c:v>6.8181706693238274E-3</c:v>
                </c:pt>
                <c:pt idx="7537">
                  <c:v>6.8181984256279705E-3</c:v>
                </c:pt>
                <c:pt idx="7538">
                  <c:v>6.8182514250733593E-3</c:v>
                </c:pt>
                <c:pt idx="7539">
                  <c:v>6.8183124737224684E-3</c:v>
                </c:pt>
                <c:pt idx="7540">
                  <c:v>6.8183417372817533E-3</c:v>
                </c:pt>
                <c:pt idx="7541">
                  <c:v>6.8184196472485656E-3</c:v>
                </c:pt>
                <c:pt idx="7542">
                  <c:v>6.8184269418972241E-3</c:v>
                </c:pt>
                <c:pt idx="7543">
                  <c:v>6.8185248577453134E-3</c:v>
                </c:pt>
                <c:pt idx="7544">
                  <c:v>6.8185482818587592E-3</c:v>
                </c:pt>
                <c:pt idx="7545">
                  <c:v>6.8185983048083152E-3</c:v>
                </c:pt>
                <c:pt idx="7546">
                  <c:v>6.8186168422385519E-3</c:v>
                </c:pt>
                <c:pt idx="7547">
                  <c:v>6.8186192593874036E-3</c:v>
                </c:pt>
                <c:pt idx="7548">
                  <c:v>6.8187013357816255E-3</c:v>
                </c:pt>
                <c:pt idx="7549">
                  <c:v>6.8187382828203075E-3</c:v>
                </c:pt>
                <c:pt idx="7550">
                  <c:v>6.8188616683099272E-3</c:v>
                </c:pt>
                <c:pt idx="7551">
                  <c:v>6.8188712629226982E-3</c:v>
                </c:pt>
                <c:pt idx="7552">
                  <c:v>6.8188808546668358E-3</c:v>
                </c:pt>
                <c:pt idx="7553">
                  <c:v>6.8189495115513659E-3</c:v>
                </c:pt>
                <c:pt idx="7554">
                  <c:v>6.8189646600610391E-3</c:v>
                </c:pt>
                <c:pt idx="7555">
                  <c:v>6.8190840010446683E-3</c:v>
                </c:pt>
                <c:pt idx="7556">
                  <c:v>6.8191173361918222E-3</c:v>
                </c:pt>
                <c:pt idx="7557">
                  <c:v>6.8191347834334571E-3</c:v>
                </c:pt>
                <c:pt idx="7558">
                  <c:v>6.8192590133364095E-3</c:v>
                </c:pt>
                <c:pt idx="7559">
                  <c:v>6.819261382374423E-3</c:v>
                </c:pt>
                <c:pt idx="7560">
                  <c:v>6.8193244905715286E-3</c:v>
                </c:pt>
                <c:pt idx="7561">
                  <c:v>6.8193512729407563E-3</c:v>
                </c:pt>
                <c:pt idx="7562">
                  <c:v>6.8193882576997921E-3</c:v>
                </c:pt>
                <c:pt idx="7563">
                  <c:v>6.8194840552764273E-3</c:v>
                </c:pt>
                <c:pt idx="7564">
                  <c:v>6.8195459299281377E-3</c:v>
                </c:pt>
                <c:pt idx="7565">
                  <c:v>6.8196373385865944E-3</c:v>
                </c:pt>
                <c:pt idx="7566">
                  <c:v>6.819724585338153E-3</c:v>
                </c:pt>
                <c:pt idx="7567">
                  <c:v>6.8197284744533852E-3</c:v>
                </c:pt>
                <c:pt idx="7568">
                  <c:v>6.8197331407340188E-3</c:v>
                </c:pt>
                <c:pt idx="7569">
                  <c:v>6.8197735517802902E-3</c:v>
                </c:pt>
                <c:pt idx="7570">
                  <c:v>6.8198216637524525E-3</c:v>
                </c:pt>
                <c:pt idx="7571">
                  <c:v>6.8199114739477523E-3</c:v>
                </c:pt>
                <c:pt idx="7572">
                  <c:v>6.8199307944666575E-3</c:v>
                </c:pt>
                <c:pt idx="7573">
                  <c:v>6.8200826043294726E-3</c:v>
                </c:pt>
                <c:pt idx="7574">
                  <c:v>6.8200902897849903E-3</c:v>
                </c:pt>
                <c:pt idx="7575">
                  <c:v>6.8200941317653066E-3</c:v>
                </c:pt>
                <c:pt idx="7576">
                  <c:v>6.820183891849547E-3</c:v>
                </c:pt>
                <c:pt idx="7577">
                  <c:v>6.8202321111854071E-3</c:v>
                </c:pt>
                <c:pt idx="7578">
                  <c:v>6.8202901752565303E-3</c:v>
                </c:pt>
                <c:pt idx="7579">
                  <c:v>6.8203382200366048E-3</c:v>
                </c:pt>
                <c:pt idx="7580">
                  <c:v>6.8203443152998477E-3</c:v>
                </c:pt>
                <c:pt idx="7581">
                  <c:v>6.8203800992065709E-3</c:v>
                </c:pt>
                <c:pt idx="7582">
                  <c:v>6.8203831426121497E-3</c:v>
                </c:pt>
                <c:pt idx="7583">
                  <c:v>6.8203861856987761E-3</c:v>
                </c:pt>
                <c:pt idx="7584">
                  <c:v>6.8204439437436924E-3</c:v>
                </c:pt>
                <c:pt idx="7585">
                  <c:v>6.8204644353298061E-3</c:v>
                </c:pt>
                <c:pt idx="7586">
                  <c:v>6.8205439866800945E-3</c:v>
                </c:pt>
                <c:pt idx="7587">
                  <c:v>6.8205659192705327E-3</c:v>
                </c:pt>
                <c:pt idx="7588">
                  <c:v>6.8206044497083852E-3</c:v>
                </c:pt>
                <c:pt idx="7589">
                  <c:v>6.8206150176203439E-3</c:v>
                </c:pt>
                <c:pt idx="7590">
                  <c:v>6.8206285991940343E-3</c:v>
                </c:pt>
                <c:pt idx="7591">
                  <c:v>6.8206730712884571E-3</c:v>
                </c:pt>
                <c:pt idx="7592">
                  <c:v>6.8206888835920833E-3</c:v>
                </c:pt>
                <c:pt idx="7593">
                  <c:v>6.8206964101702383E-3</c:v>
                </c:pt>
                <c:pt idx="7594">
                  <c:v>6.8209242665566872E-3</c:v>
                </c:pt>
                <c:pt idx="7595">
                  <c:v>6.8209444147063064E-3</c:v>
                </c:pt>
                <c:pt idx="7596">
                  <c:v>6.8209854122700591E-3</c:v>
                </c:pt>
                <c:pt idx="7597">
                  <c:v>6.8210055162736798E-3</c:v>
                </c:pt>
                <c:pt idx="7598">
                  <c:v>6.8210412208327834E-3</c:v>
                </c:pt>
                <c:pt idx="7599">
                  <c:v>6.8211894953052327E-3</c:v>
                </c:pt>
                <c:pt idx="7600">
                  <c:v>6.8212190544824315E-3</c:v>
                </c:pt>
                <c:pt idx="7601">
                  <c:v>6.8213222603343638E-3</c:v>
                </c:pt>
                <c:pt idx="7602">
                  <c:v>6.8213384428595205E-3</c:v>
                </c:pt>
                <c:pt idx="7603">
                  <c:v>6.8213597596222721E-3</c:v>
                </c:pt>
                <c:pt idx="7604">
                  <c:v>6.8216280777032672E-3</c:v>
                </c:pt>
                <c:pt idx="7605">
                  <c:v>6.8216302599698646E-3</c:v>
                </c:pt>
                <c:pt idx="7606">
                  <c:v>6.8216593397048006E-3</c:v>
                </c:pt>
                <c:pt idx="7607">
                  <c:v>6.8216782244192257E-3</c:v>
                </c:pt>
                <c:pt idx="7608">
                  <c:v>6.8217681044829394E-3</c:v>
                </c:pt>
                <c:pt idx="7609">
                  <c:v>6.8218049822726043E-3</c:v>
                </c:pt>
                <c:pt idx="7610">
                  <c:v>6.82188362557163E-3</c:v>
                </c:pt>
                <c:pt idx="7611">
                  <c:v>6.8218857867149481E-3</c:v>
                </c:pt>
                <c:pt idx="7612">
                  <c:v>6.8219275335316184E-3</c:v>
                </c:pt>
                <c:pt idx="7613">
                  <c:v>6.8220237264612254E-3</c:v>
                </c:pt>
                <c:pt idx="7614">
                  <c:v>6.8220802693800941E-3</c:v>
                </c:pt>
                <c:pt idx="7615">
                  <c:v>6.8220824141258032E-3</c:v>
                </c:pt>
                <c:pt idx="7616">
                  <c:v>6.8221409676512751E-3</c:v>
                </c:pt>
                <c:pt idx="7617">
                  <c:v>6.8222640612613933E-3</c:v>
                </c:pt>
                <c:pt idx="7618">
                  <c:v>6.8222761249451007E-3</c:v>
                </c:pt>
                <c:pt idx="7619">
                  <c:v>6.8223561664187242E-3</c:v>
                </c:pt>
                <c:pt idx="7620">
                  <c:v>6.8224465251310769E-3</c:v>
                </c:pt>
                <c:pt idx="7621">
                  <c:v>6.8224500481341545E-3</c:v>
                </c:pt>
                <c:pt idx="7622">
                  <c:v>6.8226465401777514E-3</c:v>
                </c:pt>
                <c:pt idx="7623">
                  <c:v>6.8228678017001349E-3</c:v>
                </c:pt>
                <c:pt idx="7624">
                  <c:v>6.8229286748144489E-3</c:v>
                </c:pt>
                <c:pt idx="7625">
                  <c:v>6.8229590534174787E-3</c:v>
                </c:pt>
                <c:pt idx="7626">
                  <c:v>6.823032079574627E-3</c:v>
                </c:pt>
                <c:pt idx="7627">
                  <c:v>6.8231192778939005E-3</c:v>
                </c:pt>
                <c:pt idx="7628">
                  <c:v>6.8231370898214228E-3</c:v>
                </c:pt>
                <c:pt idx="7629">
                  <c:v>6.8231480443015141E-3</c:v>
                </c:pt>
                <c:pt idx="7630">
                  <c:v>6.8231521509142783E-3</c:v>
                </c:pt>
                <c:pt idx="7631">
                  <c:v>6.8231706217800892E-3</c:v>
                </c:pt>
                <c:pt idx="7632">
                  <c:v>6.823187711460353E-3</c:v>
                </c:pt>
                <c:pt idx="7633">
                  <c:v>6.8232266292869662E-3</c:v>
                </c:pt>
                <c:pt idx="7634">
                  <c:v>6.8235053276600082E-3</c:v>
                </c:pt>
                <c:pt idx="7635">
                  <c:v>6.8235113928177618E-3</c:v>
                </c:pt>
                <c:pt idx="7636">
                  <c:v>6.8235396755080436E-3</c:v>
                </c:pt>
                <c:pt idx="7637">
                  <c:v>6.8235618729187361E-3</c:v>
                </c:pt>
                <c:pt idx="7638">
                  <c:v>6.8235638897872009E-3</c:v>
                </c:pt>
                <c:pt idx="7639">
                  <c:v>6.8235719554644494E-3</c:v>
                </c:pt>
                <c:pt idx="7640">
                  <c:v>6.823686579018595E-3</c:v>
                </c:pt>
                <c:pt idx="7641">
                  <c:v>6.8236992789356375E-3</c:v>
                </c:pt>
                <c:pt idx="7642">
                  <c:v>6.8237266594645945E-3</c:v>
                </c:pt>
                <c:pt idx="7643">
                  <c:v>6.8237680004224919E-3</c:v>
                </c:pt>
                <c:pt idx="7644">
                  <c:v>6.8238238883322521E-3</c:v>
                </c:pt>
                <c:pt idx="7645">
                  <c:v>6.8238730062063751E-3</c:v>
                </c:pt>
                <c:pt idx="7646">
                  <c:v>6.8238796353716638E-3</c:v>
                </c:pt>
                <c:pt idx="7647">
                  <c:v>6.8238942125075702E-3</c:v>
                </c:pt>
                <c:pt idx="7648">
                  <c:v>6.8239014974518361E-3</c:v>
                </c:pt>
                <c:pt idx="7649">
                  <c:v>6.8239537456199085E-3</c:v>
                </c:pt>
                <c:pt idx="7650">
                  <c:v>6.8239900473531338E-3</c:v>
                </c:pt>
                <c:pt idx="7651">
                  <c:v>6.8240104817153197E-3</c:v>
                </c:pt>
                <c:pt idx="7652">
                  <c:v>6.8240170693519824E-3</c:v>
                </c:pt>
                <c:pt idx="7653">
                  <c:v>6.8240236549920131E-3</c:v>
                </c:pt>
                <c:pt idx="7654">
                  <c:v>6.8240939963596361E-3</c:v>
                </c:pt>
                <c:pt idx="7655">
                  <c:v>6.8241418550819243E-3</c:v>
                </c:pt>
                <c:pt idx="7656">
                  <c:v>6.8241464386836308E-3</c:v>
                </c:pt>
                <c:pt idx="7657">
                  <c:v>6.8241719579822798E-3</c:v>
                </c:pt>
                <c:pt idx="7658">
                  <c:v>6.8243192411033245E-3</c:v>
                </c:pt>
                <c:pt idx="7659">
                  <c:v>6.8244474385425599E-3</c:v>
                </c:pt>
                <c:pt idx="7660">
                  <c:v>6.8244506657169903E-3</c:v>
                </c:pt>
                <c:pt idx="7661">
                  <c:v>6.824452601782007E-3</c:v>
                </c:pt>
                <c:pt idx="7662">
                  <c:v>6.8245035201436521E-3</c:v>
                </c:pt>
                <c:pt idx="7663">
                  <c:v>6.8245581665274981E-3</c:v>
                </c:pt>
                <c:pt idx="7664">
                  <c:v>6.8245857562085482E-3</c:v>
                </c:pt>
                <c:pt idx="7665">
                  <c:v>6.8246491362578586E-3</c:v>
                </c:pt>
                <c:pt idx="7666">
                  <c:v>6.824658083295485E-3</c:v>
                </c:pt>
                <c:pt idx="7667">
                  <c:v>6.8247161436233465E-3</c:v>
                </c:pt>
                <c:pt idx="7668">
                  <c:v>6.8247536987547132E-3</c:v>
                </c:pt>
                <c:pt idx="7669">
                  <c:v>6.8247695909745979E-3</c:v>
                </c:pt>
                <c:pt idx="7670">
                  <c:v>6.8248057785590425E-3</c:v>
                </c:pt>
                <c:pt idx="7671">
                  <c:v>6.8248076813711665E-3</c:v>
                </c:pt>
                <c:pt idx="7672">
                  <c:v>6.8248577240631976E-3</c:v>
                </c:pt>
                <c:pt idx="7673">
                  <c:v>6.8248646821460488E-3</c:v>
                </c:pt>
                <c:pt idx="7674">
                  <c:v>6.8249731669077652E-3</c:v>
                </c:pt>
                <c:pt idx="7675">
                  <c:v>6.8249819710560714E-3</c:v>
                </c:pt>
                <c:pt idx="7676">
                  <c:v>6.824997683011748E-3</c:v>
                </c:pt>
                <c:pt idx="7677">
                  <c:v>6.8250253057317196E-3</c:v>
                </c:pt>
                <c:pt idx="7678">
                  <c:v>6.8250353407690988E-3</c:v>
                </c:pt>
                <c:pt idx="7679">
                  <c:v>6.8250535162404655E-3</c:v>
                </c:pt>
                <c:pt idx="7680">
                  <c:v>6.8250666673016014E-3</c:v>
                </c:pt>
                <c:pt idx="7681">
                  <c:v>6.8250898167850401E-3</c:v>
                </c:pt>
                <c:pt idx="7682">
                  <c:v>6.825098568917715E-3</c:v>
                </c:pt>
                <c:pt idx="7683">
                  <c:v>6.8251615932928712E-3</c:v>
                </c:pt>
                <c:pt idx="7684">
                  <c:v>6.8251808965365934E-3</c:v>
                </c:pt>
                <c:pt idx="7685">
                  <c:v>6.825215096982409E-3</c:v>
                </c:pt>
                <c:pt idx="7686">
                  <c:v>6.8252405525457945E-3</c:v>
                </c:pt>
                <c:pt idx="7687">
                  <c:v>6.8253204253899023E-3</c:v>
                </c:pt>
                <c:pt idx="7688">
                  <c:v>6.8253216611115115E-3</c:v>
                </c:pt>
                <c:pt idx="7689">
                  <c:v>6.8253333964812188E-3</c:v>
                </c:pt>
                <c:pt idx="7690">
                  <c:v>6.8253531450124267E-3</c:v>
                </c:pt>
                <c:pt idx="7691">
                  <c:v>6.8253531450124267E-3</c:v>
                </c:pt>
                <c:pt idx="7692">
                  <c:v>6.8253784179208299E-3</c:v>
                </c:pt>
                <c:pt idx="7693">
                  <c:v>6.8254116529460479E-3</c:v>
                </c:pt>
                <c:pt idx="7694">
                  <c:v>6.8254380762082373E-3</c:v>
                </c:pt>
                <c:pt idx="7695">
                  <c:v>6.8255513363264242E-3</c:v>
                </c:pt>
                <c:pt idx="7696">
                  <c:v>6.8255885316476986E-3</c:v>
                </c:pt>
                <c:pt idx="7697">
                  <c:v>6.8255897499076871E-3</c:v>
                </c:pt>
                <c:pt idx="7698">
                  <c:v>6.8256420594817032E-3</c:v>
                </c:pt>
                <c:pt idx="7699">
                  <c:v>6.8256463107340846E-3</c:v>
                </c:pt>
                <c:pt idx="7700">
                  <c:v>6.8256590586169077E-3</c:v>
                </c:pt>
                <c:pt idx="7701">
                  <c:v>6.8257944877516668E-3</c:v>
                </c:pt>
                <c:pt idx="7702">
                  <c:v>6.8258023166966114E-3</c:v>
                </c:pt>
                <c:pt idx="7703">
                  <c:v>6.8258882122089679E-3</c:v>
                </c:pt>
                <c:pt idx="7704">
                  <c:v>6.8259862187002186E-3</c:v>
                </c:pt>
                <c:pt idx="7705">
                  <c:v>6.825986814652147E-3</c:v>
                </c:pt>
                <c:pt idx="7706">
                  <c:v>6.8261020513294361E-3</c:v>
                </c:pt>
                <c:pt idx="7707">
                  <c:v>6.826109154670682E-3</c:v>
                </c:pt>
                <c:pt idx="7708">
                  <c:v>6.8261534853529511E-3</c:v>
                </c:pt>
                <c:pt idx="7709">
                  <c:v>6.8263466210794063E-3</c:v>
                </c:pt>
                <c:pt idx="7710">
                  <c:v>6.8264333781037122E-3</c:v>
                </c:pt>
                <c:pt idx="7711">
                  <c:v>6.8264461502694686E-3</c:v>
                </c:pt>
                <c:pt idx="7712">
                  <c:v>6.8265127564089388E-3</c:v>
                </c:pt>
                <c:pt idx="7713">
                  <c:v>6.8265168021607739E-3</c:v>
                </c:pt>
                <c:pt idx="7714">
                  <c:v>6.8265283560548827E-3</c:v>
                </c:pt>
                <c:pt idx="7715">
                  <c:v>6.8265410561037573E-3</c:v>
                </c:pt>
                <c:pt idx="7716">
                  <c:v>6.8265491329159355E-3</c:v>
                </c:pt>
                <c:pt idx="7717">
                  <c:v>6.8265762192745213E-3</c:v>
                </c:pt>
                <c:pt idx="7718">
                  <c:v>6.8265871565460871E-3</c:v>
                </c:pt>
                <c:pt idx="7719">
                  <c:v>6.8266147554056633E-3</c:v>
                </c:pt>
                <c:pt idx="7720">
                  <c:v>6.8266159043586898E-3</c:v>
                </c:pt>
                <c:pt idx="7721">
                  <c:v>6.8266543480798702E-3</c:v>
                </c:pt>
                <c:pt idx="7722">
                  <c:v>6.8268060900602183E-3</c:v>
                </c:pt>
                <c:pt idx="7723">
                  <c:v>6.8268072256199332E-3</c:v>
                </c:pt>
                <c:pt idx="7724">
                  <c:v>6.8268978113120837E-3</c:v>
                </c:pt>
                <c:pt idx="7725">
                  <c:v>6.8269350288134448E-3</c:v>
                </c:pt>
                <c:pt idx="7726">
                  <c:v>6.826961479096982E-3</c:v>
                </c:pt>
                <c:pt idx="7727">
                  <c:v>6.8270366480962536E-3</c:v>
                </c:pt>
                <c:pt idx="7728">
                  <c:v>6.8270897220790707E-3</c:v>
                </c:pt>
                <c:pt idx="7729">
                  <c:v>6.8271309389001137E-3</c:v>
                </c:pt>
                <c:pt idx="7730">
                  <c:v>6.8271359442891155E-3</c:v>
                </c:pt>
                <c:pt idx="7731">
                  <c:v>6.8271381683866119E-3</c:v>
                </c:pt>
                <c:pt idx="7732">
                  <c:v>6.8272489653818805E-3</c:v>
                </c:pt>
                <c:pt idx="7733">
                  <c:v>6.8273156092584393E-3</c:v>
                </c:pt>
                <c:pt idx="7734">
                  <c:v>6.8273430625708266E-3</c:v>
                </c:pt>
                <c:pt idx="7735">
                  <c:v>6.8273529335260222E-3</c:v>
                </c:pt>
                <c:pt idx="7736">
                  <c:v>6.827356770481202E-3</c:v>
                </c:pt>
                <c:pt idx="7737">
                  <c:v>6.8273781298667253E-3</c:v>
                </c:pt>
                <c:pt idx="7738">
                  <c:v>6.8273890716002081E-3</c:v>
                </c:pt>
                <c:pt idx="7739">
                  <c:v>6.8274267591828097E-3</c:v>
                </c:pt>
                <c:pt idx="7740">
                  <c:v>6.8275468278967862E-3</c:v>
                </c:pt>
                <c:pt idx="7741">
                  <c:v>6.8275495330852075E-3</c:v>
                </c:pt>
                <c:pt idx="7742">
                  <c:v>6.8275635920060284E-3</c:v>
                </c:pt>
                <c:pt idx="7743">
                  <c:v>6.82757439736165E-3</c:v>
                </c:pt>
                <c:pt idx="7744">
                  <c:v>6.8276309942434396E-3</c:v>
                </c:pt>
                <c:pt idx="7745">
                  <c:v>6.8278562360208749E-3</c:v>
                </c:pt>
                <c:pt idx="7746">
                  <c:v>6.8278599422297191E-3</c:v>
                </c:pt>
                <c:pt idx="7747">
                  <c:v>6.8278784585738099E-3</c:v>
                </c:pt>
                <c:pt idx="7748">
                  <c:v>6.8278895566201044E-3</c:v>
                </c:pt>
                <c:pt idx="7749">
                  <c:v>6.8279053956716495E-3</c:v>
                </c:pt>
                <c:pt idx="7750">
                  <c:v>6.8279533306812423E-3</c:v>
                </c:pt>
                <c:pt idx="7751">
                  <c:v>6.8280157650121541E-3</c:v>
                </c:pt>
                <c:pt idx="7752">
                  <c:v>6.8280831259812796E-3</c:v>
                </c:pt>
                <c:pt idx="7753">
                  <c:v>6.8280966623068175E-3</c:v>
                </c:pt>
                <c:pt idx="7754">
                  <c:v>6.8280992638961755E-3</c:v>
                </c:pt>
                <c:pt idx="7755">
                  <c:v>6.828105505670405E-3</c:v>
                </c:pt>
                <c:pt idx="7756">
                  <c:v>6.8281174610200848E-3</c:v>
                </c:pt>
                <c:pt idx="7757">
                  <c:v>6.8281465254521594E-3</c:v>
                </c:pt>
                <c:pt idx="7758">
                  <c:v>6.82817811354333E-3</c:v>
                </c:pt>
                <c:pt idx="7759">
                  <c:v>6.8282600998615991E-3</c:v>
                </c:pt>
                <c:pt idx="7760">
                  <c:v>6.8283742349425584E-3</c:v>
                </c:pt>
                <c:pt idx="7761">
                  <c:v>6.8283910403888204E-3</c:v>
                </c:pt>
                <c:pt idx="7762">
                  <c:v>6.8285483488694856E-3</c:v>
                </c:pt>
                <c:pt idx="7763">
                  <c:v>6.8285578966374048E-3</c:v>
                </c:pt>
                <c:pt idx="7764">
                  <c:v>6.8285634209914823E-3</c:v>
                </c:pt>
                <c:pt idx="7765">
                  <c:v>6.8286773806842766E-3</c:v>
                </c:pt>
                <c:pt idx="7766">
                  <c:v>6.8287522814933352E-3</c:v>
                </c:pt>
                <c:pt idx="7767">
                  <c:v>6.8288556897757131E-3</c:v>
                </c:pt>
                <c:pt idx="7768">
                  <c:v>6.8290202747880229E-3</c:v>
                </c:pt>
                <c:pt idx="7769">
                  <c:v>6.8290251093499092E-3</c:v>
                </c:pt>
                <c:pt idx="7770">
                  <c:v>6.8290352554164838E-3</c:v>
                </c:pt>
                <c:pt idx="7771">
                  <c:v>6.8290555210757413E-3</c:v>
                </c:pt>
                <c:pt idx="7772">
                  <c:v>6.8290906607267141E-3</c:v>
                </c:pt>
                <c:pt idx="7773">
                  <c:v>6.8291801895267196E-3</c:v>
                </c:pt>
                <c:pt idx="7774">
                  <c:v>6.8292865113982236E-3</c:v>
                </c:pt>
                <c:pt idx="7775">
                  <c:v>6.8292902900364298E-3</c:v>
                </c:pt>
                <c:pt idx="7776">
                  <c:v>6.8293082210767611E-3</c:v>
                </c:pt>
                <c:pt idx="7777">
                  <c:v>6.8293195310547734E-3</c:v>
                </c:pt>
                <c:pt idx="7778">
                  <c:v>6.8293726272898947E-3</c:v>
                </c:pt>
                <c:pt idx="7779">
                  <c:v>6.8293848079586843E-3</c:v>
                </c:pt>
                <c:pt idx="7780">
                  <c:v>6.8294025861381155E-3</c:v>
                </c:pt>
                <c:pt idx="7781">
                  <c:v>6.8294417827210567E-3</c:v>
                </c:pt>
                <c:pt idx="7782">
                  <c:v>6.8294459739791074E-3</c:v>
                </c:pt>
                <c:pt idx="7783">
                  <c:v>6.8294534211017109E-3</c:v>
                </c:pt>
                <c:pt idx="7784">
                  <c:v>6.829460398125862E-3</c:v>
                </c:pt>
                <c:pt idx="7785">
                  <c:v>6.8294956791721288E-3</c:v>
                </c:pt>
                <c:pt idx="7786">
                  <c:v>6.8295599072805699E-3</c:v>
                </c:pt>
                <c:pt idx="7787">
                  <c:v>6.8295948612849171E-3</c:v>
                </c:pt>
                <c:pt idx="7788">
                  <c:v>6.8296443338913817E-3</c:v>
                </c:pt>
                <c:pt idx="7789">
                  <c:v>6.8296726293490253E-3</c:v>
                </c:pt>
                <c:pt idx="7790">
                  <c:v>6.8296808297477743E-3</c:v>
                </c:pt>
                <c:pt idx="7791">
                  <c:v>6.8296908436502463E-3</c:v>
                </c:pt>
                <c:pt idx="7792">
                  <c:v>6.829744841831741E-3</c:v>
                </c:pt>
                <c:pt idx="7793">
                  <c:v>6.8297976561300378E-3</c:v>
                </c:pt>
                <c:pt idx="7794">
                  <c:v>6.829839441258664E-3</c:v>
                </c:pt>
                <c:pt idx="7795">
                  <c:v>6.8298524356190616E-3</c:v>
                </c:pt>
                <c:pt idx="7796">
                  <c:v>6.8299531251975075E-3</c:v>
                </c:pt>
                <c:pt idx="7797">
                  <c:v>6.8299562275763691E-3</c:v>
                </c:pt>
                <c:pt idx="7798">
                  <c:v>6.8299562275763691E-3</c:v>
                </c:pt>
                <c:pt idx="7799">
                  <c:v>6.8300255517806533E-3</c:v>
                </c:pt>
                <c:pt idx="7800">
                  <c:v>6.8300259917545942E-3</c:v>
                </c:pt>
                <c:pt idx="7801">
                  <c:v>6.8300312698803952E-3</c:v>
                </c:pt>
                <c:pt idx="7802">
                  <c:v>6.830063316369088E-3</c:v>
                </c:pt>
                <c:pt idx="7803">
                  <c:v>6.8302077161091612E-3</c:v>
                </c:pt>
                <c:pt idx="7804">
                  <c:v>6.8302760899134549E-3</c:v>
                </c:pt>
                <c:pt idx="7805">
                  <c:v>6.830324801089074E-3</c:v>
                </c:pt>
                <c:pt idx="7806">
                  <c:v>6.8304319761846276E-3</c:v>
                </c:pt>
                <c:pt idx="7807">
                  <c:v>6.8304492238051321E-3</c:v>
                </c:pt>
                <c:pt idx="7808">
                  <c:v>6.8304873848511836E-3</c:v>
                </c:pt>
                <c:pt idx="7809">
                  <c:v>6.8305099514766711E-3</c:v>
                </c:pt>
                <c:pt idx="7810">
                  <c:v>6.8305345408563277E-3</c:v>
                </c:pt>
                <c:pt idx="7811">
                  <c:v>6.8305913693904137E-3</c:v>
                </c:pt>
                <c:pt idx="7812">
                  <c:v>6.8306252037531132E-3</c:v>
                </c:pt>
                <c:pt idx="7813">
                  <c:v>6.8306313783980631E-3</c:v>
                </c:pt>
                <c:pt idx="7814">
                  <c:v>6.830638370882337E-3</c:v>
                </c:pt>
                <c:pt idx="7815">
                  <c:v>6.8307397208713823E-3</c:v>
                </c:pt>
                <c:pt idx="7816">
                  <c:v>6.8307579789740362E-3</c:v>
                </c:pt>
                <c:pt idx="7817">
                  <c:v>6.8308149250980695E-3</c:v>
                </c:pt>
                <c:pt idx="7818">
                  <c:v>6.8308245784038813E-3</c:v>
                </c:pt>
                <c:pt idx="7819">
                  <c:v>6.8308650763164204E-3</c:v>
                </c:pt>
                <c:pt idx="7820">
                  <c:v>6.8308810586189244E-3</c:v>
                </c:pt>
                <c:pt idx="7821">
                  <c:v>6.8309192854100996E-3</c:v>
                </c:pt>
                <c:pt idx="7822">
                  <c:v>6.8309252416737781E-3</c:v>
                </c:pt>
                <c:pt idx="7823">
                  <c:v>6.830933176349193E-3</c:v>
                </c:pt>
                <c:pt idx="7824">
                  <c:v>6.8309470427549979E-3</c:v>
                </c:pt>
                <c:pt idx="7825">
                  <c:v>6.8309474385775306E-3</c:v>
                </c:pt>
                <c:pt idx="7826">
                  <c:v>6.8309482301625139E-3</c:v>
                </c:pt>
                <c:pt idx="7827">
                  <c:v>6.8309869196923195E-3</c:v>
                </c:pt>
                <c:pt idx="7828">
                  <c:v>6.8309888884908292E-3</c:v>
                </c:pt>
                <c:pt idx="7829">
                  <c:v>6.8310246331424488E-3</c:v>
                </c:pt>
                <c:pt idx="7830">
                  <c:v>6.8310269841045518E-3</c:v>
                </c:pt>
                <c:pt idx="7831">
                  <c:v>6.8310524066458973E-3</c:v>
                </c:pt>
                <c:pt idx="7832">
                  <c:v>6.831071904865837E-3</c:v>
                </c:pt>
                <c:pt idx="7833">
                  <c:v>6.8311246867036801E-3</c:v>
                </c:pt>
                <c:pt idx="7834">
                  <c:v>6.8311331901322195E-3</c:v>
                </c:pt>
                <c:pt idx="7835">
                  <c:v>6.8311428413521938E-3</c:v>
                </c:pt>
                <c:pt idx="7836">
                  <c:v>6.8311989544528797E-3</c:v>
                </c:pt>
                <c:pt idx="7837">
                  <c:v>6.8312089024111459E-3</c:v>
                </c:pt>
                <c:pt idx="7838">
                  <c:v>6.8312138713127789E-3</c:v>
                </c:pt>
                <c:pt idx="7839">
                  <c:v>6.8312245620654214E-3</c:v>
                </c:pt>
                <c:pt idx="7840">
                  <c:v>6.8312428525356683E-3</c:v>
                </c:pt>
                <c:pt idx="7841">
                  <c:v>6.8313384958787107E-3</c:v>
                </c:pt>
                <c:pt idx="7842">
                  <c:v>6.8313647320184835E-3</c:v>
                </c:pt>
                <c:pt idx="7843">
                  <c:v>6.8314105949057527E-3</c:v>
                </c:pt>
                <c:pt idx="7844">
                  <c:v>6.8314298929514515E-3</c:v>
                </c:pt>
                <c:pt idx="7845">
                  <c:v>6.8314852569114166E-3</c:v>
                </c:pt>
                <c:pt idx="7846">
                  <c:v>6.8315474578607913E-3</c:v>
                </c:pt>
                <c:pt idx="7847">
                  <c:v>6.8315489144412647E-3</c:v>
                </c:pt>
                <c:pt idx="7848">
                  <c:v>6.8315975246644638E-3</c:v>
                </c:pt>
                <c:pt idx="7849">
                  <c:v>6.8316058320408253E-3</c:v>
                </c:pt>
                <c:pt idx="7850">
                  <c:v>6.8316191738443085E-3</c:v>
                </c:pt>
                <c:pt idx="7851">
                  <c:v>6.8316954459724088E-3</c:v>
                </c:pt>
                <c:pt idx="7852">
                  <c:v>6.8316979371422426E-3</c:v>
                </c:pt>
                <c:pt idx="7853">
                  <c:v>6.8317025609960971E-3</c:v>
                </c:pt>
                <c:pt idx="7854">
                  <c:v>6.8317235036267675E-3</c:v>
                </c:pt>
                <c:pt idx="7855">
                  <c:v>6.8317309409548091E-3</c:v>
                </c:pt>
                <c:pt idx="7856">
                  <c:v>6.831771864145764E-3</c:v>
                </c:pt>
                <c:pt idx="7857">
                  <c:v>6.8317957282666491E-3</c:v>
                </c:pt>
                <c:pt idx="7858">
                  <c:v>6.8317985297197317E-3</c:v>
                </c:pt>
                <c:pt idx="7859">
                  <c:v>6.8318449160198009E-3</c:v>
                </c:pt>
                <c:pt idx="7860">
                  <c:v>6.8318494310057667E-3</c:v>
                </c:pt>
                <c:pt idx="7861">
                  <c:v>6.8319177791950295E-3</c:v>
                </c:pt>
                <c:pt idx="7862">
                  <c:v>6.8319632488299245E-3</c:v>
                </c:pt>
                <c:pt idx="7863">
                  <c:v>6.8319846633747051E-3</c:v>
                </c:pt>
                <c:pt idx="7864">
                  <c:v>6.8320978637198783E-3</c:v>
                </c:pt>
                <c:pt idx="7865">
                  <c:v>6.8321154596575877E-3</c:v>
                </c:pt>
                <c:pt idx="7866">
                  <c:v>6.8321161225531734E-3</c:v>
                </c:pt>
                <c:pt idx="7867">
                  <c:v>6.8321263871855024E-3</c:v>
                </c:pt>
                <c:pt idx="7868">
                  <c:v>6.8321349813840557E-3</c:v>
                </c:pt>
                <c:pt idx="7869">
                  <c:v>6.8321751271063552E-3</c:v>
                </c:pt>
                <c:pt idx="7870">
                  <c:v>6.8321826621488115E-3</c:v>
                </c:pt>
                <c:pt idx="7871">
                  <c:v>6.8321829895188957E-3</c:v>
                </c:pt>
                <c:pt idx="7872">
                  <c:v>6.8322838294283964E-3</c:v>
                </c:pt>
                <c:pt idx="7873">
                  <c:v>6.8323152037495843E-3</c:v>
                </c:pt>
                <c:pt idx="7874">
                  <c:v>6.8323381316306572E-3</c:v>
                </c:pt>
                <c:pt idx="7875">
                  <c:v>6.832440955098819E-3</c:v>
                </c:pt>
                <c:pt idx="7876">
                  <c:v>6.8325165898598826E-3</c:v>
                </c:pt>
                <c:pt idx="7877">
                  <c:v>6.8325698781806256E-3</c:v>
                </c:pt>
                <c:pt idx="7878">
                  <c:v>6.8326201581365821E-3</c:v>
                </c:pt>
                <c:pt idx="7879">
                  <c:v>6.8326701751875128E-3</c:v>
                </c:pt>
                <c:pt idx="7880">
                  <c:v>6.8326811148369214E-3</c:v>
                </c:pt>
                <c:pt idx="7881">
                  <c:v>6.8327243067114558E-3</c:v>
                </c:pt>
                <c:pt idx="7882">
                  <c:v>6.8327272292005954E-3</c:v>
                </c:pt>
                <c:pt idx="7883">
                  <c:v>6.832733068165983E-3</c:v>
                </c:pt>
                <c:pt idx="7884">
                  <c:v>6.832747339748417E-3</c:v>
                </c:pt>
                <c:pt idx="7885">
                  <c:v>6.832769380058978E-3</c:v>
                </c:pt>
                <c:pt idx="7886">
                  <c:v>6.8327812221526413E-3</c:v>
                </c:pt>
                <c:pt idx="7887">
                  <c:v>6.8328145440965859E-3</c:v>
                </c:pt>
                <c:pt idx="7888">
                  <c:v>6.8328390741967306E-3</c:v>
                </c:pt>
                <c:pt idx="7889">
                  <c:v>6.8328407800669535E-3</c:v>
                </c:pt>
                <c:pt idx="7890">
                  <c:v>6.8328447576246525E-3</c:v>
                </c:pt>
                <c:pt idx="7891">
                  <c:v>6.8328580821209479E-3</c:v>
                </c:pt>
                <c:pt idx="7892">
                  <c:v>6.8329340469105247E-3</c:v>
                </c:pt>
                <c:pt idx="7893">
                  <c:v>6.8329721644065974E-3</c:v>
                </c:pt>
                <c:pt idx="7894">
                  <c:v>6.8329732635687718E-3</c:v>
                </c:pt>
                <c:pt idx="7895">
                  <c:v>6.8329735383092019E-3</c:v>
                </c:pt>
                <c:pt idx="7896">
                  <c:v>6.8329957257139765E-3</c:v>
                </c:pt>
                <c:pt idx="7897">
                  <c:v>6.8330223939168421E-3</c:v>
                </c:pt>
                <c:pt idx="7898">
                  <c:v>6.8330364662142658E-3</c:v>
                </c:pt>
                <c:pt idx="7899">
                  <c:v>6.8330426732102758E-3</c:v>
                </c:pt>
                <c:pt idx="7900">
                  <c:v>6.8330791587119947E-3</c:v>
                </c:pt>
                <c:pt idx="7901">
                  <c:v>6.8330852924001258E-3</c:v>
                </c:pt>
                <c:pt idx="7902">
                  <c:v>6.8331091918536792E-3</c:v>
                </c:pt>
                <c:pt idx="7903">
                  <c:v>6.8331355563618582E-3</c:v>
                </c:pt>
                <c:pt idx="7904">
                  <c:v>6.8331941435492982E-3</c:v>
                </c:pt>
                <c:pt idx="7905">
                  <c:v>6.8332106229550315E-3</c:v>
                </c:pt>
                <c:pt idx="7906">
                  <c:v>6.8332374816107927E-3</c:v>
                </c:pt>
                <c:pt idx="7907">
                  <c:v>6.8332423181326702E-3</c:v>
                </c:pt>
                <c:pt idx="7908">
                  <c:v>6.8332623502774708E-3</c:v>
                </c:pt>
                <c:pt idx="7909">
                  <c:v>6.8332691680185317E-3</c:v>
                </c:pt>
                <c:pt idx="7910">
                  <c:v>6.8332830108018845E-3</c:v>
                </c:pt>
                <c:pt idx="7911">
                  <c:v>6.8333380221988821E-3</c:v>
                </c:pt>
                <c:pt idx="7912">
                  <c:v>6.8333429522896899E-3</c:v>
                </c:pt>
                <c:pt idx="7913">
                  <c:v>6.8333461525483365E-3</c:v>
                </c:pt>
                <c:pt idx="7914">
                  <c:v>6.8333478743611417E-3</c:v>
                </c:pt>
                <c:pt idx="7915">
                  <c:v>6.8333874475844094E-3</c:v>
                </c:pt>
                <c:pt idx="7916">
                  <c:v>6.8333906004080696E-3</c:v>
                </c:pt>
                <c:pt idx="7917">
                  <c:v>6.8333973795971651E-3</c:v>
                </c:pt>
                <c:pt idx="7918">
                  <c:v>6.8334391550744786E-3</c:v>
                </c:pt>
                <c:pt idx="7919">
                  <c:v>6.8334605248957635E-3</c:v>
                </c:pt>
                <c:pt idx="7920">
                  <c:v>6.8334607614259774E-3</c:v>
                </c:pt>
                <c:pt idx="7921">
                  <c:v>6.8335076644722992E-3</c:v>
                </c:pt>
                <c:pt idx="7922">
                  <c:v>6.8335459849274537E-3</c:v>
                </c:pt>
                <c:pt idx="7923">
                  <c:v>6.8335482757445444E-3</c:v>
                </c:pt>
                <c:pt idx="7924">
                  <c:v>6.8335724351367075E-3</c:v>
                </c:pt>
                <c:pt idx="7925">
                  <c:v>6.8336302966938139E-3</c:v>
                </c:pt>
                <c:pt idx="7926">
                  <c:v>6.833652145056361E-3</c:v>
                </c:pt>
                <c:pt idx="7927">
                  <c:v>6.833668784196909E-3</c:v>
                </c:pt>
                <c:pt idx="7928">
                  <c:v>6.8337090177333889E-3</c:v>
                </c:pt>
                <c:pt idx="7929">
                  <c:v>6.8337472929138983E-3</c:v>
                </c:pt>
                <c:pt idx="7930">
                  <c:v>6.8337548699883713E-3</c:v>
                </c:pt>
                <c:pt idx="7931">
                  <c:v>6.833762839818288E-3</c:v>
                </c:pt>
                <c:pt idx="7932">
                  <c:v>6.8337709892723666E-3</c:v>
                </c:pt>
                <c:pt idx="7933">
                  <c:v>6.8337736989794347E-3</c:v>
                </c:pt>
                <c:pt idx="7934">
                  <c:v>6.8338198570481023E-3</c:v>
                </c:pt>
                <c:pt idx="7935">
                  <c:v>6.8338247428793158E-3</c:v>
                </c:pt>
                <c:pt idx="7936">
                  <c:v>6.8338360982342127E-3</c:v>
                </c:pt>
                <c:pt idx="7937">
                  <c:v>6.8338360982342127E-3</c:v>
                </c:pt>
                <c:pt idx="7938">
                  <c:v>6.8338705822003918E-3</c:v>
                </c:pt>
                <c:pt idx="7939">
                  <c:v>6.8338797041109182E-3</c:v>
                </c:pt>
                <c:pt idx="7940">
                  <c:v>6.8338826694726686E-3</c:v>
                </c:pt>
                <c:pt idx="7941">
                  <c:v>6.8338986044593555E-3</c:v>
                </c:pt>
                <c:pt idx="7942">
                  <c:v>6.8339029097601008E-3</c:v>
                </c:pt>
                <c:pt idx="7943">
                  <c:v>6.833937770377046E-3</c:v>
                </c:pt>
                <c:pt idx="7944">
                  <c:v>6.8339697207454725E-3</c:v>
                </c:pt>
                <c:pt idx="7945">
                  <c:v>6.8339815562118026E-3</c:v>
                </c:pt>
                <c:pt idx="7946">
                  <c:v>6.8339899613850986E-3</c:v>
                </c:pt>
                <c:pt idx="7947">
                  <c:v>6.8340060962361129E-3</c:v>
                </c:pt>
                <c:pt idx="7948">
                  <c:v>6.8340182352141813E-3</c:v>
                </c:pt>
                <c:pt idx="7949">
                  <c:v>6.8340402631222588E-3</c:v>
                </c:pt>
                <c:pt idx="7950">
                  <c:v>6.8340503584665034E-3</c:v>
                </c:pt>
                <c:pt idx="7951">
                  <c:v>6.834061105116692E-3</c:v>
                </c:pt>
                <c:pt idx="7952">
                  <c:v>6.8340637804984745E-3</c:v>
                </c:pt>
                <c:pt idx="7953">
                  <c:v>6.8340866025128882E-3</c:v>
                </c:pt>
                <c:pt idx="7954">
                  <c:v>6.8340876558797056E-3</c:v>
                </c:pt>
                <c:pt idx="7955">
                  <c:v>6.8341014578748825E-3</c:v>
                </c:pt>
                <c:pt idx="7956">
                  <c:v>6.8341366893739522E-3</c:v>
                </c:pt>
                <c:pt idx="7957">
                  <c:v>6.8341476843517511E-3</c:v>
                </c:pt>
                <c:pt idx="7958">
                  <c:v>6.834159931538142E-3</c:v>
                </c:pt>
                <c:pt idx="7959">
                  <c:v>6.834162601573413E-3</c:v>
                </c:pt>
                <c:pt idx="7960">
                  <c:v>6.8341649336425975E-3</c:v>
                </c:pt>
                <c:pt idx="7961">
                  <c:v>6.8341829560237682E-3</c:v>
                </c:pt>
                <c:pt idx="7962">
                  <c:v>6.8341880381341379E-3</c:v>
                </c:pt>
                <c:pt idx="7963">
                  <c:v>6.8341900002282666E-3</c:v>
                </c:pt>
                <c:pt idx="7964">
                  <c:v>6.8341911434494614E-3</c:v>
                </c:pt>
                <c:pt idx="7965">
                  <c:v>6.8341931009708564E-3</c:v>
                </c:pt>
                <c:pt idx="7966">
                  <c:v>6.8342205222584078E-3</c:v>
                </c:pt>
                <c:pt idx="7967">
                  <c:v>6.8342316449058376E-3</c:v>
                </c:pt>
                <c:pt idx="7968">
                  <c:v>6.8342674988054767E-3</c:v>
                </c:pt>
                <c:pt idx="7969">
                  <c:v>6.8342679594553162E-3</c:v>
                </c:pt>
                <c:pt idx="7970">
                  <c:v>6.8342693403217834E-3</c:v>
                </c:pt>
                <c:pt idx="7971">
                  <c:v>6.8342742369121162E-3</c:v>
                </c:pt>
                <c:pt idx="7972">
                  <c:v>6.8342854816152475E-3</c:v>
                </c:pt>
                <c:pt idx="7973">
                  <c:v>6.8343125226919882E-3</c:v>
                </c:pt>
                <c:pt idx="7974">
                  <c:v>6.8343230966853522E-3</c:v>
                </c:pt>
                <c:pt idx="7975">
                  <c:v>6.8343244111237489E-3</c:v>
                </c:pt>
                <c:pt idx="7976">
                  <c:v>6.8343342899267112E-3</c:v>
                </c:pt>
                <c:pt idx="7977">
                  <c:v>6.8343851816259548E-3</c:v>
                </c:pt>
                <c:pt idx="7978">
                  <c:v>6.8343861426116512E-3</c:v>
                </c:pt>
                <c:pt idx="7979">
                  <c:v>6.8343872396775616E-3</c:v>
                </c:pt>
                <c:pt idx="7980">
                  <c:v>6.8344075719803544E-3</c:v>
                </c:pt>
                <c:pt idx="7981">
                  <c:v>6.8344129177084325E-3</c:v>
                </c:pt>
                <c:pt idx="7982">
                  <c:v>6.8344298083763463E-3</c:v>
                </c:pt>
                <c:pt idx="7983">
                  <c:v>6.8344414878587952E-3</c:v>
                </c:pt>
                <c:pt idx="7984">
                  <c:v>6.8344552887768719E-3</c:v>
                </c:pt>
                <c:pt idx="7985">
                  <c:v>6.8344579451199549E-3</c:v>
                </c:pt>
                <c:pt idx="7986">
                  <c:v>6.8344633566985464E-3</c:v>
                </c:pt>
                <c:pt idx="7987">
                  <c:v>6.8344738211635944E-3</c:v>
                </c:pt>
                <c:pt idx="7988">
                  <c:v>6.8345012729120044E-3</c:v>
                </c:pt>
                <c:pt idx="7989">
                  <c:v>6.834512623806863E-3</c:v>
                </c:pt>
                <c:pt idx="7990">
                  <c:v>6.8345251725970314E-3</c:v>
                </c:pt>
                <c:pt idx="7991">
                  <c:v>6.8345275854699624E-3</c:v>
                </c:pt>
                <c:pt idx="7992">
                  <c:v>6.8345285023328267E-3</c:v>
                </c:pt>
                <c:pt idx="7993">
                  <c:v>6.8345465699988107E-3</c:v>
                </c:pt>
                <c:pt idx="7994">
                  <c:v>6.8345669282021872E-3</c:v>
                </c:pt>
                <c:pt idx="7995">
                  <c:v>6.8345818986001354E-3</c:v>
                </c:pt>
                <c:pt idx="7996">
                  <c:v>6.8345908336825169E-3</c:v>
                </c:pt>
                <c:pt idx="7997">
                  <c:v>6.8346038576763924E-3</c:v>
                </c:pt>
                <c:pt idx="7998">
                  <c:v>6.8346273918363553E-3</c:v>
                </c:pt>
                <c:pt idx="7999">
                  <c:v>6.8346380724234081E-3</c:v>
                </c:pt>
                <c:pt idx="8000">
                  <c:v>6.8346463042497831E-3</c:v>
                </c:pt>
                <c:pt idx="8001">
                  <c:v>6.8346499521926129E-3</c:v>
                </c:pt>
                <c:pt idx="8002">
                  <c:v>6.8346528474378786E-3</c:v>
                </c:pt>
                <c:pt idx="8003">
                  <c:v>6.8346546465350103E-3</c:v>
                </c:pt>
                <c:pt idx="8004">
                  <c:v>6.8346550950555479E-3</c:v>
                </c:pt>
                <c:pt idx="8005">
                  <c:v>6.8346627311141519E-3</c:v>
                </c:pt>
                <c:pt idx="8006">
                  <c:v>6.8346688369830622E-3</c:v>
                </c:pt>
                <c:pt idx="8007">
                  <c:v>6.8346775581393871E-3</c:v>
                </c:pt>
                <c:pt idx="8008">
                  <c:v>6.834680837543846E-3</c:v>
                </c:pt>
                <c:pt idx="8009">
                  <c:v>6.8346841693405318E-3</c:v>
                </c:pt>
                <c:pt idx="8010">
                  <c:v>6.8346886981536974E-3</c:v>
                </c:pt>
                <c:pt idx="8011">
                  <c:v>6.8347039542107626E-3</c:v>
                </c:pt>
                <c:pt idx="8012">
                  <c:v>6.8347060517885945E-3</c:v>
                </c:pt>
                <c:pt idx="8013">
                  <c:v>6.8347277308393947E-3</c:v>
                </c:pt>
                <c:pt idx="8014">
                  <c:v>6.8347336028516765E-3</c:v>
                </c:pt>
                <c:pt idx="8015">
                  <c:v>6.8347343009948483E-3</c:v>
                </c:pt>
                <c:pt idx="8016">
                  <c:v>6.8347346493141592E-3</c:v>
                </c:pt>
                <c:pt idx="8017">
                  <c:v>6.834736797700052E-3</c:v>
                </c:pt>
                <c:pt idx="8018">
                  <c:v>6.8347376241576514E-3</c:v>
                </c:pt>
                <c:pt idx="8019">
                  <c:v>6.8347509731639926E-3</c:v>
                </c:pt>
                <c:pt idx="8020">
                  <c:v>6.8347522639309721E-3</c:v>
                </c:pt>
                <c:pt idx="8021">
                  <c:v>6.8347559617776745E-3</c:v>
                </c:pt>
                <c:pt idx="8022">
                  <c:v>6.834760520043167E-3</c:v>
                </c:pt>
                <c:pt idx="8023">
                  <c:v>6.8347644887997187E-3</c:v>
                </c:pt>
                <c:pt idx="8024">
                  <c:v>6.8347685500142336E-3</c:v>
                </c:pt>
                <c:pt idx="8025">
                  <c:v>6.8347777957231196E-3</c:v>
                </c:pt>
                <c:pt idx="8026">
                  <c:v>6.8347864688381972E-3</c:v>
                </c:pt>
                <c:pt idx="8027">
                  <c:v>6.8347896916099117E-3</c:v>
                </c:pt>
                <c:pt idx="8028">
                  <c:v>6.8347938355444917E-3</c:v>
                </c:pt>
                <c:pt idx="8029">
                  <c:v>6.8347977002927414E-3</c:v>
                </c:pt>
                <c:pt idx="8030">
                  <c:v>6.834797796509513E-3</c:v>
                </c:pt>
                <c:pt idx="8031">
                  <c:v>6.8347981805741516E-3</c:v>
                </c:pt>
                <c:pt idx="8032">
                  <c:v>6.8348005049545871E-3</c:v>
                </c:pt>
                <c:pt idx="8033">
                  <c:v>6.8348082827203692E-3</c:v>
                </c:pt>
                <c:pt idx="8034">
                  <c:v>6.8348082827203692E-3</c:v>
                </c:pt>
                <c:pt idx="8035">
                  <c:v>6.8348101770502054E-3</c:v>
                </c:pt>
                <c:pt idx="8036">
                  <c:v>6.834811025269988E-3</c:v>
                </c:pt>
                <c:pt idx="8037">
                  <c:v>6.8348117399475196E-3</c:v>
                </c:pt>
                <c:pt idx="8038">
                  <c:v>6.8348147833502812E-3</c:v>
                </c:pt>
                <c:pt idx="8039">
                  <c:v>6.834819863855081E-3</c:v>
                </c:pt>
                <c:pt idx="8040">
                  <c:v>6.834825961650093E-3</c:v>
                </c:pt>
                <c:pt idx="8041">
                  <c:v>6.8348308939241275E-3</c:v>
                </c:pt>
                <c:pt idx="8042">
                  <c:v>6.8348311442998902E-3</c:v>
                </c:pt>
                <c:pt idx="8043">
                  <c:v>6.8348351472287535E-3</c:v>
                </c:pt>
                <c:pt idx="8044">
                  <c:v>6.8348383739211946E-3</c:v>
                </c:pt>
                <c:pt idx="8045">
                  <c:v>6.8348427128029623E-3</c:v>
                </c:pt>
                <c:pt idx="8046">
                  <c:v>6.8348441600659254E-3</c:v>
                </c:pt>
                <c:pt idx="8047">
                  <c:v>6.8348449946643896E-3</c:v>
                </c:pt>
                <c:pt idx="8048">
                  <c:v>6.8348451982986032E-3</c:v>
                </c:pt>
                <c:pt idx="8049">
                  <c:v>6.8348454199791209E-3</c:v>
                </c:pt>
                <c:pt idx="8050">
                  <c:v>6.8348457971642721E-3</c:v>
                </c:pt>
                <c:pt idx="8051">
                  <c:v>6.8348466052430366E-3</c:v>
                </c:pt>
                <c:pt idx="8052">
                  <c:v>6.8348499825418583E-3</c:v>
                </c:pt>
                <c:pt idx="8053">
                  <c:v>6.8348503886936944E-3</c:v>
                </c:pt>
                <c:pt idx="8054">
                  <c:v>6.8348510084864367E-3</c:v>
                </c:pt>
                <c:pt idx="8055">
                  <c:v>6.8348523636146E-3</c:v>
                </c:pt>
                <c:pt idx="8056">
                  <c:v>6.8348528932844418E-3</c:v>
                </c:pt>
                <c:pt idx="8057">
                  <c:v>6.8348534359299537E-3</c:v>
                </c:pt>
                <c:pt idx="8058">
                  <c:v>6.8348544105814469E-3</c:v>
                </c:pt>
                <c:pt idx="8059">
                  <c:v>6.8348549590718554E-3</c:v>
                </c:pt>
                <c:pt idx="8060">
                  <c:v>6.8348549805921357E-3</c:v>
                </c:pt>
                <c:pt idx="8061">
                  <c:v>6.834855400089988E-3</c:v>
                </c:pt>
                <c:pt idx="8062">
                  <c:v>6.8348554130103585E-3</c:v>
                </c:pt>
                <c:pt idx="8063">
                  <c:v>6.834855430369921E-3</c:v>
                </c:pt>
                <c:pt idx="8064">
                  <c:v>6.8348553103095844E-3</c:v>
                </c:pt>
                <c:pt idx="8065">
                  <c:v>6.8348553103095844E-3</c:v>
                </c:pt>
                <c:pt idx="8066">
                  <c:v>6.834853818950575E-3</c:v>
                </c:pt>
                <c:pt idx="8067">
                  <c:v>6.8348525286643378E-3</c:v>
                </c:pt>
                <c:pt idx="8068">
                  <c:v>6.8348502177373489E-3</c:v>
                </c:pt>
                <c:pt idx="8069">
                  <c:v>6.8348422358655942E-3</c:v>
                </c:pt>
                <c:pt idx="8070">
                  <c:v>6.8348399344702274E-3</c:v>
                </c:pt>
                <c:pt idx="8071">
                  <c:v>6.834839859572478E-3</c:v>
                </c:pt>
                <c:pt idx="8072">
                  <c:v>6.8348397844941742E-3</c:v>
                </c:pt>
                <c:pt idx="8073">
                  <c:v>6.834839759427949E-3</c:v>
                </c:pt>
                <c:pt idx="8074">
                  <c:v>6.8348378222856743E-3</c:v>
                </c:pt>
                <c:pt idx="8075">
                  <c:v>6.834835035293696E-3</c:v>
                </c:pt>
                <c:pt idx="8076">
                  <c:v>6.8348348057950268E-3</c:v>
                </c:pt>
                <c:pt idx="8077">
                  <c:v>6.8348346039304626E-3</c:v>
                </c:pt>
                <c:pt idx="8078">
                  <c:v>6.8348333423391416E-3</c:v>
                </c:pt>
                <c:pt idx="8079">
                  <c:v>6.8348292054080089E-3</c:v>
                </c:pt>
                <c:pt idx="8080">
                  <c:v>6.8348254117373145E-3</c:v>
                </c:pt>
                <c:pt idx="8081">
                  <c:v>6.8348106056311791E-3</c:v>
                </c:pt>
                <c:pt idx="8082">
                  <c:v>6.8348100099342906E-3</c:v>
                </c:pt>
                <c:pt idx="8083">
                  <c:v>6.8347962026578859E-3</c:v>
                </c:pt>
                <c:pt idx="8084">
                  <c:v>6.8347857876386517E-3</c:v>
                </c:pt>
                <c:pt idx="8085">
                  <c:v>6.8347848860987942E-3</c:v>
                </c:pt>
                <c:pt idx="8086">
                  <c:v>6.834768908721282E-3</c:v>
                </c:pt>
                <c:pt idx="8087">
                  <c:v>6.8347688497915867E-3</c:v>
                </c:pt>
                <c:pt idx="8088">
                  <c:v>6.834764916076954E-3</c:v>
                </c:pt>
                <c:pt idx="8089">
                  <c:v>6.8347643728907609E-3</c:v>
                </c:pt>
                <c:pt idx="8090">
                  <c:v>6.8347640098638928E-3</c:v>
                </c:pt>
                <c:pt idx="8091">
                  <c:v>6.8347591004961888E-3</c:v>
                </c:pt>
                <c:pt idx="8092">
                  <c:v>6.834748372916556E-3</c:v>
                </c:pt>
                <c:pt idx="8093">
                  <c:v>6.8347450708532388E-3</c:v>
                </c:pt>
                <c:pt idx="8094">
                  <c:v>6.8347424604284441E-3</c:v>
                </c:pt>
                <c:pt idx="8095">
                  <c:v>6.834737767238387E-3</c:v>
                </c:pt>
                <c:pt idx="8096">
                  <c:v>6.8347346550066308E-3</c:v>
                </c:pt>
                <c:pt idx="8097">
                  <c:v>6.8347315021520744E-3</c:v>
                </c:pt>
                <c:pt idx="8098">
                  <c:v>6.8347263011203051E-3</c:v>
                </c:pt>
                <c:pt idx="8099">
                  <c:v>6.8347244228800647E-3</c:v>
                </c:pt>
                <c:pt idx="8100">
                  <c:v>6.8347184103712353E-3</c:v>
                </c:pt>
                <c:pt idx="8101">
                  <c:v>6.8347157281246906E-3</c:v>
                </c:pt>
                <c:pt idx="8102">
                  <c:v>6.8347061355247688E-3</c:v>
                </c:pt>
                <c:pt idx="8103">
                  <c:v>6.8347014556829752E-3</c:v>
                </c:pt>
                <c:pt idx="8104">
                  <c:v>6.8346810117367205E-3</c:v>
                </c:pt>
                <c:pt idx="8105">
                  <c:v>6.8346795867139064E-3</c:v>
                </c:pt>
                <c:pt idx="8106">
                  <c:v>6.8346762108504773E-3</c:v>
                </c:pt>
                <c:pt idx="8107">
                  <c:v>6.8346739993276548E-3</c:v>
                </c:pt>
                <c:pt idx="8108">
                  <c:v>6.8346663264573903E-3</c:v>
                </c:pt>
                <c:pt idx="8109">
                  <c:v>6.8346551023867746E-3</c:v>
                </c:pt>
                <c:pt idx="8110">
                  <c:v>6.8346538452884586E-3</c:v>
                </c:pt>
                <c:pt idx="8111">
                  <c:v>6.83464841319123E-3</c:v>
                </c:pt>
                <c:pt idx="8112">
                  <c:v>6.8346393854622203E-3</c:v>
                </c:pt>
                <c:pt idx="8113">
                  <c:v>6.8346058711700039E-3</c:v>
                </c:pt>
                <c:pt idx="8114">
                  <c:v>6.8346045686518576E-3</c:v>
                </c:pt>
                <c:pt idx="8115">
                  <c:v>6.8345964785343121E-3</c:v>
                </c:pt>
                <c:pt idx="8116">
                  <c:v>6.8345940264648644E-3</c:v>
                </c:pt>
                <c:pt idx="8117">
                  <c:v>6.834579913158707E-3</c:v>
                </c:pt>
                <c:pt idx="8118">
                  <c:v>6.8345734623994746E-3</c:v>
                </c:pt>
                <c:pt idx="8119">
                  <c:v>6.8345683339172724E-3</c:v>
                </c:pt>
                <c:pt idx="8120">
                  <c:v>6.8345581567647662E-3</c:v>
                </c:pt>
                <c:pt idx="8121">
                  <c:v>6.834551899188376E-3</c:v>
                </c:pt>
                <c:pt idx="8122">
                  <c:v>6.8345409882000089E-3</c:v>
                </c:pt>
                <c:pt idx="8123">
                  <c:v>6.8345241452282511E-3</c:v>
                </c:pt>
                <c:pt idx="8124">
                  <c:v>6.8345233377192895E-3</c:v>
                </c:pt>
                <c:pt idx="8125">
                  <c:v>6.8345021165656088E-3</c:v>
                </c:pt>
                <c:pt idx="8126">
                  <c:v>6.8344904734527097E-3</c:v>
                </c:pt>
                <c:pt idx="8127">
                  <c:v>6.8344876850338441E-3</c:v>
                </c:pt>
                <c:pt idx="8128">
                  <c:v>6.8344751911297982E-3</c:v>
                </c:pt>
                <c:pt idx="8129">
                  <c:v>6.8344486835411663E-3</c:v>
                </c:pt>
                <c:pt idx="8130">
                  <c:v>6.8344322982284399E-3</c:v>
                </c:pt>
                <c:pt idx="8131">
                  <c:v>6.8344141269553087E-3</c:v>
                </c:pt>
                <c:pt idx="8132">
                  <c:v>6.8343921717367003E-3</c:v>
                </c:pt>
                <c:pt idx="8133">
                  <c:v>6.8343789916990522E-3</c:v>
                </c:pt>
                <c:pt idx="8134">
                  <c:v>6.8343587338960112E-3</c:v>
                </c:pt>
                <c:pt idx="8135">
                  <c:v>6.8343296645075168E-3</c:v>
                </c:pt>
                <c:pt idx="8136">
                  <c:v>6.8343260273706795E-3</c:v>
                </c:pt>
                <c:pt idx="8137">
                  <c:v>6.8343197421719352E-3</c:v>
                </c:pt>
                <c:pt idx="8138">
                  <c:v>6.8342937802887338E-3</c:v>
                </c:pt>
                <c:pt idx="8139">
                  <c:v>6.8342876089787872E-3</c:v>
                </c:pt>
                <c:pt idx="8140">
                  <c:v>6.8342801892857744E-3</c:v>
                </c:pt>
                <c:pt idx="8141">
                  <c:v>6.8342652054319188E-3</c:v>
                </c:pt>
                <c:pt idx="8142">
                  <c:v>6.8342412701998543E-3</c:v>
                </c:pt>
                <c:pt idx="8143">
                  <c:v>6.8341800097370667E-3</c:v>
                </c:pt>
                <c:pt idx="8144">
                  <c:v>6.8341571026870971E-3</c:v>
                </c:pt>
                <c:pt idx="8145">
                  <c:v>6.8341550927196511E-3</c:v>
                </c:pt>
                <c:pt idx="8146">
                  <c:v>6.8341549250920033E-3</c:v>
                </c:pt>
                <c:pt idx="8147">
                  <c:v>6.8341329627253757E-3</c:v>
                </c:pt>
                <c:pt idx="8148">
                  <c:v>6.8341240828766487E-3</c:v>
                </c:pt>
                <c:pt idx="8149">
                  <c:v>6.8340788701956858E-3</c:v>
                </c:pt>
                <c:pt idx="8150">
                  <c:v>6.8340772808647707E-3</c:v>
                </c:pt>
                <c:pt idx="8151">
                  <c:v>6.8340629037867227E-3</c:v>
                </c:pt>
                <c:pt idx="8152">
                  <c:v>6.8340537840481299E-3</c:v>
                </c:pt>
                <c:pt idx="8153">
                  <c:v>6.834047135118212E-3</c:v>
                </c:pt>
                <c:pt idx="8154">
                  <c:v>6.8340417239390891E-3</c:v>
                </c:pt>
                <c:pt idx="8155">
                  <c:v>6.8340391925453634E-3</c:v>
                </c:pt>
                <c:pt idx="8156">
                  <c:v>6.8340337548942606E-3</c:v>
                </c:pt>
                <c:pt idx="8157">
                  <c:v>6.8340282991941328E-3</c:v>
                </c:pt>
                <c:pt idx="8158">
                  <c:v>6.833990908015058E-3</c:v>
                </c:pt>
                <c:pt idx="8159">
                  <c:v>6.8339886718291384E-3</c:v>
                </c:pt>
                <c:pt idx="8160">
                  <c:v>6.8339778228874749E-3</c:v>
                </c:pt>
                <c:pt idx="8161">
                  <c:v>6.833970113108454E-3</c:v>
                </c:pt>
                <c:pt idx="8162">
                  <c:v>6.8339564924050815E-3</c:v>
                </c:pt>
                <c:pt idx="8163">
                  <c:v>6.8339111179346167E-3</c:v>
                </c:pt>
                <c:pt idx="8164">
                  <c:v>6.8338856464513122E-3</c:v>
                </c:pt>
                <c:pt idx="8165">
                  <c:v>6.833855034017974E-3</c:v>
                </c:pt>
                <c:pt idx="8166">
                  <c:v>6.8337726742276556E-3</c:v>
                </c:pt>
                <c:pt idx="8167">
                  <c:v>6.8337053868422664E-3</c:v>
                </c:pt>
                <c:pt idx="8168">
                  <c:v>6.8337047424006803E-3</c:v>
                </c:pt>
                <c:pt idx="8169">
                  <c:v>6.8337000109815428E-3</c:v>
                </c:pt>
                <c:pt idx="8170">
                  <c:v>6.8336989343055331E-3</c:v>
                </c:pt>
                <c:pt idx="8171">
                  <c:v>6.8336987189101745E-3</c:v>
                </c:pt>
                <c:pt idx="8172">
                  <c:v>6.8336857584945579E-3</c:v>
                </c:pt>
                <c:pt idx="8173">
                  <c:v>6.8336825071117213E-3</c:v>
                </c:pt>
                <c:pt idx="8174">
                  <c:v>6.8336666193103386E-3</c:v>
                </c:pt>
                <c:pt idx="8175">
                  <c:v>6.833579702765144E-3</c:v>
                </c:pt>
                <c:pt idx="8176">
                  <c:v>6.8335498968365316E-3</c:v>
                </c:pt>
                <c:pt idx="8177">
                  <c:v>6.8335134899353139E-3</c:v>
                </c:pt>
                <c:pt idx="8178">
                  <c:v>6.8335069858692574E-3</c:v>
                </c:pt>
                <c:pt idx="8179">
                  <c:v>6.8334974336977695E-3</c:v>
                </c:pt>
                <c:pt idx="8180">
                  <c:v>6.8334829249318404E-3</c:v>
                </c:pt>
                <c:pt idx="8181">
                  <c:v>6.8334655071280136E-3</c:v>
                </c:pt>
                <c:pt idx="8182">
                  <c:v>6.8334386978384527E-3</c:v>
                </c:pt>
                <c:pt idx="8183">
                  <c:v>6.8334344036940272E-3</c:v>
                </c:pt>
                <c:pt idx="8184">
                  <c:v>6.833411873178913E-3</c:v>
                </c:pt>
                <c:pt idx="8185">
                  <c:v>6.8333772582939096E-3</c:v>
                </c:pt>
                <c:pt idx="8186">
                  <c:v>6.8333679909851541E-3</c:v>
                </c:pt>
                <c:pt idx="8187">
                  <c:v>6.83336016448123E-3</c:v>
                </c:pt>
                <c:pt idx="8188">
                  <c:v>6.8333142664653082E-3</c:v>
                </c:pt>
                <c:pt idx="8189">
                  <c:v>6.8333067986031852E-3</c:v>
                </c:pt>
                <c:pt idx="8190">
                  <c:v>6.833301061022921E-3</c:v>
                </c:pt>
                <c:pt idx="8191">
                  <c:v>6.8332970634077542E-3</c:v>
                </c:pt>
                <c:pt idx="8192">
                  <c:v>6.833268936398137E-3</c:v>
                </c:pt>
                <c:pt idx="8193">
                  <c:v>6.8332078174222748E-3</c:v>
                </c:pt>
                <c:pt idx="8194">
                  <c:v>6.8332075603441678E-3</c:v>
                </c:pt>
                <c:pt idx="8195">
                  <c:v>6.8331786407378782E-3</c:v>
                </c:pt>
                <c:pt idx="8196">
                  <c:v>6.833161220404566E-3</c:v>
                </c:pt>
                <c:pt idx="8197">
                  <c:v>6.8331606990113848E-3</c:v>
                </c:pt>
                <c:pt idx="8198">
                  <c:v>6.8331408266519879E-3</c:v>
                </c:pt>
                <c:pt idx="8199">
                  <c:v>6.833126899766697E-3</c:v>
                </c:pt>
                <c:pt idx="8200">
                  <c:v>6.8331113300193081E-3</c:v>
                </c:pt>
                <c:pt idx="8201">
                  <c:v>6.8330722340771014E-3</c:v>
                </c:pt>
                <c:pt idx="8202">
                  <c:v>6.8330453906294292E-3</c:v>
                </c:pt>
                <c:pt idx="8203">
                  <c:v>6.8330408073077435E-3</c:v>
                </c:pt>
                <c:pt idx="8204">
                  <c:v>6.833013457532679E-3</c:v>
                </c:pt>
                <c:pt idx="8205">
                  <c:v>6.8329542806504539E-3</c:v>
                </c:pt>
                <c:pt idx="8206">
                  <c:v>6.8329457109292599E-3</c:v>
                </c:pt>
                <c:pt idx="8207">
                  <c:v>6.8328986533698465E-3</c:v>
                </c:pt>
                <c:pt idx="8208">
                  <c:v>6.832789313613293E-3</c:v>
                </c:pt>
                <c:pt idx="8209">
                  <c:v>6.8327462003085005E-3</c:v>
                </c:pt>
                <c:pt idx="8210">
                  <c:v>6.8327020543246676E-3</c:v>
                </c:pt>
                <c:pt idx="8211">
                  <c:v>6.8326976440086706E-3</c:v>
                </c:pt>
                <c:pt idx="8212">
                  <c:v>6.8326855661359417E-3</c:v>
                </c:pt>
                <c:pt idx="8213">
                  <c:v>6.8326814342678666E-3</c:v>
                </c:pt>
                <c:pt idx="8214">
                  <c:v>6.8326390052002722E-3</c:v>
                </c:pt>
                <c:pt idx="8215">
                  <c:v>6.8325973701527706E-3</c:v>
                </c:pt>
                <c:pt idx="8216">
                  <c:v>6.8325795806578257E-3</c:v>
                </c:pt>
                <c:pt idx="8217">
                  <c:v>6.8325273216115253E-3</c:v>
                </c:pt>
                <c:pt idx="8218">
                  <c:v>6.8325181459363447E-3</c:v>
                </c:pt>
                <c:pt idx="8219">
                  <c:v>6.8324877382360226E-3</c:v>
                </c:pt>
                <c:pt idx="8220">
                  <c:v>6.8324512381315239E-3</c:v>
                </c:pt>
                <c:pt idx="8221">
                  <c:v>6.8324403581705986E-3</c:v>
                </c:pt>
                <c:pt idx="8222">
                  <c:v>6.8323774007936766E-3</c:v>
                </c:pt>
                <c:pt idx="8223">
                  <c:v>6.8323254327907748E-3</c:v>
                </c:pt>
                <c:pt idx="8224">
                  <c:v>6.8323088425892879E-3</c:v>
                </c:pt>
                <c:pt idx="8225">
                  <c:v>6.8322832133951017E-3</c:v>
                </c:pt>
                <c:pt idx="8226">
                  <c:v>6.8322619727616465E-3</c:v>
                </c:pt>
                <c:pt idx="8227">
                  <c:v>6.8322117462414709E-3</c:v>
                </c:pt>
                <c:pt idx="8228">
                  <c:v>6.8321951148337312E-3</c:v>
                </c:pt>
                <c:pt idx="8229">
                  <c:v>6.8321458968529179E-3</c:v>
                </c:pt>
                <c:pt idx="8230">
                  <c:v>6.8319911338341451E-3</c:v>
                </c:pt>
                <c:pt idx="8231">
                  <c:v>6.8319195230483925E-3</c:v>
                </c:pt>
                <c:pt idx="8232">
                  <c:v>6.8319071581941417E-3</c:v>
                </c:pt>
                <c:pt idx="8233">
                  <c:v>6.8318313792210981E-3</c:v>
                </c:pt>
                <c:pt idx="8234">
                  <c:v>6.8316436517416668E-3</c:v>
                </c:pt>
                <c:pt idx="8235">
                  <c:v>6.8316112736777623E-3</c:v>
                </c:pt>
                <c:pt idx="8236">
                  <c:v>6.8313838156226483E-3</c:v>
                </c:pt>
                <c:pt idx="8237">
                  <c:v>6.8313808303601051E-3</c:v>
                </c:pt>
                <c:pt idx="8238">
                  <c:v>6.8313707456343284E-3</c:v>
                </c:pt>
                <c:pt idx="8239">
                  <c:v>6.8313046503312635E-3</c:v>
                </c:pt>
                <c:pt idx="8240">
                  <c:v>6.8312959670368267E-3</c:v>
                </c:pt>
                <c:pt idx="8241">
                  <c:v>6.8312074041100863E-3</c:v>
                </c:pt>
                <c:pt idx="8242">
                  <c:v>6.8311390139306743E-3</c:v>
                </c:pt>
                <c:pt idx="8243">
                  <c:v>6.8311347667509457E-3</c:v>
                </c:pt>
                <c:pt idx="8244">
                  <c:v>6.8311092327791633E-3</c:v>
                </c:pt>
                <c:pt idx="8245">
                  <c:v>6.8310340646713106E-3</c:v>
                </c:pt>
                <c:pt idx="8246">
                  <c:v>6.8310148617929372E-3</c:v>
                </c:pt>
                <c:pt idx="8247">
                  <c:v>6.8309956108275911E-3</c:v>
                </c:pt>
                <c:pt idx="8248">
                  <c:v>6.8309849826043356E-3</c:v>
                </c:pt>
                <c:pt idx="8249">
                  <c:v>6.830960521798519E-3</c:v>
                </c:pt>
                <c:pt idx="8250">
                  <c:v>6.8309355876056315E-3</c:v>
                </c:pt>
                <c:pt idx="8251">
                  <c:v>6.8308535018637958E-3</c:v>
                </c:pt>
                <c:pt idx="8252">
                  <c:v>6.8307543637537863E-3</c:v>
                </c:pt>
                <c:pt idx="8253">
                  <c:v>6.8307393478919077E-3</c:v>
                </c:pt>
                <c:pt idx="8254">
                  <c:v>6.8307324395204261E-3</c:v>
                </c:pt>
                <c:pt idx="8255">
                  <c:v>6.8306798285941049E-3</c:v>
                </c:pt>
                <c:pt idx="8256">
                  <c:v>6.8306421040493564E-3</c:v>
                </c:pt>
                <c:pt idx="8257">
                  <c:v>6.8305880950892111E-3</c:v>
                </c:pt>
                <c:pt idx="8258">
                  <c:v>6.8305149924622168E-3</c:v>
                </c:pt>
                <c:pt idx="8259">
                  <c:v>6.8304710847016479E-3</c:v>
                </c:pt>
                <c:pt idx="8260">
                  <c:v>6.8304555598422377E-3</c:v>
                </c:pt>
                <c:pt idx="8261">
                  <c:v>6.8304505188659373E-3</c:v>
                </c:pt>
                <c:pt idx="8262">
                  <c:v>6.8304231634704312E-3</c:v>
                </c:pt>
                <c:pt idx="8263">
                  <c:v>6.8303843004608889E-3</c:v>
                </c:pt>
                <c:pt idx="8264">
                  <c:v>6.8302486643853451E-3</c:v>
                </c:pt>
                <c:pt idx="8265">
                  <c:v>6.8302374851070971E-3</c:v>
                </c:pt>
                <c:pt idx="8266">
                  <c:v>6.8302336122036148E-3</c:v>
                </c:pt>
                <c:pt idx="8267">
                  <c:v>6.8301839823546708E-3</c:v>
                </c:pt>
                <c:pt idx="8268">
                  <c:v>6.8301501696749053E-3</c:v>
                </c:pt>
                <c:pt idx="8269">
                  <c:v>6.8300427318451163E-3</c:v>
                </c:pt>
                <c:pt idx="8270">
                  <c:v>6.829950501492035E-3</c:v>
                </c:pt>
                <c:pt idx="8271">
                  <c:v>6.8298944760107989E-3</c:v>
                </c:pt>
                <c:pt idx="8272">
                  <c:v>6.8298161356191815E-3</c:v>
                </c:pt>
                <c:pt idx="8273">
                  <c:v>6.8297927391880739E-3</c:v>
                </c:pt>
                <c:pt idx="8274">
                  <c:v>6.8297927391880739E-3</c:v>
                </c:pt>
                <c:pt idx="8275">
                  <c:v>6.8297715458439179E-3</c:v>
                </c:pt>
                <c:pt idx="8276">
                  <c:v>6.8297122416572827E-3</c:v>
                </c:pt>
                <c:pt idx="8277">
                  <c:v>6.8296640036367411E-3</c:v>
                </c:pt>
                <c:pt idx="8278">
                  <c:v>6.8295659321013129E-3</c:v>
                </c:pt>
                <c:pt idx="8279">
                  <c:v>6.8295562588710492E-3</c:v>
                </c:pt>
                <c:pt idx="8280">
                  <c:v>6.829538270882971E-3</c:v>
                </c:pt>
                <c:pt idx="8281">
                  <c:v>6.8294762340096781E-3</c:v>
                </c:pt>
                <c:pt idx="8282">
                  <c:v>6.8294497362417503E-3</c:v>
                </c:pt>
                <c:pt idx="8283">
                  <c:v>6.8294231734479498E-3</c:v>
                </c:pt>
                <c:pt idx="8284">
                  <c:v>6.8293960778939237E-3</c:v>
                </c:pt>
                <c:pt idx="8285">
                  <c:v>6.8293618791738786E-3</c:v>
                </c:pt>
                <c:pt idx="8286">
                  <c:v>6.8293346315573128E-3</c:v>
                </c:pt>
                <c:pt idx="8287">
                  <c:v>6.8293143872796324E-3</c:v>
                </c:pt>
                <c:pt idx="8288">
                  <c:v>6.82931250220979E-3</c:v>
                </c:pt>
                <c:pt idx="8289">
                  <c:v>6.8292903286537483E-3</c:v>
                </c:pt>
                <c:pt idx="8290">
                  <c:v>6.8292624311845403E-3</c:v>
                </c:pt>
                <c:pt idx="8291">
                  <c:v>6.8292486933332021E-3</c:v>
                </c:pt>
                <c:pt idx="8292">
                  <c:v>6.8292111841588973E-3</c:v>
                </c:pt>
                <c:pt idx="8293">
                  <c:v>6.8291055900389381E-3</c:v>
                </c:pt>
                <c:pt idx="8294">
                  <c:v>6.8290700143085071E-3</c:v>
                </c:pt>
                <c:pt idx="8295">
                  <c:v>6.8290555604981797E-3</c:v>
                </c:pt>
                <c:pt idx="8296">
                  <c:v>6.8290232152973512E-3</c:v>
                </c:pt>
                <c:pt idx="8297">
                  <c:v>6.8290183799514141E-3</c:v>
                </c:pt>
                <c:pt idx="8298">
                  <c:v>6.8289368469487037E-3</c:v>
                </c:pt>
                <c:pt idx="8299">
                  <c:v>6.8287770229031042E-3</c:v>
                </c:pt>
                <c:pt idx="8300">
                  <c:v>6.8286310635561204E-3</c:v>
                </c:pt>
                <c:pt idx="8301">
                  <c:v>6.8284788265318775E-3</c:v>
                </c:pt>
                <c:pt idx="8302">
                  <c:v>6.8283605105428002E-3</c:v>
                </c:pt>
                <c:pt idx="8303">
                  <c:v>6.8282935125843743E-3</c:v>
                </c:pt>
                <c:pt idx="8304">
                  <c:v>6.828226171338287E-3</c:v>
                </c:pt>
                <c:pt idx="8305">
                  <c:v>6.8282163757823139E-3</c:v>
                </c:pt>
                <c:pt idx="8306">
                  <c:v>6.8281419010230516E-3</c:v>
                </c:pt>
                <c:pt idx="8307">
                  <c:v>6.8280409111693549E-3</c:v>
                </c:pt>
                <c:pt idx="8308">
                  <c:v>6.8280320256694296E-3</c:v>
                </c:pt>
                <c:pt idx="8309">
                  <c:v>6.8279717660644943E-3</c:v>
                </c:pt>
                <c:pt idx="8310">
                  <c:v>6.8279554769081832E-3</c:v>
                </c:pt>
                <c:pt idx="8311">
                  <c:v>6.8277851431757467E-3</c:v>
                </c:pt>
                <c:pt idx="8312">
                  <c:v>6.8277766253079459E-3</c:v>
                </c:pt>
                <c:pt idx="8313">
                  <c:v>6.8277505074888544E-3</c:v>
                </c:pt>
                <c:pt idx="8314">
                  <c:v>6.8276278100764263E-3</c:v>
                </c:pt>
                <c:pt idx="8315">
                  <c:v>6.8275868577572056E-3</c:v>
                </c:pt>
                <c:pt idx="8316">
                  <c:v>6.8274769056573233E-3</c:v>
                </c:pt>
                <c:pt idx="8317">
                  <c:v>6.8273551710138188E-3</c:v>
                </c:pt>
                <c:pt idx="8318">
                  <c:v>6.8272705226854434E-3</c:v>
                </c:pt>
                <c:pt idx="8319">
                  <c:v>6.8270545915112097E-3</c:v>
                </c:pt>
                <c:pt idx="8320">
                  <c:v>6.8267822713341444E-3</c:v>
                </c:pt>
                <c:pt idx="8321">
                  <c:v>6.8265998587611265E-3</c:v>
                </c:pt>
                <c:pt idx="8322">
                  <c:v>6.8265751146541634E-3</c:v>
                </c:pt>
                <c:pt idx="8323">
                  <c:v>6.8264995036336667E-3</c:v>
                </c:pt>
                <c:pt idx="8324">
                  <c:v>6.8264775064834091E-3</c:v>
                </c:pt>
                <c:pt idx="8325">
                  <c:v>6.826330315999044E-3</c:v>
                </c:pt>
                <c:pt idx="8326">
                  <c:v>6.8262518391629815E-3</c:v>
                </c:pt>
                <c:pt idx="8327">
                  <c:v>6.8262071704237775E-3</c:v>
                </c:pt>
                <c:pt idx="8328">
                  <c:v>6.8261818461880681E-3</c:v>
                </c:pt>
                <c:pt idx="8329">
                  <c:v>6.8260184201531064E-3</c:v>
                </c:pt>
                <c:pt idx="8330">
                  <c:v>6.8259307567086168E-3</c:v>
                </c:pt>
                <c:pt idx="8331">
                  <c:v>6.8259050320283029E-3</c:v>
                </c:pt>
                <c:pt idx="8332">
                  <c:v>6.8258948516145383E-3</c:v>
                </c:pt>
                <c:pt idx="8333">
                  <c:v>6.8258642757231059E-3</c:v>
                </c:pt>
                <c:pt idx="8334">
                  <c:v>6.8257770603171305E-3</c:v>
                </c:pt>
                <c:pt idx="8335">
                  <c:v>6.8257565490029252E-3</c:v>
                </c:pt>
                <c:pt idx="8336">
                  <c:v>6.8256948764686297E-3</c:v>
                </c:pt>
                <c:pt idx="8337">
                  <c:v>6.8256785165887414E-3</c:v>
                </c:pt>
                <c:pt idx="8338">
                  <c:v>6.8256627488634666E-3</c:v>
                </c:pt>
                <c:pt idx="8339">
                  <c:v>6.8255098350810377E-3</c:v>
                </c:pt>
                <c:pt idx="8340">
                  <c:v>6.8254473351240163E-3</c:v>
                </c:pt>
                <c:pt idx="8341">
                  <c:v>6.8252089340343916E-3</c:v>
                </c:pt>
                <c:pt idx="8342">
                  <c:v>6.8252020966001201E-3</c:v>
                </c:pt>
                <c:pt idx="8343">
                  <c:v>6.8251304696026081E-3</c:v>
                </c:pt>
                <c:pt idx="8344">
                  <c:v>6.824898856581856E-3</c:v>
                </c:pt>
                <c:pt idx="8345">
                  <c:v>6.8247772667484035E-3</c:v>
                </c:pt>
                <c:pt idx="8346">
                  <c:v>6.8247734552019362E-3</c:v>
                </c:pt>
                <c:pt idx="8347">
                  <c:v>6.8247664654992766E-3</c:v>
                </c:pt>
                <c:pt idx="8348">
                  <c:v>6.8247613805612183E-3</c:v>
                </c:pt>
                <c:pt idx="8349">
                  <c:v>6.8246753794456933E-3</c:v>
                </c:pt>
                <c:pt idx="8350">
                  <c:v>6.8246511060753657E-3</c:v>
                </c:pt>
                <c:pt idx="8351">
                  <c:v>6.8244842514254191E-3</c:v>
                </c:pt>
                <c:pt idx="8352">
                  <c:v>6.8244371610388533E-3</c:v>
                </c:pt>
                <c:pt idx="8353">
                  <c:v>6.8243932002849386E-3</c:v>
                </c:pt>
                <c:pt idx="8354">
                  <c:v>6.8243433097156022E-3</c:v>
                </c:pt>
                <c:pt idx="8355">
                  <c:v>6.8242594614844427E-3</c:v>
                </c:pt>
                <c:pt idx="8356">
                  <c:v>6.8242392623872918E-3</c:v>
                </c:pt>
                <c:pt idx="8357">
                  <c:v>6.824235350668134E-3</c:v>
                </c:pt>
                <c:pt idx="8358">
                  <c:v>6.8240789492479796E-3</c:v>
                </c:pt>
                <c:pt idx="8359">
                  <c:v>6.824063180649315E-3</c:v>
                </c:pt>
                <c:pt idx="8360">
                  <c:v>6.8238730604232977E-3</c:v>
                </c:pt>
                <c:pt idx="8361">
                  <c:v>6.8238451961958905E-3</c:v>
                </c:pt>
                <c:pt idx="8362">
                  <c:v>6.8237973470135797E-3</c:v>
                </c:pt>
                <c:pt idx="8363">
                  <c:v>6.8237633912243524E-3</c:v>
                </c:pt>
                <c:pt idx="8364">
                  <c:v>6.8236002175820036E-3</c:v>
                </c:pt>
                <c:pt idx="8365">
                  <c:v>6.8231775150522636E-3</c:v>
                </c:pt>
                <c:pt idx="8366">
                  <c:v>6.8229818683826753E-3</c:v>
                </c:pt>
                <c:pt idx="8367">
                  <c:v>6.8229646290578838E-3</c:v>
                </c:pt>
                <c:pt idx="8368">
                  <c:v>6.8229370201940767E-3</c:v>
                </c:pt>
                <c:pt idx="8369">
                  <c:v>6.8229156013621265E-3</c:v>
                </c:pt>
                <c:pt idx="8370">
                  <c:v>6.8228505366917666E-3</c:v>
                </c:pt>
                <c:pt idx="8371">
                  <c:v>6.8224993753006032E-3</c:v>
                </c:pt>
                <c:pt idx="8372">
                  <c:v>6.8223979144842514E-3</c:v>
                </c:pt>
                <c:pt idx="8373">
                  <c:v>6.8223080883350277E-3</c:v>
                </c:pt>
                <c:pt idx="8374">
                  <c:v>6.8221367461299221E-3</c:v>
                </c:pt>
                <c:pt idx="8375">
                  <c:v>6.8220151853830655E-3</c:v>
                </c:pt>
                <c:pt idx="8376">
                  <c:v>6.8219383779869903E-3</c:v>
                </c:pt>
                <c:pt idx="8377">
                  <c:v>6.821828875759741E-3</c:v>
                </c:pt>
                <c:pt idx="8378">
                  <c:v>6.821786970536251E-3</c:v>
                </c:pt>
                <c:pt idx="8379">
                  <c:v>6.8217392036600943E-3</c:v>
                </c:pt>
                <c:pt idx="8380">
                  <c:v>6.8216179509278619E-3</c:v>
                </c:pt>
                <c:pt idx="8381">
                  <c:v>6.821440523748605E-3</c:v>
                </c:pt>
                <c:pt idx="8382">
                  <c:v>6.8214170710984906E-3</c:v>
                </c:pt>
                <c:pt idx="8383">
                  <c:v>6.8214046035716567E-3</c:v>
                </c:pt>
                <c:pt idx="8384">
                  <c:v>6.821403136424869E-3</c:v>
                </c:pt>
                <c:pt idx="8385">
                  <c:v>6.821268554909771E-3</c:v>
                </c:pt>
                <c:pt idx="8386">
                  <c:v>6.8212228075240494E-3</c:v>
                </c:pt>
                <c:pt idx="8387">
                  <c:v>6.8211873375468891E-3</c:v>
                </c:pt>
                <c:pt idx="8388">
                  <c:v>6.8210917843239335E-3</c:v>
                </c:pt>
                <c:pt idx="8389">
                  <c:v>6.8210643163474013E-3</c:v>
                </c:pt>
                <c:pt idx="8390">
                  <c:v>6.8209996219260076E-3</c:v>
                </c:pt>
                <c:pt idx="8391">
                  <c:v>6.8209474593739832E-3</c:v>
                </c:pt>
                <c:pt idx="8392">
                  <c:v>6.8209414917183558E-3</c:v>
                </c:pt>
                <c:pt idx="8393">
                  <c:v>6.820572028497833E-3</c:v>
                </c:pt>
                <c:pt idx="8394">
                  <c:v>6.8204348938104174E-3</c:v>
                </c:pt>
                <c:pt idx="8395">
                  <c:v>6.8203733126130043E-3</c:v>
                </c:pt>
                <c:pt idx="8396">
                  <c:v>6.820163264885072E-3</c:v>
                </c:pt>
                <c:pt idx="8397">
                  <c:v>6.8201226097023568E-3</c:v>
                </c:pt>
                <c:pt idx="8398">
                  <c:v>6.8200033911686546E-3</c:v>
                </c:pt>
                <c:pt idx="8399">
                  <c:v>6.819996454092845E-3</c:v>
                </c:pt>
                <c:pt idx="8400">
                  <c:v>6.8197619638088562E-3</c:v>
                </c:pt>
                <c:pt idx="8401">
                  <c:v>6.8196530004565473E-3</c:v>
                </c:pt>
                <c:pt idx="8402">
                  <c:v>6.8196303806423919E-3</c:v>
                </c:pt>
                <c:pt idx="8403">
                  <c:v>6.8195718034052485E-3</c:v>
                </c:pt>
                <c:pt idx="8404">
                  <c:v>6.8194974446595617E-3</c:v>
                </c:pt>
                <c:pt idx="8405">
                  <c:v>6.8194150494487338E-3</c:v>
                </c:pt>
                <c:pt idx="8406">
                  <c:v>6.819413477884056E-3</c:v>
                </c:pt>
                <c:pt idx="8407">
                  <c:v>6.8193206144950428E-3</c:v>
                </c:pt>
                <c:pt idx="8408">
                  <c:v>6.8191205739969382E-3</c:v>
                </c:pt>
                <c:pt idx="8409">
                  <c:v>6.8190967692033453E-3</c:v>
                </c:pt>
                <c:pt idx="8410">
                  <c:v>6.8190029630489498E-3</c:v>
                </c:pt>
                <c:pt idx="8411">
                  <c:v>6.8189312295094161E-3</c:v>
                </c:pt>
                <c:pt idx="8412">
                  <c:v>6.8187824688527056E-3</c:v>
                </c:pt>
                <c:pt idx="8413">
                  <c:v>6.8185870819448564E-3</c:v>
                </c:pt>
                <c:pt idx="8414">
                  <c:v>6.818375911851581E-3</c:v>
                </c:pt>
                <c:pt idx="8415">
                  <c:v>6.8178894369791531E-3</c:v>
                </c:pt>
                <c:pt idx="8416">
                  <c:v>6.817868842526476E-3</c:v>
                </c:pt>
                <c:pt idx="8417">
                  <c:v>6.817849060143503E-3</c:v>
                </c:pt>
                <c:pt idx="8418">
                  <c:v>6.8177466684537832E-3</c:v>
                </c:pt>
                <c:pt idx="8419">
                  <c:v>6.8174760169495766E-3</c:v>
                </c:pt>
                <c:pt idx="8420">
                  <c:v>6.8174501699807743E-3</c:v>
                </c:pt>
                <c:pt idx="8421">
                  <c:v>6.8173783653273298E-3</c:v>
                </c:pt>
                <c:pt idx="8422">
                  <c:v>6.8173407344459943E-3</c:v>
                </c:pt>
                <c:pt idx="8423">
                  <c:v>6.8172611590894897E-3</c:v>
                </c:pt>
                <c:pt idx="8424">
                  <c:v>6.8171839253996719E-3</c:v>
                </c:pt>
                <c:pt idx="8425">
                  <c:v>6.8170997846371895E-3</c:v>
                </c:pt>
                <c:pt idx="8426">
                  <c:v>6.8167765344493095E-3</c:v>
                </c:pt>
                <c:pt idx="8427">
                  <c:v>6.8164460916958916E-3</c:v>
                </c:pt>
                <c:pt idx="8428">
                  <c:v>6.8164066160725807E-3</c:v>
                </c:pt>
                <c:pt idx="8429">
                  <c:v>6.816199973368171E-3</c:v>
                </c:pt>
                <c:pt idx="8430">
                  <c:v>6.8161299727716833E-3</c:v>
                </c:pt>
                <c:pt idx="8431">
                  <c:v>6.8160979537552485E-3</c:v>
                </c:pt>
                <c:pt idx="8432">
                  <c:v>6.815965261601338E-3</c:v>
                </c:pt>
                <c:pt idx="8433">
                  <c:v>6.8159139683034529E-3</c:v>
                </c:pt>
                <c:pt idx="8434">
                  <c:v>6.8159017868459912E-3</c:v>
                </c:pt>
                <c:pt idx="8435">
                  <c:v>6.8158660901462163E-3</c:v>
                </c:pt>
                <c:pt idx="8436">
                  <c:v>6.815787614258737E-3</c:v>
                </c:pt>
                <c:pt idx="8437">
                  <c:v>6.8156512076650742E-3</c:v>
                </c:pt>
                <c:pt idx="8438">
                  <c:v>6.8155784350538429E-3</c:v>
                </c:pt>
                <c:pt idx="8439">
                  <c:v>6.8155503415417464E-3</c:v>
                </c:pt>
                <c:pt idx="8440">
                  <c:v>6.815437763803109E-3</c:v>
                </c:pt>
                <c:pt idx="8441">
                  <c:v>6.8153857627726638E-3</c:v>
                </c:pt>
                <c:pt idx="8442">
                  <c:v>6.8151619902875812E-3</c:v>
                </c:pt>
                <c:pt idx="8443">
                  <c:v>6.8148610509060122E-3</c:v>
                </c:pt>
                <c:pt idx="8444">
                  <c:v>6.8143746417116515E-3</c:v>
                </c:pt>
                <c:pt idx="8445">
                  <c:v>6.8142759362545598E-3</c:v>
                </c:pt>
                <c:pt idx="8446">
                  <c:v>6.8141288000033396E-3</c:v>
                </c:pt>
                <c:pt idx="8447">
                  <c:v>6.8140240347991238E-3</c:v>
                </c:pt>
                <c:pt idx="8448">
                  <c:v>6.8140103503907291E-3</c:v>
                </c:pt>
                <c:pt idx="8449">
                  <c:v>6.8139080321018087E-3</c:v>
                </c:pt>
                <c:pt idx="8450">
                  <c:v>6.813876006501276E-3</c:v>
                </c:pt>
                <c:pt idx="8451">
                  <c:v>6.8136594268374444E-3</c:v>
                </c:pt>
                <c:pt idx="8452">
                  <c:v>6.8136078725487574E-3</c:v>
                </c:pt>
                <c:pt idx="8453">
                  <c:v>6.8133806636731103E-3</c:v>
                </c:pt>
                <c:pt idx="8454">
                  <c:v>6.8132619654855796E-3</c:v>
                </c:pt>
                <c:pt idx="8455">
                  <c:v>6.8131596991086564E-3</c:v>
                </c:pt>
                <c:pt idx="8456">
                  <c:v>6.8130011781489218E-3</c:v>
                </c:pt>
                <c:pt idx="8457">
                  <c:v>6.8129553802020459E-3</c:v>
                </c:pt>
                <c:pt idx="8458">
                  <c:v>6.8127538661557196E-3</c:v>
                </c:pt>
                <c:pt idx="8459">
                  <c:v>6.8127416521413181E-3</c:v>
                </c:pt>
                <c:pt idx="8460">
                  <c:v>6.8124872174586135E-3</c:v>
                </c:pt>
                <c:pt idx="8461">
                  <c:v>6.812375565320594E-3</c:v>
                </c:pt>
                <c:pt idx="8462">
                  <c:v>6.8123395506698549E-3</c:v>
                </c:pt>
                <c:pt idx="8463">
                  <c:v>6.8122636365965956E-3</c:v>
                </c:pt>
                <c:pt idx="8464">
                  <c:v>6.8121142856907985E-3</c:v>
                </c:pt>
                <c:pt idx="8465">
                  <c:v>6.8120608955733993E-3</c:v>
                </c:pt>
                <c:pt idx="8466">
                  <c:v>6.8120399038434235E-3</c:v>
                </c:pt>
                <c:pt idx="8467">
                  <c:v>6.8120083982246048E-3</c:v>
                </c:pt>
                <c:pt idx="8468">
                  <c:v>6.811867792260025E-3</c:v>
                </c:pt>
                <c:pt idx="8469">
                  <c:v>6.8115727618315233E-3</c:v>
                </c:pt>
                <c:pt idx="8470">
                  <c:v>6.8115013670728367E-3</c:v>
                </c:pt>
                <c:pt idx="8471">
                  <c:v>6.8114936422076196E-3</c:v>
                </c:pt>
                <c:pt idx="8472">
                  <c:v>6.810976110476083E-3</c:v>
                </c:pt>
                <c:pt idx="8473">
                  <c:v>6.8109380208592647E-3</c:v>
                </c:pt>
                <c:pt idx="8474">
                  <c:v>6.8107834001371334E-3</c:v>
                </c:pt>
                <c:pt idx="8475">
                  <c:v>6.8106626878015209E-3</c:v>
                </c:pt>
                <c:pt idx="8476">
                  <c:v>6.810402583968686E-3</c:v>
                </c:pt>
                <c:pt idx="8477">
                  <c:v>6.8103610762748259E-3</c:v>
                </c:pt>
                <c:pt idx="8478">
                  <c:v>6.8101351379420841E-3</c:v>
                </c:pt>
                <c:pt idx="8479">
                  <c:v>6.8099271215819046E-3</c:v>
                </c:pt>
                <c:pt idx="8480">
                  <c:v>6.809677159730086E-3</c:v>
                </c:pt>
                <c:pt idx="8481">
                  <c:v>6.8095486992775303E-3</c:v>
                </c:pt>
                <c:pt idx="8482">
                  <c:v>6.8093957303147256E-3</c:v>
                </c:pt>
                <c:pt idx="8483">
                  <c:v>6.809252411004699E-3</c:v>
                </c:pt>
                <c:pt idx="8484">
                  <c:v>6.8091664299022425E-3</c:v>
                </c:pt>
                <c:pt idx="8485">
                  <c:v>6.8090975418342754E-3</c:v>
                </c:pt>
                <c:pt idx="8486">
                  <c:v>6.808984895142616E-3</c:v>
                </c:pt>
                <c:pt idx="8487">
                  <c:v>6.8089493252385894E-3</c:v>
                </c:pt>
                <c:pt idx="8488">
                  <c:v>6.80882107241184E-3</c:v>
                </c:pt>
                <c:pt idx="8489">
                  <c:v>6.8086311713486062E-3</c:v>
                </c:pt>
                <c:pt idx="8490">
                  <c:v>6.8085902427718146E-3</c:v>
                </c:pt>
                <c:pt idx="8491">
                  <c:v>6.8085523555894076E-3</c:v>
                </c:pt>
                <c:pt idx="8492">
                  <c:v>6.8084190232061857E-3</c:v>
                </c:pt>
                <c:pt idx="8493">
                  <c:v>6.8084128613134101E-3</c:v>
                </c:pt>
                <c:pt idx="8494">
                  <c:v>6.8083799858291915E-3</c:v>
                </c:pt>
                <c:pt idx="8495">
                  <c:v>6.8083594283405201E-3</c:v>
                </c:pt>
                <c:pt idx="8496">
                  <c:v>6.8082925617259458E-3</c:v>
                </c:pt>
                <c:pt idx="8497">
                  <c:v>6.8082400384997677E-3</c:v>
                </c:pt>
                <c:pt idx="8498">
                  <c:v>6.8079766488173092E-3</c:v>
                </c:pt>
                <c:pt idx="8499">
                  <c:v>6.8077296553512535E-3</c:v>
                </c:pt>
                <c:pt idx="8500">
                  <c:v>6.8076932380746018E-3</c:v>
                </c:pt>
                <c:pt idx="8501">
                  <c:v>6.8076495052891168E-3</c:v>
                </c:pt>
                <c:pt idx="8502">
                  <c:v>6.8076224150892912E-3</c:v>
                </c:pt>
                <c:pt idx="8503">
                  <c:v>6.80757341033854E-3</c:v>
                </c:pt>
                <c:pt idx="8504">
                  <c:v>6.8074324085045145E-3</c:v>
                </c:pt>
                <c:pt idx="8505">
                  <c:v>6.8070093433209447E-3</c:v>
                </c:pt>
                <c:pt idx="8506">
                  <c:v>6.8067611571717007E-3</c:v>
                </c:pt>
                <c:pt idx="8507">
                  <c:v>6.8067378667057846E-3</c:v>
                </c:pt>
                <c:pt idx="8508">
                  <c:v>6.8067029130253242E-3</c:v>
                </c:pt>
                <c:pt idx="8509">
                  <c:v>6.806570317058668E-3</c:v>
                </c:pt>
                <c:pt idx="8510">
                  <c:v>6.8065437607154125E-3</c:v>
                </c:pt>
                <c:pt idx="8511">
                  <c:v>6.8064682731792045E-3</c:v>
                </c:pt>
                <c:pt idx="8512">
                  <c:v>6.8064682731792045E-3</c:v>
                </c:pt>
                <c:pt idx="8513">
                  <c:v>6.8059606819611401E-3</c:v>
                </c:pt>
                <c:pt idx="8514">
                  <c:v>6.8058435726605247E-3</c:v>
                </c:pt>
                <c:pt idx="8515">
                  <c:v>6.8057714712640525E-3</c:v>
                </c:pt>
                <c:pt idx="8516">
                  <c:v>6.805582727336874E-3</c:v>
                </c:pt>
                <c:pt idx="8517">
                  <c:v>6.8049222632742511E-3</c:v>
                </c:pt>
                <c:pt idx="8518">
                  <c:v>6.8048096504367082E-3</c:v>
                </c:pt>
                <c:pt idx="8519">
                  <c:v>6.8047735261694102E-3</c:v>
                </c:pt>
                <c:pt idx="8520">
                  <c:v>6.8047176553508214E-3</c:v>
                </c:pt>
                <c:pt idx="8521">
                  <c:v>6.8046310087016499E-3</c:v>
                </c:pt>
                <c:pt idx="8522">
                  <c:v>6.8046299111167744E-3</c:v>
                </c:pt>
                <c:pt idx="8523">
                  <c:v>6.8044331245205748E-3</c:v>
                </c:pt>
                <c:pt idx="8524">
                  <c:v>6.8042611061281174E-3</c:v>
                </c:pt>
                <c:pt idx="8525">
                  <c:v>6.8036072841668833E-3</c:v>
                </c:pt>
                <c:pt idx="8526">
                  <c:v>6.8031256256930201E-3</c:v>
                </c:pt>
                <c:pt idx="8527">
                  <c:v>6.8030389890503234E-3</c:v>
                </c:pt>
                <c:pt idx="8528">
                  <c:v>6.8026505046473867E-3</c:v>
                </c:pt>
                <c:pt idx="8529">
                  <c:v>6.8026255800818364E-3</c:v>
                </c:pt>
                <c:pt idx="8530">
                  <c:v>6.8024508400927226E-3</c:v>
                </c:pt>
                <c:pt idx="8531">
                  <c:v>6.8023166310325015E-3</c:v>
                </c:pt>
                <c:pt idx="8532">
                  <c:v>6.8020873866959861E-3</c:v>
                </c:pt>
                <c:pt idx="8533">
                  <c:v>6.8013740778601643E-3</c:v>
                </c:pt>
                <c:pt idx="8534">
                  <c:v>6.8011357729707558E-3</c:v>
                </c:pt>
                <c:pt idx="8535">
                  <c:v>6.8010894029287882E-3</c:v>
                </c:pt>
                <c:pt idx="8536">
                  <c:v>6.8010348777202551E-3</c:v>
                </c:pt>
                <c:pt idx="8537">
                  <c:v>6.8004813749714104E-3</c:v>
                </c:pt>
                <c:pt idx="8538">
                  <c:v>6.80046967436125E-3</c:v>
                </c:pt>
                <c:pt idx="8539">
                  <c:v>6.7995236663921004E-3</c:v>
                </c:pt>
                <c:pt idx="8540">
                  <c:v>6.7994797700101622E-3</c:v>
                </c:pt>
                <c:pt idx="8541">
                  <c:v>6.7993455407016623E-3</c:v>
                </c:pt>
                <c:pt idx="8542">
                  <c:v>6.7993288929641812E-3</c:v>
                </c:pt>
                <c:pt idx="8543">
                  <c:v>6.7993146203940025E-3</c:v>
                </c:pt>
                <c:pt idx="8544">
                  <c:v>6.7992134416064937E-3</c:v>
                </c:pt>
                <c:pt idx="8545">
                  <c:v>6.7991741219796736E-3</c:v>
                </c:pt>
                <c:pt idx="8546">
                  <c:v>6.7988875141346298E-3</c:v>
                </c:pt>
                <c:pt idx="8547">
                  <c:v>6.7988743506819044E-3</c:v>
                </c:pt>
                <c:pt idx="8548">
                  <c:v>6.7988336485410176E-3</c:v>
                </c:pt>
                <c:pt idx="8549">
                  <c:v>6.7986021715219598E-3</c:v>
                </c:pt>
                <c:pt idx="8550">
                  <c:v>6.7982131321115222E-3</c:v>
                </c:pt>
                <c:pt idx="8551">
                  <c:v>6.7981551424350622E-3</c:v>
                </c:pt>
                <c:pt idx="8552">
                  <c:v>6.7978887745267225E-3</c:v>
                </c:pt>
                <c:pt idx="8553">
                  <c:v>6.7978560181052158E-3</c:v>
                </c:pt>
                <c:pt idx="8554">
                  <c:v>6.7977673824094684E-3</c:v>
                </c:pt>
                <c:pt idx="8555">
                  <c:v>6.7976810741999343E-3</c:v>
                </c:pt>
                <c:pt idx="8556">
                  <c:v>6.7976762088053167E-3</c:v>
                </c:pt>
                <c:pt idx="8557">
                  <c:v>6.7976153647306596E-3</c:v>
                </c:pt>
                <c:pt idx="8558">
                  <c:v>6.7975447237960691E-3</c:v>
                </c:pt>
                <c:pt idx="8559">
                  <c:v>6.7972394772855904E-3</c:v>
                </c:pt>
                <c:pt idx="8560">
                  <c:v>6.7971427629650444E-3</c:v>
                </c:pt>
                <c:pt idx="8561">
                  <c:v>6.7970888433708408E-3</c:v>
                </c:pt>
                <c:pt idx="8562">
                  <c:v>6.796989482418447E-3</c:v>
                </c:pt>
                <c:pt idx="8563">
                  <c:v>6.7969059683387805E-3</c:v>
                </c:pt>
                <c:pt idx="8564">
                  <c:v>6.7968518812062491E-3</c:v>
                </c:pt>
                <c:pt idx="8565">
                  <c:v>6.7967719098754181E-3</c:v>
                </c:pt>
                <c:pt idx="8566">
                  <c:v>6.7963324348261737E-3</c:v>
                </c:pt>
                <c:pt idx="8567">
                  <c:v>6.7963051942419375E-3</c:v>
                </c:pt>
                <c:pt idx="8568">
                  <c:v>6.795846872643352E-3</c:v>
                </c:pt>
                <c:pt idx="8569">
                  <c:v>6.7955960881585968E-3</c:v>
                </c:pt>
                <c:pt idx="8570">
                  <c:v>6.795539833243526E-3</c:v>
                </c:pt>
                <c:pt idx="8571">
                  <c:v>6.795473526251837E-3</c:v>
                </c:pt>
                <c:pt idx="8572">
                  <c:v>6.7954534981637177E-3</c:v>
                </c:pt>
                <c:pt idx="8573">
                  <c:v>6.7950518765604716E-3</c:v>
                </c:pt>
                <c:pt idx="8574">
                  <c:v>6.7949536753128745E-3</c:v>
                </c:pt>
                <c:pt idx="8575">
                  <c:v>6.7947303891997806E-3</c:v>
                </c:pt>
                <c:pt idx="8576">
                  <c:v>6.794688691291695E-3</c:v>
                </c:pt>
                <c:pt idx="8577">
                  <c:v>6.7943568735626819E-3</c:v>
                </c:pt>
                <c:pt idx="8578">
                  <c:v>6.7943226017203092E-3</c:v>
                </c:pt>
                <c:pt idx="8579">
                  <c:v>6.7937249953304623E-3</c:v>
                </c:pt>
                <c:pt idx="8580">
                  <c:v>6.7936251863378221E-3</c:v>
                </c:pt>
                <c:pt idx="8581">
                  <c:v>6.7932697679211037E-3</c:v>
                </c:pt>
                <c:pt idx="8582">
                  <c:v>6.7932504782994728E-3</c:v>
                </c:pt>
                <c:pt idx="8583">
                  <c:v>6.7931694134957671E-3</c:v>
                </c:pt>
                <c:pt idx="8584">
                  <c:v>6.7930070493782543E-3</c:v>
                </c:pt>
                <c:pt idx="8585">
                  <c:v>6.7928366182877517E-3</c:v>
                </c:pt>
                <c:pt idx="8586">
                  <c:v>6.7926774986712722E-3</c:v>
                </c:pt>
                <c:pt idx="8587">
                  <c:v>6.7921058515001843E-3</c:v>
                </c:pt>
                <c:pt idx="8588">
                  <c:v>6.7915054579434433E-3</c:v>
                </c:pt>
                <c:pt idx="8589">
                  <c:v>6.7914371780015779E-3</c:v>
                </c:pt>
                <c:pt idx="8590">
                  <c:v>6.7913596420863731E-3</c:v>
                </c:pt>
                <c:pt idx="8591">
                  <c:v>6.7913530680973454E-3</c:v>
                </c:pt>
                <c:pt idx="8592">
                  <c:v>6.7910277006043704E-3</c:v>
                </c:pt>
                <c:pt idx="8593">
                  <c:v>6.791021101821026E-3</c:v>
                </c:pt>
                <c:pt idx="8594">
                  <c:v>6.7907858646729423E-3</c:v>
                </c:pt>
                <c:pt idx="8595">
                  <c:v>6.7903308127305476E-3</c:v>
                </c:pt>
                <c:pt idx="8596">
                  <c:v>6.7902163551944563E-3</c:v>
                </c:pt>
                <c:pt idx="8597">
                  <c:v>6.7902123598637875E-3</c:v>
                </c:pt>
                <c:pt idx="8598">
                  <c:v>6.790117752033701E-3</c:v>
                </c:pt>
                <c:pt idx="8599">
                  <c:v>6.7899055241599582E-3</c:v>
                </c:pt>
                <c:pt idx="8600">
                  <c:v>6.7897463616357527E-3</c:v>
                </c:pt>
                <c:pt idx="8601">
                  <c:v>6.7896097149658845E-3</c:v>
                </c:pt>
                <c:pt idx="8602">
                  <c:v>6.7892483616663292E-3</c:v>
                </c:pt>
                <c:pt idx="8603">
                  <c:v>6.789036802799877E-3</c:v>
                </c:pt>
                <c:pt idx="8604">
                  <c:v>6.7887963601156176E-3</c:v>
                </c:pt>
                <c:pt idx="8605">
                  <c:v>6.7886962175113643E-3</c:v>
                </c:pt>
                <c:pt idx="8606">
                  <c:v>6.7884589655351525E-3</c:v>
                </c:pt>
                <c:pt idx="8607">
                  <c:v>6.7883965022542438E-3</c:v>
                </c:pt>
                <c:pt idx="8608">
                  <c:v>6.7883679725822803E-3</c:v>
                </c:pt>
                <c:pt idx="8609">
                  <c:v>6.7883326381231301E-3</c:v>
                </c:pt>
                <c:pt idx="8610">
                  <c:v>6.7882388014925523E-3</c:v>
                </c:pt>
                <c:pt idx="8611">
                  <c:v>6.7881326126358714E-3</c:v>
                </c:pt>
                <c:pt idx="8612">
                  <c:v>6.7880971897815792E-3</c:v>
                </c:pt>
                <c:pt idx="8613">
                  <c:v>6.7878597872257007E-3</c:v>
                </c:pt>
                <c:pt idx="8614">
                  <c:v>6.7876519142633244E-3</c:v>
                </c:pt>
                <c:pt idx="8615">
                  <c:v>6.7874888548148226E-3</c:v>
                </c:pt>
                <c:pt idx="8616">
                  <c:v>6.7874133971988441E-3</c:v>
                </c:pt>
                <c:pt idx="8617">
                  <c:v>6.7872925414082831E-3</c:v>
                </c:pt>
                <c:pt idx="8618">
                  <c:v>6.7867785888478882E-3</c:v>
                </c:pt>
                <c:pt idx="8619">
                  <c:v>6.7867094867028492E-3</c:v>
                </c:pt>
                <c:pt idx="8620">
                  <c:v>6.7865988211499211E-3</c:v>
                </c:pt>
                <c:pt idx="8621">
                  <c:v>6.7865351315463032E-3</c:v>
                </c:pt>
                <c:pt idx="8622">
                  <c:v>6.7864811012901486E-3</c:v>
                </c:pt>
                <c:pt idx="8623">
                  <c:v>6.7864298142070812E-3</c:v>
                </c:pt>
                <c:pt idx="8624">
                  <c:v>6.7862049434421626E-3</c:v>
                </c:pt>
                <c:pt idx="8625">
                  <c:v>6.7858485416153391E-3</c:v>
                </c:pt>
                <c:pt idx="8626">
                  <c:v>6.7854012301441719E-3</c:v>
                </c:pt>
                <c:pt idx="8627">
                  <c:v>6.785297503225254E-3</c:v>
                </c:pt>
                <c:pt idx="8628">
                  <c:v>6.7852091104748458E-3</c:v>
                </c:pt>
                <c:pt idx="8629">
                  <c:v>6.7850897269703088E-3</c:v>
                </c:pt>
                <c:pt idx="8630">
                  <c:v>6.785061616127885E-3</c:v>
                </c:pt>
                <c:pt idx="8631">
                  <c:v>6.7844086560472526E-3</c:v>
                </c:pt>
                <c:pt idx="8632">
                  <c:v>6.7842472387357059E-3</c:v>
                </c:pt>
                <c:pt idx="8633">
                  <c:v>6.7840145771693528E-3</c:v>
                </c:pt>
                <c:pt idx="8634">
                  <c:v>6.7838838287139682E-3</c:v>
                </c:pt>
                <c:pt idx="8635">
                  <c:v>6.7832361826999287E-3</c:v>
                </c:pt>
                <c:pt idx="8636">
                  <c:v>6.7829065376302494E-3</c:v>
                </c:pt>
                <c:pt idx="8637">
                  <c:v>6.7827657650584841E-3</c:v>
                </c:pt>
                <c:pt idx="8638">
                  <c:v>6.7825312059190367E-3</c:v>
                </c:pt>
                <c:pt idx="8639">
                  <c:v>6.7824144521441429E-3</c:v>
                </c:pt>
                <c:pt idx="8640">
                  <c:v>6.7823495333662774E-3</c:v>
                </c:pt>
                <c:pt idx="8641">
                  <c:v>6.7822585803964655E-3</c:v>
                </c:pt>
                <c:pt idx="8642">
                  <c:v>6.7821689951755408E-3</c:v>
                </c:pt>
                <c:pt idx="8643">
                  <c:v>6.7819939425152647E-3</c:v>
                </c:pt>
                <c:pt idx="8644">
                  <c:v>6.7804760603732556E-3</c:v>
                </c:pt>
                <c:pt idx="8645">
                  <c:v>6.7804173128701746E-3</c:v>
                </c:pt>
                <c:pt idx="8646">
                  <c:v>6.7800258449999574E-3</c:v>
                </c:pt>
                <c:pt idx="8647">
                  <c:v>6.7794967952424807E-3</c:v>
                </c:pt>
                <c:pt idx="8648">
                  <c:v>6.7794286348734079E-3</c:v>
                </c:pt>
                <c:pt idx="8649">
                  <c:v>6.7793025773826756E-3</c:v>
                </c:pt>
                <c:pt idx="8650">
                  <c:v>6.7791392342309107E-3</c:v>
                </c:pt>
                <c:pt idx="8651">
                  <c:v>6.7788654762998141E-3</c:v>
                </c:pt>
                <c:pt idx="8652">
                  <c:v>6.7787522090152182E-3</c:v>
                </c:pt>
                <c:pt idx="8653">
                  <c:v>6.7786194233782739E-3</c:v>
                </c:pt>
                <c:pt idx="8654">
                  <c:v>6.7774777037931094E-3</c:v>
                </c:pt>
                <c:pt idx="8655">
                  <c:v>6.7773570226816833E-3</c:v>
                </c:pt>
                <c:pt idx="8656">
                  <c:v>6.7773177743708423E-3</c:v>
                </c:pt>
                <c:pt idx="8657">
                  <c:v>6.7769457707192232E-3</c:v>
                </c:pt>
                <c:pt idx="8658">
                  <c:v>6.7767198760193123E-3</c:v>
                </c:pt>
                <c:pt idx="8659">
                  <c:v>6.7764722591666356E-3</c:v>
                </c:pt>
                <c:pt idx="8660">
                  <c:v>6.7764357563740345E-3</c:v>
                </c:pt>
                <c:pt idx="8661">
                  <c:v>6.7764144578783703E-3</c:v>
                </c:pt>
                <c:pt idx="8662">
                  <c:v>6.7758440655301113E-3</c:v>
                </c:pt>
                <c:pt idx="8663">
                  <c:v>6.7756160621336254E-3</c:v>
                </c:pt>
                <c:pt idx="8664">
                  <c:v>6.775442857529723E-3</c:v>
                </c:pt>
                <c:pt idx="8665">
                  <c:v>6.775332366936105E-3</c:v>
                </c:pt>
                <c:pt idx="8666">
                  <c:v>6.7752555777626641E-3</c:v>
                </c:pt>
                <c:pt idx="8667">
                  <c:v>6.7751895000063645E-3</c:v>
                </c:pt>
                <c:pt idx="8668">
                  <c:v>6.7751126199806031E-3</c:v>
                </c:pt>
                <c:pt idx="8669">
                  <c:v>6.7750757002191259E-3</c:v>
                </c:pt>
                <c:pt idx="8670">
                  <c:v>6.7747166859532318E-3</c:v>
                </c:pt>
                <c:pt idx="8671">
                  <c:v>6.7745591871663721E-3</c:v>
                </c:pt>
                <c:pt idx="8672">
                  <c:v>6.7737981879517186E-3</c:v>
                </c:pt>
                <c:pt idx="8673">
                  <c:v>6.7737795302579016E-3</c:v>
                </c:pt>
                <c:pt idx="8674">
                  <c:v>6.7736784188877673E-3</c:v>
                </c:pt>
                <c:pt idx="8675">
                  <c:v>6.773441651844141E-3</c:v>
                </c:pt>
                <c:pt idx="8676">
                  <c:v>6.7722919691251496E-3</c:v>
                </c:pt>
                <c:pt idx="8677">
                  <c:v>6.7722903956278484E-3</c:v>
                </c:pt>
                <c:pt idx="8678">
                  <c:v>6.7718743098364263E-3</c:v>
                </c:pt>
                <c:pt idx="8679">
                  <c:v>6.771602492120137E-3</c:v>
                </c:pt>
                <c:pt idx="8680">
                  <c:v>6.7712412861302531E-3</c:v>
                </c:pt>
                <c:pt idx="8681">
                  <c:v>6.7711809865578822E-3</c:v>
                </c:pt>
                <c:pt idx="8682">
                  <c:v>6.771096837491994E-3</c:v>
                </c:pt>
                <c:pt idx="8683">
                  <c:v>6.7698232176311044E-3</c:v>
                </c:pt>
                <c:pt idx="8684">
                  <c:v>6.7697863252319671E-3</c:v>
                </c:pt>
                <c:pt idx="8685">
                  <c:v>6.7695326118036303E-3</c:v>
                </c:pt>
                <c:pt idx="8686">
                  <c:v>6.7689914520164089E-3</c:v>
                </c:pt>
                <c:pt idx="8687">
                  <c:v>6.7689058896419239E-3</c:v>
                </c:pt>
                <c:pt idx="8688">
                  <c:v>6.7686407839277528E-3</c:v>
                </c:pt>
                <c:pt idx="8689">
                  <c:v>6.7684254049063773E-3</c:v>
                </c:pt>
                <c:pt idx="8690">
                  <c:v>6.7683151531897877E-3</c:v>
                </c:pt>
                <c:pt idx="8691">
                  <c:v>6.7680992534585559E-3</c:v>
                </c:pt>
                <c:pt idx="8692">
                  <c:v>6.7677951124816534E-3</c:v>
                </c:pt>
                <c:pt idx="8693">
                  <c:v>6.7671569810128177E-3</c:v>
                </c:pt>
                <c:pt idx="8694">
                  <c:v>6.7665043685808416E-3</c:v>
                </c:pt>
                <c:pt idx="8695">
                  <c:v>6.7656735211583221E-3</c:v>
                </c:pt>
                <c:pt idx="8696">
                  <c:v>6.7655709723499231E-3</c:v>
                </c:pt>
                <c:pt idx="8697">
                  <c:v>6.7655610443030853E-3</c:v>
                </c:pt>
                <c:pt idx="8698">
                  <c:v>6.7651052572348753E-3</c:v>
                </c:pt>
                <c:pt idx="8699">
                  <c:v>6.7646413374140013E-3</c:v>
                </c:pt>
                <c:pt idx="8700">
                  <c:v>6.7645413719385162E-3</c:v>
                </c:pt>
                <c:pt idx="8701">
                  <c:v>6.7644329970128359E-3</c:v>
                </c:pt>
                <c:pt idx="8702">
                  <c:v>6.7644329970128359E-3</c:v>
                </c:pt>
                <c:pt idx="8703">
                  <c:v>6.7644079757482167E-3</c:v>
                </c:pt>
                <c:pt idx="8704">
                  <c:v>6.7641257672041164E-3</c:v>
                </c:pt>
                <c:pt idx="8705">
                  <c:v>6.7639334143277489E-3</c:v>
                </c:pt>
                <c:pt idx="8706">
                  <c:v>6.7638413285934498E-3</c:v>
                </c:pt>
                <c:pt idx="8707">
                  <c:v>6.7637726446090314E-3</c:v>
                </c:pt>
                <c:pt idx="8708">
                  <c:v>6.763228724325685E-3</c:v>
                </c:pt>
                <c:pt idx="8709">
                  <c:v>6.7630132800470689E-3</c:v>
                </c:pt>
                <c:pt idx="8710">
                  <c:v>6.7630065422833339E-3</c:v>
                </c:pt>
                <c:pt idx="8711">
                  <c:v>6.7625239864195167E-3</c:v>
                </c:pt>
                <c:pt idx="8712">
                  <c:v>6.7622059162531049E-3</c:v>
                </c:pt>
                <c:pt idx="8713">
                  <c:v>6.7619923573104049E-3</c:v>
                </c:pt>
                <c:pt idx="8714">
                  <c:v>6.7615983311186479E-3</c:v>
                </c:pt>
                <c:pt idx="8715">
                  <c:v>6.761036062155004E-3</c:v>
                </c:pt>
                <c:pt idx="8716">
                  <c:v>6.7608037239658483E-3</c:v>
                </c:pt>
                <c:pt idx="8717">
                  <c:v>6.7602985210807893E-3</c:v>
                </c:pt>
                <c:pt idx="8718">
                  <c:v>6.7601852614225539E-3</c:v>
                </c:pt>
                <c:pt idx="8719">
                  <c:v>6.7601680934936638E-3</c:v>
                </c:pt>
                <c:pt idx="8720">
                  <c:v>6.7590324498279604E-3</c:v>
                </c:pt>
                <c:pt idx="8721">
                  <c:v>6.7587866403584539E-3</c:v>
                </c:pt>
                <c:pt idx="8722">
                  <c:v>6.7584362939054387E-3</c:v>
                </c:pt>
                <c:pt idx="8723">
                  <c:v>6.7583755098831527E-3</c:v>
                </c:pt>
                <c:pt idx="8724">
                  <c:v>6.7579110328969232E-3</c:v>
                </c:pt>
                <c:pt idx="8725">
                  <c:v>6.7577279947693596E-3</c:v>
                </c:pt>
                <c:pt idx="8726">
                  <c:v>6.7569621592760247E-3</c:v>
                </c:pt>
                <c:pt idx="8727">
                  <c:v>6.7565673051630639E-3</c:v>
                </c:pt>
                <c:pt idx="8728">
                  <c:v>6.756400294472339E-3</c:v>
                </c:pt>
                <c:pt idx="8729">
                  <c:v>6.755896448919098E-3</c:v>
                </c:pt>
                <c:pt idx="8730">
                  <c:v>6.7558470362299797E-3</c:v>
                </c:pt>
                <c:pt idx="8731">
                  <c:v>6.755564386711709E-3</c:v>
                </c:pt>
                <c:pt idx="8732">
                  <c:v>6.7554688805981774E-3</c:v>
                </c:pt>
                <c:pt idx="8733">
                  <c:v>6.7551607545574795E-3</c:v>
                </c:pt>
                <c:pt idx="8734">
                  <c:v>6.7549514619330972E-3</c:v>
                </c:pt>
                <c:pt idx="8735">
                  <c:v>6.7548573698835192E-3</c:v>
                </c:pt>
                <c:pt idx="8736">
                  <c:v>6.7547969803124211E-3</c:v>
                </c:pt>
                <c:pt idx="8737">
                  <c:v>6.754653020874332E-3</c:v>
                </c:pt>
                <c:pt idx="8738">
                  <c:v>6.7543985602248578E-3</c:v>
                </c:pt>
                <c:pt idx="8739">
                  <c:v>6.7542025519222604E-3</c:v>
                </c:pt>
                <c:pt idx="8740">
                  <c:v>6.7542007689544046E-3</c:v>
                </c:pt>
                <c:pt idx="8741">
                  <c:v>6.7538473600401317E-3</c:v>
                </c:pt>
                <c:pt idx="8742">
                  <c:v>6.7535361622834402E-3</c:v>
                </c:pt>
                <c:pt idx="8743">
                  <c:v>6.7530000347665485E-3</c:v>
                </c:pt>
                <c:pt idx="8744">
                  <c:v>6.7525162215067549E-3</c:v>
                </c:pt>
                <c:pt idx="8745">
                  <c:v>6.7522873177623018E-3</c:v>
                </c:pt>
                <c:pt idx="8746">
                  <c:v>6.7519912640966167E-3</c:v>
                </c:pt>
                <c:pt idx="8747">
                  <c:v>6.751761645740908E-3</c:v>
                </c:pt>
                <c:pt idx="8748">
                  <c:v>6.751620465724765E-3</c:v>
                </c:pt>
                <c:pt idx="8749">
                  <c:v>6.7509309835351869E-3</c:v>
                </c:pt>
                <c:pt idx="8750">
                  <c:v>6.7500359676634022E-3</c:v>
                </c:pt>
                <c:pt idx="8751">
                  <c:v>6.7499555351752142E-3</c:v>
                </c:pt>
                <c:pt idx="8752">
                  <c:v>6.7497762556806779E-3</c:v>
                </c:pt>
                <c:pt idx="8753">
                  <c:v>6.7497725949838671E-3</c:v>
                </c:pt>
                <c:pt idx="8754">
                  <c:v>6.7493877918776589E-3</c:v>
                </c:pt>
                <c:pt idx="8755">
                  <c:v>6.7485916762363811E-3</c:v>
                </c:pt>
                <c:pt idx="8756">
                  <c:v>6.7477845363397831E-3</c:v>
                </c:pt>
                <c:pt idx="8757">
                  <c:v>6.7474751136352941E-3</c:v>
                </c:pt>
                <c:pt idx="8758">
                  <c:v>6.7469476740687319E-3</c:v>
                </c:pt>
                <c:pt idx="8759">
                  <c:v>6.7466815081180381E-3</c:v>
                </c:pt>
                <c:pt idx="8760">
                  <c:v>6.7460900696402109E-3</c:v>
                </c:pt>
                <c:pt idx="8761">
                  <c:v>6.7458638045000026E-3</c:v>
                </c:pt>
                <c:pt idx="8762">
                  <c:v>6.7457177979872553E-3</c:v>
                </c:pt>
                <c:pt idx="8763">
                  <c:v>6.7453766599675554E-3</c:v>
                </c:pt>
                <c:pt idx="8764">
                  <c:v>6.7450048065856635E-3</c:v>
                </c:pt>
                <c:pt idx="8765">
                  <c:v>6.7449954065666572E-3</c:v>
                </c:pt>
                <c:pt idx="8766">
                  <c:v>6.7448430591291568E-3</c:v>
                </c:pt>
                <c:pt idx="8767">
                  <c:v>6.7446924684087259E-3</c:v>
                </c:pt>
                <c:pt idx="8768">
                  <c:v>6.744394689405451E-3</c:v>
                </c:pt>
                <c:pt idx="8769">
                  <c:v>6.7443418682653633E-3</c:v>
                </c:pt>
                <c:pt idx="8770">
                  <c:v>6.7440302940465673E-3</c:v>
                </c:pt>
                <c:pt idx="8771">
                  <c:v>6.7438695814151352E-3</c:v>
                </c:pt>
                <c:pt idx="8772">
                  <c:v>6.7433998832629512E-3</c:v>
                </c:pt>
                <c:pt idx="8773">
                  <c:v>6.7432405233794103E-3</c:v>
                </c:pt>
                <c:pt idx="8774">
                  <c:v>6.7421001967103598E-3</c:v>
                </c:pt>
                <c:pt idx="8775">
                  <c:v>6.7420180711343196E-3</c:v>
                </c:pt>
                <c:pt idx="8776">
                  <c:v>6.7416719895775322E-3</c:v>
                </c:pt>
                <c:pt idx="8777">
                  <c:v>6.7412677505509855E-3</c:v>
                </c:pt>
                <c:pt idx="8778">
                  <c:v>6.7411315343589451E-3</c:v>
                </c:pt>
                <c:pt idx="8779">
                  <c:v>6.7411008243608963E-3</c:v>
                </c:pt>
                <c:pt idx="8780">
                  <c:v>6.7404913671201107E-3</c:v>
                </c:pt>
                <c:pt idx="8781">
                  <c:v>6.7397621061008207E-3</c:v>
                </c:pt>
                <c:pt idx="8782">
                  <c:v>6.7396635033735216E-3</c:v>
                </c:pt>
                <c:pt idx="8783">
                  <c:v>6.7395648506357753E-3</c:v>
                </c:pt>
                <c:pt idx="8784">
                  <c:v>6.7388495793374971E-3</c:v>
                </c:pt>
                <c:pt idx="8785">
                  <c:v>6.738705822329832E-3</c:v>
                </c:pt>
                <c:pt idx="8786">
                  <c:v>6.7385561256055881E-3</c:v>
                </c:pt>
                <c:pt idx="8787">
                  <c:v>6.7380030123484853E-3</c:v>
                </c:pt>
                <c:pt idx="8788">
                  <c:v>6.7378020284703808E-3</c:v>
                </c:pt>
                <c:pt idx="8789">
                  <c:v>6.7377825046179059E-3</c:v>
                </c:pt>
                <c:pt idx="8790">
                  <c:v>6.7371528097973539E-3</c:v>
                </c:pt>
                <c:pt idx="8791">
                  <c:v>6.7368058250236347E-3</c:v>
                </c:pt>
                <c:pt idx="8792">
                  <c:v>6.7348698207478361E-3</c:v>
                </c:pt>
                <c:pt idx="8793">
                  <c:v>6.7335283339630325E-3</c:v>
                </c:pt>
                <c:pt idx="8794">
                  <c:v>6.7334346013500261E-3</c:v>
                </c:pt>
                <c:pt idx="8795">
                  <c:v>6.7333547955522079E-3</c:v>
                </c:pt>
                <c:pt idx="8796">
                  <c:v>6.7331851063799778E-3</c:v>
                </c:pt>
                <c:pt idx="8797">
                  <c:v>6.7331451593860862E-3</c:v>
                </c:pt>
                <c:pt idx="8798">
                  <c:v>6.7329213145155354E-3</c:v>
                </c:pt>
                <c:pt idx="8799">
                  <c:v>6.7328973168746791E-3</c:v>
                </c:pt>
                <c:pt idx="8800">
                  <c:v>6.7324428415644179E-3</c:v>
                </c:pt>
                <c:pt idx="8801">
                  <c:v>6.7323305724404543E-3</c:v>
                </c:pt>
                <c:pt idx="8802">
                  <c:v>6.7319913959302388E-3</c:v>
                </c:pt>
                <c:pt idx="8803">
                  <c:v>6.7319009903970377E-3</c:v>
                </c:pt>
                <c:pt idx="8804">
                  <c:v>6.7316053952819095E-3</c:v>
                </c:pt>
                <c:pt idx="8805">
                  <c:v>6.7315148242199953E-3</c:v>
                </c:pt>
                <c:pt idx="8806">
                  <c:v>6.7314725444489959E-3</c:v>
                </c:pt>
                <c:pt idx="8807">
                  <c:v>6.7313940024619203E-3</c:v>
                </c:pt>
                <c:pt idx="8808">
                  <c:v>6.7304573191508841E-3</c:v>
                </c:pt>
                <c:pt idx="8809">
                  <c:v>6.7300279796639381E-3</c:v>
                </c:pt>
                <c:pt idx="8810">
                  <c:v>6.7299671545818073E-3</c:v>
                </c:pt>
                <c:pt idx="8811">
                  <c:v>6.7298616836271681E-3</c:v>
                </c:pt>
                <c:pt idx="8812">
                  <c:v>6.7296059047382189E-3</c:v>
                </c:pt>
                <c:pt idx="8813">
                  <c:v>6.7277762231479615E-3</c:v>
                </c:pt>
                <c:pt idx="8814">
                  <c:v>6.7272553233194568E-3</c:v>
                </c:pt>
                <c:pt idx="8815">
                  <c:v>6.7265787809294344E-3</c:v>
                </c:pt>
                <c:pt idx="8816">
                  <c:v>6.7260013705449928E-3</c:v>
                </c:pt>
                <c:pt idx="8817">
                  <c:v>6.725563191839758E-3</c:v>
                </c:pt>
                <c:pt idx="8818">
                  <c:v>6.7248254508643348E-3</c:v>
                </c:pt>
                <c:pt idx="8819">
                  <c:v>6.7246094741671278E-3</c:v>
                </c:pt>
                <c:pt idx="8820">
                  <c:v>6.7244431976973187E-3</c:v>
                </c:pt>
                <c:pt idx="8821">
                  <c:v>6.7244244839468571E-3</c:v>
                </c:pt>
                <c:pt idx="8822">
                  <c:v>6.72435169354793E-3</c:v>
                </c:pt>
                <c:pt idx="8823">
                  <c:v>6.7236809245159474E-3</c:v>
                </c:pt>
                <c:pt idx="8824">
                  <c:v>6.723526492926026E-3</c:v>
                </c:pt>
                <c:pt idx="8825">
                  <c:v>6.7233531547564243E-3</c:v>
                </c:pt>
                <c:pt idx="8826">
                  <c:v>6.7233447977887838E-3</c:v>
                </c:pt>
                <c:pt idx="8827">
                  <c:v>6.7230311910789339E-3</c:v>
                </c:pt>
                <c:pt idx="8828">
                  <c:v>6.7229412113035602E-3</c:v>
                </c:pt>
                <c:pt idx="8829">
                  <c:v>6.7229328392982022E-3</c:v>
                </c:pt>
                <c:pt idx="8830">
                  <c:v>6.722463519765326E-3</c:v>
                </c:pt>
                <c:pt idx="8831">
                  <c:v>6.7222075055716193E-3</c:v>
                </c:pt>
                <c:pt idx="8832">
                  <c:v>6.7216251733685272E-3</c:v>
                </c:pt>
                <c:pt idx="8833">
                  <c:v>6.7200220445761977E-3</c:v>
                </c:pt>
                <c:pt idx="8834">
                  <c:v>6.719198285968328E-3</c:v>
                </c:pt>
                <c:pt idx="8835">
                  <c:v>6.7190025411189977E-3</c:v>
                </c:pt>
                <c:pt idx="8836">
                  <c:v>6.7180598671794179E-3</c:v>
                </c:pt>
                <c:pt idx="8837">
                  <c:v>6.7178995420287746E-3</c:v>
                </c:pt>
                <c:pt idx="8838">
                  <c:v>6.7176813279716833E-3</c:v>
                </c:pt>
                <c:pt idx="8839">
                  <c:v>6.7168644829306446E-3</c:v>
                </c:pt>
                <c:pt idx="8840">
                  <c:v>6.7156005782897515E-3</c:v>
                </c:pt>
                <c:pt idx="8841">
                  <c:v>6.7153241034876195E-3</c:v>
                </c:pt>
                <c:pt idx="8842">
                  <c:v>6.7146380552452617E-3</c:v>
                </c:pt>
                <c:pt idx="8843">
                  <c:v>6.7140674233952258E-3</c:v>
                </c:pt>
                <c:pt idx="8844">
                  <c:v>6.7140283206778726E-3</c:v>
                </c:pt>
                <c:pt idx="8845">
                  <c:v>6.7118835309996775E-3</c:v>
                </c:pt>
                <c:pt idx="8846">
                  <c:v>6.7116730867767703E-3</c:v>
                </c:pt>
                <c:pt idx="8847">
                  <c:v>6.7110560935306615E-3</c:v>
                </c:pt>
                <c:pt idx="8848">
                  <c:v>6.7107943528702209E-3</c:v>
                </c:pt>
                <c:pt idx="8849">
                  <c:v>6.7104486200314801E-3</c:v>
                </c:pt>
                <c:pt idx="8850">
                  <c:v>6.7091208249317582E-3</c:v>
                </c:pt>
                <c:pt idx="8851">
                  <c:v>6.7090853823655316E-3</c:v>
                </c:pt>
                <c:pt idx="8852">
                  <c:v>6.7081688416191498E-3</c:v>
                </c:pt>
                <c:pt idx="8853">
                  <c:v>6.7076570178385506E-3</c:v>
                </c:pt>
                <c:pt idx="8854">
                  <c:v>6.7072022135726828E-3</c:v>
                </c:pt>
                <c:pt idx="8855">
                  <c:v>6.7071174080184162E-3</c:v>
                </c:pt>
                <c:pt idx="8856">
                  <c:v>6.7065341886371477E-3</c:v>
                </c:pt>
                <c:pt idx="8857">
                  <c:v>6.7060393428193601E-3</c:v>
                </c:pt>
                <c:pt idx="8858">
                  <c:v>6.7057994245583227E-3</c:v>
                </c:pt>
                <c:pt idx="8859">
                  <c:v>6.7056131704551275E-3</c:v>
                </c:pt>
                <c:pt idx="8860">
                  <c:v>6.7056041910597075E-3</c:v>
                </c:pt>
                <c:pt idx="8861">
                  <c:v>6.7055256084296647E-3</c:v>
                </c:pt>
                <c:pt idx="8862">
                  <c:v>6.7051638296651899E-3</c:v>
                </c:pt>
                <c:pt idx="8863">
                  <c:v>6.7047520195526473E-3</c:v>
                </c:pt>
                <c:pt idx="8864">
                  <c:v>6.7045695406095507E-3</c:v>
                </c:pt>
                <c:pt idx="8865">
                  <c:v>6.7037005052218296E-3</c:v>
                </c:pt>
                <c:pt idx="8866">
                  <c:v>6.7033521060062542E-3</c:v>
                </c:pt>
                <c:pt idx="8867">
                  <c:v>6.7029828572184539E-3</c:v>
                </c:pt>
                <c:pt idx="8868">
                  <c:v>6.7029035051497828E-3</c:v>
                </c:pt>
                <c:pt idx="8869">
                  <c:v>6.7020222794069535E-3</c:v>
                </c:pt>
                <c:pt idx="8870">
                  <c:v>6.7017673757244905E-3</c:v>
                </c:pt>
                <c:pt idx="8871">
                  <c:v>6.7005533465007844E-3</c:v>
                </c:pt>
                <c:pt idx="8872">
                  <c:v>6.7004847269617239E-3</c:v>
                </c:pt>
                <c:pt idx="8873">
                  <c:v>6.7004069376025285E-3</c:v>
                </c:pt>
                <c:pt idx="8874">
                  <c:v>6.7003245486028122E-3</c:v>
                </c:pt>
                <c:pt idx="8875">
                  <c:v>6.6996003060725215E-3</c:v>
                </c:pt>
                <c:pt idx="8876">
                  <c:v>6.6982222809093325E-3</c:v>
                </c:pt>
                <c:pt idx="8877">
                  <c:v>6.6980007992933962E-3</c:v>
                </c:pt>
                <c:pt idx="8878">
                  <c:v>6.6976150992975429E-3</c:v>
                </c:pt>
                <c:pt idx="8879">
                  <c:v>6.6972867250189054E-3</c:v>
                </c:pt>
                <c:pt idx="8880">
                  <c:v>6.6967888148873776E-3</c:v>
                </c:pt>
                <c:pt idx="8881">
                  <c:v>6.6967656350641015E-3</c:v>
                </c:pt>
                <c:pt idx="8882">
                  <c:v>6.6963828957906681E-3</c:v>
                </c:pt>
                <c:pt idx="8883">
                  <c:v>6.695964776727955E-3</c:v>
                </c:pt>
                <c:pt idx="8884">
                  <c:v>6.6953271343910209E-3</c:v>
                </c:pt>
                <c:pt idx="8885">
                  <c:v>6.6953154854387485E-3</c:v>
                </c:pt>
                <c:pt idx="8886">
                  <c:v>6.6952991761142283E-3</c:v>
                </c:pt>
                <c:pt idx="8887">
                  <c:v>6.6951616751243278E-3</c:v>
                </c:pt>
                <c:pt idx="8888">
                  <c:v>6.6949074753753519E-3</c:v>
                </c:pt>
                <c:pt idx="8889">
                  <c:v>6.6946764027490981E-3</c:v>
                </c:pt>
                <c:pt idx="8890">
                  <c:v>6.6945993375149134E-3</c:v>
                </c:pt>
                <c:pt idx="8891">
                  <c:v>6.6941645862364759E-3</c:v>
                </c:pt>
                <c:pt idx="8892">
                  <c:v>6.6931452859327204E-3</c:v>
                </c:pt>
                <c:pt idx="8893">
                  <c:v>6.693013806856012E-3</c:v>
                </c:pt>
                <c:pt idx="8894">
                  <c:v>6.6930020647824164E-3</c:v>
                </c:pt>
                <c:pt idx="8895">
                  <c:v>6.6910676363865218E-3</c:v>
                </c:pt>
                <c:pt idx="8896">
                  <c:v>6.6899829949751636E-3</c:v>
                </c:pt>
                <c:pt idx="8897">
                  <c:v>6.6898999453513719E-3</c:v>
                </c:pt>
                <c:pt idx="8898">
                  <c:v>6.6895675166339904E-3</c:v>
                </c:pt>
                <c:pt idx="8899">
                  <c:v>6.687859234530141E-3</c:v>
                </c:pt>
                <c:pt idx="8900">
                  <c:v>6.6874097191268146E-3</c:v>
                </c:pt>
                <c:pt idx="8901">
                  <c:v>6.6866670479151149E-3</c:v>
                </c:pt>
                <c:pt idx="8902">
                  <c:v>6.6862662162537898E-3</c:v>
                </c:pt>
                <c:pt idx="8903">
                  <c:v>6.6860884349102387E-3</c:v>
                </c:pt>
                <c:pt idx="8904">
                  <c:v>6.6858263806827394E-3</c:v>
                </c:pt>
                <c:pt idx="8905">
                  <c:v>6.6849810037070455E-3</c:v>
                </c:pt>
                <c:pt idx="8906">
                  <c:v>6.6842759667252883E-3</c:v>
                </c:pt>
                <c:pt idx="8907">
                  <c:v>6.6841937694801547E-3</c:v>
                </c:pt>
                <c:pt idx="8908">
                  <c:v>6.6841840977913966E-3</c:v>
                </c:pt>
                <c:pt idx="8909">
                  <c:v>6.6835305654998458E-3</c:v>
                </c:pt>
                <c:pt idx="8910">
                  <c:v>6.6825695805005792E-3</c:v>
                </c:pt>
                <c:pt idx="8911">
                  <c:v>6.6821926374592494E-3</c:v>
                </c:pt>
                <c:pt idx="8912">
                  <c:v>6.6818225531391677E-3</c:v>
                </c:pt>
                <c:pt idx="8913">
                  <c:v>6.6814739867630301E-3</c:v>
                </c:pt>
                <c:pt idx="8914">
                  <c:v>6.6811421278958148E-3</c:v>
                </c:pt>
                <c:pt idx="8915">
                  <c:v>6.6810981794538414E-3</c:v>
                </c:pt>
                <c:pt idx="8916">
                  <c:v>6.6804504589116718E-3</c:v>
                </c:pt>
                <c:pt idx="8917">
                  <c:v>6.6804333314965112E-3</c:v>
                </c:pt>
                <c:pt idx="8918">
                  <c:v>6.6790405090342642E-3</c:v>
                </c:pt>
                <c:pt idx="8919">
                  <c:v>6.6787503980723006E-3</c:v>
                </c:pt>
                <c:pt idx="8920">
                  <c:v>6.6783442979034503E-3</c:v>
                </c:pt>
                <c:pt idx="8921">
                  <c:v>6.6779006990880223E-3</c:v>
                </c:pt>
                <c:pt idx="8922">
                  <c:v>6.6777132199841048E-3</c:v>
                </c:pt>
                <c:pt idx="8923">
                  <c:v>6.6775651339150283E-3</c:v>
                </c:pt>
                <c:pt idx="8924">
                  <c:v>6.677328056275366E-3</c:v>
                </c:pt>
                <c:pt idx="8925">
                  <c:v>6.6763631577555042E-3</c:v>
                </c:pt>
                <c:pt idx="8926">
                  <c:v>6.6750995684742133E-3</c:v>
                </c:pt>
                <c:pt idx="8927">
                  <c:v>6.6749055065757918E-3</c:v>
                </c:pt>
                <c:pt idx="8928">
                  <c:v>6.6738136655266249E-3</c:v>
                </c:pt>
                <c:pt idx="8929">
                  <c:v>6.6723974474617335E-3</c:v>
                </c:pt>
                <c:pt idx="8930">
                  <c:v>6.6717499103613872E-3</c:v>
                </c:pt>
                <c:pt idx="8931">
                  <c:v>6.6706225577458349E-3</c:v>
                </c:pt>
                <c:pt idx="8932">
                  <c:v>6.6695749110652677E-3</c:v>
                </c:pt>
                <c:pt idx="8933">
                  <c:v>6.6693675267477225E-3</c:v>
                </c:pt>
                <c:pt idx="8934">
                  <c:v>6.6689321188553186E-3</c:v>
                </c:pt>
                <c:pt idx="8935">
                  <c:v>6.6684073804238195E-3</c:v>
                </c:pt>
                <c:pt idx="8936">
                  <c:v>6.6681358262106402E-3</c:v>
                </c:pt>
                <c:pt idx="8937">
                  <c:v>6.6673682344987268E-3</c:v>
                </c:pt>
                <c:pt idx="8938">
                  <c:v>6.6672638942353911E-3</c:v>
                </c:pt>
                <c:pt idx="8939">
                  <c:v>6.667220622030413E-3</c:v>
                </c:pt>
                <c:pt idx="8940">
                  <c:v>6.6663897742099808E-3</c:v>
                </c:pt>
                <c:pt idx="8941">
                  <c:v>6.6661013197974409E-3</c:v>
                </c:pt>
                <c:pt idx="8942">
                  <c:v>6.6658075163078777E-3</c:v>
                </c:pt>
                <c:pt idx="8943">
                  <c:v>6.6648477540832253E-3</c:v>
                </c:pt>
                <c:pt idx="8944">
                  <c:v>6.6641551076042811E-3</c:v>
                </c:pt>
                <c:pt idx="8945">
                  <c:v>6.6635717238802674E-3</c:v>
                </c:pt>
                <c:pt idx="8946">
                  <c:v>6.6635485744101228E-3</c:v>
                </c:pt>
                <c:pt idx="8947">
                  <c:v>6.6635228510128616E-3</c:v>
                </c:pt>
                <c:pt idx="8948">
                  <c:v>6.6628585455728272E-3</c:v>
                </c:pt>
                <c:pt idx="8949">
                  <c:v>6.6627425518014588E-3</c:v>
                </c:pt>
                <c:pt idx="8950">
                  <c:v>6.6624278907446311E-3</c:v>
                </c:pt>
                <c:pt idx="8951">
                  <c:v>6.6622343144834553E-3</c:v>
                </c:pt>
                <c:pt idx="8952">
                  <c:v>6.6618442643572107E-3</c:v>
                </c:pt>
                <c:pt idx="8953">
                  <c:v>6.6613658118113029E-3</c:v>
                </c:pt>
                <c:pt idx="8954">
                  <c:v>6.6612260357020135E-3</c:v>
                </c:pt>
                <c:pt idx="8955">
                  <c:v>6.6605885935818732E-3</c:v>
                </c:pt>
                <c:pt idx="8956">
                  <c:v>6.6595939200834297E-3</c:v>
                </c:pt>
                <c:pt idx="8957">
                  <c:v>6.6595210957917711E-3</c:v>
                </c:pt>
                <c:pt idx="8958">
                  <c:v>6.6594872795749348E-3</c:v>
                </c:pt>
                <c:pt idx="8959">
                  <c:v>6.6594222395866222E-3</c:v>
                </c:pt>
                <c:pt idx="8960">
                  <c:v>6.6587347104868798E-3</c:v>
                </c:pt>
                <c:pt idx="8961">
                  <c:v>6.6583721971348406E-3</c:v>
                </c:pt>
                <c:pt idx="8962">
                  <c:v>6.6581842797439833E-3</c:v>
                </c:pt>
                <c:pt idx="8963">
                  <c:v>6.6568530702952123E-3</c:v>
                </c:pt>
                <c:pt idx="8964">
                  <c:v>6.6567639777618849E-3</c:v>
                </c:pt>
                <c:pt idx="8965">
                  <c:v>6.6561318556908593E-3</c:v>
                </c:pt>
                <c:pt idx="8966">
                  <c:v>6.6555354716212461E-3</c:v>
                </c:pt>
                <c:pt idx="8967">
                  <c:v>6.6553566335914895E-3</c:v>
                </c:pt>
                <c:pt idx="8968">
                  <c:v>6.6550013340812989E-3</c:v>
                </c:pt>
                <c:pt idx="8969">
                  <c:v>6.6546984057109732E-3</c:v>
                </c:pt>
                <c:pt idx="8970">
                  <c:v>6.6544479761024575E-3</c:v>
                </c:pt>
                <c:pt idx="8971">
                  <c:v>6.6543266554946858E-3</c:v>
                </c:pt>
                <c:pt idx="8972">
                  <c:v>6.6543161040279724E-3</c:v>
                </c:pt>
                <c:pt idx="8973">
                  <c:v>6.6535239011623164E-3</c:v>
                </c:pt>
                <c:pt idx="8974">
                  <c:v>6.6526955967209445E-3</c:v>
                </c:pt>
                <c:pt idx="8975">
                  <c:v>6.6521494631626172E-3</c:v>
                </c:pt>
                <c:pt idx="8976">
                  <c:v>6.6511639160428222E-3</c:v>
                </c:pt>
                <c:pt idx="8977">
                  <c:v>6.6506582045711216E-3</c:v>
                </c:pt>
                <c:pt idx="8978">
                  <c:v>6.6490782431199167E-3</c:v>
                </c:pt>
                <c:pt idx="8979">
                  <c:v>6.6485189088520413E-3</c:v>
                </c:pt>
                <c:pt idx="8980">
                  <c:v>6.6473333584047651E-3</c:v>
                </c:pt>
                <c:pt idx="8981">
                  <c:v>6.647118394351224E-3</c:v>
                </c:pt>
                <c:pt idx="8982">
                  <c:v>6.6470968914604817E-3</c:v>
                </c:pt>
                <c:pt idx="8983">
                  <c:v>6.6467795868668965E-3</c:v>
                </c:pt>
                <c:pt idx="8984">
                  <c:v>6.6466800402298831E-3</c:v>
                </c:pt>
                <c:pt idx="8985">
                  <c:v>6.644039641581557E-3</c:v>
                </c:pt>
                <c:pt idx="8986">
                  <c:v>6.6435110769846829E-3</c:v>
                </c:pt>
                <c:pt idx="8987">
                  <c:v>6.6416733060567171E-3</c:v>
                </c:pt>
                <c:pt idx="8988">
                  <c:v>6.641408913114673E-3</c:v>
                </c:pt>
                <c:pt idx="8989">
                  <c:v>6.6413598314886057E-3</c:v>
                </c:pt>
                <c:pt idx="8990">
                  <c:v>6.6411334336444377E-3</c:v>
                </c:pt>
                <c:pt idx="8991">
                  <c:v>6.6406228927899155E-3</c:v>
                </c:pt>
                <c:pt idx="8992">
                  <c:v>6.6402046997938065E-3</c:v>
                </c:pt>
                <c:pt idx="8993">
                  <c:v>6.6386703931907778E-3</c:v>
                </c:pt>
                <c:pt idx="8994">
                  <c:v>6.6380385641375524E-3</c:v>
                </c:pt>
                <c:pt idx="8995">
                  <c:v>6.6372239995041446E-3</c:v>
                </c:pt>
                <c:pt idx="8996">
                  <c:v>6.635637061061384E-3</c:v>
                </c:pt>
                <c:pt idx="8997">
                  <c:v>6.6356260002643766E-3</c:v>
                </c:pt>
                <c:pt idx="8998">
                  <c:v>6.6351141180684215E-3</c:v>
                </c:pt>
                <c:pt idx="8999">
                  <c:v>6.6347318733097228E-3</c:v>
                </c:pt>
                <c:pt idx="9000">
                  <c:v>6.6332939589265243E-3</c:v>
                </c:pt>
                <c:pt idx="9001">
                  <c:v>6.6326650672309468E-3</c:v>
                </c:pt>
                <c:pt idx="9002">
                  <c:v>6.6322917431538867E-3</c:v>
                </c:pt>
                <c:pt idx="9003">
                  <c:v>6.6322638699744399E-3</c:v>
                </c:pt>
                <c:pt idx="9004">
                  <c:v>6.6313765488465693E-3</c:v>
                </c:pt>
                <c:pt idx="9005">
                  <c:v>6.6312731869594584E-3</c:v>
                </c:pt>
                <c:pt idx="9006">
                  <c:v>6.6304565878205282E-3</c:v>
                </c:pt>
                <c:pt idx="9007">
                  <c:v>6.6294953727997563E-3</c:v>
                </c:pt>
                <c:pt idx="9008">
                  <c:v>6.6294308412318589E-3</c:v>
                </c:pt>
                <c:pt idx="9009">
                  <c:v>6.6291838486080426E-3</c:v>
                </c:pt>
                <c:pt idx="9010">
                  <c:v>6.6282901278644883E-3</c:v>
                </c:pt>
                <c:pt idx="9011">
                  <c:v>6.6275693128317534E-3</c:v>
                </c:pt>
                <c:pt idx="9012">
                  <c:v>6.6273550905446114E-3</c:v>
                </c:pt>
                <c:pt idx="9013">
                  <c:v>6.6263558765999797E-3</c:v>
                </c:pt>
                <c:pt idx="9014">
                  <c:v>6.6263445729817646E-3</c:v>
                </c:pt>
                <c:pt idx="9015">
                  <c:v>6.6259855313448388E-3</c:v>
                </c:pt>
                <c:pt idx="9016">
                  <c:v>6.6256601610714177E-3</c:v>
                </c:pt>
                <c:pt idx="9017">
                  <c:v>6.6248159054101124E-3</c:v>
                </c:pt>
                <c:pt idx="9018">
                  <c:v>6.6241433113311673E-3</c:v>
                </c:pt>
                <c:pt idx="9019">
                  <c:v>6.623296149512764E-3</c:v>
                </c:pt>
                <c:pt idx="9020">
                  <c:v>6.6223817927696955E-3</c:v>
                </c:pt>
                <c:pt idx="9021">
                  <c:v>6.6223475748198998E-3</c:v>
                </c:pt>
                <c:pt idx="9022">
                  <c:v>6.6214684168372073E-3</c:v>
                </c:pt>
                <c:pt idx="9023">
                  <c:v>6.619667630311854E-3</c:v>
                </c:pt>
                <c:pt idx="9024">
                  <c:v>6.6190245948994702E-3</c:v>
                </c:pt>
                <c:pt idx="9025">
                  <c:v>6.6174908476911657E-3</c:v>
                </c:pt>
                <c:pt idx="9026">
                  <c:v>6.6168620490074858E-3</c:v>
                </c:pt>
                <c:pt idx="9027">
                  <c:v>6.6150168446720992E-3</c:v>
                </c:pt>
                <c:pt idx="9028">
                  <c:v>6.6134231303867086E-3</c:v>
                </c:pt>
                <c:pt idx="9029">
                  <c:v>6.6133242506525641E-3</c:v>
                </c:pt>
                <c:pt idx="9030">
                  <c:v>6.6130740495293286E-3</c:v>
                </c:pt>
                <c:pt idx="9031">
                  <c:v>6.6128965000033383E-3</c:v>
                </c:pt>
                <c:pt idx="9032">
                  <c:v>6.6125353717262966E-3</c:v>
                </c:pt>
                <c:pt idx="9033">
                  <c:v>6.6124683576129677E-3</c:v>
                </c:pt>
                <c:pt idx="9034">
                  <c:v>6.6122147827199617E-3</c:v>
                </c:pt>
                <c:pt idx="9035">
                  <c:v>6.6110939169552662E-3</c:v>
                </c:pt>
                <c:pt idx="9036">
                  <c:v>6.6095131809474437E-3</c:v>
                </c:pt>
                <c:pt idx="9037">
                  <c:v>6.6087178964453624E-3</c:v>
                </c:pt>
                <c:pt idx="9038">
                  <c:v>6.6085622057408212E-3</c:v>
                </c:pt>
                <c:pt idx="9039">
                  <c:v>6.6071145009898918E-3</c:v>
                </c:pt>
                <c:pt idx="9040">
                  <c:v>6.6048044698761707E-3</c:v>
                </c:pt>
                <c:pt idx="9041">
                  <c:v>6.6041792826456343E-3</c:v>
                </c:pt>
                <c:pt idx="9042">
                  <c:v>6.6034760997096915E-3</c:v>
                </c:pt>
                <c:pt idx="9043">
                  <c:v>6.6031850358126525E-3</c:v>
                </c:pt>
                <c:pt idx="9044">
                  <c:v>6.6019326779627957E-3</c:v>
                </c:pt>
                <c:pt idx="9045">
                  <c:v>6.5986723867064159E-3</c:v>
                </c:pt>
                <c:pt idx="9046">
                  <c:v>6.5985134579419642E-3</c:v>
                </c:pt>
                <c:pt idx="9047">
                  <c:v>6.5964698860862363E-3</c:v>
                </c:pt>
                <c:pt idx="9048">
                  <c:v>6.5959245334302006E-3</c:v>
                </c:pt>
                <c:pt idx="9049">
                  <c:v>6.5944603254998917E-3</c:v>
                </c:pt>
                <c:pt idx="9050">
                  <c:v>6.5926703917048241E-3</c:v>
                </c:pt>
                <c:pt idx="9051">
                  <c:v>6.5919569154161365E-3</c:v>
                </c:pt>
                <c:pt idx="9052">
                  <c:v>6.5918809553448072E-3</c:v>
                </c:pt>
                <c:pt idx="9053">
                  <c:v>6.5914705771334585E-3</c:v>
                </c:pt>
                <c:pt idx="9054">
                  <c:v>6.5890167200435626E-3</c:v>
                </c:pt>
                <c:pt idx="9055">
                  <c:v>6.5889892199382464E-3</c:v>
                </c:pt>
                <c:pt idx="9056">
                  <c:v>6.5889861642813748E-3</c:v>
                </c:pt>
                <c:pt idx="9057">
                  <c:v>6.5859768628139586E-3</c:v>
                </c:pt>
                <c:pt idx="9058">
                  <c:v>6.5844811485084517E-3</c:v>
                </c:pt>
                <c:pt idx="9059">
                  <c:v>6.5835063600378487E-3</c:v>
                </c:pt>
                <c:pt idx="9060">
                  <c:v>6.5811794334225543E-3</c:v>
                </c:pt>
                <c:pt idx="9061">
                  <c:v>6.5803787725394521E-3</c:v>
                </c:pt>
                <c:pt idx="9062">
                  <c:v>6.5787084712187072E-3</c:v>
                </c:pt>
                <c:pt idx="9063">
                  <c:v>6.5778479911195531E-3</c:v>
                </c:pt>
                <c:pt idx="9064">
                  <c:v>6.5774359770702749E-3</c:v>
                </c:pt>
                <c:pt idx="9065">
                  <c:v>6.5771361354219028E-3</c:v>
                </c:pt>
                <c:pt idx="9066">
                  <c:v>6.5762074603719287E-3</c:v>
                </c:pt>
                <c:pt idx="9067">
                  <c:v>6.5726534623331886E-3</c:v>
                </c:pt>
                <c:pt idx="9068">
                  <c:v>6.5725243119402555E-3</c:v>
                </c:pt>
                <c:pt idx="9069">
                  <c:v>6.5722217940912949E-3</c:v>
                </c:pt>
                <c:pt idx="9070">
                  <c:v>6.5711616914436322E-3</c:v>
                </c:pt>
                <c:pt idx="9071">
                  <c:v>6.5709342655502125E-3</c:v>
                </c:pt>
                <c:pt idx="9072">
                  <c:v>6.5667484773707981E-3</c:v>
                </c:pt>
                <c:pt idx="9073">
                  <c:v>6.5654516245738492E-3</c:v>
                </c:pt>
                <c:pt idx="9074">
                  <c:v>6.563867216466404E-3</c:v>
                </c:pt>
                <c:pt idx="9075">
                  <c:v>6.5628266832282811E-3</c:v>
                </c:pt>
                <c:pt idx="9076">
                  <c:v>6.5621437196206247E-3</c:v>
                </c:pt>
                <c:pt idx="9077">
                  <c:v>6.5613700088598082E-3</c:v>
                </c:pt>
                <c:pt idx="9078">
                  <c:v>6.5611675831425435E-3</c:v>
                </c:pt>
                <c:pt idx="9079">
                  <c:v>6.5610711652737954E-3</c:v>
                </c:pt>
                <c:pt idx="9080">
                  <c:v>6.5603024678696237E-3</c:v>
                </c:pt>
                <c:pt idx="9081">
                  <c:v>6.5564244050827954E-3</c:v>
                </c:pt>
                <c:pt idx="9082">
                  <c:v>6.5552667331064979E-3</c:v>
                </c:pt>
                <c:pt idx="9083">
                  <c:v>6.5540059864219241E-3</c:v>
                </c:pt>
                <c:pt idx="9084">
                  <c:v>6.5536090177443478E-3</c:v>
                </c:pt>
                <c:pt idx="9085">
                  <c:v>6.5533290297723574E-3</c:v>
                </c:pt>
                <c:pt idx="9086">
                  <c:v>6.5529739740716386E-3</c:v>
                </c:pt>
                <c:pt idx="9087">
                  <c:v>6.552501327909196E-3</c:v>
                </c:pt>
                <c:pt idx="9088">
                  <c:v>6.5523643543448093E-3</c:v>
                </c:pt>
                <c:pt idx="9089">
                  <c:v>6.5508130868930647E-3</c:v>
                </c:pt>
                <c:pt idx="9090">
                  <c:v>6.550253658591969E-3</c:v>
                </c:pt>
                <c:pt idx="9091">
                  <c:v>6.549739578504749E-3</c:v>
                </c:pt>
                <c:pt idx="9092">
                  <c:v>6.5494512421149483E-3</c:v>
                </c:pt>
                <c:pt idx="9093">
                  <c:v>6.5493627479679935E-3</c:v>
                </c:pt>
                <c:pt idx="9094">
                  <c:v>6.5486641780914939E-3</c:v>
                </c:pt>
                <c:pt idx="9095">
                  <c:v>6.5478991015106422E-3</c:v>
                </c:pt>
                <c:pt idx="9096">
                  <c:v>6.5473797514509933E-3</c:v>
                </c:pt>
                <c:pt idx="9097">
                  <c:v>6.546741468694002E-3</c:v>
                </c:pt>
                <c:pt idx="9098">
                  <c:v>6.5447665185701968E-3</c:v>
                </c:pt>
                <c:pt idx="9099">
                  <c:v>6.5446509261076757E-3</c:v>
                </c:pt>
                <c:pt idx="9100">
                  <c:v>6.5435897758781324E-3</c:v>
                </c:pt>
                <c:pt idx="9101">
                  <c:v>6.5435599979603368E-3</c:v>
                </c:pt>
                <c:pt idx="9102">
                  <c:v>6.5433548226028725E-3</c:v>
                </c:pt>
                <c:pt idx="9103">
                  <c:v>6.5424108110107024E-3</c:v>
                </c:pt>
                <c:pt idx="9104">
                  <c:v>6.5401127621343225E-3</c:v>
                </c:pt>
                <c:pt idx="9105">
                  <c:v>6.5400229284122225E-3</c:v>
                </c:pt>
                <c:pt idx="9106">
                  <c:v>6.5399364098051643E-3</c:v>
                </c:pt>
                <c:pt idx="9107">
                  <c:v>6.5390439131802038E-3</c:v>
                </c:pt>
                <c:pt idx="9108">
                  <c:v>6.5390205848598372E-3</c:v>
                </c:pt>
                <c:pt idx="9109">
                  <c:v>6.5387472464137706E-3</c:v>
                </c:pt>
                <c:pt idx="9110">
                  <c:v>6.5376694156169526E-3</c:v>
                </c:pt>
                <c:pt idx="9111">
                  <c:v>6.5372217306225644E-3</c:v>
                </c:pt>
                <c:pt idx="9112">
                  <c:v>6.5364726608544473E-3</c:v>
                </c:pt>
                <c:pt idx="9113">
                  <c:v>6.5360174407340767E-3</c:v>
                </c:pt>
                <c:pt idx="9114">
                  <c:v>6.5355954043335857E-3</c:v>
                </c:pt>
                <c:pt idx="9115">
                  <c:v>6.5342504115456059E-3</c:v>
                </c:pt>
                <c:pt idx="9116">
                  <c:v>6.5340556415604684E-3</c:v>
                </c:pt>
                <c:pt idx="9117">
                  <c:v>6.5328723300733535E-3</c:v>
                </c:pt>
                <c:pt idx="9118">
                  <c:v>6.5312080154793627E-3</c:v>
                </c:pt>
                <c:pt idx="9119">
                  <c:v>6.5299485386565116E-3</c:v>
                </c:pt>
                <c:pt idx="9120">
                  <c:v>6.5294244507657501E-3</c:v>
                </c:pt>
                <c:pt idx="9121">
                  <c:v>6.527825942442585E-3</c:v>
                </c:pt>
                <c:pt idx="9122">
                  <c:v>6.527761514530178E-3</c:v>
                </c:pt>
                <c:pt idx="9123">
                  <c:v>6.5263798928437144E-3</c:v>
                </c:pt>
                <c:pt idx="9124">
                  <c:v>6.5259957867233927E-3</c:v>
                </c:pt>
                <c:pt idx="9125">
                  <c:v>6.5228397973206825E-3</c:v>
                </c:pt>
                <c:pt idx="9126">
                  <c:v>6.5220022986057597E-3</c:v>
                </c:pt>
                <c:pt idx="9127">
                  <c:v>6.5205813025419465E-3</c:v>
                </c:pt>
                <c:pt idx="9128">
                  <c:v>6.5197409993878533E-3</c:v>
                </c:pt>
                <c:pt idx="9129">
                  <c:v>6.5186178312287317E-3</c:v>
                </c:pt>
                <c:pt idx="9130">
                  <c:v>6.5181398378681499E-3</c:v>
                </c:pt>
                <c:pt idx="9131">
                  <c:v>6.5175306857983535E-3</c:v>
                </c:pt>
                <c:pt idx="9132">
                  <c:v>6.5173447348153358E-3</c:v>
                </c:pt>
                <c:pt idx="9133">
                  <c:v>6.5167245336866823E-3</c:v>
                </c:pt>
                <c:pt idx="9134">
                  <c:v>6.5161382733638813E-3</c:v>
                </c:pt>
                <c:pt idx="9135">
                  <c:v>6.5156412852711973E-3</c:v>
                </c:pt>
                <c:pt idx="9136">
                  <c:v>6.5154651826496946E-3</c:v>
                </c:pt>
                <c:pt idx="9137">
                  <c:v>6.5148536540342635E-3</c:v>
                </c:pt>
                <c:pt idx="9138">
                  <c:v>6.5147534084350183E-3</c:v>
                </c:pt>
                <c:pt idx="9139">
                  <c:v>6.5141827688742285E-3</c:v>
                </c:pt>
                <c:pt idx="9140">
                  <c:v>6.5140928069964176E-3</c:v>
                </c:pt>
                <c:pt idx="9141">
                  <c:v>6.5131509670412688E-3</c:v>
                </c:pt>
                <c:pt idx="9142">
                  <c:v>6.5129846273086558E-3</c:v>
                </c:pt>
                <c:pt idx="9143">
                  <c:v>6.5118191350707188E-3</c:v>
                </c:pt>
                <c:pt idx="9144">
                  <c:v>6.5107281931430444E-3</c:v>
                </c:pt>
                <c:pt idx="9145">
                  <c:v>6.5093673493496207E-3</c:v>
                </c:pt>
                <c:pt idx="9146">
                  <c:v>6.5086388606227482E-3</c:v>
                </c:pt>
                <c:pt idx="9147">
                  <c:v>6.5085098152719203E-3</c:v>
                </c:pt>
                <c:pt idx="9148">
                  <c:v>6.5083667915144293E-3</c:v>
                </c:pt>
                <c:pt idx="9149">
                  <c:v>6.5071796248338965E-3</c:v>
                </c:pt>
                <c:pt idx="9150">
                  <c:v>6.5066867157144463E-3</c:v>
                </c:pt>
                <c:pt idx="9151">
                  <c:v>6.5051007978327649E-3</c:v>
                </c:pt>
                <c:pt idx="9152">
                  <c:v>6.5050026561132733E-3</c:v>
                </c:pt>
                <c:pt idx="9153">
                  <c:v>6.5030229301565228E-3</c:v>
                </c:pt>
                <c:pt idx="9154">
                  <c:v>6.5014429626451776E-3</c:v>
                </c:pt>
                <c:pt idx="9155">
                  <c:v>6.4985096591822439E-3</c:v>
                </c:pt>
                <c:pt idx="9156">
                  <c:v>6.4978231630115155E-3</c:v>
                </c:pt>
                <c:pt idx="9157">
                  <c:v>6.4962779617885914E-3</c:v>
                </c:pt>
                <c:pt idx="9158">
                  <c:v>6.49541534679838E-3</c:v>
                </c:pt>
                <c:pt idx="9159">
                  <c:v>6.495273255633289E-3</c:v>
                </c:pt>
                <c:pt idx="9160">
                  <c:v>6.4950849426430963E-3</c:v>
                </c:pt>
                <c:pt idx="9161">
                  <c:v>6.494718838348631E-3</c:v>
                </c:pt>
                <c:pt idx="9162">
                  <c:v>6.4946655070398053E-3</c:v>
                </c:pt>
                <c:pt idx="9163">
                  <c:v>6.4930245806353627E-3</c:v>
                </c:pt>
                <c:pt idx="9164">
                  <c:v>6.4900324186567236E-3</c:v>
                </c:pt>
                <c:pt idx="9165">
                  <c:v>6.4892663874691571E-3</c:v>
                </c:pt>
                <c:pt idx="9166">
                  <c:v>6.4891625193490574E-3</c:v>
                </c:pt>
                <c:pt idx="9167">
                  <c:v>6.4865108311419443E-3</c:v>
                </c:pt>
                <c:pt idx="9168">
                  <c:v>6.4851904970249976E-3</c:v>
                </c:pt>
                <c:pt idx="9169">
                  <c:v>6.4846754131074264E-3</c:v>
                </c:pt>
                <c:pt idx="9170">
                  <c:v>6.4826332728490374E-3</c:v>
                </c:pt>
                <c:pt idx="9171">
                  <c:v>6.4825429465729233E-3</c:v>
                </c:pt>
                <c:pt idx="9172">
                  <c:v>6.4823586479977663E-3</c:v>
                </c:pt>
                <c:pt idx="9173">
                  <c:v>6.4811324801404904E-3</c:v>
                </c:pt>
                <c:pt idx="9174">
                  <c:v>6.4807921347421497E-3</c:v>
                </c:pt>
                <c:pt idx="9175">
                  <c:v>6.4791825160053721E-3</c:v>
                </c:pt>
                <c:pt idx="9176">
                  <c:v>6.4788739863242814E-3</c:v>
                </c:pt>
                <c:pt idx="9177">
                  <c:v>6.4783037912527529E-3</c:v>
                </c:pt>
                <c:pt idx="9178">
                  <c:v>6.4759277269369362E-3</c:v>
                </c:pt>
                <c:pt idx="9179">
                  <c:v>6.4750380304895811E-3</c:v>
                </c:pt>
                <c:pt idx="9180">
                  <c:v>6.4734201419950422E-3</c:v>
                </c:pt>
                <c:pt idx="9181">
                  <c:v>6.4719051604258159E-3</c:v>
                </c:pt>
                <c:pt idx="9182">
                  <c:v>6.4715790971040322E-3</c:v>
                </c:pt>
                <c:pt idx="9183">
                  <c:v>6.4711759122999153E-3</c:v>
                </c:pt>
                <c:pt idx="9184">
                  <c:v>6.4696456168660786E-3</c:v>
                </c:pt>
                <c:pt idx="9185">
                  <c:v>6.4691458919349772E-3</c:v>
                </c:pt>
                <c:pt idx="9186">
                  <c:v>6.4668895767519769E-3</c:v>
                </c:pt>
                <c:pt idx="9187">
                  <c:v>6.4655356961350312E-3</c:v>
                </c:pt>
                <c:pt idx="9188">
                  <c:v>6.4653621467252289E-3</c:v>
                </c:pt>
                <c:pt idx="9189">
                  <c:v>6.4639502143584542E-3</c:v>
                </c:pt>
                <c:pt idx="9190">
                  <c:v>6.4627951880944588E-3</c:v>
                </c:pt>
                <c:pt idx="9191">
                  <c:v>6.4618759204591782E-3</c:v>
                </c:pt>
                <c:pt idx="9192">
                  <c:v>6.4617090068438791E-3</c:v>
                </c:pt>
                <c:pt idx="9193">
                  <c:v>6.4608070842393263E-3</c:v>
                </c:pt>
                <c:pt idx="9194">
                  <c:v>6.4601755187620631E-3</c:v>
                </c:pt>
                <c:pt idx="9195">
                  <c:v>6.4581922240128705E-3</c:v>
                </c:pt>
                <c:pt idx="9196">
                  <c:v>6.4579015851480804E-3</c:v>
                </c:pt>
                <c:pt idx="9197">
                  <c:v>6.4566297713371367E-3</c:v>
                </c:pt>
                <c:pt idx="9198">
                  <c:v>6.4553186214071105E-3</c:v>
                </c:pt>
                <c:pt idx="9199">
                  <c:v>6.4550531515794674E-3</c:v>
                </c:pt>
                <c:pt idx="9200">
                  <c:v>6.4530575580714769E-3</c:v>
                </c:pt>
                <c:pt idx="9201">
                  <c:v>6.4526301148075931E-3</c:v>
                </c:pt>
                <c:pt idx="9202">
                  <c:v>6.4523150172350156E-3</c:v>
                </c:pt>
                <c:pt idx="9203">
                  <c:v>6.4518796881117358E-3</c:v>
                </c:pt>
                <c:pt idx="9204">
                  <c:v>6.4504633118008733E-3</c:v>
                </c:pt>
                <c:pt idx="9205">
                  <c:v>6.450399387292742E-3</c:v>
                </c:pt>
                <c:pt idx="9206">
                  <c:v>6.4465966197327319E-3</c:v>
                </c:pt>
                <c:pt idx="9207">
                  <c:v>6.4453567723076199E-3</c:v>
                </c:pt>
                <c:pt idx="9208">
                  <c:v>6.4451297765472405E-3</c:v>
                </c:pt>
                <c:pt idx="9209">
                  <c:v>6.4444635755909543E-3</c:v>
                </c:pt>
                <c:pt idx="9210">
                  <c:v>6.4350136535462552E-3</c:v>
                </c:pt>
                <c:pt idx="9211">
                  <c:v>6.4336459888400463E-3</c:v>
                </c:pt>
                <c:pt idx="9212">
                  <c:v>6.4309735359297255E-3</c:v>
                </c:pt>
                <c:pt idx="9213">
                  <c:v>6.4304850234371503E-3</c:v>
                </c:pt>
                <c:pt idx="9214">
                  <c:v>6.4279111256859405E-3</c:v>
                </c:pt>
                <c:pt idx="9215">
                  <c:v>6.4255697333727036E-3</c:v>
                </c:pt>
                <c:pt idx="9216">
                  <c:v>6.4238659079964211E-3</c:v>
                </c:pt>
                <c:pt idx="9217">
                  <c:v>6.4189496079108304E-3</c:v>
                </c:pt>
                <c:pt idx="9218">
                  <c:v>6.4159715314049083E-3</c:v>
                </c:pt>
                <c:pt idx="9219">
                  <c:v>6.4152871356614747E-3</c:v>
                </c:pt>
                <c:pt idx="9220">
                  <c:v>6.4145826603589327E-3</c:v>
                </c:pt>
                <c:pt idx="9221">
                  <c:v>6.4126700707634451E-3</c:v>
                </c:pt>
                <c:pt idx="9222">
                  <c:v>6.4114570028780968E-3</c:v>
                </c:pt>
                <c:pt idx="9223">
                  <c:v>6.4108125373483274E-3</c:v>
                </c:pt>
                <c:pt idx="9224">
                  <c:v>6.4100181379683017E-3</c:v>
                </c:pt>
                <c:pt idx="9225">
                  <c:v>6.4089907201783222E-3</c:v>
                </c:pt>
                <c:pt idx="9226">
                  <c:v>6.408833162823091E-3</c:v>
                </c:pt>
                <c:pt idx="9227">
                  <c:v>6.4083879216187863E-3</c:v>
                </c:pt>
                <c:pt idx="9228">
                  <c:v>6.4079740143748376E-3</c:v>
                </c:pt>
                <c:pt idx="9229">
                  <c:v>6.4074297473146217E-3</c:v>
                </c:pt>
                <c:pt idx="9230">
                  <c:v>6.406269181873165E-3</c:v>
                </c:pt>
                <c:pt idx="9231">
                  <c:v>6.4058148342116998E-3</c:v>
                </c:pt>
                <c:pt idx="9232">
                  <c:v>6.4050795181855719E-3</c:v>
                </c:pt>
                <c:pt idx="9233">
                  <c:v>6.4026402384307997E-3</c:v>
                </c:pt>
                <c:pt idx="9234">
                  <c:v>6.402461801215115E-3</c:v>
                </c:pt>
                <c:pt idx="9235">
                  <c:v>6.3953611364932572E-3</c:v>
                </c:pt>
                <c:pt idx="9236">
                  <c:v>6.3950255217826817E-3</c:v>
                </c:pt>
                <c:pt idx="9237">
                  <c:v>6.3948896450870965E-3</c:v>
                </c:pt>
                <c:pt idx="9238">
                  <c:v>6.3941939816766786E-3</c:v>
                </c:pt>
                <c:pt idx="9239">
                  <c:v>6.3940779898892606E-3</c:v>
                </c:pt>
                <c:pt idx="9240">
                  <c:v>6.3917392448975437E-3</c:v>
                </c:pt>
                <c:pt idx="9241">
                  <c:v>6.3912259027242577E-3</c:v>
                </c:pt>
                <c:pt idx="9242">
                  <c:v>6.3898489943683776E-3</c:v>
                </c:pt>
                <c:pt idx="9243">
                  <c:v>6.3897284742389787E-3</c:v>
                </c:pt>
                <c:pt idx="9244">
                  <c:v>6.3891779133425199E-3</c:v>
                </c:pt>
                <c:pt idx="9245">
                  <c:v>6.3863358901653441E-3</c:v>
                </c:pt>
                <c:pt idx="9246">
                  <c:v>6.3852508978294734E-3</c:v>
                </c:pt>
                <c:pt idx="9247">
                  <c:v>6.3850087322711701E-3</c:v>
                </c:pt>
                <c:pt idx="9248">
                  <c:v>6.3839425115248989E-3</c:v>
                </c:pt>
                <c:pt idx="9249">
                  <c:v>6.3836353601100498E-3</c:v>
                </c:pt>
                <c:pt idx="9250">
                  <c:v>6.3832068086672874E-3</c:v>
                </c:pt>
                <c:pt idx="9251">
                  <c:v>6.3814543294545834E-3</c:v>
                </c:pt>
                <c:pt idx="9252">
                  <c:v>6.3803194733280709E-3</c:v>
                </c:pt>
                <c:pt idx="9253">
                  <c:v>6.3779687376366101E-3</c:v>
                </c:pt>
                <c:pt idx="9254">
                  <c:v>6.3768055841215256E-3</c:v>
                </c:pt>
                <c:pt idx="9255">
                  <c:v>6.3754210987325925E-3</c:v>
                </c:pt>
                <c:pt idx="9256">
                  <c:v>6.3738062330383725E-3</c:v>
                </c:pt>
                <c:pt idx="9257">
                  <c:v>6.3735082675598744E-3</c:v>
                </c:pt>
                <c:pt idx="9258">
                  <c:v>6.373173464342379E-3</c:v>
                </c:pt>
                <c:pt idx="9259">
                  <c:v>6.3727405096214284E-3</c:v>
                </c:pt>
                <c:pt idx="9260">
                  <c:v>6.3722828516481912E-3</c:v>
                </c:pt>
                <c:pt idx="9261">
                  <c:v>6.3713628397908274E-3</c:v>
                </c:pt>
                <c:pt idx="9262">
                  <c:v>6.3679907115351568E-3</c:v>
                </c:pt>
                <c:pt idx="9263">
                  <c:v>6.3669518941141985E-3</c:v>
                </c:pt>
                <c:pt idx="9264">
                  <c:v>6.3651675005230645E-3</c:v>
                </c:pt>
                <c:pt idx="9265">
                  <c:v>6.3634048202613038E-3</c:v>
                </c:pt>
                <c:pt idx="9266">
                  <c:v>6.3608131503968181E-3</c:v>
                </c:pt>
                <c:pt idx="9267">
                  <c:v>6.3587783289052457E-3</c:v>
                </c:pt>
                <c:pt idx="9268">
                  <c:v>6.3556358163841965E-3</c:v>
                </c:pt>
                <c:pt idx="9269">
                  <c:v>6.3555444720335662E-3</c:v>
                </c:pt>
                <c:pt idx="9270">
                  <c:v>6.3476934895108248E-3</c:v>
                </c:pt>
                <c:pt idx="9271">
                  <c:v>6.3444139907725579E-3</c:v>
                </c:pt>
                <c:pt idx="9272">
                  <c:v>6.3418733676763222E-3</c:v>
                </c:pt>
                <c:pt idx="9273">
                  <c:v>6.3396471495689791E-3</c:v>
                </c:pt>
                <c:pt idx="9274">
                  <c:v>6.3386399022831112E-3</c:v>
                </c:pt>
                <c:pt idx="9275">
                  <c:v>6.3335139016904799E-3</c:v>
                </c:pt>
                <c:pt idx="9276">
                  <c:v>6.3301332443181273E-3</c:v>
                </c:pt>
                <c:pt idx="9277">
                  <c:v>6.327998767035505E-3</c:v>
                </c:pt>
                <c:pt idx="9278">
                  <c:v>6.3272494867504915E-3</c:v>
                </c:pt>
                <c:pt idx="9279">
                  <c:v>6.3234017938477065E-3</c:v>
                </c:pt>
                <c:pt idx="9280">
                  <c:v>6.3193184075317462E-3</c:v>
                </c:pt>
                <c:pt idx="9281">
                  <c:v>6.3167687295227282E-3</c:v>
                </c:pt>
                <c:pt idx="9282">
                  <c:v>6.3146656163138156E-3</c:v>
                </c:pt>
                <c:pt idx="9283">
                  <c:v>6.3101544137248271E-3</c:v>
                </c:pt>
                <c:pt idx="9284">
                  <c:v>6.3099167374380616E-3</c:v>
                </c:pt>
                <c:pt idx="9285">
                  <c:v>6.3079487014556668E-3</c:v>
                </c:pt>
                <c:pt idx="9286">
                  <c:v>6.3077538856045733E-3</c:v>
                </c:pt>
                <c:pt idx="9287">
                  <c:v>6.3076629607693967E-3</c:v>
                </c:pt>
                <c:pt idx="9288">
                  <c:v>6.3062028963417564E-3</c:v>
                </c:pt>
                <c:pt idx="9289">
                  <c:v>6.3017816701235949E-3</c:v>
                </c:pt>
                <c:pt idx="9290">
                  <c:v>6.300162047466056E-3</c:v>
                </c:pt>
                <c:pt idx="9291">
                  <c:v>6.2992598780734948E-3</c:v>
                </c:pt>
                <c:pt idx="9292">
                  <c:v>6.2982959606688064E-3</c:v>
                </c:pt>
                <c:pt idx="9293">
                  <c:v>6.2973924208745442E-3</c:v>
                </c:pt>
                <c:pt idx="9294">
                  <c:v>6.2957844928208965E-3</c:v>
                </c:pt>
                <c:pt idx="9295">
                  <c:v>6.2950934905795387E-3</c:v>
                </c:pt>
                <c:pt idx="9296">
                  <c:v>6.2891165163375274E-3</c:v>
                </c:pt>
                <c:pt idx="9297">
                  <c:v>6.2837997581917911E-3</c:v>
                </c:pt>
                <c:pt idx="9298">
                  <c:v>6.2831992844373484E-3</c:v>
                </c:pt>
                <c:pt idx="9299">
                  <c:v>6.2816393782205169E-3</c:v>
                </c:pt>
                <c:pt idx="9300">
                  <c:v>6.2795019085024025E-3</c:v>
                </c:pt>
                <c:pt idx="9301">
                  <c:v>6.2745005986847421E-3</c:v>
                </c:pt>
                <c:pt idx="9302">
                  <c:v>6.2725694543569145E-3</c:v>
                </c:pt>
                <c:pt idx="9303">
                  <c:v>6.2676307010422214E-3</c:v>
                </c:pt>
                <c:pt idx="9304">
                  <c:v>6.2608504904543309E-3</c:v>
                </c:pt>
                <c:pt idx="9305">
                  <c:v>6.2586337093224363E-3</c:v>
                </c:pt>
                <c:pt idx="9306">
                  <c:v>6.2569360415335121E-3</c:v>
                </c:pt>
                <c:pt idx="9307">
                  <c:v>6.2566611505346613E-3</c:v>
                </c:pt>
                <c:pt idx="9308">
                  <c:v>6.2557639839190644E-3</c:v>
                </c:pt>
                <c:pt idx="9309">
                  <c:v>6.2541936314049551E-3</c:v>
                </c:pt>
                <c:pt idx="9310">
                  <c:v>6.2532360835732565E-3</c:v>
                </c:pt>
                <c:pt idx="9311">
                  <c:v>6.2525265190519512E-3</c:v>
                </c:pt>
                <c:pt idx="9312">
                  <c:v>6.2489368615587714E-3</c:v>
                </c:pt>
                <c:pt idx="9313">
                  <c:v>6.245633103191278E-3</c:v>
                </c:pt>
                <c:pt idx="9314">
                  <c:v>6.2449013884266187E-3</c:v>
                </c:pt>
                <c:pt idx="9315">
                  <c:v>6.2437462145194158E-3</c:v>
                </c:pt>
                <c:pt idx="9316">
                  <c:v>6.2375491417575183E-3</c:v>
                </c:pt>
                <c:pt idx="9317">
                  <c:v>6.2357610499944559E-3</c:v>
                </c:pt>
                <c:pt idx="9318">
                  <c:v>6.2357290172961122E-3</c:v>
                </c:pt>
                <c:pt idx="9319">
                  <c:v>6.2342226546643975E-3</c:v>
                </c:pt>
                <c:pt idx="9320">
                  <c:v>6.2295743788639462E-3</c:v>
                </c:pt>
                <c:pt idx="9321">
                  <c:v>6.223637550762268E-3</c:v>
                </c:pt>
                <c:pt idx="9322">
                  <c:v>6.2236190892801871E-3</c:v>
                </c:pt>
                <c:pt idx="9323">
                  <c:v>6.2228942885164708E-3</c:v>
                </c:pt>
                <c:pt idx="9324">
                  <c:v>6.2206529447706178E-3</c:v>
                </c:pt>
                <c:pt idx="9325">
                  <c:v>6.219991429305835E-3</c:v>
                </c:pt>
                <c:pt idx="9326">
                  <c:v>6.2190333143352762E-3</c:v>
                </c:pt>
                <c:pt idx="9327">
                  <c:v>6.2188388367595392E-3</c:v>
                </c:pt>
                <c:pt idx="9328">
                  <c:v>6.2138476092049554E-3</c:v>
                </c:pt>
                <c:pt idx="9329">
                  <c:v>6.2121552552321744E-3</c:v>
                </c:pt>
                <c:pt idx="9330">
                  <c:v>6.2117690876403123E-3</c:v>
                </c:pt>
                <c:pt idx="9331">
                  <c:v>6.205735470655502E-3</c:v>
                </c:pt>
                <c:pt idx="9332">
                  <c:v>6.2042395874142295E-3</c:v>
                </c:pt>
                <c:pt idx="9333">
                  <c:v>6.1970243394188704E-3</c:v>
                </c:pt>
                <c:pt idx="9334">
                  <c:v>6.1956420427400497E-3</c:v>
                </c:pt>
                <c:pt idx="9335">
                  <c:v>6.1954538775196317E-3</c:v>
                </c:pt>
                <c:pt idx="9336">
                  <c:v>6.1946115517771969E-3</c:v>
                </c:pt>
                <c:pt idx="9337">
                  <c:v>6.1930103149560817E-3</c:v>
                </c:pt>
                <c:pt idx="9338">
                  <c:v>6.1896611181055695E-3</c:v>
                </c:pt>
                <c:pt idx="9339">
                  <c:v>6.1851398989986291E-3</c:v>
                </c:pt>
                <c:pt idx="9340">
                  <c:v>6.1821721559311921E-3</c:v>
                </c:pt>
                <c:pt idx="9341">
                  <c:v>6.1787897958689841E-3</c:v>
                </c:pt>
                <c:pt idx="9342">
                  <c:v>6.1755621316982442E-3</c:v>
                </c:pt>
                <c:pt idx="9343">
                  <c:v>6.171066655543349E-3</c:v>
                </c:pt>
                <c:pt idx="9344">
                  <c:v>6.1693309069228396E-3</c:v>
                </c:pt>
                <c:pt idx="9345">
                  <c:v>6.1690342532248503E-3</c:v>
                </c:pt>
                <c:pt idx="9346">
                  <c:v>6.1659208447670004E-3</c:v>
                </c:pt>
                <c:pt idx="9347">
                  <c:v>6.1652302831590698E-3</c:v>
                </c:pt>
                <c:pt idx="9348">
                  <c:v>6.162945474427842E-3</c:v>
                </c:pt>
                <c:pt idx="9349">
                  <c:v>6.1598827780830288E-3</c:v>
                </c:pt>
                <c:pt idx="9350">
                  <c:v>6.1536191891741546E-3</c:v>
                </c:pt>
                <c:pt idx="9351">
                  <c:v>6.1530586817013363E-3</c:v>
                </c:pt>
                <c:pt idx="9352">
                  <c:v>6.1517291256416879E-3</c:v>
                </c:pt>
                <c:pt idx="9353">
                  <c:v>6.1487082453477683E-3</c:v>
                </c:pt>
                <c:pt idx="9354">
                  <c:v>6.147365469405865E-3</c:v>
                </c:pt>
                <c:pt idx="9355">
                  <c:v>6.1452448649939083E-3</c:v>
                </c:pt>
                <c:pt idx="9356">
                  <c:v>6.1431118247599432E-3</c:v>
                </c:pt>
                <c:pt idx="9357">
                  <c:v>6.1396270167442344E-3</c:v>
                </c:pt>
                <c:pt idx="9358">
                  <c:v>6.136632867769368E-3</c:v>
                </c:pt>
                <c:pt idx="9359">
                  <c:v>6.1342200269286331E-3</c:v>
                </c:pt>
                <c:pt idx="9360">
                  <c:v>6.1327970856229755E-3</c:v>
                </c:pt>
                <c:pt idx="9361">
                  <c:v>6.1298937204848471E-3</c:v>
                </c:pt>
                <c:pt idx="9362">
                  <c:v>6.1273878619411831E-3</c:v>
                </c:pt>
                <c:pt idx="9363">
                  <c:v>6.1227785193195836E-3</c:v>
                </c:pt>
                <c:pt idx="9364">
                  <c:v>6.1225373935211002E-3</c:v>
                </c:pt>
                <c:pt idx="9365">
                  <c:v>6.1203953121069504E-3</c:v>
                </c:pt>
                <c:pt idx="9366">
                  <c:v>6.1187734497684275E-3</c:v>
                </c:pt>
                <c:pt idx="9367">
                  <c:v>6.1166612845820235E-3</c:v>
                </c:pt>
                <c:pt idx="9368">
                  <c:v>6.1079786614233892E-3</c:v>
                </c:pt>
                <c:pt idx="9369">
                  <c:v>6.1057789586843646E-3</c:v>
                </c:pt>
                <c:pt idx="9370">
                  <c:v>6.1047650869048625E-3</c:v>
                </c:pt>
                <c:pt idx="9371">
                  <c:v>6.1019440890669758E-3</c:v>
                </c:pt>
                <c:pt idx="9372">
                  <c:v>6.0976718057789391E-3</c:v>
                </c:pt>
                <c:pt idx="9373">
                  <c:v>6.0952794922042777E-3</c:v>
                </c:pt>
                <c:pt idx="9374">
                  <c:v>6.0946646711958867E-3</c:v>
                </c:pt>
                <c:pt idx="9375">
                  <c:v>6.0927538974919586E-3</c:v>
                </c:pt>
                <c:pt idx="9376">
                  <c:v>6.0899942419538628E-3</c:v>
                </c:pt>
                <c:pt idx="9377">
                  <c:v>6.0861960398502467E-3</c:v>
                </c:pt>
                <c:pt idx="9378">
                  <c:v>6.0850806765099076E-3</c:v>
                </c:pt>
                <c:pt idx="9379">
                  <c:v>6.0836075635364801E-3</c:v>
                </c:pt>
                <c:pt idx="9380">
                  <c:v>6.080431099563334E-3</c:v>
                </c:pt>
                <c:pt idx="9381">
                  <c:v>6.0768151034631228E-3</c:v>
                </c:pt>
                <c:pt idx="9382">
                  <c:v>6.07410734979443E-3</c:v>
                </c:pt>
                <c:pt idx="9383">
                  <c:v>6.0735916249144506E-3</c:v>
                </c:pt>
                <c:pt idx="9384">
                  <c:v>6.0713298662256557E-3</c:v>
                </c:pt>
                <c:pt idx="9385">
                  <c:v>6.0677469972407576E-3</c:v>
                </c:pt>
                <c:pt idx="9386">
                  <c:v>6.0667017728441913E-3</c:v>
                </c:pt>
                <c:pt idx="9387">
                  <c:v>6.0649804665318628E-3</c:v>
                </c:pt>
                <c:pt idx="9388">
                  <c:v>6.0640963594528492E-3</c:v>
                </c:pt>
                <c:pt idx="9389">
                  <c:v>6.0587117654500649E-3</c:v>
                </c:pt>
                <c:pt idx="9390">
                  <c:v>6.0548957691080275E-3</c:v>
                </c:pt>
                <c:pt idx="9391">
                  <c:v>6.0526833325239837E-3</c:v>
                </c:pt>
                <c:pt idx="9392">
                  <c:v>6.0525555166716484E-3</c:v>
                </c:pt>
                <c:pt idx="9393">
                  <c:v>6.0525555166716484E-3</c:v>
                </c:pt>
                <c:pt idx="9394">
                  <c:v>6.0520237125338853E-3</c:v>
                </c:pt>
                <c:pt idx="9395">
                  <c:v>6.0489322850447221E-3</c:v>
                </c:pt>
                <c:pt idx="9396">
                  <c:v>6.0423390514217062E-3</c:v>
                </c:pt>
                <c:pt idx="9397">
                  <c:v>6.0374195705756835E-3</c:v>
                </c:pt>
                <c:pt idx="9398">
                  <c:v>6.0346405595558478E-3</c:v>
                </c:pt>
                <c:pt idx="9399">
                  <c:v>6.0269796677052574E-3</c:v>
                </c:pt>
                <c:pt idx="9400">
                  <c:v>6.0229618777808804E-3</c:v>
                </c:pt>
                <c:pt idx="9401">
                  <c:v>6.0229151729416126E-3</c:v>
                </c:pt>
                <c:pt idx="9402">
                  <c:v>6.0082284648647032E-3</c:v>
                </c:pt>
                <c:pt idx="9403">
                  <c:v>6.0030896753371808E-3</c:v>
                </c:pt>
                <c:pt idx="9404">
                  <c:v>5.9900664995148718E-3</c:v>
                </c:pt>
                <c:pt idx="9405">
                  <c:v>5.9891543193688673E-3</c:v>
                </c:pt>
                <c:pt idx="9406">
                  <c:v>5.9890910323967157E-3</c:v>
                </c:pt>
                <c:pt idx="9407">
                  <c:v>5.985697183477085E-3</c:v>
                </c:pt>
                <c:pt idx="9408">
                  <c:v>5.9846246106059512E-3</c:v>
                </c:pt>
                <c:pt idx="9409">
                  <c:v>5.9810649405851743E-3</c:v>
                </c:pt>
                <c:pt idx="9410">
                  <c:v>5.9785119353431733E-3</c:v>
                </c:pt>
                <c:pt idx="9411">
                  <c:v>5.9777062188628143E-3</c:v>
                </c:pt>
                <c:pt idx="9412">
                  <c:v>5.9752342130010658E-3</c:v>
                </c:pt>
                <c:pt idx="9413">
                  <c:v>5.9696327581175469E-3</c:v>
                </c:pt>
                <c:pt idx="9414">
                  <c:v>5.9661872588235689E-3</c:v>
                </c:pt>
                <c:pt idx="9415">
                  <c:v>5.9661765998487021E-3</c:v>
                </c:pt>
                <c:pt idx="9416">
                  <c:v>5.9567662655127243E-3</c:v>
                </c:pt>
                <c:pt idx="9417">
                  <c:v>5.9539279784724293E-3</c:v>
                </c:pt>
                <c:pt idx="9418">
                  <c:v>5.9526844396690049E-3</c:v>
                </c:pt>
                <c:pt idx="9419">
                  <c:v>5.9517620664220989E-3</c:v>
                </c:pt>
                <c:pt idx="9420">
                  <c:v>5.9382324569126343E-3</c:v>
                </c:pt>
                <c:pt idx="9421">
                  <c:v>5.9229244297750033E-3</c:v>
                </c:pt>
                <c:pt idx="9422">
                  <c:v>5.9210120827017992E-3</c:v>
                </c:pt>
                <c:pt idx="9423">
                  <c:v>5.9193483971498422E-3</c:v>
                </c:pt>
                <c:pt idx="9424">
                  <c:v>5.9182331881999957E-3</c:v>
                </c:pt>
                <c:pt idx="9425">
                  <c:v>5.9052862279865411E-3</c:v>
                </c:pt>
                <c:pt idx="9426">
                  <c:v>5.9047609996483895E-3</c:v>
                </c:pt>
                <c:pt idx="9427">
                  <c:v>5.8950623872451365E-3</c:v>
                </c:pt>
                <c:pt idx="9428">
                  <c:v>5.8940569021987844E-3</c:v>
                </c:pt>
                <c:pt idx="9429">
                  <c:v>5.8935017877156069E-3</c:v>
                </c:pt>
                <c:pt idx="9430">
                  <c:v>5.8881090878428648E-3</c:v>
                </c:pt>
                <c:pt idx="9431">
                  <c:v>5.8835216512945661E-3</c:v>
                </c:pt>
                <c:pt idx="9432">
                  <c:v>5.8817384543205188E-3</c:v>
                </c:pt>
                <c:pt idx="9433">
                  <c:v>5.881512014079303E-3</c:v>
                </c:pt>
                <c:pt idx="9434">
                  <c:v>5.8801197892992879E-3</c:v>
                </c:pt>
                <c:pt idx="9435">
                  <c:v>5.8795947437447647E-3</c:v>
                </c:pt>
                <c:pt idx="9436">
                  <c:v>5.8793902228618279E-3</c:v>
                </c:pt>
                <c:pt idx="9437">
                  <c:v>5.8737234257113489E-3</c:v>
                </c:pt>
                <c:pt idx="9438">
                  <c:v>5.8726705821037931E-3</c:v>
                </c:pt>
                <c:pt idx="9439">
                  <c:v>5.8709352157687387E-3</c:v>
                </c:pt>
                <c:pt idx="9440">
                  <c:v>5.8709185771777302E-3</c:v>
                </c:pt>
                <c:pt idx="9441">
                  <c:v>5.8666888827930246E-3</c:v>
                </c:pt>
                <c:pt idx="9442">
                  <c:v>5.8582254014736363E-3</c:v>
                </c:pt>
                <c:pt idx="9443">
                  <c:v>5.8568483891884987E-3</c:v>
                </c:pt>
                <c:pt idx="9444">
                  <c:v>5.8543266359411738E-3</c:v>
                </c:pt>
                <c:pt idx="9445">
                  <c:v>5.8480899904179463E-3</c:v>
                </c:pt>
                <c:pt idx="9446">
                  <c:v>5.8428423029220173E-3</c:v>
                </c:pt>
                <c:pt idx="9447">
                  <c:v>5.8411543513937469E-3</c:v>
                </c:pt>
                <c:pt idx="9448">
                  <c:v>5.8318544231651106E-3</c:v>
                </c:pt>
                <c:pt idx="9449">
                  <c:v>5.8303341724992991E-3</c:v>
                </c:pt>
                <c:pt idx="9450">
                  <c:v>5.8259262779436086E-3</c:v>
                </c:pt>
                <c:pt idx="9451">
                  <c:v>5.8190579285896634E-3</c:v>
                </c:pt>
                <c:pt idx="9452">
                  <c:v>5.8159796957986329E-3</c:v>
                </c:pt>
                <c:pt idx="9453">
                  <c:v>5.8075991565141802E-3</c:v>
                </c:pt>
                <c:pt idx="9454">
                  <c:v>5.8054858855393094E-3</c:v>
                </c:pt>
                <c:pt idx="9455">
                  <c:v>5.8053438076590023E-3</c:v>
                </c:pt>
                <c:pt idx="9456">
                  <c:v>5.8037520455304038E-3</c:v>
                </c:pt>
                <c:pt idx="9457">
                  <c:v>5.7951581356757978E-3</c:v>
                </c:pt>
                <c:pt idx="9458">
                  <c:v>5.7831953606301677E-3</c:v>
                </c:pt>
                <c:pt idx="9459">
                  <c:v>5.7732584643246663E-3</c:v>
                </c:pt>
                <c:pt idx="9460">
                  <c:v>5.7705216304189998E-3</c:v>
                </c:pt>
                <c:pt idx="9461">
                  <c:v>5.7703087869405414E-3</c:v>
                </c:pt>
                <c:pt idx="9462">
                  <c:v>5.7670682238938993E-3</c:v>
                </c:pt>
                <c:pt idx="9463">
                  <c:v>5.7667399408468534E-3</c:v>
                </c:pt>
                <c:pt idx="9464">
                  <c:v>5.7663943405242626E-3</c:v>
                </c:pt>
                <c:pt idx="9465">
                  <c:v>5.7662676103289899E-3</c:v>
                </c:pt>
                <c:pt idx="9466">
                  <c:v>5.7656569254357351E-3</c:v>
                </c:pt>
                <c:pt idx="9467">
                  <c:v>5.7604956746541564E-3</c:v>
                </c:pt>
                <c:pt idx="9468">
                  <c:v>5.7591274586960561E-3</c:v>
                </c:pt>
                <c:pt idx="9469">
                  <c:v>5.7579145937616564E-3</c:v>
                </c:pt>
                <c:pt idx="9470">
                  <c:v>5.751912390814358E-3</c:v>
                </c:pt>
                <c:pt idx="9471">
                  <c:v>5.7516287549325305E-3</c:v>
                </c:pt>
                <c:pt idx="9472">
                  <c:v>5.7441404676971874E-3</c:v>
                </c:pt>
                <c:pt idx="9473">
                  <c:v>5.7402035048592743E-3</c:v>
                </c:pt>
                <c:pt idx="9474">
                  <c:v>5.737430672802175E-3</c:v>
                </c:pt>
                <c:pt idx="9475">
                  <c:v>5.736465119590875E-3</c:v>
                </c:pt>
                <c:pt idx="9476">
                  <c:v>5.7362382290196126E-3</c:v>
                </c:pt>
                <c:pt idx="9477">
                  <c:v>5.7262386142557979E-3</c:v>
                </c:pt>
                <c:pt idx="9478">
                  <c:v>5.7239965519428329E-3</c:v>
                </c:pt>
                <c:pt idx="9479">
                  <c:v>5.7205427553460421E-3</c:v>
                </c:pt>
                <c:pt idx="9480">
                  <c:v>5.7169095695802016E-3</c:v>
                </c:pt>
                <c:pt idx="9481">
                  <c:v>5.7146433058277799E-3</c:v>
                </c:pt>
                <c:pt idx="9482">
                  <c:v>5.7117656994768694E-3</c:v>
                </c:pt>
                <c:pt idx="9483">
                  <c:v>5.7097891421354092E-3</c:v>
                </c:pt>
                <c:pt idx="9484">
                  <c:v>5.7003118007585519E-3</c:v>
                </c:pt>
                <c:pt idx="9485">
                  <c:v>5.6993878478155176E-3</c:v>
                </c:pt>
                <c:pt idx="9486">
                  <c:v>5.6953122665984362E-3</c:v>
                </c:pt>
                <c:pt idx="9487">
                  <c:v>5.6837175090186853E-3</c:v>
                </c:pt>
                <c:pt idx="9488">
                  <c:v>5.683439538757779E-3</c:v>
                </c:pt>
                <c:pt idx="9489">
                  <c:v>5.6754690931403833E-3</c:v>
                </c:pt>
                <c:pt idx="9490">
                  <c:v>5.6749591917177713E-3</c:v>
                </c:pt>
                <c:pt idx="9491">
                  <c:v>5.6729484781064664E-3</c:v>
                </c:pt>
                <c:pt idx="9492">
                  <c:v>5.6706753426968085E-3</c:v>
                </c:pt>
                <c:pt idx="9493">
                  <c:v>5.663912206889503E-3</c:v>
                </c:pt>
                <c:pt idx="9494">
                  <c:v>5.6590961425285998E-3</c:v>
                </c:pt>
                <c:pt idx="9495">
                  <c:v>5.6585718605153545E-3</c:v>
                </c:pt>
                <c:pt idx="9496">
                  <c:v>5.6550308650228347E-3</c:v>
                </c:pt>
                <c:pt idx="9497">
                  <c:v>5.6507219305211871E-3</c:v>
                </c:pt>
                <c:pt idx="9498">
                  <c:v>5.6493481525271092E-3</c:v>
                </c:pt>
                <c:pt idx="9499">
                  <c:v>5.6476869482994397E-3</c:v>
                </c:pt>
                <c:pt idx="9500">
                  <c:v>5.6474777477084999E-3</c:v>
                </c:pt>
                <c:pt idx="9501">
                  <c:v>5.6417527471316203E-3</c:v>
                </c:pt>
                <c:pt idx="9502">
                  <c:v>5.6337628569810734E-3</c:v>
                </c:pt>
                <c:pt idx="9503">
                  <c:v>5.6312596872839489E-3</c:v>
                </c:pt>
                <c:pt idx="9504">
                  <c:v>5.6277210360420838E-3</c:v>
                </c:pt>
                <c:pt idx="9505">
                  <c:v>5.6197779029700011E-3</c:v>
                </c:pt>
                <c:pt idx="9506">
                  <c:v>5.6121734680870013E-3</c:v>
                </c:pt>
                <c:pt idx="9507">
                  <c:v>5.6096310982601287E-3</c:v>
                </c:pt>
                <c:pt idx="9508">
                  <c:v>5.6095827700924005E-3</c:v>
                </c:pt>
                <c:pt idx="9509">
                  <c:v>5.6009278372548049E-3</c:v>
                </c:pt>
                <c:pt idx="9510">
                  <c:v>5.6002071906095336E-3</c:v>
                </c:pt>
                <c:pt idx="9511">
                  <c:v>5.5973777544769624E-3</c:v>
                </c:pt>
                <c:pt idx="9512">
                  <c:v>5.5973716934168147E-3</c:v>
                </c:pt>
                <c:pt idx="9513">
                  <c:v>5.5898423289690276E-3</c:v>
                </c:pt>
                <c:pt idx="9514">
                  <c:v>5.5851265190379898E-3</c:v>
                </c:pt>
                <c:pt idx="9515">
                  <c:v>5.5835025782308883E-3</c:v>
                </c:pt>
                <c:pt idx="9516">
                  <c:v>5.5745920272781465E-3</c:v>
                </c:pt>
                <c:pt idx="9517">
                  <c:v>5.5679336684376765E-3</c:v>
                </c:pt>
                <c:pt idx="9518">
                  <c:v>5.5622488269372094E-3</c:v>
                </c:pt>
                <c:pt idx="9519">
                  <c:v>5.5584665643364393E-3</c:v>
                </c:pt>
                <c:pt idx="9520">
                  <c:v>5.5584175790210893E-3</c:v>
                </c:pt>
                <c:pt idx="9521">
                  <c:v>5.5553792942757193E-3</c:v>
                </c:pt>
                <c:pt idx="9522">
                  <c:v>5.5524735773998975E-3</c:v>
                </c:pt>
                <c:pt idx="9523">
                  <c:v>5.5382822702780199E-3</c:v>
                </c:pt>
                <c:pt idx="9524">
                  <c:v>5.5267016906771762E-3</c:v>
                </c:pt>
                <c:pt idx="9525">
                  <c:v>5.5221380726554288E-3</c:v>
                </c:pt>
                <c:pt idx="9526">
                  <c:v>5.514128703937124E-3</c:v>
                </c:pt>
                <c:pt idx="9527">
                  <c:v>5.513447656436278E-3</c:v>
                </c:pt>
                <c:pt idx="9528">
                  <c:v>5.510815287839246E-3</c:v>
                </c:pt>
                <c:pt idx="9529">
                  <c:v>5.509235067985804E-3</c:v>
                </c:pt>
                <c:pt idx="9530">
                  <c:v>5.508813574984772E-3</c:v>
                </c:pt>
                <c:pt idx="9531">
                  <c:v>5.4981941129124742E-3</c:v>
                </c:pt>
                <c:pt idx="9532">
                  <c:v>5.4925476841418269E-3</c:v>
                </c:pt>
                <c:pt idx="9533">
                  <c:v>5.4904563589286692E-3</c:v>
                </c:pt>
                <c:pt idx="9534">
                  <c:v>5.4838208571694781E-3</c:v>
                </c:pt>
                <c:pt idx="9535">
                  <c:v>5.4808580636450787E-3</c:v>
                </c:pt>
                <c:pt idx="9536">
                  <c:v>5.4794664105435337E-3</c:v>
                </c:pt>
                <c:pt idx="9537">
                  <c:v>5.4773312596072795E-3</c:v>
                </c:pt>
                <c:pt idx="9538">
                  <c:v>5.4746202324369555E-3</c:v>
                </c:pt>
                <c:pt idx="9539">
                  <c:v>5.4718575022230766E-3</c:v>
                </c:pt>
                <c:pt idx="9540">
                  <c:v>5.4676538160676191E-3</c:v>
                </c:pt>
                <c:pt idx="9541">
                  <c:v>5.4671656280520205E-3</c:v>
                </c:pt>
                <c:pt idx="9542">
                  <c:v>5.4652624310736328E-3</c:v>
                </c:pt>
                <c:pt idx="9543">
                  <c:v>5.4495550457829989E-3</c:v>
                </c:pt>
                <c:pt idx="9544">
                  <c:v>5.4407993721344028E-3</c:v>
                </c:pt>
                <c:pt idx="9545">
                  <c:v>5.4334081381852209E-3</c:v>
                </c:pt>
                <c:pt idx="9546">
                  <c:v>5.4225171298427589E-3</c:v>
                </c:pt>
                <c:pt idx="9547">
                  <c:v>5.4198235986866322E-3</c:v>
                </c:pt>
                <c:pt idx="9548">
                  <c:v>5.4184825790107999E-3</c:v>
                </c:pt>
                <c:pt idx="9549">
                  <c:v>5.4079626021497872E-3</c:v>
                </c:pt>
                <c:pt idx="9550">
                  <c:v>5.4072714319911928E-3</c:v>
                </c:pt>
                <c:pt idx="9551">
                  <c:v>5.4025193081148615E-3</c:v>
                </c:pt>
                <c:pt idx="9552">
                  <c:v>5.4022526941770559E-3</c:v>
                </c:pt>
                <c:pt idx="9553">
                  <c:v>5.3987663081664656E-3</c:v>
                </c:pt>
                <c:pt idx="9554">
                  <c:v>5.3982834765014635E-3</c:v>
                </c:pt>
                <c:pt idx="9555">
                  <c:v>5.3910924788696871E-3</c:v>
                </c:pt>
                <c:pt idx="9556">
                  <c:v>5.3899343116353051E-3</c:v>
                </c:pt>
                <c:pt idx="9557">
                  <c:v>5.3852797832752205E-3</c:v>
                </c:pt>
                <c:pt idx="9558">
                  <c:v>5.3848402079753315E-3</c:v>
                </c:pt>
                <c:pt idx="9559">
                  <c:v>5.378158929634648E-3</c:v>
                </c:pt>
                <c:pt idx="9560">
                  <c:v>5.3617427999330591E-3</c:v>
                </c:pt>
                <c:pt idx="9561">
                  <c:v>5.360654591446079E-3</c:v>
                </c:pt>
                <c:pt idx="9562">
                  <c:v>5.3562289401114429E-3</c:v>
                </c:pt>
                <c:pt idx="9563">
                  <c:v>5.3534088641835871E-3</c:v>
                </c:pt>
                <c:pt idx="9564">
                  <c:v>5.3524086453077928E-3</c:v>
                </c:pt>
                <c:pt idx="9565">
                  <c:v>5.3465701469548391E-3</c:v>
                </c:pt>
                <c:pt idx="9566">
                  <c:v>5.3377614290677318E-3</c:v>
                </c:pt>
                <c:pt idx="9567">
                  <c:v>5.3373434314219134E-3</c:v>
                </c:pt>
                <c:pt idx="9568">
                  <c:v>5.3339918119942068E-3</c:v>
                </c:pt>
                <c:pt idx="9569">
                  <c:v>5.3218283121941783E-3</c:v>
                </c:pt>
                <c:pt idx="9570">
                  <c:v>5.3218154123259821E-3</c:v>
                </c:pt>
                <c:pt idx="9571">
                  <c:v>5.3119443577852397E-3</c:v>
                </c:pt>
                <c:pt idx="9572">
                  <c:v>5.3109749981380665E-3</c:v>
                </c:pt>
                <c:pt idx="9573">
                  <c:v>5.3046181673416289E-3</c:v>
                </c:pt>
                <c:pt idx="9574">
                  <c:v>5.2626408099168643E-3</c:v>
                </c:pt>
                <c:pt idx="9575">
                  <c:v>5.2623865564225434E-3</c:v>
                </c:pt>
                <c:pt idx="9576">
                  <c:v>5.2595238022443919E-3</c:v>
                </c:pt>
                <c:pt idx="9577">
                  <c:v>5.2576906350958203E-3</c:v>
                </c:pt>
                <c:pt idx="9578">
                  <c:v>5.2563985893415094E-3</c:v>
                </c:pt>
                <c:pt idx="9579">
                  <c:v>5.2556088644165021E-3</c:v>
                </c:pt>
                <c:pt idx="9580">
                  <c:v>5.2382144963047175E-3</c:v>
                </c:pt>
                <c:pt idx="9581">
                  <c:v>5.2378086052965707E-3</c:v>
                </c:pt>
                <c:pt idx="9582">
                  <c:v>5.2197514695742284E-3</c:v>
                </c:pt>
                <c:pt idx="9583">
                  <c:v>5.219475671344679E-3</c:v>
                </c:pt>
                <c:pt idx="9584">
                  <c:v>5.2179454217967545E-3</c:v>
                </c:pt>
                <c:pt idx="9585">
                  <c:v>5.1982350313365469E-3</c:v>
                </c:pt>
                <c:pt idx="9586">
                  <c:v>5.1481063573267883E-3</c:v>
                </c:pt>
                <c:pt idx="9587">
                  <c:v>5.1387570221979656E-3</c:v>
                </c:pt>
                <c:pt idx="9588">
                  <c:v>5.1372075255495114E-3</c:v>
                </c:pt>
                <c:pt idx="9589">
                  <c:v>5.1370013428628878E-3</c:v>
                </c:pt>
                <c:pt idx="9590">
                  <c:v>5.1325303092448508E-3</c:v>
                </c:pt>
                <c:pt idx="9591">
                  <c:v>5.1245524289216405E-3</c:v>
                </c:pt>
                <c:pt idx="9592">
                  <c:v>5.1168722438075459E-3</c:v>
                </c:pt>
                <c:pt idx="9593">
                  <c:v>5.111640647941001E-3</c:v>
                </c:pt>
                <c:pt idx="9594">
                  <c:v>5.1094975135807389E-3</c:v>
                </c:pt>
                <c:pt idx="9595">
                  <c:v>5.1094908361392815E-3</c:v>
                </c:pt>
                <c:pt idx="9596">
                  <c:v>5.0838572716044254E-3</c:v>
                </c:pt>
                <c:pt idx="9597">
                  <c:v>5.0836160271021721E-3</c:v>
                </c:pt>
                <c:pt idx="9598">
                  <c:v>5.0755834599921865E-3</c:v>
                </c:pt>
                <c:pt idx="9599">
                  <c:v>5.0740269014987651E-3</c:v>
                </c:pt>
                <c:pt idx="9600">
                  <c:v>5.0641768749906807E-3</c:v>
                </c:pt>
                <c:pt idx="9601">
                  <c:v>5.0446877833817978E-3</c:v>
                </c:pt>
                <c:pt idx="9602">
                  <c:v>5.0433809244791851E-3</c:v>
                </c:pt>
                <c:pt idx="9603">
                  <c:v>5.0422220833686001E-3</c:v>
                </c:pt>
                <c:pt idx="9604">
                  <c:v>5.0347933569696857E-3</c:v>
                </c:pt>
                <c:pt idx="9605">
                  <c:v>5.0245083929895615E-3</c:v>
                </c:pt>
                <c:pt idx="9606">
                  <c:v>5.014088546137079E-3</c:v>
                </c:pt>
                <c:pt idx="9607">
                  <c:v>4.9988335550393316E-3</c:v>
                </c:pt>
                <c:pt idx="9608">
                  <c:v>4.9964825793193434E-3</c:v>
                </c:pt>
                <c:pt idx="9609">
                  <c:v>4.9815687849503049E-3</c:v>
                </c:pt>
                <c:pt idx="9610">
                  <c:v>4.9787580826926277E-3</c:v>
                </c:pt>
                <c:pt idx="9611">
                  <c:v>4.9737726038290115E-3</c:v>
                </c:pt>
                <c:pt idx="9612">
                  <c:v>4.9585063979919533E-3</c:v>
                </c:pt>
                <c:pt idx="9613">
                  <c:v>4.9571042551254697E-3</c:v>
                </c:pt>
                <c:pt idx="9614">
                  <c:v>4.9564915991116279E-3</c:v>
                </c:pt>
                <c:pt idx="9615">
                  <c:v>4.9433025492461478E-3</c:v>
                </c:pt>
                <c:pt idx="9616">
                  <c:v>4.937990171514208E-3</c:v>
                </c:pt>
                <c:pt idx="9617">
                  <c:v>4.9365575524650436E-3</c:v>
                </c:pt>
                <c:pt idx="9618">
                  <c:v>4.9356501116054659E-3</c:v>
                </c:pt>
                <c:pt idx="9619">
                  <c:v>4.9315006736051041E-3</c:v>
                </c:pt>
                <c:pt idx="9620">
                  <c:v>4.9296232610320026E-3</c:v>
                </c:pt>
                <c:pt idx="9621">
                  <c:v>4.9287902510869105E-3</c:v>
                </c:pt>
                <c:pt idx="9622">
                  <c:v>4.9286878266846723E-3</c:v>
                </c:pt>
                <c:pt idx="9623">
                  <c:v>4.9157733919503238E-3</c:v>
                </c:pt>
                <c:pt idx="9624">
                  <c:v>4.9152263594586867E-3</c:v>
                </c:pt>
                <c:pt idx="9625">
                  <c:v>4.9132499427414862E-3</c:v>
                </c:pt>
                <c:pt idx="9626">
                  <c:v>4.9125591261409331E-3</c:v>
                </c:pt>
                <c:pt idx="9627">
                  <c:v>4.9098364126668338E-3</c:v>
                </c:pt>
                <c:pt idx="9628">
                  <c:v>4.9063326907672518E-3</c:v>
                </c:pt>
                <c:pt idx="9629">
                  <c:v>4.9044845121988725E-3</c:v>
                </c:pt>
                <c:pt idx="9630">
                  <c:v>4.8990474570907647E-3</c:v>
                </c:pt>
                <c:pt idx="9631">
                  <c:v>4.8899058514440298E-3</c:v>
                </c:pt>
                <c:pt idx="9632">
                  <c:v>4.8893984979011158E-3</c:v>
                </c:pt>
                <c:pt idx="9633">
                  <c:v>4.8881162862312536E-3</c:v>
                </c:pt>
                <c:pt idx="9634">
                  <c:v>4.8745092446034173E-3</c:v>
                </c:pt>
                <c:pt idx="9635">
                  <c:v>4.8635307342379175E-3</c:v>
                </c:pt>
                <c:pt idx="9636">
                  <c:v>4.8528571018200831E-3</c:v>
                </c:pt>
                <c:pt idx="9637">
                  <c:v>4.8467864591060688E-3</c:v>
                </c:pt>
                <c:pt idx="9638">
                  <c:v>4.8394998804255213E-3</c:v>
                </c:pt>
                <c:pt idx="9639">
                  <c:v>4.8341592318526042E-3</c:v>
                </c:pt>
                <c:pt idx="9640">
                  <c:v>4.8322635322644285E-3</c:v>
                </c:pt>
                <c:pt idx="9641">
                  <c:v>4.8239392584800683E-3</c:v>
                </c:pt>
                <c:pt idx="9642">
                  <c:v>4.8200957030480988E-3</c:v>
                </c:pt>
                <c:pt idx="9643">
                  <c:v>4.7909264244474234E-3</c:v>
                </c:pt>
                <c:pt idx="9644">
                  <c:v>4.7865318884577129E-3</c:v>
                </c:pt>
                <c:pt idx="9645">
                  <c:v>4.7848359226817377E-3</c:v>
                </c:pt>
                <c:pt idx="9646">
                  <c:v>4.7673153959569888E-3</c:v>
                </c:pt>
                <c:pt idx="9647">
                  <c:v>4.7625377416247632E-3</c:v>
                </c:pt>
                <c:pt idx="9648">
                  <c:v>4.7562386904957286E-3</c:v>
                </c:pt>
                <c:pt idx="9649">
                  <c:v>4.7456105674470988E-3</c:v>
                </c:pt>
                <c:pt idx="9650">
                  <c:v>4.7027885114963291E-3</c:v>
                </c:pt>
                <c:pt idx="9651">
                  <c:v>4.7021405507684461E-3</c:v>
                </c:pt>
                <c:pt idx="9652">
                  <c:v>4.7009699648497133E-3</c:v>
                </c:pt>
                <c:pt idx="9653">
                  <c:v>4.6979385289146443E-3</c:v>
                </c:pt>
                <c:pt idx="9654">
                  <c:v>4.6888891376837064E-3</c:v>
                </c:pt>
                <c:pt idx="9655">
                  <c:v>4.6883730517319148E-3</c:v>
                </c:pt>
                <c:pt idx="9656">
                  <c:v>4.6879266921687314E-3</c:v>
                </c:pt>
                <c:pt idx="9657">
                  <c:v>4.6860504357181818E-3</c:v>
                </c:pt>
                <c:pt idx="9658">
                  <c:v>4.6845297217471696E-3</c:v>
                </c:pt>
                <c:pt idx="9659">
                  <c:v>4.6821367155402416E-3</c:v>
                </c:pt>
                <c:pt idx="9660">
                  <c:v>4.6797921645449943E-3</c:v>
                </c:pt>
                <c:pt idx="9661">
                  <c:v>4.6754020999453891E-3</c:v>
                </c:pt>
                <c:pt idx="9662">
                  <c:v>4.668964703661467E-3</c:v>
                </c:pt>
                <c:pt idx="9663">
                  <c:v>4.6393889216413695E-3</c:v>
                </c:pt>
                <c:pt idx="9664">
                  <c:v>4.6321945185625706E-3</c:v>
                </c:pt>
                <c:pt idx="9665">
                  <c:v>4.6294152787955374E-3</c:v>
                </c:pt>
                <c:pt idx="9666">
                  <c:v>4.6278469346608571E-3</c:v>
                </c:pt>
                <c:pt idx="9667">
                  <c:v>4.5990585442925039E-3</c:v>
                </c:pt>
                <c:pt idx="9668">
                  <c:v>4.5892154876378353E-3</c:v>
                </c:pt>
                <c:pt idx="9669">
                  <c:v>4.587931210500714E-3</c:v>
                </c:pt>
                <c:pt idx="9670">
                  <c:v>4.5714029989713471E-3</c:v>
                </c:pt>
                <c:pt idx="9671">
                  <c:v>4.5529478536081268E-3</c:v>
                </c:pt>
                <c:pt idx="9672">
                  <c:v>4.5518720513442823E-3</c:v>
                </c:pt>
                <c:pt idx="9673">
                  <c:v>4.5443538753309788E-3</c:v>
                </c:pt>
                <c:pt idx="9674">
                  <c:v>4.5431228486838291E-3</c:v>
                </c:pt>
                <c:pt idx="9675">
                  <c:v>4.5285700322542036E-3</c:v>
                </c:pt>
                <c:pt idx="9676">
                  <c:v>4.5263031574090257E-3</c:v>
                </c:pt>
                <c:pt idx="9677">
                  <c:v>4.52481054854927E-3</c:v>
                </c:pt>
                <c:pt idx="9678">
                  <c:v>4.5180009617012311E-3</c:v>
                </c:pt>
                <c:pt idx="9679">
                  <c:v>4.5116330885438633E-3</c:v>
                </c:pt>
                <c:pt idx="9680">
                  <c:v>4.4965232593838214E-3</c:v>
                </c:pt>
                <c:pt idx="9681">
                  <c:v>4.4855652629582805E-3</c:v>
                </c:pt>
                <c:pt idx="9682">
                  <c:v>4.4615235688995527E-3</c:v>
                </c:pt>
                <c:pt idx="9683">
                  <c:v>4.4313890118068263E-3</c:v>
                </c:pt>
                <c:pt idx="9684">
                  <c:v>4.4267451443548702E-3</c:v>
                </c:pt>
                <c:pt idx="9685">
                  <c:v>4.3928665728989805E-3</c:v>
                </c:pt>
                <c:pt idx="9686">
                  <c:v>4.3898801498412562E-3</c:v>
                </c:pt>
                <c:pt idx="9687">
                  <c:v>4.3855415846200604E-3</c:v>
                </c:pt>
                <c:pt idx="9688">
                  <c:v>4.3805653663235361E-3</c:v>
                </c:pt>
                <c:pt idx="9689">
                  <c:v>4.3744060621110619E-3</c:v>
                </c:pt>
                <c:pt idx="9690">
                  <c:v>4.3627005304685872E-3</c:v>
                </c:pt>
                <c:pt idx="9691">
                  <c:v>4.3587766332573987E-3</c:v>
                </c:pt>
                <c:pt idx="9692">
                  <c:v>4.358656218592368E-3</c:v>
                </c:pt>
                <c:pt idx="9693">
                  <c:v>4.3480724710130546E-3</c:v>
                </c:pt>
                <c:pt idx="9694">
                  <c:v>4.3263511479941655E-3</c:v>
                </c:pt>
                <c:pt idx="9695">
                  <c:v>4.2815525143462254E-3</c:v>
                </c:pt>
                <c:pt idx="9696">
                  <c:v>4.274471699635375E-3</c:v>
                </c:pt>
                <c:pt idx="9697">
                  <c:v>4.2633168164508822E-3</c:v>
                </c:pt>
                <c:pt idx="9698">
                  <c:v>4.2465316085548519E-3</c:v>
                </c:pt>
                <c:pt idx="9699">
                  <c:v>4.2330938997418438E-3</c:v>
                </c:pt>
                <c:pt idx="9700">
                  <c:v>4.2181846092008719E-3</c:v>
                </c:pt>
                <c:pt idx="9701">
                  <c:v>4.2084357230251128E-3</c:v>
                </c:pt>
                <c:pt idx="9702">
                  <c:v>4.2045657898360945E-3</c:v>
                </c:pt>
                <c:pt idx="9703">
                  <c:v>4.193559014316125E-3</c:v>
                </c:pt>
                <c:pt idx="9704">
                  <c:v>4.1928417732879624E-3</c:v>
                </c:pt>
                <c:pt idx="9705">
                  <c:v>4.1909811942831502E-3</c:v>
                </c:pt>
                <c:pt idx="9706">
                  <c:v>4.1819763135961894E-3</c:v>
                </c:pt>
                <c:pt idx="9707">
                  <c:v>4.1710180242050914E-3</c:v>
                </c:pt>
                <c:pt idx="9708">
                  <c:v>4.1708333703411177E-3</c:v>
                </c:pt>
                <c:pt idx="9709">
                  <c:v>4.1574954597894459E-3</c:v>
                </c:pt>
                <c:pt idx="9710">
                  <c:v>4.1477226750838373E-3</c:v>
                </c:pt>
                <c:pt idx="9711">
                  <c:v>4.1393206136766262E-3</c:v>
                </c:pt>
                <c:pt idx="9712">
                  <c:v>4.1384328236826065E-3</c:v>
                </c:pt>
                <c:pt idx="9713">
                  <c:v>4.130705535930603E-3</c:v>
                </c:pt>
                <c:pt idx="9714">
                  <c:v>4.128397310351235E-3</c:v>
                </c:pt>
                <c:pt idx="9715">
                  <c:v>4.1142428462515165E-3</c:v>
                </c:pt>
                <c:pt idx="9716">
                  <c:v>4.1139516670982762E-3</c:v>
                </c:pt>
                <c:pt idx="9717">
                  <c:v>4.1105782734574808E-3</c:v>
                </c:pt>
                <c:pt idx="9718">
                  <c:v>4.109548509646393E-3</c:v>
                </c:pt>
                <c:pt idx="9719">
                  <c:v>4.0939464264495755E-3</c:v>
                </c:pt>
                <c:pt idx="9720">
                  <c:v>4.0875270314145286E-3</c:v>
                </c:pt>
                <c:pt idx="9721">
                  <c:v>4.0867175249317614E-3</c:v>
                </c:pt>
                <c:pt idx="9722">
                  <c:v>4.0850346178923662E-3</c:v>
                </c:pt>
                <c:pt idx="9723">
                  <c:v>4.0659773867005727E-3</c:v>
                </c:pt>
                <c:pt idx="9724">
                  <c:v>4.0559175417622046E-3</c:v>
                </c:pt>
                <c:pt idx="9725">
                  <c:v>4.0508986519057323E-3</c:v>
                </c:pt>
                <c:pt idx="9726">
                  <c:v>4.0403009822450302E-3</c:v>
                </c:pt>
                <c:pt idx="9727">
                  <c:v>4.0394066645535326E-3</c:v>
                </c:pt>
                <c:pt idx="9728">
                  <c:v>4.0393853713938553E-3</c:v>
                </c:pt>
                <c:pt idx="9729">
                  <c:v>4.025091868233955E-3</c:v>
                </c:pt>
                <c:pt idx="9730">
                  <c:v>4.0061825697594441E-3</c:v>
                </c:pt>
                <c:pt idx="9731">
                  <c:v>4.0055511715627826E-3</c:v>
                </c:pt>
                <c:pt idx="9732">
                  <c:v>3.9991311424288885E-3</c:v>
                </c:pt>
                <c:pt idx="9733">
                  <c:v>3.997833031769378E-3</c:v>
                </c:pt>
                <c:pt idx="9734">
                  <c:v>3.9942651484810316E-3</c:v>
                </c:pt>
                <c:pt idx="9735">
                  <c:v>3.9902010096880903E-3</c:v>
                </c:pt>
                <c:pt idx="9736">
                  <c:v>3.9838890581973523E-3</c:v>
                </c:pt>
                <c:pt idx="9737">
                  <c:v>3.9775636619102028E-3</c:v>
                </c:pt>
                <c:pt idx="9738">
                  <c:v>3.9729122897921559E-3</c:v>
                </c:pt>
                <c:pt idx="9739">
                  <c:v>3.9644473288511853E-3</c:v>
                </c:pt>
                <c:pt idx="9740">
                  <c:v>3.962675118728185E-3</c:v>
                </c:pt>
                <c:pt idx="9741">
                  <c:v>3.9335923492473121E-3</c:v>
                </c:pt>
                <c:pt idx="9742">
                  <c:v>3.9215866254843088E-3</c:v>
                </c:pt>
                <c:pt idx="9743">
                  <c:v>3.9174084940921698E-3</c:v>
                </c:pt>
                <c:pt idx="9744">
                  <c:v>3.9077651278091822E-3</c:v>
                </c:pt>
                <c:pt idx="9745">
                  <c:v>3.8760141439524763E-3</c:v>
                </c:pt>
                <c:pt idx="9746">
                  <c:v>3.8615108683093171E-3</c:v>
                </c:pt>
                <c:pt idx="9747">
                  <c:v>3.8580963934108188E-3</c:v>
                </c:pt>
                <c:pt idx="9748">
                  <c:v>3.8522085558896019E-3</c:v>
                </c:pt>
                <c:pt idx="9749">
                  <c:v>3.8160312161052467E-3</c:v>
                </c:pt>
                <c:pt idx="9750">
                  <c:v>3.7969870918901603E-3</c:v>
                </c:pt>
                <c:pt idx="9751">
                  <c:v>3.788432773104135E-3</c:v>
                </c:pt>
                <c:pt idx="9752">
                  <c:v>3.7487755816721729E-3</c:v>
                </c:pt>
                <c:pt idx="9753">
                  <c:v>3.7466428291975029E-3</c:v>
                </c:pt>
                <c:pt idx="9754">
                  <c:v>3.7390848244443931E-3</c:v>
                </c:pt>
                <c:pt idx="9755">
                  <c:v>3.7375932351086895E-3</c:v>
                </c:pt>
                <c:pt idx="9756">
                  <c:v>3.6888794040919664E-3</c:v>
                </c:pt>
                <c:pt idx="9757">
                  <c:v>3.6645812896131907E-3</c:v>
                </c:pt>
                <c:pt idx="9758">
                  <c:v>3.6480452872126477E-3</c:v>
                </c:pt>
                <c:pt idx="9759">
                  <c:v>3.6450339999564868E-3</c:v>
                </c:pt>
                <c:pt idx="9760">
                  <c:v>3.6308948126803813E-3</c:v>
                </c:pt>
                <c:pt idx="9761">
                  <c:v>3.6099872637663202E-3</c:v>
                </c:pt>
                <c:pt idx="9762">
                  <c:v>3.5792682310967954E-3</c:v>
                </c:pt>
                <c:pt idx="9763">
                  <c:v>3.5760600941200341E-3</c:v>
                </c:pt>
                <c:pt idx="9764">
                  <c:v>3.5589147607700492E-3</c:v>
                </c:pt>
                <c:pt idx="9765">
                  <c:v>3.5578002797096897E-3</c:v>
                </c:pt>
                <c:pt idx="9766">
                  <c:v>3.5528557582097911E-3</c:v>
                </c:pt>
                <c:pt idx="9767">
                  <c:v>3.5461031912056777E-3</c:v>
                </c:pt>
                <c:pt idx="9768">
                  <c:v>3.5390058540947841E-3</c:v>
                </c:pt>
                <c:pt idx="9769">
                  <c:v>3.4954545831224681E-3</c:v>
                </c:pt>
                <c:pt idx="9770">
                  <c:v>3.4899768498008986E-3</c:v>
                </c:pt>
                <c:pt idx="9771">
                  <c:v>3.4876893335033438E-3</c:v>
                </c:pt>
                <c:pt idx="9772">
                  <c:v>3.4682957283643672E-3</c:v>
                </c:pt>
                <c:pt idx="9773">
                  <c:v>3.4661503165057399E-3</c:v>
                </c:pt>
                <c:pt idx="9774">
                  <c:v>3.4535617645801713E-3</c:v>
                </c:pt>
                <c:pt idx="9775">
                  <c:v>3.4376707228667442E-3</c:v>
                </c:pt>
                <c:pt idx="9776">
                  <c:v>3.4003717429142741E-3</c:v>
                </c:pt>
                <c:pt idx="9777">
                  <c:v>3.3888123809031503E-3</c:v>
                </c:pt>
                <c:pt idx="9778">
                  <c:v>3.3745164860396522E-3</c:v>
                </c:pt>
                <c:pt idx="9779">
                  <c:v>3.3581803357851953E-3</c:v>
                </c:pt>
                <c:pt idx="9780">
                  <c:v>3.3527630104900393E-3</c:v>
                </c:pt>
                <c:pt idx="9781">
                  <c:v>3.3326253616486291E-3</c:v>
                </c:pt>
                <c:pt idx="9782">
                  <c:v>3.3216131914305721E-3</c:v>
                </c:pt>
                <c:pt idx="9783">
                  <c:v>3.3177854899784638E-3</c:v>
                </c:pt>
                <c:pt idx="9784">
                  <c:v>3.3116366794537365E-3</c:v>
                </c:pt>
                <c:pt idx="9785">
                  <c:v>3.3112268842487333E-3</c:v>
                </c:pt>
                <c:pt idx="9786">
                  <c:v>3.2773374140016866E-3</c:v>
                </c:pt>
                <c:pt idx="9787">
                  <c:v>3.271960746121409E-3</c:v>
                </c:pt>
                <c:pt idx="9788">
                  <c:v>3.2515689881376631E-3</c:v>
                </c:pt>
                <c:pt idx="9789">
                  <c:v>3.2354211698864912E-3</c:v>
                </c:pt>
                <c:pt idx="9790">
                  <c:v>3.2068551413808538E-3</c:v>
                </c:pt>
                <c:pt idx="9791">
                  <c:v>3.1932116799553599E-3</c:v>
                </c:pt>
                <c:pt idx="9792">
                  <c:v>3.1863299778522166E-3</c:v>
                </c:pt>
                <c:pt idx="9793">
                  <c:v>3.1820146600017663E-3</c:v>
                </c:pt>
                <c:pt idx="9794">
                  <c:v>3.1504537193988579E-3</c:v>
                </c:pt>
                <c:pt idx="9795">
                  <c:v>3.1468940984609134E-3</c:v>
                </c:pt>
                <c:pt idx="9796">
                  <c:v>3.1427989468872058E-3</c:v>
                </c:pt>
                <c:pt idx="9797">
                  <c:v>3.1305919488447526E-3</c:v>
                </c:pt>
                <c:pt idx="9798">
                  <c:v>3.0846026825206104E-3</c:v>
                </c:pt>
                <c:pt idx="9799">
                  <c:v>3.0668228522771203E-3</c:v>
                </c:pt>
                <c:pt idx="9800">
                  <c:v>3.0660911759950111E-3</c:v>
                </c:pt>
                <c:pt idx="9801">
                  <c:v>3.0548582471839262E-3</c:v>
                </c:pt>
                <c:pt idx="9802">
                  <c:v>3.0227751697331912E-3</c:v>
                </c:pt>
                <c:pt idx="9803">
                  <c:v>2.9674072003156387E-3</c:v>
                </c:pt>
                <c:pt idx="9804">
                  <c:v>2.9647807595786268E-3</c:v>
                </c:pt>
                <c:pt idx="9805">
                  <c:v>2.9511383531192485E-3</c:v>
                </c:pt>
                <c:pt idx="9806">
                  <c:v>2.9247135906909408E-3</c:v>
                </c:pt>
                <c:pt idx="9807">
                  <c:v>2.8961754529366504E-3</c:v>
                </c:pt>
                <c:pt idx="9808">
                  <c:v>2.8899360760391338E-3</c:v>
                </c:pt>
                <c:pt idx="9809">
                  <c:v>2.8728717433728168E-3</c:v>
                </c:pt>
                <c:pt idx="9810">
                  <c:v>2.8715758202388039E-3</c:v>
                </c:pt>
                <c:pt idx="9811">
                  <c:v>2.8621230941230165E-3</c:v>
                </c:pt>
                <c:pt idx="9812">
                  <c:v>2.8547514194498013E-3</c:v>
                </c:pt>
                <c:pt idx="9813">
                  <c:v>2.8377114258821218E-3</c:v>
                </c:pt>
                <c:pt idx="9814">
                  <c:v>2.8255393443892395E-3</c:v>
                </c:pt>
                <c:pt idx="9815">
                  <c:v>2.8227732007580831E-3</c:v>
                </c:pt>
                <c:pt idx="9816">
                  <c:v>2.7810399897607949E-3</c:v>
                </c:pt>
                <c:pt idx="9817">
                  <c:v>2.6820439080147678E-3</c:v>
                </c:pt>
                <c:pt idx="9818">
                  <c:v>2.6443950548173407E-3</c:v>
                </c:pt>
                <c:pt idx="9819">
                  <c:v>2.640712594779908E-3</c:v>
                </c:pt>
                <c:pt idx="9820">
                  <c:v>2.6304894011554437E-3</c:v>
                </c:pt>
                <c:pt idx="9821">
                  <c:v>2.5862641794178426E-3</c:v>
                </c:pt>
                <c:pt idx="9822">
                  <c:v>2.5731227633787063E-3</c:v>
                </c:pt>
                <c:pt idx="9823">
                  <c:v>2.5600754974096644E-3</c:v>
                </c:pt>
                <c:pt idx="9824">
                  <c:v>2.5547920106922628E-3</c:v>
                </c:pt>
                <c:pt idx="9825">
                  <c:v>2.535179778931747E-3</c:v>
                </c:pt>
                <c:pt idx="9826">
                  <c:v>2.5319998541695199E-3</c:v>
                </c:pt>
                <c:pt idx="9827">
                  <c:v>2.5180195675150651E-3</c:v>
                </c:pt>
                <c:pt idx="9828">
                  <c:v>2.5089439639109975E-3</c:v>
                </c:pt>
                <c:pt idx="9829">
                  <c:v>2.4771578801749696E-3</c:v>
                </c:pt>
                <c:pt idx="9830">
                  <c:v>2.4766741835427889E-3</c:v>
                </c:pt>
                <c:pt idx="9831">
                  <c:v>2.4518288041497269E-3</c:v>
                </c:pt>
                <c:pt idx="9832">
                  <c:v>2.4366353268609523E-3</c:v>
                </c:pt>
                <c:pt idx="9833">
                  <c:v>2.3903979716634318E-3</c:v>
                </c:pt>
                <c:pt idx="9834">
                  <c:v>2.3863630537292197E-3</c:v>
                </c:pt>
                <c:pt idx="9835">
                  <c:v>2.3608721913518102E-3</c:v>
                </c:pt>
                <c:pt idx="9836">
                  <c:v>2.3555086213928912E-3</c:v>
                </c:pt>
                <c:pt idx="9837">
                  <c:v>2.3512695038857227E-3</c:v>
                </c:pt>
                <c:pt idx="9838">
                  <c:v>2.3475048057258504E-3</c:v>
                </c:pt>
                <c:pt idx="9839">
                  <c:v>2.3423923175841257E-3</c:v>
                </c:pt>
                <c:pt idx="9840">
                  <c:v>2.2812770285988299E-3</c:v>
                </c:pt>
                <c:pt idx="9841">
                  <c:v>2.2670579838685828E-3</c:v>
                </c:pt>
                <c:pt idx="9842">
                  <c:v>2.2379637202268061E-3</c:v>
                </c:pt>
                <c:pt idx="9843">
                  <c:v>2.228464052410937E-3</c:v>
                </c:pt>
                <c:pt idx="9844">
                  <c:v>2.2196140807027595E-3</c:v>
                </c:pt>
                <c:pt idx="9845">
                  <c:v>2.1583828432016716E-3</c:v>
                </c:pt>
                <c:pt idx="9846">
                  <c:v>2.1423590435443608E-3</c:v>
                </c:pt>
                <c:pt idx="9847">
                  <c:v>2.1420795104005112E-3</c:v>
                </c:pt>
                <c:pt idx="9848">
                  <c:v>2.1129552428547256E-3</c:v>
                </c:pt>
                <c:pt idx="9849">
                  <c:v>2.0835643904386155E-3</c:v>
                </c:pt>
                <c:pt idx="9850">
                  <c:v>2.0526112196094909E-3</c:v>
                </c:pt>
                <c:pt idx="9851">
                  <c:v>2.0234425933560274E-3</c:v>
                </c:pt>
                <c:pt idx="9852">
                  <c:v>2.0009614836937538E-3</c:v>
                </c:pt>
                <c:pt idx="9853">
                  <c:v>1.9929647113891306E-3</c:v>
                </c:pt>
                <c:pt idx="9854">
                  <c:v>1.991303343179427E-3</c:v>
                </c:pt>
                <c:pt idx="9855">
                  <c:v>1.9829019720453119E-3</c:v>
                </c:pt>
                <c:pt idx="9856">
                  <c:v>1.9490851965275561E-3</c:v>
                </c:pt>
                <c:pt idx="9857">
                  <c:v>1.9259467422095894E-3</c:v>
                </c:pt>
                <c:pt idx="9858">
                  <c:v>1.9033402982174309E-3</c:v>
                </c:pt>
                <c:pt idx="9859">
                  <c:v>1.8473306836617612E-3</c:v>
                </c:pt>
                <c:pt idx="9860">
                  <c:v>1.8442605336060341E-3</c:v>
                </c:pt>
                <c:pt idx="9861">
                  <c:v>1.8427266423230873E-3</c:v>
                </c:pt>
                <c:pt idx="9862">
                  <c:v>1.8361399065710642E-3</c:v>
                </c:pt>
                <c:pt idx="9863">
                  <c:v>1.8327246516569187E-3</c:v>
                </c:pt>
                <c:pt idx="9864">
                  <c:v>1.8121136060475567E-3</c:v>
                </c:pt>
                <c:pt idx="9865">
                  <c:v>1.7733227197280768E-3</c:v>
                </c:pt>
                <c:pt idx="9866">
                  <c:v>1.739738829048528E-3</c:v>
                </c:pt>
                <c:pt idx="9867">
                  <c:v>1.722143760582874E-3</c:v>
                </c:pt>
                <c:pt idx="9868">
                  <c:v>1.716222552558231E-3</c:v>
                </c:pt>
                <c:pt idx="9869">
                  <c:v>1.709924187185163E-3</c:v>
                </c:pt>
                <c:pt idx="9870">
                  <c:v>1.7045651729622145E-3</c:v>
                </c:pt>
                <c:pt idx="9871">
                  <c:v>1.689617192504194E-3</c:v>
                </c:pt>
                <c:pt idx="9872">
                  <c:v>1.6531894636365905E-3</c:v>
                </c:pt>
                <c:pt idx="9873">
                  <c:v>1.6439486188131252E-3</c:v>
                </c:pt>
                <c:pt idx="9874">
                  <c:v>1.61182337347156E-3</c:v>
                </c:pt>
                <c:pt idx="9875">
                  <c:v>1.6112601671112528E-3</c:v>
                </c:pt>
                <c:pt idx="9876">
                  <c:v>1.6069465281495826E-3</c:v>
                </c:pt>
                <c:pt idx="9877">
                  <c:v>1.5805747863277706E-3</c:v>
                </c:pt>
                <c:pt idx="9878">
                  <c:v>1.5713246723851472E-3</c:v>
                </c:pt>
                <c:pt idx="9879">
                  <c:v>1.5595826912026365E-3</c:v>
                </c:pt>
                <c:pt idx="9880">
                  <c:v>1.550368264747486E-3</c:v>
                </c:pt>
                <c:pt idx="9881">
                  <c:v>1.53895799971563E-3</c:v>
                </c:pt>
                <c:pt idx="9882">
                  <c:v>1.5384572331339369E-3</c:v>
                </c:pt>
                <c:pt idx="9883">
                  <c:v>1.5284646498824287E-3</c:v>
                </c:pt>
                <c:pt idx="9884">
                  <c:v>1.5016115324268206E-3</c:v>
                </c:pt>
                <c:pt idx="9885">
                  <c:v>1.4949479394521673E-3</c:v>
                </c:pt>
                <c:pt idx="9886">
                  <c:v>1.4936979387418269E-3</c:v>
                </c:pt>
                <c:pt idx="9887">
                  <c:v>1.4802160278819985E-3</c:v>
                </c:pt>
                <c:pt idx="9888">
                  <c:v>1.4690217960737443E-3</c:v>
                </c:pt>
                <c:pt idx="9889">
                  <c:v>1.4578848304493881E-3</c:v>
                </c:pt>
                <c:pt idx="9890">
                  <c:v>1.4419621156112068E-3</c:v>
                </c:pt>
                <c:pt idx="9891">
                  <c:v>1.4379129483237025E-3</c:v>
                </c:pt>
                <c:pt idx="9892">
                  <c:v>1.412361742509795E-3</c:v>
                </c:pt>
                <c:pt idx="9893">
                  <c:v>1.378229049176021E-3</c:v>
                </c:pt>
                <c:pt idx="9894">
                  <c:v>1.3740079528590846E-3</c:v>
                </c:pt>
                <c:pt idx="9895">
                  <c:v>1.3599321659089521E-3</c:v>
                </c:pt>
                <c:pt idx="9896">
                  <c:v>1.3279160505147421E-3</c:v>
                </c:pt>
                <c:pt idx="9897">
                  <c:v>1.3072724526696547E-3</c:v>
                </c:pt>
                <c:pt idx="9898">
                  <c:v>1.2788936700903859E-3</c:v>
                </c:pt>
                <c:pt idx="9899">
                  <c:v>1.2752868614619084E-3</c:v>
                </c:pt>
                <c:pt idx="9900">
                  <c:v>1.2723266187141453E-3</c:v>
                </c:pt>
                <c:pt idx="9901">
                  <c:v>1.260295699466758E-3</c:v>
                </c:pt>
                <c:pt idx="9902">
                  <c:v>1.2514240074088699E-3</c:v>
                </c:pt>
                <c:pt idx="9903">
                  <c:v>1.246137943356995E-3</c:v>
                </c:pt>
                <c:pt idx="9904">
                  <c:v>1.2450747524047365E-3</c:v>
                </c:pt>
                <c:pt idx="9905">
                  <c:v>1.2385521768090175E-3</c:v>
                </c:pt>
                <c:pt idx="9906">
                  <c:v>1.2041477172183728E-3</c:v>
                </c:pt>
                <c:pt idx="9907">
                  <c:v>1.1979696517420075E-3</c:v>
                </c:pt>
                <c:pt idx="9908">
                  <c:v>1.1840852338724783E-3</c:v>
                </c:pt>
                <c:pt idx="9909">
                  <c:v>1.1838953179740563E-3</c:v>
                </c:pt>
                <c:pt idx="9910">
                  <c:v>1.1780187218292239E-3</c:v>
                </c:pt>
                <c:pt idx="9911">
                  <c:v>1.174049680064185E-3</c:v>
                </c:pt>
                <c:pt idx="9912">
                  <c:v>1.1656895436534455E-3</c:v>
                </c:pt>
                <c:pt idx="9913">
                  <c:v>1.1465344188488847E-3</c:v>
                </c:pt>
                <c:pt idx="9914">
                  <c:v>1.1445313478508428E-3</c:v>
                </c:pt>
                <c:pt idx="9915">
                  <c:v>1.1416054718341232E-3</c:v>
                </c:pt>
                <c:pt idx="9916">
                  <c:v>1.1365073864626162E-3</c:v>
                </c:pt>
                <c:pt idx="9917">
                  <c:v>1.0911833839801106E-3</c:v>
                </c:pt>
                <c:pt idx="9918">
                  <c:v>1.0792344471973771E-3</c:v>
                </c:pt>
                <c:pt idx="9919">
                  <c:v>1.0700972197759803E-3</c:v>
                </c:pt>
                <c:pt idx="9920">
                  <c:v>1.0298845795009581E-3</c:v>
                </c:pt>
                <c:pt idx="9921">
                  <c:v>9.9859079778227226E-4</c:v>
                </c:pt>
                <c:pt idx="9922">
                  <c:v>9.9243073021956481E-4</c:v>
                </c:pt>
                <c:pt idx="9923">
                  <c:v>9.8427222828008842E-4</c:v>
                </c:pt>
                <c:pt idx="9924">
                  <c:v>9.5651554106972853E-4</c:v>
                </c:pt>
                <c:pt idx="9925">
                  <c:v>9.5557341073688768E-4</c:v>
                </c:pt>
                <c:pt idx="9926">
                  <c:v>9.5469687725217389E-4</c:v>
                </c:pt>
                <c:pt idx="9927">
                  <c:v>9.404007797659535E-4</c:v>
                </c:pt>
                <c:pt idx="9928">
                  <c:v>9.384768893550624E-4</c:v>
                </c:pt>
                <c:pt idx="9929">
                  <c:v>9.3039686623749515E-4</c:v>
                </c:pt>
                <c:pt idx="9930">
                  <c:v>9.1952591405390963E-4</c:v>
                </c:pt>
                <c:pt idx="9931">
                  <c:v>9.0856295782152752E-4</c:v>
                </c:pt>
                <c:pt idx="9932">
                  <c:v>8.9472737785854361E-4</c:v>
                </c:pt>
                <c:pt idx="9933">
                  <c:v>8.9234956478882602E-4</c:v>
                </c:pt>
                <c:pt idx="9934">
                  <c:v>8.9040762981799654E-4</c:v>
                </c:pt>
                <c:pt idx="9935">
                  <c:v>8.7486524666742797E-4</c:v>
                </c:pt>
                <c:pt idx="9936">
                  <c:v>8.7386274979950915E-4</c:v>
                </c:pt>
                <c:pt idx="9937">
                  <c:v>8.691354415718553E-4</c:v>
                </c:pt>
                <c:pt idx="9938">
                  <c:v>8.5545812053477836E-4</c:v>
                </c:pt>
                <c:pt idx="9939">
                  <c:v>8.2611875493408425E-4</c:v>
                </c:pt>
                <c:pt idx="9940">
                  <c:v>8.0067401131388898E-4</c:v>
                </c:pt>
                <c:pt idx="9941">
                  <c:v>7.6529809916144325E-4</c:v>
                </c:pt>
                <c:pt idx="9942">
                  <c:v>7.64584988350235E-4</c:v>
                </c:pt>
                <c:pt idx="9943">
                  <c:v>7.5405826199095578E-4</c:v>
                </c:pt>
                <c:pt idx="9944">
                  <c:v>7.4563179201437007E-4</c:v>
                </c:pt>
                <c:pt idx="9945">
                  <c:v>7.4115152622558546E-4</c:v>
                </c:pt>
                <c:pt idx="9946">
                  <c:v>7.3111412106894008E-4</c:v>
                </c:pt>
                <c:pt idx="9947">
                  <c:v>6.9560176755349473E-4</c:v>
                </c:pt>
                <c:pt idx="9948">
                  <c:v>6.8652780991239001E-4</c:v>
                </c:pt>
                <c:pt idx="9949">
                  <c:v>6.5827362066281814E-4</c:v>
                </c:pt>
                <c:pt idx="9950">
                  <c:v>6.5715203849287147E-4</c:v>
                </c:pt>
                <c:pt idx="9951">
                  <c:v>6.5710330816557176E-4</c:v>
                </c:pt>
                <c:pt idx="9952">
                  <c:v>6.2595513335091189E-4</c:v>
                </c:pt>
                <c:pt idx="9953">
                  <c:v>6.2366047274392739E-4</c:v>
                </c:pt>
                <c:pt idx="9954">
                  <c:v>6.2116268342526015E-4</c:v>
                </c:pt>
                <c:pt idx="9955">
                  <c:v>6.1014685439375008E-4</c:v>
                </c:pt>
                <c:pt idx="9956">
                  <c:v>5.733756239451051E-4</c:v>
                </c:pt>
                <c:pt idx="9957">
                  <c:v>5.6749499136128005E-4</c:v>
                </c:pt>
                <c:pt idx="9958">
                  <c:v>5.4401243361472547E-4</c:v>
                </c:pt>
                <c:pt idx="9959">
                  <c:v>5.3348497332121299E-4</c:v>
                </c:pt>
                <c:pt idx="9960">
                  <c:v>4.9962374945363775E-4</c:v>
                </c:pt>
                <c:pt idx="9961">
                  <c:v>4.9743478920352203E-4</c:v>
                </c:pt>
                <c:pt idx="9962">
                  <c:v>4.9566197875960461E-4</c:v>
                </c:pt>
                <c:pt idx="9963">
                  <c:v>4.8528520982603585E-4</c:v>
                </c:pt>
                <c:pt idx="9964">
                  <c:v>4.6912013728836856E-4</c:v>
                </c:pt>
                <c:pt idx="9965">
                  <c:v>4.5101247527160309E-4</c:v>
                </c:pt>
                <c:pt idx="9966">
                  <c:v>4.4989657870362439E-4</c:v>
                </c:pt>
                <c:pt idx="9967">
                  <c:v>4.3836800459055175E-4</c:v>
                </c:pt>
                <c:pt idx="9968">
                  <c:v>4.1821585386672011E-4</c:v>
                </c:pt>
                <c:pt idx="9969">
                  <c:v>3.9048252559384394E-4</c:v>
                </c:pt>
                <c:pt idx="9970">
                  <c:v>3.6821664944352287E-4</c:v>
                </c:pt>
                <c:pt idx="9971">
                  <c:v>3.6273107069138496E-4</c:v>
                </c:pt>
                <c:pt idx="9972">
                  <c:v>3.6046301365167717E-4</c:v>
                </c:pt>
                <c:pt idx="9973">
                  <c:v>3.6023835413953088E-4</c:v>
                </c:pt>
                <c:pt idx="9974">
                  <c:v>3.5111225099083618E-4</c:v>
                </c:pt>
                <c:pt idx="9975">
                  <c:v>3.4994127177944291E-4</c:v>
                </c:pt>
                <c:pt idx="9976">
                  <c:v>3.4370278038672148E-4</c:v>
                </c:pt>
                <c:pt idx="9977">
                  <c:v>3.3933417610331222E-4</c:v>
                </c:pt>
                <c:pt idx="9978">
                  <c:v>3.3164322953872712E-4</c:v>
                </c:pt>
                <c:pt idx="9979">
                  <c:v>3.2240189053336091E-4</c:v>
                </c:pt>
                <c:pt idx="9980">
                  <c:v>3.2101199666903697E-4</c:v>
                </c:pt>
                <c:pt idx="9981">
                  <c:v>3.0487702469557436E-4</c:v>
                </c:pt>
                <c:pt idx="9982">
                  <c:v>2.9267302164867306E-4</c:v>
                </c:pt>
                <c:pt idx="9983">
                  <c:v>2.8762489869153134E-4</c:v>
                </c:pt>
                <c:pt idx="9984">
                  <c:v>2.7913641799880471E-4</c:v>
                </c:pt>
                <c:pt idx="9985">
                  <c:v>2.6606218923352996E-4</c:v>
                </c:pt>
                <c:pt idx="9986">
                  <c:v>2.5190871051777386E-4</c:v>
                </c:pt>
                <c:pt idx="9987">
                  <c:v>2.2684691714985837E-4</c:v>
                </c:pt>
                <c:pt idx="9988">
                  <c:v>2.2083046600478916E-4</c:v>
                </c:pt>
                <c:pt idx="9989">
                  <c:v>2.2030562661153001E-4</c:v>
                </c:pt>
                <c:pt idx="9990">
                  <c:v>2.1920003704532459E-4</c:v>
                </c:pt>
                <c:pt idx="9991">
                  <c:v>2.1885551420448748E-4</c:v>
                </c:pt>
                <c:pt idx="9992">
                  <c:v>2.1612568824810866E-4</c:v>
                </c:pt>
                <c:pt idx="9993">
                  <c:v>2.144380019910015E-4</c:v>
                </c:pt>
                <c:pt idx="9994">
                  <c:v>2.0064296441940209E-4</c:v>
                </c:pt>
                <c:pt idx="9995">
                  <c:v>1.9426666896009122E-4</c:v>
                </c:pt>
                <c:pt idx="9996">
                  <c:v>1.9153008804073012E-4</c:v>
                </c:pt>
                <c:pt idx="9997">
                  <c:v>1.911180952857302E-4</c:v>
                </c:pt>
                <c:pt idx="9998">
                  <c:v>1.8257333470723128E-4</c:v>
                </c:pt>
                <c:pt idx="9999">
                  <c:v>1.7487034531185445E-4</c:v>
                </c:pt>
                <c:pt idx="10000">
                  <c:v>1.6831891552335508E-4</c:v>
                </c:pt>
                <c:pt idx="10001">
                  <c:v>1.6726221962624652E-4</c:v>
                </c:pt>
                <c:pt idx="10002">
                  <c:v>1.6230002624841505E-4</c:v>
                </c:pt>
                <c:pt idx="10003">
                  <c:v>1.611400436027467E-4</c:v>
                </c:pt>
                <c:pt idx="10004">
                  <c:v>1.5025677982370627E-4</c:v>
                </c:pt>
                <c:pt idx="10005">
                  <c:v>1.4286583500159515E-4</c:v>
                </c:pt>
                <c:pt idx="10006">
                  <c:v>1.2586753418394897E-4</c:v>
                </c:pt>
                <c:pt idx="10007">
                  <c:v>1.1534554619331342E-4</c:v>
                </c:pt>
                <c:pt idx="10008">
                  <c:v>1.124641477941306E-4</c:v>
                </c:pt>
                <c:pt idx="10009">
                  <c:v>1.0976502713389046E-4</c:v>
                </c:pt>
                <c:pt idx="10010">
                  <c:v>1.0577600307828151E-4</c:v>
                </c:pt>
                <c:pt idx="10011">
                  <c:v>1.0516015121809385E-4</c:v>
                </c:pt>
                <c:pt idx="10012">
                  <c:v>1.0397913534353629E-4</c:v>
                </c:pt>
                <c:pt idx="10013">
                  <c:v>1.0084151278034952E-4</c:v>
                </c:pt>
                <c:pt idx="10014">
                  <c:v>9.6058169910589254E-5</c:v>
                </c:pt>
                <c:pt idx="10015">
                  <c:v>9.0619003412830912E-5</c:v>
                </c:pt>
                <c:pt idx="10016">
                  <c:v>8.9443436008407524E-5</c:v>
                </c:pt>
                <c:pt idx="10017">
                  <c:v>7.9163877077618338E-5</c:v>
                </c:pt>
                <c:pt idx="10018">
                  <c:v>7.3273146964503733E-5</c:v>
                </c:pt>
                <c:pt idx="10019">
                  <c:v>7.2135468638564776E-5</c:v>
                </c:pt>
                <c:pt idx="10020">
                  <c:v>6.295216564456915E-5</c:v>
                </c:pt>
                <c:pt idx="10021">
                  <c:v>6.1091609668115907E-5</c:v>
                </c:pt>
                <c:pt idx="10022">
                  <c:v>5.9245953358604273E-5</c:v>
                </c:pt>
                <c:pt idx="10023">
                  <c:v>5.7189187105916092E-5</c:v>
                </c:pt>
                <c:pt idx="10024">
                  <c:v>5.5096858220333879E-5</c:v>
                </c:pt>
                <c:pt idx="10025">
                  <c:v>5.2427897486131207E-5</c:v>
                </c:pt>
                <c:pt idx="10026">
                  <c:v>5.2056239805846138E-5</c:v>
                </c:pt>
                <c:pt idx="10027">
                  <c:v>4.8035768664482247E-5</c:v>
                </c:pt>
                <c:pt idx="10028">
                  <c:v>4.6483196048337519E-5</c:v>
                </c:pt>
                <c:pt idx="10029">
                  <c:v>4.3929474259406899E-5</c:v>
                </c:pt>
                <c:pt idx="10030">
                  <c:v>4.0951857039867292E-5</c:v>
                </c:pt>
                <c:pt idx="10031">
                  <c:v>3.9614035085252443E-5</c:v>
                </c:pt>
                <c:pt idx="10032">
                  <c:v>3.2645721700188099E-5</c:v>
                </c:pt>
                <c:pt idx="10033">
                  <c:v>3.1962934613063553E-5</c:v>
                </c:pt>
                <c:pt idx="10034">
                  <c:v>2.7914719024005799E-5</c:v>
                </c:pt>
                <c:pt idx="10035">
                  <c:v>2.5172758530363045E-5</c:v>
                </c:pt>
                <c:pt idx="10036">
                  <c:v>2.4592742358707619E-5</c:v>
                </c:pt>
                <c:pt idx="10037">
                  <c:v>2.4181752846924115E-5</c:v>
                </c:pt>
                <c:pt idx="10038">
                  <c:v>2.3028627428867678E-5</c:v>
                </c:pt>
                <c:pt idx="10039">
                  <c:v>2.1728103641987278E-5</c:v>
                </c:pt>
                <c:pt idx="10040">
                  <c:v>2.1725578756545645E-5</c:v>
                </c:pt>
                <c:pt idx="10041">
                  <c:v>2.0455510497624174E-5</c:v>
                </c:pt>
                <c:pt idx="10042">
                  <c:v>2.0405385702529843E-5</c:v>
                </c:pt>
                <c:pt idx="10043">
                  <c:v>2.0038875338756869E-5</c:v>
                </c:pt>
                <c:pt idx="10044">
                  <c:v>1.9773164980754266E-5</c:v>
                </c:pt>
                <c:pt idx="10045">
                  <c:v>1.898520162847646E-5</c:v>
                </c:pt>
                <c:pt idx="10046">
                  <c:v>1.8668469345599689E-5</c:v>
                </c:pt>
                <c:pt idx="10047">
                  <c:v>1.6351144819926426E-5</c:v>
                </c:pt>
                <c:pt idx="10048">
                  <c:v>1.6101799015042041E-5</c:v>
                </c:pt>
                <c:pt idx="10049">
                  <c:v>1.3678084804642777E-5</c:v>
                </c:pt>
                <c:pt idx="10050">
                  <c:v>1.3300469686502832E-5</c:v>
                </c:pt>
                <c:pt idx="10051">
                  <c:v>1.2736130347559374E-5</c:v>
                </c:pt>
                <c:pt idx="10052">
                  <c:v>1.2316363047180919E-5</c:v>
                </c:pt>
                <c:pt idx="10053">
                  <c:v>1.2285643079206905E-5</c:v>
                </c:pt>
                <c:pt idx="10054">
                  <c:v>1.2023322347622194E-5</c:v>
                </c:pt>
                <c:pt idx="10055">
                  <c:v>1.1943596236009906E-5</c:v>
                </c:pt>
                <c:pt idx="10056">
                  <c:v>1.1773363929265283E-5</c:v>
                </c:pt>
                <c:pt idx="10057">
                  <c:v>1.1548686277023523E-5</c:v>
                </c:pt>
                <c:pt idx="10058">
                  <c:v>1.1502818902238947E-5</c:v>
                </c:pt>
                <c:pt idx="10059">
                  <c:v>1.1447298468255499E-5</c:v>
                </c:pt>
                <c:pt idx="10060">
                  <c:v>1.1382255573665486E-5</c:v>
                </c:pt>
                <c:pt idx="10061">
                  <c:v>1.1205655887746189E-5</c:v>
                </c:pt>
                <c:pt idx="10062">
                  <c:v>1.1166527723154134E-5</c:v>
                </c:pt>
                <c:pt idx="10063">
                  <c:v>1.099774803389034E-5</c:v>
                </c:pt>
                <c:pt idx="10064">
                  <c:v>1.0675112705500052E-5</c:v>
                </c:pt>
                <c:pt idx="10065">
                  <c:v>1.0437603864649313E-5</c:v>
                </c:pt>
                <c:pt idx="10066">
                  <c:v>1.0265060944328191E-5</c:v>
                </c:pt>
                <c:pt idx="10067">
                  <c:v>1.0118283263168286E-5</c:v>
                </c:pt>
                <c:pt idx="10068">
                  <c:v>1.0059618696647194E-5</c:v>
                </c:pt>
                <c:pt idx="10069">
                  <c:v>1.0042204947031747E-5</c:v>
                </c:pt>
                <c:pt idx="10070">
                  <c:v>9.8653118763725951E-6</c:v>
                </c:pt>
                <c:pt idx="10071">
                  <c:v>9.6301426932795718E-6</c:v>
                </c:pt>
                <c:pt idx="10072">
                  <c:v>9.1941496524529702E-6</c:v>
                </c:pt>
                <c:pt idx="10073">
                  <c:v>8.811095432787355E-6</c:v>
                </c:pt>
                <c:pt idx="10074">
                  <c:v>8.7687874000434348E-6</c:v>
                </c:pt>
                <c:pt idx="10075">
                  <c:v>8.2418247960521469E-6</c:v>
                </c:pt>
                <c:pt idx="10076">
                  <c:v>7.9892289851067627E-6</c:v>
                </c:pt>
                <c:pt idx="10077">
                  <c:v>7.8515194881469726E-6</c:v>
                </c:pt>
                <c:pt idx="10078">
                  <c:v>7.7335624550396782E-6</c:v>
                </c:pt>
                <c:pt idx="10079">
                  <c:v>7.4656288736919693E-6</c:v>
                </c:pt>
                <c:pt idx="10080">
                  <c:v>6.6618124697851942E-6</c:v>
                </c:pt>
                <c:pt idx="10081">
                  <c:v>6.6321232908153251E-6</c:v>
                </c:pt>
                <c:pt idx="10082">
                  <c:v>6.5450449766968274E-6</c:v>
                </c:pt>
                <c:pt idx="10083">
                  <c:v>6.5033593648808192E-6</c:v>
                </c:pt>
                <c:pt idx="10084">
                  <c:v>6.3891733755152546E-6</c:v>
                </c:pt>
                <c:pt idx="10085">
                  <c:v>6.2567724736481712E-6</c:v>
                </c:pt>
                <c:pt idx="10086">
                  <c:v>5.8028786190043152E-6</c:v>
                </c:pt>
                <c:pt idx="10087">
                  <c:v>5.4569157260001337E-6</c:v>
                </c:pt>
                <c:pt idx="10088">
                  <c:v>5.3665161920333634E-6</c:v>
                </c:pt>
                <c:pt idx="10089">
                  <c:v>5.0830729278696278E-6</c:v>
                </c:pt>
                <c:pt idx="10090">
                  <c:v>4.860325973991203E-6</c:v>
                </c:pt>
                <c:pt idx="10091">
                  <c:v>4.5143940665808704E-6</c:v>
                </c:pt>
                <c:pt idx="10092">
                  <c:v>4.4058208177414798E-6</c:v>
                </c:pt>
                <c:pt idx="10093">
                  <c:v>4.3611848547483064E-6</c:v>
                </c:pt>
                <c:pt idx="10094">
                  <c:v>4.0541772809935712E-6</c:v>
                </c:pt>
                <c:pt idx="10095">
                  <c:v>3.9080887428688381E-6</c:v>
                </c:pt>
                <c:pt idx="10096">
                  <c:v>3.7589314487148669E-6</c:v>
                </c:pt>
                <c:pt idx="10097">
                  <c:v>3.6380247876266155E-6</c:v>
                </c:pt>
                <c:pt idx="10098">
                  <c:v>3.3353547434423593E-6</c:v>
                </c:pt>
                <c:pt idx="10099">
                  <c:v>3.1659017417350449E-6</c:v>
                </c:pt>
                <c:pt idx="10100">
                  <c:v>3.0973186051024965E-6</c:v>
                </c:pt>
                <c:pt idx="10101">
                  <c:v>3.0850557594645066E-6</c:v>
                </c:pt>
                <c:pt idx="10102">
                  <c:v>3.0172999217340963E-6</c:v>
                </c:pt>
                <c:pt idx="10103">
                  <c:v>3.0029052568987825E-6</c:v>
                </c:pt>
                <c:pt idx="10104">
                  <c:v>2.9775178134324124E-6</c:v>
                </c:pt>
                <c:pt idx="10105">
                  <c:v>2.9143346689680932E-6</c:v>
                </c:pt>
                <c:pt idx="10106">
                  <c:v>2.8754359693680146E-6</c:v>
                </c:pt>
                <c:pt idx="10107">
                  <c:v>2.7851077658697384E-6</c:v>
                </c:pt>
                <c:pt idx="10108">
                  <c:v>2.6786565420509473E-6</c:v>
                </c:pt>
                <c:pt idx="10109">
                  <c:v>2.6572873563311524E-6</c:v>
                </c:pt>
                <c:pt idx="10110">
                  <c:v>2.5131406523505973E-6</c:v>
                </c:pt>
                <c:pt idx="10111">
                  <c:v>2.2679182217176515E-6</c:v>
                </c:pt>
                <c:pt idx="10112">
                  <c:v>2.2124202768696712E-6</c:v>
                </c:pt>
                <c:pt idx="10113">
                  <c:v>2.1922966502409255E-6</c:v>
                </c:pt>
                <c:pt idx="10114">
                  <c:v>2.1501950153426003E-6</c:v>
                </c:pt>
                <c:pt idx="10115">
                  <c:v>2.1256212798813626E-6</c:v>
                </c:pt>
                <c:pt idx="10116">
                  <c:v>2.1253285865018322E-6</c:v>
                </c:pt>
                <c:pt idx="10117">
                  <c:v>2.043011467094265E-6</c:v>
                </c:pt>
                <c:pt idx="10118">
                  <c:v>1.9921457053644355E-6</c:v>
                </c:pt>
                <c:pt idx="10119">
                  <c:v>1.9165432770349346E-6</c:v>
                </c:pt>
                <c:pt idx="10120">
                  <c:v>1.9062108315752248E-6</c:v>
                </c:pt>
                <c:pt idx="10121">
                  <c:v>1.8692897873562758E-6</c:v>
                </c:pt>
                <c:pt idx="10122">
                  <c:v>1.6397925343861797E-6</c:v>
                </c:pt>
                <c:pt idx="10123">
                  <c:v>1.5893775648107508E-6</c:v>
                </c:pt>
                <c:pt idx="10124">
                  <c:v>1.5663673071184116E-6</c:v>
                </c:pt>
                <c:pt idx="10125">
                  <c:v>1.5517096962955257E-6</c:v>
                </c:pt>
                <c:pt idx="10126">
                  <c:v>1.5124355953434593E-6</c:v>
                </c:pt>
                <c:pt idx="10127">
                  <c:v>1.5072349341564722E-6</c:v>
                </c:pt>
                <c:pt idx="10128">
                  <c:v>1.4272847596387814E-6</c:v>
                </c:pt>
                <c:pt idx="10129">
                  <c:v>1.3922607121162489E-6</c:v>
                </c:pt>
                <c:pt idx="10130">
                  <c:v>1.3796289573938828E-6</c:v>
                </c:pt>
                <c:pt idx="10131">
                  <c:v>1.351146618785712E-6</c:v>
                </c:pt>
                <c:pt idx="10132">
                  <c:v>1.2601818954283298E-6</c:v>
                </c:pt>
                <c:pt idx="10133">
                  <c:v>1.2198853597430803E-6</c:v>
                </c:pt>
                <c:pt idx="10134">
                  <c:v>1.1981873696601223E-6</c:v>
                </c:pt>
                <c:pt idx="10135">
                  <c:v>1.1599285148552608E-6</c:v>
                </c:pt>
                <c:pt idx="10136">
                  <c:v>1.038059576927677E-6</c:v>
                </c:pt>
                <c:pt idx="10137">
                  <c:v>1.0115364513615532E-6</c:v>
                </c:pt>
                <c:pt idx="10138">
                  <c:v>8.9872654014892925E-7</c:v>
                </c:pt>
                <c:pt idx="10139">
                  <c:v>8.5740449525351817E-7</c:v>
                </c:pt>
                <c:pt idx="10140">
                  <c:v>8.4731178003305025E-7</c:v>
                </c:pt>
                <c:pt idx="10141">
                  <c:v>7.8619934879504678E-7</c:v>
                </c:pt>
                <c:pt idx="10142">
                  <c:v>7.3975889550412825E-7</c:v>
                </c:pt>
                <c:pt idx="10143">
                  <c:v>7.3543796707138567E-7</c:v>
                </c:pt>
                <c:pt idx="10144">
                  <c:v>7.2505857952349097E-7</c:v>
                </c:pt>
                <c:pt idx="10145">
                  <c:v>7.2378420004318886E-7</c:v>
                </c:pt>
                <c:pt idx="10146">
                  <c:v>6.7729581161102851E-7</c:v>
                </c:pt>
                <c:pt idx="10147">
                  <c:v>6.444884505291245E-7</c:v>
                </c:pt>
                <c:pt idx="10148">
                  <c:v>6.4211554524725307E-7</c:v>
                </c:pt>
                <c:pt idx="10149">
                  <c:v>6.1015690556135494E-7</c:v>
                </c:pt>
                <c:pt idx="10150">
                  <c:v>5.7108175066723919E-7</c:v>
                </c:pt>
                <c:pt idx="10151">
                  <c:v>5.7048844292773982E-7</c:v>
                </c:pt>
                <c:pt idx="10152">
                  <c:v>5.5374008066643304E-7</c:v>
                </c:pt>
                <c:pt idx="10153">
                  <c:v>5.5341073425230437E-7</c:v>
                </c:pt>
                <c:pt idx="10154">
                  <c:v>5.455618439797036E-7</c:v>
                </c:pt>
                <c:pt idx="10155">
                  <c:v>5.2974469468338333E-7</c:v>
                </c:pt>
                <c:pt idx="10156">
                  <c:v>5.0409270759117477E-7</c:v>
                </c:pt>
                <c:pt idx="10157">
                  <c:v>4.5001119763499973E-7</c:v>
                </c:pt>
                <c:pt idx="10158">
                  <c:v>4.2188573433545852E-7</c:v>
                </c:pt>
                <c:pt idx="10159">
                  <c:v>4.0389745756998911E-7</c:v>
                </c:pt>
                <c:pt idx="10160">
                  <c:v>3.7742795513168488E-7</c:v>
                </c:pt>
                <c:pt idx="10161">
                  <c:v>3.7685569826591341E-7</c:v>
                </c:pt>
                <c:pt idx="10162">
                  <c:v>3.6968737246907252E-7</c:v>
                </c:pt>
                <c:pt idx="10163">
                  <c:v>3.5883576107607264E-7</c:v>
                </c:pt>
                <c:pt idx="10164">
                  <c:v>3.2591724741230622E-7</c:v>
                </c:pt>
                <c:pt idx="10165">
                  <c:v>3.2104491788288289E-7</c:v>
                </c:pt>
                <c:pt idx="10166">
                  <c:v>3.0827773701705554E-7</c:v>
                </c:pt>
                <c:pt idx="10167">
                  <c:v>2.9916971030372956E-7</c:v>
                </c:pt>
                <c:pt idx="10168">
                  <c:v>2.9547147054666651E-7</c:v>
                </c:pt>
                <c:pt idx="10169">
                  <c:v>2.5057734993813269E-7</c:v>
                </c:pt>
                <c:pt idx="10170">
                  <c:v>2.1980045024227359E-7</c:v>
                </c:pt>
                <c:pt idx="10171">
                  <c:v>2.1096434494019983E-7</c:v>
                </c:pt>
                <c:pt idx="10172">
                  <c:v>1.9933801675515482E-7</c:v>
                </c:pt>
                <c:pt idx="10173">
                  <c:v>1.7967685503451718E-7</c:v>
                </c:pt>
                <c:pt idx="10174">
                  <c:v>1.6100359028170185E-7</c:v>
                </c:pt>
                <c:pt idx="10175">
                  <c:v>1.0327333066225288E-7</c:v>
                </c:pt>
                <c:pt idx="10176">
                  <c:v>9.7340102866996451E-8</c:v>
                </c:pt>
                <c:pt idx="10177">
                  <c:v>5.7357793607227517E-8</c:v>
                </c:pt>
                <c:pt idx="10178">
                  <c:v>5.6555513974081636E-8</c:v>
                </c:pt>
                <c:pt idx="10179">
                  <c:v>5.0859012649430202E-8</c:v>
                </c:pt>
                <c:pt idx="10180">
                  <c:v>5.0023004271305466E-8</c:v>
                </c:pt>
                <c:pt idx="10181">
                  <c:v>4.8901583551749353E-8</c:v>
                </c:pt>
                <c:pt idx="10182">
                  <c:v>3.247121223429177E-8</c:v>
                </c:pt>
                <c:pt idx="10183">
                  <c:v>2.7127458910458654E-8</c:v>
                </c:pt>
                <c:pt idx="10184">
                  <c:v>2.7111238024458361E-8</c:v>
                </c:pt>
                <c:pt idx="10185">
                  <c:v>2.4543804279127206E-8</c:v>
                </c:pt>
                <c:pt idx="10186">
                  <c:v>1.8575234723240145E-8</c:v>
                </c:pt>
                <c:pt idx="10187">
                  <c:v>1.3983202874489772E-8</c:v>
                </c:pt>
                <c:pt idx="10188">
                  <c:v>1.0296408006499995E-8</c:v>
                </c:pt>
                <c:pt idx="10189">
                  <c:v>6.1741866617285214E-9</c:v>
                </c:pt>
                <c:pt idx="10190">
                  <c:v>5.3490851234570375E-9</c:v>
                </c:pt>
                <c:pt idx="10191">
                  <c:v>5.344713051585785E-9</c:v>
                </c:pt>
                <c:pt idx="10192">
                  <c:v>4.7204706325986235E-9</c:v>
                </c:pt>
                <c:pt idx="10193">
                  <c:v>3.1615421380106495E-9</c:v>
                </c:pt>
                <c:pt idx="10194">
                  <c:v>2.8627588310386383E-9</c:v>
                </c:pt>
                <c:pt idx="10195">
                  <c:v>2.6511445546646243E-9</c:v>
                </c:pt>
                <c:pt idx="10196">
                  <c:v>2.300127588202325E-9</c:v>
                </c:pt>
                <c:pt idx="10197">
                  <c:v>2.2299674840474124E-9</c:v>
                </c:pt>
                <c:pt idx="10198">
                  <c:v>1.9561621990061817E-9</c:v>
                </c:pt>
                <c:pt idx="10199">
                  <c:v>1.3169349702721434E-9</c:v>
                </c:pt>
                <c:pt idx="10200">
                  <c:v>1.2732363464888004E-9</c:v>
                </c:pt>
                <c:pt idx="10201">
                  <c:v>7.1512087746130949E-10</c:v>
                </c:pt>
                <c:pt idx="10202">
                  <c:v>5.3453042854621711E-10</c:v>
                </c:pt>
                <c:pt idx="10203">
                  <c:v>4.8028590371009234E-10</c:v>
                </c:pt>
                <c:pt idx="10204">
                  <c:v>3.4318105911479806E-10</c:v>
                </c:pt>
                <c:pt idx="10205">
                  <c:v>3.1835924899763514E-10</c:v>
                </c:pt>
                <c:pt idx="10206">
                  <c:v>2.7484922755041465E-10</c:v>
                </c:pt>
                <c:pt idx="10207">
                  <c:v>2.1553002044136932E-10</c:v>
                </c:pt>
                <c:pt idx="10208">
                  <c:v>1.1566924133589357E-10</c:v>
                </c:pt>
                <c:pt idx="10209">
                  <c:v>1.1073596252613996E-10</c:v>
                </c:pt>
                <c:pt idx="10210">
                  <c:v>1.0931312457029926E-10</c:v>
                </c:pt>
                <c:pt idx="10211">
                  <c:v>1.0307427610953884E-10</c:v>
                </c:pt>
                <c:pt idx="10212">
                  <c:v>1.0156949026935135E-10</c:v>
                </c:pt>
                <c:pt idx="10213">
                  <c:v>8.0632382569459661E-11</c:v>
                </c:pt>
                <c:pt idx="10214">
                  <c:v>6.7192407619474659E-11</c:v>
                </c:pt>
                <c:pt idx="10215">
                  <c:v>5.8892780701788645E-11</c:v>
                </c:pt>
                <c:pt idx="10216">
                  <c:v>5.6624412985113614E-11</c:v>
                </c:pt>
                <c:pt idx="10217">
                  <c:v>5.2901993933454916E-11</c:v>
                </c:pt>
                <c:pt idx="10218">
                  <c:v>4.8666906321322544E-11</c:v>
                </c:pt>
                <c:pt idx="10219">
                  <c:v>4.6542780567542846E-11</c:v>
                </c:pt>
                <c:pt idx="10220">
                  <c:v>4.0194393247703036E-11</c:v>
                </c:pt>
                <c:pt idx="10221">
                  <c:v>3.8277425117855145E-11</c:v>
                </c:pt>
                <c:pt idx="10222">
                  <c:v>3.5423213207024559E-11</c:v>
                </c:pt>
                <c:pt idx="10223">
                  <c:v>3.316117085947456E-11</c:v>
                </c:pt>
                <c:pt idx="10224">
                  <c:v>3.2745393215747464E-11</c:v>
                </c:pt>
                <c:pt idx="10225">
                  <c:v>3.1040040766967274E-11</c:v>
                </c:pt>
                <c:pt idx="10226">
                  <c:v>3.0793778278439464E-11</c:v>
                </c:pt>
                <c:pt idx="10227">
                  <c:v>2.4542532704855355E-11</c:v>
                </c:pt>
                <c:pt idx="10228">
                  <c:v>2.4178094939858822E-11</c:v>
                </c:pt>
                <c:pt idx="10229">
                  <c:v>1.6006015245460246E-11</c:v>
                </c:pt>
                <c:pt idx="10230">
                  <c:v>1.5990463515419733E-11</c:v>
                </c:pt>
                <c:pt idx="10231">
                  <c:v>1.5983556364527804E-11</c:v>
                </c:pt>
                <c:pt idx="10232">
                  <c:v>1.5292443203512653E-11</c:v>
                </c:pt>
                <c:pt idx="10233">
                  <c:v>1.5041470409460926E-11</c:v>
                </c:pt>
                <c:pt idx="10234">
                  <c:v>1.131165878607752E-11</c:v>
                </c:pt>
                <c:pt idx="10235">
                  <c:v>7.7685687285016522E-12</c:v>
                </c:pt>
                <c:pt idx="10236">
                  <c:v>6.9325999897206012E-12</c:v>
                </c:pt>
                <c:pt idx="10237">
                  <c:v>6.0419985001721079E-12</c:v>
                </c:pt>
                <c:pt idx="10238">
                  <c:v>4.8088016718680273E-12</c:v>
                </c:pt>
                <c:pt idx="10239">
                  <c:v>4.6009694348492731E-12</c:v>
                </c:pt>
                <c:pt idx="10240">
                  <c:v>2.61613494270548E-12</c:v>
                </c:pt>
                <c:pt idx="10241">
                  <c:v>1.5321936250100791E-12</c:v>
                </c:pt>
                <c:pt idx="10242">
                  <c:v>1.3727444910973265E-12</c:v>
                </c:pt>
                <c:pt idx="10243">
                  <c:v>1.1293491708530055E-12</c:v>
                </c:pt>
                <c:pt idx="10244">
                  <c:v>1.0282193770937636E-12</c:v>
                </c:pt>
                <c:pt idx="10245">
                  <c:v>3.6700880965541028E-13</c:v>
                </c:pt>
                <c:pt idx="10246">
                  <c:v>1.100849675159426E-13</c:v>
                </c:pt>
                <c:pt idx="10247">
                  <c:v>1.0987242291491446E-13</c:v>
                </c:pt>
                <c:pt idx="10248">
                  <c:v>8.6451263013588558E-14</c:v>
                </c:pt>
                <c:pt idx="10249">
                  <c:v>6.2854708416496649E-14</c:v>
                </c:pt>
                <c:pt idx="10250">
                  <c:v>5.0810565741379499E-14</c:v>
                </c:pt>
                <c:pt idx="10251">
                  <c:v>1.164622553118851E-14</c:v>
                </c:pt>
                <c:pt idx="10252">
                  <c:v>1.1313031693870991E-15</c:v>
                </c:pt>
                <c:pt idx="10253">
                  <c:v>1.1067365791875259E-15</c:v>
                </c:pt>
                <c:pt idx="10254">
                  <c:v>3.8793899302193407E-16</c:v>
                </c:pt>
                <c:pt idx="10255">
                  <c:v>2.8155894276698374E-16</c:v>
                </c:pt>
                <c:pt idx="10256">
                  <c:v>1.9613466449038589E-16</c:v>
                </c:pt>
                <c:pt idx="10257">
                  <c:v>1.60900348874443E-17</c:v>
                </c:pt>
                <c:pt idx="10258">
                  <c:v>3.852025449356803E-18</c:v>
                </c:pt>
                <c:pt idx="10259">
                  <c:v>4.170586149753122E-19</c:v>
                </c:pt>
                <c:pt idx="10260">
                  <c:v>1.8523852308817368E-20</c:v>
                </c:pt>
                <c:pt idx="10261">
                  <c:v>5.4492333272695777E-23</c:v>
                </c:pt>
                <c:pt idx="10262">
                  <c:v>1.8089246333631915E-23</c:v>
                </c:pt>
                <c:pt idx="10263">
                  <c:v>1.9445801168848296E-24</c:v>
                </c:pt>
                <c:pt idx="10264">
                  <c:v>1.6803917234922739E-24</c:v>
                </c:pt>
                <c:pt idx="10265">
                  <c:v>2.4755906780272152E-28</c:v>
                </c:pt>
                <c:pt idx="10266">
                  <c:v>9.4855359063345494E-29</c:v>
                </c:pt>
                <c:pt idx="10267">
                  <c:v>5.5650492015500307E-29</c:v>
                </c:pt>
                <c:pt idx="10268">
                  <c:v>2.8420095932720548E-38</c:v>
                </c:pt>
                <c:pt idx="10269">
                  <c:v>1.9243232592997324E-39</c:v>
                </c:pt>
                <c:pt idx="10270">
                  <c:v>4.4685836795549745E-41</c:v>
                </c:pt>
                <c:pt idx="10271">
                  <c:v>1.4684240968254765E-56</c:v>
                </c:pt>
                <c:pt idx="10272">
                  <c:v>1.116639971717766E-60</c:v>
                </c:pt>
                <c:pt idx="10273">
                  <c:v>1.4005091252046618E-66</c:v>
                </c:pt>
                <c:pt idx="10274">
                  <c:v>2.4381734705483546E-114</c:v>
                </c:pt>
              </c:numCache>
            </c:numRef>
          </c:yVal>
          <c:smooth val="1"/>
        </c:ser>
        <c:axId val="169524224"/>
        <c:axId val="169534208"/>
      </c:scatterChart>
      <c:valAx>
        <c:axId val="169524224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9534208"/>
        <c:crosses val="autoZero"/>
        <c:crossBetween val="midCat"/>
      </c:valAx>
      <c:valAx>
        <c:axId val="16953420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fi-FI"/>
          </a:p>
        </c:txPr>
        <c:crossAx val="169524224"/>
        <c:crosses val="autoZero"/>
        <c:crossBetween val="midCat"/>
      </c:valAx>
    </c:plotArea>
    <c:legend>
      <c:legendPos val="r"/>
      <c:txPr>
        <a:bodyPr/>
        <a:lstStyle/>
        <a:p>
          <a:pPr>
            <a:defRPr lang="en-US"/>
          </a:pPr>
          <a:endParaRPr lang="fi-FI"/>
        </a:p>
      </c:txPr>
    </c:legend>
    <c:plotVisOnly val="1"/>
    <c:dispBlanksAs val="gap"/>
  </c:chart>
  <c:printSettings>
    <c:headerFooter alignWithMargins="0"/>
    <c:pageMargins b="1" l="0.75000000000000022" r="0.75000000000000022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26</xdr:row>
      <xdr:rowOff>133350</xdr:rowOff>
    </xdr:from>
    <xdr:to>
      <xdr:col>13</xdr:col>
      <xdr:colOff>581025</xdr:colOff>
      <xdr:row>42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547688</xdr:colOff>
      <xdr:row>30</xdr:row>
      <xdr:rowOff>123824</xdr:rowOff>
    </xdr:from>
    <xdr:to>
      <xdr:col>6</xdr:col>
      <xdr:colOff>219078</xdr:colOff>
      <xdr:row>38</xdr:row>
      <xdr:rowOff>23812</xdr:rowOff>
    </xdr:to>
    <xdr:sp macro="" textlink="">
      <xdr:nvSpPr>
        <xdr:cNvPr id="3" name="Rectangle 2"/>
        <xdr:cNvSpPr/>
      </xdr:nvSpPr>
      <xdr:spPr>
        <a:xfrm rot="16200000">
          <a:off x="4519614" y="6534148"/>
          <a:ext cx="1423988" cy="2809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b="1">
              <a:solidFill>
                <a:sysClr val="windowText" lastClr="000000"/>
              </a:solidFill>
            </a:rPr>
            <a:t>Percentage amount</a:t>
          </a:r>
        </a:p>
      </xdr:txBody>
    </xdr:sp>
    <xdr:clientData/>
  </xdr:twoCellAnchor>
  <xdr:twoCellAnchor>
    <xdr:from>
      <xdr:col>14</xdr:col>
      <xdr:colOff>666750</xdr:colOff>
      <xdr:row>15</xdr:row>
      <xdr:rowOff>61912</xdr:rowOff>
    </xdr:from>
    <xdr:to>
      <xdr:col>23</xdr:col>
      <xdr:colOff>171450</xdr:colOff>
      <xdr:row>34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0.04153</cdr:x>
      <cdr:y>0.0241</cdr:y>
    </cdr:from>
    <cdr:to>
      <cdr:x>0.96346</cdr:x>
      <cdr:y>0.10671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8125" y="66675"/>
          <a:ext cx="5286375" cy="228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b="1">
              <a:solidFill>
                <a:sysClr val="windowText" lastClr="000000"/>
              </a:solidFill>
            </a:rPr>
            <a:t>Comparison between biomass</a:t>
          </a:r>
          <a:r>
            <a:rPr lang="en-US" b="1" baseline="0">
              <a:solidFill>
                <a:sysClr val="windowText" lastClr="000000"/>
              </a:solidFill>
            </a:rPr>
            <a:t> composition of </a:t>
          </a:r>
          <a:r>
            <a:rPr lang="en-US" b="1">
              <a:solidFill>
                <a:sysClr val="windowText" lastClr="000000"/>
              </a:solidFill>
            </a:rPr>
            <a:t>sugar nucleotide and experimental</a:t>
          </a:r>
          <a:r>
            <a:rPr lang="en-US" b="1" baseline="0">
              <a:solidFill>
                <a:sysClr val="windowText" lastClr="000000"/>
              </a:solidFill>
            </a:rPr>
            <a:t> data</a:t>
          </a:r>
          <a:endParaRPr lang="en-US" b="1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40</xdr:row>
      <xdr:rowOff>133349</xdr:rowOff>
    </xdr:from>
    <xdr:to>
      <xdr:col>17</xdr:col>
      <xdr:colOff>400050</xdr:colOff>
      <xdr:row>55</xdr:row>
      <xdr:rowOff>157161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390524</xdr:colOff>
      <xdr:row>7</xdr:row>
      <xdr:rowOff>33336</xdr:rowOff>
    </xdr:from>
    <xdr:to>
      <xdr:col>54</xdr:col>
      <xdr:colOff>76199</xdr:colOff>
      <xdr:row>29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40</xdr:col>
      <xdr:colOff>114300</xdr:colOff>
      <xdr:row>34</xdr:row>
      <xdr:rowOff>180975</xdr:rowOff>
    </xdr:from>
    <xdr:ext cx="184731" cy="264560"/>
    <xdr:sp macro="" textlink="">
      <xdr:nvSpPr>
        <xdr:cNvPr id="7" name="TextBox 6"/>
        <xdr:cNvSpPr txBox="1"/>
      </xdr:nvSpPr>
      <xdr:spPr>
        <a:xfrm>
          <a:off x="35585400" y="680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0.27888</cdr:x>
      <cdr:y>0.84925</cdr:y>
    </cdr:from>
    <cdr:to>
      <cdr:x>0.40466</cdr:x>
      <cdr:y>0.91327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24931" y="3870646"/>
          <a:ext cx="823020" cy="291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Sensitivity</a:t>
          </a:r>
        </a:p>
      </cdr:txBody>
    </cdr:sp>
  </cdr:relSizeAnchor>
  <cdr:relSizeAnchor xmlns:cdr="http://schemas.openxmlformats.org/drawingml/2006/chartDrawing">
    <cdr:from>
      <cdr:x>0.58855</cdr:x>
      <cdr:y>0.84918</cdr:y>
    </cdr:from>
    <cdr:to>
      <cdr:x>0.71432</cdr:x>
      <cdr:y>0.9132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3851275" y="3870325"/>
          <a:ext cx="823020" cy="291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Specificity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15</xdr:row>
      <xdr:rowOff>28575</xdr:rowOff>
    </xdr:from>
    <xdr:to>
      <xdr:col>11</xdr:col>
      <xdr:colOff>600075</xdr:colOff>
      <xdr:row>32</xdr:row>
      <xdr:rowOff>66675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409575</xdr:colOff>
      <xdr:row>31</xdr:row>
      <xdr:rowOff>28575</xdr:rowOff>
    </xdr:from>
    <xdr:to>
      <xdr:col>5</xdr:col>
      <xdr:colOff>627975</xdr:colOff>
      <xdr:row>32</xdr:row>
      <xdr:rowOff>66675</xdr:rowOff>
    </xdr:to>
    <xdr:sp macro="" textlink="">
      <xdr:nvSpPr>
        <xdr:cNvPr id="26" name="Rectangle 25"/>
        <xdr:cNvSpPr/>
      </xdr:nvSpPr>
      <xdr:spPr>
        <a:xfrm>
          <a:off x="182594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(100%)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5</xdr:col>
      <xdr:colOff>648375</xdr:colOff>
      <xdr:row>31</xdr:row>
      <xdr:rowOff>28575</xdr:rowOff>
    </xdr:from>
    <xdr:to>
      <xdr:col>6</xdr:col>
      <xdr:colOff>419100</xdr:colOff>
      <xdr:row>32</xdr:row>
      <xdr:rowOff>66675</xdr:rowOff>
    </xdr:to>
    <xdr:sp macro="" textlink="">
      <xdr:nvSpPr>
        <xdr:cNvPr id="27" name="Rectangle 26"/>
        <xdr:cNvSpPr/>
      </xdr:nvSpPr>
      <xdr:spPr>
        <a:xfrm>
          <a:off x="191078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(50%)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6</xdr:col>
      <xdr:colOff>429300</xdr:colOff>
      <xdr:row>31</xdr:row>
      <xdr:rowOff>28575</xdr:rowOff>
    </xdr:from>
    <xdr:to>
      <xdr:col>7</xdr:col>
      <xdr:colOff>447675</xdr:colOff>
      <xdr:row>32</xdr:row>
      <xdr:rowOff>66675</xdr:rowOff>
    </xdr:to>
    <xdr:sp macro="" textlink="">
      <xdr:nvSpPr>
        <xdr:cNvPr id="28" name="Rectangle 27"/>
        <xdr:cNvSpPr/>
      </xdr:nvSpPr>
      <xdr:spPr>
        <a:xfrm>
          <a:off x="199460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(10%)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7</xdr:col>
      <xdr:colOff>523875</xdr:colOff>
      <xdr:row>31</xdr:row>
      <xdr:rowOff>28575</xdr:rowOff>
    </xdr:from>
    <xdr:to>
      <xdr:col>9</xdr:col>
      <xdr:colOff>132675</xdr:colOff>
      <xdr:row>32</xdr:row>
      <xdr:rowOff>66675</xdr:rowOff>
    </xdr:to>
    <xdr:sp macro="" textlink="">
      <xdr:nvSpPr>
        <xdr:cNvPr id="29" name="Rectangle 28"/>
        <xdr:cNvSpPr/>
      </xdr:nvSpPr>
      <xdr:spPr>
        <a:xfrm>
          <a:off x="208502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(100%)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9</xdr:col>
      <xdr:colOff>153075</xdr:colOff>
      <xdr:row>31</xdr:row>
      <xdr:rowOff>28575</xdr:rowOff>
    </xdr:from>
    <xdr:to>
      <xdr:col>10</xdr:col>
      <xdr:colOff>371475</xdr:colOff>
      <xdr:row>32</xdr:row>
      <xdr:rowOff>66675</xdr:rowOff>
    </xdr:to>
    <xdr:sp macro="" textlink="">
      <xdr:nvSpPr>
        <xdr:cNvPr id="30" name="Rectangle 29"/>
        <xdr:cNvSpPr/>
      </xdr:nvSpPr>
      <xdr:spPr>
        <a:xfrm>
          <a:off x="216986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(50%)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10</xdr:col>
      <xdr:colOff>381675</xdr:colOff>
      <xdr:row>31</xdr:row>
      <xdr:rowOff>28575</xdr:rowOff>
    </xdr:from>
    <xdr:to>
      <xdr:col>11</xdr:col>
      <xdr:colOff>600075</xdr:colOff>
      <xdr:row>32</xdr:row>
      <xdr:rowOff>66675</xdr:rowOff>
    </xdr:to>
    <xdr:sp macro="" textlink="">
      <xdr:nvSpPr>
        <xdr:cNvPr id="31" name="Rectangle 30"/>
        <xdr:cNvSpPr/>
      </xdr:nvSpPr>
      <xdr:spPr>
        <a:xfrm>
          <a:off x="22536825" y="5981700"/>
          <a:ext cx="8280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O</a:t>
          </a:r>
          <a:r>
            <a:rPr lang="pt-PT" sz="8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2</a:t>
          </a:r>
          <a:r>
            <a:rPr lang="pt-PT" sz="12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(10%)</a:t>
          </a:r>
          <a:endParaRPr lang="en-US" sz="12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4</xdr:col>
      <xdr:colOff>561975</xdr:colOff>
      <xdr:row>16</xdr:row>
      <xdr:rowOff>142875</xdr:rowOff>
    </xdr:from>
    <xdr:to>
      <xdr:col>7</xdr:col>
      <xdr:colOff>219075</xdr:colOff>
      <xdr:row>19</xdr:row>
      <xdr:rowOff>104775</xdr:rowOff>
    </xdr:to>
    <xdr:sp macro="" textlink="">
      <xdr:nvSpPr>
        <xdr:cNvPr id="32" name="Left Brace 31"/>
        <xdr:cNvSpPr/>
      </xdr:nvSpPr>
      <xdr:spPr>
        <a:xfrm rot="5400000">
          <a:off x="19211925" y="2438400"/>
          <a:ext cx="533400" cy="2133600"/>
        </a:xfrm>
        <a:prstGeom prst="leftBrac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5</xdr:col>
      <xdr:colOff>180975</xdr:colOff>
      <xdr:row>15</xdr:row>
      <xdr:rowOff>104775</xdr:rowOff>
    </xdr:from>
    <xdr:to>
      <xdr:col>7</xdr:col>
      <xdr:colOff>33675</xdr:colOff>
      <xdr:row>16</xdr:row>
      <xdr:rowOff>142875</xdr:rowOff>
    </xdr:to>
    <xdr:sp macro="" textlink="">
      <xdr:nvSpPr>
        <xdr:cNvPr id="33" name="Rectangle 32"/>
        <xdr:cNvSpPr/>
      </xdr:nvSpPr>
      <xdr:spPr>
        <a:xfrm>
          <a:off x="18640425" y="3009900"/>
          <a:ext cx="171960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4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Promastigote</a:t>
          </a:r>
          <a:endParaRPr lang="en-US" sz="14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8</xdr:col>
      <xdr:colOff>66675</xdr:colOff>
      <xdr:row>16</xdr:row>
      <xdr:rowOff>142875</xdr:rowOff>
    </xdr:from>
    <xdr:to>
      <xdr:col>11</xdr:col>
      <xdr:colOff>371475</xdr:colOff>
      <xdr:row>19</xdr:row>
      <xdr:rowOff>104775</xdr:rowOff>
    </xdr:to>
    <xdr:sp macro="" textlink="">
      <xdr:nvSpPr>
        <xdr:cNvPr id="34" name="Left Brace 33"/>
        <xdr:cNvSpPr/>
      </xdr:nvSpPr>
      <xdr:spPr>
        <a:xfrm rot="5400000">
          <a:off x="21802725" y="2438400"/>
          <a:ext cx="533400" cy="2133600"/>
        </a:xfrm>
        <a:prstGeom prst="leftBrac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295275</xdr:colOff>
      <xdr:row>15</xdr:row>
      <xdr:rowOff>104775</xdr:rowOff>
    </xdr:from>
    <xdr:to>
      <xdr:col>11</xdr:col>
      <xdr:colOff>186075</xdr:colOff>
      <xdr:row>16</xdr:row>
      <xdr:rowOff>142875</xdr:rowOff>
    </xdr:to>
    <xdr:sp macro="" textlink="">
      <xdr:nvSpPr>
        <xdr:cNvPr id="35" name="Rectangle 34"/>
        <xdr:cNvSpPr/>
      </xdr:nvSpPr>
      <xdr:spPr>
        <a:xfrm>
          <a:off x="21231225" y="3009900"/>
          <a:ext cx="171960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PT" sz="1400">
              <a:solidFill>
                <a:schemeClr val="tx1"/>
              </a:solidFill>
              <a:latin typeface="Times" panose="02020603050405020304" pitchFamily="18" charset="0"/>
              <a:cs typeface="Times" panose="02020603050405020304" pitchFamily="18" charset="0"/>
            </a:rPr>
            <a:t>Amastigote</a:t>
          </a:r>
          <a:endParaRPr lang="en-US" sz="1400">
            <a:solidFill>
              <a:schemeClr val="tx1"/>
            </a:solidFill>
            <a:latin typeface="Times" panose="02020603050405020304" pitchFamily="18" charset="0"/>
            <a:cs typeface="Times" panose="02020603050405020304" pitchFamily="18" charset="0"/>
          </a:endParaRPr>
        </a:p>
      </xdr:txBody>
    </xdr:sp>
    <xdr:clientData/>
  </xdr:twoCellAnchor>
  <xdr:twoCellAnchor>
    <xdr:from>
      <xdr:col>5</xdr:col>
      <xdr:colOff>123825</xdr:colOff>
      <xdr:row>32</xdr:row>
      <xdr:rowOff>104775</xdr:rowOff>
    </xdr:from>
    <xdr:to>
      <xdr:col>9</xdr:col>
      <xdr:colOff>466725</xdr:colOff>
      <xdr:row>34</xdr:row>
      <xdr:rowOff>78407</xdr:rowOff>
    </xdr:to>
    <xdr:sp macro="" textlink="">
      <xdr:nvSpPr>
        <xdr:cNvPr id="36" name="Rectangle 35"/>
        <xdr:cNvSpPr/>
      </xdr:nvSpPr>
      <xdr:spPr>
        <a:xfrm>
          <a:off x="18783300" y="6391275"/>
          <a:ext cx="3590925" cy="3546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Oxygen (O</a:t>
          </a:r>
          <a:r>
            <a:rPr lang="en-US" sz="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amount variation in the media</a:t>
          </a:r>
        </a:p>
      </xdr:txBody>
    </xdr:sp>
    <xdr:clientData/>
  </xdr:twoCellAnchor>
  <xdr:twoCellAnchor>
    <xdr:from>
      <xdr:col>6</xdr:col>
      <xdr:colOff>142875</xdr:colOff>
      <xdr:row>49</xdr:row>
      <xdr:rowOff>109537</xdr:rowOff>
    </xdr:from>
    <xdr:to>
      <xdr:col>13</xdr:col>
      <xdr:colOff>247650</xdr:colOff>
      <xdr:row>63</xdr:row>
      <xdr:rowOff>185737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552450</xdr:colOff>
      <xdr:row>140</xdr:row>
      <xdr:rowOff>157161</xdr:rowOff>
    </xdr:from>
    <xdr:to>
      <xdr:col>10</xdr:col>
      <xdr:colOff>47625</xdr:colOff>
      <xdr:row>159</xdr:row>
      <xdr:rowOff>85725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219075</xdr:colOff>
      <xdr:row>142</xdr:row>
      <xdr:rowOff>76200</xdr:rowOff>
    </xdr:from>
    <xdr:to>
      <xdr:col>26</xdr:col>
      <xdr:colOff>133350</xdr:colOff>
      <xdr:row>162</xdr:row>
      <xdr:rowOff>66675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</xdr:colOff>
      <xdr:row>17</xdr:row>
      <xdr:rowOff>157162</xdr:rowOff>
    </xdr:from>
    <xdr:to>
      <xdr:col>22</xdr:col>
      <xdr:colOff>390525</xdr:colOff>
      <xdr:row>32</xdr:row>
      <xdr:rowOff>42862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</cdr:x>
      <cdr:y>0.2093</cdr:y>
    </cdr:from>
    <cdr:to>
      <cdr:x>0.1</cdr:x>
      <cdr:y>0.76217</cdr:y>
    </cdr:to>
    <cdr:sp macro="" textlink="">
      <cdr:nvSpPr>
        <cdr:cNvPr id="2" name="Rectangle 1"/>
        <cdr:cNvSpPr/>
      </cdr:nvSpPr>
      <cdr:spPr>
        <a:xfrm xmlns:a="http://schemas.openxmlformats.org/drawingml/2006/main" rot="16200000">
          <a:off x="-448560" y="1439161"/>
          <a:ext cx="1811519" cy="304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400" dirty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Growth</a:t>
          </a:r>
          <a:r>
            <a:rPr lang="en-US" sz="1400" baseline="0" dirty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(normalized)</a:t>
          </a:r>
          <a:endParaRPr lang="en-US" sz="1400" dirty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0.04387</cdr:x>
      <cdr:y>0.15168</cdr:y>
    </cdr:from>
    <cdr:to>
      <cdr:x>0.08645</cdr:x>
      <cdr:y>0.65206</cdr:y>
    </cdr:to>
    <cdr:sp macro="" textlink="">
      <cdr:nvSpPr>
        <cdr:cNvPr id="2" name="Rectangle 1"/>
        <cdr:cNvSpPr/>
      </cdr:nvSpPr>
      <cdr:spPr>
        <a:xfrm xmlns:a="http://schemas.openxmlformats.org/drawingml/2006/main" rot="16200000">
          <a:off x="-528328" y="1308441"/>
          <a:ext cx="1775384" cy="2348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Normalized flux</a:t>
          </a:r>
        </a:p>
      </cdr:txBody>
    </cdr:sp>
  </cdr:relSizeAnchor>
  <cdr:relSizeAnchor xmlns:cdr="http://schemas.openxmlformats.org/drawingml/2006/chartDrawing">
    <cdr:from>
      <cdr:x>0.2729</cdr:x>
      <cdr:y>0.8667</cdr:y>
    </cdr:from>
    <cdr:to>
      <cdr:x>0.69257</cdr:x>
      <cdr:y>0.95435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505056" y="3075102"/>
          <a:ext cx="2314456" cy="3109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Oxygen (O2) variation in media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0.06003</cdr:x>
      <cdr:y>0.22038</cdr:y>
    </cdr:from>
    <cdr:to>
      <cdr:x>0.0885</cdr:x>
      <cdr:y>0.61554</cdr:y>
    </cdr:to>
    <cdr:sp macro="" textlink="">
      <cdr:nvSpPr>
        <cdr:cNvPr id="2" name="Rectangle 1"/>
        <cdr:cNvSpPr/>
      </cdr:nvSpPr>
      <cdr:spPr>
        <a:xfrm xmlns:a="http://schemas.openxmlformats.org/drawingml/2006/main" rot="16200000">
          <a:off x="-93012" y="1462344"/>
          <a:ext cx="1501797" cy="252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Normalized flux</a:t>
          </a:r>
        </a:p>
      </cdr:txBody>
    </cdr:sp>
  </cdr:relSizeAnchor>
  <cdr:relSizeAnchor xmlns:cdr="http://schemas.openxmlformats.org/drawingml/2006/chartDrawing">
    <cdr:from>
      <cdr:x>0.36297</cdr:x>
      <cdr:y>0.88247</cdr:y>
    </cdr:from>
    <cdr:to>
      <cdr:x>0.64356</cdr:x>
      <cdr:y>0.97683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2994025" y="2908300"/>
          <a:ext cx="2314456" cy="3109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Oxygen (O2) variation in media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12</xdr:row>
      <xdr:rowOff>114300</xdr:rowOff>
    </xdr:from>
    <xdr:to>
      <xdr:col>18</xdr:col>
      <xdr:colOff>581024</xdr:colOff>
      <xdr:row>30</xdr:row>
      <xdr:rowOff>114299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257177</xdr:colOff>
      <xdr:row>24</xdr:row>
      <xdr:rowOff>57151</xdr:rowOff>
    </xdr:from>
    <xdr:to>
      <xdr:col>5</xdr:col>
      <xdr:colOff>523876</xdr:colOff>
      <xdr:row>40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381000</xdr:colOff>
      <xdr:row>44</xdr:row>
      <xdr:rowOff>104774</xdr:rowOff>
    </xdr:from>
    <xdr:to>
      <xdr:col>18</xdr:col>
      <xdr:colOff>504825</xdr:colOff>
      <xdr:row>64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561975</xdr:colOff>
      <xdr:row>9</xdr:row>
      <xdr:rowOff>166687</xdr:rowOff>
    </xdr:from>
    <xdr:to>
      <xdr:col>28</xdr:col>
      <xdr:colOff>257175</xdr:colOff>
      <xdr:row>24</xdr:row>
      <xdr:rowOff>52387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257175</xdr:colOff>
      <xdr:row>91</xdr:row>
      <xdr:rowOff>128587</xdr:rowOff>
    </xdr:from>
    <xdr:to>
      <xdr:col>20</xdr:col>
      <xdr:colOff>323850</xdr:colOff>
      <xdr:row>108</xdr:row>
      <xdr:rowOff>47625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0.07133</cdr:x>
      <cdr:y>0.33375</cdr:y>
    </cdr:from>
    <cdr:to>
      <cdr:x>0.1137</cdr:x>
      <cdr:y>0.50993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285751" y="1476376"/>
          <a:ext cx="67627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Biomass</a:t>
          </a:r>
        </a:p>
      </cdr:txBody>
    </cdr:sp>
  </cdr:relSizeAnchor>
  <cdr:relSizeAnchor xmlns:cdr="http://schemas.openxmlformats.org/drawingml/2006/chartDrawing">
    <cdr:from>
      <cdr:x>0.30626</cdr:x>
      <cdr:y>0.87221</cdr:y>
    </cdr:from>
    <cdr:to>
      <cdr:x>0.63277</cdr:x>
      <cdr:y>0.94665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2065326" y="3348044"/>
          <a:ext cx="2201874" cy="2857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Under/over</a:t>
          </a:r>
          <a:r>
            <a:rPr lang="en-US" sz="1100" b="1" baseline="0"/>
            <a:t> expression of GFAT (%)</a:t>
          </a:r>
          <a:endParaRPr lang="en-US" sz="1100" b="1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0.07042</cdr:x>
      <cdr:y>0.36953</cdr:y>
    </cdr:from>
    <cdr:to>
      <cdr:x>0.11601</cdr:x>
      <cdr:y>0.52589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337347" y="1270794"/>
          <a:ext cx="493713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Flux</a:t>
          </a:r>
        </a:p>
      </cdr:txBody>
    </cdr:sp>
  </cdr:relSizeAnchor>
  <cdr:relSizeAnchor xmlns:cdr="http://schemas.openxmlformats.org/drawingml/2006/chartDrawing">
    <cdr:from>
      <cdr:x>0.18136</cdr:x>
      <cdr:y>0.8728</cdr:y>
    </cdr:from>
    <cdr:to>
      <cdr:x>0.68997</cdr:x>
      <cdr:y>0.9633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136650" y="2755900"/>
          <a:ext cx="31877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/>
            <a:t>Under/over</a:t>
          </a:r>
          <a:r>
            <a:rPr lang="en-US" sz="1400" b="1" baseline="0"/>
            <a:t> expression of GNAT (Promastigote)</a:t>
          </a:r>
          <a:endParaRPr lang="en-US" sz="1400" b="1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22</xdr:row>
      <xdr:rowOff>166687</xdr:rowOff>
    </xdr:from>
    <xdr:to>
      <xdr:col>14</xdr:col>
      <xdr:colOff>628650</xdr:colOff>
      <xdr:row>41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0.67932</cdr:x>
      <cdr:y>0.30399</cdr:y>
    </cdr:from>
    <cdr:to>
      <cdr:x>0.73037</cdr:x>
      <cdr:y>0.70564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4433890" y="1562100"/>
          <a:ext cx="139065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Number of reactions</a:t>
          </a:r>
        </a:p>
      </cdr:txBody>
    </cdr:sp>
  </cdr:relSizeAnchor>
  <cdr:relSizeAnchor xmlns:cdr="http://schemas.openxmlformats.org/drawingml/2006/chartDrawing">
    <cdr:from>
      <cdr:x>0.01571</cdr:x>
      <cdr:y>0.35626</cdr:y>
    </cdr:from>
    <cdr:to>
      <cdr:x>0.05367</cdr:x>
      <cdr:y>0.62036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-204785" y="1552575"/>
          <a:ext cx="9144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Flux values</a:t>
          </a:r>
        </a:p>
      </cdr:txBody>
    </cdr:sp>
  </cdr:relSizeAnchor>
  <cdr:relSizeAnchor xmlns:cdr="http://schemas.openxmlformats.org/drawingml/2006/chartDrawing">
    <cdr:from>
      <cdr:x>0.68848</cdr:x>
      <cdr:y>0.7359</cdr:y>
    </cdr:from>
    <cdr:to>
      <cdr:x>0.81414</cdr:x>
      <cdr:y>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010151" y="33575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0.29843</cdr:x>
      <cdr:y>0.88721</cdr:y>
    </cdr:from>
    <cdr:to>
      <cdr:x>0.47382</cdr:x>
      <cdr:y>0.96974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71701" y="3071812"/>
          <a:ext cx="1276350" cy="2857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Sugar nucleotides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533401</xdr:colOff>
      <xdr:row>5</xdr:row>
      <xdr:rowOff>95250</xdr:rowOff>
    </xdr:from>
    <xdr:to>
      <xdr:col>11</xdr:col>
      <xdr:colOff>123825</xdr:colOff>
      <xdr:row>24</xdr:row>
      <xdr:rowOff>133349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573764</xdr:colOff>
      <xdr:row>9</xdr:row>
      <xdr:rowOff>125824</xdr:rowOff>
    </xdr:from>
    <xdr:ext cx="448521" cy="1479764"/>
    <xdr:sp macro="" textlink="">
      <xdr:nvSpPr>
        <xdr:cNvPr id="16" name="TextBox 15"/>
        <xdr:cNvSpPr txBox="1"/>
      </xdr:nvSpPr>
      <xdr:spPr>
        <a:xfrm rot="16200000">
          <a:off x="667743" y="2603595"/>
          <a:ext cx="1479764" cy="44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xdr:txBody>
    </xdr:sp>
    <xdr:clientData/>
  </xdr:oneCellAnchor>
  <xdr:twoCellAnchor>
    <xdr:from>
      <xdr:col>1</xdr:col>
      <xdr:colOff>542925</xdr:colOff>
      <xdr:row>25</xdr:row>
      <xdr:rowOff>0</xdr:rowOff>
    </xdr:from>
    <xdr:to>
      <xdr:col>11</xdr:col>
      <xdr:colOff>123825</xdr:colOff>
      <xdr:row>44</xdr:row>
      <xdr:rowOff>19049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104775</xdr:colOff>
      <xdr:row>16</xdr:row>
      <xdr:rowOff>142875</xdr:rowOff>
    </xdr:from>
    <xdr:to>
      <xdr:col>4</xdr:col>
      <xdr:colOff>342900</xdr:colOff>
      <xdr:row>20</xdr:row>
      <xdr:rowOff>76200</xdr:rowOff>
    </xdr:to>
    <xdr:sp macro="" textlink="">
      <xdr:nvSpPr>
        <xdr:cNvPr id="18" name="Rectangle 17"/>
        <xdr:cNvSpPr/>
      </xdr:nvSpPr>
      <xdr:spPr>
        <a:xfrm>
          <a:off x="6810375" y="3352800"/>
          <a:ext cx="847725" cy="695325"/>
        </a:xfrm>
        <a:prstGeom prst="rect">
          <a:avLst/>
        </a:prstGeom>
        <a:noFill/>
        <a:ln w="19050">
          <a:solidFill>
            <a:sysClr val="windowText" lastClr="0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247650</xdr:colOff>
      <xdr:row>32</xdr:row>
      <xdr:rowOff>114300</xdr:rowOff>
    </xdr:from>
    <xdr:to>
      <xdr:col>22</xdr:col>
      <xdr:colOff>733425</xdr:colOff>
      <xdr:row>44</xdr:row>
      <xdr:rowOff>100012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62</xdr:col>
      <xdr:colOff>342901</xdr:colOff>
      <xdr:row>2</xdr:row>
      <xdr:rowOff>47625</xdr:rowOff>
    </xdr:from>
    <xdr:to>
      <xdr:col>74</xdr:col>
      <xdr:colOff>542925</xdr:colOff>
      <xdr:row>27</xdr:row>
      <xdr:rowOff>104775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2</xdr:row>
      <xdr:rowOff>66675</xdr:rowOff>
    </xdr:from>
    <xdr:to>
      <xdr:col>62</xdr:col>
      <xdr:colOff>200024</xdr:colOff>
      <xdr:row>27</xdr:row>
      <xdr:rowOff>123825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57150</xdr:colOff>
      <xdr:row>29</xdr:row>
      <xdr:rowOff>85725</xdr:rowOff>
    </xdr:from>
    <xdr:to>
      <xdr:col>62</xdr:col>
      <xdr:colOff>257174</xdr:colOff>
      <xdr:row>55</xdr:row>
      <xdr:rowOff>57150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62</xdr:col>
      <xdr:colOff>304800</xdr:colOff>
      <xdr:row>29</xdr:row>
      <xdr:rowOff>104775</xdr:rowOff>
    </xdr:from>
    <xdr:to>
      <xdr:col>74</xdr:col>
      <xdr:colOff>504824</xdr:colOff>
      <xdr:row>55</xdr:row>
      <xdr:rowOff>76200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29</xdr:row>
      <xdr:rowOff>169333</xdr:rowOff>
    </xdr:from>
    <xdr:to>
      <xdr:col>48</xdr:col>
      <xdr:colOff>560917</xdr:colOff>
      <xdr:row>50</xdr:row>
      <xdr:rowOff>4233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1</xdr:colOff>
      <xdr:row>60</xdr:row>
      <xdr:rowOff>116417</xdr:rowOff>
    </xdr:from>
    <xdr:to>
      <xdr:col>50</xdr:col>
      <xdr:colOff>285750</xdr:colOff>
      <xdr:row>82</xdr:row>
      <xdr:rowOff>83344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0.88361</cdr:x>
      <cdr:y>0.19047</cdr:y>
    </cdr:from>
    <cdr:to>
      <cdr:x>0.93288</cdr:x>
      <cdr:y>0.66199</cdr:y>
    </cdr:to>
    <cdr:sp macro="" textlink="">
      <cdr:nvSpPr>
        <cdr:cNvPr id="2" name="TextBox 15"/>
        <cdr:cNvSpPr txBox="1"/>
      </cdr:nvSpPr>
      <cdr:spPr>
        <a:xfrm xmlns:a="http://schemas.openxmlformats.org/drawingml/2006/main" rot="16200000">
          <a:off x="4302337" y="1418882"/>
          <a:ext cx="1724639" cy="28020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/>
            <a:t>No.</a:t>
          </a:r>
          <a:r>
            <a:rPr lang="en-US" sz="1200" b="1" baseline="0"/>
            <a:t> of deleted reactions</a:t>
          </a:r>
          <a:endParaRPr lang="en-US" sz="1200" b="1"/>
        </a:p>
      </cdr:txBody>
    </cdr:sp>
  </cdr:relSizeAnchor>
  <cdr:relSizeAnchor xmlns:cdr="http://schemas.openxmlformats.org/drawingml/2006/chartDrawing">
    <cdr:from>
      <cdr:x>0.32328</cdr:x>
      <cdr:y>0.80688</cdr:y>
    </cdr:from>
    <cdr:to>
      <cdr:x>0.64992</cdr:x>
      <cdr:y>0.87302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838324" y="2905124"/>
          <a:ext cx="1857375" cy="23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0.88361</cdr:x>
      <cdr:y>0.19047</cdr:y>
    </cdr:from>
    <cdr:to>
      <cdr:x>0.93288</cdr:x>
      <cdr:y>0.66199</cdr:y>
    </cdr:to>
    <cdr:sp macro="" textlink="">
      <cdr:nvSpPr>
        <cdr:cNvPr id="6" name="TextBox 15"/>
        <cdr:cNvSpPr txBox="1"/>
      </cdr:nvSpPr>
      <cdr:spPr>
        <a:xfrm xmlns:a="http://schemas.openxmlformats.org/drawingml/2006/main" rot="16200000">
          <a:off x="4302337" y="1418882"/>
          <a:ext cx="1724639" cy="28020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/>
            <a:t>No.</a:t>
          </a:r>
          <a:r>
            <a:rPr lang="en-US" sz="1200" b="1" baseline="0"/>
            <a:t> of deleted reactions</a:t>
          </a:r>
          <a:endParaRPr lang="en-US" sz="1200" b="1"/>
        </a:p>
      </cdr:txBody>
    </cdr:sp>
  </cdr:relSizeAnchor>
  <cdr:relSizeAnchor xmlns:cdr="http://schemas.openxmlformats.org/drawingml/2006/chartDrawing">
    <cdr:from>
      <cdr:x>0.32328</cdr:x>
      <cdr:y>0.80688</cdr:y>
    </cdr:from>
    <cdr:to>
      <cdr:x>0.64992</cdr:x>
      <cdr:y>0.87302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1838324" y="2905124"/>
          <a:ext cx="1857375" cy="23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0.90427</cdr:x>
      <cdr:y>0.18923</cdr:y>
    </cdr:from>
    <cdr:to>
      <cdr:x>0.95363</cdr:x>
      <cdr:y>0.66323</cdr:y>
    </cdr:to>
    <cdr:sp macro="" textlink="">
      <cdr:nvSpPr>
        <cdr:cNvPr id="2" name="TextBox 15"/>
        <cdr:cNvSpPr txBox="1"/>
      </cdr:nvSpPr>
      <cdr:spPr>
        <a:xfrm xmlns:a="http://schemas.openxmlformats.org/drawingml/2006/main" rot="16200000">
          <a:off x="4411243" y="1410756"/>
          <a:ext cx="1724639" cy="28020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/>
            <a:t>No.</a:t>
          </a:r>
          <a:r>
            <a:rPr lang="en-US" sz="1200" b="1" baseline="0"/>
            <a:t> of deleted reactions</a:t>
          </a:r>
          <a:endParaRPr lang="en-US" sz="1200" b="1"/>
        </a:p>
      </cdr:txBody>
    </cdr:sp>
  </cdr:relSizeAnchor>
  <cdr:relSizeAnchor xmlns:cdr="http://schemas.openxmlformats.org/drawingml/2006/chartDrawing">
    <cdr:from>
      <cdr:x>0.31516</cdr:x>
      <cdr:y>0.81217</cdr:y>
    </cdr:from>
    <cdr:to>
      <cdr:x>0.64395</cdr:x>
      <cdr:y>0.87831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62125" y="2924188"/>
          <a:ext cx="1838325" cy="2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0.02493</cdr:x>
      <cdr:y>0.23584</cdr:y>
    </cdr:from>
    <cdr:to>
      <cdr:x>0.10394</cdr:x>
      <cdr:y>0.64253</cdr:y>
    </cdr:to>
    <cdr:sp macro="" textlink="">
      <cdr:nvSpPr>
        <cdr:cNvPr id="4" name="TextBox 15"/>
        <cdr:cNvSpPr txBox="1"/>
      </cdr:nvSpPr>
      <cdr:spPr>
        <a:xfrm xmlns:a="http://schemas.openxmlformats.org/drawingml/2006/main" rot="16200000">
          <a:off x="-374090" y="1373735"/>
          <a:ext cx="1479764" cy="4485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0.26751</cdr:x>
      <cdr:y>0.87458</cdr:y>
    </cdr:from>
    <cdr:to>
      <cdr:x>0.59415</cdr:x>
      <cdr:y>0.94072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0422" y="4306795"/>
          <a:ext cx="2454772" cy="325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0.00422</cdr:x>
      <cdr:y>0.29465</cdr:y>
    </cdr:from>
    <cdr:to>
      <cdr:x>0.06503</cdr:x>
      <cdr:y>0.57046</cdr:y>
    </cdr:to>
    <cdr:sp macro="" textlink="">
      <cdr:nvSpPr>
        <cdr:cNvPr id="8" name="TextBox 15"/>
        <cdr:cNvSpPr txBox="1"/>
      </cdr:nvSpPr>
      <cdr:spPr>
        <a:xfrm xmlns:a="http://schemas.openxmlformats.org/drawingml/2006/main" rot="16200000">
          <a:off x="-418869" y="1901594"/>
          <a:ext cx="1358212" cy="45697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0.79383</cdr:x>
      <cdr:y>0.28498</cdr:y>
    </cdr:from>
    <cdr:to>
      <cdr:x>0.85467</cdr:x>
      <cdr:y>0.69328</cdr:y>
    </cdr:to>
    <cdr:sp macro="" textlink="">
      <cdr:nvSpPr>
        <cdr:cNvPr id="9" name="TextBox 15"/>
        <cdr:cNvSpPr txBox="1"/>
      </cdr:nvSpPr>
      <cdr:spPr>
        <a:xfrm xmlns:a="http://schemas.openxmlformats.org/drawingml/2006/main" rot="16200000">
          <a:off x="5189072" y="2180101"/>
          <a:ext cx="2010680" cy="4571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PT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</a:t>
          </a:r>
        </a:p>
        <a:p xmlns:a="http://schemas.openxmlformats.org/drawingml/2006/main">
          <a:pPr algn="ctr"/>
          <a:r>
            <a:rPr lang="pt-PT" sz="1200" b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(gene</a:t>
          </a:r>
          <a:r>
            <a:rPr lang="pt-PT" sz="1200" b="0" baseline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 expression &gt; threshold)</a:t>
          </a:r>
          <a:endParaRPr lang="en-US" sz="1200" b="0">
            <a:effectLst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0.26751</cdr:x>
      <cdr:y>0.87458</cdr:y>
    </cdr:from>
    <cdr:to>
      <cdr:x>0.59415</cdr:x>
      <cdr:y>0.94072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0422" y="4306795"/>
          <a:ext cx="2454772" cy="325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0.00422</cdr:x>
      <cdr:y>0.29465</cdr:y>
    </cdr:from>
    <cdr:to>
      <cdr:x>0.06503</cdr:x>
      <cdr:y>0.57046</cdr:y>
    </cdr:to>
    <cdr:sp macro="" textlink="">
      <cdr:nvSpPr>
        <cdr:cNvPr id="8" name="TextBox 15"/>
        <cdr:cNvSpPr txBox="1"/>
      </cdr:nvSpPr>
      <cdr:spPr>
        <a:xfrm xmlns:a="http://schemas.openxmlformats.org/drawingml/2006/main" rot="16200000">
          <a:off x="-418869" y="1901594"/>
          <a:ext cx="1358212" cy="45697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0.79624</cdr:x>
      <cdr:y>0.28515</cdr:y>
    </cdr:from>
    <cdr:to>
      <cdr:x>0.85226</cdr:x>
      <cdr:y>0.69311</cdr:y>
    </cdr:to>
    <cdr:sp macro="" textlink="">
      <cdr:nvSpPr>
        <cdr:cNvPr id="9" name="TextBox 15"/>
        <cdr:cNvSpPr txBox="1"/>
      </cdr:nvSpPr>
      <cdr:spPr>
        <a:xfrm xmlns:a="http://schemas.openxmlformats.org/drawingml/2006/main" rot="16200000">
          <a:off x="5720707" y="2182092"/>
          <a:ext cx="2010679" cy="4571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PT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</a:t>
          </a:r>
        </a:p>
        <a:p xmlns:a="http://schemas.openxmlformats.org/drawingml/2006/main">
          <a:pPr algn="ctr"/>
          <a:r>
            <a:rPr lang="pt-PT" sz="1200" b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(gene</a:t>
          </a:r>
          <a:r>
            <a:rPr lang="pt-PT" sz="1200" b="0" baseline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 expression &lt; threshold)</a:t>
          </a:r>
          <a:endParaRPr lang="en-US" sz="1200" b="0">
            <a:effectLst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0.26751</cdr:x>
      <cdr:y>0.87458</cdr:y>
    </cdr:from>
    <cdr:to>
      <cdr:x>0.59415</cdr:x>
      <cdr:y>0.94072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0422" y="4306795"/>
          <a:ext cx="2454772" cy="325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0.00422</cdr:x>
      <cdr:y>0.29465</cdr:y>
    </cdr:from>
    <cdr:to>
      <cdr:x>0.06503</cdr:x>
      <cdr:y>0.57046</cdr:y>
    </cdr:to>
    <cdr:sp macro="" textlink="">
      <cdr:nvSpPr>
        <cdr:cNvPr id="8" name="TextBox 15"/>
        <cdr:cNvSpPr txBox="1"/>
      </cdr:nvSpPr>
      <cdr:spPr>
        <a:xfrm xmlns:a="http://schemas.openxmlformats.org/drawingml/2006/main" rot="16200000">
          <a:off x="-418869" y="1901594"/>
          <a:ext cx="1358212" cy="45697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0.7899</cdr:x>
      <cdr:y>0.28498</cdr:y>
    </cdr:from>
    <cdr:to>
      <cdr:x>0.84592</cdr:x>
      <cdr:y>0.69328</cdr:y>
    </cdr:to>
    <cdr:sp macro="" textlink="">
      <cdr:nvSpPr>
        <cdr:cNvPr id="9" name="TextBox 15"/>
        <cdr:cNvSpPr txBox="1"/>
      </cdr:nvSpPr>
      <cdr:spPr>
        <a:xfrm xmlns:a="http://schemas.openxmlformats.org/drawingml/2006/main" rot="16200000">
          <a:off x="5668972" y="2180095"/>
          <a:ext cx="2010679" cy="4571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PT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</a:t>
          </a:r>
        </a:p>
        <a:p xmlns:a="http://schemas.openxmlformats.org/drawingml/2006/main">
          <a:pPr algn="ctr"/>
          <a:r>
            <a:rPr lang="pt-PT" sz="1200" b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(gene</a:t>
          </a:r>
          <a:r>
            <a:rPr lang="pt-PT" sz="1200" b="0" baseline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 expression &lt; threshold)</a:t>
          </a:r>
          <a:endParaRPr lang="en-US" sz="1200" b="0">
            <a:effectLst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0.26751</cdr:x>
      <cdr:y>0.87458</cdr:y>
    </cdr:from>
    <cdr:to>
      <cdr:x>0.59415</cdr:x>
      <cdr:y>0.94072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0422" y="4306795"/>
          <a:ext cx="2454772" cy="325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Gene expression threshold</a:t>
          </a:r>
        </a:p>
      </cdr:txBody>
    </cdr:sp>
  </cdr:relSizeAnchor>
  <cdr:relSizeAnchor xmlns:cdr="http://schemas.openxmlformats.org/drawingml/2006/chartDrawing">
    <cdr:from>
      <cdr:x>0.00422</cdr:x>
      <cdr:y>0.29465</cdr:y>
    </cdr:from>
    <cdr:to>
      <cdr:x>0.06503</cdr:x>
      <cdr:y>0.57046</cdr:y>
    </cdr:to>
    <cdr:sp macro="" textlink="">
      <cdr:nvSpPr>
        <cdr:cNvPr id="8" name="TextBox 15"/>
        <cdr:cNvSpPr txBox="1"/>
      </cdr:nvSpPr>
      <cdr:spPr>
        <a:xfrm xmlns:a="http://schemas.openxmlformats.org/drawingml/2006/main" rot="16200000">
          <a:off x="-418869" y="1901594"/>
          <a:ext cx="1358212" cy="45697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0.79383</cdr:x>
      <cdr:y>0.28498</cdr:y>
    </cdr:from>
    <cdr:to>
      <cdr:x>0.85467</cdr:x>
      <cdr:y>0.69328</cdr:y>
    </cdr:to>
    <cdr:sp macro="" textlink="">
      <cdr:nvSpPr>
        <cdr:cNvPr id="9" name="TextBox 15"/>
        <cdr:cNvSpPr txBox="1"/>
      </cdr:nvSpPr>
      <cdr:spPr>
        <a:xfrm xmlns:a="http://schemas.openxmlformats.org/drawingml/2006/main" rot="16200000">
          <a:off x="5189072" y="2180101"/>
          <a:ext cx="2010680" cy="4571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PT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</a:t>
          </a:r>
        </a:p>
        <a:p xmlns:a="http://schemas.openxmlformats.org/drawingml/2006/main">
          <a:pPr algn="ctr"/>
          <a:r>
            <a:rPr lang="pt-PT" sz="1200" b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(gene</a:t>
          </a:r>
          <a:r>
            <a:rPr lang="pt-PT" sz="1200" b="0" baseline="0"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 expression &gt; threshold)</a:t>
          </a:r>
          <a:endParaRPr lang="en-US" sz="1200" b="0">
            <a:effectLst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0.00736</cdr:x>
      <cdr:y>0.24582</cdr:y>
    </cdr:from>
    <cdr:to>
      <cdr:x>0.11086</cdr:x>
      <cdr:y>0.65232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-497390" y="1475344"/>
          <a:ext cx="1559080" cy="494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counts</a:t>
          </a:r>
        </a:p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(%)</a:t>
          </a:r>
        </a:p>
      </cdr:txBody>
    </cdr:sp>
  </cdr:relSizeAnchor>
  <cdr:relSizeAnchor xmlns:cdr="http://schemas.openxmlformats.org/drawingml/2006/chartDrawing">
    <cdr:from>
      <cdr:x>0.25277</cdr:x>
      <cdr:y>0.81966</cdr:y>
    </cdr:from>
    <cdr:to>
      <cdr:x>0.70953</cdr:x>
      <cdr:y>0.9366</cdr:y>
    </cdr:to>
    <cdr:sp macro="" textlink="">
      <cdr:nvSpPr>
        <cdr:cNvPr id="8" name="TextBox 15"/>
        <cdr:cNvSpPr txBox="1"/>
      </cdr:nvSpPr>
      <cdr:spPr>
        <a:xfrm xmlns:a="http://schemas.openxmlformats.org/drawingml/2006/main">
          <a:off x="1206501" y="3143729"/>
          <a:ext cx="2180166" cy="4485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0.00736</cdr:x>
      <cdr:y>0.24582</cdr:y>
    </cdr:from>
    <cdr:to>
      <cdr:x>0.11086</cdr:x>
      <cdr:y>0.65232</cdr:y>
    </cdr:to>
    <cdr:sp macro="" textlink="">
      <cdr:nvSpPr>
        <cdr:cNvPr id="2" name="TextBox 2"/>
        <cdr:cNvSpPr txBox="1"/>
      </cdr:nvSpPr>
      <cdr:spPr>
        <a:xfrm xmlns:a="http://schemas.openxmlformats.org/drawingml/2006/main" rot="16200000">
          <a:off x="-497390" y="1475344"/>
          <a:ext cx="1559080" cy="494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counts</a:t>
          </a:r>
        </a:p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(%)</a:t>
          </a:r>
        </a:p>
      </cdr:txBody>
    </cdr:sp>
  </cdr:relSizeAnchor>
  <cdr:relSizeAnchor xmlns:cdr="http://schemas.openxmlformats.org/drawingml/2006/chartDrawing">
    <cdr:from>
      <cdr:x>0.25277</cdr:x>
      <cdr:y>0.81966</cdr:y>
    </cdr:from>
    <cdr:to>
      <cdr:x>0.70953</cdr:x>
      <cdr:y>0.9366</cdr:y>
    </cdr:to>
    <cdr:sp macro="" textlink="">
      <cdr:nvSpPr>
        <cdr:cNvPr id="4" name="TextBox 15"/>
        <cdr:cNvSpPr txBox="1"/>
      </cdr:nvSpPr>
      <cdr:spPr>
        <a:xfrm xmlns:a="http://schemas.openxmlformats.org/drawingml/2006/main">
          <a:off x="1206501" y="3143729"/>
          <a:ext cx="2180166" cy="4485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0.00736</cdr:x>
      <cdr:y>0.24582</cdr:y>
    </cdr:from>
    <cdr:to>
      <cdr:x>0.11086</cdr:x>
      <cdr:y>0.65232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-497390" y="1475344"/>
          <a:ext cx="1559080" cy="494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counts</a:t>
          </a:r>
        </a:p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(%)</a:t>
          </a:r>
        </a:p>
      </cdr:txBody>
    </cdr:sp>
  </cdr:relSizeAnchor>
  <cdr:relSizeAnchor xmlns:cdr="http://schemas.openxmlformats.org/drawingml/2006/chartDrawing">
    <cdr:from>
      <cdr:x>0.25277</cdr:x>
      <cdr:y>0.81966</cdr:y>
    </cdr:from>
    <cdr:to>
      <cdr:x>0.70953</cdr:x>
      <cdr:y>0.9366</cdr:y>
    </cdr:to>
    <cdr:sp macro="" textlink="">
      <cdr:nvSpPr>
        <cdr:cNvPr id="8" name="TextBox 15"/>
        <cdr:cNvSpPr txBox="1"/>
      </cdr:nvSpPr>
      <cdr:spPr>
        <a:xfrm xmlns:a="http://schemas.openxmlformats.org/drawingml/2006/main">
          <a:off x="1206501" y="3143729"/>
          <a:ext cx="2180166" cy="4485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  <cdr:relSizeAnchor xmlns:cdr="http://schemas.openxmlformats.org/drawingml/2006/chartDrawing">
    <cdr:from>
      <cdr:x>0.00736</cdr:x>
      <cdr:y>0.24582</cdr:y>
    </cdr:from>
    <cdr:to>
      <cdr:x>0.11086</cdr:x>
      <cdr:y>0.65232</cdr:y>
    </cdr:to>
    <cdr:sp macro="" textlink="">
      <cdr:nvSpPr>
        <cdr:cNvPr id="2" name="TextBox 2"/>
        <cdr:cNvSpPr txBox="1"/>
      </cdr:nvSpPr>
      <cdr:spPr>
        <a:xfrm xmlns:a="http://schemas.openxmlformats.org/drawingml/2006/main" rot="16200000">
          <a:off x="-497390" y="1475344"/>
          <a:ext cx="1559080" cy="494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Reaction counts</a:t>
          </a:r>
        </a:p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(%)</a:t>
          </a:r>
        </a:p>
      </cdr:txBody>
    </cdr:sp>
  </cdr:relSizeAnchor>
  <cdr:relSizeAnchor xmlns:cdr="http://schemas.openxmlformats.org/drawingml/2006/chartDrawing">
    <cdr:from>
      <cdr:x>0.25277</cdr:x>
      <cdr:y>0.81966</cdr:y>
    </cdr:from>
    <cdr:to>
      <cdr:x>0.70953</cdr:x>
      <cdr:y>0.9366</cdr:y>
    </cdr:to>
    <cdr:sp macro="" textlink="">
      <cdr:nvSpPr>
        <cdr:cNvPr id="4" name="TextBox 15"/>
        <cdr:cNvSpPr txBox="1"/>
      </cdr:nvSpPr>
      <cdr:spPr>
        <a:xfrm xmlns:a="http://schemas.openxmlformats.org/drawingml/2006/main">
          <a:off x="1206501" y="3143729"/>
          <a:ext cx="2180166" cy="4485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Inconsistency Score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(×</a:t>
          </a:r>
          <a:r>
            <a:rPr lang="pt-PT" sz="1100" b="1" i="0">
              <a:solidFill>
                <a:schemeClr val="tx1"/>
              </a:solidFill>
              <a:effectLst/>
              <a:latin typeface="Cambria Math"/>
              <a:ea typeface="+mn-ea"/>
              <a:cs typeface="+mn-cs"/>
            </a:rPr>
            <a:t>〖𝟏𝟎〗^𝟒</a:t>
          </a:r>
          <a:r>
            <a:rPr lang="pt-PT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200">
            <a:effectLst/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53</xdr:row>
      <xdr:rowOff>152400</xdr:rowOff>
    </xdr:from>
    <xdr:to>
      <xdr:col>9</xdr:col>
      <xdr:colOff>581025</xdr:colOff>
      <xdr:row>73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447674</xdr:colOff>
      <xdr:row>9</xdr:row>
      <xdr:rowOff>152400</xdr:rowOff>
    </xdr:from>
    <xdr:to>
      <xdr:col>24</xdr:col>
      <xdr:colOff>590549</xdr:colOff>
      <xdr:row>33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77</xdr:row>
      <xdr:rowOff>52387</xdr:rowOff>
    </xdr:from>
    <xdr:to>
      <xdr:col>10</xdr:col>
      <xdr:colOff>342900</xdr:colOff>
      <xdr:row>94</xdr:row>
      <xdr:rowOff>42862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542925</xdr:colOff>
      <xdr:row>12</xdr:row>
      <xdr:rowOff>42862</xdr:rowOff>
    </xdr:from>
    <xdr:to>
      <xdr:col>44</xdr:col>
      <xdr:colOff>238125</xdr:colOff>
      <xdr:row>29</xdr:row>
      <xdr:rowOff>33337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595429</xdr:colOff>
      <xdr:row>14</xdr:row>
      <xdr:rowOff>76198</xdr:rowOff>
    </xdr:from>
    <xdr:ext cx="298800" cy="1790700"/>
    <xdr:sp macro="" textlink="">
      <xdr:nvSpPr>
        <xdr:cNvPr id="6" name="TextBox 5"/>
        <xdr:cNvSpPr txBox="1"/>
      </xdr:nvSpPr>
      <xdr:spPr>
        <a:xfrm rot="16200000">
          <a:off x="8383879" y="3136723"/>
          <a:ext cx="1790700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Probability density</a:t>
          </a:r>
        </a:p>
      </xdr:txBody>
    </xdr:sp>
    <xdr:clientData/>
  </xdr:one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0.42748</cdr:x>
      <cdr:y>0.89924</cdr:y>
    </cdr:from>
    <cdr:to>
      <cdr:x>0.52366</cdr:x>
      <cdr:y>0.96222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667001" y="3400424"/>
          <a:ext cx="6000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Genes</a:t>
          </a:r>
        </a:p>
      </cdr:txBody>
    </cdr:sp>
  </cdr:relSizeAnchor>
  <cdr:relSizeAnchor xmlns:cdr="http://schemas.openxmlformats.org/drawingml/2006/chartDrawing">
    <cdr:from>
      <cdr:x>0.37099</cdr:x>
      <cdr:y>0.19395</cdr:y>
    </cdr:from>
    <cdr:to>
      <cdr:x>0.63817</cdr:x>
      <cdr:y>0.35013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314575" y="733425"/>
          <a:ext cx="1666876" cy="590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Normal disribution</a:t>
          </a:r>
        </a:p>
        <a:p xmlns:a="http://schemas.openxmlformats.org/drawingml/2006/main">
          <a:pPr algn="ctr"/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</a:t>
          </a:r>
          <a:r>
            <a:rPr lang="el-GR" sz="1200" b="1">
              <a:latin typeface="Times New Roman" panose="02020603050405020304" pitchFamily="18" charset="0"/>
              <a:cs typeface="Times New Roman" panose="02020603050405020304" pitchFamily="18" charset="0"/>
            </a:rPr>
            <a:t>μ=</a:t>
          </a:r>
          <a:r>
            <a:rPr lang="pt-PT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35.06, </a:t>
          </a:r>
          <a:r>
            <a:rPr lang="pt-PT" sz="1200" b="1" baseline="0">
              <a:latin typeface="Times New Roman" panose="02020603050405020304" pitchFamily="18" charset="0"/>
              <a:ea typeface="SimHei"/>
              <a:cs typeface="Times New Roman" panose="02020603050405020304" pitchFamily="18" charset="0"/>
            </a:rPr>
            <a:t> </a:t>
          </a:r>
          <a:r>
            <a:rPr lang="el-GR" sz="1200" b="1" baseline="0">
              <a:latin typeface="Times New Roman" panose="02020603050405020304" pitchFamily="18" charset="0"/>
              <a:ea typeface="SimHei"/>
              <a:cs typeface="Times New Roman" panose="02020603050405020304" pitchFamily="18" charset="0"/>
            </a:rPr>
            <a:t>σ=</a:t>
          </a:r>
          <a:r>
            <a:rPr lang="pt-PT" sz="1200" b="1" baseline="0">
              <a:latin typeface="Times New Roman" panose="02020603050405020304" pitchFamily="18" charset="0"/>
              <a:ea typeface="SimHei"/>
              <a:cs typeface="Times New Roman" panose="02020603050405020304" pitchFamily="18" charset="0"/>
            </a:rPr>
            <a:t>58.36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shil/AppData/Roaming/Microsoft/Excel/3360n%20(version%201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ormal"/>
      <sheetName val="Problem 1"/>
      <sheetName val="Sheet1"/>
    </sheetNames>
    <sheetDataSet>
      <sheetData sheetId="0">
        <row r="5">
          <cell r="AF5">
            <v>5.7479809677554112E-3</v>
          </cell>
        </row>
        <row r="6">
          <cell r="AF6">
            <v>5.7678157571772245E-3</v>
          </cell>
        </row>
        <row r="7">
          <cell r="A7" t="str">
            <v>x</v>
          </cell>
          <cell r="AF7">
            <v>5.7711204909581372E-3</v>
          </cell>
        </row>
        <row r="8">
          <cell r="A8">
            <v>35</v>
          </cell>
          <cell r="B8">
            <v>9.1075031763882318E-6</v>
          </cell>
          <cell r="AF8">
            <v>5.7752653044530313E-3</v>
          </cell>
        </row>
        <row r="9">
          <cell r="A9">
            <v>35.25</v>
          </cell>
          <cell r="B9">
            <v>1.4831494398061521E-5</v>
          </cell>
          <cell r="L9">
            <v>22.403300000000002</v>
          </cell>
          <cell r="M9">
            <v>6.6759836418954083E-3</v>
          </cell>
          <cell r="AF9">
            <v>5.7763321704567888E-3</v>
          </cell>
        </row>
        <row r="10">
          <cell r="A10">
            <v>35.5</v>
          </cell>
          <cell r="B10">
            <v>2.3856615578798012E-5</v>
          </cell>
          <cell r="L10">
            <v>29.83</v>
          </cell>
          <cell r="M10">
            <v>6.8074480077200033E-3</v>
          </cell>
          <cell r="AF10">
            <v>5.7765480229080551E-3</v>
          </cell>
        </row>
        <row r="11">
          <cell r="A11">
            <v>35.75</v>
          </cell>
          <cell r="B11">
            <v>3.7902782436043633E-5</v>
          </cell>
          <cell r="L11">
            <v>31.453700000000001</v>
          </cell>
          <cell r="M11">
            <v>6.8218049822726043E-3</v>
          </cell>
          <cell r="AF11">
            <v>5.777116281740313E-3</v>
          </cell>
        </row>
        <row r="12">
          <cell r="A12">
            <v>36</v>
          </cell>
          <cell r="B12">
            <v>5.9480100339949057E-5</v>
          </cell>
          <cell r="L12">
            <v>24.011399999999998</v>
          </cell>
          <cell r="M12">
            <v>6.7134452183404796E-3</v>
          </cell>
          <cell r="AF12">
            <v>5.7868816113505238E-3</v>
          </cell>
        </row>
        <row r="13">
          <cell r="A13">
            <v>36.25</v>
          </cell>
          <cell r="B13">
            <v>9.2195692785742518E-5</v>
          </cell>
          <cell r="L13">
            <v>18.945699999999999</v>
          </cell>
          <cell r="M13">
            <v>6.579209536074067E-3</v>
          </cell>
          <cell r="AF13">
            <v>5.7909726422277156E-3</v>
          </cell>
        </row>
        <row r="14">
          <cell r="A14">
            <v>36.5</v>
          </cell>
          <cell r="B14">
            <v>1.4115228449001712E-4</v>
          </cell>
          <cell r="L14">
            <v>9.5926799999999997</v>
          </cell>
          <cell r="M14">
            <v>6.2141622374266318E-3</v>
          </cell>
          <cell r="AF14">
            <v>5.7929157989038858E-3</v>
          </cell>
        </row>
        <row r="15">
          <cell r="A15">
            <v>36.75</v>
          </cell>
          <cell r="B15">
            <v>2.1345362294258698E-4</v>
          </cell>
          <cell r="L15">
            <v>15.674300000000001</v>
          </cell>
          <cell r="M15">
            <v>6.4680090247170386E-3</v>
          </cell>
          <cell r="AF15">
            <v>5.7933193397170773E-3</v>
          </cell>
        </row>
        <row r="16">
          <cell r="A16">
            <v>37</v>
          </cell>
          <cell r="B16">
            <v>3.1882875938635854E-4</v>
          </cell>
          <cell r="L16">
            <v>93.672700000000006</v>
          </cell>
          <cell r="M16">
            <v>4.128397310351235E-3</v>
          </cell>
          <cell r="AF16">
            <v>5.7942186827719894E-3</v>
          </cell>
        </row>
        <row r="17">
          <cell r="A17">
            <v>37.25</v>
          </cell>
          <cell r="B17">
            <v>4.7038101810918106E-4</v>
          </cell>
          <cell r="L17">
            <v>9.8652899999999999</v>
          </cell>
          <cell r="M17">
            <v>6.226771711257871E-3</v>
          </cell>
          <cell r="AF17">
            <v>5.7961202946341757E-3</v>
          </cell>
        </row>
        <row r="18">
          <cell r="A18">
            <v>37.5</v>
          </cell>
          <cell r="B18">
            <v>6.854573316849357E-4</v>
          </cell>
          <cell r="L18">
            <v>7.2295499999999997</v>
          </cell>
          <cell r="M18">
            <v>6.1003421427896914E-3</v>
          </cell>
          <cell r="AF18">
            <v>5.7964903170892408E-3</v>
          </cell>
        </row>
        <row r="19">
          <cell r="A19">
            <v>37.75</v>
          </cell>
          <cell r="B19">
            <v>9.866188393584446E-4</v>
          </cell>
          <cell r="L19">
            <v>10.5608</v>
          </cell>
          <cell r="M19">
            <v>6.2584398167167456E-3</v>
          </cell>
          <cell r="AF19">
            <v>5.7976359985543952E-3</v>
          </cell>
        </row>
        <row r="20">
          <cell r="A20">
            <v>38</v>
          </cell>
          <cell r="B20">
            <v>1.4026739184080197E-3</v>
          </cell>
          <cell r="L20">
            <v>10.7616</v>
          </cell>
          <cell r="M20">
            <v>6.2674470604499391E-3</v>
          </cell>
          <cell r="AF20">
            <v>5.7985636055026988E-3</v>
          </cell>
        </row>
        <row r="21">
          <cell r="A21">
            <v>38.25</v>
          </cell>
          <cell r="B21">
            <v>1.9697104053057811E-3</v>
          </cell>
          <cell r="L21">
            <v>31.9239</v>
          </cell>
          <cell r="M21">
            <v>6.8249819710560714E-3</v>
          </cell>
          <cell r="AF21">
            <v>5.7988586896868741E-3</v>
          </cell>
        </row>
        <row r="22">
          <cell r="A22">
            <v>38.5</v>
          </cell>
          <cell r="B22">
            <v>2.7320357393828491E-3</v>
          </cell>
          <cell r="L22">
            <v>25.765699999999999</v>
          </cell>
          <cell r="M22">
            <v>6.7487075827475981E-3</v>
          </cell>
          <cell r="AF22">
            <v>5.7997648279715219E-3</v>
          </cell>
        </row>
        <row r="23">
          <cell r="A23">
            <v>38.75</v>
          </cell>
          <cell r="B23">
            <v>3.7429042151637128E-3</v>
          </cell>
          <cell r="L23">
            <v>29.374300000000002</v>
          </cell>
          <cell r="M23">
            <v>6.8024780102797291E-3</v>
          </cell>
          <cell r="AF23">
            <v>5.8010457991265708E-3</v>
          </cell>
        </row>
        <row r="24">
          <cell r="A24">
            <v>39</v>
          </cell>
          <cell r="B24">
            <v>5.064882677243308E-3</v>
          </cell>
          <cell r="L24">
            <v>79.554199999999994</v>
          </cell>
          <cell r="M24">
            <v>5.111640647941001E-3</v>
          </cell>
          <cell r="AF24">
            <v>5.8020263467537412E-3</v>
          </cell>
        </row>
        <row r="25">
          <cell r="A25">
            <v>39.25</v>
          </cell>
          <cell r="B25">
            <v>6.7696841453785276E-3</v>
          </cell>
          <cell r="L25">
            <v>10.6006</v>
          </cell>
          <cell r="M25">
            <v>6.260229975015361E-3</v>
          </cell>
          <cell r="AF25">
            <v>5.8041967960776536E-3</v>
          </cell>
        </row>
        <row r="26">
          <cell r="A26">
            <v>39.5</v>
          </cell>
          <cell r="B26">
            <v>8.9372881887055233E-3</v>
          </cell>
          <cell r="L26">
            <v>11.7523</v>
          </cell>
          <cell r="M26">
            <v>6.3109833978771722E-3</v>
          </cell>
          <cell r="AF26">
            <v>5.8062064976308848E-3</v>
          </cell>
        </row>
        <row r="27">
          <cell r="A27">
            <v>39.75</v>
          </cell>
          <cell r="B27">
            <v>1.1654172930537547E-2</v>
          </cell>
          <cell r="L27">
            <v>24.6309</v>
          </cell>
          <cell r="M27">
            <v>6.7265703743406352E-3</v>
          </cell>
          <cell r="AF27">
            <v>5.8073601766086844E-3</v>
          </cell>
        </row>
        <row r="28">
          <cell r="A28">
            <v>40</v>
          </cell>
          <cell r="B28">
            <v>1.5010511571231393E-2</v>
          </cell>
          <cell r="L28">
            <v>14.4872</v>
          </cell>
          <cell r="M28">
            <v>6.4231327384200237E-3</v>
          </cell>
          <cell r="AF28">
            <v>5.8075032883654404E-3</v>
          </cell>
        </row>
        <row r="29">
          <cell r="A29">
            <v>40.25</v>
          </cell>
          <cell r="B29">
            <v>1.9096240206203204E-2</v>
          </cell>
          <cell r="L29">
            <v>11.5799</v>
          </cell>
          <cell r="M29">
            <v>6.3035161076554725E-3</v>
          </cell>
          <cell r="AF29">
            <v>5.8083226329685407E-3</v>
          </cell>
        </row>
        <row r="30">
          <cell r="A30">
            <v>40.5</v>
          </cell>
          <cell r="B30">
            <v>2.3995985116972471E-2</v>
          </cell>
          <cell r="L30">
            <v>33.084699999999998</v>
          </cell>
          <cell r="M30">
            <v>6.830933176349193E-3</v>
          </cell>
          <cell r="AF30">
            <v>5.8108864330548467E-3</v>
          </cell>
        </row>
        <row r="31">
          <cell r="A31">
            <v>40.75</v>
          </cell>
          <cell r="B31">
            <v>2.9782944941537878E-2</v>
          </cell>
          <cell r="L31">
            <v>27.9008</v>
          </cell>
          <cell r="M31">
            <v>6.7836017555883803E-3</v>
          </cell>
          <cell r="AF31">
            <v>5.8108909706785297E-3</v>
          </cell>
        </row>
        <row r="32">
          <cell r="A32">
            <v>41</v>
          </cell>
          <cell r="B32">
            <v>3.6511950427735931E-2</v>
          </cell>
          <cell r="L32">
            <v>113.33799999999999</v>
          </cell>
          <cell r="M32">
            <v>2.7810399897607949E-3</v>
          </cell>
          <cell r="AF32">
            <v>5.8115539516770528E-3</v>
          </cell>
        </row>
        <row r="33">
          <cell r="A33">
            <v>41.25</v>
          </cell>
          <cell r="B33">
            <v>4.4212061685666076E-2</v>
          </cell>
          <cell r="L33">
            <v>37.2532</v>
          </cell>
          <cell r="M33">
            <v>6.8300427318451163E-3</v>
          </cell>
          <cell r="AF33">
            <v>5.8117246338650706E-3</v>
          </cell>
        </row>
        <row r="34">
          <cell r="A34">
            <v>41.5</v>
          </cell>
          <cell r="B34">
            <v>5.2879195744034012E-2</v>
          </cell>
          <cell r="L34">
            <v>27.0839</v>
          </cell>
          <cell r="M34">
            <v>6.7712998421399261E-3</v>
          </cell>
          <cell r="AF34">
            <v>5.815188751979946E-3</v>
          </cell>
        </row>
        <row r="35">
          <cell r="A35">
            <v>41.75</v>
          </cell>
          <cell r="B35">
            <v>6.2469388516175332E-2</v>
          </cell>
          <cell r="L35">
            <v>31.792999999999999</v>
          </cell>
          <cell r="M35">
            <v>6.8241418550819243E-3</v>
          </cell>
          <cell r="AF35">
            <v>5.8172941252717849E-3</v>
          </cell>
        </row>
        <row r="36">
          <cell r="A36">
            <v>42</v>
          </cell>
          <cell r="B36">
            <v>7.2893366522663844E-2</v>
          </cell>
          <cell r="L36">
            <v>21.2715</v>
          </cell>
          <cell r="M36">
            <v>6.6467174894770586E-3</v>
          </cell>
          <cell r="AF36">
            <v>5.8191937571485178E-3</v>
          </cell>
        </row>
        <row r="37">
          <cell r="A37">
            <v>42.25</v>
          </cell>
          <cell r="B37">
            <v>8.4013117663694334E-2</v>
          </cell>
          <cell r="L37">
            <v>43.463000000000001</v>
          </cell>
          <cell r="M37">
            <v>6.7644329970128359E-3</v>
          </cell>
          <cell r="AF37">
            <v>5.8199531311492244E-3</v>
          </cell>
        </row>
        <row r="38">
          <cell r="A38">
            <v>42.5</v>
          </cell>
          <cell r="B38">
            <v>9.5641093779124914E-2</v>
          </cell>
          <cell r="L38">
            <v>39.449300000000001</v>
          </cell>
          <cell r="M38">
            <v>6.8155784350538429E-3</v>
          </cell>
          <cell r="AF38">
            <v>5.8200701568000921E-3</v>
          </cell>
        </row>
        <row r="39">
          <cell r="A39">
            <v>42.75</v>
          </cell>
          <cell r="B39">
            <v>0.10754254423073038</v>
          </cell>
          <cell r="L39">
            <v>24.566500000000001</v>
          </cell>
          <cell r="M39">
            <v>6.7252400406434352E-3</v>
          </cell>
          <cell r="AF39">
            <v>5.8207529900175907E-3</v>
          </cell>
        </row>
        <row r="40">
          <cell r="A40">
            <v>43</v>
          </cell>
          <cell r="B40">
            <v>0.11944127179614399</v>
          </cell>
          <cell r="L40">
            <v>106.21</v>
          </cell>
          <cell r="M40">
            <v>3.2515689881376631E-3</v>
          </cell>
          <cell r="AF40">
            <v>5.8215661772535055E-3</v>
          </cell>
        </row>
        <row r="41">
          <cell r="A41">
            <v>43.25</v>
          </cell>
          <cell r="B41">
            <v>0.13102883241550095</v>
          </cell>
          <cell r="L41">
            <v>152.90700000000001</v>
          </cell>
          <cell r="M41">
            <v>8.9040762981799654E-4</v>
          </cell>
          <cell r="AF41">
            <v>5.8221639059167236E-3</v>
          </cell>
        </row>
        <row r="42">
          <cell r="A42">
            <v>43.5</v>
          </cell>
          <cell r="B42">
            <v>0.14197689134326766</v>
          </cell>
          <cell r="L42">
            <v>137.41399999999999</v>
          </cell>
          <cell r="M42">
            <v>1.4690217960737443E-3</v>
          </cell>
          <cell r="AF42">
            <v>5.8222678454651232E-3</v>
          </cell>
        </row>
        <row r="43">
          <cell r="A43">
            <v>43.75</v>
          </cell>
          <cell r="B43">
            <v>0.15195213074050187</v>
          </cell>
          <cell r="L43">
            <v>23.232700000000001</v>
          </cell>
          <cell r="M43">
            <v>6.6959134412841051E-3</v>
          </cell>
          <cell r="AF43">
            <v>5.8258773014627707E-3</v>
          </cell>
        </row>
        <row r="44">
          <cell r="A44">
            <v>44</v>
          </cell>
          <cell r="B44">
            <v>0.16063281328121934</v>
          </cell>
          <cell r="L44">
            <v>23.699200000000001</v>
          </cell>
          <cell r="M44">
            <v>6.7065541382137651E-3</v>
          </cell>
          <cell r="AF44">
            <v>5.8281086720185686E-3</v>
          </cell>
        </row>
        <row r="45">
          <cell r="A45">
            <v>44.25</v>
          </cell>
          <cell r="B45">
            <v>0.16772587897466362</v>
          </cell>
          <cell r="L45">
            <v>17.6265</v>
          </cell>
          <cell r="M45">
            <v>6.5366095593779429E-3</v>
          </cell>
          <cell r="AF45">
            <v>5.8293163579898732E-3</v>
          </cell>
        </row>
        <row r="46">
          <cell r="A46">
            <v>44.5</v>
          </cell>
          <cell r="B46">
            <v>0.17298331963188726</v>
          </cell>
          <cell r="L46">
            <v>47.643999999999998</v>
          </cell>
          <cell r="M46">
            <v>6.6779006990880223E-3</v>
          </cell>
          <cell r="AF46">
            <v>5.8295389014742923E-3</v>
          </cell>
        </row>
        <row r="47">
          <cell r="A47">
            <v>44.75</v>
          </cell>
          <cell r="B47">
            <v>0.17621655944670578</v>
          </cell>
          <cell r="L47">
            <v>27.042400000000001</v>
          </cell>
          <cell r="M47">
            <v>6.770640080578004E-3</v>
          </cell>
          <cell r="AF47">
            <v>5.829949009876525E-3</v>
          </cell>
        </row>
        <row r="48">
          <cell r="A48">
            <v>45</v>
          </cell>
          <cell r="B48">
            <v>0.17730768017841453</v>
          </cell>
          <cell r="L48">
            <v>27.758500000000002</v>
          </cell>
          <cell r="M48">
            <v>6.7815527559594484E-3</v>
          </cell>
          <cell r="AF48">
            <v>5.8299867502619607E-3</v>
          </cell>
        </row>
        <row r="49">
          <cell r="A49">
            <v>45.25</v>
          </cell>
          <cell r="B49">
            <v>0.17621655944670578</v>
          </cell>
          <cell r="L49">
            <v>8.5598399999999994</v>
          </cell>
          <cell r="M49">
            <v>6.1653996816450826E-3</v>
          </cell>
          <cell r="AF49">
            <v>5.8302154345261916E-3</v>
          </cell>
        </row>
        <row r="50">
          <cell r="A50">
            <v>45.5</v>
          </cell>
          <cell r="B50">
            <v>0.17298331963188726</v>
          </cell>
          <cell r="L50">
            <v>15.6797</v>
          </cell>
          <cell r="M50">
            <v>6.4682077643309129E-3</v>
          </cell>
          <cell r="AF50">
            <v>5.8314880543467755E-3</v>
          </cell>
        </row>
        <row r="51">
          <cell r="A51">
            <v>45.75</v>
          </cell>
          <cell r="B51">
            <v>0.16772587897466362</v>
          </cell>
          <cell r="L51">
            <v>75.370500000000007</v>
          </cell>
          <cell r="M51">
            <v>5.3848402079753315E-3</v>
          </cell>
          <cell r="AF51">
            <v>5.833102746242682E-3</v>
          </cell>
        </row>
        <row r="52">
          <cell r="A52">
            <v>46</v>
          </cell>
          <cell r="B52">
            <v>0.16063281328121934</v>
          </cell>
          <cell r="L52">
            <v>15.353899999999999</v>
          </cell>
          <cell r="M52">
            <v>6.4561291570585074E-3</v>
          </cell>
          <cell r="AF52">
            <v>5.8350763255814097E-3</v>
          </cell>
        </row>
        <row r="53">
          <cell r="A53">
            <v>46.25</v>
          </cell>
          <cell r="B53">
            <v>0.15195213074050187</v>
          </cell>
          <cell r="L53">
            <v>71.350499999999997</v>
          </cell>
          <cell r="M53">
            <v>5.6337628569810734E-3</v>
          </cell>
          <cell r="AF53">
            <v>5.8356334362141592E-3</v>
          </cell>
        </row>
        <row r="54">
          <cell r="A54">
            <v>46.5</v>
          </cell>
          <cell r="B54">
            <v>0.14197689134326766</v>
          </cell>
          <cell r="L54">
            <v>20.8172</v>
          </cell>
          <cell r="M54">
            <v>6.6343046716477484E-3</v>
          </cell>
          <cell r="AF54">
            <v>5.8384054706790674E-3</v>
          </cell>
        </row>
        <row r="55">
          <cell r="A55">
            <v>46.75</v>
          </cell>
          <cell r="B55">
            <v>0.13102883241550095</v>
          </cell>
          <cell r="L55">
            <v>25.6752</v>
          </cell>
          <cell r="M55">
            <v>6.7470330580102732E-3</v>
          </cell>
          <cell r="AF55">
            <v>5.8405435004066459E-3</v>
          </cell>
        </row>
        <row r="56">
          <cell r="A56">
            <v>47</v>
          </cell>
          <cell r="B56">
            <v>0.11944127179614399</v>
          </cell>
          <cell r="L56">
            <v>35.496600000000001</v>
          </cell>
          <cell r="M56">
            <v>6.8346663264573903E-3</v>
          </cell>
          <cell r="AF56">
            <v>5.8406299062962255E-3</v>
          </cell>
        </row>
        <row r="57">
          <cell r="A57">
            <v>47.25</v>
          </cell>
          <cell r="B57">
            <v>0.10754254423073038</v>
          </cell>
          <cell r="L57">
            <v>22.3613</v>
          </cell>
          <cell r="M57">
            <v>6.6749401430726812E-3</v>
          </cell>
          <cell r="AF57">
            <v>5.8409283779206813E-3</v>
          </cell>
        </row>
        <row r="58">
          <cell r="A58">
            <v>47.5</v>
          </cell>
          <cell r="B58">
            <v>9.5641093779124914E-2</v>
          </cell>
          <cell r="L58">
            <v>14.933199999999999</v>
          </cell>
          <cell r="M58">
            <v>6.4402687763683844E-3</v>
          </cell>
          <cell r="AF58">
            <v>5.8418667757657479E-3</v>
          </cell>
        </row>
        <row r="59">
          <cell r="A59">
            <v>47.75</v>
          </cell>
          <cell r="B59">
            <v>8.4013117663694334E-2</v>
          </cell>
          <cell r="L59">
            <v>23.688500000000001</v>
          </cell>
          <cell r="M59">
            <v>6.7063146857963248E-3</v>
          </cell>
          <cell r="AF59">
            <v>5.8419458486483411E-3</v>
          </cell>
        </row>
        <row r="60">
          <cell r="A60">
            <v>48</v>
          </cell>
          <cell r="B60">
            <v>7.2893366522663844E-2</v>
          </cell>
          <cell r="L60">
            <v>25.756599999999999</v>
          </cell>
          <cell r="M60">
            <v>6.7485399199721441E-3</v>
          </cell>
          <cell r="AF60">
            <v>5.8425979705142919E-3</v>
          </cell>
        </row>
        <row r="61">
          <cell r="A61">
            <v>48.25</v>
          </cell>
          <cell r="B61">
            <v>6.2469388516175332E-2</v>
          </cell>
          <cell r="L61">
            <v>103.49299999999999</v>
          </cell>
          <cell r="M61">
            <v>3.4376707228667442E-3</v>
          </cell>
          <cell r="AF61">
            <v>5.8438961327962015E-3</v>
          </cell>
        </row>
        <row r="62">
          <cell r="A62">
            <v>48.5</v>
          </cell>
          <cell r="B62">
            <v>5.2879195744034012E-2</v>
          </cell>
          <cell r="L62">
            <v>20.611599999999999</v>
          </cell>
          <cell r="M62">
            <v>6.628562706653577E-3</v>
          </cell>
          <cell r="AF62">
            <v>5.8461910318207905E-3</v>
          </cell>
        </row>
        <row r="63">
          <cell r="A63">
            <v>48.75</v>
          </cell>
          <cell r="B63">
            <v>4.4212061685666076E-2</v>
          </cell>
          <cell r="L63">
            <v>13.317500000000001</v>
          </cell>
          <cell r="M63">
            <v>6.3766383974436028E-3</v>
          </cell>
          <cell r="AF63">
            <v>5.8464021056537528E-3</v>
          </cell>
        </row>
        <row r="64">
          <cell r="A64">
            <v>49</v>
          </cell>
          <cell r="B64">
            <v>3.6511950427735931E-2</v>
          </cell>
          <cell r="L64">
            <v>20.3857</v>
          </cell>
          <cell r="M64">
            <v>6.622164801521546E-3</v>
          </cell>
          <cell r="AF64">
            <v>5.846820284639986E-3</v>
          </cell>
        </row>
        <row r="65">
          <cell r="A65">
            <v>49.25</v>
          </cell>
          <cell r="B65">
            <v>2.9782944941537878E-2</v>
          </cell>
          <cell r="L65">
            <v>24.808599999999998</v>
          </cell>
          <cell r="M65">
            <v>6.7302000581928242E-3</v>
          </cell>
          <cell r="AF65">
            <v>5.8474286817936146E-3</v>
          </cell>
        </row>
        <row r="66">
          <cell r="A66">
            <v>49.5</v>
          </cell>
          <cell r="B66">
            <v>2.3995985116972471E-2</v>
          </cell>
          <cell r="L66">
            <v>21.571999999999999</v>
          </cell>
          <cell r="M66">
            <v>6.6547192714240993E-3</v>
          </cell>
          <cell r="AF66">
            <v>5.847676030621962E-3</v>
          </cell>
        </row>
        <row r="67">
          <cell r="A67">
            <v>49.75</v>
          </cell>
          <cell r="B67">
            <v>1.9096240206203204E-2</v>
          </cell>
          <cell r="L67">
            <v>34.654699999999998</v>
          </cell>
          <cell r="M67">
            <v>6.8346886981536974E-3</v>
          </cell>
          <cell r="AF67">
            <v>5.8478892245589966E-3</v>
          </cell>
        </row>
        <row r="68">
          <cell r="A68">
            <v>50</v>
          </cell>
          <cell r="B68">
            <v>1.5010511571231393E-2</v>
          </cell>
          <cell r="L68">
            <v>16.8324</v>
          </cell>
          <cell r="M68">
            <v>6.5094959529649549E-3</v>
          </cell>
          <cell r="AF68">
            <v>5.8485454856365086E-3</v>
          </cell>
        </row>
        <row r="69">
          <cell r="A69">
            <v>50.25</v>
          </cell>
          <cell r="B69">
            <v>1.1654172930537547E-2</v>
          </cell>
          <cell r="L69">
            <v>14.0685</v>
          </cell>
          <cell r="M69">
            <v>6.4067466780872743E-3</v>
          </cell>
          <cell r="AF69">
            <v>5.8490276471771067E-3</v>
          </cell>
        </row>
        <row r="70">
          <cell r="A70">
            <v>50.5</v>
          </cell>
          <cell r="B70">
            <v>8.9372881887055233E-3</v>
          </cell>
          <cell r="L70">
            <v>14.869199999999999</v>
          </cell>
          <cell r="M70">
            <v>6.4378300856346707E-3</v>
          </cell>
          <cell r="AF70">
            <v>5.8496903360943106E-3</v>
          </cell>
        </row>
        <row r="71">
          <cell r="A71">
            <v>50.75</v>
          </cell>
          <cell r="B71">
            <v>6.7696841453785276E-3</v>
          </cell>
          <cell r="L71">
            <v>25.042000000000002</v>
          </cell>
          <cell r="M71">
            <v>6.7348756014224262E-3</v>
          </cell>
          <cell r="AF71">
            <v>5.8505088211982161E-3</v>
          </cell>
        </row>
        <row r="72">
          <cell r="A72">
            <v>51</v>
          </cell>
          <cell r="B72">
            <v>5.064882677243308E-3</v>
          </cell>
          <cell r="L72">
            <v>22.0093</v>
          </cell>
          <cell r="M72">
            <v>6.6660653567079259E-3</v>
          </cell>
          <cell r="AF72">
            <v>5.852345016510164E-3</v>
          </cell>
        </row>
        <row r="73">
          <cell r="A73">
            <v>51.25</v>
          </cell>
          <cell r="B73">
            <v>3.7429042151637128E-3</v>
          </cell>
          <cell r="L73">
            <v>14.224</v>
          </cell>
          <cell r="M73">
            <v>6.4128658919513177E-3</v>
          </cell>
          <cell r="AF73">
            <v>5.8534424346086732E-3</v>
          </cell>
        </row>
        <row r="74">
          <cell r="A74">
            <v>51.5</v>
          </cell>
          <cell r="B74">
            <v>2.7320357393828491E-3</v>
          </cell>
          <cell r="L74">
            <v>24.217700000000001</v>
          </cell>
          <cell r="M74">
            <v>6.7178972287725699E-3</v>
          </cell>
          <cell r="AF74">
            <v>5.8541101556038909E-3</v>
          </cell>
        </row>
        <row r="75">
          <cell r="A75">
            <v>51.75</v>
          </cell>
          <cell r="B75">
            <v>1.9697104053057811E-3</v>
          </cell>
          <cell r="L75">
            <v>35.751600000000003</v>
          </cell>
          <cell r="M75">
            <v>6.8343789916990522E-3</v>
          </cell>
          <cell r="AF75">
            <v>5.8543859039033004E-3</v>
          </cell>
        </row>
        <row r="76">
          <cell r="A76">
            <v>52</v>
          </cell>
          <cell r="B76">
            <v>1.4026739184080197E-3</v>
          </cell>
          <cell r="L76">
            <v>20.058599999999998</v>
          </cell>
          <cell r="M76">
            <v>6.6127361183948227E-3</v>
          </cell>
          <cell r="AF76">
            <v>5.856076043254747E-3</v>
          </cell>
        </row>
        <row r="77">
          <cell r="A77">
            <v>52.25</v>
          </cell>
          <cell r="B77">
            <v>9.866188393584446E-4</v>
          </cell>
          <cell r="L77">
            <v>32.657299999999999</v>
          </cell>
          <cell r="M77">
            <v>6.8290555210757413E-3</v>
          </cell>
          <cell r="AF77">
            <v>5.8568774880318163E-3</v>
          </cell>
        </row>
        <row r="78">
          <cell r="A78">
            <v>52.5</v>
          </cell>
          <cell r="B78">
            <v>6.854573316849357E-4</v>
          </cell>
          <cell r="L78">
            <v>65.215599999999995</v>
          </cell>
          <cell r="M78">
            <v>5.9810649405851743E-3</v>
          </cell>
          <cell r="AF78">
            <v>5.8580176039825472E-3</v>
          </cell>
        </row>
        <row r="79">
          <cell r="A79">
            <v>52.75</v>
          </cell>
          <cell r="B79">
            <v>4.7038101810918106E-4</v>
          </cell>
          <cell r="L79">
            <v>19.049499999999998</v>
          </cell>
          <cell r="M79">
            <v>6.5824305405429284E-3</v>
          </cell>
          <cell r="AF79">
            <v>5.8585966704528336E-3</v>
          </cell>
        </row>
        <row r="80">
          <cell r="A80">
            <v>53</v>
          </cell>
          <cell r="B80">
            <v>3.1882875938635854E-4</v>
          </cell>
          <cell r="L80">
            <v>21.4072</v>
          </cell>
          <cell r="M80">
            <v>6.6503515744261417E-3</v>
          </cell>
          <cell r="AF80">
            <v>5.8591210077109795E-3</v>
          </cell>
        </row>
        <row r="81">
          <cell r="A81">
            <v>53.25</v>
          </cell>
          <cell r="B81">
            <v>2.1345362294258698E-4</v>
          </cell>
          <cell r="L81">
            <v>119.67</v>
          </cell>
          <cell r="M81">
            <v>2.3903979716634318E-3</v>
          </cell>
          <cell r="AF81">
            <v>5.8613703930547696E-3</v>
          </cell>
        </row>
        <row r="82">
          <cell r="A82">
            <v>53.5</v>
          </cell>
          <cell r="B82">
            <v>1.4115228449001712E-4</v>
          </cell>
          <cell r="L82">
            <v>18.4893</v>
          </cell>
          <cell r="M82">
            <v>6.5648194005566403E-3</v>
          </cell>
          <cell r="AF82">
            <v>5.8616219983641587E-3</v>
          </cell>
        </row>
        <row r="83">
          <cell r="A83">
            <v>53.75</v>
          </cell>
          <cell r="B83">
            <v>9.2195692785742518E-5</v>
          </cell>
          <cell r="L83">
            <v>33.692100000000003</v>
          </cell>
          <cell r="M83">
            <v>6.8329721644065974E-3</v>
          </cell>
          <cell r="AF83">
            <v>5.8621307010598101E-3</v>
          </cell>
        </row>
        <row r="84">
          <cell r="A84">
            <v>54</v>
          </cell>
          <cell r="B84">
            <v>5.9480100339949057E-5</v>
          </cell>
          <cell r="L84">
            <v>70.8459</v>
          </cell>
          <cell r="M84">
            <v>5.663912206889503E-3</v>
          </cell>
          <cell r="AF84">
            <v>5.8627911980003271E-3</v>
          </cell>
        </row>
        <row r="85">
          <cell r="A85">
            <v>54.25</v>
          </cell>
          <cell r="B85">
            <v>3.7902782436043633E-5</v>
          </cell>
          <cell r="L85">
            <v>39.622999999999998</v>
          </cell>
          <cell r="M85">
            <v>6.8140240347991238E-3</v>
          </cell>
          <cell r="AF85">
            <v>5.8648906499000975E-3</v>
          </cell>
        </row>
        <row r="86">
          <cell r="A86">
            <v>54.5</v>
          </cell>
          <cell r="B86">
            <v>2.3856615578798012E-5</v>
          </cell>
          <cell r="L86">
            <v>25.8797</v>
          </cell>
          <cell r="M86">
            <v>6.7507944229607628E-3</v>
          </cell>
          <cell r="AF86">
            <v>5.8653025544431782E-3</v>
          </cell>
        </row>
        <row r="87">
          <cell r="A87">
            <v>54.75</v>
          </cell>
          <cell r="B87">
            <v>1.4831494398061521E-5</v>
          </cell>
          <cell r="L87">
            <v>10.7591</v>
          </cell>
          <cell r="M87">
            <v>6.2673352948051392E-3</v>
          </cell>
          <cell r="AF87">
            <v>5.8669150765057326E-3</v>
          </cell>
        </row>
        <row r="88">
          <cell r="A88">
            <v>55</v>
          </cell>
          <cell r="B88">
            <v>9.1075031763882318E-6</v>
          </cell>
          <cell r="L88">
            <v>34.445599999999999</v>
          </cell>
          <cell r="M88">
            <v>6.8344738211635944E-3</v>
          </cell>
          <cell r="AF88">
            <v>5.8675821281725339E-3</v>
          </cell>
        </row>
        <row r="89">
          <cell r="L89">
            <v>29.541799999999999</v>
          </cell>
          <cell r="M89">
            <v>6.8043525985368595E-3</v>
          </cell>
          <cell r="AF89">
            <v>5.8682501176302599E-3</v>
          </cell>
        </row>
        <row r="90">
          <cell r="L90">
            <v>49.259900000000002</v>
          </cell>
          <cell r="M90">
            <v>6.6356260002643766E-3</v>
          </cell>
          <cell r="AF90">
            <v>5.868311188653789E-3</v>
          </cell>
        </row>
        <row r="91">
          <cell r="L91">
            <v>22.827200000000001</v>
          </cell>
          <cell r="M91">
            <v>6.6863308604789787E-3</v>
          </cell>
          <cell r="AF91">
            <v>5.868443319183036E-3</v>
          </cell>
        </row>
        <row r="92">
          <cell r="L92">
            <v>28.201699999999999</v>
          </cell>
          <cell r="M92">
            <v>6.7878036491627325E-3</v>
          </cell>
          <cell r="AF92">
            <v>5.8695317499105658E-3</v>
          </cell>
        </row>
        <row r="93">
          <cell r="L93">
            <v>22.859100000000002</v>
          </cell>
          <cell r="M93">
            <v>6.6870959048439711E-3</v>
          </cell>
          <cell r="AF93">
            <v>5.8704655124986954E-3</v>
          </cell>
        </row>
        <row r="94">
          <cell r="L94">
            <v>33.835700000000003</v>
          </cell>
          <cell r="M94">
            <v>6.8333461525483365E-3</v>
          </cell>
          <cell r="AF94">
            <v>5.8706219386147184E-3</v>
          </cell>
        </row>
        <row r="95">
          <cell r="L95">
            <v>36.442300000000003</v>
          </cell>
          <cell r="M95">
            <v>6.8329457109292599E-3</v>
          </cell>
          <cell r="AF95">
            <v>5.8714688037568774E-3</v>
          </cell>
        </row>
        <row r="96">
          <cell r="L96">
            <v>53.2256</v>
          </cell>
          <cell r="M96">
            <v>6.5118191350707188E-3</v>
          </cell>
          <cell r="AF96">
            <v>5.8736005326047291E-3</v>
          </cell>
        </row>
        <row r="97">
          <cell r="L97">
            <v>134.38200000000001</v>
          </cell>
          <cell r="M97">
            <v>1.6069465281495826E-3</v>
          </cell>
          <cell r="AF97">
            <v>5.8738791999017074E-3</v>
          </cell>
        </row>
        <row r="98">
          <cell r="L98">
            <v>43.021799999999999</v>
          </cell>
          <cell r="M98">
            <v>6.771602492120137E-3</v>
          </cell>
          <cell r="AF98">
            <v>5.8741140767520393E-3</v>
          </cell>
        </row>
        <row r="99">
          <cell r="L99">
            <v>86.586200000000005</v>
          </cell>
          <cell r="M99">
            <v>4.6294152787955374E-3</v>
          </cell>
          <cell r="AF99">
            <v>5.8746989591364771E-3</v>
          </cell>
        </row>
        <row r="100">
          <cell r="L100">
            <v>28.943899999999999</v>
          </cell>
          <cell r="M100">
            <v>6.7974068052878076E-3</v>
          </cell>
          <cell r="AF100">
            <v>5.875959655490373E-3</v>
          </cell>
        </row>
        <row r="101">
          <cell r="L101">
            <v>29.020600000000002</v>
          </cell>
          <cell r="M101">
            <v>6.7983373161987536E-3</v>
          </cell>
          <cell r="AF101">
            <v>5.876634870759085E-3</v>
          </cell>
        </row>
        <row r="102">
          <cell r="L102">
            <v>15.7841</v>
          </cell>
          <cell r="M102">
            <v>6.4720403759191501E-3</v>
          </cell>
          <cell r="AF102">
            <v>5.8766376376661617E-3</v>
          </cell>
        </row>
        <row r="103">
          <cell r="L103">
            <v>25.817499999999999</v>
          </cell>
          <cell r="M103">
            <v>6.7496589252880905E-3</v>
          </cell>
          <cell r="AF103">
            <v>5.877012249091324E-3</v>
          </cell>
        </row>
        <row r="104">
          <cell r="L104">
            <v>47.318600000000004</v>
          </cell>
          <cell r="M104">
            <v>6.6858263806827394E-3</v>
          </cell>
          <cell r="AF104">
            <v>5.8782784363539493E-3</v>
          </cell>
        </row>
        <row r="105">
          <cell r="L105">
            <v>19.621200000000002</v>
          </cell>
          <cell r="M105">
            <v>6.5998251062032252E-3</v>
          </cell>
          <cell r="AF105">
            <v>5.8792106632813762E-3</v>
          </cell>
        </row>
        <row r="106">
          <cell r="L106">
            <v>46.802</v>
          </cell>
          <cell r="M106">
            <v>6.6980007992933962E-3</v>
          </cell>
          <cell r="AF106">
            <v>5.8804160781921778E-3</v>
          </cell>
        </row>
        <row r="107">
          <cell r="L107">
            <v>47.935899999999997</v>
          </cell>
          <cell r="M107">
            <v>6.6706225577458349E-3</v>
          </cell>
          <cell r="AF107">
            <v>5.8813254243641668E-3</v>
          </cell>
        </row>
        <row r="108">
          <cell r="L108">
            <v>22.2498</v>
          </cell>
          <cell r="M108">
            <v>6.6721539339527356E-3</v>
          </cell>
          <cell r="AF108">
            <v>5.8825789676974129E-3</v>
          </cell>
        </row>
        <row r="109">
          <cell r="L109">
            <v>43.464500000000001</v>
          </cell>
          <cell r="M109">
            <v>6.7644079757482167E-3</v>
          </cell>
          <cell r="AF109">
            <v>5.8844448747178155E-3</v>
          </cell>
        </row>
        <row r="110">
          <cell r="L110">
            <v>26.8673</v>
          </cell>
          <cell r="M110">
            <v>6.7678194008153978E-3</v>
          </cell>
          <cell r="AF110">
            <v>5.8845397611572252E-3</v>
          </cell>
        </row>
        <row r="111">
          <cell r="L111">
            <v>17.132200000000001</v>
          </cell>
          <cell r="M111">
            <v>6.5198608258036301E-3</v>
          </cell>
          <cell r="AF111">
            <v>5.8851851146004682E-3</v>
          </cell>
        </row>
        <row r="112">
          <cell r="L112">
            <v>23.447900000000001</v>
          </cell>
          <cell r="M112">
            <v>6.7008731594516927E-3</v>
          </cell>
          <cell r="AF112">
            <v>5.8856968668380399E-3</v>
          </cell>
        </row>
        <row r="113">
          <cell r="L113">
            <v>22.9084</v>
          </cell>
          <cell r="M113">
            <v>6.6882744889214937E-3</v>
          </cell>
          <cell r="AF113">
            <v>5.886726121341895E-3</v>
          </cell>
        </row>
        <row r="114">
          <cell r="L114">
            <v>62.566299999999998</v>
          </cell>
          <cell r="M114">
            <v>6.1166612845820235E-3</v>
          </cell>
          <cell r="AF114">
            <v>5.8882028344807618E-3</v>
          </cell>
        </row>
        <row r="115">
          <cell r="L115">
            <v>202.845</v>
          </cell>
          <cell r="M115">
            <v>1.0976502713389046E-4</v>
          </cell>
          <cell r="AF115">
            <v>5.8887002024616015E-3</v>
          </cell>
        </row>
        <row r="116">
          <cell r="L116">
            <v>73.870199999999997</v>
          </cell>
          <cell r="M116">
            <v>5.4794664105435337E-3</v>
          </cell>
          <cell r="AF116">
            <v>5.8891082677297677E-3</v>
          </cell>
        </row>
        <row r="117">
          <cell r="L117">
            <v>142.75200000000001</v>
          </cell>
          <cell r="M117">
            <v>1.246137943356995E-3</v>
          </cell>
          <cell r="AF117">
            <v>5.8898597924445378E-3</v>
          </cell>
        </row>
        <row r="118">
          <cell r="L118">
            <v>46.700899999999997</v>
          </cell>
          <cell r="M118">
            <v>6.7003245486028122E-3</v>
          </cell>
          <cell r="AF118">
            <v>5.89058742708374E-3</v>
          </cell>
        </row>
        <row r="119">
          <cell r="L119">
            <v>32.362400000000001</v>
          </cell>
          <cell r="M119">
            <v>6.8275468278967862E-3</v>
          </cell>
          <cell r="AF119">
            <v>5.8915057488122544E-3</v>
          </cell>
        </row>
        <row r="120">
          <cell r="L120">
            <v>48.002800000000001</v>
          </cell>
          <cell r="M120">
            <v>6.6689321188553186E-3</v>
          </cell>
          <cell r="AF120">
            <v>5.8919144553843637E-3</v>
          </cell>
        </row>
        <row r="121">
          <cell r="L121">
            <v>39.182499999999997</v>
          </cell>
          <cell r="M121">
            <v>6.817849060143503E-3</v>
          </cell>
          <cell r="AF121">
            <v>5.8919265560363346E-3</v>
          </cell>
        </row>
        <row r="122">
          <cell r="L122">
            <v>15.9138</v>
          </cell>
          <cell r="M122">
            <v>6.4767760741135591E-3</v>
          </cell>
          <cell r="AF122">
            <v>5.8927514616654011E-3</v>
          </cell>
        </row>
        <row r="123">
          <cell r="L123">
            <v>13.033300000000001</v>
          </cell>
          <cell r="M123">
            <v>6.3650066674153247E-3</v>
          </cell>
          <cell r="AF123">
            <v>5.8946427607174884E-3</v>
          </cell>
        </row>
        <row r="124">
          <cell r="L124">
            <v>19.750499999999999</v>
          </cell>
          <cell r="M124">
            <v>6.6036777178578379E-3</v>
          </cell>
          <cell r="AF124">
            <v>5.8951783941108733E-3</v>
          </cell>
        </row>
        <row r="125">
          <cell r="L125">
            <v>53.701999999999998</v>
          </cell>
          <cell r="M125">
            <v>6.4950849426430963E-3</v>
          </cell>
          <cell r="AF125">
            <v>5.8957946411882711E-3</v>
          </cell>
        </row>
        <row r="126">
          <cell r="L126">
            <v>38.837899999999998</v>
          </cell>
          <cell r="M126">
            <v>6.820572028497833E-3</v>
          </cell>
          <cell r="AF126">
            <v>5.895835828703606E-3</v>
          </cell>
        </row>
        <row r="127">
          <cell r="L127">
            <v>168.571</v>
          </cell>
          <cell r="M127">
            <v>4.9962374945363775E-4</v>
          </cell>
          <cell r="AF127">
            <v>5.8962174670582589E-3</v>
          </cell>
        </row>
        <row r="128">
          <cell r="L128">
            <v>46.567900000000002</v>
          </cell>
          <cell r="M128">
            <v>6.7033521060062542E-3</v>
          </cell>
          <cell r="AF128">
            <v>5.8964810102424391E-3</v>
          </cell>
        </row>
        <row r="129">
          <cell r="L129">
            <v>34.266800000000003</v>
          </cell>
          <cell r="M129">
            <v>6.8342205222584078E-3</v>
          </cell>
          <cell r="AF129">
            <v>5.8975727678075096E-3</v>
          </cell>
        </row>
        <row r="130">
          <cell r="L130">
            <v>24.769300000000001</v>
          </cell>
          <cell r="M130">
            <v>6.7294025230855356E-3</v>
          </cell>
          <cell r="AF130">
            <v>5.8981236777741258E-3</v>
          </cell>
        </row>
        <row r="131">
          <cell r="L131">
            <v>46.832900000000002</v>
          </cell>
          <cell r="M131">
            <v>6.6972867250189054E-3</v>
          </cell>
          <cell r="AF131">
            <v>5.8995629249825147E-3</v>
          </cell>
        </row>
        <row r="132">
          <cell r="L132">
            <v>20.712</v>
          </cell>
          <cell r="M132">
            <v>6.6313763204353749E-3</v>
          </cell>
          <cell r="AF132">
            <v>5.8996161127401314E-3</v>
          </cell>
        </row>
        <row r="133">
          <cell r="L133">
            <v>58.287100000000002</v>
          </cell>
          <cell r="M133">
            <v>6.3146656163138156E-3</v>
          </cell>
          <cell r="AF133">
            <v>5.8998957407969147E-3</v>
          </cell>
        </row>
        <row r="134">
          <cell r="L134">
            <v>12.985300000000001</v>
          </cell>
          <cell r="M134">
            <v>6.36302932949687E-3</v>
          </cell>
          <cell r="AF134">
            <v>5.9009903705257594E-3</v>
          </cell>
        </row>
        <row r="135">
          <cell r="L135">
            <v>45.150599999999997</v>
          </cell>
          <cell r="M135">
            <v>6.7335283339630325E-3</v>
          </cell>
          <cell r="AF135">
            <v>5.9017941768488291E-3</v>
          </cell>
        </row>
        <row r="136">
          <cell r="L136">
            <v>117.32</v>
          </cell>
          <cell r="M136">
            <v>2.5319998541695199E-3</v>
          </cell>
          <cell r="AF136">
            <v>5.9042571022562213E-3</v>
          </cell>
        </row>
        <row r="137">
          <cell r="L137">
            <v>100.714</v>
          </cell>
          <cell r="M137">
            <v>3.6308948126803813E-3</v>
          </cell>
          <cell r="AF137">
            <v>5.9068443864881102E-3</v>
          </cell>
        </row>
        <row r="138">
          <cell r="L138">
            <v>142.94499999999999</v>
          </cell>
          <cell r="M138">
            <v>1.2385521768090175E-3</v>
          </cell>
          <cell r="AF138">
            <v>5.907030258868194E-3</v>
          </cell>
        </row>
        <row r="139">
          <cell r="L139">
            <v>265.20999999999998</v>
          </cell>
          <cell r="M139">
            <v>2.8754359693680146E-6</v>
          </cell>
          <cell r="AF139">
            <v>5.907331451317833E-3</v>
          </cell>
        </row>
        <row r="140">
          <cell r="L140">
            <v>126.7</v>
          </cell>
          <cell r="M140">
            <v>1.9929647113891306E-3</v>
          </cell>
          <cell r="AF140">
            <v>5.9085943041495706E-3</v>
          </cell>
        </row>
        <row r="141">
          <cell r="L141">
            <v>249.82599999999999</v>
          </cell>
          <cell r="M141">
            <v>7.8515194881469726E-6</v>
          </cell>
          <cell r="AF141">
            <v>5.9087778577020201E-3</v>
          </cell>
        </row>
        <row r="142">
          <cell r="L142">
            <v>131.97800000000001</v>
          </cell>
          <cell r="M142">
            <v>1.722143760582874E-3</v>
          </cell>
          <cell r="AF142">
            <v>5.9109308429920538E-3</v>
          </cell>
        </row>
        <row r="143">
          <cell r="L143">
            <v>245.858</v>
          </cell>
          <cell r="M143">
            <v>1.0059618696647194E-5</v>
          </cell>
          <cell r="AF143">
            <v>5.9112517430690483E-3</v>
          </cell>
        </row>
        <row r="144">
          <cell r="L144">
            <v>32.420900000000003</v>
          </cell>
          <cell r="M144">
            <v>6.8278599422297191E-3</v>
          </cell>
          <cell r="AF144">
            <v>5.9120172561282084E-3</v>
          </cell>
        </row>
        <row r="145">
          <cell r="L145">
            <v>34.890999999999998</v>
          </cell>
          <cell r="M145">
            <v>6.834825961650093E-3</v>
          </cell>
          <cell r="AF145">
            <v>5.9128992323224019E-3</v>
          </cell>
        </row>
        <row r="146">
          <cell r="L146">
            <v>24.0686</v>
          </cell>
          <cell r="M146">
            <v>6.7146877187104978E-3</v>
          </cell>
          <cell r="AF146">
            <v>5.9129995728301795E-3</v>
          </cell>
        </row>
        <row r="147">
          <cell r="L147">
            <v>12.281700000000001</v>
          </cell>
          <cell r="M147">
            <v>6.3336236718154852E-3</v>
          </cell>
          <cell r="AF147">
            <v>5.9146082678734301E-3</v>
          </cell>
        </row>
        <row r="148">
          <cell r="L148">
            <v>24.9102</v>
          </cell>
          <cell r="M148">
            <v>6.7322481732489366E-3</v>
          </cell>
          <cell r="AF148">
            <v>5.9148120718724552E-3</v>
          </cell>
        </row>
        <row r="149">
          <cell r="L149">
            <v>42.5565</v>
          </cell>
          <cell r="M149">
            <v>6.7787522090152182E-3</v>
          </cell>
          <cell r="AF149">
            <v>5.9160546845165194E-3</v>
          </cell>
        </row>
        <row r="150">
          <cell r="L150">
            <v>10.5749</v>
          </cell>
          <cell r="M150">
            <v>6.2590742928326547E-3</v>
          </cell>
          <cell r="AF150">
            <v>5.9162387609769185E-3</v>
          </cell>
        </row>
        <row r="151">
          <cell r="L151">
            <v>39.595300000000002</v>
          </cell>
          <cell r="M151">
            <v>6.8142759362545598E-3</v>
          </cell>
          <cell r="AF151">
            <v>5.9171877832779616E-3</v>
          </cell>
        </row>
        <row r="152">
          <cell r="L152">
            <v>54.144799999999996</v>
          </cell>
          <cell r="M152">
            <v>6.4791825160053721E-3</v>
          </cell>
          <cell r="AF152">
            <v>5.9178539979251607E-3</v>
          </cell>
        </row>
        <row r="153">
          <cell r="L153">
            <v>14.0679</v>
          </cell>
          <cell r="M153">
            <v>6.4067229902206591E-3</v>
          </cell>
          <cell r="AF153">
            <v>5.9179807972104086E-3</v>
          </cell>
        </row>
        <row r="154">
          <cell r="L154">
            <v>16.947299999999998</v>
          </cell>
          <cell r="M154">
            <v>6.5134867072273832E-3</v>
          </cell>
          <cell r="AF154">
            <v>5.9183519050291112E-3</v>
          </cell>
        </row>
        <row r="155">
          <cell r="L155">
            <v>25.7516</v>
          </cell>
          <cell r="M155">
            <v>6.7484477295176488E-3</v>
          </cell>
          <cell r="AF155">
            <v>5.9198890493693474E-3</v>
          </cell>
        </row>
        <row r="156">
          <cell r="L156">
            <v>36.946399999999997</v>
          </cell>
          <cell r="M156">
            <v>6.8312959670368267E-3</v>
          </cell>
          <cell r="AF156">
            <v>5.9200837055294418E-3</v>
          </cell>
        </row>
        <row r="157">
          <cell r="L157">
            <v>69.108599999999996</v>
          </cell>
          <cell r="M157">
            <v>5.7656569254357351E-3</v>
          </cell>
          <cell r="AF157">
            <v>5.9206224614509195E-3</v>
          </cell>
        </row>
        <row r="158">
          <cell r="L158">
            <v>67.6571</v>
          </cell>
          <cell r="M158">
            <v>5.8480899904179463E-3</v>
          </cell>
          <cell r="AF158">
            <v>5.920716500215235E-3</v>
          </cell>
        </row>
        <row r="159">
          <cell r="L159">
            <v>69.027799999999999</v>
          </cell>
          <cell r="M159">
            <v>5.7703087869405414E-3</v>
          </cell>
          <cell r="AF159">
            <v>5.9212398967831087E-3</v>
          </cell>
        </row>
        <row r="160">
          <cell r="L160">
            <v>27.013400000000001</v>
          </cell>
          <cell r="M160">
            <v>6.7701770491330956E-3</v>
          </cell>
          <cell r="AF160">
            <v>5.9221467365911194E-3</v>
          </cell>
        </row>
        <row r="161">
          <cell r="L161">
            <v>30.046399999999998</v>
          </cell>
          <cell r="M161">
            <v>6.8096640458109453E-3</v>
          </cell>
          <cell r="AF161">
            <v>5.9222553820611479E-3</v>
          </cell>
        </row>
        <row r="162">
          <cell r="L162">
            <v>6.1974999999999998</v>
          </cell>
          <cell r="M162">
            <v>6.048178741214068E-3</v>
          </cell>
          <cell r="AF162">
            <v>5.9233089856601346E-3</v>
          </cell>
        </row>
        <row r="163">
          <cell r="L163">
            <v>41.0595</v>
          </cell>
          <cell r="M163">
            <v>6.7988743506819044E-3</v>
          </cell>
          <cell r="AF163">
            <v>5.9235598265431561E-3</v>
          </cell>
        </row>
        <row r="164">
          <cell r="L164">
            <v>17.049600000000002</v>
          </cell>
          <cell r="M164">
            <v>6.5170206401986607E-3</v>
          </cell>
          <cell r="AF164">
            <v>5.9247224699006838E-3</v>
          </cell>
        </row>
        <row r="165">
          <cell r="L165">
            <v>19.578900000000001</v>
          </cell>
          <cell r="M165">
            <v>6.5985581976857263E-3</v>
          </cell>
          <cell r="AF165">
            <v>5.9247382067282618E-3</v>
          </cell>
        </row>
        <row r="166">
          <cell r="L166">
            <v>39.9497</v>
          </cell>
          <cell r="M166">
            <v>6.8109380208592647E-3</v>
          </cell>
          <cell r="AF166">
            <v>5.9262923816945524E-3</v>
          </cell>
        </row>
        <row r="167">
          <cell r="L167">
            <v>34.988700000000001</v>
          </cell>
          <cell r="M167">
            <v>6.8348499825418583E-3</v>
          </cell>
          <cell r="AF167">
            <v>5.9293012662122949E-3</v>
          </cell>
        </row>
        <row r="168">
          <cell r="L168">
            <v>47.985599999999998</v>
          </cell>
          <cell r="M168">
            <v>6.6693675267477225E-3</v>
          </cell>
          <cell r="AF168">
            <v>5.9298752927378646E-3</v>
          </cell>
        </row>
        <row r="169">
          <cell r="L169">
            <v>26.4207</v>
          </cell>
          <cell r="M169">
            <v>6.7603549789851712E-3</v>
          </cell>
          <cell r="AF169">
            <v>5.9310673040180919E-3</v>
          </cell>
        </row>
        <row r="170">
          <cell r="L170">
            <v>17.889099999999999</v>
          </cell>
          <cell r="M170">
            <v>6.5453339908211391E-3</v>
          </cell>
          <cell r="AF170">
            <v>5.9313795521510181E-3</v>
          </cell>
        </row>
        <row r="171">
          <cell r="L171">
            <v>48.298299999999998</v>
          </cell>
          <cell r="M171">
            <v>6.6613658118113029E-3</v>
          </cell>
          <cell r="AF171">
            <v>5.9328817667326245E-3</v>
          </cell>
        </row>
        <row r="172">
          <cell r="L172">
            <v>33.098300000000002</v>
          </cell>
          <cell r="M172">
            <v>6.8309869196923195E-3</v>
          </cell>
          <cell r="AF172">
            <v>5.932928272956571E-3</v>
          </cell>
        </row>
        <row r="173">
          <cell r="L173">
            <v>37.991999999999997</v>
          </cell>
          <cell r="M173">
            <v>6.8262518391629815E-3</v>
          </cell>
          <cell r="AF173">
            <v>5.9332267560352628E-3</v>
          </cell>
        </row>
        <row r="174">
          <cell r="L174">
            <v>39.416400000000003</v>
          </cell>
          <cell r="M174">
            <v>6.8158660901462163E-3</v>
          </cell>
          <cell r="AF174">
            <v>5.9333289453016979E-3</v>
          </cell>
        </row>
        <row r="175">
          <cell r="L175">
            <v>94.693399999999997</v>
          </cell>
          <cell r="M175">
            <v>4.0559175417622046E-3</v>
          </cell>
          <cell r="AF175">
            <v>5.9337100881274524E-3</v>
          </cell>
        </row>
        <row r="176">
          <cell r="L176">
            <v>27.182600000000001</v>
          </cell>
          <cell r="M176">
            <v>6.7728554655572754E-3</v>
          </cell>
          <cell r="AF176">
            <v>5.9340522528292926E-3</v>
          </cell>
        </row>
        <row r="177">
          <cell r="L177">
            <v>15.5943</v>
          </cell>
          <cell r="M177">
            <v>6.4650589670847873E-3</v>
          </cell>
          <cell r="AF177">
            <v>5.9343970695952169E-3</v>
          </cell>
        </row>
        <row r="178">
          <cell r="L178">
            <v>28.359400000000001</v>
          </cell>
          <cell r="M178">
            <v>6.7899348094211578E-3</v>
          </cell>
          <cell r="AF178">
            <v>5.9348563859387511E-3</v>
          </cell>
        </row>
        <row r="179">
          <cell r="L179">
            <v>31.051600000000001</v>
          </cell>
          <cell r="M179">
            <v>6.8187382828203075E-3</v>
          </cell>
          <cell r="AF179">
            <v>5.9353750346119224E-3</v>
          </cell>
        </row>
        <row r="180">
          <cell r="L180">
            <v>30.472100000000001</v>
          </cell>
          <cell r="M180">
            <v>6.8137521760257714E-3</v>
          </cell>
          <cell r="AF180">
            <v>5.9362192129015423E-3</v>
          </cell>
        </row>
        <row r="181">
          <cell r="L181">
            <v>98.080399999999997</v>
          </cell>
          <cell r="M181">
            <v>3.8160312161052467E-3</v>
          </cell>
          <cell r="AF181">
            <v>5.9381127750574485E-3</v>
          </cell>
        </row>
        <row r="182">
          <cell r="L182">
            <v>34.784199999999998</v>
          </cell>
          <cell r="M182">
            <v>6.8347777957231196E-3</v>
          </cell>
          <cell r="AF182">
            <v>5.9397422270855366E-3</v>
          </cell>
        </row>
        <row r="183">
          <cell r="L183">
            <v>61.352400000000003</v>
          </cell>
          <cell r="M183">
            <v>6.1755621316982442E-3</v>
          </cell>
          <cell r="AF183">
            <v>5.9400964450253852E-3</v>
          </cell>
        </row>
        <row r="184">
          <cell r="L184">
            <v>39.441000000000003</v>
          </cell>
          <cell r="M184">
            <v>6.8156512076650742E-3</v>
          </cell>
          <cell r="AF184">
            <v>5.9401487374559402E-3</v>
          </cell>
        </row>
        <row r="185">
          <cell r="L185">
            <v>45.8553</v>
          </cell>
          <cell r="M185">
            <v>6.7190025411189977E-3</v>
          </cell>
          <cell r="AF185">
            <v>5.9407723819384639E-3</v>
          </cell>
        </row>
        <row r="186">
          <cell r="L186">
            <v>102.73699999999999</v>
          </cell>
          <cell r="M186">
            <v>3.4899768498008986E-3</v>
          </cell>
          <cell r="AF186">
            <v>5.9413161145565755E-3</v>
          </cell>
        </row>
        <row r="187">
          <cell r="L187">
            <v>70.230699999999999</v>
          </cell>
          <cell r="M187">
            <v>5.7003118007585519E-3</v>
          </cell>
          <cell r="AF187">
            <v>5.9415122364855008E-3</v>
          </cell>
        </row>
        <row r="188">
          <cell r="L188">
            <v>82.221500000000006</v>
          </cell>
          <cell r="M188">
            <v>4.9315006736051041E-3</v>
          </cell>
          <cell r="AF188">
            <v>5.9419038917583747E-3</v>
          </cell>
        </row>
        <row r="189">
          <cell r="L189">
            <v>24.666699999999999</v>
          </cell>
          <cell r="M189">
            <v>6.7273064798621333E-3</v>
          </cell>
          <cell r="AF189">
            <v>5.9425243705283955E-3</v>
          </cell>
        </row>
        <row r="190">
          <cell r="L190">
            <v>54.7575</v>
          </cell>
          <cell r="M190">
            <v>6.4566297713371367E-3</v>
          </cell>
          <cell r="AF190">
            <v>5.9426670786066971E-3</v>
          </cell>
        </row>
        <row r="191">
          <cell r="L191">
            <v>29.040199999999999</v>
          </cell>
          <cell r="M191">
            <v>6.7985732371321234E-3</v>
          </cell>
          <cell r="AF191">
            <v>5.9427742384955493E-3</v>
          </cell>
        </row>
        <row r="192">
          <cell r="L192">
            <v>51.991799999999998</v>
          </cell>
          <cell r="M192">
            <v>6.5533290297723574E-3</v>
          </cell>
          <cell r="AF192">
            <v>5.9430536923832716E-3</v>
          </cell>
        </row>
        <row r="193">
          <cell r="L193">
            <v>52.2956</v>
          </cell>
          <cell r="M193">
            <v>6.5433548226028725E-3</v>
          </cell>
          <cell r="AF193">
            <v>5.9434752321689769E-3</v>
          </cell>
        </row>
        <row r="194">
          <cell r="L194">
            <v>14.5185</v>
          </cell>
          <cell r="M194">
            <v>6.4243460838995453E-3</v>
          </cell>
          <cell r="AF194">
            <v>5.9444192446587215E-3</v>
          </cell>
        </row>
        <row r="195">
          <cell r="L195">
            <v>29.4849</v>
          </cell>
          <cell r="M195">
            <v>6.803722023977745E-3</v>
          </cell>
          <cell r="AF195">
            <v>5.9445586071084399E-3</v>
          </cell>
        </row>
        <row r="196">
          <cell r="L196">
            <v>18.5063</v>
          </cell>
          <cell r="M196">
            <v>6.5653620373621411E-3</v>
          </cell>
          <cell r="AF196">
            <v>5.9468109099595767E-3</v>
          </cell>
        </row>
        <row r="197">
          <cell r="L197">
            <v>21.290199999999999</v>
          </cell>
          <cell r="M197">
            <v>6.6472202972477183E-3</v>
          </cell>
          <cell r="AF197">
            <v>5.9474365159504598E-3</v>
          </cell>
        </row>
        <row r="198">
          <cell r="L198">
            <v>25.856100000000001</v>
          </cell>
          <cell r="M198">
            <v>6.7503644710333504E-3</v>
          </cell>
          <cell r="AF198">
            <v>5.9483316308827985E-3</v>
          </cell>
        </row>
        <row r="199">
          <cell r="M199">
            <v>5.7065367181851909E-3</v>
          </cell>
          <cell r="AF199">
            <v>5.9484852588812531E-3</v>
          </cell>
        </row>
        <row r="200">
          <cell r="L200">
            <v>24.0671</v>
          </cell>
          <cell r="M200">
            <v>6.7146552150568178E-3</v>
          </cell>
          <cell r="AF200">
            <v>5.9494626498972211E-3</v>
          </cell>
        </row>
        <row r="201">
          <cell r="L201">
            <v>38.726100000000002</v>
          </cell>
          <cell r="M201">
            <v>6.8214046035716567E-3</v>
          </cell>
          <cell r="AF201">
            <v>5.9496414350086128E-3</v>
          </cell>
        </row>
        <row r="202">
          <cell r="L202">
            <v>82.488600000000005</v>
          </cell>
          <cell r="M202">
            <v>4.9132499427414862E-3</v>
          </cell>
          <cell r="AF202">
            <v>5.950058545848607E-3</v>
          </cell>
        </row>
        <row r="203">
          <cell r="L203">
            <v>47.511899999999997</v>
          </cell>
          <cell r="M203">
            <v>6.6811421278958148E-3</v>
          </cell>
          <cell r="AF203">
            <v>5.950705265848494E-3</v>
          </cell>
        </row>
        <row r="204">
          <cell r="L204">
            <v>20.596800000000002</v>
          </cell>
          <cell r="M204">
            <v>6.6281463933099E-3</v>
          </cell>
          <cell r="AF204">
            <v>5.9509649756337981E-3</v>
          </cell>
        </row>
        <row r="205">
          <cell r="L205">
            <v>26.077100000000002</v>
          </cell>
          <cell r="M205">
            <v>6.7543485437537376E-3</v>
          </cell>
          <cell r="AF205">
            <v>5.9519198521458278E-3</v>
          </cell>
        </row>
        <row r="206">
          <cell r="L206">
            <v>47.386299999999999</v>
          </cell>
          <cell r="M206">
            <v>6.6841937694801547E-3</v>
          </cell>
          <cell r="AF206">
            <v>5.9519375511330377E-3</v>
          </cell>
        </row>
        <row r="207">
          <cell r="L207">
            <v>39.8917</v>
          </cell>
          <cell r="M207">
            <v>6.8115013670728367E-3</v>
          </cell>
          <cell r="AF207">
            <v>5.9534414618877046E-3</v>
          </cell>
        </row>
        <row r="208">
          <cell r="L208">
            <v>35.134500000000003</v>
          </cell>
          <cell r="M208">
            <v>6.8348502177373489E-3</v>
          </cell>
          <cell r="AF208">
            <v>5.9543508313547261E-3</v>
          </cell>
        </row>
        <row r="209">
          <cell r="L209">
            <v>20.552199999999999</v>
          </cell>
          <cell r="M209">
            <v>6.6268894089806891E-3</v>
          </cell>
          <cell r="AF209">
            <v>5.9543813695544182E-3</v>
          </cell>
        </row>
        <row r="210">
          <cell r="L210">
            <v>14.1533</v>
          </cell>
          <cell r="M210">
            <v>6.4100886314956262E-3</v>
          </cell>
          <cell r="AF210">
            <v>5.9546133392929593E-3</v>
          </cell>
        </row>
        <row r="211">
          <cell r="L211">
            <v>17.660399999999999</v>
          </cell>
          <cell r="M211">
            <v>6.5377426130672246E-3</v>
          </cell>
          <cell r="AF211">
            <v>5.9553781890546225E-3</v>
          </cell>
        </row>
        <row r="212">
          <cell r="L212">
            <v>123.97199999999999</v>
          </cell>
          <cell r="M212">
            <v>2.1423590435443608E-3</v>
          </cell>
          <cell r="AF212">
            <v>5.9567390681994547E-3</v>
          </cell>
        </row>
        <row r="213">
          <cell r="L213">
            <v>32.557299999999998</v>
          </cell>
          <cell r="M213">
            <v>6.8285634209914823E-3</v>
          </cell>
          <cell r="AF213">
            <v>5.9568268387352142E-3</v>
          </cell>
        </row>
        <row r="214">
          <cell r="L214">
            <v>32.741300000000003</v>
          </cell>
          <cell r="M214">
            <v>6.8294534211017109E-3</v>
          </cell>
          <cell r="AF214">
            <v>5.957528345256276E-3</v>
          </cell>
        </row>
        <row r="215">
          <cell r="L215">
            <v>71.583100000000002</v>
          </cell>
          <cell r="M215">
            <v>5.6197779029700011E-3</v>
          </cell>
          <cell r="AF215">
            <v>5.9586596067940272E-3</v>
          </cell>
        </row>
        <row r="216">
          <cell r="L216">
            <v>75.159199999999998</v>
          </cell>
          <cell r="M216">
            <v>5.3982834765014635E-3</v>
          </cell>
          <cell r="AF216">
            <v>5.9586729752857661E-3</v>
          </cell>
        </row>
        <row r="217">
          <cell r="L217">
            <v>80.552599999999998</v>
          </cell>
          <cell r="M217">
            <v>5.0446877833817978E-3</v>
          </cell>
          <cell r="AF217">
            <v>5.959264317974812E-3</v>
          </cell>
        </row>
        <row r="218">
          <cell r="L218">
            <v>37.158299999999997</v>
          </cell>
          <cell r="M218">
            <v>6.8304505188659373E-3</v>
          </cell>
          <cell r="AF218">
            <v>5.9597699905777589E-3</v>
          </cell>
        </row>
        <row r="219">
          <cell r="L219">
            <v>25.1096</v>
          </cell>
          <cell r="M219">
            <v>6.7362102768684868E-3</v>
          </cell>
          <cell r="AF219">
            <v>5.9598074036965832E-3</v>
          </cell>
        </row>
        <row r="220">
          <cell r="L220">
            <v>202.351</v>
          </cell>
          <cell r="M220">
            <v>1.124641477941306E-4</v>
          </cell>
          <cell r="AF220">
            <v>5.9602328005278161E-3</v>
          </cell>
        </row>
        <row r="221">
          <cell r="L221">
            <v>43.053699999999999</v>
          </cell>
          <cell r="M221">
            <v>6.771096837491994E-3</v>
          </cell>
          <cell r="AF221">
            <v>5.9609781196662539E-3</v>
          </cell>
        </row>
        <row r="222">
          <cell r="L222">
            <v>40.784799999999997</v>
          </cell>
          <cell r="M222">
            <v>6.8020873866959861E-3</v>
          </cell>
          <cell r="AF222">
            <v>5.9612585520661962E-3</v>
          </cell>
        </row>
        <row r="223">
          <cell r="L223">
            <v>14.786899999999999</v>
          </cell>
          <cell r="M223">
            <v>6.4346840684626379E-3</v>
          </cell>
          <cell r="AF223">
            <v>5.9616815380742075E-3</v>
          </cell>
        </row>
        <row r="224">
          <cell r="L224">
            <v>33.993299999999998</v>
          </cell>
          <cell r="M224">
            <v>6.8337090177333889E-3</v>
          </cell>
          <cell r="AF224">
            <v>5.96272210714331E-3</v>
          </cell>
        </row>
        <row r="225">
          <cell r="L225">
            <v>243.68</v>
          </cell>
          <cell r="M225">
            <v>1.1502818902238947E-5</v>
          </cell>
          <cell r="AF225">
            <v>5.9627306475269317E-3</v>
          </cell>
        </row>
        <row r="226">
          <cell r="L226">
            <v>38.896900000000002</v>
          </cell>
          <cell r="M226">
            <v>6.8201226097023568E-3</v>
          </cell>
          <cell r="AF226">
            <v>5.9629057182127689E-3</v>
          </cell>
        </row>
        <row r="227">
          <cell r="L227">
            <v>69.198099999999997</v>
          </cell>
          <cell r="M227">
            <v>5.7604956746541564E-3</v>
          </cell>
          <cell r="AF227">
            <v>5.9633001108365365E-3</v>
          </cell>
        </row>
        <row r="228">
          <cell r="L228">
            <v>64.797399999999996</v>
          </cell>
          <cell r="M228">
            <v>6.0030896753371808E-3</v>
          </cell>
          <cell r="AF228">
            <v>5.9633369314984978E-3</v>
          </cell>
        </row>
        <row r="229">
          <cell r="L229">
            <v>27.231400000000001</v>
          </cell>
          <cell r="M229">
            <v>6.7736175851521715E-3</v>
          </cell>
          <cell r="AF229">
            <v>5.9635605106206037E-3</v>
          </cell>
        </row>
        <row r="230">
          <cell r="L230">
            <v>23.4772</v>
          </cell>
          <cell r="M230">
            <v>6.7015416753520071E-3</v>
          </cell>
          <cell r="AF230">
            <v>5.96366242113396E-3</v>
          </cell>
        </row>
        <row r="231">
          <cell r="L231">
            <v>49.416499999999999</v>
          </cell>
          <cell r="M231">
            <v>6.6312731869594584E-3</v>
          </cell>
          <cell r="AF231">
            <v>5.9641233614496558E-3</v>
          </cell>
        </row>
        <row r="232">
          <cell r="L232">
            <v>42.782499999999999</v>
          </cell>
          <cell r="M232">
            <v>6.775332366936105E-3</v>
          </cell>
          <cell r="AF232">
            <v>5.964390065893806E-3</v>
          </cell>
        </row>
        <row r="233">
          <cell r="L233">
            <v>166.887</v>
          </cell>
          <cell r="M233">
            <v>5.3348497332121299E-4</v>
          </cell>
          <cell r="AF233">
            <v>5.9647180686895488E-3</v>
          </cell>
        </row>
        <row r="234">
          <cell r="L234">
            <v>51.1952</v>
          </cell>
          <cell r="M234">
            <v>6.5787084712187072E-3</v>
          </cell>
          <cell r="AF234">
            <v>5.96486312122537E-3</v>
          </cell>
        </row>
        <row r="235">
          <cell r="L235">
            <v>21.038599999999999</v>
          </cell>
          <cell r="M235">
            <v>6.6404013265362015E-3</v>
          </cell>
          <cell r="AF235">
            <v>5.9651627955026399E-3</v>
          </cell>
        </row>
        <row r="236">
          <cell r="L236">
            <v>44.301099999999998</v>
          </cell>
          <cell r="M236">
            <v>6.7497725949838671E-3</v>
          </cell>
          <cell r="AF236">
            <v>5.9657465648249109E-3</v>
          </cell>
        </row>
        <row r="237">
          <cell r="L237">
            <v>112.077</v>
          </cell>
          <cell r="M237">
            <v>2.8621230941230165E-3</v>
          </cell>
          <cell r="AF237">
            <v>5.96677618503157E-3</v>
          </cell>
        </row>
        <row r="238">
          <cell r="L238">
            <v>93.072599999999994</v>
          </cell>
          <cell r="M238">
            <v>4.1710180242050914E-3</v>
          </cell>
          <cell r="AF238">
            <v>5.9680588132001158E-3</v>
          </cell>
        </row>
        <row r="239">
          <cell r="L239">
            <v>30.950900000000001</v>
          </cell>
          <cell r="M239">
            <v>6.8179198266470533E-3</v>
          </cell>
          <cell r="AF239">
            <v>5.9683926651212136E-3</v>
          </cell>
        </row>
        <row r="240">
          <cell r="L240">
            <v>23.802499999999998</v>
          </cell>
          <cell r="M240">
            <v>6.7088547060570498E-3</v>
          </cell>
          <cell r="AF240">
            <v>5.9684368554730324E-3</v>
          </cell>
        </row>
        <row r="241">
          <cell r="L241">
            <v>12.5953</v>
          </cell>
          <cell r="M241">
            <v>6.3468270991304341E-3</v>
          </cell>
          <cell r="AF241">
            <v>5.9700111612217598E-3</v>
          </cell>
        </row>
        <row r="242">
          <cell r="L242">
            <v>79.9696</v>
          </cell>
          <cell r="M242">
            <v>5.0838572716044254E-3</v>
          </cell>
          <cell r="AF242">
            <v>5.9705218517653886E-3</v>
          </cell>
        </row>
        <row r="243">
          <cell r="L243">
            <v>42.787500000000001</v>
          </cell>
          <cell r="M243">
            <v>6.7752555777626641E-3</v>
          </cell>
          <cell r="AF243">
            <v>5.9713392432326632E-3</v>
          </cell>
        </row>
        <row r="244">
          <cell r="L244">
            <v>45.227400000000003</v>
          </cell>
          <cell r="M244">
            <v>6.7319913959302388E-3</v>
          </cell>
          <cell r="AF244">
            <v>5.9714365442729298E-3</v>
          </cell>
        </row>
        <row r="245">
          <cell r="L245">
            <v>39.804099999999998</v>
          </cell>
          <cell r="M245">
            <v>6.8123395506698549E-3</v>
          </cell>
          <cell r="AF245">
            <v>5.9734161940098243E-3</v>
          </cell>
        </row>
        <row r="246">
          <cell r="L246">
            <v>19.2471</v>
          </cell>
          <cell r="M246">
            <v>6.5885090122410565E-3</v>
          </cell>
          <cell r="AF246">
            <v>5.9736674425404515E-3</v>
          </cell>
        </row>
        <row r="247">
          <cell r="L247">
            <v>21.049299999999999</v>
          </cell>
          <cell r="M247">
            <v>6.6406936921711325E-3</v>
          </cell>
          <cell r="AF247">
            <v>5.9746365788661332E-3</v>
          </cell>
        </row>
        <row r="248">
          <cell r="L248">
            <v>87.691299999999998</v>
          </cell>
          <cell r="M248">
            <v>4.5518720513442823E-3</v>
          </cell>
          <cell r="AF248">
            <v>5.9751483229508141E-3</v>
          </cell>
        </row>
        <row r="249">
          <cell r="L249">
            <v>30.052499999999998</v>
          </cell>
          <cell r="M249">
            <v>6.8097251667097406E-3</v>
          </cell>
          <cell r="AF249">
            <v>5.9758170204014509E-3</v>
          </cell>
        </row>
        <row r="250">
          <cell r="L250">
            <v>69.084100000000007</v>
          </cell>
          <cell r="M250">
            <v>5.7670682238938993E-3</v>
          </cell>
          <cell r="AF250">
            <v>5.9758525724209694E-3</v>
          </cell>
        </row>
        <row r="251">
          <cell r="L251">
            <v>39.272399999999998</v>
          </cell>
          <cell r="M251">
            <v>6.8170997846371895E-3</v>
          </cell>
          <cell r="AF251">
            <v>5.9765438650875293E-3</v>
          </cell>
        </row>
        <row r="252">
          <cell r="L252">
            <v>22.500299999999999</v>
          </cell>
          <cell r="M252">
            <v>6.6783810357683463E-3</v>
          </cell>
          <cell r="AF252">
            <v>5.9768191542914862E-3</v>
          </cell>
        </row>
        <row r="253">
          <cell r="L253">
            <v>17.136800000000001</v>
          </cell>
          <cell r="M253">
            <v>6.5200186485031807E-3</v>
          </cell>
          <cell r="AF253">
            <v>5.9778616510343663E-3</v>
          </cell>
        </row>
        <row r="254">
          <cell r="L254">
            <v>40.549799999999998</v>
          </cell>
          <cell r="M254">
            <v>6.8047176553508214E-3</v>
          </cell>
          <cell r="AF254">
            <v>5.9787860138914807E-3</v>
          </cell>
        </row>
        <row r="255">
          <cell r="L255">
            <v>77.64</v>
          </cell>
          <cell r="M255">
            <v>5.2382144963047175E-3</v>
          </cell>
          <cell r="AF255">
            <v>5.9792877834157253E-3</v>
          </cell>
        </row>
        <row r="256">
          <cell r="L256">
            <v>187.99299999999999</v>
          </cell>
          <cell r="M256">
            <v>2.2083046600478916E-4</v>
          </cell>
          <cell r="AF256">
            <v>5.9796501302423564E-3</v>
          </cell>
        </row>
        <row r="257">
          <cell r="L257">
            <v>32.182499999999997</v>
          </cell>
          <cell r="M257">
            <v>6.8265410561037573E-3</v>
          </cell>
          <cell r="AF257">
            <v>5.9801035087635049E-3</v>
          </cell>
        </row>
        <row r="258">
          <cell r="L258">
            <v>24.8004</v>
          </cell>
          <cell r="M258">
            <v>6.730033895457223E-3</v>
          </cell>
          <cell r="AF258">
            <v>5.9804005900582109E-3</v>
          </cell>
        </row>
        <row r="259">
          <cell r="L259">
            <v>112.687</v>
          </cell>
          <cell r="M259">
            <v>2.8227732007580831E-3</v>
          </cell>
          <cell r="AF259">
            <v>5.9814217958668522E-3</v>
          </cell>
        </row>
        <row r="260">
          <cell r="L260">
            <v>135.85400000000001</v>
          </cell>
          <cell r="M260">
            <v>1.53895799971563E-3</v>
          </cell>
          <cell r="AF260">
            <v>5.9815191797985123E-3</v>
          </cell>
        </row>
        <row r="261">
          <cell r="L261">
            <v>60.538899999999998</v>
          </cell>
          <cell r="M261">
            <v>6.2138476092049554E-3</v>
          </cell>
          <cell r="AF261">
            <v>5.9823959680466131E-3</v>
          </cell>
        </row>
        <row r="262">
          <cell r="L262">
            <v>57.130400000000002</v>
          </cell>
          <cell r="M262">
            <v>6.3634048202613038E-3</v>
          </cell>
          <cell r="AF262">
            <v>5.9827339952846217E-3</v>
          </cell>
        </row>
        <row r="263">
          <cell r="L263">
            <v>37.205800000000004</v>
          </cell>
          <cell r="M263">
            <v>6.8302486643853451E-3</v>
          </cell>
          <cell r="AF263">
            <v>5.9832798061144167E-3</v>
          </cell>
        </row>
        <row r="264">
          <cell r="L264">
            <v>16.4451</v>
          </cell>
          <cell r="M264">
            <v>6.4958766635938832E-3</v>
          </cell>
          <cell r="AF264">
            <v>5.9853274871259658E-3</v>
          </cell>
        </row>
        <row r="265">
          <cell r="L265">
            <v>174.71899999999999</v>
          </cell>
          <cell r="M265">
            <v>3.9048252559384394E-4</v>
          </cell>
          <cell r="AF265">
            <v>5.9855562377421814E-3</v>
          </cell>
        </row>
        <row r="266">
          <cell r="L266">
            <v>54.234299999999998</v>
          </cell>
          <cell r="M266">
            <v>6.4759277269369362E-3</v>
          </cell>
          <cell r="AF266">
            <v>5.9858113744279354E-3</v>
          </cell>
        </row>
        <row r="267">
          <cell r="L267">
            <v>73.800399999999996</v>
          </cell>
          <cell r="M267">
            <v>5.4838208571694781E-3</v>
          </cell>
          <cell r="AF267">
            <v>5.985841481739711E-3</v>
          </cell>
        </row>
        <row r="268">
          <cell r="L268">
            <v>19.953600000000002</v>
          </cell>
          <cell r="M268">
            <v>6.609668321211291E-3</v>
          </cell>
          <cell r="AF268">
            <v>5.9865618193081531E-3</v>
          </cell>
        </row>
        <row r="269">
          <cell r="L269">
            <v>7.3641100000000002</v>
          </cell>
          <cell r="M269">
            <v>6.1070356466193512E-3</v>
          </cell>
          <cell r="AF269">
            <v>5.9869071158889439E-3</v>
          </cell>
        </row>
        <row r="270">
          <cell r="L270">
            <v>49.38</v>
          </cell>
          <cell r="M270">
            <v>6.6322917431538867E-3</v>
          </cell>
          <cell r="AF270">
            <v>5.9873626749848098E-3</v>
          </cell>
        </row>
        <row r="271">
          <cell r="L271">
            <v>28.700099999999999</v>
          </cell>
          <cell r="M271">
            <v>6.7943719971254955E-3</v>
          </cell>
          <cell r="AF271">
            <v>5.9902816660257884E-3</v>
          </cell>
        </row>
        <row r="272">
          <cell r="L272">
            <v>30.943999999999999</v>
          </cell>
          <cell r="M272">
            <v>6.8178630064547338E-3</v>
          </cell>
          <cell r="AF272">
            <v>5.9903517701109929E-3</v>
          </cell>
        </row>
        <row r="273">
          <cell r="L273">
            <v>14.5929</v>
          </cell>
          <cell r="M273">
            <v>6.4272237043447276E-3</v>
          </cell>
          <cell r="AF273">
            <v>5.9903823411003023E-3</v>
          </cell>
        </row>
        <row r="274">
          <cell r="L274">
            <v>19.767600000000002</v>
          </cell>
          <cell r="M274">
            <v>6.6041849699197998E-3</v>
          </cell>
          <cell r="AF274">
            <v>5.9904250343393722E-3</v>
          </cell>
        </row>
        <row r="275">
          <cell r="L275">
            <v>21.159700000000001</v>
          </cell>
          <cell r="M275">
            <v>6.6436979657998087E-3</v>
          </cell>
          <cell r="AF275">
            <v>5.9909462450134857E-3</v>
          </cell>
        </row>
        <row r="276">
          <cell r="L276">
            <v>15.9245</v>
          </cell>
          <cell r="M276">
            <v>6.4771654867259365E-3</v>
          </cell>
          <cell r="AF276">
            <v>5.9911670230681623E-3</v>
          </cell>
        </row>
        <row r="277">
          <cell r="L277">
            <v>66.838300000000004</v>
          </cell>
          <cell r="M277">
            <v>5.8935017877156069E-3</v>
          </cell>
          <cell r="AF277">
            <v>5.9942602620856773E-3</v>
          </cell>
        </row>
        <row r="278">
          <cell r="L278">
            <v>25.035900000000002</v>
          </cell>
          <cell r="M278">
            <v>6.7347547333889883E-3</v>
          </cell>
          <cell r="AF278">
            <v>5.9946642899857605E-3</v>
          </cell>
        </row>
        <row r="279">
          <cell r="L279">
            <v>30.203199999999999</v>
          </cell>
          <cell r="M279">
            <v>6.8112117069951432E-3</v>
          </cell>
          <cell r="AF279">
            <v>5.9949777797128284E-3</v>
          </cell>
        </row>
        <row r="280">
          <cell r="L280">
            <v>40.296300000000002</v>
          </cell>
          <cell r="M280">
            <v>6.8074324085045145E-3</v>
          </cell>
          <cell r="AF280">
            <v>5.9952612483297127E-3</v>
          </cell>
        </row>
        <row r="281">
          <cell r="L281">
            <v>36.239600000000003</v>
          </cell>
          <cell r="M281">
            <v>6.8334655071280136E-3</v>
          </cell>
          <cell r="AF281">
            <v>5.9953343445079271E-3</v>
          </cell>
        </row>
        <row r="282">
          <cell r="L282">
            <v>70.693799999999996</v>
          </cell>
          <cell r="M282">
            <v>5.6729484781064664E-3</v>
          </cell>
          <cell r="AF282">
            <v>5.9961766099974664E-3</v>
          </cell>
        </row>
        <row r="283">
          <cell r="L283">
            <v>22.947099999999999</v>
          </cell>
          <cell r="M283">
            <v>6.6891964676907808E-3</v>
          </cell>
          <cell r="AF283">
            <v>5.9966039243171624E-3</v>
          </cell>
        </row>
        <row r="284">
          <cell r="L284">
            <v>129.69800000000001</v>
          </cell>
          <cell r="M284">
            <v>1.8361399065710642E-3</v>
          </cell>
          <cell r="AF284">
            <v>5.9969444528144835E-3</v>
          </cell>
        </row>
        <row r="285">
          <cell r="L285">
            <v>128.39500000000001</v>
          </cell>
          <cell r="M285">
            <v>1.9033402982174309E-3</v>
          </cell>
          <cell r="AF285">
            <v>5.9969859641304185E-3</v>
          </cell>
        </row>
        <row r="286">
          <cell r="L286">
            <v>129.76499999999999</v>
          </cell>
          <cell r="M286">
            <v>1.8327246516569187E-3</v>
          </cell>
          <cell r="AF286">
            <v>5.9986599274686955E-3</v>
          </cell>
        </row>
        <row r="287">
          <cell r="L287">
            <v>104.727</v>
          </cell>
          <cell r="M287">
            <v>3.3527630104900393E-3</v>
          </cell>
          <cell r="AF287">
            <v>5.999287257456634E-3</v>
          </cell>
        </row>
        <row r="288">
          <cell r="L288">
            <v>81.854900000000001</v>
          </cell>
          <cell r="M288">
            <v>4.9564915991116279E-3</v>
          </cell>
          <cell r="AF288">
            <v>5.9992956555930494E-3</v>
          </cell>
        </row>
        <row r="289">
          <cell r="L289">
            <v>14.058299999999999</v>
          </cell>
          <cell r="M289">
            <v>6.4063439042016381E-3</v>
          </cell>
          <cell r="AF289">
            <v>5.9996430992728276E-3</v>
          </cell>
        </row>
        <row r="290">
          <cell r="L290">
            <v>22.207000000000001</v>
          </cell>
          <cell r="M290">
            <v>6.6710782727022284E-3</v>
          </cell>
          <cell r="AF290">
            <v>5.9999868129205179E-3</v>
          </cell>
        </row>
        <row r="291">
          <cell r="L291">
            <v>9.3511199999999999</v>
          </cell>
          <cell r="M291">
            <v>6.2028972414056426E-3</v>
          </cell>
          <cell r="AF291">
            <v>6.0000025541923655E-3</v>
          </cell>
        </row>
        <row r="292">
          <cell r="L292">
            <v>43.135800000000003</v>
          </cell>
          <cell r="M292">
            <v>6.7697863252319671E-3</v>
          </cell>
          <cell r="AF292">
            <v>6.0003871295153536E-3</v>
          </cell>
        </row>
        <row r="293">
          <cell r="L293">
            <v>17.834399999999999</v>
          </cell>
          <cell r="M293">
            <v>6.5435266391388478E-3</v>
          </cell>
          <cell r="AF293">
            <v>6.0004778853799904E-3</v>
          </cell>
        </row>
        <row r="294">
          <cell r="L294">
            <v>20.313300000000002</v>
          </cell>
          <cell r="M294">
            <v>6.6200946239603634E-3</v>
          </cell>
          <cell r="AF294">
            <v>6.002004936378591E-3</v>
          </cell>
        </row>
        <row r="295">
          <cell r="L295">
            <v>31.2912</v>
          </cell>
          <cell r="M295">
            <v>6.8206044497083852E-3</v>
          </cell>
          <cell r="AF295">
            <v>6.0022287619893701E-3</v>
          </cell>
        </row>
        <row r="296">
          <cell r="L296">
            <v>48.213700000000003</v>
          </cell>
          <cell r="M296">
            <v>6.6635485744101228E-3</v>
          </cell>
          <cell r="AF296">
            <v>6.0041441968505119E-3</v>
          </cell>
        </row>
        <row r="297">
          <cell r="L297">
            <v>84.329899999999995</v>
          </cell>
          <cell r="M297">
            <v>4.7865318884577129E-3</v>
          </cell>
          <cell r="AF297">
            <v>6.0045285405041279E-3</v>
          </cell>
        </row>
        <row r="298">
          <cell r="L298">
            <v>36.691099999999999</v>
          </cell>
          <cell r="M298">
            <v>6.8321951148337312E-3</v>
          </cell>
          <cell r="AF298">
            <v>6.0051007365593675E-3</v>
          </cell>
        </row>
        <row r="299">
          <cell r="L299">
            <v>59.863300000000002</v>
          </cell>
          <cell r="M299">
            <v>6.2449013884266187E-3</v>
          </cell>
          <cell r="AF299">
            <v>6.0055492751819178E-3</v>
          </cell>
        </row>
        <row r="300">
          <cell r="L300">
            <v>40.0899</v>
          </cell>
          <cell r="M300">
            <v>6.8095486992775303E-3</v>
          </cell>
          <cell r="AF300">
            <v>6.006093987050912E-3</v>
          </cell>
        </row>
        <row r="301">
          <cell r="L301">
            <v>242.95599999999999</v>
          </cell>
          <cell r="M301">
            <v>1.2023322347622194E-5</v>
          </cell>
          <cell r="AF301">
            <v>6.0068111580150003E-3</v>
          </cell>
        </row>
        <row r="302">
          <cell r="L302">
            <v>32.6646</v>
          </cell>
          <cell r="M302">
            <v>6.8290906607267141E-3</v>
          </cell>
          <cell r="AF302">
            <v>6.0073869138522829E-3</v>
          </cell>
        </row>
        <row r="303">
          <cell r="L303">
            <v>43.240299999999998</v>
          </cell>
          <cell r="M303">
            <v>6.7680992534585559E-3</v>
          </cell>
          <cell r="AF303">
            <v>6.0075594528357082E-3</v>
          </cell>
        </row>
        <row r="304">
          <cell r="L304">
            <v>41.337299999999999</v>
          </cell>
          <cell r="M304">
            <v>6.795473526251837E-3</v>
          </cell>
          <cell r="AF304">
            <v>6.0075835025928887E-3</v>
          </cell>
        </row>
        <row r="305">
          <cell r="L305">
            <v>47.453299999999999</v>
          </cell>
          <cell r="M305">
            <v>6.6825695805005792E-3</v>
          </cell>
          <cell r="AF305">
            <v>6.0076248047907354E-3</v>
          </cell>
        </row>
        <row r="306">
          <cell r="L306">
            <v>28.807400000000001</v>
          </cell>
          <cell r="M306">
            <v>6.7957221017912956E-3</v>
          </cell>
          <cell r="AF306">
            <v>6.0078950787621098E-3</v>
          </cell>
        </row>
        <row r="307">
          <cell r="L307">
            <v>52.101700000000001</v>
          </cell>
          <cell r="M307">
            <v>6.549739578504749E-3</v>
          </cell>
          <cell r="AF307">
            <v>6.0086482109467949E-3</v>
          </cell>
        </row>
        <row r="308">
          <cell r="L308">
            <v>65.045199999999994</v>
          </cell>
          <cell r="M308">
            <v>5.9900664995148718E-3</v>
          </cell>
          <cell r="AF308">
            <v>6.0090907648456806E-3</v>
          </cell>
        </row>
        <row r="309">
          <cell r="L309">
            <v>90.205600000000004</v>
          </cell>
          <cell r="M309">
            <v>4.3744060621110619E-3</v>
          </cell>
          <cell r="AF309">
            <v>6.0092448790336483E-3</v>
          </cell>
        </row>
        <row r="310">
          <cell r="L310">
            <v>64.136700000000005</v>
          </cell>
          <cell r="M310">
            <v>6.0374195705756835E-3</v>
          </cell>
          <cell r="AF310">
            <v>6.0103123943726277E-3</v>
          </cell>
        </row>
        <row r="311">
          <cell r="L311">
            <v>27.951799999999999</v>
          </cell>
          <cell r="M311">
            <v>6.7843264475218115E-3</v>
          </cell>
          <cell r="AF311">
            <v>6.0111606888447683E-3</v>
          </cell>
        </row>
        <row r="312">
          <cell r="L312">
            <v>71.117999999999995</v>
          </cell>
          <cell r="M312">
            <v>5.6476869482994397E-3</v>
          </cell>
          <cell r="AF312">
            <v>6.0121927917171063E-3</v>
          </cell>
        </row>
        <row r="313">
          <cell r="L313">
            <v>39.2624</v>
          </cell>
          <cell r="M313">
            <v>6.8171839253996719E-3</v>
          </cell>
          <cell r="AF313">
            <v>6.0123664976890921E-3</v>
          </cell>
        </row>
        <row r="314">
          <cell r="L314">
            <v>14.062799999999999</v>
          </cell>
          <cell r="M314">
            <v>6.4065216195582243E-3</v>
          </cell>
          <cell r="AF314">
            <v>6.0136570995046133E-3</v>
          </cell>
        </row>
        <row r="315">
          <cell r="L315">
            <v>6.7734500000000004</v>
          </cell>
          <cell r="M315">
            <v>6.0774683085582015E-3</v>
          </cell>
          <cell r="AF315">
            <v>6.0149885738636421E-3</v>
          </cell>
        </row>
        <row r="316">
          <cell r="L316">
            <v>29.054600000000001</v>
          </cell>
          <cell r="M316">
            <v>6.7987460834985523E-3</v>
          </cell>
          <cell r="AF316">
            <v>6.0155974829378001E-3</v>
          </cell>
        </row>
        <row r="317">
          <cell r="L317">
            <v>40.077100000000002</v>
          </cell>
          <cell r="M317">
            <v>6.809677159730086E-3</v>
          </cell>
          <cell r="AF317">
            <v>6.0163941583168054E-3</v>
          </cell>
        </row>
        <row r="318">
          <cell r="L318">
            <v>41.119300000000003</v>
          </cell>
          <cell r="M318">
            <v>6.7981551424350622E-3</v>
          </cell>
          <cell r="AF318">
            <v>6.0172337185849818E-3</v>
          </cell>
        </row>
        <row r="319">
          <cell r="L319">
            <v>67.750799999999998</v>
          </cell>
          <cell r="M319">
            <v>5.8428423029220173E-3</v>
          </cell>
          <cell r="AF319">
            <v>6.0187126553275933E-3</v>
          </cell>
        </row>
        <row r="320">
          <cell r="L320">
            <v>48.471600000000002</v>
          </cell>
          <cell r="M320">
            <v>6.6568530702952123E-3</v>
          </cell>
          <cell r="AF320">
            <v>6.0192175284286865E-3</v>
          </cell>
        </row>
        <row r="321">
          <cell r="L321">
            <v>43.677900000000001</v>
          </cell>
          <cell r="M321">
            <v>6.7608037239658483E-3</v>
          </cell>
          <cell r="AF321">
            <v>6.0193189040308806E-3</v>
          </cell>
        </row>
        <row r="322">
          <cell r="L322">
            <v>53.865099999999998</v>
          </cell>
          <cell r="M322">
            <v>6.4892663874691571E-3</v>
          </cell>
          <cell r="AF322">
            <v>6.0195533484056528E-3</v>
          </cell>
        </row>
        <row r="323">
          <cell r="L323">
            <v>25.699400000000001</v>
          </cell>
          <cell r="M323">
            <v>6.7474823796107569E-3</v>
          </cell>
          <cell r="AF323">
            <v>6.0200460620370884E-3</v>
          </cell>
        </row>
        <row r="324">
          <cell r="L324">
            <v>27.447500000000002</v>
          </cell>
          <cell r="M324">
            <v>6.7769365588117572E-3</v>
          </cell>
          <cell r="AF324">
            <v>6.0201764969695284E-3</v>
          </cell>
        </row>
        <row r="325">
          <cell r="L325">
            <v>44.2376</v>
          </cell>
          <cell r="M325">
            <v>6.7509309835351869E-3</v>
          </cell>
          <cell r="AF325">
            <v>6.0209319207338236E-3</v>
          </cell>
        </row>
        <row r="326">
          <cell r="L326">
            <v>26.3018</v>
          </cell>
          <cell r="M326">
            <v>6.7583023955927173E-3</v>
          </cell>
          <cell r="AF326">
            <v>6.0211054106056785E-3</v>
          </cell>
        </row>
        <row r="327">
          <cell r="L327">
            <v>18.3949</v>
          </cell>
          <cell r="M327">
            <v>6.5617968590040354E-3</v>
          </cell>
          <cell r="AF327">
            <v>6.0215697092796611E-3</v>
          </cell>
        </row>
        <row r="328">
          <cell r="L328">
            <v>21.254799999999999</v>
          </cell>
          <cell r="M328">
            <v>6.646267913446041E-3</v>
          </cell>
          <cell r="AF328">
            <v>6.0222804946600764E-3</v>
          </cell>
        </row>
        <row r="329">
          <cell r="L329">
            <v>82.498699999999999</v>
          </cell>
          <cell r="M329">
            <v>4.9125591261409331E-3</v>
          </cell>
          <cell r="AF329">
            <v>6.022493837747645E-3</v>
          </cell>
        </row>
        <row r="330">
          <cell r="L330">
            <v>56.7746</v>
          </cell>
          <cell r="M330">
            <v>6.3779687376366101E-3</v>
          </cell>
          <cell r="AF330">
            <v>6.0233298652820431E-3</v>
          </cell>
        </row>
        <row r="331">
          <cell r="L331">
            <v>85.742500000000007</v>
          </cell>
          <cell r="M331">
            <v>4.6883730517319148E-3</v>
          </cell>
          <cell r="AF331">
            <v>6.0242293404731877E-3</v>
          </cell>
        </row>
        <row r="332">
          <cell r="L332">
            <v>27.726700000000001</v>
          </cell>
          <cell r="M332">
            <v>6.7810894376954776E-3</v>
          </cell>
          <cell r="AF332">
            <v>6.0245783376973033E-3</v>
          </cell>
        </row>
        <row r="333">
          <cell r="L333">
            <v>67.055899999999994</v>
          </cell>
          <cell r="M333">
            <v>5.881512014079303E-3</v>
          </cell>
          <cell r="AF333">
            <v>6.0246773735498247E-3</v>
          </cell>
        </row>
        <row r="334">
          <cell r="L334">
            <v>104.41</v>
          </cell>
          <cell r="M334">
            <v>3.3745164860396522E-3</v>
          </cell>
          <cell r="AF334">
            <v>6.0276720919010133E-3</v>
          </cell>
        </row>
        <row r="335">
          <cell r="L335">
            <v>23.345099999999999</v>
          </cell>
          <cell r="M335">
            <v>6.6985148270773537E-3</v>
          </cell>
          <cell r="AF335">
            <v>6.0290270675653476E-3</v>
          </cell>
        </row>
        <row r="336">
          <cell r="L336">
            <v>31.1769</v>
          </cell>
          <cell r="M336">
            <v>6.8197284744533852E-3</v>
          </cell>
          <cell r="AF336">
            <v>6.0294243823672726E-3</v>
          </cell>
        </row>
        <row r="337">
          <cell r="L337">
            <v>125.032</v>
          </cell>
          <cell r="M337">
            <v>2.0835643904386155E-3</v>
          </cell>
          <cell r="AF337">
            <v>6.0297331785196607E-3</v>
          </cell>
        </row>
        <row r="338">
          <cell r="L338">
            <v>16.1723</v>
          </cell>
          <cell r="M338">
            <v>6.4861294228998933E-3</v>
          </cell>
          <cell r="AF338">
            <v>6.030434389133167E-3</v>
          </cell>
        </row>
        <row r="339">
          <cell r="L339">
            <v>22.620899999999999</v>
          </cell>
          <cell r="M339">
            <v>6.6813371814070585E-3</v>
          </cell>
          <cell r="AF339">
            <v>6.0311389737137625E-3</v>
          </cell>
        </row>
        <row r="340">
          <cell r="L340">
            <v>16.138400000000001</v>
          </cell>
          <cell r="M340">
            <v>6.4849092907866054E-3</v>
          </cell>
          <cell r="AF340">
            <v>6.0313317480939297E-3</v>
          </cell>
        </row>
        <row r="341">
          <cell r="L341">
            <v>40.380600000000001</v>
          </cell>
          <cell r="M341">
            <v>6.8065437607154125E-3</v>
          </cell>
          <cell r="AF341">
            <v>6.0322219916154598E-3</v>
          </cell>
        </row>
        <row r="342">
          <cell r="L342">
            <v>22.8459</v>
          </cell>
          <cell r="M342">
            <v>6.68677956638311E-3</v>
          </cell>
          <cell r="AF342">
            <v>6.0327199012985633E-3</v>
          </cell>
        </row>
        <row r="343">
          <cell r="L343">
            <v>9.6343200000000007</v>
          </cell>
          <cell r="M343">
            <v>6.2160954004124415E-3</v>
          </cell>
          <cell r="AF343">
            <v>6.033119069556633E-3</v>
          </cell>
        </row>
        <row r="344">
          <cell r="L344">
            <v>45.588700000000003</v>
          </cell>
          <cell r="M344">
            <v>6.7246094741671278E-3</v>
          </cell>
          <cell r="AF344">
            <v>6.0336936703961914E-3</v>
          </cell>
        </row>
        <row r="345">
          <cell r="L345">
            <v>11.0044</v>
          </cell>
          <cell r="M345">
            <v>6.2782563642643872E-3</v>
          </cell>
          <cell r="AF345">
            <v>6.0338474888555161E-3</v>
          </cell>
        </row>
        <row r="346">
          <cell r="L346">
            <v>69.947900000000004</v>
          </cell>
          <cell r="M346">
            <v>5.7169095695802016E-3</v>
          </cell>
          <cell r="AF346">
            <v>6.0351828384424102E-3</v>
          </cell>
        </row>
        <row r="347">
          <cell r="L347">
            <v>19.968299999999999</v>
          </cell>
          <cell r="M347">
            <v>6.6100990148443336E-3</v>
          </cell>
          <cell r="AF347">
            <v>6.0353226167910974E-3</v>
          </cell>
        </row>
        <row r="348">
          <cell r="L348">
            <v>11.9201</v>
          </cell>
          <cell r="M348">
            <v>6.3182070063139322E-3</v>
          </cell>
          <cell r="AF348">
            <v>6.0359795987872996E-3</v>
          </cell>
        </row>
        <row r="349">
          <cell r="L349">
            <v>17.195599999999999</v>
          </cell>
          <cell r="M349">
            <v>6.5220328026008752E-3</v>
          </cell>
          <cell r="AF349">
            <v>6.0362105740775747E-3</v>
          </cell>
        </row>
        <row r="350">
          <cell r="L350">
            <v>36.302</v>
          </cell>
          <cell r="M350">
            <v>6.8333142664653082E-3</v>
          </cell>
          <cell r="AF350">
            <v>6.037117202958452E-3</v>
          </cell>
        </row>
        <row r="351">
          <cell r="L351">
            <v>43.818800000000003</v>
          </cell>
          <cell r="M351">
            <v>6.7583755098831527E-3</v>
          </cell>
          <cell r="AF351">
            <v>6.0372692123599105E-3</v>
          </cell>
        </row>
        <row r="352">
          <cell r="L352">
            <v>6.40388</v>
          </cell>
          <cell r="M352">
            <v>6.0587256189940496E-3</v>
          </cell>
          <cell r="AF352">
            <v>6.0373027043980941E-3</v>
          </cell>
        </row>
        <row r="353">
          <cell r="L353">
            <v>24.639399999999998</v>
          </cell>
          <cell r="M353">
            <v>6.7267453697901934E-3</v>
          </cell>
          <cell r="AF353">
            <v>6.0384719962474796E-3</v>
          </cell>
        </row>
        <row r="354">
          <cell r="L354">
            <v>28.943300000000001</v>
          </cell>
          <cell r="M354">
            <v>6.7973994804272613E-3</v>
          </cell>
          <cell r="AF354">
            <v>6.0388396403098562E-3</v>
          </cell>
        </row>
        <row r="355">
          <cell r="L355">
            <v>45.601100000000002</v>
          </cell>
          <cell r="M355">
            <v>6.72435169354793E-3</v>
          </cell>
          <cell r="AF355">
            <v>6.0394352441133078E-3</v>
          </cell>
        </row>
        <row r="356">
          <cell r="L356">
            <v>27.5502</v>
          </cell>
          <cell r="M356">
            <v>6.7784818766769917E-3</v>
          </cell>
          <cell r="AF356">
            <v>6.0404443254819945E-3</v>
          </cell>
        </row>
        <row r="357">
          <cell r="L357">
            <v>41.7014</v>
          </cell>
          <cell r="M357">
            <v>6.7907858646729423E-3</v>
          </cell>
          <cell r="AF357">
            <v>6.0413443981115929E-3</v>
          </cell>
        </row>
        <row r="358">
          <cell r="L358">
            <v>18.8764</v>
          </cell>
          <cell r="M358">
            <v>6.5770483951518221E-3</v>
          </cell>
          <cell r="AF358">
            <v>6.0417474979952979E-3</v>
          </cell>
        </row>
        <row r="359">
          <cell r="L359">
            <v>19.7194</v>
          </cell>
          <cell r="M359">
            <v>6.6027538189894989E-3</v>
          </cell>
          <cell r="AF359">
            <v>6.0420626196582622E-3</v>
          </cell>
        </row>
        <row r="360">
          <cell r="L360">
            <v>18.195900000000002</v>
          </cell>
          <cell r="M360">
            <v>6.5553735737089395E-3</v>
          </cell>
          <cell r="AF360">
            <v>6.0422024291759404E-3</v>
          </cell>
        </row>
        <row r="361">
          <cell r="L361">
            <v>27.008400000000002</v>
          </cell>
          <cell r="M361">
            <v>6.7700970504170543E-3</v>
          </cell>
          <cell r="AF361">
            <v>6.042305223984681E-3</v>
          </cell>
        </row>
        <row r="362">
          <cell r="L362">
            <v>30.501200000000001</v>
          </cell>
          <cell r="M362">
            <v>6.8140184869736348E-3</v>
          </cell>
          <cell r="AF362">
            <v>6.0426814073971814E-3</v>
          </cell>
        </row>
        <row r="363">
          <cell r="L363">
            <v>62.948799999999999</v>
          </cell>
          <cell r="M363">
            <v>6.0976718057789391E-3</v>
          </cell>
          <cell r="AF363">
            <v>6.0428828313630447E-3</v>
          </cell>
        </row>
        <row r="364">
          <cell r="L364">
            <v>1.8073300000000001</v>
          </cell>
          <cell r="M364">
            <v>5.8108864330548467E-3</v>
          </cell>
          <cell r="AF364">
            <v>6.0433539393310951E-3</v>
          </cell>
        </row>
        <row r="365">
          <cell r="L365">
            <v>26.726800000000001</v>
          </cell>
          <cell r="M365">
            <v>6.7655129135116747E-3</v>
          </cell>
          <cell r="AF365">
            <v>6.0439060764868229E-3</v>
          </cell>
        </row>
        <row r="366">
          <cell r="L366">
            <v>41.767600000000002</v>
          </cell>
          <cell r="M366">
            <v>6.7899055241599582E-3</v>
          </cell>
          <cell r="AF366">
            <v>6.0439810524950096E-3</v>
          </cell>
        </row>
        <row r="367">
          <cell r="L367">
            <v>31.650400000000001</v>
          </cell>
          <cell r="M367">
            <v>6.823187711460353E-3</v>
          </cell>
          <cell r="AF367">
            <v>6.044318409242906E-3</v>
          </cell>
        </row>
        <row r="368">
          <cell r="L368">
            <v>24.1553</v>
          </cell>
          <cell r="M368">
            <v>6.7165591595121921E-3</v>
          </cell>
          <cell r="AF368">
            <v>6.0450725032790429E-3</v>
          </cell>
        </row>
        <row r="369">
          <cell r="L369">
            <v>286.375</v>
          </cell>
          <cell r="M369">
            <v>6.444884505291245E-7</v>
          </cell>
          <cell r="AF369">
            <v>6.045223903267458E-3</v>
          </cell>
        </row>
        <row r="370">
          <cell r="L370">
            <v>176.672</v>
          </cell>
          <cell r="M370">
            <v>3.6023835413953088E-4</v>
          </cell>
          <cell r="AF370">
            <v>6.0453465543763435E-3</v>
          </cell>
        </row>
        <row r="371">
          <cell r="L371">
            <v>36.610700000000001</v>
          </cell>
          <cell r="M371">
            <v>6.8324512381315239E-3</v>
          </cell>
          <cell r="AF371">
            <v>6.0457385760779025E-3</v>
          </cell>
        </row>
        <row r="372">
          <cell r="L372">
            <v>31.887799999999999</v>
          </cell>
          <cell r="M372">
            <v>6.8247536987547132E-3</v>
          </cell>
          <cell r="AF372">
            <v>6.0459140369067601E-3</v>
          </cell>
        </row>
        <row r="373">
          <cell r="L373">
            <v>48.706099999999999</v>
          </cell>
          <cell r="M373">
            <v>6.6506582045711216E-3</v>
          </cell>
          <cell r="AF373">
            <v>6.0461130787631502E-3</v>
          </cell>
        </row>
        <row r="374">
          <cell r="L374">
            <v>48.125599999999999</v>
          </cell>
          <cell r="M374">
            <v>6.6658075163078777E-3</v>
          </cell>
          <cell r="AF374">
            <v>6.0476677833592417E-3</v>
          </cell>
        </row>
        <row r="375">
          <cell r="L375">
            <v>41.268300000000004</v>
          </cell>
          <cell r="M375">
            <v>6.7963324348261737E-3</v>
          </cell>
          <cell r="AF375">
            <v>6.0477205765527633E-3</v>
          </cell>
        </row>
        <row r="376">
          <cell r="L376">
            <v>56.837200000000003</v>
          </cell>
          <cell r="M376">
            <v>6.3754210987325925E-3</v>
          </cell>
          <cell r="AF376">
            <v>6.048178741214068E-3</v>
          </cell>
        </row>
        <row r="377">
          <cell r="L377">
            <v>43.576700000000002</v>
          </cell>
          <cell r="M377">
            <v>6.7625239864195167E-3</v>
          </cell>
          <cell r="AF377">
            <v>6.0483299017838809E-3</v>
          </cell>
        </row>
        <row r="378">
          <cell r="L378">
            <v>178.10300000000001</v>
          </cell>
          <cell r="M378">
            <v>3.3933417610331222E-4</v>
          </cell>
          <cell r="AF378">
            <v>6.0489088156321057E-3</v>
          </cell>
        </row>
        <row r="379">
          <cell r="L379">
            <v>152.322</v>
          </cell>
          <cell r="M379">
            <v>9.0856295782152752E-4</v>
          </cell>
          <cell r="AF379">
            <v>6.0489241826920063E-3</v>
          </cell>
        </row>
        <row r="380">
          <cell r="L380">
            <v>51.392600000000002</v>
          </cell>
          <cell r="M380">
            <v>6.5725243119402555E-3</v>
          </cell>
          <cell r="AF380">
            <v>6.0489349395620885E-3</v>
          </cell>
        </row>
        <row r="381">
          <cell r="L381">
            <v>35.637799999999999</v>
          </cell>
          <cell r="M381">
            <v>6.8345233377192895E-3</v>
          </cell>
          <cell r="AF381">
            <v>6.0496478344087322E-3</v>
          </cell>
        </row>
        <row r="382">
          <cell r="L382">
            <v>39.412300000000002</v>
          </cell>
          <cell r="M382">
            <v>6.8159017868459912E-3</v>
          </cell>
          <cell r="AF382">
            <v>6.0503809433272463E-3</v>
          </cell>
        </row>
        <row r="383">
          <cell r="L383">
            <v>122.449</v>
          </cell>
          <cell r="M383">
            <v>2.228464052410937E-3</v>
          </cell>
          <cell r="AF383">
            <v>6.0509290591844282E-3</v>
          </cell>
        </row>
        <row r="384">
          <cell r="L384">
            <v>36.527700000000003</v>
          </cell>
          <cell r="M384">
            <v>6.8327020543246676E-3</v>
          </cell>
          <cell r="AF384">
            <v>6.0509771591038359E-3</v>
          </cell>
        </row>
        <row r="385">
          <cell r="L385">
            <v>49.292200000000001</v>
          </cell>
          <cell r="M385">
            <v>6.6347318733097228E-3</v>
          </cell>
          <cell r="AF385">
            <v>6.0513087092293003E-3</v>
          </cell>
        </row>
        <row r="386">
          <cell r="L386">
            <v>15.1896</v>
          </cell>
          <cell r="M386">
            <v>6.4499702844073555E-3</v>
          </cell>
          <cell r="AF386">
            <v>6.051416655504481E-3</v>
          </cell>
        </row>
        <row r="387">
          <cell r="L387">
            <v>34.014899999999997</v>
          </cell>
          <cell r="M387">
            <v>6.8337548699883713E-3</v>
          </cell>
          <cell r="AF387">
            <v>6.0515102723111931E-3</v>
          </cell>
        </row>
        <row r="388">
          <cell r="L388">
            <v>82.160700000000006</v>
          </cell>
          <cell r="M388">
            <v>4.9356501116054659E-3</v>
          </cell>
          <cell r="AF388">
            <v>6.0524323874300437E-3</v>
          </cell>
        </row>
        <row r="389">
          <cell r="L389">
            <v>37.309399999999997</v>
          </cell>
          <cell r="M389">
            <v>6.8297927391880739E-3</v>
          </cell>
          <cell r="AF389">
            <v>6.0525141957247282E-3</v>
          </cell>
        </row>
        <row r="390">
          <cell r="L390">
            <v>87.676000000000002</v>
          </cell>
          <cell r="M390">
            <v>4.5529478536081268E-3</v>
          </cell>
          <cell r="AF390">
            <v>6.0525632790492806E-3</v>
          </cell>
        </row>
        <row r="391">
          <cell r="L391">
            <v>213.77799999999999</v>
          </cell>
          <cell r="M391">
            <v>6.295216564456915E-5</v>
          </cell>
          <cell r="AF391">
            <v>6.0528490625396782E-3</v>
          </cell>
        </row>
        <row r="392">
          <cell r="L392">
            <v>40.161799999999999</v>
          </cell>
          <cell r="M392">
            <v>6.80882107241184E-3</v>
          </cell>
          <cell r="AF392">
            <v>6.0534874501760516E-3</v>
          </cell>
        </row>
        <row r="393">
          <cell r="L393">
            <v>50.633499999999998</v>
          </cell>
          <cell r="M393">
            <v>6.5959245334302006E-3</v>
          </cell>
          <cell r="AF393">
            <v>6.0545021002932579E-3</v>
          </cell>
        </row>
        <row r="394">
          <cell r="L394">
            <v>74.776799999999994</v>
          </cell>
          <cell r="M394">
            <v>5.4225171298427589E-3</v>
          </cell>
          <cell r="AF394">
            <v>6.0545848428965113E-3</v>
          </cell>
        </row>
        <row r="395">
          <cell r="L395">
            <v>20.476900000000001</v>
          </cell>
          <cell r="M395">
            <v>6.6247589540519777E-3</v>
          </cell>
          <cell r="AF395">
            <v>6.0550051411785398E-3</v>
          </cell>
        </row>
        <row r="396">
          <cell r="L396">
            <v>54.3643</v>
          </cell>
          <cell r="M396">
            <v>6.4711759122999153E-3</v>
          </cell>
          <cell r="AF396">
            <v>6.0566129734008524E-3</v>
          </cell>
        </row>
        <row r="397">
          <cell r="L397">
            <v>15.8729</v>
          </cell>
          <cell r="M397">
            <v>6.4752857818828561E-3</v>
          </cell>
          <cell r="AF397">
            <v>6.0571491303875553E-3</v>
          </cell>
        </row>
        <row r="398">
          <cell r="L398">
            <v>21.319600000000001</v>
          </cell>
          <cell r="M398">
            <v>6.6480095050450248E-3</v>
          </cell>
          <cell r="AF398">
            <v>6.0573556972757132E-3</v>
          </cell>
        </row>
        <row r="399">
          <cell r="L399">
            <v>22.589300000000001</v>
          </cell>
          <cell r="M399">
            <v>6.6805652335208488E-3</v>
          </cell>
          <cell r="AF399">
            <v>6.0587256189940496E-3</v>
          </cell>
        </row>
        <row r="400">
          <cell r="L400">
            <v>40.923699999999997</v>
          </cell>
          <cell r="M400">
            <v>6.8004813749714104E-3</v>
          </cell>
          <cell r="AF400">
            <v>6.0588204119110933E-3</v>
          </cell>
        </row>
        <row r="401">
          <cell r="L401">
            <v>54.9238</v>
          </cell>
          <cell r="M401">
            <v>6.450399387292742E-3</v>
          </cell>
          <cell r="AF401">
            <v>6.0589671788279318E-3</v>
          </cell>
        </row>
        <row r="402">
          <cell r="M402">
            <v>5.7065367181851909E-3</v>
          </cell>
          <cell r="AF402">
            <v>6.0593304806964357E-3</v>
          </cell>
        </row>
        <row r="403">
          <cell r="L403">
            <v>71.953900000000004</v>
          </cell>
          <cell r="M403">
            <v>5.5973716934168147E-3</v>
          </cell>
          <cell r="AF403">
            <v>6.0603135480916349E-3</v>
          </cell>
        </row>
        <row r="404">
          <cell r="L404">
            <v>25.193100000000001</v>
          </cell>
          <cell r="M404">
            <v>6.7378467664314847E-3</v>
          </cell>
          <cell r="AF404">
            <v>6.0606730315111148E-3</v>
          </cell>
        </row>
        <row r="405">
          <cell r="L405">
            <v>22.335999999999999</v>
          </cell>
          <cell r="M405">
            <v>6.674309970152688E-3</v>
          </cell>
          <cell r="AF405">
            <v>6.0608048931042081E-3</v>
          </cell>
        </row>
        <row r="406">
          <cell r="L406">
            <v>29.312100000000001</v>
          </cell>
          <cell r="M406">
            <v>6.8017677639686429E-3</v>
          </cell>
          <cell r="AF406">
            <v>6.0612004234913905E-3</v>
          </cell>
        </row>
        <row r="407">
          <cell r="L407">
            <v>26.0305</v>
          </cell>
          <cell r="M407">
            <v>6.7535163227681206E-3</v>
          </cell>
          <cell r="AF407">
            <v>6.0615439647335543E-3</v>
          </cell>
        </row>
        <row r="408">
          <cell r="L408">
            <v>101.453</v>
          </cell>
          <cell r="M408">
            <v>3.5792682310967954E-3</v>
          </cell>
          <cell r="AF408">
            <v>6.0651964424889848E-3</v>
          </cell>
        </row>
        <row r="409">
          <cell r="L409">
            <v>28.453900000000001</v>
          </cell>
          <cell r="M409">
            <v>6.7911884507593423E-3</v>
          </cell>
          <cell r="AF409">
            <v>6.0667582003636937E-3</v>
          </cell>
        </row>
        <row r="410">
          <cell r="L410">
            <v>132.33799999999999</v>
          </cell>
          <cell r="M410">
            <v>1.7045651729622145E-3</v>
          </cell>
          <cell r="AF410">
            <v>6.0668942095440034E-3</v>
          </cell>
        </row>
        <row r="411">
          <cell r="M411">
            <v>5.7065367181851909E-3</v>
          </cell>
          <cell r="AF411">
            <v>6.0670053441417232E-3</v>
          </cell>
        </row>
        <row r="412">
          <cell r="L412">
            <v>32.429499999999997</v>
          </cell>
          <cell r="M412">
            <v>6.8279053956716495E-3</v>
          </cell>
          <cell r="AF412">
            <v>6.0681695824643025E-3</v>
          </cell>
        </row>
        <row r="413">
          <cell r="L413">
            <v>23.299600000000002</v>
          </cell>
          <cell r="M413">
            <v>6.6974646452338457E-3</v>
          </cell>
          <cell r="AF413">
            <v>6.0683049833847374E-3</v>
          </cell>
        </row>
        <row r="414">
          <cell r="L414">
            <v>28.670999999999999</v>
          </cell>
          <cell r="M414">
            <v>6.794001934268986E-3</v>
          </cell>
          <cell r="AF414">
            <v>6.0683719195910703E-3</v>
          </cell>
        </row>
        <row r="415">
          <cell r="L415">
            <v>29.804099999999998</v>
          </cell>
          <cell r="M415">
            <v>6.8071765583843343E-3</v>
          </cell>
          <cell r="AF415">
            <v>6.0684728265222726E-3</v>
          </cell>
        </row>
        <row r="416">
          <cell r="L416">
            <v>47.233800000000002</v>
          </cell>
          <cell r="M416">
            <v>6.687859234530141E-3</v>
          </cell>
          <cell r="AF416">
            <v>6.0699908516907855E-3</v>
          </cell>
        </row>
        <row r="417">
          <cell r="L417">
            <v>9.3890600000000006</v>
          </cell>
          <cell r="M417">
            <v>6.2046722309550455E-3</v>
          </cell>
          <cell r="AF417">
            <v>6.0703363552040233E-3</v>
          </cell>
        </row>
        <row r="418">
          <cell r="L418">
            <v>7.71793</v>
          </cell>
          <cell r="M418">
            <v>6.1245156871311485E-3</v>
          </cell>
          <cell r="AF418">
            <v>6.0712808477047433E-3</v>
          </cell>
        </row>
        <row r="419">
          <cell r="L419">
            <v>24.019100000000002</v>
          </cell>
          <cell r="M419">
            <v>6.7136128401567964E-3</v>
          </cell>
          <cell r="AF419">
            <v>6.0713036312252623E-3</v>
          </cell>
        </row>
        <row r="420">
          <cell r="L420">
            <v>27.121400000000001</v>
          </cell>
          <cell r="M420">
            <v>6.7718931232533348E-3</v>
          </cell>
          <cell r="AF420">
            <v>6.0716898965527556E-3</v>
          </cell>
        </row>
        <row r="421">
          <cell r="L421">
            <v>24.567399999999999</v>
          </cell>
          <cell r="M421">
            <v>6.7252586868576381E-3</v>
          </cell>
          <cell r="AF421">
            <v>6.0720563450891553E-3</v>
          </cell>
        </row>
        <row r="422">
          <cell r="L422">
            <v>16.2713</v>
          </cell>
          <cell r="M422">
            <v>6.4896814236753289E-3</v>
          </cell>
          <cell r="AF422">
            <v>6.0727131419644233E-3</v>
          </cell>
        </row>
        <row r="423">
          <cell r="L423">
            <v>47.757100000000001</v>
          </cell>
          <cell r="M423">
            <v>6.6750995684742133E-3</v>
          </cell>
          <cell r="AF423">
            <v>6.0736493639535248E-3</v>
          </cell>
        </row>
        <row r="424">
          <cell r="L424">
            <v>368.98</v>
          </cell>
          <cell r="M424">
            <v>5.3453042854621711E-10</v>
          </cell>
          <cell r="AF424">
            <v>6.0738445410900219E-3</v>
          </cell>
        </row>
        <row r="425">
          <cell r="L425">
            <v>11.3432</v>
          </cell>
          <cell r="M425">
            <v>6.2931886987889294E-3</v>
          </cell>
          <cell r="AF425">
            <v>6.0745482237671792E-3</v>
          </cell>
        </row>
        <row r="426">
          <cell r="L426">
            <v>35.586500000000001</v>
          </cell>
          <cell r="M426">
            <v>6.834579913158707E-3</v>
          </cell>
          <cell r="AF426">
            <v>6.0761472092071807E-3</v>
          </cell>
        </row>
        <row r="427">
          <cell r="L427">
            <v>61.848799999999997</v>
          </cell>
          <cell r="M427">
            <v>6.1517291256416879E-3</v>
          </cell>
          <cell r="AF427">
            <v>6.077321453737794E-3</v>
          </cell>
        </row>
        <row r="428">
          <cell r="L428">
            <v>27.927499999999998</v>
          </cell>
          <cell r="M428">
            <v>6.7839817894421737E-3</v>
          </cell>
          <cell r="AF428">
            <v>6.0774683085582015E-3</v>
          </cell>
        </row>
        <row r="429">
          <cell r="L429">
            <v>29.9071</v>
          </cell>
          <cell r="M429">
            <v>6.8082481966035844E-3</v>
          </cell>
          <cell r="AF429">
            <v>6.0779839751448324E-3</v>
          </cell>
        </row>
        <row r="430">
          <cell r="L430">
            <v>19.4329</v>
          </cell>
          <cell r="M430">
            <v>6.5941606789956921E-3</v>
          </cell>
          <cell r="AF430">
            <v>6.0780455226864191E-3</v>
          </cell>
        </row>
        <row r="431">
          <cell r="L431">
            <v>32.450499999999998</v>
          </cell>
          <cell r="M431">
            <v>6.8280157650121541E-3</v>
          </cell>
          <cell r="AF431">
            <v>6.0783093469050781E-3</v>
          </cell>
        </row>
        <row r="432">
          <cell r="L432">
            <v>15.8666</v>
          </cell>
          <cell r="M432">
            <v>6.475055973771523E-3</v>
          </cell>
          <cell r="AF432">
            <v>6.0788318406219443E-3</v>
          </cell>
        </row>
        <row r="433">
          <cell r="L433">
            <v>19.533300000000001</v>
          </cell>
          <cell r="M433">
            <v>6.5971888439280433E-3</v>
          </cell>
          <cell r="AF433">
            <v>6.0798330450857266E-3</v>
          </cell>
        </row>
        <row r="434">
          <cell r="L434">
            <v>23.226900000000001</v>
          </cell>
          <cell r="M434">
            <v>6.6957785598055408E-3</v>
          </cell>
          <cell r="AF434">
            <v>6.0799288017555631E-3</v>
          </cell>
        </row>
        <row r="435">
          <cell r="L435">
            <v>12.104799999999999</v>
          </cell>
          <cell r="M435">
            <v>6.3261072542925168E-3</v>
          </cell>
          <cell r="AF435">
            <v>6.0804523522693908E-3</v>
          </cell>
        </row>
        <row r="436">
          <cell r="L436">
            <v>62.490600000000001</v>
          </cell>
          <cell r="M436">
            <v>6.1203953121069504E-3</v>
          </cell>
          <cell r="AF436">
            <v>6.0807279254292248E-3</v>
          </cell>
        </row>
        <row r="437">
          <cell r="L437">
            <v>34.42</v>
          </cell>
          <cell r="M437">
            <v>6.8344414878587952E-3</v>
          </cell>
          <cell r="AF437">
            <v>6.0807732626144036E-3</v>
          </cell>
        </row>
        <row r="438">
          <cell r="L438">
            <v>47.891100000000002</v>
          </cell>
          <cell r="M438">
            <v>6.6717499103613872E-3</v>
          </cell>
          <cell r="AF438">
            <v>6.080985325181398E-3</v>
          </cell>
        </row>
        <row r="439">
          <cell r="L439">
            <v>28.263999999999999</v>
          </cell>
          <cell r="M439">
            <v>6.7886514138452087E-3</v>
          </cell>
          <cell r="AF439">
            <v>6.0811077160567656E-3</v>
          </cell>
        </row>
        <row r="440">
          <cell r="L440">
            <v>43.979199999999999</v>
          </cell>
          <cell r="M440">
            <v>6.755564386711709E-3</v>
          </cell>
          <cell r="AF440">
            <v>6.0813988026389727E-3</v>
          </cell>
        </row>
        <row r="441">
          <cell r="L441">
            <v>66.809899999999999</v>
          </cell>
          <cell r="M441">
            <v>5.8950623872451365E-3</v>
          </cell>
          <cell r="AF441">
            <v>6.0820860488653298E-3</v>
          </cell>
        </row>
        <row r="442">
          <cell r="L442">
            <v>16.564499999999999</v>
          </cell>
          <cell r="M442">
            <v>6.5001028025414862E-3</v>
          </cell>
          <cell r="AF442">
            <v>6.0831564363351435E-3</v>
          </cell>
        </row>
        <row r="443">
          <cell r="L443">
            <v>50.862099999999998</v>
          </cell>
          <cell r="M443">
            <v>6.5889861642813748E-3</v>
          </cell>
          <cell r="AF443">
            <v>6.0832278740898934E-3</v>
          </cell>
        </row>
        <row r="444">
          <cell r="L444">
            <v>142.779</v>
          </cell>
          <cell r="M444">
            <v>1.2450747524047365E-3</v>
          </cell>
          <cell r="AF444">
            <v>6.0832334078852295E-3</v>
          </cell>
        </row>
        <row r="445">
          <cell r="L445">
            <v>21.799399999999999</v>
          </cell>
          <cell r="M445">
            <v>6.6606635855056013E-3</v>
          </cell>
          <cell r="AF445">
            <v>6.0833712443488716E-3</v>
          </cell>
        </row>
        <row r="446">
          <cell r="L446">
            <v>44.055999999999997</v>
          </cell>
          <cell r="M446">
            <v>6.7542007689544046E-3</v>
          </cell>
          <cell r="AF446">
            <v>6.0834648063080067E-3</v>
          </cell>
        </row>
        <row r="447">
          <cell r="L447">
            <v>15.2958</v>
          </cell>
          <cell r="M447">
            <v>6.4539564202534452E-3</v>
          </cell>
          <cell r="AF447">
            <v>6.083558363528487E-3</v>
          </cell>
        </row>
        <row r="448">
          <cell r="L448">
            <v>11.393599999999999</v>
          </cell>
          <cell r="M448">
            <v>6.2953949471475376E-3</v>
          </cell>
          <cell r="AF448">
            <v>6.083755522367262E-3</v>
          </cell>
        </row>
        <row r="449">
          <cell r="L449">
            <v>43.456499999999998</v>
          </cell>
          <cell r="M449">
            <v>6.7645413719385162E-3</v>
          </cell>
          <cell r="AF449">
            <v>6.083774130660231E-3</v>
          </cell>
        </row>
        <row r="450">
          <cell r="L450">
            <v>63.047199999999997</v>
          </cell>
          <cell r="M450">
            <v>6.0927538974919586E-3</v>
          </cell>
          <cell r="AF450">
            <v>6.0839018690137534E-3</v>
          </cell>
        </row>
        <row r="451">
          <cell r="L451">
            <v>63.852200000000003</v>
          </cell>
          <cell r="M451">
            <v>6.0520237125338853E-3</v>
          </cell>
          <cell r="AF451">
            <v>6.0839873582496911E-3</v>
          </cell>
        </row>
        <row r="452">
          <cell r="L452">
            <v>20.64</v>
          </cell>
          <cell r="M452">
            <v>6.6293604577731952E-3</v>
          </cell>
          <cell r="AF452">
            <v>6.0840451869581154E-3</v>
          </cell>
        </row>
        <row r="453">
          <cell r="L453">
            <v>24.710899999999999</v>
          </cell>
          <cell r="M453">
            <v>6.7282119224353924E-3</v>
          </cell>
          <cell r="AF453">
            <v>6.0841030138544727E-3</v>
          </cell>
        </row>
        <row r="454">
          <cell r="L454">
            <v>20.564800000000002</v>
          </cell>
          <cell r="M454">
            <v>6.6272448891428496E-3</v>
          </cell>
          <cell r="AF454">
            <v>6.0848917928108511E-3</v>
          </cell>
        </row>
        <row r="455">
          <cell r="L455">
            <v>63.841799999999999</v>
          </cell>
          <cell r="M455">
            <v>6.0525555166716484E-3</v>
          </cell>
          <cell r="AF455">
            <v>6.0856365245794131E-3</v>
          </cell>
        </row>
        <row r="456">
          <cell r="L456">
            <v>34.148800000000001</v>
          </cell>
          <cell r="M456">
            <v>6.8340182352141813E-3</v>
          </cell>
          <cell r="AF456">
            <v>6.0857751862960826E-3</v>
          </cell>
        </row>
        <row r="457">
          <cell r="L457">
            <v>19.5823</v>
          </cell>
          <cell r="M457">
            <v>6.5986601486705248E-3</v>
          </cell>
          <cell r="AF457">
            <v>6.085779707697898E-3</v>
          </cell>
        </row>
        <row r="458">
          <cell r="L458">
            <v>40.591299999999997</v>
          </cell>
          <cell r="M458">
            <v>6.8042611061281174E-3</v>
          </cell>
          <cell r="AF458">
            <v>6.0859208703214485E-3</v>
          </cell>
        </row>
        <row r="459">
          <cell r="L459">
            <v>23.9574</v>
          </cell>
          <cell r="M459">
            <v>6.7122665241667444E-3</v>
          </cell>
          <cell r="AF459">
            <v>6.0859620616434329E-3</v>
          </cell>
        </row>
        <row r="460">
          <cell r="L460">
            <v>15.297800000000001</v>
          </cell>
          <cell r="M460">
            <v>6.4540313073805661E-3</v>
          </cell>
          <cell r="AF460">
            <v>6.086770129112986E-3</v>
          </cell>
        </row>
        <row r="461">
          <cell r="L461">
            <v>15.2348</v>
          </cell>
          <cell r="M461">
            <v>6.4516691414985292E-3</v>
          </cell>
          <cell r="AF461">
            <v>6.0869744752153655E-3</v>
          </cell>
        </row>
        <row r="462">
          <cell r="L462">
            <v>75.096699999999998</v>
          </cell>
          <cell r="M462">
            <v>5.4022526941770559E-3</v>
          </cell>
          <cell r="AF462">
            <v>6.0870628340558399E-3</v>
          </cell>
        </row>
        <row r="463">
          <cell r="L463">
            <v>38.755600000000001</v>
          </cell>
          <cell r="M463">
            <v>6.8211873375468891E-3</v>
          </cell>
          <cell r="AF463">
            <v>6.0875286558045288E-3</v>
          </cell>
        </row>
        <row r="464">
          <cell r="L464">
            <v>25.839600000000001</v>
          </cell>
          <cell r="M464">
            <v>6.7500632298577263E-3</v>
          </cell>
          <cell r="AF464">
            <v>6.0880309882983819E-3</v>
          </cell>
        </row>
        <row r="465">
          <cell r="L465">
            <v>21.984400000000001</v>
          </cell>
          <cell r="M465">
            <v>6.6654288330567444E-3</v>
          </cell>
          <cell r="AF465">
            <v>6.088374662996247E-3</v>
          </cell>
        </row>
        <row r="466">
          <cell r="L466">
            <v>52.113199999999999</v>
          </cell>
          <cell r="M466">
            <v>6.5493627479679935E-3</v>
          </cell>
          <cell r="AF466">
            <v>6.0886355117003551E-3</v>
          </cell>
        </row>
        <row r="467">
          <cell r="L467">
            <v>48.629399999999997</v>
          </cell>
          <cell r="M467">
            <v>6.6526955967209445E-3</v>
          </cell>
          <cell r="AF467">
            <v>6.0889424629681395E-3</v>
          </cell>
        </row>
        <row r="468">
          <cell r="L468">
            <v>13.735900000000001</v>
          </cell>
          <cell r="M468">
            <v>6.3935255142818738E-3</v>
          </cell>
          <cell r="AF468">
            <v>6.0896113581067231E-3</v>
          </cell>
        </row>
        <row r="469">
          <cell r="L469">
            <v>51.040500000000002</v>
          </cell>
          <cell r="M469">
            <v>6.5835063600378487E-3</v>
          </cell>
          <cell r="AF469">
            <v>6.0903892550686969E-3</v>
          </cell>
        </row>
        <row r="470">
          <cell r="L470">
            <v>26.953600000000002</v>
          </cell>
          <cell r="M470">
            <v>6.7692170708585978E-3</v>
          </cell>
          <cell r="AF470">
            <v>6.0907249716220186E-3</v>
          </cell>
        </row>
        <row r="471">
          <cell r="L471">
            <v>36.344200000000001</v>
          </cell>
          <cell r="M471">
            <v>6.8332075603441678E-3</v>
          </cell>
          <cell r="AF471">
            <v>6.0907359941035875E-3</v>
          </cell>
        </row>
        <row r="472">
          <cell r="L472">
            <v>23.678999999999998</v>
          </cell>
          <cell r="M472">
            <v>6.7061019061546686E-3</v>
          </cell>
          <cell r="AF472">
            <v>6.0913586561482892E-3</v>
          </cell>
        </row>
        <row r="473">
          <cell r="L473">
            <v>17.330100000000002</v>
          </cell>
          <cell r="M473">
            <v>6.5266174455465859E-3</v>
          </cell>
          <cell r="AF473">
            <v>6.0913897085438243E-3</v>
          </cell>
        </row>
        <row r="474">
          <cell r="M474">
            <v>5.7065367181851909E-3</v>
          </cell>
          <cell r="AF474">
            <v>6.091569501531063E-3</v>
          </cell>
        </row>
        <row r="475">
          <cell r="L475">
            <v>17.453600000000002</v>
          </cell>
          <cell r="M475">
            <v>6.5307994348630686E-3</v>
          </cell>
          <cell r="AF475">
            <v>6.09180986555542E-3</v>
          </cell>
        </row>
        <row r="476">
          <cell r="L476">
            <v>43.481400000000001</v>
          </cell>
          <cell r="M476">
            <v>6.7641257672041164E-3</v>
          </cell>
          <cell r="AF476">
            <v>6.0920922527586538E-3</v>
          </cell>
        </row>
        <row r="477">
          <cell r="L477">
            <v>41.270499999999998</v>
          </cell>
          <cell r="M477">
            <v>6.7963051942419375E-3</v>
          </cell>
          <cell r="AF477">
            <v>6.0924797128443153E-3</v>
          </cell>
        </row>
        <row r="478">
          <cell r="L478">
            <v>111.931</v>
          </cell>
          <cell r="M478">
            <v>2.8715758202388039E-3</v>
          </cell>
          <cell r="AF478">
            <v>6.0938596814362183E-3</v>
          </cell>
        </row>
        <row r="479">
          <cell r="L479">
            <v>25.055499999999999</v>
          </cell>
          <cell r="M479">
            <v>6.7351428424189258E-3</v>
          </cell>
          <cell r="AF479">
            <v>6.0939967204307098E-3</v>
          </cell>
        </row>
        <row r="480">
          <cell r="L480">
            <v>29.518599999999999</v>
          </cell>
          <cell r="M480">
            <v>6.8040962662320572E-3</v>
          </cell>
          <cell r="AF480">
            <v>6.0940807392225477E-3</v>
          </cell>
        </row>
        <row r="481">
          <cell r="L481">
            <v>71.895200000000003</v>
          </cell>
          <cell r="M481">
            <v>5.6009278372548049E-3</v>
          </cell>
          <cell r="AF481">
            <v>6.0946132678434363E-3</v>
          </cell>
        </row>
        <row r="482">
          <cell r="L482">
            <v>18.536799999999999</v>
          </cell>
          <cell r="M482">
            <v>6.5663343079305709E-3</v>
          </cell>
          <cell r="AF482">
            <v>6.0947102562204664E-3</v>
          </cell>
        </row>
        <row r="483">
          <cell r="L483">
            <v>23.036999999999999</v>
          </cell>
          <cell r="M483">
            <v>6.6913273592686421E-3</v>
          </cell>
          <cell r="AF483">
            <v>6.095014186174974E-3</v>
          </cell>
        </row>
        <row r="484">
          <cell r="L484">
            <v>45.691499999999998</v>
          </cell>
          <cell r="M484">
            <v>6.722463519765326E-3</v>
          </cell>
          <cell r="AF484">
            <v>6.0954994685834801E-3</v>
          </cell>
        </row>
        <row r="485">
          <cell r="L485">
            <v>158.09700000000001</v>
          </cell>
          <cell r="M485">
            <v>7.4115152622558546E-4</v>
          </cell>
          <cell r="AF485">
            <v>6.09569534388937E-3</v>
          </cell>
        </row>
        <row r="486">
          <cell r="L486">
            <v>44.055900000000001</v>
          </cell>
          <cell r="M486">
            <v>6.7542025519222604E-3</v>
          </cell>
          <cell r="AF486">
            <v>6.0968846309522881E-3</v>
          </cell>
        </row>
        <row r="487">
          <cell r="L487">
            <v>150.874</v>
          </cell>
          <cell r="M487">
            <v>9.5469687725217389E-4</v>
          </cell>
          <cell r="AF487">
            <v>6.0968876269073165E-3</v>
          </cell>
        </row>
        <row r="488">
          <cell r="L488">
            <v>84.354399999999998</v>
          </cell>
          <cell r="M488">
            <v>4.7848359226817377E-3</v>
          </cell>
          <cell r="AF488">
            <v>6.0971038218727101E-3</v>
          </cell>
        </row>
        <row r="489">
          <cell r="L489">
            <v>55.618699999999997</v>
          </cell>
          <cell r="M489">
            <v>6.4238659079964211E-3</v>
          </cell>
          <cell r="AF489">
            <v>6.0971837026075138E-3</v>
          </cell>
        </row>
        <row r="490">
          <cell r="L490">
            <v>18.395800000000001</v>
          </cell>
          <cell r="M490">
            <v>6.5618257500739954E-3</v>
          </cell>
          <cell r="AF490">
            <v>6.0981080647999151E-3</v>
          </cell>
        </row>
        <row r="491">
          <cell r="L491">
            <v>169.31200000000001</v>
          </cell>
          <cell r="M491">
            <v>4.8528520982603585E-4</v>
          </cell>
          <cell r="AF491">
            <v>6.0984962354451947E-3</v>
          </cell>
        </row>
        <row r="492">
          <cell r="L492">
            <v>96.587599999999995</v>
          </cell>
          <cell r="M492">
            <v>3.9215866254843088E-3</v>
          </cell>
          <cell r="AF492">
            <v>6.0985630841564192E-3</v>
          </cell>
        </row>
        <row r="493">
          <cell r="L493">
            <v>60.198599999999999</v>
          </cell>
          <cell r="M493">
            <v>6.2295743788639462E-3</v>
          </cell>
          <cell r="AF493">
            <v>6.098606983452679E-3</v>
          </cell>
        </row>
        <row r="494">
          <cell r="L494">
            <v>64.699200000000005</v>
          </cell>
          <cell r="M494">
            <v>6.0082284648647032E-3</v>
          </cell>
          <cell r="AF494">
            <v>6.0992299387403149E-3</v>
          </cell>
        </row>
        <row r="495">
          <cell r="L495">
            <v>115.501</v>
          </cell>
          <cell r="M495">
            <v>2.6443950548173407E-3</v>
          </cell>
          <cell r="AF495">
            <v>6.0994119466036391E-3</v>
          </cell>
        </row>
        <row r="496">
          <cell r="L496">
            <v>112.64400000000001</v>
          </cell>
          <cell r="M496">
            <v>2.8255393443892395E-3</v>
          </cell>
          <cell r="AF496">
            <v>6.0995356017104875E-3</v>
          </cell>
        </row>
        <row r="497">
          <cell r="L497">
            <v>115.724</v>
          </cell>
          <cell r="M497">
            <v>2.6304894011554437E-3</v>
          </cell>
          <cell r="AF497">
            <v>6.0999124978620076E-3</v>
          </cell>
        </row>
        <row r="498">
          <cell r="L498">
            <v>51.776400000000002</v>
          </cell>
          <cell r="M498">
            <v>6.5603024678696237E-3</v>
          </cell>
          <cell r="AF498">
            <v>6.1000306355402838E-3</v>
          </cell>
        </row>
        <row r="499">
          <cell r="L499">
            <v>61.982599999999998</v>
          </cell>
          <cell r="M499">
            <v>6.1452448649939083E-3</v>
          </cell>
          <cell r="AF499">
            <v>6.1003421427896914E-3</v>
          </cell>
        </row>
        <row r="500">
          <cell r="L500">
            <v>63.009</v>
          </cell>
          <cell r="M500">
            <v>6.0946646711958867E-3</v>
          </cell>
          <cell r="AF500">
            <v>6.100349618299669E-3</v>
          </cell>
        </row>
        <row r="501">
          <cell r="L501">
            <v>143.83099999999999</v>
          </cell>
          <cell r="M501">
            <v>1.2041477172183728E-3</v>
          </cell>
          <cell r="AF501">
            <v>6.1005120783600439E-3</v>
          </cell>
        </row>
        <row r="502">
          <cell r="L502">
            <v>73.391599999999997</v>
          </cell>
          <cell r="M502">
            <v>5.509235067985804E-3</v>
          </cell>
          <cell r="AF502">
            <v>6.1006456234706848E-3</v>
          </cell>
        </row>
        <row r="503">
          <cell r="L503">
            <v>37.208399999999997</v>
          </cell>
          <cell r="M503">
            <v>6.8302374851070971E-3</v>
          </cell>
          <cell r="AF503">
            <v>6.1011841877402113E-3</v>
          </cell>
        </row>
        <row r="504">
          <cell r="L504">
            <v>31.286100000000001</v>
          </cell>
          <cell r="M504">
            <v>6.8205659192705327E-3</v>
          </cell>
          <cell r="AF504">
            <v>6.1015179067942177E-3</v>
          </cell>
        </row>
        <row r="505">
          <cell r="L505">
            <v>31.644600000000001</v>
          </cell>
          <cell r="M505">
            <v>6.8231480443015141E-3</v>
          </cell>
          <cell r="AF505">
            <v>6.1017390236921976E-3</v>
          </cell>
        </row>
        <row r="506">
          <cell r="L506">
            <v>41.657899999999998</v>
          </cell>
          <cell r="M506">
            <v>6.7913596420863731E-3</v>
          </cell>
          <cell r="AF506">
            <v>6.1020671626402885E-3</v>
          </cell>
        </row>
        <row r="507">
          <cell r="L507">
            <v>110.462</v>
          </cell>
          <cell r="M507">
            <v>2.9674072003156387E-3</v>
          </cell>
          <cell r="AF507">
            <v>6.1021119720933307E-3</v>
          </cell>
        </row>
        <row r="508">
          <cell r="L508">
            <v>206.69300000000001</v>
          </cell>
          <cell r="M508">
            <v>9.0619003412830912E-5</v>
          </cell>
          <cell r="AF508">
            <v>6.102404699580238E-3</v>
          </cell>
        </row>
        <row r="509">
          <cell r="L509">
            <v>39.091999999999999</v>
          </cell>
          <cell r="M509">
            <v>6.8185870819448564E-3</v>
          </cell>
          <cell r="AF509">
            <v>6.102447509450242E-3</v>
          </cell>
        </row>
        <row r="510">
          <cell r="L510">
            <v>48.830399999999997</v>
          </cell>
          <cell r="M510">
            <v>6.6473333584047651E-3</v>
          </cell>
          <cell r="AF510">
            <v>6.1032383121063559E-3</v>
          </cell>
        </row>
        <row r="511">
          <cell r="L511">
            <v>30.750599999999999</v>
          </cell>
          <cell r="M511">
            <v>6.8162318349703072E-3</v>
          </cell>
          <cell r="AF511">
            <v>6.1041804479743693E-3</v>
          </cell>
        </row>
        <row r="512">
          <cell r="L512">
            <v>58.178800000000003</v>
          </cell>
          <cell r="M512">
            <v>6.3193184075317462E-3</v>
          </cell>
          <cell r="AF512">
            <v>6.1049108328360257E-3</v>
          </cell>
        </row>
        <row r="513">
          <cell r="L513">
            <v>72.921300000000002</v>
          </cell>
          <cell r="M513">
            <v>5.5382822702780199E-3</v>
          </cell>
          <cell r="AF513">
            <v>6.1056747067582883E-3</v>
          </cell>
        </row>
        <row r="514">
          <cell r="L514">
            <v>26.979399999999998</v>
          </cell>
          <cell r="M514">
            <v>6.7696320969008149E-3</v>
          </cell>
          <cell r="AF514">
            <v>6.1058446328180662E-3</v>
          </cell>
        </row>
        <row r="515">
          <cell r="L515">
            <v>29.263300000000001</v>
          </cell>
          <cell r="M515">
            <v>6.8012051740712204E-3</v>
          </cell>
          <cell r="AF515">
            <v>6.1058963030209811E-3</v>
          </cell>
        </row>
        <row r="516">
          <cell r="L516">
            <v>27.207599999999999</v>
          </cell>
          <cell r="M516">
            <v>6.7732464764208413E-3</v>
          </cell>
          <cell r="AF516">
            <v>6.1060329237282805E-3</v>
          </cell>
        </row>
        <row r="517">
          <cell r="L517">
            <v>22.051500000000001</v>
          </cell>
          <cell r="M517">
            <v>6.6671414918476109E-3</v>
          </cell>
          <cell r="AF517">
            <v>6.1060845884602123E-3</v>
          </cell>
        </row>
        <row r="518">
          <cell r="L518">
            <v>31.572099999999999</v>
          </cell>
          <cell r="M518">
            <v>6.8226465401777514E-3</v>
          </cell>
          <cell r="AF518">
            <v>6.1067049447186533E-3</v>
          </cell>
        </row>
        <row r="519">
          <cell r="L519">
            <v>28.785299999999999</v>
          </cell>
          <cell r="M519">
            <v>6.7954458839467229E-3</v>
          </cell>
          <cell r="AF519">
            <v>6.1070356466193512E-3</v>
          </cell>
        </row>
        <row r="520">
          <cell r="L520">
            <v>32.107399999999998</v>
          </cell>
          <cell r="M520">
            <v>6.8261020513294361E-3</v>
          </cell>
          <cell r="AF520">
            <v>6.1071622504078153E-3</v>
          </cell>
        </row>
        <row r="521">
          <cell r="L521">
            <v>27.2803</v>
          </cell>
          <cell r="M521">
            <v>6.7743766026222866E-3</v>
          </cell>
          <cell r="AF521">
            <v>6.1073424590443364E-3</v>
          </cell>
        </row>
        <row r="522">
          <cell r="L522">
            <v>48.366599999999998</v>
          </cell>
          <cell r="M522">
            <v>6.6595939200834297E-3</v>
          </cell>
          <cell r="AF522">
            <v>6.107481946824771E-3</v>
          </cell>
        </row>
        <row r="523">
          <cell r="L523">
            <v>226.26300000000001</v>
          </cell>
          <cell r="M523">
            <v>3.1962934613063553E-5</v>
          </cell>
          <cell r="AF523">
            <v>6.107573278075938E-3</v>
          </cell>
        </row>
        <row r="524">
          <cell r="L524">
            <v>34.186900000000001</v>
          </cell>
          <cell r="M524">
            <v>6.8340866025128882E-3</v>
          </cell>
          <cell r="AF524">
            <v>6.1076382990893447E-3</v>
          </cell>
        </row>
        <row r="525">
          <cell r="L525">
            <v>11.2813</v>
          </cell>
          <cell r="M525">
            <v>6.290473681058101E-3</v>
          </cell>
          <cell r="AF525">
            <v>6.1084699605664415E-3</v>
          </cell>
        </row>
        <row r="526">
          <cell r="L526">
            <v>12.5647</v>
          </cell>
          <cell r="M526">
            <v>6.345545608221724E-3</v>
          </cell>
          <cell r="AF526">
            <v>6.1090527839759304E-3</v>
          </cell>
        </row>
        <row r="527">
          <cell r="L527">
            <v>55.365000000000002</v>
          </cell>
          <cell r="M527">
            <v>6.4336459888400463E-3</v>
          </cell>
          <cell r="AF527">
            <v>6.1091321323142513E-3</v>
          </cell>
        </row>
        <row r="528">
          <cell r="L528">
            <v>28.673100000000002</v>
          </cell>
          <cell r="M528">
            <v>6.7940286956963518E-3</v>
          </cell>
          <cell r="AF528">
            <v>6.110156397913416E-3</v>
          </cell>
        </row>
        <row r="529">
          <cell r="L529">
            <v>26.898599999999998</v>
          </cell>
          <cell r="M529">
            <v>6.7683279960302992E-3</v>
          </cell>
          <cell r="AF529">
            <v>6.1102356967096122E-3</v>
          </cell>
        </row>
        <row r="530">
          <cell r="L530">
            <v>24.818100000000001</v>
          </cell>
          <cell r="M530">
            <v>6.7303924028399307E-3</v>
          </cell>
          <cell r="AF530">
            <v>6.1111661999989058E-3</v>
          </cell>
        </row>
        <row r="531">
          <cell r="L531">
            <v>137.161</v>
          </cell>
          <cell r="M531">
            <v>1.4802160278819985E-3</v>
          </cell>
          <cell r="AF531">
            <v>6.1115322218986299E-3</v>
          </cell>
        </row>
        <row r="532">
          <cell r="L532">
            <v>58.447200000000002</v>
          </cell>
          <cell r="M532">
            <v>6.3077538856045733E-3</v>
          </cell>
          <cell r="AF532">
            <v>6.1122962145903565E-3</v>
          </cell>
        </row>
        <row r="533">
          <cell r="L533">
            <v>37.718000000000004</v>
          </cell>
          <cell r="M533">
            <v>6.8277851431757467E-3</v>
          </cell>
          <cell r="AF533">
            <v>6.1123952172310887E-3</v>
          </cell>
        </row>
        <row r="534">
          <cell r="L534">
            <v>40.387700000000002</v>
          </cell>
          <cell r="M534">
            <v>6.8064682731792045E-3</v>
          </cell>
          <cell r="AF534">
            <v>6.1125709331929364E-3</v>
          </cell>
        </row>
        <row r="535">
          <cell r="L535">
            <v>41.997700000000002</v>
          </cell>
          <cell r="M535">
            <v>6.7867785888478882E-3</v>
          </cell>
          <cell r="AF535">
            <v>6.1126679406789336E-3</v>
          </cell>
        </row>
        <row r="536">
          <cell r="L536">
            <v>94.283299999999997</v>
          </cell>
          <cell r="M536">
            <v>4.0850346178923662E-3</v>
          </cell>
          <cell r="AF536">
            <v>6.1136842174831759E-3</v>
          </cell>
        </row>
        <row r="537">
          <cell r="L537">
            <v>22.066600000000001</v>
          </cell>
          <cell r="M537">
            <v>6.667525749970777E-3</v>
          </cell>
          <cell r="AF537">
            <v>6.1137796796716E-3</v>
          </cell>
        </row>
        <row r="538">
          <cell r="L538">
            <v>34.023899999999998</v>
          </cell>
          <cell r="M538">
            <v>6.8337736989794347E-3</v>
          </cell>
          <cell r="AF538">
            <v>6.1138499127838782E-3</v>
          </cell>
        </row>
        <row r="539">
          <cell r="L539">
            <v>41.338900000000002</v>
          </cell>
          <cell r="M539">
            <v>6.7954534981637177E-3</v>
          </cell>
          <cell r="AF539">
            <v>6.1141021352841256E-3</v>
          </cell>
        </row>
        <row r="540">
          <cell r="L540">
            <v>55.081099999999999</v>
          </cell>
          <cell r="M540">
            <v>6.4444635755909543E-3</v>
          </cell>
          <cell r="AF540">
            <v>6.1149880882195176E-3</v>
          </cell>
        </row>
        <row r="541">
          <cell r="L541">
            <v>53.713799999999999</v>
          </cell>
          <cell r="M541">
            <v>6.4946655070398053E-3</v>
          </cell>
          <cell r="AF541">
            <v>6.1151551429598277E-3</v>
          </cell>
        </row>
        <row r="542">
          <cell r="L542">
            <v>56.1646</v>
          </cell>
          <cell r="M542">
            <v>6.402461801215115E-3</v>
          </cell>
          <cell r="AF542">
            <v>6.115293025246102E-3</v>
          </cell>
        </row>
        <row r="543">
          <cell r="L543">
            <v>29.152100000000001</v>
          </cell>
          <cell r="M543">
            <v>6.7999056250911977E-3</v>
          </cell>
          <cell r="AF543">
            <v>6.1156502825518277E-3</v>
          </cell>
        </row>
        <row r="544">
          <cell r="L544">
            <v>55.057499999999997</v>
          </cell>
          <cell r="M544">
            <v>6.4453567723076199E-3</v>
          </cell>
          <cell r="AF544">
            <v>6.1157653997198531E-3</v>
          </cell>
        </row>
        <row r="545">
          <cell r="L545">
            <v>130.94300000000001</v>
          </cell>
          <cell r="M545">
            <v>1.7733227197280768E-3</v>
          </cell>
          <cell r="AF545">
            <v>6.1160632857865478E-3</v>
          </cell>
        </row>
        <row r="546">
          <cell r="L546">
            <v>13.0298</v>
          </cell>
          <cell r="M546">
            <v>6.3648626112463285E-3</v>
          </cell>
          <cell r="AF546">
            <v>6.1160968750599296E-3</v>
          </cell>
        </row>
        <row r="547">
          <cell r="L547">
            <v>4.5367300000000004</v>
          </cell>
          <cell r="M547">
            <v>5.9612585520661962E-3</v>
          </cell>
          <cell r="AF547">
            <v>6.116817900751856E-3</v>
          </cell>
        </row>
        <row r="548">
          <cell r="L548">
            <v>18.675899999999999</v>
          </cell>
          <cell r="M548">
            <v>6.5707475755657271E-3</v>
          </cell>
          <cell r="AF548">
            <v>6.1171205440264768E-3</v>
          </cell>
        </row>
        <row r="549">
          <cell r="L549">
            <v>12.1393</v>
          </cell>
          <cell r="M549">
            <v>6.3275770086025623E-3</v>
          </cell>
          <cell r="AF549">
            <v>6.1171945922981414E-3</v>
          </cell>
        </row>
        <row r="550">
          <cell r="L550">
            <v>17.808599999999998</v>
          </cell>
          <cell r="M550">
            <v>6.542672356068353E-3</v>
          </cell>
          <cell r="AF550">
            <v>6.1172256916348219E-3</v>
          </cell>
        </row>
        <row r="551">
          <cell r="L551">
            <v>16.369900000000001</v>
          </cell>
          <cell r="M551">
            <v>6.4932024397591579E-3</v>
          </cell>
          <cell r="AF551">
            <v>6.1178006825905332E-3</v>
          </cell>
        </row>
        <row r="552">
          <cell r="L552">
            <v>33.651200000000003</v>
          </cell>
          <cell r="M552">
            <v>6.8328580821209479E-3</v>
          </cell>
          <cell r="AF552">
            <v>6.1184963406580965E-3</v>
          </cell>
        </row>
        <row r="553">
          <cell r="L553">
            <v>48.214700000000001</v>
          </cell>
          <cell r="M553">
            <v>6.6635228510128616E-3</v>
          </cell>
          <cell r="AF553">
            <v>6.1195491660851259E-3</v>
          </cell>
        </row>
        <row r="554">
          <cell r="L554">
            <v>36.355400000000003</v>
          </cell>
          <cell r="M554">
            <v>6.8331786407378782E-3</v>
          </cell>
          <cell r="AF554">
            <v>6.1199573033613166E-3</v>
          </cell>
        </row>
        <row r="555">
          <cell r="L555">
            <v>30.060600000000001</v>
          </cell>
          <cell r="M555">
            <v>6.809806213143337E-3</v>
          </cell>
          <cell r="AF555">
            <v>6.1199607533882804E-3</v>
          </cell>
        </row>
        <row r="556">
          <cell r="L556">
            <v>59.248399999999997</v>
          </cell>
          <cell r="M556">
            <v>6.2725694543569145E-3</v>
          </cell>
          <cell r="AF556">
            <v>6.1205466655980647E-3</v>
          </cell>
        </row>
        <row r="557">
          <cell r="L557">
            <v>37.554000000000002</v>
          </cell>
          <cell r="M557">
            <v>6.8286310635561204E-3</v>
          </cell>
          <cell r="AF557">
            <v>6.1212949063876214E-3</v>
          </cell>
        </row>
        <row r="558">
          <cell r="L558">
            <v>33.164400000000001</v>
          </cell>
          <cell r="M558">
            <v>6.8312428525356683E-3</v>
          </cell>
          <cell r="AF558">
            <v>6.1224041114455053E-3</v>
          </cell>
        </row>
        <row r="559">
          <cell r="L559">
            <v>30.071200000000001</v>
          </cell>
          <cell r="M559">
            <v>6.8099120772594293E-3</v>
          </cell>
          <cell r="AF559">
            <v>6.122826830124775E-3</v>
          </cell>
        </row>
        <row r="560">
          <cell r="L560">
            <v>63.229500000000002</v>
          </cell>
          <cell r="M560">
            <v>6.0836075635364801E-3</v>
          </cell>
          <cell r="AF560">
            <v>6.1232322279124486E-3</v>
          </cell>
        </row>
        <row r="561">
          <cell r="L561">
            <v>203.941</v>
          </cell>
          <cell r="M561">
            <v>1.0397913534353629E-4</v>
          </cell>
          <cell r="AF561">
            <v>6.1239537381031304E-3</v>
          </cell>
        </row>
        <row r="562">
          <cell r="L562">
            <v>136.08500000000001</v>
          </cell>
          <cell r="M562">
            <v>1.5284646498824287E-3</v>
          </cell>
          <cell r="AF562">
            <v>6.1241853246023622E-3</v>
          </cell>
        </row>
        <row r="563">
          <cell r="L563">
            <v>15.6456</v>
          </cell>
          <cell r="M563">
            <v>6.4669519340924088E-3</v>
          </cell>
          <cell r="AF563">
            <v>6.124305776612991E-3</v>
          </cell>
        </row>
        <row r="564">
          <cell r="L564">
            <v>15.0974</v>
          </cell>
          <cell r="M564">
            <v>6.4464943180849617E-3</v>
          </cell>
          <cell r="AF564">
            <v>6.1245156871311485E-3</v>
          </cell>
        </row>
        <row r="565">
          <cell r="L565">
            <v>37.304200000000002</v>
          </cell>
          <cell r="M565">
            <v>6.8298161356191815E-3</v>
          </cell>
          <cell r="AF565">
            <v>6.1247147589475271E-3</v>
          </cell>
        </row>
        <row r="566">
          <cell r="L566">
            <v>16.296299999999999</v>
          </cell>
          <cell r="M566">
            <v>6.490575748218542E-3</v>
          </cell>
          <cell r="AF566">
            <v>6.1254690567420301E-3</v>
          </cell>
        </row>
        <row r="567">
          <cell r="L567">
            <v>24.4453</v>
          </cell>
          <cell r="M567">
            <v>6.7227148886832549E-3</v>
          </cell>
          <cell r="AF567">
            <v>6.125835521118464E-3</v>
          </cell>
        </row>
        <row r="568">
          <cell r="L568">
            <v>77.266099999999994</v>
          </cell>
          <cell r="M568">
            <v>5.2626408099168643E-3</v>
          </cell>
          <cell r="AF568">
            <v>6.1258674479597371E-3</v>
          </cell>
        </row>
        <row r="569">
          <cell r="L569">
            <v>31.9526</v>
          </cell>
          <cell r="M569">
            <v>6.8251615932928712E-3</v>
          </cell>
          <cell r="AF569">
            <v>6.1263384227090018E-3</v>
          </cell>
        </row>
        <row r="570">
          <cell r="L570">
            <v>37.395800000000001</v>
          </cell>
          <cell r="M570">
            <v>6.8293960778939237E-3</v>
          </cell>
          <cell r="AF570">
            <v>6.1265083151529473E-3</v>
          </cell>
        </row>
        <row r="571">
          <cell r="L571">
            <v>63.2926</v>
          </cell>
          <cell r="M571">
            <v>6.080431099563334E-3</v>
          </cell>
          <cell r="AF571">
            <v>6.1266590437899166E-3</v>
          </cell>
        </row>
        <row r="572">
          <cell r="L572">
            <v>59.359099999999998</v>
          </cell>
          <cell r="M572">
            <v>6.2676307010422214E-3</v>
          </cell>
          <cell r="AF572">
            <v>6.1268156500726336E-3</v>
          </cell>
        </row>
        <row r="573">
          <cell r="L573">
            <v>13.756600000000001</v>
          </cell>
          <cell r="M573">
            <v>6.3943536209034989E-3</v>
          </cell>
          <cell r="AF573">
            <v>6.1269418083713511E-3</v>
          </cell>
        </row>
        <row r="574">
          <cell r="L574">
            <v>16.3825</v>
          </cell>
          <cell r="M574">
            <v>6.4936511894032826E-3</v>
          </cell>
          <cell r="AF574">
            <v>6.1272240355450666E-3</v>
          </cell>
        </row>
        <row r="575">
          <cell r="L575">
            <v>10.4148</v>
          </cell>
          <cell r="M575">
            <v>6.2518523969585333E-3</v>
          </cell>
          <cell r="AF575">
            <v>6.1279463253636002E-3</v>
          </cell>
        </row>
        <row r="576">
          <cell r="L576">
            <v>10.183400000000001</v>
          </cell>
          <cell r="M576">
            <v>6.2413459948549429E-3</v>
          </cell>
          <cell r="AF576">
            <v>6.1287590276179037E-3</v>
          </cell>
        </row>
        <row r="577">
          <cell r="L577">
            <v>11.0404</v>
          </cell>
          <cell r="M577">
            <v>6.2798513976573085E-3</v>
          </cell>
          <cell r="AF577">
            <v>6.1288159072178704E-3</v>
          </cell>
        </row>
        <row r="578">
          <cell r="L578">
            <v>11.0465</v>
          </cell>
          <cell r="M578">
            <v>6.280121470656176E-3</v>
          </cell>
          <cell r="AF578">
            <v>6.1290081070323977E-3</v>
          </cell>
        </row>
        <row r="579">
          <cell r="L579">
            <v>6.7836699999999999</v>
          </cell>
          <cell r="M579">
            <v>6.0779839751448324E-3</v>
          </cell>
          <cell r="AF579">
            <v>6.1291507719961795E-3</v>
          </cell>
        </row>
        <row r="580">
          <cell r="L580">
            <v>10.2028</v>
          </cell>
          <cell r="M580">
            <v>6.2422299147458305E-3</v>
          </cell>
          <cell r="AF580">
            <v>6.129866368246706E-3</v>
          </cell>
        </row>
        <row r="581">
          <cell r="L581">
            <v>19.145199999999999</v>
          </cell>
          <cell r="M581">
            <v>6.5853831400041396E-3</v>
          </cell>
          <cell r="AF581">
            <v>6.1304513657375976E-3</v>
          </cell>
        </row>
        <row r="582">
          <cell r="L582">
            <v>9.5089000000000006</v>
          </cell>
          <cell r="M582">
            <v>6.2102649432175172E-3</v>
          </cell>
          <cell r="AF582">
            <v>6.1311086358871499E-3</v>
          </cell>
        </row>
        <row r="583">
          <cell r="L583">
            <v>14.284599999999999</v>
          </cell>
          <cell r="M583">
            <v>6.4152398672797676E-3</v>
          </cell>
          <cell r="AF583">
            <v>6.1311331194417572E-3</v>
          </cell>
        </row>
        <row r="584">
          <cell r="L584">
            <v>20.242100000000001</v>
          </cell>
          <cell r="M584">
            <v>6.6180494593498767E-3</v>
          </cell>
          <cell r="AF584">
            <v>6.1311992232802714E-3</v>
          </cell>
        </row>
        <row r="585">
          <cell r="L585">
            <v>18.932400000000001</v>
          </cell>
          <cell r="M585">
            <v>6.5787954357052298E-3</v>
          </cell>
          <cell r="AF585">
            <v>6.1312447599867542E-3</v>
          </cell>
        </row>
        <row r="586">
          <cell r="L586">
            <v>14.278600000000001</v>
          </cell>
          <cell r="M586">
            <v>6.4150050894493061E-3</v>
          </cell>
          <cell r="AF586">
            <v>6.1316090097763079E-3</v>
          </cell>
        </row>
        <row r="587">
          <cell r="L587">
            <v>21.648399999999999</v>
          </cell>
          <cell r="M587">
            <v>6.6567270720596311E-3</v>
          </cell>
          <cell r="AF587">
            <v>6.1316241851585148E-3</v>
          </cell>
        </row>
        <row r="588">
          <cell r="L588">
            <v>20.103999999999999</v>
          </cell>
          <cell r="M588">
            <v>6.6140563883860725E-3</v>
          </cell>
          <cell r="AF588">
            <v>6.1318650150320861E-3</v>
          </cell>
        </row>
        <row r="589">
          <cell r="L589">
            <v>13.8599</v>
          </cell>
          <cell r="M589">
            <v>6.3984757280524905E-3</v>
          </cell>
          <cell r="AF589">
            <v>6.1320828094219865E-3</v>
          </cell>
        </row>
        <row r="590">
          <cell r="L590">
            <v>13.938499999999999</v>
          </cell>
          <cell r="M590">
            <v>6.4016005483991407E-3</v>
          </cell>
          <cell r="AF590">
            <v>6.1324273080402983E-3</v>
          </cell>
        </row>
        <row r="591">
          <cell r="L591">
            <v>20.511199999999999</v>
          </cell>
          <cell r="M591">
            <v>6.6257306828491703E-3</v>
          </cell>
          <cell r="AF591">
            <v>6.1330339254752073E-3</v>
          </cell>
        </row>
        <row r="592">
          <cell r="L592">
            <v>14.7669</v>
          </cell>
          <cell r="M592">
            <v>6.4339178445450293E-3</v>
          </cell>
          <cell r="AF592">
            <v>6.1341883451497521E-3</v>
          </cell>
        </row>
        <row r="593">
          <cell r="L593">
            <v>15.6821</v>
          </cell>
          <cell r="M593">
            <v>6.468296077237627E-3</v>
          </cell>
          <cell r="AF593">
            <v>6.1341903002972631E-3</v>
          </cell>
        </row>
        <row r="594">
          <cell r="L594">
            <v>10.0684</v>
          </cell>
          <cell r="M594">
            <v>6.2360946875258706E-3</v>
          </cell>
          <cell r="AF594">
            <v>6.1347137098071965E-3</v>
          </cell>
        </row>
        <row r="595">
          <cell r="L595">
            <v>7.1925299999999996</v>
          </cell>
          <cell r="M595">
            <v>6.0984962354451947E-3</v>
          </cell>
          <cell r="AF595">
            <v>6.1348583397171433E-3</v>
          </cell>
        </row>
        <row r="596">
          <cell r="L596">
            <v>19.785</v>
          </cell>
          <cell r="M596">
            <v>6.6047005792605126E-3</v>
          </cell>
          <cell r="AF596">
            <v>6.1349316271795658E-3</v>
          </cell>
        </row>
        <row r="597">
          <cell r="L597">
            <v>19.093900000000001</v>
          </cell>
          <cell r="M597">
            <v>6.5838024347726239E-3</v>
          </cell>
          <cell r="AF597">
            <v>6.1350181023E-3</v>
          </cell>
        </row>
        <row r="598">
          <cell r="L598">
            <v>22.643899999999999</v>
          </cell>
          <cell r="M598">
            <v>6.6818978668145707E-3</v>
          </cell>
          <cell r="AF598">
            <v>6.1351534245438974E-3</v>
          </cell>
        </row>
        <row r="599">
          <cell r="L599">
            <v>16.655799999999999</v>
          </cell>
          <cell r="M599">
            <v>6.5033178422796555E-3</v>
          </cell>
          <cell r="AF599">
            <v>6.135163194683723E-3</v>
          </cell>
        </row>
        <row r="600">
          <cell r="L600">
            <v>81.825299999999999</v>
          </cell>
          <cell r="M600">
            <v>4.9585063979919533E-3</v>
          </cell>
          <cell r="AF600">
            <v>6.1356345368253646E-3</v>
          </cell>
        </row>
        <row r="601">
          <cell r="L601">
            <v>24.561</v>
          </cell>
          <cell r="M601">
            <v>6.7251260579382017E-3</v>
          </cell>
          <cell r="AF601">
            <v>6.1358240134908506E-3</v>
          </cell>
        </row>
        <row r="602">
          <cell r="L602">
            <v>25.403700000000001</v>
          </cell>
          <cell r="M602">
            <v>6.7419147299824529E-3</v>
          </cell>
          <cell r="AF602">
            <v>6.1358630782006795E-3</v>
          </cell>
        </row>
        <row r="603">
          <cell r="L603">
            <v>48.303699999999999</v>
          </cell>
          <cell r="M603">
            <v>6.6612260357020135E-3</v>
          </cell>
          <cell r="AF603">
            <v>6.1361003768862664E-3</v>
          </cell>
        </row>
        <row r="604">
          <cell r="L604">
            <v>54.560499999999998</v>
          </cell>
          <cell r="M604">
            <v>6.4639502143584542E-3</v>
          </cell>
          <cell r="AF604">
            <v>6.1362033912372082E-3</v>
          </cell>
        </row>
        <row r="605">
          <cell r="L605">
            <v>24.201799999999999</v>
          </cell>
          <cell r="M605">
            <v>6.7175569820294538E-3</v>
          </cell>
          <cell r="AF605">
            <v>6.1364284386239741E-3</v>
          </cell>
        </row>
        <row r="606">
          <cell r="L606">
            <v>14.5794</v>
          </cell>
          <cell r="M606">
            <v>6.426702235207373E-3</v>
          </cell>
          <cell r="AF606">
            <v>6.1364821331296353E-3</v>
          </cell>
        </row>
        <row r="607">
          <cell r="L607">
            <v>12.358599999999999</v>
          </cell>
          <cell r="M607">
            <v>6.3368757584758078E-3</v>
          </cell>
          <cell r="AF607">
            <v>6.1366583367223936E-3</v>
          </cell>
        </row>
        <row r="608">
          <cell r="L608">
            <v>16.1113</v>
          </cell>
          <cell r="M608">
            <v>6.4839324969579769E-3</v>
          </cell>
          <cell r="AF608">
            <v>6.1377102938213581E-3</v>
          </cell>
        </row>
        <row r="609">
          <cell r="L609">
            <v>17.7437</v>
          </cell>
          <cell r="M609">
            <v>6.5405182464876909E-3</v>
          </cell>
          <cell r="AF609">
            <v>6.1378790532045906E-3</v>
          </cell>
        </row>
        <row r="610">
          <cell r="L610">
            <v>19.243400000000001</v>
          </cell>
          <cell r="M610">
            <v>6.5883958368462845E-3</v>
          </cell>
          <cell r="AF610">
            <v>6.1380702283523785E-3</v>
          </cell>
        </row>
        <row r="611">
          <cell r="L611">
            <v>6.40862</v>
          </cell>
          <cell r="M611">
            <v>6.0589671788279318E-3</v>
          </cell>
          <cell r="AF611">
            <v>6.1381580055788311E-3</v>
          </cell>
        </row>
        <row r="612">
          <cell r="L612">
            <v>266.375</v>
          </cell>
          <cell r="M612">
            <v>2.6572873563311524E-6</v>
          </cell>
          <cell r="AF612">
            <v>6.1386626356993547E-3</v>
          </cell>
        </row>
        <row r="613">
          <cell r="L613">
            <v>245.53100000000001</v>
          </cell>
          <cell r="M613">
            <v>1.0265060944328191E-5</v>
          </cell>
          <cell r="AF613">
            <v>6.1387976655920516E-3</v>
          </cell>
        </row>
        <row r="614">
          <cell r="L614">
            <v>11.4581</v>
          </cell>
          <cell r="M614">
            <v>6.298212697850903E-3</v>
          </cell>
          <cell r="AF614">
            <v>6.1389975094065579E-3</v>
          </cell>
        </row>
        <row r="615">
          <cell r="L615">
            <v>26.505299999999998</v>
          </cell>
          <cell r="M615">
            <v>6.7617987327358957E-3</v>
          </cell>
          <cell r="AF615">
            <v>6.1392523976034671E-3</v>
          </cell>
        </row>
        <row r="616">
          <cell r="L616">
            <v>11.834300000000001</v>
          </cell>
          <cell r="M616">
            <v>6.3145188967826619E-3</v>
          </cell>
          <cell r="AF616">
            <v>6.1396441578835548E-3</v>
          </cell>
        </row>
        <row r="617">
          <cell r="L617">
            <v>51.141500000000001</v>
          </cell>
          <cell r="M617">
            <v>6.5803787725394521E-3</v>
          </cell>
          <cell r="AF617">
            <v>6.1397381862235978E-3</v>
          </cell>
        </row>
        <row r="618">
          <cell r="L618">
            <v>26.479199999999999</v>
          </cell>
          <cell r="M618">
            <v>6.7613548015499547E-3</v>
          </cell>
          <cell r="AF618">
            <v>6.1397484169684307E-3</v>
          </cell>
        </row>
        <row r="619">
          <cell r="L619">
            <v>10.879899999999999</v>
          </cell>
          <cell r="M619">
            <v>6.2727249342381568E-3</v>
          </cell>
          <cell r="AF619">
            <v>6.1398234405230252E-3</v>
          </cell>
        </row>
        <row r="620">
          <cell r="L620">
            <v>15.341900000000001</v>
          </cell>
          <cell r="M620">
            <v>6.4556808632209722E-3</v>
          </cell>
          <cell r="AF620">
            <v>6.1398263634507089E-3</v>
          </cell>
        </row>
        <row r="621">
          <cell r="L621">
            <v>22.656099999999999</v>
          </cell>
          <cell r="M621">
            <v>6.6821948718111647E-3</v>
          </cell>
          <cell r="AF621">
            <v>6.1417816326539681E-3</v>
          </cell>
        </row>
        <row r="622">
          <cell r="L622">
            <v>13.0101</v>
          </cell>
          <cell r="M622">
            <v>6.3640514147574028E-3</v>
          </cell>
          <cell r="AF622">
            <v>6.1418648366761558E-3</v>
          </cell>
        </row>
        <row r="623">
          <cell r="L623">
            <v>17.392299999999999</v>
          </cell>
          <cell r="M623">
            <v>6.5287269967120179E-3</v>
          </cell>
          <cell r="AF623">
            <v>6.1421027481134392E-3</v>
          </cell>
        </row>
        <row r="624">
          <cell r="L624">
            <v>11.565099999999999</v>
          </cell>
          <cell r="M624">
            <v>6.3028729133332208E-3</v>
          </cell>
          <cell r="AF624">
            <v>6.1422160968550767E-3</v>
          </cell>
        </row>
        <row r="625">
          <cell r="L625">
            <v>22.264800000000001</v>
          </cell>
          <cell r="M625">
            <v>6.672530110058519E-3</v>
          </cell>
          <cell r="AF625">
            <v>6.1436515053098851E-3</v>
          </cell>
        </row>
        <row r="626">
          <cell r="L626">
            <v>36.655900000000003</v>
          </cell>
          <cell r="M626">
            <v>6.8323088425892879E-3</v>
          </cell>
          <cell r="AF626">
            <v>6.1436947623190116E-3</v>
          </cell>
        </row>
        <row r="627">
          <cell r="L627">
            <v>14.266</v>
          </cell>
          <cell r="M627">
            <v>6.4145118633469004E-3</v>
          </cell>
          <cell r="AF627">
            <v>6.1438235546237563E-3</v>
          </cell>
        </row>
        <row r="628">
          <cell r="L628">
            <v>13.049899999999999</v>
          </cell>
          <cell r="M628">
            <v>6.365689637934397E-3</v>
          </cell>
          <cell r="AF628">
            <v>6.1439265812932966E-3</v>
          </cell>
        </row>
        <row r="629">
          <cell r="L629">
            <v>24.173100000000002</v>
          </cell>
          <cell r="M629">
            <v>6.7169416077655737E-3</v>
          </cell>
          <cell r="AF629">
            <v>6.1440908276050267E-3</v>
          </cell>
        </row>
        <row r="630">
          <cell r="L630">
            <v>16.548100000000002</v>
          </cell>
          <cell r="M630">
            <v>6.4995237762764521E-3</v>
          </cell>
          <cell r="AF630">
            <v>6.1441690575737501E-3</v>
          </cell>
        </row>
        <row r="631">
          <cell r="L631">
            <v>19.782699999999998</v>
          </cell>
          <cell r="M631">
            <v>6.6046324553577446E-3</v>
          </cell>
          <cell r="AF631">
            <v>6.1444484202879132E-3</v>
          </cell>
        </row>
        <row r="632">
          <cell r="L632">
            <v>19.304200000000002</v>
          </cell>
          <cell r="M632">
            <v>6.5902524726362951E-3</v>
          </cell>
          <cell r="AF632">
            <v>6.1444503635163473E-3</v>
          </cell>
        </row>
        <row r="633">
          <cell r="L633">
            <v>50.960299999999997</v>
          </cell>
          <cell r="M633">
            <v>6.5859768628139586E-3</v>
          </cell>
          <cell r="AF633">
            <v>6.1445693819282372E-3</v>
          </cell>
        </row>
        <row r="634">
          <cell r="L634">
            <v>19.636299999999999</v>
          </cell>
          <cell r="M634">
            <v>6.6002765789349976E-3</v>
          </cell>
          <cell r="AF634">
            <v>6.1446135865968086E-3</v>
          </cell>
        </row>
        <row r="635">
          <cell r="L635">
            <v>8.1258099999999995</v>
          </cell>
          <cell r="M635">
            <v>6.1444484202879132E-3</v>
          </cell>
          <cell r="AF635">
            <v>6.1449730094827043E-3</v>
          </cell>
        </row>
        <row r="636">
          <cell r="L636">
            <v>11.5716</v>
          </cell>
          <cell r="M636">
            <v>6.3031554391499234E-3</v>
          </cell>
          <cell r="AF636">
            <v>6.1450463416288133E-3</v>
          </cell>
        </row>
        <row r="637">
          <cell r="L637">
            <v>10.163500000000001</v>
          </cell>
          <cell r="M637">
            <v>6.2404387073120631E-3</v>
          </cell>
          <cell r="AF637">
            <v>6.14560472525345E-3</v>
          </cell>
        </row>
        <row r="638">
          <cell r="L638">
            <v>11.466900000000001</v>
          </cell>
          <cell r="M638">
            <v>6.2985966366521026E-3</v>
          </cell>
          <cell r="AF638">
            <v>6.1458236574689724E-3</v>
          </cell>
        </row>
        <row r="639">
          <cell r="L639">
            <v>18.167000000000002</v>
          </cell>
          <cell r="M639">
            <v>6.5544349322831002E-3</v>
          </cell>
          <cell r="AF639">
            <v>6.1467121963232115E-3</v>
          </cell>
        </row>
        <row r="640">
          <cell r="L640">
            <v>30.713799999999999</v>
          </cell>
          <cell r="M640">
            <v>6.8159130271871369E-3</v>
          </cell>
          <cell r="AF640">
            <v>6.1473907751923591E-3</v>
          </cell>
        </row>
        <row r="641">
          <cell r="L641">
            <v>89.944800000000001</v>
          </cell>
          <cell r="M641">
            <v>4.3928665728989805E-3</v>
          </cell>
          <cell r="AF641">
            <v>6.1474693346125417E-3</v>
          </cell>
        </row>
        <row r="642">
          <cell r="L642">
            <v>71.090199999999996</v>
          </cell>
          <cell r="M642">
            <v>5.6493481525271092E-3</v>
          </cell>
          <cell r="AF642">
            <v>6.1480385364216473E-3</v>
          </cell>
        </row>
        <row r="643">
          <cell r="L643">
            <v>8.3765400000000003</v>
          </cell>
          <cell r="M643">
            <v>6.1565843484582298E-3</v>
          </cell>
          <cell r="AF643">
            <v>6.1480758622287556E-3</v>
          </cell>
        </row>
        <row r="644">
          <cell r="L644">
            <v>9.3469899999999999</v>
          </cell>
          <cell r="M644">
            <v>6.2027038954687976E-3</v>
          </cell>
          <cell r="AF644">
            <v>6.148175716735366E-3</v>
          </cell>
        </row>
        <row r="645">
          <cell r="L645">
            <v>13.645799999999999</v>
          </cell>
          <cell r="M645">
            <v>6.3899129373285101E-3</v>
          </cell>
          <cell r="AF645">
            <v>6.1484660360768472E-3</v>
          </cell>
        </row>
        <row r="646">
          <cell r="L646">
            <v>2.1452399999999998</v>
          </cell>
          <cell r="M646">
            <v>5.8299867502619607E-3</v>
          </cell>
          <cell r="AF646">
            <v>6.148728685045444E-3</v>
          </cell>
        </row>
        <row r="647">
          <cell r="L647">
            <v>13.500400000000001</v>
          </cell>
          <cell r="M647">
            <v>6.3840553186180794E-3</v>
          </cell>
          <cell r="AF647">
            <v>6.1489782112961527E-3</v>
          </cell>
        </row>
        <row r="648">
          <cell r="M648">
            <v>5.7065367181851909E-3</v>
          </cell>
          <cell r="AF648">
            <v>6.1490140624522426E-3</v>
          </cell>
        </row>
        <row r="649">
          <cell r="M649">
            <v>5.7065367181851909E-3</v>
          </cell>
          <cell r="AF649">
            <v>6.149156005999518E-3</v>
          </cell>
        </row>
        <row r="650">
          <cell r="L650">
            <v>40.737499999999997</v>
          </cell>
          <cell r="M650">
            <v>6.8026255800818364E-3</v>
          </cell>
          <cell r="AF650">
            <v>6.1493003592584215E-3</v>
          </cell>
        </row>
        <row r="651">
          <cell r="L651">
            <v>126.73099999999999</v>
          </cell>
          <cell r="M651">
            <v>1.991303343179427E-3</v>
          </cell>
          <cell r="AF651">
            <v>6.1497803155875323E-3</v>
          </cell>
        </row>
        <row r="652">
          <cell r="L652">
            <v>15.1228</v>
          </cell>
          <cell r="M652">
            <v>6.4474533238368121E-3</v>
          </cell>
          <cell r="AF652">
            <v>6.1500538910732906E-3</v>
          </cell>
        </row>
        <row r="653">
          <cell r="L653">
            <v>20.529499999999999</v>
          </cell>
          <cell r="M653">
            <v>6.626248249304024E-3</v>
          </cell>
          <cell r="AF653">
            <v>6.1501265140972766E-3</v>
          </cell>
        </row>
        <row r="654">
          <cell r="L654">
            <v>11.1685</v>
          </cell>
          <cell r="M654">
            <v>6.2855109539544669E-3</v>
          </cell>
          <cell r="AF654">
            <v>6.1502567433614659E-3</v>
          </cell>
        </row>
        <row r="655">
          <cell r="L655">
            <v>10.2872</v>
          </cell>
          <cell r="M655">
            <v>6.2460688483748535E-3</v>
          </cell>
          <cell r="AF655">
            <v>6.1508787000535336E-3</v>
          </cell>
        </row>
        <row r="656">
          <cell r="L656">
            <v>9.6844699999999992</v>
          </cell>
          <cell r="M656">
            <v>6.218420242758582E-3</v>
          </cell>
          <cell r="AF656">
            <v>6.15121789399364E-3</v>
          </cell>
        </row>
        <row r="657">
          <cell r="L657">
            <v>12.875400000000001</v>
          </cell>
          <cell r="M657">
            <v>6.3584881689598945E-3</v>
          </cell>
          <cell r="AF657">
            <v>6.1513630340566073E-3</v>
          </cell>
        </row>
        <row r="658">
          <cell r="L658">
            <v>16.178799999999999</v>
          </cell>
          <cell r="M658">
            <v>6.4863631477828807E-3</v>
          </cell>
          <cell r="AF658">
            <v>6.1517142199315061E-3</v>
          </cell>
        </row>
        <row r="659">
          <cell r="L659">
            <v>13.1966</v>
          </cell>
          <cell r="M659">
            <v>6.3717060716965484E-3</v>
          </cell>
          <cell r="AF659">
            <v>6.1521601080269704E-3</v>
          </cell>
        </row>
        <row r="660">
          <cell r="L660">
            <v>11.052899999999999</v>
          </cell>
          <cell r="M660">
            <v>6.2804047646822783E-3</v>
          </cell>
          <cell r="AF660">
            <v>6.1522055605262469E-3</v>
          </cell>
        </row>
        <row r="661">
          <cell r="L661">
            <v>17.9407</v>
          </cell>
          <cell r="M661">
            <v>6.5470341021444424E-3</v>
          </cell>
          <cell r="AF661">
            <v>6.1523578655679079E-3</v>
          </cell>
        </row>
        <row r="662">
          <cell r="L662">
            <v>12.4537</v>
          </cell>
          <cell r="M662">
            <v>6.3408846073657868E-3</v>
          </cell>
          <cell r="AF662">
            <v>6.1524869511435471E-3</v>
          </cell>
        </row>
        <row r="663">
          <cell r="M663">
            <v>5.7065367181851909E-3</v>
          </cell>
          <cell r="AF663">
            <v>6.1526542154559452E-3</v>
          </cell>
        </row>
        <row r="664">
          <cell r="L664">
            <v>12.1084</v>
          </cell>
          <cell r="M664">
            <v>6.3262607072852852E-3</v>
          </cell>
          <cell r="AF664">
            <v>6.1528731802056851E-3</v>
          </cell>
        </row>
        <row r="665">
          <cell r="L665">
            <v>69.221800000000002</v>
          </cell>
          <cell r="M665">
            <v>5.7591274586960561E-3</v>
          </cell>
          <cell r="AF665">
            <v>6.1529326291581525E-3</v>
          </cell>
        </row>
        <row r="666">
          <cell r="L666">
            <v>22.243500000000001</v>
          </cell>
          <cell r="M666">
            <v>6.6719958149157868E-3</v>
          </cell>
          <cell r="AF666">
            <v>6.1533520937478124E-3</v>
          </cell>
        </row>
        <row r="667">
          <cell r="L667">
            <v>15.4321</v>
          </cell>
          <cell r="M667">
            <v>6.4590446147324053E-3</v>
          </cell>
          <cell r="AF667">
            <v>6.154148683715931E-3</v>
          </cell>
        </row>
        <row r="668">
          <cell r="L668">
            <v>20.238499999999998</v>
          </cell>
          <cell r="M668">
            <v>6.6179458073940354E-3</v>
          </cell>
          <cell r="AF668">
            <v>6.1544712670792718E-3</v>
          </cell>
        </row>
        <row r="669">
          <cell r="L669">
            <v>23.5261</v>
          </cell>
          <cell r="M669">
            <v>6.7026537765584419E-3</v>
          </cell>
          <cell r="AF669">
            <v>6.1545045841861542E-3</v>
          </cell>
        </row>
        <row r="670">
          <cell r="L670">
            <v>14.4078</v>
          </cell>
          <cell r="M670">
            <v>6.4200475412093195E-3</v>
          </cell>
          <cell r="AF670">
            <v>6.154700610207911E-3</v>
          </cell>
        </row>
        <row r="671">
          <cell r="L671">
            <v>14.9992</v>
          </cell>
          <cell r="M671">
            <v>6.4427765309665284E-3</v>
          </cell>
          <cell r="AF671">
            <v>6.1549265420366914E-3</v>
          </cell>
        </row>
        <row r="672">
          <cell r="L672">
            <v>20.015499999999999</v>
          </cell>
          <cell r="M672">
            <v>6.6114792771121223E-3</v>
          </cell>
          <cell r="AF672">
            <v>6.1552673116404581E-3</v>
          </cell>
        </row>
        <row r="673">
          <cell r="L673">
            <v>24.0199</v>
          </cell>
          <cell r="M673">
            <v>6.7136302489504401E-3</v>
          </cell>
          <cell r="AF673">
            <v>6.1563446595084914E-3</v>
          </cell>
        </row>
        <row r="674">
          <cell r="L674">
            <v>17.6402</v>
          </cell>
          <cell r="M674">
            <v>6.5370677019851373E-3</v>
          </cell>
          <cell r="AF674">
            <v>6.1565843484582298E-3</v>
          </cell>
        </row>
        <row r="675">
          <cell r="L675">
            <v>16.033300000000001</v>
          </cell>
          <cell r="M675">
            <v>6.4811140844268332E-3</v>
          </cell>
          <cell r="AF675">
            <v>6.1567092427907769E-3</v>
          </cell>
        </row>
        <row r="676">
          <cell r="L676">
            <v>18.4101</v>
          </cell>
          <cell r="M676">
            <v>6.5622846048066378E-3</v>
          </cell>
          <cell r="AF676">
            <v>6.156797000639291E-3</v>
          </cell>
        </row>
        <row r="677">
          <cell r="L677">
            <v>15.8117</v>
          </cell>
          <cell r="M677">
            <v>6.4730505135670901E-3</v>
          </cell>
          <cell r="AF677">
            <v>6.1568129122695405E-3</v>
          </cell>
        </row>
        <row r="678">
          <cell r="L678">
            <v>14.345499999999999</v>
          </cell>
          <cell r="M678">
            <v>6.4176195112253653E-3</v>
          </cell>
          <cell r="AF678">
            <v>6.157319592144034E-3</v>
          </cell>
        </row>
        <row r="679">
          <cell r="L679">
            <v>15.0222</v>
          </cell>
          <cell r="M679">
            <v>6.4436487390763953E-3</v>
          </cell>
          <cell r="AF679">
            <v>6.1575244368741507E-3</v>
          </cell>
        </row>
        <row r="680">
          <cell r="L680">
            <v>36.407499999999999</v>
          </cell>
          <cell r="M680">
            <v>6.8330408073077435E-3</v>
          </cell>
          <cell r="AF680">
            <v>6.1576304639996589E-3</v>
          </cell>
        </row>
        <row r="681">
          <cell r="L681">
            <v>8.6247699999999998</v>
          </cell>
          <cell r="M681">
            <v>6.1685107552756349E-3</v>
          </cell>
          <cell r="AF681">
            <v>6.1579195937029388E-3</v>
          </cell>
        </row>
        <row r="682">
          <cell r="L682">
            <v>6.9902100000000003</v>
          </cell>
          <cell r="M682">
            <v>6.088374662996247E-3</v>
          </cell>
          <cell r="AF682">
            <v>6.1581417067089212E-3</v>
          </cell>
        </row>
        <row r="683">
          <cell r="L683">
            <v>11.3705</v>
          </cell>
          <cell r="M683">
            <v>6.294384236542677E-3</v>
          </cell>
          <cell r="AF683">
            <v>6.158231314194405E-3</v>
          </cell>
        </row>
        <row r="684">
          <cell r="L684">
            <v>14.9057</v>
          </cell>
          <cell r="M684">
            <v>6.4392217368395418E-3</v>
          </cell>
          <cell r="AF684">
            <v>6.1584476043410486E-3</v>
          </cell>
        </row>
        <row r="685">
          <cell r="L685">
            <v>26.363299999999999</v>
          </cell>
          <cell r="M685">
            <v>6.7593675007195028E-3</v>
          </cell>
          <cell r="AF685">
            <v>6.1587948606813426E-3</v>
          </cell>
        </row>
        <row r="686">
          <cell r="L686">
            <v>21.6249</v>
          </cell>
          <cell r="M686">
            <v>6.6561106392774953E-3</v>
          </cell>
          <cell r="AF686">
            <v>6.1596643606346259E-3</v>
          </cell>
        </row>
        <row r="687">
          <cell r="L687">
            <v>13.1568</v>
          </cell>
          <cell r="M687">
            <v>6.3700772169954572E-3</v>
          </cell>
          <cell r="AF687">
            <v>6.1596869825830585E-3</v>
          </cell>
        </row>
        <row r="688">
          <cell r="L688">
            <v>10.9556</v>
          </cell>
          <cell r="M688">
            <v>6.2760910430141705E-3</v>
          </cell>
          <cell r="AF688">
            <v>6.1598477337013648E-3</v>
          </cell>
        </row>
        <row r="689">
          <cell r="M689">
            <v>5.7065367181851909E-3</v>
          </cell>
          <cell r="AF689">
            <v>6.1601600457325753E-3</v>
          </cell>
        </row>
        <row r="690">
          <cell r="L690">
            <v>10.978899999999999</v>
          </cell>
          <cell r="M690">
            <v>6.2771253493424644E-3</v>
          </cell>
          <cell r="AF690">
            <v>6.1603525038387372E-3</v>
          </cell>
        </row>
        <row r="691">
          <cell r="L691">
            <v>11.850199999999999</v>
          </cell>
          <cell r="M691">
            <v>6.3152032251691404E-3</v>
          </cell>
          <cell r="AF691">
            <v>6.1604795136338793E-3</v>
          </cell>
        </row>
        <row r="692">
          <cell r="L692">
            <v>10.4701</v>
          </cell>
          <cell r="M692">
            <v>6.2543512827075995E-3</v>
          </cell>
          <cell r="AF692">
            <v>6.1606113238473655E-3</v>
          </cell>
        </row>
        <row r="693">
          <cell r="L693">
            <v>17.920000000000002</v>
          </cell>
          <cell r="M693">
            <v>6.54635264222664E-3</v>
          </cell>
          <cell r="AF693">
            <v>6.160722440160111E-3</v>
          </cell>
        </row>
        <row r="694">
          <cell r="L694">
            <v>38.726300000000002</v>
          </cell>
          <cell r="M694">
            <v>6.821403136424869E-3</v>
          </cell>
          <cell r="AF694">
            <v>6.1615452324451101E-3</v>
          </cell>
        </row>
        <row r="695">
          <cell r="L695">
            <v>41.02</v>
          </cell>
          <cell r="M695">
            <v>6.7993455407016623E-3</v>
          </cell>
          <cell r="AF695">
            <v>6.1617043565663924E-3</v>
          </cell>
        </row>
        <row r="696">
          <cell r="L696">
            <v>11.9498</v>
          </cell>
          <cell r="M696">
            <v>6.3194809799560422E-3</v>
          </cell>
          <cell r="AF696">
            <v>6.161966324297375E-3</v>
          </cell>
        </row>
        <row r="697">
          <cell r="L697">
            <v>12.2028</v>
          </cell>
          <cell r="M697">
            <v>6.330277319902722E-3</v>
          </cell>
          <cell r="AF697">
            <v>6.1620614873490352E-3</v>
          </cell>
        </row>
        <row r="698">
          <cell r="L698">
            <v>9.6673500000000008</v>
          </cell>
          <cell r="M698">
            <v>6.2176270159374561E-3</v>
          </cell>
          <cell r="AF698">
            <v>6.1626818318430499E-3</v>
          </cell>
        </row>
        <row r="699">
          <cell r="L699">
            <v>28.869399999999999</v>
          </cell>
          <cell r="M699">
            <v>6.7964918705827543E-3</v>
          </cell>
          <cell r="AF699">
            <v>6.1631093507320172E-3</v>
          </cell>
        </row>
        <row r="700">
          <cell r="L700">
            <v>17.045400000000001</v>
          </cell>
          <cell r="M700">
            <v>6.516875908368823E-3</v>
          </cell>
          <cell r="AF700">
            <v>6.1634877782222215E-3</v>
          </cell>
        </row>
        <row r="701">
          <cell r="L701">
            <v>28.213200000000001</v>
          </cell>
          <cell r="M701">
            <v>6.7879607126444868E-3</v>
          </cell>
          <cell r="AF701">
            <v>6.1635285931225022E-3</v>
          </cell>
        </row>
        <row r="702">
          <cell r="L702">
            <v>35.637099999999997</v>
          </cell>
          <cell r="M702">
            <v>6.8345241452282511E-3</v>
          </cell>
          <cell r="AF702">
            <v>6.1640643725745349E-3</v>
          </cell>
        </row>
        <row r="703">
          <cell r="L703">
            <v>82.048500000000004</v>
          </cell>
          <cell r="M703">
            <v>4.9433025492461478E-3</v>
          </cell>
          <cell r="AF703">
            <v>6.1642098087187226E-3</v>
          </cell>
        </row>
        <row r="704">
          <cell r="L704">
            <v>12.0335</v>
          </cell>
          <cell r="M704">
            <v>6.3230638435748474E-3</v>
          </cell>
          <cell r="AF704">
            <v>6.1645006414655498E-3</v>
          </cell>
        </row>
        <row r="705">
          <cell r="L705">
            <v>10.744</v>
          </cell>
          <cell r="M705">
            <v>6.2666600282652533E-3</v>
          </cell>
          <cell r="AF705">
            <v>6.164750638686615E-3</v>
          </cell>
        </row>
        <row r="706">
          <cell r="L706">
            <v>14.290800000000001</v>
          </cell>
          <cell r="M706">
            <v>6.4154824088468298E-3</v>
          </cell>
          <cell r="AF706">
            <v>6.1653996816450826E-3</v>
          </cell>
        </row>
        <row r="707">
          <cell r="L707">
            <v>15.8399</v>
          </cell>
          <cell r="M707">
            <v>6.4740812784677146E-3</v>
          </cell>
          <cell r="AF707">
            <v>6.1654241415363565E-3</v>
          </cell>
        </row>
        <row r="708">
          <cell r="L708">
            <v>13.607200000000001</v>
          </cell>
          <cell r="M708">
            <v>6.3883612298674501E-3</v>
          </cell>
          <cell r="AF708">
            <v>6.1659473018641983E-3</v>
          </cell>
        </row>
        <row r="709">
          <cell r="L709">
            <v>14.0443</v>
          </cell>
          <cell r="M709">
            <v>6.4057908000168216E-3</v>
          </cell>
          <cell r="AF709">
            <v>6.1668905718649889E-3</v>
          </cell>
        </row>
        <row r="710">
          <cell r="L710">
            <v>12.0312</v>
          </cell>
          <cell r="M710">
            <v>6.3229655363312987E-3</v>
          </cell>
          <cell r="AF710">
            <v>6.1671598384308449E-3</v>
          </cell>
        </row>
        <row r="711">
          <cell r="L711">
            <v>11.7285</v>
          </cell>
          <cell r="M711">
            <v>6.3099552797452139E-3</v>
          </cell>
          <cell r="AF711">
            <v>6.1677035034087514E-3</v>
          </cell>
        </row>
        <row r="712">
          <cell r="L712">
            <v>9.3785299999999996</v>
          </cell>
          <cell r="M712">
            <v>6.2041798060479807E-3</v>
          </cell>
          <cell r="AF712">
            <v>6.1677422953236739E-3</v>
          </cell>
        </row>
        <row r="713">
          <cell r="L713">
            <v>12.8277</v>
          </cell>
          <cell r="M713">
            <v>6.3565111605586155E-3</v>
          </cell>
          <cell r="AF713">
            <v>6.1680616940946141E-3</v>
          </cell>
        </row>
        <row r="714">
          <cell r="L714">
            <v>10.795500000000001</v>
          </cell>
          <cell r="M714">
            <v>6.2689616640766868E-3</v>
          </cell>
          <cell r="AF714">
            <v>6.1681708592052527E-3</v>
          </cell>
        </row>
        <row r="715">
          <cell r="L715">
            <v>11.965400000000001</v>
          </cell>
          <cell r="M715">
            <v>6.3201495852444793E-3</v>
          </cell>
          <cell r="AF715">
            <v>6.1685107552756349E-3</v>
          </cell>
        </row>
        <row r="716">
          <cell r="L716">
            <v>17.717400000000001</v>
          </cell>
          <cell r="M716">
            <v>6.5396432175498691E-3</v>
          </cell>
          <cell r="AF716">
            <v>6.1686897699496776E-3</v>
          </cell>
        </row>
        <row r="717">
          <cell r="L717">
            <v>8.9469700000000003</v>
          </cell>
          <cell r="M717">
            <v>6.183858769996462E-3</v>
          </cell>
          <cell r="AF717">
            <v>6.1689496404475908E-3</v>
          </cell>
        </row>
        <row r="718">
          <cell r="L718">
            <v>18.204899999999999</v>
          </cell>
          <cell r="M718">
            <v>6.5556655834590888E-3</v>
          </cell>
          <cell r="AF718">
            <v>6.1693348215527775E-3</v>
          </cell>
        </row>
        <row r="719">
          <cell r="L719">
            <v>12.6694</v>
          </cell>
          <cell r="M719">
            <v>6.3499241594952224E-3</v>
          </cell>
          <cell r="AF719">
            <v>6.169339605824547E-3</v>
          </cell>
        </row>
        <row r="720">
          <cell r="L720">
            <v>4.5953999999999997</v>
          </cell>
          <cell r="M720">
            <v>5.964390065893806E-3</v>
          </cell>
          <cell r="AF720">
            <v>6.1693850556882477E-3</v>
          </cell>
        </row>
        <row r="721">
          <cell r="L721">
            <v>10.9414</v>
          </cell>
          <cell r="M721">
            <v>6.2754602863926822E-3</v>
          </cell>
          <cell r="AF721">
            <v>6.1697615219519471E-3</v>
          </cell>
        </row>
        <row r="722">
          <cell r="L722">
            <v>45.917200000000001</v>
          </cell>
          <cell r="M722">
            <v>6.7176813279716833E-3</v>
          </cell>
          <cell r="AF722">
            <v>6.169872483548583E-3</v>
          </cell>
        </row>
        <row r="723">
          <cell r="M723">
            <v>5.7065367181851909E-3</v>
          </cell>
          <cell r="AF723">
            <v>6.169888744510613E-3</v>
          </cell>
        </row>
        <row r="724">
          <cell r="M724">
            <v>5.7065367181851909E-3</v>
          </cell>
          <cell r="AF724">
            <v>6.1700408242708841E-3</v>
          </cell>
        </row>
        <row r="725">
          <cell r="L725">
            <v>8.1381200000000007</v>
          </cell>
          <cell r="M725">
            <v>6.1450463416288133E-3</v>
          </cell>
          <cell r="AF725">
            <v>6.1702053218245165E-3</v>
          </cell>
        </row>
        <row r="726">
          <cell r="L726">
            <v>19.356100000000001</v>
          </cell>
          <cell r="M726">
            <v>6.5918320865103342E-3</v>
          </cell>
          <cell r="AF726">
            <v>6.1704462990843593E-3</v>
          </cell>
        </row>
        <row r="727">
          <cell r="L727">
            <v>33.155500000000004</v>
          </cell>
          <cell r="M727">
            <v>6.8312089024111459E-3</v>
          </cell>
          <cell r="AF727">
            <v>6.170647563544622E-3</v>
          </cell>
        </row>
        <row r="728">
          <cell r="L728">
            <v>16.255600000000001</v>
          </cell>
          <cell r="M728">
            <v>6.4891192423171548E-3</v>
          </cell>
          <cell r="AF728">
            <v>6.170937224793927E-3</v>
          </cell>
        </row>
        <row r="729">
          <cell r="L729">
            <v>22.5337</v>
          </cell>
          <cell r="M729">
            <v>6.6792024600884773E-3</v>
          </cell>
          <cell r="AF729">
            <v>6.1709788054806333E-3</v>
          </cell>
        </row>
        <row r="730">
          <cell r="L730">
            <v>36.533299999999997</v>
          </cell>
          <cell r="M730">
            <v>6.8326855661359417E-3</v>
          </cell>
          <cell r="AF730">
            <v>6.1712239659702448E-3</v>
          </cell>
        </row>
        <row r="731">
          <cell r="L731">
            <v>14.662699999999999</v>
          </cell>
          <cell r="M731">
            <v>6.4299150812081674E-3</v>
          </cell>
          <cell r="AF731">
            <v>6.1712387795213727E-3</v>
          </cell>
        </row>
        <row r="732">
          <cell r="L732">
            <v>10.8309</v>
          </cell>
          <cell r="M732">
            <v>6.2705414186219176E-3</v>
          </cell>
          <cell r="AF732">
            <v>6.1714289540980571E-3</v>
          </cell>
        </row>
        <row r="733">
          <cell r="L733">
            <v>11.274800000000001</v>
          </cell>
          <cell r="M733">
            <v>6.2901882397987932E-3</v>
          </cell>
          <cell r="AF733">
            <v>6.1715818417201682E-3</v>
          </cell>
        </row>
        <row r="734">
          <cell r="L734">
            <v>20.079000000000001</v>
          </cell>
          <cell r="M734">
            <v>6.6133298298502955E-3</v>
          </cell>
          <cell r="AF734">
            <v>6.1721622024635539E-3</v>
          </cell>
        </row>
        <row r="735">
          <cell r="L735">
            <v>20.383700000000001</v>
          </cell>
          <cell r="M735">
            <v>6.6221077424407186E-3</v>
          </cell>
          <cell r="AF735">
            <v>6.1726029432740371E-3</v>
          </cell>
        </row>
        <row r="736">
          <cell r="L736">
            <v>16.293399999999998</v>
          </cell>
          <cell r="M736">
            <v>6.490472061301383E-3</v>
          </cell>
          <cell r="AF736">
            <v>6.1726922224878515E-3</v>
          </cell>
        </row>
        <row r="737">
          <cell r="L737">
            <v>17.805199999999999</v>
          </cell>
          <cell r="M737">
            <v>6.5425596891190213E-3</v>
          </cell>
          <cell r="AF737">
            <v>6.1728502391034746E-3</v>
          </cell>
        </row>
        <row r="738">
          <cell r="L738">
            <v>18.921800000000001</v>
          </cell>
          <cell r="M738">
            <v>6.5784651749000393E-3</v>
          </cell>
          <cell r="AF738">
            <v>6.1729213652910965E-3</v>
          </cell>
        </row>
        <row r="739">
          <cell r="L739">
            <v>9.8875600000000006</v>
          </cell>
          <cell r="M739">
            <v>6.2277969294019173E-3</v>
          </cell>
          <cell r="AF739">
            <v>6.1732120423804264E-3</v>
          </cell>
        </row>
        <row r="740">
          <cell r="L740">
            <v>15.0799</v>
          </cell>
          <cell r="M740">
            <v>6.4458329585682008E-3</v>
          </cell>
          <cell r="AF740">
            <v>6.1732884018685218E-3</v>
          </cell>
        </row>
        <row r="741">
          <cell r="L741">
            <v>15.0886</v>
          </cell>
          <cell r="M741">
            <v>6.4461618126753824E-3</v>
          </cell>
          <cell r="AF741">
            <v>6.1733261030034641E-3</v>
          </cell>
        </row>
        <row r="742">
          <cell r="L742">
            <v>13.8048</v>
          </cell>
          <cell r="M742">
            <v>6.3962791673757282E-3</v>
          </cell>
          <cell r="AF742">
            <v>6.1738676591197271E-3</v>
          </cell>
        </row>
        <row r="743">
          <cell r="L743">
            <v>20.3658</v>
          </cell>
          <cell r="M743">
            <v>6.6215967393973988E-3</v>
          </cell>
          <cell r="AF743">
            <v>6.1739940749618279E-3</v>
          </cell>
        </row>
        <row r="744">
          <cell r="L744">
            <v>284.49900000000002</v>
          </cell>
          <cell r="M744">
            <v>7.3975889550412825E-7</v>
          </cell>
          <cell r="AF744">
            <v>6.1742254135483321E-3</v>
          </cell>
        </row>
        <row r="745">
          <cell r="L745">
            <v>7.9289699999999996</v>
          </cell>
          <cell r="M745">
            <v>6.1348583397171433E-3</v>
          </cell>
          <cell r="AF745">
            <v>6.1743694463971049E-3</v>
          </cell>
        </row>
        <row r="746">
          <cell r="L746">
            <v>14.711600000000001</v>
          </cell>
          <cell r="M746">
            <v>6.4317957796731452E-3</v>
          </cell>
          <cell r="AF746">
            <v>6.1747432980149954E-3</v>
          </cell>
        </row>
        <row r="747">
          <cell r="L747">
            <v>12.327199999999999</v>
          </cell>
          <cell r="M747">
            <v>6.3355489850833394E-3</v>
          </cell>
          <cell r="AF747">
            <v>6.1749740498504542E-3</v>
          </cell>
        </row>
        <row r="748">
          <cell r="L748">
            <v>14.773400000000001</v>
          </cell>
          <cell r="M748">
            <v>6.4341669401704457E-3</v>
          </cell>
          <cell r="AF748">
            <v>6.1751771216090835E-3</v>
          </cell>
        </row>
        <row r="749">
          <cell r="L749">
            <v>4.0151300000000001</v>
          </cell>
          <cell r="M749">
            <v>5.9332267560352628E-3</v>
          </cell>
          <cell r="AF749">
            <v>6.1753043856142952E-3</v>
          </cell>
        </row>
        <row r="750">
          <cell r="L750">
            <v>23.6037</v>
          </cell>
          <cell r="M750">
            <v>6.7044093034351916E-3</v>
          </cell>
          <cell r="AF750">
            <v>6.1757899914024854E-3</v>
          </cell>
        </row>
        <row r="751">
          <cell r="L751">
            <v>6.3227200000000003</v>
          </cell>
          <cell r="M751">
            <v>6.0545848428965113E-3</v>
          </cell>
          <cell r="AF751">
            <v>6.1759710424913452E-3</v>
          </cell>
        </row>
        <row r="752">
          <cell r="L752">
            <v>13.0679</v>
          </cell>
          <cell r="M752">
            <v>6.3664297092853551E-3</v>
          </cell>
          <cell r="AF752">
            <v>6.1759972455253699E-3</v>
          </cell>
        </row>
        <row r="753">
          <cell r="L753">
            <v>14.2217</v>
          </cell>
          <cell r="M753">
            <v>6.4127756717285338E-3</v>
          </cell>
          <cell r="AF753">
            <v>6.176179225443495E-3</v>
          </cell>
        </row>
        <row r="754">
          <cell r="L754">
            <v>17.936</v>
          </cell>
          <cell r="M754">
            <v>6.5468794405594815E-3</v>
          </cell>
          <cell r="AF754">
            <v>6.1765159755632053E-3</v>
          </cell>
        </row>
        <row r="755">
          <cell r="L755">
            <v>30.1158</v>
          </cell>
          <cell r="M755">
            <v>6.8103550628877902E-3</v>
          </cell>
          <cell r="AF755">
            <v>6.1765893174903306E-3</v>
          </cell>
        </row>
        <row r="756">
          <cell r="L756">
            <v>61.809699999999999</v>
          </cell>
          <cell r="M756">
            <v>6.1536191891741546E-3</v>
          </cell>
          <cell r="AF756">
            <v>6.1767226576641835E-3</v>
          </cell>
        </row>
        <row r="757">
          <cell r="L757">
            <v>10.430400000000001</v>
          </cell>
          <cell r="M757">
            <v>6.2525577939428261E-3</v>
          </cell>
          <cell r="AF757">
            <v>6.1767231338587768E-3</v>
          </cell>
        </row>
        <row r="758">
          <cell r="L758">
            <v>85.748900000000006</v>
          </cell>
          <cell r="M758">
            <v>4.6879266921687314E-3</v>
          </cell>
          <cell r="AF758">
            <v>6.1768388448582533E-3</v>
          </cell>
        </row>
        <row r="759">
          <cell r="L759">
            <v>29.623999999999999</v>
          </cell>
          <cell r="M759">
            <v>6.8052522351587418E-3</v>
          </cell>
          <cell r="AF759">
            <v>6.1768712233620862E-3</v>
          </cell>
        </row>
        <row r="760">
          <cell r="L760">
            <v>8.1366099999999992</v>
          </cell>
          <cell r="M760">
            <v>6.1449730094827043E-3</v>
          </cell>
          <cell r="AF760">
            <v>6.1769074103104156E-3</v>
          </cell>
        </row>
        <row r="761">
          <cell r="L761">
            <v>161.386</v>
          </cell>
          <cell r="M761">
            <v>6.5710330816557176E-4</v>
          </cell>
          <cell r="AF761">
            <v>6.1769340738431558E-3</v>
          </cell>
        </row>
        <row r="762">
          <cell r="L762">
            <v>181.584</v>
          </cell>
          <cell r="M762">
            <v>2.9267302164867306E-4</v>
          </cell>
          <cell r="AF762">
            <v>6.1770131095078389E-3</v>
          </cell>
        </row>
        <row r="763">
          <cell r="L763">
            <v>13.075699999999999</v>
          </cell>
          <cell r="M763">
            <v>6.3667502455546096E-3</v>
          </cell>
          <cell r="AF763">
            <v>6.1778846179862167E-3</v>
          </cell>
        </row>
        <row r="764">
          <cell r="L764">
            <v>18.458400000000001</v>
          </cell>
          <cell r="M764">
            <v>6.5638317674045678E-3</v>
          </cell>
          <cell r="AF764">
            <v>6.1788070028390586E-3</v>
          </cell>
        </row>
        <row r="765">
          <cell r="L765">
            <v>14.805400000000001</v>
          </cell>
          <cell r="M765">
            <v>6.4353922341361097E-3</v>
          </cell>
          <cell r="AF765">
            <v>6.1789491891064367E-3</v>
          </cell>
        </row>
        <row r="766">
          <cell r="L766">
            <v>12.6333</v>
          </cell>
          <cell r="M766">
            <v>6.3484164245753818E-3</v>
          </cell>
          <cell r="AF766">
            <v>6.1796214264081464E-3</v>
          </cell>
        </row>
        <row r="767">
          <cell r="L767">
            <v>19.2698</v>
          </cell>
          <cell r="M767">
            <v>6.5892028216115468E-3</v>
          </cell>
          <cell r="AF767">
            <v>6.1800106591547921E-3</v>
          </cell>
        </row>
        <row r="768">
          <cell r="L768">
            <v>12.822900000000001</v>
          </cell>
          <cell r="M768">
            <v>6.3563120152814821E-3</v>
          </cell>
          <cell r="AF768">
            <v>6.1805332852860901E-3</v>
          </cell>
        </row>
        <row r="769">
          <cell r="L769">
            <v>14.0047</v>
          </cell>
          <cell r="M769">
            <v>6.4042245689143445E-3</v>
          </cell>
          <cell r="AF769">
            <v>6.180718537907289E-3</v>
          </cell>
        </row>
        <row r="770">
          <cell r="L770">
            <v>12.456200000000001</v>
          </cell>
          <cell r="M770">
            <v>6.3409897995935554E-3</v>
          </cell>
          <cell r="AF770">
            <v>6.1811193681123233E-3</v>
          </cell>
        </row>
        <row r="771">
          <cell r="L771">
            <v>25.610800000000001</v>
          </cell>
          <cell r="M771">
            <v>6.7458318395300027E-3</v>
          </cell>
          <cell r="AF771">
            <v>6.1811407364919056E-3</v>
          </cell>
        </row>
        <row r="772">
          <cell r="L772">
            <v>11.568899999999999</v>
          </cell>
          <cell r="M772">
            <v>6.3030380902254265E-3</v>
          </cell>
          <cell r="AF772">
            <v>6.1811454849808409E-3</v>
          </cell>
        </row>
        <row r="773">
          <cell r="L773">
            <v>23.882000000000001</v>
          </cell>
          <cell r="M773">
            <v>6.7106114550997227E-3</v>
          </cell>
          <cell r="AF773">
            <v>6.18130929897242E-3</v>
          </cell>
        </row>
        <row r="774">
          <cell r="L774">
            <v>12.339600000000001</v>
          </cell>
          <cell r="M774">
            <v>6.3360731196992074E-3</v>
          </cell>
          <cell r="AF774">
            <v>6.1813724458453494E-3</v>
          </cell>
        </row>
        <row r="775">
          <cell r="L775">
            <v>20.024899999999999</v>
          </cell>
          <cell r="M775">
            <v>6.6117536780035758E-3</v>
          </cell>
          <cell r="AF775">
            <v>6.1815143982494811E-3</v>
          </cell>
        </row>
        <row r="776">
          <cell r="L776">
            <v>10.2576</v>
          </cell>
          <cell r="M776">
            <v>6.2447237103729521E-3</v>
          </cell>
          <cell r="AF776">
            <v>6.1815219939994103E-3</v>
          </cell>
        </row>
        <row r="777">
          <cell r="L777">
            <v>24.282399999999999</v>
          </cell>
          <cell r="M777">
            <v>6.7192767901240675E-3</v>
          </cell>
          <cell r="AF777">
            <v>6.1815542755225385E-3</v>
          </cell>
        </row>
        <row r="778">
          <cell r="L778">
            <v>11.554</v>
          </cell>
          <cell r="M778">
            <v>6.302390294750328E-3</v>
          </cell>
          <cell r="AF778">
            <v>6.1816292800024172E-3</v>
          </cell>
        </row>
        <row r="779">
          <cell r="L779">
            <v>26.2026</v>
          </cell>
          <cell r="M779">
            <v>6.7565689185591984E-3</v>
          </cell>
          <cell r="AF779">
            <v>6.1816772240077212E-3</v>
          </cell>
        </row>
        <row r="780">
          <cell r="L780">
            <v>11.791399999999999</v>
          </cell>
          <cell r="M780">
            <v>6.3126705342725379E-3</v>
          </cell>
          <cell r="AF780">
            <v>6.1817593424812666E-3</v>
          </cell>
        </row>
        <row r="781">
          <cell r="L781">
            <v>23.352</v>
          </cell>
          <cell r="M781">
            <v>6.6986737443524196E-3</v>
          </cell>
          <cell r="AF781">
            <v>6.1818661374717521E-3</v>
          </cell>
        </row>
        <row r="782">
          <cell r="L782">
            <v>23.6723</v>
          </cell>
          <cell r="M782">
            <v>6.7059517377507961E-3</v>
          </cell>
          <cell r="AF782">
            <v>6.1818799016253537E-3</v>
          </cell>
        </row>
        <row r="783">
          <cell r="L783">
            <v>6.8943300000000001</v>
          </cell>
          <cell r="M783">
            <v>6.083558363528487E-3</v>
          </cell>
          <cell r="AF783">
            <v>6.1819719759299086E-3</v>
          </cell>
        </row>
        <row r="784">
          <cell r="L784">
            <v>4.1357999999999997</v>
          </cell>
          <cell r="M784">
            <v>5.9397422270855366E-3</v>
          </cell>
          <cell r="AF784">
            <v>6.1821950199148013E-3</v>
          </cell>
        </row>
        <row r="785">
          <cell r="L785">
            <v>22.6538</v>
          </cell>
          <cell r="M785">
            <v>6.6821389003860251E-3</v>
          </cell>
          <cell r="AF785">
            <v>6.182637691022474E-3</v>
          </cell>
        </row>
        <row r="786">
          <cell r="L786">
            <v>13.656000000000001</v>
          </cell>
          <cell r="M786">
            <v>6.3903225701465779E-3</v>
          </cell>
          <cell r="AF786">
            <v>6.1831101137411332E-3</v>
          </cell>
        </row>
        <row r="787">
          <cell r="L787">
            <v>12.7553</v>
          </cell>
          <cell r="M787">
            <v>6.3535034849398616E-3</v>
          </cell>
          <cell r="AF787">
            <v>6.1836511359428343E-3</v>
          </cell>
        </row>
        <row r="788">
          <cell r="L788">
            <v>8.8999699999999997</v>
          </cell>
          <cell r="M788">
            <v>6.1816292800024172E-3</v>
          </cell>
          <cell r="AF788">
            <v>6.1837596969470283E-3</v>
          </cell>
        </row>
        <row r="789">
          <cell r="L789">
            <v>17.740300000000001</v>
          </cell>
          <cell r="M789">
            <v>6.5404051930222301E-3</v>
          </cell>
          <cell r="AF789">
            <v>6.183858769996462E-3</v>
          </cell>
        </row>
        <row r="790">
          <cell r="L790">
            <v>11.4275</v>
          </cell>
          <cell r="M790">
            <v>6.2968767059302577E-3</v>
          </cell>
          <cell r="AF790">
            <v>6.1840331989958643E-3</v>
          </cell>
        </row>
        <row r="791">
          <cell r="L791">
            <v>12.722099999999999</v>
          </cell>
          <cell r="M791">
            <v>6.3521214821816926E-3</v>
          </cell>
          <cell r="AF791">
            <v>6.1842791673447708E-3</v>
          </cell>
        </row>
        <row r="792">
          <cell r="L792">
            <v>9.9728700000000003</v>
          </cell>
          <cell r="M792">
            <v>6.2317174153289773E-3</v>
          </cell>
          <cell r="AF792">
            <v>6.1845378895163429E-3</v>
          </cell>
        </row>
        <row r="793">
          <cell r="L793">
            <v>14.6812</v>
          </cell>
          <cell r="M793">
            <v>6.430627058989522E-3</v>
          </cell>
          <cell r="AF793">
            <v>6.1846212779124304E-3</v>
          </cell>
        </row>
        <row r="794">
          <cell r="L794">
            <v>10.463699999999999</v>
          </cell>
          <cell r="M794">
            <v>6.2540623168890969E-3</v>
          </cell>
          <cell r="AF794">
            <v>6.1857925038200619E-3</v>
          </cell>
        </row>
        <row r="795">
          <cell r="L795">
            <v>7.9304699999999997</v>
          </cell>
          <cell r="M795">
            <v>6.1349316271795658E-3</v>
          </cell>
          <cell r="AF795">
            <v>6.1858474202160845E-3</v>
          </cell>
        </row>
        <row r="796">
          <cell r="L796">
            <v>10.2331</v>
          </cell>
          <cell r="M796">
            <v>6.2436093406050344E-3</v>
          </cell>
          <cell r="AF796">
            <v>6.1860362987490539E-3</v>
          </cell>
        </row>
        <row r="797">
          <cell r="L797">
            <v>8.2199200000000001</v>
          </cell>
          <cell r="M797">
            <v>6.1490140624522426E-3</v>
          </cell>
          <cell r="AF797">
            <v>6.1862010160206151E-3</v>
          </cell>
        </row>
        <row r="798">
          <cell r="L798">
            <v>14.2256</v>
          </cell>
          <cell r="M798">
            <v>6.412928648721187E-3</v>
          </cell>
          <cell r="AF798">
            <v>6.1862843146043662E-3</v>
          </cell>
        </row>
        <row r="799">
          <cell r="L799">
            <v>13.744899999999999</v>
          </cell>
          <cell r="M799">
            <v>6.3938856462709684E-3</v>
          </cell>
          <cell r="AF799">
            <v>6.1864087808003671E-3</v>
          </cell>
        </row>
        <row r="800">
          <cell r="L800">
            <v>9.5432699999999997</v>
          </cell>
          <cell r="M800">
            <v>6.211865025932007E-3</v>
          </cell>
          <cell r="AF800">
            <v>6.1865143088983086E-3</v>
          </cell>
        </row>
        <row r="801">
          <cell r="L801">
            <v>6.8203399999999998</v>
          </cell>
          <cell r="M801">
            <v>6.0798330450857266E-3</v>
          </cell>
          <cell r="AF801">
            <v>6.1865171481194471E-3</v>
          </cell>
        </row>
        <row r="802">
          <cell r="L802">
            <v>11.152200000000001</v>
          </cell>
          <cell r="M802">
            <v>6.2847922051768035E-3</v>
          </cell>
          <cell r="AF802">
            <v>6.1865554770925268E-3</v>
          </cell>
        </row>
        <row r="803">
          <cell r="L803">
            <v>8.6176700000000004</v>
          </cell>
          <cell r="M803">
            <v>6.1681708592052527E-3</v>
          </cell>
          <cell r="AF803">
            <v>6.1877261801686397E-3</v>
          </cell>
        </row>
        <row r="804">
          <cell r="L804">
            <v>19.876899999999999</v>
          </cell>
          <cell r="M804">
            <v>6.6074147537595719E-3</v>
          </cell>
          <cell r="AF804">
            <v>6.1889748926673904E-3</v>
          </cell>
        </row>
        <row r="805">
          <cell r="L805">
            <v>20.4176</v>
          </cell>
          <cell r="M805">
            <v>6.6230739091874694E-3</v>
          </cell>
          <cell r="AF805">
            <v>6.1897424264829998E-3</v>
          </cell>
        </row>
        <row r="806">
          <cell r="L806">
            <v>10.8963</v>
          </cell>
          <cell r="M806">
            <v>6.2734549258607886E-3</v>
          </cell>
          <cell r="AF806">
            <v>6.1898548083786807E-3</v>
          </cell>
        </row>
        <row r="807">
          <cell r="L807">
            <v>15.805899999999999</v>
          </cell>
          <cell r="M807">
            <v>6.4728383452929954E-3</v>
          </cell>
          <cell r="AF807">
            <v>6.1899723755636108E-3</v>
          </cell>
        </row>
        <row r="808">
          <cell r="L808">
            <v>32.792900000000003</v>
          </cell>
          <cell r="M808">
            <v>6.8296908436502463E-3</v>
          </cell>
          <cell r="AF808">
            <v>6.1903363516113159E-3</v>
          </cell>
        </row>
        <row r="809">
          <cell r="L809">
            <v>100.512</v>
          </cell>
          <cell r="M809">
            <v>3.6450339999564868E-3</v>
          </cell>
          <cell r="AF809">
            <v>6.1907224208684842E-3</v>
          </cell>
        </row>
        <row r="810">
          <cell r="L810">
            <v>42.195</v>
          </cell>
          <cell r="M810">
            <v>6.7840145771693528E-3</v>
          </cell>
          <cell r="AF810">
            <v>6.1909073974909913E-3</v>
          </cell>
        </row>
        <row r="811">
          <cell r="L811">
            <v>58.685499999999998</v>
          </cell>
          <cell r="M811">
            <v>6.2973924208745442E-3</v>
          </cell>
          <cell r="AF811">
            <v>6.1909475042631135E-3</v>
          </cell>
        </row>
        <row r="812">
          <cell r="M812">
            <v>5.7065367181851909E-3</v>
          </cell>
          <cell r="AF812">
            <v>6.1915013418336806E-3</v>
          </cell>
        </row>
        <row r="813">
          <cell r="L813">
            <v>21.863600000000002</v>
          </cell>
          <cell r="M813">
            <v>6.6623244519988384E-3</v>
          </cell>
          <cell r="AF813">
            <v>6.191640948889689E-3</v>
          </cell>
        </row>
        <row r="814">
          <cell r="L814">
            <v>33.802100000000003</v>
          </cell>
          <cell r="M814">
            <v>6.8332623502774708E-3</v>
          </cell>
          <cell r="AF814">
            <v>6.1916522678208061E-3</v>
          </cell>
        </row>
        <row r="815">
          <cell r="L815">
            <v>18.9877</v>
          </cell>
          <cell r="M815">
            <v>6.5805151495086324E-3</v>
          </cell>
          <cell r="AF815">
            <v>6.1922360220985125E-3</v>
          </cell>
        </row>
        <row r="816">
          <cell r="L816">
            <v>150.84700000000001</v>
          </cell>
          <cell r="M816">
            <v>9.5557341073688768E-4</v>
          </cell>
          <cell r="AF816">
            <v>6.1924113876233337E-3</v>
          </cell>
        </row>
        <row r="817">
          <cell r="L817">
            <v>14.891400000000001</v>
          </cell>
          <cell r="M817">
            <v>6.4386767787293622E-3</v>
          </cell>
          <cell r="AF817">
            <v>6.1926602588687546E-3</v>
          </cell>
        </row>
        <row r="818">
          <cell r="L818">
            <v>70.651300000000006</v>
          </cell>
          <cell r="M818">
            <v>5.6754690931403833E-3</v>
          </cell>
          <cell r="AF818">
            <v>6.1926748693634116E-3</v>
          </cell>
        </row>
        <row r="819">
          <cell r="L819">
            <v>18.873899999999999</v>
          </cell>
          <cell r="M819">
            <v>6.5769702719228875E-3</v>
          </cell>
          <cell r="AF819">
            <v>6.1927860930485606E-3</v>
          </cell>
        </row>
        <row r="820">
          <cell r="L820">
            <v>23.406500000000001</v>
          </cell>
          <cell r="M820">
            <v>6.6999258026523359E-3</v>
          </cell>
          <cell r="AF820">
            <v>6.1930740115282053E-3</v>
          </cell>
        </row>
        <row r="821">
          <cell r="L821">
            <v>12.7668</v>
          </cell>
          <cell r="M821">
            <v>6.3539817814662588E-3</v>
          </cell>
          <cell r="AF821">
            <v>6.1933557513300002E-3</v>
          </cell>
        </row>
        <row r="822">
          <cell r="L822">
            <v>16.769200000000001</v>
          </cell>
          <cell r="M822">
            <v>6.5072911573432323E-3</v>
          </cell>
          <cell r="AF822">
            <v>6.1934023888370162E-3</v>
          </cell>
        </row>
        <row r="823">
          <cell r="L823">
            <v>31.4923</v>
          </cell>
          <cell r="M823">
            <v>6.8220824141258032E-3</v>
          </cell>
          <cell r="AF823">
            <v>6.1937071462074235E-3</v>
          </cell>
        </row>
        <row r="824">
          <cell r="L824">
            <v>16.4711</v>
          </cell>
          <cell r="M824">
            <v>6.4967990096878895E-3</v>
          </cell>
          <cell r="AF824">
            <v>6.1938121720678686E-3</v>
          </cell>
        </row>
        <row r="825">
          <cell r="L825">
            <v>9.1279000000000003</v>
          </cell>
          <cell r="M825">
            <v>6.1924113876233337E-3</v>
          </cell>
          <cell r="AF825">
            <v>6.1940876538337077E-3</v>
          </cell>
        </row>
        <row r="826">
          <cell r="L826">
            <v>23.9787</v>
          </cell>
          <cell r="M826">
            <v>6.7127321149933828E-3</v>
          </cell>
          <cell r="AF826">
            <v>6.1943461374237832E-3</v>
          </cell>
        </row>
        <row r="827">
          <cell r="L827">
            <v>14.8056</v>
          </cell>
          <cell r="M827">
            <v>6.4353998868747616E-3</v>
          </cell>
          <cell r="AF827">
            <v>6.1944096922200978E-3</v>
          </cell>
        </row>
        <row r="828">
          <cell r="L828">
            <v>19.8794</v>
          </cell>
          <cell r="M828">
            <v>6.6074883754853684E-3</v>
          </cell>
          <cell r="AF828">
            <v>6.1944299350407701E-3</v>
          </cell>
        </row>
        <row r="829">
          <cell r="L829">
            <v>22.035399999999999</v>
          </cell>
          <cell r="M829">
            <v>6.6667313190846879E-3</v>
          </cell>
          <cell r="AF829">
            <v>6.1946855362608848E-3</v>
          </cell>
        </row>
        <row r="830">
          <cell r="L830">
            <v>19.386099999999999</v>
          </cell>
          <cell r="M830">
            <v>6.5927429535095989E-3</v>
          </cell>
          <cell r="AF830">
            <v>6.1951641431166569E-3</v>
          </cell>
        </row>
        <row r="831">
          <cell r="L831">
            <v>18.135999999999999</v>
          </cell>
          <cell r="M831">
            <v>6.5534264485487218E-3</v>
          </cell>
          <cell r="AF831">
            <v>6.1953448167313676E-3</v>
          </cell>
        </row>
        <row r="832">
          <cell r="L832">
            <v>19.584399999999999</v>
          </cell>
          <cell r="M832">
            <v>6.5987231079979716E-3</v>
          </cell>
          <cell r="AF832">
            <v>6.1954210319504844E-3</v>
          </cell>
        </row>
        <row r="833">
          <cell r="L833">
            <v>45.8461</v>
          </cell>
          <cell r="M833">
            <v>6.719198285968328E-3</v>
          </cell>
          <cell r="AF833">
            <v>6.1954934798995826E-3</v>
          </cell>
        </row>
        <row r="834">
          <cell r="L834">
            <v>43.6081</v>
          </cell>
          <cell r="M834">
            <v>6.7619923573104049E-3</v>
          </cell>
          <cell r="AF834">
            <v>6.1955127674057781E-3</v>
          </cell>
        </row>
        <row r="835">
          <cell r="L835">
            <v>63.721200000000003</v>
          </cell>
          <cell r="M835">
            <v>6.0587117654500649E-3</v>
          </cell>
          <cell r="AF835">
            <v>6.1956835216840783E-3</v>
          </cell>
        </row>
        <row r="836">
          <cell r="L836">
            <v>24.7987</v>
          </cell>
          <cell r="M836">
            <v>6.7299994309756896E-3</v>
          </cell>
          <cell r="AF836">
            <v>6.1957587791631854E-3</v>
          </cell>
        </row>
        <row r="837">
          <cell r="L837">
            <v>31.1889</v>
          </cell>
          <cell r="M837">
            <v>6.8198216637524525E-3</v>
          </cell>
          <cell r="AF837">
            <v>6.1957766522646547E-3</v>
          </cell>
        </row>
        <row r="838">
          <cell r="L838">
            <v>29.7561</v>
          </cell>
          <cell r="M838">
            <v>6.8066699714026645E-3</v>
          </cell>
          <cell r="AF838">
            <v>6.1957898217833238E-3</v>
          </cell>
        </row>
        <row r="839">
          <cell r="L839">
            <v>67.545500000000004</v>
          </cell>
          <cell r="M839">
            <v>5.8543266359411738E-3</v>
          </cell>
          <cell r="AF839">
            <v>6.195813808826469E-3</v>
          </cell>
        </row>
        <row r="840">
          <cell r="L840">
            <v>9.9047199999999993</v>
          </cell>
          <cell r="M840">
            <v>6.2285864010461238E-3</v>
          </cell>
          <cell r="AF840">
            <v>6.1959426738838553E-3</v>
          </cell>
        </row>
        <row r="841">
          <cell r="L841">
            <v>16.9954</v>
          </cell>
          <cell r="M841">
            <v>6.5151505660652797E-3</v>
          </cell>
          <cell r="AF841">
            <v>6.1959751235737765E-3</v>
          </cell>
        </row>
        <row r="842">
          <cell r="L842">
            <v>15.8104</v>
          </cell>
          <cell r="M842">
            <v>6.4730029635617992E-3</v>
          </cell>
          <cell r="AF842">
            <v>6.1961354806636913E-3</v>
          </cell>
        </row>
        <row r="843">
          <cell r="L843">
            <v>23.856400000000001</v>
          </cell>
          <cell r="M843">
            <v>6.7100470684237582E-3</v>
          </cell>
          <cell r="AF843">
            <v>6.1962915891237737E-3</v>
          </cell>
        </row>
        <row r="844">
          <cell r="L844">
            <v>42.470599999999997</v>
          </cell>
          <cell r="M844">
            <v>6.7800258449999574E-3</v>
          </cell>
          <cell r="AF844">
            <v>6.1963828016684385E-3</v>
          </cell>
        </row>
        <row r="845">
          <cell r="L845">
            <v>49.059399999999997</v>
          </cell>
          <cell r="M845">
            <v>6.6411334336444377E-3</v>
          </cell>
          <cell r="AF845">
            <v>6.1966441844563862E-3</v>
          </cell>
        </row>
        <row r="846">
          <cell r="L846">
            <v>40.470300000000002</v>
          </cell>
          <cell r="M846">
            <v>6.805582727336874E-3</v>
          </cell>
          <cell r="AF846">
            <v>6.1967414862853726E-3</v>
          </cell>
        </row>
        <row r="847">
          <cell r="L847">
            <v>34.247900000000001</v>
          </cell>
          <cell r="M847">
            <v>6.8341900002282666E-3</v>
          </cell>
          <cell r="AF847">
            <v>6.1968331416970245E-3</v>
          </cell>
        </row>
        <row r="848">
          <cell r="L848">
            <v>23.607500000000002</v>
          </cell>
          <cell r="M848">
            <v>6.7044949774092604E-3</v>
          </cell>
          <cell r="AF848">
            <v>6.1971503674879804E-3</v>
          </cell>
        </row>
        <row r="849">
          <cell r="L849">
            <v>14.6351</v>
          </cell>
          <cell r="M849">
            <v>6.4288518333808619E-3</v>
          </cell>
          <cell r="AF849">
            <v>6.1972072261047223E-3</v>
          </cell>
        </row>
        <row r="850">
          <cell r="L850">
            <v>10.6305</v>
          </cell>
          <cell r="M850">
            <v>6.2615732643944632E-3</v>
          </cell>
          <cell r="AF850">
            <v>6.1974543717299132E-3</v>
          </cell>
        </row>
        <row r="851">
          <cell r="L851">
            <v>16.994299999999999</v>
          </cell>
          <cell r="M851">
            <v>6.5151125599244731E-3</v>
          </cell>
          <cell r="AF851">
            <v>6.1976178602766666E-3</v>
          </cell>
        </row>
        <row r="852">
          <cell r="L852">
            <v>20.184999999999999</v>
          </cell>
          <cell r="M852">
            <v>6.6164026491394058E-3</v>
          </cell>
          <cell r="AF852">
            <v>6.1983270449789494E-3</v>
          </cell>
        </row>
        <row r="853">
          <cell r="L853">
            <v>19.104500000000002</v>
          </cell>
          <cell r="M853">
            <v>6.5841294380014157E-3</v>
          </cell>
          <cell r="AF853">
            <v>6.1983829201847787E-3</v>
          </cell>
        </row>
        <row r="854">
          <cell r="L854">
            <v>48.328299999999999</v>
          </cell>
          <cell r="M854">
            <v>6.6605885935818732E-3</v>
          </cell>
          <cell r="AF854">
            <v>6.1987035756041484E-3</v>
          </cell>
        </row>
        <row r="855">
          <cell r="L855">
            <v>20.486799999999999</v>
          </cell>
          <cell r="M855">
            <v>6.6250396441152005E-3</v>
          </cell>
          <cell r="AF855">
            <v>6.1989087029099641E-3</v>
          </cell>
        </row>
        <row r="856">
          <cell r="L856">
            <v>16.9693</v>
          </cell>
          <cell r="M856">
            <v>6.5142482199619638E-3</v>
          </cell>
          <cell r="AF856">
            <v>6.1989302936315176E-3</v>
          </cell>
        </row>
        <row r="857">
          <cell r="L857">
            <v>40.031199999999998</v>
          </cell>
          <cell r="M857">
            <v>6.8101351379420841E-3</v>
          </cell>
          <cell r="AF857">
            <v>6.1989833303930661E-3</v>
          </cell>
        </row>
        <row r="858">
          <cell r="L858">
            <v>7.1147799999999997</v>
          </cell>
          <cell r="M858">
            <v>6.0946132678434363E-3</v>
          </cell>
          <cell r="AF858">
            <v>6.1991513460187006E-3</v>
          </cell>
        </row>
        <row r="859">
          <cell r="L859">
            <v>234.09899999999999</v>
          </cell>
          <cell r="M859">
            <v>2.0405385702529843E-5</v>
          </cell>
          <cell r="AF859">
            <v>6.1993188736382829E-3</v>
          </cell>
        </row>
        <row r="860">
          <cell r="L860">
            <v>22.311299999999999</v>
          </cell>
          <cell r="M860">
            <v>6.673693589839217E-3</v>
          </cell>
          <cell r="AF860">
            <v>6.1993465584785652E-3</v>
          </cell>
        </row>
        <row r="861">
          <cell r="L861">
            <v>16.281199999999998</v>
          </cell>
          <cell r="M861">
            <v>6.4900357038426464E-3</v>
          </cell>
          <cell r="AF861">
            <v>6.1995248554038446E-3</v>
          </cell>
        </row>
        <row r="862">
          <cell r="L862">
            <v>17.018699999999999</v>
          </cell>
          <cell r="M862">
            <v>6.5159551136508174E-3</v>
          </cell>
          <cell r="AF862">
            <v>6.1998959266963815E-3</v>
          </cell>
        </row>
        <row r="863">
          <cell r="L863">
            <v>30.514600000000002</v>
          </cell>
          <cell r="M863">
            <v>6.814140552105984E-3</v>
          </cell>
          <cell r="AF863">
            <v>6.2006682677311926E-3</v>
          </cell>
        </row>
        <row r="864">
          <cell r="L864">
            <v>16.1389</v>
          </cell>
          <cell r="M864">
            <v>6.4849273010615643E-3</v>
          </cell>
          <cell r="AF864">
            <v>6.2009640623443265E-3</v>
          </cell>
        </row>
        <row r="865">
          <cell r="L865">
            <v>10.420299999999999</v>
          </cell>
          <cell r="M865">
            <v>6.2521011365005673E-3</v>
          </cell>
          <cell r="AF865">
            <v>6.2009992163021234E-3</v>
          </cell>
        </row>
        <row r="866">
          <cell r="L866">
            <v>14.396599999999999</v>
          </cell>
          <cell r="M866">
            <v>6.4196115129270294E-3</v>
          </cell>
          <cell r="AF866">
            <v>6.2010643661237581E-3</v>
          </cell>
        </row>
        <row r="867">
          <cell r="L867">
            <v>19.248899999999999</v>
          </cell>
          <cell r="M867">
            <v>6.5885640616714647E-3</v>
          </cell>
          <cell r="AF867">
            <v>6.2015554764728899E-3</v>
          </cell>
        </row>
        <row r="868">
          <cell r="L868">
            <v>27.574200000000001</v>
          </cell>
          <cell r="M868">
            <v>6.7788400281729158E-3</v>
          </cell>
          <cell r="AF868">
            <v>6.2015709382103662E-3</v>
          </cell>
        </row>
        <row r="869">
          <cell r="L869">
            <v>17.9087</v>
          </cell>
          <cell r="M869">
            <v>6.5459803200813068E-3</v>
          </cell>
          <cell r="AF869">
            <v>6.2015868683183298E-3</v>
          </cell>
        </row>
        <row r="870">
          <cell r="L870">
            <v>23.7928</v>
          </cell>
          <cell r="M870">
            <v>6.708639540176085E-3</v>
          </cell>
          <cell r="AF870">
            <v>6.2016768233936958E-3</v>
          </cell>
        </row>
        <row r="871">
          <cell r="L871">
            <v>9.4927299999999999</v>
          </cell>
          <cell r="M871">
            <v>6.2095115526343376E-3</v>
          </cell>
          <cell r="AF871">
            <v>6.2019691400540351E-3</v>
          </cell>
        </row>
        <row r="872">
          <cell r="L872">
            <v>13.7286</v>
          </cell>
          <cell r="M872">
            <v>6.3932333104779245E-3</v>
          </cell>
          <cell r="AF872">
            <v>6.2022796639329102E-3</v>
          </cell>
        </row>
        <row r="873">
          <cell r="L873">
            <v>9.3937500000000007</v>
          </cell>
          <cell r="M873">
            <v>6.2048915016870319E-3</v>
          </cell>
          <cell r="AF873">
            <v>6.2025231669551933E-3</v>
          </cell>
        </row>
        <row r="874">
          <cell r="L874">
            <v>63.597999999999999</v>
          </cell>
          <cell r="M874">
            <v>6.0649804665318628E-3</v>
          </cell>
          <cell r="AF874">
            <v>6.2026331985756689E-3</v>
          </cell>
        </row>
        <row r="875">
          <cell r="L875">
            <v>122.283</v>
          </cell>
          <cell r="M875">
            <v>2.2379637202268061E-3</v>
          </cell>
          <cell r="AF875">
            <v>6.2027038954687976E-3</v>
          </cell>
        </row>
        <row r="876">
          <cell r="L876">
            <v>28.153400000000001</v>
          </cell>
          <cell r="M876">
            <v>6.7871411451977887E-3</v>
          </cell>
          <cell r="AF876">
            <v>6.2028420022632877E-3</v>
          </cell>
        </row>
        <row r="877">
          <cell r="L877">
            <v>13.262</v>
          </cell>
          <cell r="M877">
            <v>6.3743771001467543E-3</v>
          </cell>
          <cell r="AF877">
            <v>6.2028972414056426E-3</v>
          </cell>
        </row>
        <row r="878">
          <cell r="L878">
            <v>28.842600000000001</v>
          </cell>
          <cell r="M878">
            <v>6.7961600620294743E-3</v>
          </cell>
          <cell r="AF878">
            <v>6.2029393715814151E-3</v>
          </cell>
        </row>
        <row r="879">
          <cell r="L879">
            <v>82.147400000000005</v>
          </cell>
          <cell r="M879">
            <v>4.9365575524650436E-3</v>
          </cell>
          <cell r="AF879">
            <v>6.2030657549768985E-3</v>
          </cell>
        </row>
        <row r="880">
          <cell r="L880">
            <v>40.201700000000002</v>
          </cell>
          <cell r="M880">
            <v>6.8084128613134101E-3</v>
          </cell>
          <cell r="AF880">
            <v>6.2033484405769942E-3</v>
          </cell>
        </row>
        <row r="881">
          <cell r="L881">
            <v>31.752199999999998</v>
          </cell>
          <cell r="M881">
            <v>6.8238730062063751E-3</v>
          </cell>
          <cell r="AF881">
            <v>6.2033578001114862E-3</v>
          </cell>
        </row>
        <row r="882">
          <cell r="L882">
            <v>4.5817600000000001</v>
          </cell>
          <cell r="M882">
            <v>5.96366242113396E-3</v>
          </cell>
          <cell r="AF882">
            <v>6.2037087402702015E-3</v>
          </cell>
        </row>
        <row r="883">
          <cell r="L883">
            <v>12.226699999999999</v>
          </cell>
          <cell r="M883">
            <v>6.3312920150680975E-3</v>
          </cell>
          <cell r="AF883">
            <v>6.2038065208828274E-3</v>
          </cell>
        </row>
        <row r="884">
          <cell r="L884">
            <v>11.721500000000001</v>
          </cell>
          <cell r="M884">
            <v>6.3096527242888474E-3</v>
          </cell>
          <cell r="AF884">
            <v>6.2038378654634147E-3</v>
          </cell>
        </row>
        <row r="885">
          <cell r="L885">
            <v>10.499499999999999</v>
          </cell>
          <cell r="M885">
            <v>6.255677924685149E-3</v>
          </cell>
          <cell r="AF885">
            <v>6.2039529458830164E-3</v>
          </cell>
        </row>
        <row r="886">
          <cell r="L886">
            <v>12.690200000000001</v>
          </cell>
          <cell r="M886">
            <v>6.3507919416082477E-3</v>
          </cell>
          <cell r="AF886">
            <v>6.2041798060479807E-3</v>
          </cell>
        </row>
        <row r="887">
          <cell r="L887">
            <v>293.54700000000003</v>
          </cell>
          <cell r="M887">
            <v>3.7685569826591341E-7</v>
          </cell>
          <cell r="AF887">
            <v>6.2043014075848189E-3</v>
          </cell>
        </row>
        <row r="888">
          <cell r="L888">
            <v>171.86799999999999</v>
          </cell>
          <cell r="M888">
            <v>4.3836800459055175E-4</v>
          </cell>
          <cell r="AF888">
            <v>6.2046250063772651E-3</v>
          </cell>
        </row>
        <row r="889">
          <cell r="L889">
            <v>91.772599999999997</v>
          </cell>
          <cell r="M889">
            <v>4.2633168164508822E-3</v>
          </cell>
          <cell r="AF889">
            <v>6.2046722309550455E-3</v>
          </cell>
        </row>
        <row r="890">
          <cell r="L890">
            <v>21.246500000000001</v>
          </cell>
          <cell r="M890">
            <v>6.646044280388683E-3</v>
          </cell>
          <cell r="AF890">
            <v>6.2047479741783977E-3</v>
          </cell>
        </row>
        <row r="891">
          <cell r="L891">
            <v>13.396000000000001</v>
          </cell>
          <cell r="M891">
            <v>6.3798283297319524E-3</v>
          </cell>
          <cell r="AF891">
            <v>6.204758727533401E-3</v>
          </cell>
        </row>
        <row r="892">
          <cell r="L892">
            <v>25.575199999999999</v>
          </cell>
          <cell r="M892">
            <v>6.7451643795879129E-3</v>
          </cell>
          <cell r="AF892">
            <v>6.2048419465225782E-3</v>
          </cell>
        </row>
        <row r="893">
          <cell r="L893">
            <v>22.783200000000001</v>
          </cell>
          <cell r="M893">
            <v>6.6852724939004621E-3</v>
          </cell>
          <cell r="AF893">
            <v>6.2048915016870319E-3</v>
          </cell>
        </row>
        <row r="894">
          <cell r="L894">
            <v>12.4472</v>
          </cell>
          <cell r="M894">
            <v>6.3406110613032293E-3</v>
          </cell>
          <cell r="AF894">
            <v>6.2050256663474376E-3</v>
          </cell>
        </row>
        <row r="895">
          <cell r="L895">
            <v>21.3827</v>
          </cell>
          <cell r="M895">
            <v>6.6496979692165946E-3</v>
          </cell>
          <cell r="AF895">
            <v>6.2050532457362815E-3</v>
          </cell>
        </row>
        <row r="896">
          <cell r="L896">
            <v>9.9120799999999996</v>
          </cell>
          <cell r="M896">
            <v>6.2289248746214762E-3</v>
          </cell>
          <cell r="AF896">
            <v>6.2050635294452865E-3</v>
          </cell>
        </row>
        <row r="897">
          <cell r="L897">
            <v>19.678699999999999</v>
          </cell>
          <cell r="M897">
            <v>6.6015420935236829E-3</v>
          </cell>
          <cell r="AF897">
            <v>6.2050873686790367E-3</v>
          </cell>
        </row>
        <row r="898">
          <cell r="L898">
            <v>17.600899999999999</v>
          </cell>
          <cell r="M898">
            <v>6.5357525891158912E-3</v>
          </cell>
          <cell r="AF898">
            <v>6.2059289757755006E-3</v>
          </cell>
        </row>
        <row r="899">
          <cell r="L899">
            <v>26.521699999999999</v>
          </cell>
          <cell r="M899">
            <v>6.7620770012076165E-3</v>
          </cell>
          <cell r="AF899">
            <v>6.2062368072676091E-3</v>
          </cell>
        </row>
        <row r="900">
          <cell r="L900">
            <v>16.327400000000001</v>
          </cell>
          <cell r="M900">
            <v>6.4916867977492668E-3</v>
          </cell>
          <cell r="AF900">
            <v>6.2063456307428254E-3</v>
          </cell>
        </row>
        <row r="901">
          <cell r="L901">
            <v>27.520399999999999</v>
          </cell>
          <cell r="M901">
            <v>6.7780356034197881E-3</v>
          </cell>
          <cell r="AF901">
            <v>6.2064918059382508E-3</v>
          </cell>
        </row>
        <row r="902">
          <cell r="L902">
            <v>11.6554</v>
          </cell>
          <cell r="M902">
            <v>6.3067919791680999E-3</v>
          </cell>
          <cell r="AF902">
            <v>6.20660201157636E-3</v>
          </cell>
        </row>
        <row r="903">
          <cell r="L903">
            <v>16.439</v>
          </cell>
          <cell r="M903">
            <v>6.4956600993090648E-3</v>
          </cell>
          <cell r="AF903">
            <v>6.2067439593118581E-3</v>
          </cell>
        </row>
        <row r="904">
          <cell r="L904">
            <v>28.403199999999998</v>
          </cell>
          <cell r="M904">
            <v>6.7905180465173149E-3</v>
          </cell>
          <cell r="AF904">
            <v>6.2069078360097564E-3</v>
          </cell>
        </row>
        <row r="905">
          <cell r="L905">
            <v>33.883200000000002</v>
          </cell>
          <cell r="M905">
            <v>6.8334607614259774E-3</v>
          </cell>
          <cell r="AF905">
            <v>6.2070002712819343E-3</v>
          </cell>
        </row>
        <row r="906">
          <cell r="L906">
            <v>21.046099999999999</v>
          </cell>
          <cell r="M906">
            <v>6.6406062777602569E-3</v>
          </cell>
          <cell r="AF906">
            <v>6.2072584059194294E-3</v>
          </cell>
        </row>
        <row r="907">
          <cell r="L907">
            <v>234.637</v>
          </cell>
          <cell r="M907">
            <v>1.9773164980754266E-5</v>
          </cell>
          <cell r="AF907">
            <v>6.2075729612700963E-3</v>
          </cell>
        </row>
        <row r="908">
          <cell r="L908">
            <v>11.1593</v>
          </cell>
          <cell r="M908">
            <v>6.2851053299455145E-3</v>
          </cell>
          <cell r="AF908">
            <v>6.2082172642695397E-3</v>
          </cell>
        </row>
        <row r="909">
          <cell r="L909">
            <v>13.1828</v>
          </cell>
          <cell r="M909">
            <v>6.3711415812540738E-3</v>
          </cell>
          <cell r="AF909">
            <v>6.2082256602833969E-3</v>
          </cell>
        </row>
        <row r="910">
          <cell r="L910">
            <v>9.2001600000000003</v>
          </cell>
          <cell r="M910">
            <v>6.195813808826469E-3</v>
          </cell>
          <cell r="AF910">
            <v>6.2083767803783078E-3</v>
          </cell>
        </row>
        <row r="911">
          <cell r="L911">
            <v>22.366900000000001</v>
          </cell>
          <cell r="M911">
            <v>6.6750794665137239E-3</v>
          </cell>
          <cell r="AF911">
            <v>6.2084033647226934E-3</v>
          </cell>
        </row>
        <row r="912">
          <cell r="L912">
            <v>13.677300000000001</v>
          </cell>
          <cell r="M912">
            <v>6.3911774352000223E-3</v>
          </cell>
          <cell r="AF912">
            <v>6.2084896439489811E-3</v>
          </cell>
        </row>
        <row r="913">
          <cell r="L913">
            <v>19.707899999999999</v>
          </cell>
          <cell r="M913">
            <v>6.6024117423969337E-3</v>
          </cell>
          <cell r="AF913">
            <v>6.2086076284646186E-3</v>
          </cell>
        </row>
        <row r="914">
          <cell r="M914">
            <v>5.7065367181851909E-3</v>
          </cell>
          <cell r="AF914">
            <v>6.2086402707375657E-3</v>
          </cell>
        </row>
        <row r="915">
          <cell r="L915">
            <v>133.404</v>
          </cell>
          <cell r="M915">
            <v>1.6531894636365905E-3</v>
          </cell>
          <cell r="AF915">
            <v>6.208974579339264E-3</v>
          </cell>
        </row>
        <row r="916">
          <cell r="L916">
            <v>31.069400000000002</v>
          </cell>
          <cell r="M916">
            <v>6.8188808546668358E-3</v>
          </cell>
          <cell r="AF916">
            <v>6.2092109276022127E-3</v>
          </cell>
        </row>
        <row r="917">
          <cell r="L917">
            <v>21.816500000000001</v>
          </cell>
          <cell r="M917">
            <v>6.6611067127324746E-3</v>
          </cell>
          <cell r="AF917">
            <v>6.2095115526343376E-3</v>
          </cell>
        </row>
        <row r="918">
          <cell r="L918">
            <v>14.834300000000001</v>
          </cell>
          <cell r="M918">
            <v>6.4364973657302068E-3</v>
          </cell>
          <cell r="AF918">
            <v>6.2096844425306745E-3</v>
          </cell>
        </row>
        <row r="919">
          <cell r="L919">
            <v>20.1434</v>
          </cell>
          <cell r="M919">
            <v>6.6151991432784199E-3</v>
          </cell>
          <cell r="AF919">
            <v>6.2100986433657164E-3</v>
          </cell>
        </row>
        <row r="920">
          <cell r="L920">
            <v>15.856299999999999</v>
          </cell>
          <cell r="M920">
            <v>6.4746801108458178E-3</v>
          </cell>
          <cell r="AF920">
            <v>6.2102649432175172E-3</v>
          </cell>
        </row>
        <row r="921">
          <cell r="L921">
            <v>13.4838</v>
          </cell>
          <cell r="M921">
            <v>6.3833843893933437E-3</v>
          </cell>
          <cell r="AF921">
            <v>6.2104549771959533E-3</v>
          </cell>
        </row>
        <row r="922">
          <cell r="L922">
            <v>13.391500000000001</v>
          </cell>
          <cell r="M922">
            <v>6.3796457360430891E-3</v>
          </cell>
          <cell r="AF922">
            <v>6.2106794465134714E-3</v>
          </cell>
        </row>
        <row r="923">
          <cell r="L923">
            <v>17.716699999999999</v>
          </cell>
          <cell r="M923">
            <v>6.5396199112663332E-3</v>
          </cell>
          <cell r="AF923">
            <v>6.2107432417095034E-3</v>
          </cell>
        </row>
        <row r="924">
          <cell r="L924">
            <v>18.5685</v>
          </cell>
          <cell r="M924">
            <v>6.5673430839480731E-3</v>
          </cell>
          <cell r="AF924">
            <v>6.2111808859621285E-3</v>
          </cell>
        </row>
        <row r="925">
          <cell r="L925">
            <v>17.600000000000001</v>
          </cell>
          <cell r="M925">
            <v>6.5357224404230113E-3</v>
          </cell>
          <cell r="AF925">
            <v>6.211456441875594E-3</v>
          </cell>
        </row>
        <row r="926">
          <cell r="L926">
            <v>20.199000000000002</v>
          </cell>
          <cell r="M926">
            <v>6.6168069684985984E-3</v>
          </cell>
          <cell r="AF926">
            <v>6.2117096098585414E-3</v>
          </cell>
        </row>
        <row r="927">
          <cell r="L927">
            <v>18.776199999999999</v>
          </cell>
          <cell r="M927">
            <v>6.5739084979268055E-3</v>
          </cell>
          <cell r="AF927">
            <v>6.211865025932007E-3</v>
          </cell>
        </row>
        <row r="928">
          <cell r="L928">
            <v>49.0396</v>
          </cell>
          <cell r="M928">
            <v>6.6416733060567171E-3</v>
          </cell>
          <cell r="AF928">
            <v>6.2120660187273734E-3</v>
          </cell>
        </row>
        <row r="929">
          <cell r="L929">
            <v>20.509399999999999</v>
          </cell>
          <cell r="M929">
            <v>6.6256797416761257E-3</v>
          </cell>
          <cell r="AF929">
            <v>6.2121562704248214E-3</v>
          </cell>
        </row>
        <row r="930">
          <cell r="L930">
            <v>20.761700000000001</v>
          </cell>
          <cell r="M930">
            <v>6.632762295466341E-3</v>
          </cell>
          <cell r="AF930">
            <v>6.2124321084611571E-3</v>
          </cell>
        </row>
        <row r="931">
          <cell r="L931">
            <v>27.786100000000001</v>
          </cell>
          <cell r="M931">
            <v>6.7819532751360332E-3</v>
          </cell>
          <cell r="AF931">
            <v>6.2125553582662993E-3</v>
          </cell>
        </row>
        <row r="932">
          <cell r="L932">
            <v>60.898899999999998</v>
          </cell>
          <cell r="M932">
            <v>6.1970243394188704E-3</v>
          </cell>
          <cell r="AF932">
            <v>6.2126241876107983E-3</v>
          </cell>
        </row>
        <row r="933">
          <cell r="L933">
            <v>17.583200000000001</v>
          </cell>
          <cell r="M933">
            <v>6.5351594051509263E-3</v>
          </cell>
          <cell r="AF933">
            <v>6.2128246114136441E-3</v>
          </cell>
        </row>
        <row r="934">
          <cell r="L934">
            <v>129.47900000000001</v>
          </cell>
          <cell r="M934">
            <v>1.8473306836617612E-3</v>
          </cell>
          <cell r="AF934">
            <v>6.2128515805057989E-3</v>
          </cell>
        </row>
        <row r="935">
          <cell r="M935">
            <v>5.7065367181851909E-3</v>
          </cell>
          <cell r="AF935">
            <v>6.2129259754279288E-3</v>
          </cell>
        </row>
        <row r="936">
          <cell r="L936">
            <v>17.072600000000001</v>
          </cell>
          <cell r="M936">
            <v>6.5178126778448623E-3</v>
          </cell>
          <cell r="AF936">
            <v>6.2129892081415321E-3</v>
          </cell>
        </row>
        <row r="937">
          <cell r="L937">
            <v>29.199400000000001</v>
          </cell>
          <cell r="M937">
            <v>6.8004613870593237E-3</v>
          </cell>
          <cell r="AF937">
            <v>6.2130807977465296E-3</v>
          </cell>
        </row>
        <row r="938">
          <cell r="L938">
            <v>108.96899999999999</v>
          </cell>
          <cell r="M938">
            <v>3.0660911759950111E-3</v>
          </cell>
          <cell r="AF938">
            <v>6.2131747060135021E-3</v>
          </cell>
        </row>
        <row r="939">
          <cell r="L939">
            <v>117.268</v>
          </cell>
          <cell r="M939">
            <v>2.535179778931747E-3</v>
          </cell>
          <cell r="AF939">
            <v>6.2137756692419738E-3</v>
          </cell>
        </row>
        <row r="940">
          <cell r="L940">
            <v>24.8203</v>
          </cell>
          <cell r="M940">
            <v>6.7304369211697744E-3</v>
          </cell>
          <cell r="AF940">
            <v>6.2137961153113557E-3</v>
          </cell>
        </row>
        <row r="941">
          <cell r="L941">
            <v>35.421199999999999</v>
          </cell>
          <cell r="M941">
            <v>6.8347263011203051E-3</v>
          </cell>
          <cell r="AF941">
            <v>6.2141622374266318E-3</v>
          </cell>
        </row>
        <row r="942">
          <cell r="L942">
            <v>42.306800000000003</v>
          </cell>
          <cell r="M942">
            <v>6.7824144521441429E-3</v>
          </cell>
          <cell r="AF942">
            <v>6.2142147321928298E-3</v>
          </cell>
        </row>
        <row r="943">
          <cell r="L943">
            <v>17.797799999999999</v>
          </cell>
          <cell r="M943">
            <v>6.5423144027887967E-3</v>
          </cell>
          <cell r="AF943">
            <v>6.2147028896380723E-3</v>
          </cell>
        </row>
        <row r="944">
          <cell r="L944">
            <v>38.6008</v>
          </cell>
          <cell r="M944">
            <v>6.8223080883350277E-3</v>
          </cell>
          <cell r="AF944">
            <v>6.2148677394491042E-3</v>
          </cell>
        </row>
        <row r="945">
          <cell r="L945">
            <v>56.567900000000002</v>
          </cell>
          <cell r="M945">
            <v>6.3863358901653441E-3</v>
          </cell>
          <cell r="AF945">
            <v>6.2149016358349152E-3</v>
          </cell>
        </row>
        <row r="946">
          <cell r="L946">
            <v>27.950500000000002</v>
          </cell>
          <cell r="M946">
            <v>6.7843080383508513E-3</v>
          </cell>
          <cell r="AF946">
            <v>6.2155014251505667E-3</v>
          </cell>
        </row>
        <row r="947">
          <cell r="L947">
            <v>14.2538</v>
          </cell>
          <cell r="M947">
            <v>6.4140340465442163E-3</v>
          </cell>
          <cell r="AF947">
            <v>6.2155302014077849E-3</v>
          </cell>
        </row>
        <row r="948">
          <cell r="L948">
            <v>41.918999999999997</v>
          </cell>
          <cell r="M948">
            <v>6.7878597872257007E-3</v>
          </cell>
          <cell r="AF948">
            <v>6.2158248932725046E-3</v>
          </cell>
        </row>
        <row r="949">
          <cell r="L949">
            <v>17.305299999999999</v>
          </cell>
          <cell r="M949">
            <v>6.5257744620243153E-3</v>
          </cell>
          <cell r="AF949">
            <v>6.2158805763784294E-3</v>
          </cell>
        </row>
        <row r="950">
          <cell r="L950">
            <v>20.0885</v>
          </cell>
          <cell r="M950">
            <v>6.6136060556144629E-3</v>
          </cell>
          <cell r="AF950">
            <v>6.2160954004124415E-3</v>
          </cell>
        </row>
        <row r="951">
          <cell r="L951">
            <v>9.1933500000000006</v>
          </cell>
          <cell r="M951">
            <v>6.1954934798995826E-3</v>
          </cell>
          <cell r="AF951">
            <v>6.2161691663670865E-3</v>
          </cell>
        </row>
        <row r="952">
          <cell r="L952">
            <v>14.777900000000001</v>
          </cell>
          <cell r="M952">
            <v>6.4343393498943382E-3</v>
          </cell>
          <cell r="AF952">
            <v>6.2163575077605338E-3</v>
          </cell>
        </row>
        <row r="953">
          <cell r="L953">
            <v>16.307600000000001</v>
          </cell>
          <cell r="M953">
            <v>6.4909796325995361E-3</v>
          </cell>
          <cell r="AF953">
            <v>6.2168263997549496E-3</v>
          </cell>
        </row>
        <row r="954">
          <cell r="L954">
            <v>14.6159</v>
          </cell>
          <cell r="M954">
            <v>6.4281114387224163E-3</v>
          </cell>
          <cell r="AF954">
            <v>6.2170531389767391E-3</v>
          </cell>
        </row>
        <row r="955">
          <cell r="L955">
            <v>20.139199999999999</v>
          </cell>
          <cell r="M955">
            <v>6.6150774608935209E-3</v>
          </cell>
          <cell r="AF955">
            <v>6.2174865807383631E-3</v>
          </cell>
        </row>
        <row r="956">
          <cell r="L956">
            <v>26.352599999999999</v>
          </cell>
          <cell r="M956">
            <v>6.7591827168854909E-3</v>
          </cell>
          <cell r="AF956">
            <v>6.2176270159374561E-3</v>
          </cell>
        </row>
        <row r="957">
          <cell r="L957">
            <v>15.3354</v>
          </cell>
          <cell r="M957">
            <v>6.4554379364644499E-3</v>
          </cell>
          <cell r="AF957">
            <v>6.2182567215582083E-3</v>
          </cell>
        </row>
        <row r="958">
          <cell r="L958">
            <v>32.256300000000003</v>
          </cell>
          <cell r="M958">
            <v>6.826961479096982E-3</v>
          </cell>
          <cell r="AF958">
            <v>6.2182951715442445E-3</v>
          </cell>
        </row>
        <row r="959">
          <cell r="L959">
            <v>17.6129</v>
          </cell>
          <cell r="M959">
            <v>6.5361544364854994E-3</v>
          </cell>
          <cell r="AF959">
            <v>6.218420242758582E-3</v>
          </cell>
        </row>
        <row r="960">
          <cell r="L960">
            <v>15.673</v>
          </cell>
          <cell r="M960">
            <v>6.4679611726392887E-3</v>
          </cell>
          <cell r="AF960">
            <v>6.2184207059652451E-3</v>
          </cell>
        </row>
        <row r="961">
          <cell r="L961">
            <v>25.6099</v>
          </cell>
          <cell r="M961">
            <v>6.7458149956472176E-3</v>
          </cell>
          <cell r="AF961">
            <v>6.2184586884079475E-3</v>
          </cell>
        </row>
        <row r="962">
          <cell r="L962">
            <v>126.88800000000001</v>
          </cell>
          <cell r="M962">
            <v>1.9829019720453119E-3</v>
          </cell>
          <cell r="AF962">
            <v>6.2185230710067683E-3</v>
          </cell>
        </row>
        <row r="963">
          <cell r="L963">
            <v>12.1378</v>
          </cell>
          <cell r="M963">
            <v>6.3275131451083801E-3</v>
          </cell>
          <cell r="AF963">
            <v>6.2188092841931573E-3</v>
          </cell>
        </row>
        <row r="964">
          <cell r="L964">
            <v>14.0535</v>
          </cell>
          <cell r="M964">
            <v>6.4061543046191787E-3</v>
          </cell>
          <cell r="AF964">
            <v>6.2188986563365784E-3</v>
          </cell>
        </row>
        <row r="965">
          <cell r="M965">
            <v>5.7065367181851909E-3</v>
          </cell>
          <cell r="AF965">
            <v>6.2190236754692662E-3</v>
          </cell>
        </row>
        <row r="966">
          <cell r="L966">
            <v>23.448399999999999</v>
          </cell>
          <cell r="M966">
            <v>6.7008845811748399E-3</v>
          </cell>
          <cell r="AF966">
            <v>6.2191940545344958E-3</v>
          </cell>
        </row>
        <row r="967">
          <cell r="L967">
            <v>16.2453</v>
          </cell>
          <cell r="M967">
            <v>6.4887501941319706E-3</v>
          </cell>
          <cell r="AF967">
            <v>6.2195190155036597E-3</v>
          </cell>
        </row>
        <row r="968">
          <cell r="L968">
            <v>18.505299999999998</v>
          </cell>
          <cell r="M968">
            <v>6.5653301317249472E-3</v>
          </cell>
          <cell r="AF968">
            <v>6.2195329010984093E-3</v>
          </cell>
        </row>
        <row r="969">
          <cell r="L969">
            <v>15.722300000000001</v>
          </cell>
          <cell r="M969">
            <v>6.4697738716352144E-3</v>
          </cell>
          <cell r="AF969">
            <v>6.2195856651427539E-3</v>
          </cell>
        </row>
        <row r="970">
          <cell r="L970">
            <v>30.010200000000001</v>
          </cell>
          <cell r="M970">
            <v>6.8092998093920764E-3</v>
          </cell>
          <cell r="AF970">
            <v>6.2197647708288478E-3</v>
          </cell>
        </row>
        <row r="971">
          <cell r="L971">
            <v>147.209</v>
          </cell>
          <cell r="M971">
            <v>1.0792344471973771E-3</v>
          </cell>
          <cell r="AF971">
            <v>6.2197795796083057E-3</v>
          </cell>
        </row>
        <row r="972">
          <cell r="L972">
            <v>41.031100000000002</v>
          </cell>
          <cell r="M972">
            <v>6.7992134416064937E-3</v>
          </cell>
          <cell r="AF972">
            <v>6.2200391713823728E-3</v>
          </cell>
        </row>
        <row r="973">
          <cell r="L973">
            <v>25.1843</v>
          </cell>
          <cell r="M973">
            <v>6.7376749293429419E-3</v>
          </cell>
          <cell r="AF973">
            <v>6.2204980858492553E-3</v>
          </cell>
        </row>
        <row r="974">
          <cell r="L974">
            <v>14.0228</v>
          </cell>
          <cell r="M974">
            <v>6.4049407655480681E-3</v>
          </cell>
          <cell r="AF974">
            <v>6.2213179396700064E-3</v>
          </cell>
        </row>
        <row r="975">
          <cell r="L975">
            <v>25.433599999999998</v>
          </cell>
          <cell r="M975">
            <v>6.7424853637716338E-3</v>
          </cell>
          <cell r="AF975">
            <v>6.2214552300210594E-3</v>
          </cell>
        </row>
        <row r="976">
          <cell r="L976">
            <v>10.927199999999999</v>
          </cell>
          <cell r="M976">
            <v>6.274829221784353E-3</v>
          </cell>
          <cell r="AF976">
            <v>6.2218457657059779E-3</v>
          </cell>
        </row>
        <row r="977">
          <cell r="L977">
            <v>4.9995399999999997</v>
          </cell>
          <cell r="M977">
            <v>5.985841481739711E-3</v>
          </cell>
          <cell r="AF977">
            <v>6.2218739541251211E-3</v>
          </cell>
        </row>
        <row r="978">
          <cell r="L978">
            <v>83.6404</v>
          </cell>
          <cell r="M978">
            <v>4.8341592318526042E-3</v>
          </cell>
          <cell r="AF978">
            <v>6.2218878170796415E-3</v>
          </cell>
        </row>
        <row r="979">
          <cell r="L979">
            <v>25.403500000000001</v>
          </cell>
          <cell r="M979">
            <v>6.7419109072401765E-3</v>
          </cell>
          <cell r="AF979">
            <v>6.2220088812093592E-3</v>
          </cell>
        </row>
        <row r="980">
          <cell r="L980">
            <v>15.726900000000001</v>
          </cell>
          <cell r="M980">
            <v>6.4699427983333667E-3</v>
          </cell>
          <cell r="AF980">
            <v>6.2226523832538891E-3</v>
          </cell>
        </row>
        <row r="981">
          <cell r="L981">
            <v>52.1736</v>
          </cell>
          <cell r="M981">
            <v>6.5473797514509933E-3</v>
          </cell>
          <cell r="AF981">
            <v>6.2228029387179076E-3</v>
          </cell>
        </row>
        <row r="982">
          <cell r="L982">
            <v>45.257100000000001</v>
          </cell>
          <cell r="M982">
            <v>6.7313940024619203E-3</v>
          </cell>
          <cell r="AF982">
            <v>6.2231769499750643E-3</v>
          </cell>
        </row>
        <row r="983">
          <cell r="L983">
            <v>21.229399999999998</v>
          </cell>
          <cell r="M983">
            <v>6.6455831425088806E-3</v>
          </cell>
          <cell r="AF983">
            <v>6.2242776398119442E-3</v>
          </cell>
        </row>
        <row r="984">
          <cell r="L984">
            <v>22.433499999999999</v>
          </cell>
          <cell r="M984">
            <v>6.6767319314913051E-3</v>
          </cell>
          <cell r="AF984">
            <v>6.2244995214576736E-3</v>
          </cell>
        </row>
        <row r="985">
          <cell r="L985">
            <v>26.725100000000001</v>
          </cell>
          <cell r="M985">
            <v>6.7654847706249636E-3</v>
          </cell>
          <cell r="AF985">
            <v>6.2248910748521624E-3</v>
          </cell>
        </row>
        <row r="986">
          <cell r="L986">
            <v>16.140799999999999</v>
          </cell>
          <cell r="M986">
            <v>6.4849957362226544E-3</v>
          </cell>
          <cell r="AF986">
            <v>6.2250672158933474E-3</v>
          </cell>
        </row>
        <row r="987">
          <cell r="L987">
            <v>32.3675</v>
          </cell>
          <cell r="M987">
            <v>6.82757439736165E-3</v>
          </cell>
          <cell r="AF987">
            <v>6.2252138298580697E-3</v>
          </cell>
        </row>
        <row r="988">
          <cell r="L988">
            <v>59.5974</v>
          </cell>
          <cell r="M988">
            <v>6.2569360415335121E-3</v>
          </cell>
          <cell r="AF988">
            <v>6.2253267769107976E-3</v>
          </cell>
        </row>
        <row r="989">
          <cell r="L989">
            <v>14.068300000000001</v>
          </cell>
          <cell r="M989">
            <v>6.4067387821972258E-3</v>
          </cell>
          <cell r="AF989">
            <v>6.2253751800602384E-3</v>
          </cell>
        </row>
        <row r="990">
          <cell r="L990">
            <v>13.9085</v>
          </cell>
          <cell r="M990">
            <v>6.4004090583788635E-3</v>
          </cell>
          <cell r="AF990">
            <v>6.225403299232826E-3</v>
          </cell>
        </row>
        <row r="991">
          <cell r="L991">
            <v>11.2599</v>
          </cell>
          <cell r="M991">
            <v>6.2895336751542614E-3</v>
          </cell>
          <cell r="AF991">
            <v>6.2254383321824584E-3</v>
          </cell>
        </row>
        <row r="992">
          <cell r="L992">
            <v>14.880800000000001</v>
          </cell>
          <cell r="M992">
            <v>6.438272604138766E-3</v>
          </cell>
          <cell r="AF992">
            <v>6.2257757108553583E-3</v>
          </cell>
        </row>
        <row r="993">
          <cell r="L993">
            <v>30.2941</v>
          </cell>
          <cell r="M993">
            <v>6.8120865670490225E-3</v>
          </cell>
          <cell r="AF993">
            <v>6.2258711026755703E-3</v>
          </cell>
        </row>
        <row r="994">
          <cell r="L994">
            <v>29.3506</v>
          </cell>
          <cell r="M994">
            <v>6.8022082880294828E-3</v>
          </cell>
          <cell r="AF994">
            <v>6.2260411331678785E-3</v>
          </cell>
        </row>
        <row r="995">
          <cell r="L995">
            <v>44.967199999999998</v>
          </cell>
          <cell r="M995">
            <v>6.7371528097973539E-3</v>
          </cell>
          <cell r="AF995">
            <v>6.2266280205280702E-3</v>
          </cell>
        </row>
        <row r="996">
          <cell r="L996">
            <v>9.9410799999999995</v>
          </cell>
          <cell r="M996">
            <v>6.2302577489850288E-3</v>
          </cell>
          <cell r="AF996">
            <v>6.2266726951581194E-3</v>
          </cell>
        </row>
        <row r="997">
          <cell r="L997">
            <v>17.586400000000001</v>
          </cell>
          <cell r="M997">
            <v>6.5352666879657873E-3</v>
          </cell>
          <cell r="AF997">
            <v>6.226771711257871E-3</v>
          </cell>
        </row>
        <row r="998">
          <cell r="L998">
            <v>19.8965</v>
          </cell>
          <cell r="M998">
            <v>6.6079916450501519E-3</v>
          </cell>
          <cell r="AF998">
            <v>6.2269697228348065E-3</v>
          </cell>
        </row>
        <row r="999">
          <cell r="L999">
            <v>11.6539</v>
          </cell>
          <cell r="M999">
            <v>6.3067269817944655E-3</v>
          </cell>
          <cell r="AF999">
            <v>6.2271990135040044E-3</v>
          </cell>
        </row>
        <row r="1000">
          <cell r="L1000">
            <v>23.122199999999999</v>
          </cell>
          <cell r="M1000">
            <v>6.6933328189652842E-3</v>
          </cell>
          <cell r="AF1000">
            <v>6.2272478135838027E-3</v>
          </cell>
        </row>
        <row r="1001">
          <cell r="L1001">
            <v>34.1875</v>
          </cell>
          <cell r="M1001">
            <v>6.8340876558797056E-3</v>
          </cell>
          <cell r="AF1001">
            <v>6.2273141053543557E-3</v>
          </cell>
        </row>
        <row r="1002">
          <cell r="L1002">
            <v>29.551200000000001</v>
          </cell>
          <cell r="M1002">
            <v>6.8044561540461972E-3</v>
          </cell>
          <cell r="AF1002">
            <v>6.2274199816454946E-3</v>
          </cell>
        </row>
        <row r="1003">
          <cell r="L1003">
            <v>26.488700000000001</v>
          </cell>
          <cell r="M1003">
            <v>6.7615165388136139E-3</v>
          </cell>
          <cell r="AF1003">
            <v>6.2275129621582343E-3</v>
          </cell>
        </row>
        <row r="1004">
          <cell r="L1004">
            <v>31.7699</v>
          </cell>
          <cell r="M1004">
            <v>6.8239900473531338E-3</v>
          </cell>
          <cell r="AF1004">
            <v>6.2277969294019173E-3</v>
          </cell>
        </row>
        <row r="1005">
          <cell r="L1005">
            <v>25.832999999999998</v>
          </cell>
          <cell r="M1005">
            <v>6.7499425861211387E-3</v>
          </cell>
          <cell r="AF1005">
            <v>6.2279386617093658E-3</v>
          </cell>
        </row>
        <row r="1006">
          <cell r="L1006">
            <v>68.412599999999998</v>
          </cell>
          <cell r="M1006">
            <v>5.8054858855393094E-3</v>
          </cell>
          <cell r="AF1006">
            <v>6.2280389702006403E-3</v>
          </cell>
        </row>
        <row r="1007">
          <cell r="L1007">
            <v>13.8096</v>
          </cell>
          <cell r="M1007">
            <v>6.3964707159678107E-3</v>
          </cell>
          <cell r="AF1007">
            <v>6.2285864010461238E-3</v>
          </cell>
        </row>
        <row r="1008">
          <cell r="L1008">
            <v>144.51599999999999</v>
          </cell>
          <cell r="M1008">
            <v>1.1780187218292239E-3</v>
          </cell>
          <cell r="AF1008">
            <v>6.2287869195852422E-3</v>
          </cell>
        </row>
        <row r="1009">
          <cell r="L1009">
            <v>12.149800000000001</v>
          </cell>
          <cell r="M1009">
            <v>6.3280239540937297E-3</v>
          </cell>
          <cell r="AF1009">
            <v>6.2287993360871981E-3</v>
          </cell>
        </row>
        <row r="1010">
          <cell r="L1010">
            <v>28.0107</v>
          </cell>
          <cell r="M1010">
            <v>6.7851570461219569E-3</v>
          </cell>
          <cell r="AF1010">
            <v>6.2289248746214762E-3</v>
          </cell>
        </row>
        <row r="1011">
          <cell r="L1011">
            <v>32.183900000000001</v>
          </cell>
          <cell r="M1011">
            <v>6.8265491329159355E-3</v>
          </cell>
          <cell r="AF1011">
            <v>6.2291763781465587E-3</v>
          </cell>
        </row>
        <row r="1012">
          <cell r="L1012">
            <v>12.077400000000001</v>
          </cell>
          <cell r="M1012">
            <v>6.3249386400301205E-3</v>
          </cell>
          <cell r="AF1012">
            <v>6.2292048821335419E-3</v>
          </cell>
        </row>
        <row r="1013">
          <cell r="L1013">
            <v>25.165700000000001</v>
          </cell>
          <cell r="M1013">
            <v>6.7373112387277504E-3</v>
          </cell>
          <cell r="AF1013">
            <v>6.2292678647200631E-3</v>
          </cell>
        </row>
        <row r="1014">
          <cell r="L1014">
            <v>15.2537</v>
          </cell>
          <cell r="M1014">
            <v>6.4523784897467891E-3</v>
          </cell>
          <cell r="AF1014">
            <v>6.229308778917325E-3</v>
          </cell>
        </row>
        <row r="1015">
          <cell r="L1015">
            <v>17.232900000000001</v>
          </cell>
          <cell r="M1015">
            <v>6.5233073796216942E-3</v>
          </cell>
          <cell r="AF1015">
            <v>6.2294894308745213E-3</v>
          </cell>
        </row>
        <row r="1016">
          <cell r="L1016">
            <v>22.107199999999999</v>
          </cell>
          <cell r="M1016">
            <v>6.668556817442441E-3</v>
          </cell>
          <cell r="AF1016">
            <v>6.2295818164962557E-3</v>
          </cell>
        </row>
        <row r="1017">
          <cell r="L1017">
            <v>27.950099999999999</v>
          </cell>
          <cell r="M1017">
            <v>6.7843023733235516E-3</v>
          </cell>
          <cell r="AF1017">
            <v>6.2300160861530314E-3</v>
          </cell>
        </row>
        <row r="1018">
          <cell r="L1018">
            <v>24.790500000000002</v>
          </cell>
          <cell r="M1018">
            <v>6.729833112834936E-3</v>
          </cell>
          <cell r="AF1018">
            <v>6.2302577489850288E-3</v>
          </cell>
        </row>
        <row r="1019">
          <cell r="L1019">
            <v>50.8611</v>
          </cell>
          <cell r="M1019">
            <v>6.5890167200435626E-3</v>
          </cell>
          <cell r="AF1019">
            <v>6.230310578523383E-3</v>
          </cell>
        </row>
        <row r="1020">
          <cell r="L1020">
            <v>25.4313</v>
          </cell>
          <cell r="M1020">
            <v>6.7424415299649886E-3</v>
          </cell>
          <cell r="AF1020">
            <v>6.2304378207130411E-3</v>
          </cell>
        </row>
        <row r="1021">
          <cell r="L1021">
            <v>48.499099999999999</v>
          </cell>
          <cell r="M1021">
            <v>6.6561318556908593E-3</v>
          </cell>
          <cell r="AF1021">
            <v>6.2312272015918862E-3</v>
          </cell>
        </row>
        <row r="1022">
          <cell r="L1022">
            <v>21.697399999999998</v>
          </cell>
          <cell r="M1022">
            <v>6.6580091123543596E-3</v>
          </cell>
          <cell r="AF1022">
            <v>6.2314094450961373E-3</v>
          </cell>
        </row>
        <row r="1023">
          <cell r="L1023">
            <v>25.063700000000001</v>
          </cell>
          <cell r="M1023">
            <v>6.7353049958671423E-3</v>
          </cell>
          <cell r="AF1023">
            <v>6.2315191471088742E-3</v>
          </cell>
        </row>
        <row r="1024">
          <cell r="L1024">
            <v>30.904699999999998</v>
          </cell>
          <cell r="M1024">
            <v>6.8175375707846446E-3</v>
          </cell>
          <cell r="AF1024">
            <v>6.2316485753506736E-3</v>
          </cell>
        </row>
        <row r="1025">
          <cell r="L1025">
            <v>44.895299999999999</v>
          </cell>
          <cell r="M1025">
            <v>6.7385561256055881E-3</v>
          </cell>
          <cell r="AF1025">
            <v>6.2317174153289773E-3</v>
          </cell>
        </row>
        <row r="1026">
          <cell r="L1026">
            <v>11.214399999999999</v>
          </cell>
          <cell r="M1026">
            <v>6.2875327224374642E-3</v>
          </cell>
          <cell r="AF1026">
            <v>6.2318293878591878E-3</v>
          </cell>
        </row>
        <row r="1027">
          <cell r="L1027">
            <v>101.929</v>
          </cell>
          <cell r="M1027">
            <v>3.5461031912056777E-3</v>
          </cell>
          <cell r="AF1027">
            <v>6.2319032665111079E-3</v>
          </cell>
        </row>
        <row r="1028">
          <cell r="L1028">
            <v>11.604699999999999</v>
          </cell>
          <cell r="M1028">
            <v>6.3045931311990723E-3</v>
          </cell>
          <cell r="AF1028">
            <v>6.2320303654553738E-3</v>
          </cell>
        </row>
        <row r="1029">
          <cell r="L1029">
            <v>32.723999999999997</v>
          </cell>
          <cell r="M1029">
            <v>6.8293726272898947E-3</v>
          </cell>
          <cell r="AF1029">
            <v>6.2321758039960698E-3</v>
          </cell>
        </row>
        <row r="1030">
          <cell r="L1030">
            <v>54.715600000000002</v>
          </cell>
          <cell r="M1030">
            <v>6.4581922240128705E-3</v>
          </cell>
          <cell r="AF1030">
            <v>6.2324102175335769E-3</v>
          </cell>
        </row>
        <row r="1031">
          <cell r="L1031">
            <v>24.229600000000001</v>
          </cell>
          <cell r="M1031">
            <v>6.7181515639518456E-3</v>
          </cell>
          <cell r="AF1031">
            <v>6.2324212262136851E-3</v>
          </cell>
        </row>
        <row r="1032">
          <cell r="L1032">
            <v>16.967700000000001</v>
          </cell>
          <cell r="M1032">
            <v>6.5141928654203719E-3</v>
          </cell>
          <cell r="AF1032">
            <v>6.2324574625121166E-3</v>
          </cell>
        </row>
        <row r="1033">
          <cell r="L1033">
            <v>29.2211</v>
          </cell>
          <cell r="M1033">
            <v>6.8007148768623737E-3</v>
          </cell>
          <cell r="AF1033">
            <v>6.232568917694953E-3</v>
          </cell>
        </row>
        <row r="1034">
          <cell r="L1034">
            <v>40.271299999999997</v>
          </cell>
          <cell r="M1034">
            <v>6.8076932380746018E-3</v>
          </cell>
          <cell r="AF1034">
            <v>6.2328151886439581E-3</v>
          </cell>
        </row>
        <row r="1035">
          <cell r="L1035">
            <v>29.868200000000002</v>
          </cell>
          <cell r="M1035">
            <v>6.8078459425756572E-3</v>
          </cell>
          <cell r="AF1035">
            <v>6.233044452521483E-3</v>
          </cell>
        </row>
        <row r="1036">
          <cell r="L1036">
            <v>33.9572</v>
          </cell>
          <cell r="M1036">
            <v>6.8336302966938139E-3</v>
          </cell>
          <cell r="AF1036">
            <v>6.2335166185204776E-3</v>
          </cell>
        </row>
        <row r="1037">
          <cell r="L1037">
            <v>34.048699999999997</v>
          </cell>
          <cell r="M1037">
            <v>6.8338247428793158E-3</v>
          </cell>
          <cell r="AF1037">
            <v>6.2337457682244057E-3</v>
          </cell>
        </row>
        <row r="1038">
          <cell r="L1038">
            <v>103.05</v>
          </cell>
          <cell r="M1038">
            <v>3.4682957283643672E-3</v>
          </cell>
          <cell r="AF1038">
            <v>6.2338465822710442E-3</v>
          </cell>
        </row>
        <row r="1039">
          <cell r="L1039">
            <v>19.894400000000001</v>
          </cell>
          <cell r="M1039">
            <v>6.6079298684993786E-3</v>
          </cell>
          <cell r="AF1039">
            <v>6.2340710966774793E-3</v>
          </cell>
        </row>
        <row r="1040">
          <cell r="L1040">
            <v>4.9407500000000004</v>
          </cell>
          <cell r="M1040">
            <v>5.9827339952846217E-3</v>
          </cell>
          <cell r="AF1040">
            <v>6.2341077486865832E-3</v>
          </cell>
        </row>
        <row r="1041">
          <cell r="L1041">
            <v>13.300599999999999</v>
          </cell>
          <cell r="M1041">
            <v>6.3759503477173914E-3</v>
          </cell>
          <cell r="AF1041">
            <v>6.2341581436387546E-3</v>
          </cell>
        </row>
        <row r="1042">
          <cell r="L1042">
            <v>18.517700000000001</v>
          </cell>
          <cell r="M1042">
            <v>6.5657256363726739E-3</v>
          </cell>
          <cell r="AF1042">
            <v>6.2346940508553579E-3</v>
          </cell>
        </row>
        <row r="1043">
          <cell r="L1043">
            <v>19.863900000000001</v>
          </cell>
          <cell r="M1043">
            <v>6.6070317386241065E-3</v>
          </cell>
          <cell r="AF1043">
            <v>6.2347902176891363E-3</v>
          </cell>
        </row>
        <row r="1044">
          <cell r="L1044">
            <v>45.180999999999997</v>
          </cell>
          <cell r="M1044">
            <v>6.7329213145155354E-3</v>
          </cell>
          <cell r="AF1044">
            <v>6.2351107262249997E-3</v>
          </cell>
        </row>
        <row r="1045">
          <cell r="L1045">
            <v>25.5474</v>
          </cell>
          <cell r="M1045">
            <v>6.7446414621685352E-3</v>
          </cell>
          <cell r="AF1045">
            <v>6.2351748191479973E-3</v>
          </cell>
        </row>
        <row r="1046">
          <cell r="L1046">
            <v>63.795999999999999</v>
          </cell>
          <cell r="M1046">
            <v>6.0548957691080275E-3</v>
          </cell>
          <cell r="AF1046">
            <v>6.2352938410930947E-3</v>
          </cell>
        </row>
        <row r="1047">
          <cell r="L1047">
            <v>15.6082</v>
          </cell>
          <cell r="M1047">
            <v>6.4655723148289122E-3</v>
          </cell>
          <cell r="AF1047">
            <v>6.2354494699349214E-3</v>
          </cell>
        </row>
        <row r="1048">
          <cell r="L1048">
            <v>34.747500000000002</v>
          </cell>
          <cell r="M1048">
            <v>6.8347559617776745E-3</v>
          </cell>
          <cell r="AF1048">
            <v>6.2355410082435671E-3</v>
          </cell>
        </row>
        <row r="1049">
          <cell r="M1049">
            <v>5.7065367181851909E-3</v>
          </cell>
          <cell r="AF1049">
            <v>6.2357972837073887E-3</v>
          </cell>
        </row>
        <row r="1050">
          <cell r="M1050">
            <v>5.7065367181851909E-3</v>
          </cell>
          <cell r="AF1050">
            <v>6.2358338906620533E-3</v>
          </cell>
        </row>
        <row r="1051">
          <cell r="M1051">
            <v>5.7065367181851909E-3</v>
          </cell>
          <cell r="AF1051">
            <v>6.2360946875258706E-3</v>
          </cell>
        </row>
        <row r="1052">
          <cell r="M1052">
            <v>5.7065367181851909E-3</v>
          </cell>
          <cell r="AF1052">
            <v>6.2361221370022925E-3</v>
          </cell>
        </row>
        <row r="1053">
          <cell r="M1053">
            <v>5.7065367181851909E-3</v>
          </cell>
          <cell r="AF1053">
            <v>6.2363645840049897E-3</v>
          </cell>
        </row>
        <row r="1054">
          <cell r="M1054">
            <v>5.7065367181851909E-3</v>
          </cell>
          <cell r="AF1054">
            <v>6.2368859314666123E-3</v>
          </cell>
        </row>
        <row r="1055">
          <cell r="M1055">
            <v>5.7065367181851909E-3</v>
          </cell>
          <cell r="AF1055">
            <v>6.2368996485123928E-3</v>
          </cell>
        </row>
        <row r="1056">
          <cell r="M1056">
            <v>5.7065367181851909E-3</v>
          </cell>
          <cell r="AF1056">
            <v>6.2373339520098714E-3</v>
          </cell>
        </row>
        <row r="1057">
          <cell r="L1057">
            <v>666.85</v>
          </cell>
          <cell r="M1057">
            <v>2.4755906780272152E-28</v>
          </cell>
          <cell r="AF1057">
            <v>6.2373568063494285E-3</v>
          </cell>
        </row>
        <row r="1058">
          <cell r="L1058">
            <v>37.142899999999997</v>
          </cell>
          <cell r="M1058">
            <v>6.8305149924622168E-3</v>
          </cell>
          <cell r="AF1058">
            <v>6.2374802133209131E-3</v>
          </cell>
        </row>
        <row r="1059">
          <cell r="L1059">
            <v>82.459699999999998</v>
          </cell>
          <cell r="M1059">
            <v>4.9152263594586867E-3</v>
          </cell>
          <cell r="AF1059">
            <v>6.2376173193878243E-3</v>
          </cell>
        </row>
        <row r="1060">
          <cell r="L1060">
            <v>39.530299999999997</v>
          </cell>
          <cell r="M1060">
            <v>6.8148610509060122E-3</v>
          </cell>
          <cell r="AF1060">
            <v>6.2377041462661513E-3</v>
          </cell>
        </row>
        <row r="1061">
          <cell r="L1061">
            <v>60.392099999999999</v>
          </cell>
          <cell r="M1061">
            <v>6.2206529447706178E-3</v>
          </cell>
          <cell r="AF1061">
            <v>6.2377909677434765E-3</v>
          </cell>
        </row>
        <row r="1062">
          <cell r="L1062">
            <v>18.306999999999999</v>
          </cell>
          <cell r="M1062">
            <v>6.5589682637504565E-3</v>
          </cell>
          <cell r="AF1062">
            <v>6.2382158581005872E-3</v>
          </cell>
        </row>
        <row r="1063">
          <cell r="L1063">
            <v>15.861800000000001</v>
          </cell>
          <cell r="M1063">
            <v>6.4748808367218391E-3</v>
          </cell>
          <cell r="AF1063">
            <v>6.2384716436236281E-3</v>
          </cell>
        </row>
        <row r="1064">
          <cell r="L1064">
            <v>27.547699999999999</v>
          </cell>
          <cell r="M1064">
            <v>6.7784445044117977E-3</v>
          </cell>
          <cell r="AF1064">
            <v>6.2385812516221641E-3</v>
          </cell>
        </row>
        <row r="1065">
          <cell r="L1065">
            <v>47.3003</v>
          </cell>
          <cell r="M1065">
            <v>6.6862662162537898E-3</v>
          </cell>
          <cell r="AF1065">
            <v>6.2388780633203965E-3</v>
          </cell>
        </row>
        <row r="1066">
          <cell r="L1066">
            <v>14.607699999999999</v>
          </cell>
          <cell r="M1066">
            <v>6.4277950425386584E-3</v>
          </cell>
          <cell r="AF1066">
            <v>6.2390698157017621E-3</v>
          </cell>
        </row>
        <row r="1067">
          <cell r="L1067">
            <v>17.628299999999999</v>
          </cell>
          <cell r="M1067">
            <v>6.5366697720136225E-3</v>
          </cell>
          <cell r="AF1067">
            <v>6.2390698157017621E-3</v>
          </cell>
        </row>
        <row r="1068">
          <cell r="L1068">
            <v>95.127700000000004</v>
          </cell>
          <cell r="M1068">
            <v>4.025091868233955E-3</v>
          </cell>
          <cell r="AF1068">
            <v>6.2391611170767684E-3</v>
          </cell>
        </row>
        <row r="1069">
          <cell r="L1069">
            <v>21.579699999999999</v>
          </cell>
          <cell r="M1069">
            <v>6.6549221175026931E-3</v>
          </cell>
          <cell r="AF1069">
            <v>6.2393528304687199E-3</v>
          </cell>
        </row>
        <row r="1070">
          <cell r="L1070">
            <v>48.0702</v>
          </cell>
          <cell r="M1070">
            <v>6.667220622030413E-3</v>
          </cell>
          <cell r="AF1070">
            <v>6.2395673355634777E-3</v>
          </cell>
        </row>
        <row r="1071">
          <cell r="L1071">
            <v>12.5549</v>
          </cell>
          <cell r="M1071">
            <v>6.3451348821196912E-3</v>
          </cell>
          <cell r="AF1071">
            <v>6.2399323745349951E-3</v>
          </cell>
        </row>
        <row r="1072">
          <cell r="L1072">
            <v>11.574299999999999</v>
          </cell>
          <cell r="M1072">
            <v>6.3032727767716812E-3</v>
          </cell>
          <cell r="AF1072">
            <v>6.2401011726370388E-3</v>
          </cell>
        </row>
        <row r="1073">
          <cell r="L1073">
            <v>7.8055199999999996</v>
          </cell>
          <cell r="M1073">
            <v>6.1288159072178704E-3</v>
          </cell>
          <cell r="AF1073">
            <v>6.2404387073120631E-3</v>
          </cell>
        </row>
        <row r="1074">
          <cell r="L1074">
            <v>7.09971</v>
          </cell>
          <cell r="M1074">
            <v>6.0938596814362183E-3</v>
          </cell>
          <cell r="AF1074">
            <v>6.2405071165017294E-3</v>
          </cell>
        </row>
        <row r="1075">
          <cell r="L1075">
            <v>10.3088</v>
          </cell>
          <cell r="M1075">
            <v>6.2470496044986588E-3</v>
          </cell>
          <cell r="AF1075">
            <v>6.2405390396364493E-3</v>
          </cell>
        </row>
        <row r="1076">
          <cell r="L1076">
            <v>17.707100000000001</v>
          </cell>
          <cell r="M1076">
            <v>6.5393001957193735E-3</v>
          </cell>
          <cell r="AF1076">
            <v>6.2406712848010037E-3</v>
          </cell>
        </row>
        <row r="1077">
          <cell r="L1077">
            <v>6.89825</v>
          </cell>
          <cell r="M1077">
            <v>6.083755522367262E-3</v>
          </cell>
          <cell r="AF1077">
            <v>6.2407123238412757E-3</v>
          </cell>
        </row>
        <row r="1078">
          <cell r="L1078">
            <v>15.7104</v>
          </cell>
          <cell r="M1078">
            <v>6.4693366996521418E-3</v>
          </cell>
          <cell r="AF1078">
            <v>6.2408217553474267E-3</v>
          </cell>
        </row>
        <row r="1079">
          <cell r="L1079">
            <v>16.6919</v>
          </cell>
          <cell r="M1079">
            <v>6.5045851165255793E-3</v>
          </cell>
          <cell r="AF1079">
            <v>6.2408810271422496E-3</v>
          </cell>
        </row>
        <row r="1080">
          <cell r="L1080">
            <v>14.4422</v>
          </cell>
          <cell r="M1080">
            <v>6.4213854778219209E-3</v>
          </cell>
          <cell r="AF1080">
            <v>6.24088558640617E-3</v>
          </cell>
        </row>
        <row r="1081">
          <cell r="L1081">
            <v>17.8233</v>
          </cell>
          <cell r="M1081">
            <v>6.5431592417655206E-3</v>
          </cell>
          <cell r="AF1081">
            <v>6.2409539735664623E-3</v>
          </cell>
        </row>
        <row r="1082">
          <cell r="L1082">
            <v>25.828600000000002</v>
          </cell>
          <cell r="M1082">
            <v>6.7498621102157355E-3</v>
          </cell>
          <cell r="AF1082">
            <v>6.2411864646857223E-3</v>
          </cell>
        </row>
        <row r="1083">
          <cell r="L1083">
            <v>31.857199999999999</v>
          </cell>
          <cell r="M1083">
            <v>6.8245581665274981E-3</v>
          </cell>
          <cell r="AF1083">
            <v>6.2413459948549429E-3</v>
          </cell>
        </row>
        <row r="1084">
          <cell r="L1084">
            <v>8.0709599999999995</v>
          </cell>
          <cell r="M1084">
            <v>6.1417816326539681E-3</v>
          </cell>
          <cell r="AF1084">
            <v>6.2413459948549429E-3</v>
          </cell>
        </row>
        <row r="1085">
          <cell r="L1085">
            <v>17.9953</v>
          </cell>
          <cell r="M1085">
            <v>6.548827964997503E-3</v>
          </cell>
          <cell r="AF1085">
            <v>6.2413505525899414E-3</v>
          </cell>
        </row>
        <row r="1086">
          <cell r="L1086">
            <v>15.5533</v>
          </cell>
          <cell r="M1086">
            <v>6.4635428781177687E-3</v>
          </cell>
          <cell r="AF1086">
            <v>6.2414006866854848E-3</v>
          </cell>
        </row>
        <row r="1087">
          <cell r="L1087">
            <v>62.741700000000002</v>
          </cell>
          <cell r="M1087">
            <v>6.1079786614233892E-3</v>
          </cell>
          <cell r="AF1087">
            <v>6.2414417041416698E-3</v>
          </cell>
        </row>
        <row r="1088">
          <cell r="L1088">
            <v>21.388500000000001</v>
          </cell>
          <cell r="M1088">
            <v>6.6498528002918384E-3</v>
          </cell>
          <cell r="AF1088">
            <v>6.241879148108441E-3</v>
          </cell>
        </row>
        <row r="1089">
          <cell r="L1089">
            <v>11.262600000000001</v>
          </cell>
          <cell r="M1089">
            <v>6.2896523128921147E-3</v>
          </cell>
          <cell r="AF1089">
            <v>6.2419429304743255E-3</v>
          </cell>
        </row>
        <row r="1090">
          <cell r="L1090">
            <v>16.4148</v>
          </cell>
          <cell r="M1090">
            <v>6.4948003148463506E-3</v>
          </cell>
          <cell r="AF1090">
            <v>6.2420887077017737E-3</v>
          </cell>
        </row>
        <row r="1091">
          <cell r="L1091">
            <v>20.111899999999999</v>
          </cell>
          <cell r="M1091">
            <v>6.6142857451817368E-3</v>
          </cell>
          <cell r="AF1091">
            <v>6.2422299147458305E-3</v>
          </cell>
        </row>
        <row r="1092">
          <cell r="L1092">
            <v>27.794899999999998</v>
          </cell>
          <cell r="M1092">
            <v>6.7820806630484749E-3</v>
          </cell>
          <cell r="AF1092">
            <v>6.242243579178729E-3</v>
          </cell>
        </row>
        <row r="1093">
          <cell r="L1093">
            <v>19.1463</v>
          </cell>
          <cell r="M1093">
            <v>6.5854169827163477E-3</v>
          </cell>
          <cell r="AF1093">
            <v>6.2423984333171085E-3</v>
          </cell>
        </row>
        <row r="1094">
          <cell r="L1094">
            <v>15.3184</v>
          </cell>
          <cell r="M1094">
            <v>6.4548022543305097E-3</v>
          </cell>
          <cell r="AF1094">
            <v>6.2424257587180348E-3</v>
          </cell>
        </row>
        <row r="1095">
          <cell r="L1095">
            <v>100.46899999999999</v>
          </cell>
          <cell r="M1095">
            <v>3.6480452872126477E-3</v>
          </cell>
          <cell r="AF1095">
            <v>6.2424485294729666E-3</v>
          </cell>
        </row>
        <row r="1096">
          <cell r="L1096">
            <v>18.033999999999999</v>
          </cell>
          <cell r="M1096">
            <v>6.5500962659085574E-3</v>
          </cell>
          <cell r="AF1096">
            <v>6.2425213933686467E-3</v>
          </cell>
        </row>
        <row r="1097">
          <cell r="L1097">
            <v>187.393</v>
          </cell>
          <cell r="M1097">
            <v>2.2684691714985837E-4</v>
          </cell>
          <cell r="AF1097">
            <v>6.2425396087425313E-3</v>
          </cell>
        </row>
        <row r="1098">
          <cell r="L1098">
            <v>14.7759</v>
          </cell>
          <cell r="M1098">
            <v>6.4342627275015092E-3</v>
          </cell>
          <cell r="AF1098">
            <v>6.2425441625484981E-3</v>
          </cell>
        </row>
        <row r="1099">
          <cell r="L1099">
            <v>18.7075</v>
          </cell>
          <cell r="M1099">
            <v>6.5717453692056586E-3</v>
          </cell>
          <cell r="AF1099">
            <v>6.2426853230926936E-3</v>
          </cell>
        </row>
        <row r="1100">
          <cell r="L1100">
            <v>17.998699999999999</v>
          </cell>
          <cell r="M1100">
            <v>6.5489394974642843E-3</v>
          </cell>
          <cell r="AF1100">
            <v>6.2428947605563919E-3</v>
          </cell>
        </row>
        <row r="1101">
          <cell r="L1101">
            <v>18.4985</v>
          </cell>
          <cell r="M1101">
            <v>6.5651131264000276E-3</v>
          </cell>
          <cell r="AF1101">
            <v>6.2431041662712964E-3</v>
          </cell>
        </row>
        <row r="1102">
          <cell r="L1102">
            <v>18.0899</v>
          </cell>
          <cell r="M1102">
            <v>6.5519236048912771E-3</v>
          </cell>
          <cell r="AF1102">
            <v>6.2435319835546926E-3</v>
          </cell>
        </row>
        <row r="1103">
          <cell r="L1103">
            <v>19.196100000000001</v>
          </cell>
          <cell r="M1103">
            <v>6.5869468663654444E-3</v>
          </cell>
          <cell r="AF1103">
            <v>6.2436093406050344E-3</v>
          </cell>
        </row>
        <row r="1104">
          <cell r="L1104">
            <v>13.984500000000001</v>
          </cell>
          <cell r="M1104">
            <v>6.4034246451429638E-3</v>
          </cell>
          <cell r="AF1104">
            <v>6.2436502925814043E-3</v>
          </cell>
        </row>
        <row r="1105">
          <cell r="L1105">
            <v>5.8663999999999996</v>
          </cell>
          <cell r="M1105">
            <v>6.0311389737137625E-3</v>
          </cell>
          <cell r="AF1105">
            <v>6.2443917679326517E-3</v>
          </cell>
        </row>
        <row r="1106">
          <cell r="L1106">
            <v>16.437899999999999</v>
          </cell>
          <cell r="M1106">
            <v>6.4956210399513617E-3</v>
          </cell>
          <cell r="AF1106">
            <v>6.2447237103729521E-3</v>
          </cell>
        </row>
        <row r="1107">
          <cell r="L1107">
            <v>12.180199999999999</v>
          </cell>
          <cell r="M1107">
            <v>6.3293169907828826E-3</v>
          </cell>
          <cell r="AF1107">
            <v>6.2450419361717449E-3</v>
          </cell>
        </row>
        <row r="1108">
          <cell r="L1108">
            <v>13.4178</v>
          </cell>
          <cell r="M1108">
            <v>6.3807124318035575E-3</v>
          </cell>
          <cell r="AF1108">
            <v>6.2452601056067559E-3</v>
          </cell>
        </row>
        <row r="1109">
          <cell r="L1109">
            <v>10.9437</v>
          </cell>
          <cell r="M1109">
            <v>6.2755624721029463E-3</v>
          </cell>
          <cell r="AF1109">
            <v>6.2452737400471711E-3</v>
          </cell>
        </row>
        <row r="1110">
          <cell r="L1110">
            <v>9.3098500000000008</v>
          </cell>
          <cell r="M1110">
            <v>6.2009640623443265E-3</v>
          </cell>
          <cell r="AF1110">
            <v>6.2456372752425719E-3</v>
          </cell>
        </row>
        <row r="1111">
          <cell r="L1111">
            <v>298.87099999999998</v>
          </cell>
          <cell r="M1111">
            <v>2.5057734993813269E-7</v>
          </cell>
          <cell r="AF1111">
            <v>6.2457508602692989E-3</v>
          </cell>
        </row>
        <row r="1112">
          <cell r="L1112">
            <v>286.42500000000001</v>
          </cell>
          <cell r="M1112">
            <v>6.4211554524725307E-7</v>
          </cell>
          <cell r="AF1112">
            <v>6.2458689787336609E-3</v>
          </cell>
        </row>
        <row r="1113">
          <cell r="L1113">
            <v>8.5121199999999995</v>
          </cell>
          <cell r="M1113">
            <v>6.1631093507320172E-3</v>
          </cell>
          <cell r="AF1113">
            <v>6.245900778122886E-3</v>
          </cell>
        </row>
        <row r="1114">
          <cell r="L1114">
            <v>9.2178199999999997</v>
          </cell>
          <cell r="M1114">
            <v>6.1966441844563862E-3</v>
          </cell>
          <cell r="AF1114">
            <v>6.2460506796098584E-3</v>
          </cell>
        </row>
        <row r="1115">
          <cell r="L1115">
            <v>14.877000000000001</v>
          </cell>
          <cell r="M1115">
            <v>6.4381276658362395E-3</v>
          </cell>
          <cell r="AF1115">
            <v>6.2460688483748535E-3</v>
          </cell>
        </row>
        <row r="1116">
          <cell r="L1116">
            <v>14.443300000000001</v>
          </cell>
          <cell r="M1116">
            <v>6.4214282284777956E-3</v>
          </cell>
          <cell r="AF1116">
            <v>6.2463822217148557E-3</v>
          </cell>
        </row>
        <row r="1117">
          <cell r="L1117">
            <v>11.484</v>
          </cell>
          <cell r="M1117">
            <v>6.2993423570302416E-3</v>
          </cell>
          <cell r="AF1117">
            <v>6.2464821228047883E-3</v>
          </cell>
        </row>
        <row r="1118">
          <cell r="L1118">
            <v>11.0541</v>
          </cell>
          <cell r="M1118">
            <v>6.2804578753287467E-3</v>
          </cell>
          <cell r="AF1118">
            <v>6.2467227637318162E-3</v>
          </cell>
        </row>
        <row r="1119">
          <cell r="L1119">
            <v>17.666</v>
          </cell>
          <cell r="M1119">
            <v>6.5379295908358096E-3</v>
          </cell>
          <cell r="AF1119">
            <v>6.2467817824147023E-3</v>
          </cell>
        </row>
        <row r="1120">
          <cell r="L1120">
            <v>17.310300000000002</v>
          </cell>
          <cell r="M1120">
            <v>6.5259445044333732E-3</v>
          </cell>
          <cell r="AF1120">
            <v>6.247040526641102E-3</v>
          </cell>
        </row>
        <row r="1121">
          <cell r="L1121">
            <v>10.3872</v>
          </cell>
          <cell r="M1121">
            <v>6.2506034880903819E-3</v>
          </cell>
          <cell r="AF1121">
            <v>6.247040526641102E-3</v>
          </cell>
        </row>
        <row r="1122">
          <cell r="L1122">
            <v>10.597799999999999</v>
          </cell>
          <cell r="M1122">
            <v>6.2601041126683337E-3</v>
          </cell>
          <cell r="AF1122">
            <v>6.2470496044986588E-3</v>
          </cell>
        </row>
        <row r="1123">
          <cell r="L1123">
            <v>16.6981</v>
          </cell>
          <cell r="M1123">
            <v>6.5048025392151878E-3</v>
          </cell>
          <cell r="AF1123">
            <v>6.2471403797657032E-3</v>
          </cell>
        </row>
        <row r="1124">
          <cell r="L1124">
            <v>27.3081</v>
          </cell>
          <cell r="M1124">
            <v>6.7748060273589896E-3</v>
          </cell>
          <cell r="AF1124">
            <v>6.2473264502561771E-3</v>
          </cell>
        </row>
        <row r="1125">
          <cell r="L1125">
            <v>6.8906099999999997</v>
          </cell>
          <cell r="M1125">
            <v>6.0833712443488716E-3</v>
          </cell>
          <cell r="AF1125">
            <v>6.2473309882449743E-3</v>
          </cell>
        </row>
        <row r="1126">
          <cell r="L1126">
            <v>11.926299999999999</v>
          </cell>
          <cell r="M1126">
            <v>6.3184730675688245E-3</v>
          </cell>
          <cell r="AF1126">
            <v>6.2474444330765638E-3</v>
          </cell>
        </row>
        <row r="1127">
          <cell r="L1127">
            <v>28.124400000000001</v>
          </cell>
          <cell r="M1127">
            <v>6.7867411667701001E-3</v>
          </cell>
          <cell r="AF1127">
            <v>6.2474489706742875E-3</v>
          </cell>
        </row>
        <row r="1128">
          <cell r="L1128">
            <v>6.8878700000000004</v>
          </cell>
          <cell r="M1128">
            <v>6.0832334078852295E-3</v>
          </cell>
          <cell r="AF1128">
            <v>6.2481838628814573E-3</v>
          </cell>
        </row>
        <row r="1129">
          <cell r="L1129">
            <v>7.8094400000000004</v>
          </cell>
          <cell r="M1129">
            <v>6.1290081070323977E-3</v>
          </cell>
          <cell r="AF1129">
            <v>6.2482564234021942E-3</v>
          </cell>
        </row>
        <row r="1130">
          <cell r="L1130">
            <v>10.351800000000001</v>
          </cell>
          <cell r="M1130">
            <v>6.2489999465960983E-3</v>
          </cell>
          <cell r="AF1130">
            <v>6.2483743260318258E-3</v>
          </cell>
        </row>
        <row r="1131">
          <cell r="L1131">
            <v>16.712399999999999</v>
          </cell>
          <cell r="M1131">
            <v>6.5053037619644044E-3</v>
          </cell>
          <cell r="AF1131">
            <v>6.2484514107121851E-3</v>
          </cell>
        </row>
        <row r="1132">
          <cell r="L1132">
            <v>11.126300000000001</v>
          </cell>
          <cell r="M1132">
            <v>6.2836493053484823E-3</v>
          </cell>
          <cell r="AF1132">
            <v>6.248501286717059E-3</v>
          </cell>
        </row>
        <row r="1133">
          <cell r="L1133">
            <v>7.9448600000000003</v>
          </cell>
          <cell r="M1133">
            <v>6.1356345368253646E-3</v>
          </cell>
          <cell r="AF1133">
            <v>6.2486327692731838E-3</v>
          </cell>
        </row>
        <row r="1134">
          <cell r="L1134">
            <v>15.146100000000001</v>
          </cell>
          <cell r="M1134">
            <v>6.4483320933281579E-3</v>
          </cell>
          <cell r="AF1134">
            <v>6.2489002291916292E-3</v>
          </cell>
        </row>
        <row r="1135">
          <cell r="L1135">
            <v>13.0228</v>
          </cell>
          <cell r="M1135">
            <v>6.3645744400354183E-3</v>
          </cell>
          <cell r="AF1135">
            <v>6.2489999465960983E-3</v>
          </cell>
        </row>
        <row r="1136">
          <cell r="L1136">
            <v>7.8523100000000001</v>
          </cell>
          <cell r="M1136">
            <v>6.1311086358871499E-3</v>
          </cell>
          <cell r="AF1136">
            <v>6.2492809291686243E-3</v>
          </cell>
        </row>
        <row r="1137">
          <cell r="L1137">
            <v>16.275099999999998</v>
          </cell>
          <cell r="M1137">
            <v>6.4898174297928863E-3</v>
          </cell>
          <cell r="AF1137">
            <v>6.2493126493713544E-3</v>
          </cell>
        </row>
        <row r="1138">
          <cell r="L1138">
            <v>17.465699999999998</v>
          </cell>
          <cell r="M1138">
            <v>6.5312077396284442E-3</v>
          </cell>
          <cell r="AF1138">
            <v>6.2494848318833066E-3</v>
          </cell>
        </row>
        <row r="1139">
          <cell r="L1139">
            <v>13.7478</v>
          </cell>
          <cell r="M1139">
            <v>6.3940016607383346E-3</v>
          </cell>
          <cell r="AF1139">
            <v>6.2500238943325216E-3</v>
          </cell>
        </row>
        <row r="1140">
          <cell r="L1140">
            <v>9.1115600000000008</v>
          </cell>
          <cell r="M1140">
            <v>6.191640948889689E-3</v>
          </cell>
          <cell r="AF1140">
            <v>6.250155230169278E-3</v>
          </cell>
        </row>
        <row r="1141">
          <cell r="L1141">
            <v>9.6043199999999995</v>
          </cell>
          <cell r="M1141">
            <v>6.2147028896380723E-3</v>
          </cell>
          <cell r="AF1141">
            <v>6.2505582162171299E-3</v>
          </cell>
        </row>
        <row r="1142">
          <cell r="L1142">
            <v>8.1541300000000003</v>
          </cell>
          <cell r="M1142">
            <v>6.1458236574689724E-3</v>
          </cell>
          <cell r="AF1142">
            <v>6.2506034880903819E-3</v>
          </cell>
        </row>
        <row r="1143">
          <cell r="L1143">
            <v>14.166700000000001</v>
          </cell>
          <cell r="M1143">
            <v>6.4106156446541787E-3</v>
          </cell>
          <cell r="AF1143">
            <v>6.2506713930750041E-3</v>
          </cell>
        </row>
        <row r="1144">
          <cell r="L1144">
            <v>17.542899999999999</v>
          </cell>
          <cell r="M1144">
            <v>6.5338067819373982E-3</v>
          </cell>
          <cell r="AF1144">
            <v>6.2511692593579483E-3</v>
          </cell>
        </row>
        <row r="1145">
          <cell r="L1145">
            <v>13.007899999999999</v>
          </cell>
          <cell r="M1145">
            <v>6.3639607857053282E-3</v>
          </cell>
          <cell r="AF1145">
            <v>6.2511918853105286E-3</v>
          </cell>
        </row>
        <row r="1146">
          <cell r="L1146">
            <v>12.6485</v>
          </cell>
          <cell r="M1146">
            <v>6.3490515127025988E-3</v>
          </cell>
          <cell r="AF1146">
            <v>6.2515312293780758E-3</v>
          </cell>
        </row>
        <row r="1147">
          <cell r="L1147">
            <v>16.524799999999999</v>
          </cell>
          <cell r="M1147">
            <v>6.4987003417680839E-3</v>
          </cell>
          <cell r="AF1147">
            <v>6.2515357533928038E-3</v>
          </cell>
        </row>
        <row r="1148">
          <cell r="L1148">
            <v>11.155099999999999</v>
          </cell>
          <cell r="M1148">
            <v>6.2849201105589806E-3</v>
          </cell>
          <cell r="AF1148">
            <v>6.2516262305214168E-3</v>
          </cell>
        </row>
        <row r="1149">
          <cell r="L1149">
            <v>21.705200000000001</v>
          </cell>
          <cell r="M1149">
            <v>6.6582127820957807E-3</v>
          </cell>
          <cell r="AF1149">
            <v>6.2517302717640059E-3</v>
          </cell>
        </row>
        <row r="1150">
          <cell r="L1150">
            <v>18.237100000000002</v>
          </cell>
          <cell r="M1150">
            <v>6.5567091594004876E-3</v>
          </cell>
          <cell r="AF1150">
            <v>6.2517755045991431E-3</v>
          </cell>
        </row>
        <row r="1151">
          <cell r="L1151">
            <v>15.1938</v>
          </cell>
          <cell r="M1151">
            <v>6.4501282869637881E-3</v>
          </cell>
          <cell r="AF1151">
            <v>6.2518523969585333E-3</v>
          </cell>
        </row>
        <row r="1152">
          <cell r="L1152">
            <v>8.7155500000000004</v>
          </cell>
          <cell r="M1152">
            <v>6.1728502391034746E-3</v>
          </cell>
          <cell r="AF1152">
            <v>6.2521011365005673E-3</v>
          </cell>
        </row>
        <row r="1153">
          <cell r="L1153">
            <v>8.4442799999999991</v>
          </cell>
          <cell r="M1153">
            <v>6.1598477337013648E-3</v>
          </cell>
          <cell r="AF1153">
            <v>6.2521554008840097E-3</v>
          </cell>
        </row>
        <row r="1154">
          <cell r="L1154">
            <v>9.4862800000000007</v>
          </cell>
          <cell r="M1154">
            <v>6.2092109276022127E-3</v>
          </cell>
          <cell r="AF1154">
            <v>6.252480941578013E-3</v>
          </cell>
        </row>
        <row r="1155">
          <cell r="L1155">
            <v>13.577400000000001</v>
          </cell>
          <cell r="M1155">
            <v>6.387161626614837E-3</v>
          </cell>
          <cell r="AF1155">
            <v>6.2525487527144014E-3</v>
          </cell>
        </row>
        <row r="1156">
          <cell r="L1156">
            <v>15.565099999999999</v>
          </cell>
          <cell r="M1156">
            <v>6.4639795063459599E-3</v>
          </cell>
          <cell r="AF1156">
            <v>6.2525577939428261E-3</v>
          </cell>
        </row>
        <row r="1157">
          <cell r="L1157">
            <v>55.8215</v>
          </cell>
          <cell r="M1157">
            <v>6.4159715314049083E-3</v>
          </cell>
          <cell r="AF1157">
            <v>6.2528470813930795E-3</v>
          </cell>
        </row>
        <row r="1158">
          <cell r="L1158">
            <v>10.203099999999999</v>
          </cell>
          <cell r="M1158">
            <v>6.242243579178729E-3</v>
          </cell>
          <cell r="AF1158">
            <v>6.2531001572215892E-3</v>
          </cell>
        </row>
        <row r="1159">
          <cell r="L1159">
            <v>10.927300000000001</v>
          </cell>
          <cell r="M1159">
            <v>6.2748336669778918E-3</v>
          </cell>
          <cell r="AF1159">
            <v>6.2532583055861643E-3</v>
          </cell>
        </row>
        <row r="1160">
          <cell r="L1160">
            <v>9.8436699999999995</v>
          </cell>
          <cell r="M1160">
            <v>6.2257757108553583E-3</v>
          </cell>
          <cell r="AF1160">
            <v>6.2534887172532678E-3</v>
          </cell>
        </row>
        <row r="1161">
          <cell r="L1161">
            <v>13.9689</v>
          </cell>
          <cell r="M1161">
            <v>6.4028064258161398E-3</v>
          </cell>
          <cell r="AF1161">
            <v>6.2536016498119474E-3</v>
          </cell>
        </row>
        <row r="1162">
          <cell r="L1162">
            <v>13.023300000000001</v>
          </cell>
          <cell r="M1162">
            <v>6.3645950262963781E-3</v>
          </cell>
          <cell r="AF1162">
            <v>6.2538591007729382E-3</v>
          </cell>
        </row>
        <row r="1163">
          <cell r="L1163">
            <v>10.3408</v>
          </cell>
          <cell r="M1163">
            <v>6.248501286717059E-3</v>
          </cell>
          <cell r="AF1163">
            <v>6.2540623168890969E-3</v>
          </cell>
        </row>
        <row r="1164">
          <cell r="L1164">
            <v>10.706</v>
          </cell>
          <cell r="M1164">
            <v>6.2649591486578513E-3</v>
          </cell>
          <cell r="AF1164">
            <v>6.2543151653622637E-3</v>
          </cell>
        </row>
        <row r="1165">
          <cell r="L1165">
            <v>9.1331799999999994</v>
          </cell>
          <cell r="M1165">
            <v>6.1926602588687546E-3</v>
          </cell>
          <cell r="AF1165">
            <v>6.2543512827075995E-3</v>
          </cell>
        </row>
        <row r="1166">
          <cell r="L1166">
            <v>11.6356</v>
          </cell>
          <cell r="M1166">
            <v>6.3059337324396555E-3</v>
          </cell>
          <cell r="AF1166">
            <v>6.2544099713327476E-3</v>
          </cell>
        </row>
        <row r="1167">
          <cell r="L1167">
            <v>9.6296900000000001</v>
          </cell>
          <cell r="M1167">
            <v>6.2158805763784294E-3</v>
          </cell>
          <cell r="AF1167">
            <v>6.2544821999836854E-3</v>
          </cell>
        </row>
        <row r="1168">
          <cell r="L1168">
            <v>25.378499999999999</v>
          </cell>
          <cell r="M1168">
            <v>6.7414324582186587E-3</v>
          </cell>
          <cell r="AF1168">
            <v>6.2545769942216334E-3</v>
          </cell>
        </row>
        <row r="1169">
          <cell r="L1169">
            <v>34.85</v>
          </cell>
          <cell r="M1169">
            <v>6.8348101770502054E-3</v>
          </cell>
          <cell r="AF1169">
            <v>6.2547530229952446E-3</v>
          </cell>
        </row>
        <row r="1170">
          <cell r="L1170">
            <v>19.6328</v>
          </cell>
          <cell r="M1170">
            <v>6.6001719695149338E-3</v>
          </cell>
          <cell r="AF1170">
            <v>6.2549019524775866E-3</v>
          </cell>
        </row>
        <row r="1171">
          <cell r="L1171">
            <v>5.9646499999999998</v>
          </cell>
          <cell r="M1171">
            <v>6.0362105740775747E-3</v>
          </cell>
          <cell r="AF1171">
            <v>6.2550869631645932E-3</v>
          </cell>
        </row>
        <row r="1172">
          <cell r="L1172">
            <v>20.5444</v>
          </cell>
          <cell r="M1172">
            <v>6.626669204638936E-3</v>
          </cell>
          <cell r="AF1172">
            <v>6.2551365958582279E-3</v>
          </cell>
        </row>
        <row r="1173">
          <cell r="L1173">
            <v>13.351900000000001</v>
          </cell>
          <cell r="M1173">
            <v>6.3780375022383356E-3</v>
          </cell>
          <cell r="AF1173">
            <v>6.2555832078454556E-3</v>
          </cell>
        </row>
        <row r="1174">
          <cell r="L1174">
            <v>14.095000000000001</v>
          </cell>
          <cell r="M1174">
            <v>6.4077923042029456E-3</v>
          </cell>
          <cell r="AF1174">
            <v>6.255677924685149E-3</v>
          </cell>
        </row>
        <row r="1175">
          <cell r="L1175">
            <v>12.872400000000001</v>
          </cell>
          <cell r="M1175">
            <v>6.3583639358269035E-3</v>
          </cell>
          <cell r="AF1175">
            <v>6.2559620352217928E-3</v>
          </cell>
        </row>
        <row r="1176">
          <cell r="L1176">
            <v>7.2233000000000001</v>
          </cell>
          <cell r="M1176">
            <v>6.1000306355402838E-3</v>
          </cell>
          <cell r="AF1176">
            <v>6.2560792697048369E-3</v>
          </cell>
        </row>
        <row r="1177">
          <cell r="L1177">
            <v>20.140899999999998</v>
          </cell>
          <cell r="M1177">
            <v>6.6151267171438337E-3</v>
          </cell>
          <cell r="AF1177">
            <v>6.2561063223654538E-3</v>
          </cell>
        </row>
        <row r="1178">
          <cell r="L1178">
            <v>294.19200000000001</v>
          </cell>
          <cell r="M1178">
            <v>3.5883576107607264E-7</v>
          </cell>
          <cell r="AF1178">
            <v>6.2563542797337739E-3</v>
          </cell>
        </row>
        <row r="1179">
          <cell r="L1179">
            <v>203.71299999999999</v>
          </cell>
          <cell r="M1179">
            <v>1.0516015121809385E-4</v>
          </cell>
          <cell r="AF1179">
            <v>6.2563948502227344E-3</v>
          </cell>
        </row>
        <row r="1180">
          <cell r="L1180">
            <v>20.530999999999999</v>
          </cell>
          <cell r="M1180">
            <v>6.6262906456941049E-3</v>
          </cell>
          <cell r="AF1180">
            <v>6.2566247265319905E-3</v>
          </cell>
        </row>
        <row r="1181">
          <cell r="M1181">
            <v>5.7065367181851909E-3</v>
          </cell>
          <cell r="AF1181">
            <v>6.2568140069087994E-3</v>
          </cell>
        </row>
        <row r="1182">
          <cell r="M1182">
            <v>5.7065367181851909E-3</v>
          </cell>
          <cell r="AF1182">
            <v>6.2568770944410636E-3</v>
          </cell>
        </row>
        <row r="1183">
          <cell r="M1183">
            <v>5.7065367181851909E-3</v>
          </cell>
          <cell r="AF1183">
            <v>6.2570302946813473E-3</v>
          </cell>
        </row>
        <row r="1184">
          <cell r="M1184">
            <v>5.7065367181851909E-3</v>
          </cell>
          <cell r="AF1184">
            <v>6.2571339202261511E-3</v>
          </cell>
        </row>
        <row r="1185">
          <cell r="M1185">
            <v>5.7065367181851909E-3</v>
          </cell>
          <cell r="AF1185">
            <v>6.2576339136453593E-3</v>
          </cell>
        </row>
        <row r="1186">
          <cell r="M1186">
            <v>5.7065367181851909E-3</v>
          </cell>
          <cell r="AF1186">
            <v>6.2577780212858258E-3</v>
          </cell>
        </row>
        <row r="1187">
          <cell r="M1187">
            <v>5.7065367181851909E-3</v>
          </cell>
          <cell r="AF1187">
            <v>6.2578680806949461E-3</v>
          </cell>
        </row>
        <row r="1188">
          <cell r="M1188">
            <v>5.7065367181851909E-3</v>
          </cell>
          <cell r="AF1188">
            <v>6.2582462641300272E-3</v>
          </cell>
        </row>
        <row r="1189">
          <cell r="L1189">
            <v>9.2753599999999992</v>
          </cell>
          <cell r="M1189">
            <v>6.1993465584785652E-3</v>
          </cell>
          <cell r="AF1189">
            <v>6.258417312039577E-3</v>
          </cell>
        </row>
        <row r="1190">
          <cell r="L1190">
            <v>14.8934</v>
          </cell>
          <cell r="M1190">
            <v>6.4387530171185064E-3</v>
          </cell>
          <cell r="AF1190">
            <v>6.2584263139558423E-3</v>
          </cell>
        </row>
        <row r="1191">
          <cell r="L1191">
            <v>118.23</v>
          </cell>
          <cell r="M1191">
            <v>2.4766741835427889E-3</v>
          </cell>
          <cell r="AF1191">
            <v>6.2584398167167456E-3</v>
          </cell>
        </row>
        <row r="1192">
          <cell r="L1192">
            <v>25.196300000000001</v>
          </cell>
          <cell r="M1192">
            <v>6.7379092157599423E-3</v>
          </cell>
          <cell r="AF1192">
            <v>6.2585703363836542E-3</v>
          </cell>
        </row>
        <row r="1193">
          <cell r="L1193">
            <v>10.0563</v>
          </cell>
          <cell r="M1193">
            <v>6.2355410082435671E-3</v>
          </cell>
          <cell r="AF1193">
            <v>6.2587053433351605E-3</v>
          </cell>
        </row>
        <row r="1194">
          <cell r="L1194">
            <v>19.101800000000001</v>
          </cell>
          <cell r="M1194">
            <v>6.5840461637952496E-3</v>
          </cell>
          <cell r="AF1194">
            <v>6.258907828221646E-3</v>
          </cell>
        </row>
        <row r="1195">
          <cell r="L1195">
            <v>20.668099999999999</v>
          </cell>
          <cell r="M1195">
            <v>6.6301483315871698E-3</v>
          </cell>
          <cell r="AF1195">
            <v>6.2590742928326547E-3</v>
          </cell>
        </row>
        <row r="1196">
          <cell r="L1196">
            <v>31.128699999999998</v>
          </cell>
          <cell r="M1196">
            <v>6.8193512729407563E-3</v>
          </cell>
          <cell r="AF1196">
            <v>6.2590742928326547E-3</v>
          </cell>
        </row>
        <row r="1197">
          <cell r="L1197">
            <v>18.051300000000001</v>
          </cell>
          <cell r="M1197">
            <v>6.5506623805250876E-3</v>
          </cell>
          <cell r="AF1197">
            <v>6.2591912555666875E-3</v>
          </cell>
        </row>
        <row r="1198">
          <cell r="L1198">
            <v>11.604900000000001</v>
          </cell>
          <cell r="M1198">
            <v>6.3046018129944469E-3</v>
          </cell>
          <cell r="AF1198">
            <v>6.2592002522761881E-3</v>
          </cell>
        </row>
        <row r="1199">
          <cell r="L1199">
            <v>14.4945</v>
          </cell>
          <cell r="M1199">
            <v>6.4234158678176919E-3</v>
          </cell>
          <cell r="AF1199">
            <v>6.2594521355550607E-3</v>
          </cell>
        </row>
        <row r="1200">
          <cell r="L1200">
            <v>6.71563</v>
          </cell>
          <cell r="M1200">
            <v>6.0745482237671792E-3</v>
          </cell>
          <cell r="AF1200">
            <v>6.2594566330392469E-3</v>
          </cell>
        </row>
        <row r="1201">
          <cell r="L1201">
            <v>15.349</v>
          </cell>
          <cell r="M1201">
            <v>6.4559461329438449E-3</v>
          </cell>
          <cell r="AF1201">
            <v>6.2596500105351217E-3</v>
          </cell>
        </row>
        <row r="1202">
          <cell r="L1202">
            <v>16.224900000000002</v>
          </cell>
          <cell r="M1202">
            <v>6.4880187293615979E-3</v>
          </cell>
          <cell r="AF1202">
            <v>6.2599152968824271E-3</v>
          </cell>
        </row>
        <row r="1203">
          <cell r="L1203">
            <v>10.566700000000001</v>
          </cell>
          <cell r="M1203">
            <v>6.2587053433351605E-3</v>
          </cell>
          <cell r="AF1203">
            <v>6.2601041126683337E-3</v>
          </cell>
        </row>
        <row r="1204">
          <cell r="L1204">
            <v>3.36063</v>
          </cell>
          <cell r="M1204">
            <v>5.8975727678075096E-3</v>
          </cell>
          <cell r="AF1204">
            <v>6.2602209852415467E-3</v>
          </cell>
        </row>
        <row r="1205">
          <cell r="L1205">
            <v>11.0379</v>
          </cell>
          <cell r="M1205">
            <v>6.2797406955426988E-3</v>
          </cell>
          <cell r="AF1205">
            <v>6.260229975015361E-3</v>
          </cell>
        </row>
        <row r="1206">
          <cell r="L1206">
            <v>8.1129499999999997</v>
          </cell>
          <cell r="M1206">
            <v>6.1438235546237563E-3</v>
          </cell>
          <cell r="AF1206">
            <v>6.2602344698795467E-3</v>
          </cell>
        </row>
        <row r="1207">
          <cell r="L1207">
            <v>19.899899999999999</v>
          </cell>
          <cell r="M1207">
            <v>6.6080916473167245E-3</v>
          </cell>
          <cell r="AF1207">
            <v>6.260396274901517E-3</v>
          </cell>
        </row>
        <row r="1208">
          <cell r="L1208">
            <v>22.013200000000001</v>
          </cell>
          <cell r="M1208">
            <v>6.6661649488033489E-3</v>
          </cell>
          <cell r="AF1208">
            <v>6.261097203101417E-3</v>
          </cell>
        </row>
        <row r="1209">
          <cell r="L1209">
            <v>8.6079100000000004</v>
          </cell>
          <cell r="M1209">
            <v>6.1677035034087514E-3</v>
          </cell>
          <cell r="AF1209">
            <v>6.2611960222800555E-3</v>
          </cell>
        </row>
        <row r="1210">
          <cell r="L1210">
            <v>15.757199999999999</v>
          </cell>
          <cell r="M1210">
            <v>6.471054617094291E-3</v>
          </cell>
          <cell r="AF1210">
            <v>6.2613038166544083E-3</v>
          </cell>
        </row>
        <row r="1211">
          <cell r="L1211">
            <v>13.264200000000001</v>
          </cell>
          <cell r="M1211">
            <v>6.3744668315901323E-3</v>
          </cell>
          <cell r="AF1211">
            <v>6.2615732643944632E-3</v>
          </cell>
        </row>
        <row r="1212">
          <cell r="L1212">
            <v>23.470099999999999</v>
          </cell>
          <cell r="M1212">
            <v>6.7013798289277749E-3</v>
          </cell>
          <cell r="AF1212">
            <v>6.2616540880753241E-3</v>
          </cell>
        </row>
        <row r="1213">
          <cell r="L1213">
            <v>22.204799999999999</v>
          </cell>
          <cell r="M1213">
            <v>6.6710228894645337E-3</v>
          </cell>
          <cell r="AF1213">
            <v>6.2617977624913109E-3</v>
          </cell>
        </row>
        <row r="1214">
          <cell r="L1214">
            <v>38.249299999999998</v>
          </cell>
          <cell r="M1214">
            <v>6.8246753794456933E-3</v>
          </cell>
          <cell r="AF1214">
            <v>6.2618157207017635E-3</v>
          </cell>
        </row>
        <row r="1215">
          <cell r="L1215">
            <v>23.0977</v>
          </cell>
          <cell r="M1215">
            <v>6.6927575307749003E-3</v>
          </cell>
          <cell r="AF1215">
            <v>6.2620356890926744E-3</v>
          </cell>
        </row>
        <row r="1216">
          <cell r="L1216">
            <v>13.243</v>
          </cell>
          <cell r="M1216">
            <v>6.3736018225550167E-3</v>
          </cell>
          <cell r="AF1216">
            <v>6.2626639695921582E-3</v>
          </cell>
        </row>
        <row r="1217">
          <cell r="L1217">
            <v>9.2218400000000003</v>
          </cell>
          <cell r="M1217">
            <v>6.1968331416970245E-3</v>
          </cell>
          <cell r="AF1217">
            <v>6.2628299654896094E-3</v>
          </cell>
        </row>
        <row r="1218">
          <cell r="L1218">
            <v>114.9</v>
          </cell>
          <cell r="M1218">
            <v>2.6820439080147678E-3</v>
          </cell>
          <cell r="AF1218">
            <v>6.2629510845248404E-3</v>
          </cell>
        </row>
        <row r="1219">
          <cell r="L1219">
            <v>17.825500000000002</v>
          </cell>
          <cell r="M1219">
            <v>6.5432320764262433E-3</v>
          </cell>
          <cell r="AF1219">
            <v>6.2630004261464232E-3</v>
          </cell>
        </row>
        <row r="1220">
          <cell r="L1220">
            <v>19.508600000000001</v>
          </cell>
          <cell r="M1220">
            <v>6.5964455482861832E-3</v>
          </cell>
          <cell r="AF1220">
            <v>6.2633816404130144E-3</v>
          </cell>
        </row>
        <row r="1221">
          <cell r="L1221">
            <v>8.8892299999999995</v>
          </cell>
          <cell r="M1221">
            <v>6.1811193681123233E-3</v>
          </cell>
          <cell r="AF1221">
            <v>6.263646183505586E-3</v>
          </cell>
        </row>
        <row r="1222">
          <cell r="L1222">
            <v>15.138299999999999</v>
          </cell>
          <cell r="M1222">
            <v>6.4480380140571796E-3</v>
          </cell>
          <cell r="AF1222">
            <v>6.263722397983105E-3</v>
          </cell>
        </row>
        <row r="1223">
          <cell r="L1223">
            <v>12.749700000000001</v>
          </cell>
          <cell r="M1223">
            <v>6.3532704990746838E-3</v>
          </cell>
          <cell r="AF1223">
            <v>6.2640630678926735E-3</v>
          </cell>
        </row>
        <row r="1224">
          <cell r="L1224">
            <v>16.602</v>
          </cell>
          <cell r="M1224">
            <v>6.50142506078338E-3</v>
          </cell>
          <cell r="AF1224">
            <v>6.2642288886168946E-3</v>
          </cell>
        </row>
        <row r="1225">
          <cell r="L1225">
            <v>13.7758</v>
          </cell>
          <cell r="M1225">
            <v>6.3951210966760276E-3</v>
          </cell>
          <cell r="AF1225">
            <v>6.2642602577674617E-3</v>
          </cell>
        </row>
        <row r="1226">
          <cell r="L1226">
            <v>16.780200000000001</v>
          </cell>
          <cell r="M1226">
            <v>6.5076753981326858E-3</v>
          </cell>
          <cell r="AF1226">
            <v>6.2642737014614166E-3</v>
          </cell>
        </row>
        <row r="1227">
          <cell r="L1227">
            <v>23.8216</v>
          </cell>
          <cell r="M1227">
            <v>6.7092778617377216E-3</v>
          </cell>
          <cell r="AF1227">
            <v>6.2644260537769916E-3</v>
          </cell>
        </row>
        <row r="1228">
          <cell r="L1228">
            <v>9.0030999999999999</v>
          </cell>
          <cell r="M1228">
            <v>6.1865171481194471E-3</v>
          </cell>
          <cell r="AF1228">
            <v>6.2648426925049081E-3</v>
          </cell>
        </row>
        <row r="1229">
          <cell r="L1229">
            <v>15.604100000000001</v>
          </cell>
          <cell r="M1229">
            <v>6.4654209295973699E-3</v>
          </cell>
          <cell r="AF1229">
            <v>6.2649591486578513E-3</v>
          </cell>
        </row>
        <row r="1230">
          <cell r="L1230">
            <v>24.9664</v>
          </cell>
          <cell r="M1230">
            <v>6.7333725913645429E-3</v>
          </cell>
          <cell r="AF1230">
            <v>6.2652144204521495E-3</v>
          </cell>
        </row>
        <row r="1231">
          <cell r="L1231">
            <v>18.1175</v>
          </cell>
          <cell r="M1231">
            <v>6.5528238047422869E-3</v>
          </cell>
          <cell r="AF1231">
            <v>6.2652323324092901E-3</v>
          </cell>
        </row>
        <row r="1232">
          <cell r="L1232">
            <v>12.289</v>
          </cell>
          <cell r="M1232">
            <v>6.3339327880400148E-3</v>
          </cell>
          <cell r="AF1232">
            <v>6.2652368103606028E-3</v>
          </cell>
        </row>
        <row r="1233">
          <cell r="L1233">
            <v>18.724499999999999</v>
          </cell>
          <cell r="M1233">
            <v>6.5722814226934221E-3</v>
          </cell>
          <cell r="AF1233">
            <v>6.2652412882967263E-3</v>
          </cell>
        </row>
        <row r="1234">
          <cell r="L1234">
            <v>24.818999999999999</v>
          </cell>
          <cell r="M1234">
            <v>6.7304106160040421E-3</v>
          </cell>
          <cell r="AF1234">
            <v>6.2653084555158384E-3</v>
          </cell>
        </row>
        <row r="1235">
          <cell r="L1235">
            <v>185.03100000000001</v>
          </cell>
          <cell r="M1235">
            <v>2.5190871051777386E-4</v>
          </cell>
          <cell r="AF1235">
            <v>6.2655144136759006E-3</v>
          </cell>
        </row>
        <row r="1236">
          <cell r="L1236">
            <v>230.87799999999999</v>
          </cell>
          <cell r="M1236">
            <v>2.4592742358707619E-5</v>
          </cell>
          <cell r="AF1236">
            <v>6.2660515445156547E-3</v>
          </cell>
        </row>
        <row r="1237">
          <cell r="L1237">
            <v>18.840699999999998</v>
          </cell>
          <cell r="M1237">
            <v>6.5759317395686539E-3</v>
          </cell>
          <cell r="AF1237">
            <v>6.2661678940244625E-3</v>
          </cell>
        </row>
        <row r="1238">
          <cell r="L1238">
            <v>22.5868</v>
          </cell>
          <cell r="M1238">
            <v>6.6805040819198332E-3</v>
          </cell>
          <cell r="AF1238">
            <v>6.2661768435611732E-3</v>
          </cell>
        </row>
        <row r="1239">
          <cell r="L1239">
            <v>12.1274</v>
          </cell>
          <cell r="M1239">
            <v>6.3270702610231377E-3</v>
          </cell>
          <cell r="AF1239">
            <v>6.2662484376664477E-3</v>
          </cell>
        </row>
        <row r="1240">
          <cell r="L1240">
            <v>13.475300000000001</v>
          </cell>
          <cell r="M1240">
            <v>6.3830406687317293E-3</v>
          </cell>
          <cell r="AF1240">
            <v>6.2663021306922102E-3</v>
          </cell>
        </row>
        <row r="1241">
          <cell r="L1241">
            <v>20.339200000000002</v>
          </cell>
          <cell r="M1241">
            <v>6.6208362944104888E-3</v>
          </cell>
          <cell r="AF1241">
            <v>6.2664453013946174E-3</v>
          </cell>
        </row>
        <row r="1242">
          <cell r="L1242">
            <v>15.215999999999999</v>
          </cell>
          <cell r="M1242">
            <v>6.4509629527655394E-3</v>
          </cell>
          <cell r="AF1242">
            <v>6.266503460046753E-3</v>
          </cell>
        </row>
        <row r="1243">
          <cell r="L1243">
            <v>17.2959</v>
          </cell>
          <cell r="M1243">
            <v>6.5254546646587135E-3</v>
          </cell>
          <cell r="AF1243">
            <v>6.2665213544998537E-3</v>
          </cell>
        </row>
        <row r="1244">
          <cell r="L1244">
            <v>21.706299999999999</v>
          </cell>
          <cell r="M1244">
            <v>6.6582414956864386E-3</v>
          </cell>
          <cell r="AF1244">
            <v>6.2665526692075816E-3</v>
          </cell>
        </row>
        <row r="1245">
          <cell r="L1245">
            <v>24.436</v>
          </cell>
          <cell r="M1245">
            <v>6.7225199688090405E-3</v>
          </cell>
          <cell r="AF1245">
            <v>6.2666152963886017E-3</v>
          </cell>
        </row>
        <row r="1246">
          <cell r="L1246">
            <v>15.9506</v>
          </cell>
          <cell r="M1246">
            <v>6.478114547405359E-3</v>
          </cell>
          <cell r="AF1246">
            <v>6.2666600282652533E-3</v>
          </cell>
        </row>
        <row r="1247">
          <cell r="L1247">
            <v>14.6675</v>
          </cell>
          <cell r="M1247">
            <v>6.4300998650617253E-3</v>
          </cell>
          <cell r="AF1247">
            <v>6.266731596106064E-3</v>
          </cell>
        </row>
        <row r="1248">
          <cell r="L1248">
            <v>20.285299999999999</v>
          </cell>
          <cell r="M1248">
            <v>6.6192914454170689E-3</v>
          </cell>
          <cell r="AF1248">
            <v>6.2669909969051574E-3</v>
          </cell>
        </row>
        <row r="1249">
          <cell r="L1249">
            <v>31.0365</v>
          </cell>
          <cell r="M1249">
            <v>6.8186168422385519E-3</v>
          </cell>
          <cell r="AF1249">
            <v>6.267219048452545E-3</v>
          </cell>
        </row>
        <row r="1250">
          <cell r="L1250">
            <v>20.808</v>
          </cell>
          <cell r="M1250">
            <v>6.6340493884029161E-3</v>
          </cell>
          <cell r="AF1250">
            <v>6.2672235196561815E-3</v>
          </cell>
        </row>
        <row r="1251">
          <cell r="L1251">
            <v>28.8066</v>
          </cell>
          <cell r="M1251">
            <v>6.7957121197541222E-3</v>
          </cell>
          <cell r="AF1251">
            <v>6.2672503465586796E-3</v>
          </cell>
        </row>
        <row r="1252">
          <cell r="L1252">
            <v>276.13099999999997</v>
          </cell>
          <cell r="M1252">
            <v>1.351146618785712E-6</v>
          </cell>
          <cell r="AF1252">
            <v>6.2673308239816561E-3</v>
          </cell>
        </row>
        <row r="1253">
          <cell r="L1253">
            <v>19.191199999999998</v>
          </cell>
          <cell r="M1253">
            <v>6.5867965325608251E-3</v>
          </cell>
          <cell r="AF1253">
            <v>6.2673352948051392E-3</v>
          </cell>
        </row>
        <row r="1254">
          <cell r="L1254">
            <v>14.996</v>
          </cell>
          <cell r="M1254">
            <v>6.4426551103561047E-3</v>
          </cell>
          <cell r="AF1254">
            <v>6.2674470604499391E-3</v>
          </cell>
        </row>
        <row r="1255">
          <cell r="L1255">
            <v>29.412099999999999</v>
          </cell>
          <cell r="M1255">
            <v>6.8029059013576931E-3</v>
          </cell>
          <cell r="AF1255">
            <v>6.2674917640465639E-3</v>
          </cell>
        </row>
        <row r="1256">
          <cell r="L1256">
            <v>12.743399999999999</v>
          </cell>
          <cell r="M1256">
            <v>6.3530083302890039E-3</v>
          </cell>
          <cell r="AF1256">
            <v>6.2677510149157442E-3</v>
          </cell>
        </row>
        <row r="1257">
          <cell r="L1257">
            <v>12.235799999999999</v>
          </cell>
          <cell r="M1257">
            <v>6.3316781271387729E-3</v>
          </cell>
          <cell r="AF1257">
            <v>6.2677867696410176E-3</v>
          </cell>
        </row>
        <row r="1258">
          <cell r="L1258">
            <v>24.772600000000001</v>
          </cell>
          <cell r="M1258">
            <v>6.7294696053765589E-3</v>
          </cell>
          <cell r="AF1258">
            <v>6.2679610599860403E-3</v>
          </cell>
        </row>
        <row r="1259">
          <cell r="L1259">
            <v>30.863299999999999</v>
          </cell>
          <cell r="M1259">
            <v>6.8171914195957499E-3</v>
          </cell>
          <cell r="AF1259">
            <v>6.2680414938802009E-3</v>
          </cell>
        </row>
        <row r="1260">
          <cell r="L1260">
            <v>13.735900000000001</v>
          </cell>
          <cell r="M1260">
            <v>6.3935255142818738E-3</v>
          </cell>
          <cell r="AF1260">
            <v>6.2682202182203928E-3</v>
          </cell>
        </row>
        <row r="1261">
          <cell r="L1261">
            <v>10.250299999999999</v>
          </cell>
          <cell r="M1261">
            <v>6.2443917679326517E-3</v>
          </cell>
          <cell r="AF1261">
            <v>6.2682961686939325E-3</v>
          </cell>
        </row>
        <row r="1262">
          <cell r="L1262">
            <v>53.083799999999997</v>
          </cell>
          <cell r="M1262">
            <v>6.5167245336866823E-3</v>
          </cell>
          <cell r="AF1262">
            <v>6.2684391223627716E-3</v>
          </cell>
        </row>
        <row r="1263">
          <cell r="L1263">
            <v>13.1356</v>
          </cell>
          <cell r="M1263">
            <v>6.3692085470126178E-3</v>
          </cell>
          <cell r="AF1263">
            <v>6.2688857521479898E-3</v>
          </cell>
        </row>
        <row r="1264">
          <cell r="L1264">
            <v>12.7235</v>
          </cell>
          <cell r="M1264">
            <v>6.352179794838736E-3</v>
          </cell>
          <cell r="AF1264">
            <v>6.2689616640766868E-3</v>
          </cell>
        </row>
        <row r="1265">
          <cell r="L1265">
            <v>12.6159</v>
          </cell>
          <cell r="M1265">
            <v>6.3476889653480357E-3</v>
          </cell>
          <cell r="AF1265">
            <v>6.2692920529882892E-3</v>
          </cell>
        </row>
        <row r="1266">
          <cell r="M1266">
            <v>5.7065367181851909E-3</v>
          </cell>
          <cell r="AF1266">
            <v>6.2693500856754536E-3</v>
          </cell>
        </row>
        <row r="1267">
          <cell r="L1267">
            <v>12.4282</v>
          </cell>
          <cell r="M1267">
            <v>6.3398110819864696E-3</v>
          </cell>
          <cell r="AF1267">
            <v>6.2695464849106498E-3</v>
          </cell>
        </row>
        <row r="1268">
          <cell r="L1268">
            <v>40.650199999999998</v>
          </cell>
          <cell r="M1268">
            <v>6.8036072841668833E-3</v>
          </cell>
          <cell r="AF1268">
            <v>6.2697919425042129E-3</v>
          </cell>
        </row>
        <row r="1269">
          <cell r="L1269">
            <v>11.0268</v>
          </cell>
          <cell r="M1269">
            <v>6.2792490626045602E-3</v>
          </cell>
          <cell r="AF1269">
            <v>6.2698499530234805E-3</v>
          </cell>
        </row>
        <row r="1270">
          <cell r="L1270">
            <v>19.227499999999999</v>
          </cell>
          <cell r="M1270">
            <v>6.5879092093484269E-3</v>
          </cell>
          <cell r="AF1270">
            <v>6.2705414186219176E-3</v>
          </cell>
        </row>
        <row r="1271">
          <cell r="L1271">
            <v>18.219100000000001</v>
          </cell>
          <cell r="M1271">
            <v>6.5561260194257742E-3</v>
          </cell>
          <cell r="AF1271">
            <v>6.2707956074873721E-3</v>
          </cell>
        </row>
        <row r="1272">
          <cell r="L1272">
            <v>25.088200000000001</v>
          </cell>
          <cell r="M1272">
            <v>6.735788710014636E-3</v>
          </cell>
          <cell r="AF1272">
            <v>6.2708357380466609E-3</v>
          </cell>
        </row>
        <row r="1273">
          <cell r="L1273">
            <v>16.323799999999999</v>
          </cell>
          <cell r="M1273">
            <v>6.491558272098929E-3</v>
          </cell>
          <cell r="AF1273">
            <v>6.2708847848320865E-3</v>
          </cell>
        </row>
        <row r="1274">
          <cell r="L1274">
            <v>38.031500000000001</v>
          </cell>
          <cell r="M1274">
            <v>6.8260184201531064E-3</v>
          </cell>
          <cell r="AF1274">
            <v>6.2711567380914169E-3</v>
          </cell>
        </row>
        <row r="1275">
          <cell r="L1275">
            <v>19.305800000000001</v>
          </cell>
          <cell r="M1275">
            <v>6.5903012419730048E-3</v>
          </cell>
          <cell r="AF1275">
            <v>6.2713350373165598E-3</v>
          </cell>
        </row>
        <row r="1276">
          <cell r="L1276">
            <v>30.3552</v>
          </cell>
          <cell r="M1276">
            <v>6.8126653968311104E-3</v>
          </cell>
          <cell r="AF1276">
            <v>6.2716559144731726E-3</v>
          </cell>
        </row>
        <row r="1277">
          <cell r="L1277">
            <v>65.725099999999998</v>
          </cell>
          <cell r="M1277">
            <v>5.9539279784724293E-3</v>
          </cell>
          <cell r="AF1277">
            <v>6.2717138422053662E-3</v>
          </cell>
        </row>
        <row r="1278">
          <cell r="L1278">
            <v>14.909700000000001</v>
          </cell>
          <cell r="M1278">
            <v>6.439374111752552E-3</v>
          </cell>
          <cell r="AF1278">
            <v>6.2722840700029691E-3</v>
          </cell>
        </row>
        <row r="1279">
          <cell r="L1279">
            <v>17.677099999999999</v>
          </cell>
          <cell r="M1279">
            <v>6.5383000454149265E-3</v>
          </cell>
          <cell r="AF1279">
            <v>6.2722929778303051E-3</v>
          </cell>
        </row>
        <row r="1280">
          <cell r="L1280">
            <v>44.763599999999997</v>
          </cell>
          <cell r="M1280">
            <v>6.7411008243608963E-3</v>
          </cell>
          <cell r="AF1280">
            <v>6.2723909599055111E-3</v>
          </cell>
        </row>
        <row r="1281">
          <cell r="L1281">
            <v>18.872399999999999</v>
          </cell>
          <cell r="M1281">
            <v>6.5769233926395625E-3</v>
          </cell>
          <cell r="AF1281">
            <v>6.2724755748493257E-3</v>
          </cell>
        </row>
        <row r="1282">
          <cell r="L1282">
            <v>20.7469</v>
          </cell>
          <cell r="M1282">
            <v>6.632350042986253E-3</v>
          </cell>
          <cell r="AF1282">
            <v>6.2725379191800844E-3</v>
          </cell>
        </row>
        <row r="1283">
          <cell r="L1283">
            <v>18.8352</v>
          </cell>
          <cell r="M1283">
            <v>6.5757595039673917E-3</v>
          </cell>
          <cell r="AF1283">
            <v>6.272595807668019E-3</v>
          </cell>
        </row>
        <row r="1284">
          <cell r="L1284">
            <v>16.1221</v>
          </cell>
          <cell r="M1284">
            <v>6.4843219226191949E-3</v>
          </cell>
          <cell r="AF1284">
            <v>6.2726091661838446E-3</v>
          </cell>
        </row>
        <row r="1285">
          <cell r="L1285">
            <v>24.646999999999998</v>
          </cell>
          <cell r="M1285">
            <v>6.7269017193659283E-3</v>
          </cell>
          <cell r="AF1285">
            <v>6.2727249342381568E-3</v>
          </cell>
        </row>
        <row r="1286">
          <cell r="L1286">
            <v>188.19300000000001</v>
          </cell>
          <cell r="M1286">
            <v>2.1885551420448748E-4</v>
          </cell>
          <cell r="AF1286">
            <v>6.273014309266552E-3</v>
          </cell>
        </row>
        <row r="1287">
          <cell r="L1287">
            <v>25.988299999999999</v>
          </cell>
          <cell r="M1287">
            <v>6.7527590552899398E-3</v>
          </cell>
          <cell r="AF1287">
            <v>6.273072176538887E-3</v>
          </cell>
        </row>
        <row r="1288">
          <cell r="L1288">
            <v>29.573599999999999</v>
          </cell>
          <cell r="M1288">
            <v>6.804702219608709E-3</v>
          </cell>
          <cell r="AF1288">
            <v>6.27315229619847E-3</v>
          </cell>
        </row>
        <row r="1289">
          <cell r="L1289">
            <v>16.036300000000001</v>
          </cell>
          <cell r="M1289">
            <v>6.4812226762688257E-3</v>
          </cell>
          <cell r="AF1289">
            <v>6.273161198077774E-3</v>
          </cell>
        </row>
        <row r="1290">
          <cell r="L1290">
            <v>21.023800000000001</v>
          </cell>
          <cell r="M1290">
            <v>6.639996586390905E-3</v>
          </cell>
          <cell r="AF1290">
            <v>6.273165648994542E-3</v>
          </cell>
        </row>
        <row r="1291">
          <cell r="L1291">
            <v>12.885899999999999</v>
          </cell>
          <cell r="M1291">
            <v>6.3589228717545326E-3</v>
          </cell>
          <cell r="AF1291">
            <v>6.2734015257524317E-3</v>
          </cell>
        </row>
        <row r="1292">
          <cell r="L1292">
            <v>18.663599999999999</v>
          </cell>
          <cell r="M1292">
            <v>6.5703587141503154E-3</v>
          </cell>
          <cell r="AF1292">
            <v>6.2734371260687854E-3</v>
          </cell>
        </row>
        <row r="1293">
          <cell r="L1293">
            <v>32.523200000000003</v>
          </cell>
          <cell r="M1293">
            <v>6.8283910403888204E-3</v>
          </cell>
          <cell r="AF1293">
            <v>6.2734549258607886E-3</v>
          </cell>
        </row>
        <row r="1294">
          <cell r="L1294">
            <v>19.995899999999999</v>
          </cell>
          <cell r="M1294">
            <v>6.6109066072178781E-3</v>
          </cell>
          <cell r="AF1294">
            <v>6.2735216729065948E-3</v>
          </cell>
        </row>
        <row r="1295">
          <cell r="L1295">
            <v>8.1200600000000005</v>
          </cell>
          <cell r="M1295">
            <v>6.1441690575737501E-3</v>
          </cell>
          <cell r="AF1295">
            <v>6.2736863009411293E-3</v>
          </cell>
        </row>
        <row r="1296">
          <cell r="L1296">
            <v>16.072700000000001</v>
          </cell>
          <cell r="M1296">
            <v>6.4825390378309977E-3</v>
          </cell>
          <cell r="AF1296">
            <v>6.2739621173022011E-3</v>
          </cell>
        </row>
        <row r="1297">
          <cell r="L1297">
            <v>20.243200000000002</v>
          </cell>
          <cell r="M1297">
            <v>6.6180811260831592E-3</v>
          </cell>
          <cell r="AF1297">
            <v>6.274037734121116E-3</v>
          </cell>
        </row>
        <row r="1298">
          <cell r="L1298">
            <v>14.144500000000001</v>
          </cell>
          <cell r="M1298">
            <v>6.4097423730967718E-3</v>
          </cell>
          <cell r="AF1298">
            <v>6.2740822125424362E-3</v>
          </cell>
        </row>
        <row r="1299">
          <cell r="L1299">
            <v>105.328</v>
          </cell>
          <cell r="M1299">
            <v>3.3116366794537365E-3</v>
          </cell>
          <cell r="AF1299">
            <v>6.2748069955876297E-3</v>
          </cell>
        </row>
        <row r="1300">
          <cell r="L1300">
            <v>25.7685</v>
          </cell>
          <cell r="M1300">
            <v>6.7487591391301224E-3</v>
          </cell>
          <cell r="AF1300">
            <v>6.2748203313514701E-3</v>
          </cell>
        </row>
        <row r="1301">
          <cell r="L1301">
            <v>25.988900000000001</v>
          </cell>
          <cell r="M1301">
            <v>6.7527698462673614E-3</v>
          </cell>
          <cell r="AF1301">
            <v>6.2748247765755452E-3</v>
          </cell>
        </row>
        <row r="1302">
          <cell r="L1302">
            <v>23.949400000000001</v>
          </cell>
          <cell r="M1302">
            <v>6.7120914318149266E-3</v>
          </cell>
          <cell r="AF1302">
            <v>6.274829221784353E-3</v>
          </cell>
        </row>
        <row r="1303">
          <cell r="L1303">
            <v>51.388500000000001</v>
          </cell>
          <cell r="M1303">
            <v>6.5726534623331886E-3</v>
          </cell>
          <cell r="AF1303">
            <v>6.2748336669778918E-3</v>
          </cell>
        </row>
        <row r="1304">
          <cell r="L1304">
            <v>27.741499999999998</v>
          </cell>
          <cell r="M1304">
            <v>6.7813053165560362E-3</v>
          </cell>
          <cell r="AF1304">
            <v>6.2749181227539884E-3</v>
          </cell>
        </row>
        <row r="1305">
          <cell r="L1305">
            <v>274.58100000000002</v>
          </cell>
          <cell r="M1305">
            <v>1.5072349341564722E-6</v>
          </cell>
          <cell r="AF1305">
            <v>6.2750025730177617E-3</v>
          </cell>
        </row>
        <row r="1306">
          <cell r="L1306">
            <v>15.2818</v>
          </cell>
          <cell r="M1306">
            <v>6.4534320225409069E-3</v>
          </cell>
          <cell r="AF1306">
            <v>6.2752425594583099E-3</v>
          </cell>
        </row>
        <row r="1307">
          <cell r="M1307">
            <v>5.7065367181851909E-3</v>
          </cell>
          <cell r="AF1307">
            <v>6.2753136579995874E-3</v>
          </cell>
        </row>
        <row r="1308">
          <cell r="M1308">
            <v>5.7065367181851909E-3</v>
          </cell>
          <cell r="AF1308">
            <v>6.2754602863926822E-3</v>
          </cell>
        </row>
        <row r="1309">
          <cell r="M1309">
            <v>5.7065367181851909E-3</v>
          </cell>
          <cell r="AF1309">
            <v>6.2755269301636753E-3</v>
          </cell>
        </row>
        <row r="1310">
          <cell r="M1310">
            <v>5.7065367181851909E-3</v>
          </cell>
          <cell r="AF1310">
            <v>6.2755624721029463E-3</v>
          </cell>
        </row>
        <row r="1311">
          <cell r="M1311">
            <v>5.7065367181851909E-3</v>
          </cell>
          <cell r="AF1311">
            <v>6.2759622515527903E-3</v>
          </cell>
        </row>
        <row r="1312">
          <cell r="M1312">
            <v>5.7065367181851909E-3</v>
          </cell>
          <cell r="AF1312">
            <v>6.2760910430141705E-3</v>
          </cell>
        </row>
        <row r="1313">
          <cell r="M1313">
            <v>5.7065367181851909E-3</v>
          </cell>
          <cell r="AF1313">
            <v>6.2764729007536661E-3</v>
          </cell>
        </row>
        <row r="1314">
          <cell r="L1314">
            <v>27.372399999999999</v>
          </cell>
          <cell r="M1314">
            <v>6.7757934804733013E-3</v>
          </cell>
          <cell r="AF1314">
            <v>6.2764773402951956E-3</v>
          </cell>
        </row>
        <row r="1315">
          <cell r="L1315">
            <v>25.465699999999998</v>
          </cell>
          <cell r="M1315">
            <v>6.7430960682137884E-3</v>
          </cell>
          <cell r="AF1315">
            <v>6.2765972021395769E-3</v>
          </cell>
        </row>
        <row r="1316">
          <cell r="L1316">
            <v>41.215000000000003</v>
          </cell>
          <cell r="M1316">
            <v>6.796989482418447E-3</v>
          </cell>
          <cell r="AF1316">
            <v>6.2766549094243071E-3</v>
          </cell>
        </row>
        <row r="1317">
          <cell r="L1317">
            <v>31.013000000000002</v>
          </cell>
          <cell r="M1317">
            <v>6.8184269418972241E-3</v>
          </cell>
          <cell r="AF1317">
            <v>6.2766859815077498E-3</v>
          </cell>
        </row>
        <row r="1318">
          <cell r="L1318">
            <v>54.864400000000003</v>
          </cell>
          <cell r="M1318">
            <v>6.4526301148075931E-3</v>
          </cell>
          <cell r="AF1318">
            <v>6.2769522829288268E-3</v>
          </cell>
        </row>
        <row r="1319">
          <cell r="L1319">
            <v>16.397500000000001</v>
          </cell>
          <cell r="M1319">
            <v>6.4941850610286157E-3</v>
          </cell>
          <cell r="AF1319">
            <v>6.2771253493424644E-3</v>
          </cell>
        </row>
        <row r="1320">
          <cell r="L1320">
            <v>20.928000000000001</v>
          </cell>
          <cell r="M1320">
            <v>6.6373669898762352E-3</v>
          </cell>
          <cell r="AF1320">
            <v>6.2772229662921026E-3</v>
          </cell>
        </row>
        <row r="1321">
          <cell r="L1321">
            <v>24.0261</v>
          </cell>
          <cell r="M1321">
            <v>6.7137651258691372E-3</v>
          </cell>
          <cell r="AF1321">
            <v>6.2772895190606184E-3</v>
          </cell>
        </row>
        <row r="1322">
          <cell r="L1322">
            <v>31.101299999999998</v>
          </cell>
          <cell r="M1322">
            <v>6.8191347834334571E-3</v>
          </cell>
          <cell r="AF1322">
            <v>6.277311702552333E-3</v>
          </cell>
        </row>
        <row r="1323">
          <cell r="L1323">
            <v>17.779299999999999</v>
          </cell>
          <cell r="M1323">
            <v>6.5417007671813325E-3</v>
          </cell>
          <cell r="AF1323">
            <v>6.2774270505474841E-3</v>
          </cell>
        </row>
        <row r="1324">
          <cell r="L1324">
            <v>15.5966</v>
          </cell>
          <cell r="M1324">
            <v>6.465143932017749E-3</v>
          </cell>
          <cell r="AF1324">
            <v>6.2782563642643872E-3</v>
          </cell>
        </row>
        <row r="1325">
          <cell r="L1325">
            <v>25.948899999999998</v>
          </cell>
          <cell r="M1325">
            <v>6.7520489238066268E-3</v>
          </cell>
          <cell r="AF1325">
            <v>6.2785134758854182E-3</v>
          </cell>
        </row>
        <row r="1326">
          <cell r="L1326">
            <v>15.86</v>
          </cell>
          <cell r="M1326">
            <v>6.4748151502605784E-3</v>
          </cell>
          <cell r="AF1326">
            <v>6.2787838308538992E-3</v>
          </cell>
        </row>
        <row r="1327">
          <cell r="L1327">
            <v>11.470499999999999</v>
          </cell>
          <cell r="M1327">
            <v>6.2987536680055483E-3</v>
          </cell>
          <cell r="AF1327">
            <v>6.2789167714275068E-3</v>
          </cell>
        </row>
        <row r="1328">
          <cell r="L1328">
            <v>19.921700000000001</v>
          </cell>
          <cell r="M1328">
            <v>6.6087323414570354E-3</v>
          </cell>
          <cell r="AF1328">
            <v>6.2792490626045602E-3</v>
          </cell>
        </row>
        <row r="1329">
          <cell r="L1329">
            <v>15.7607</v>
          </cell>
          <cell r="M1329">
            <v>6.4711829449617432E-3</v>
          </cell>
          <cell r="AF1329">
            <v>6.2795856965072424E-3</v>
          </cell>
        </row>
        <row r="1330">
          <cell r="L1330">
            <v>33.000300000000003</v>
          </cell>
          <cell r="M1330">
            <v>6.8305913693904137E-3</v>
          </cell>
          <cell r="AF1330">
            <v>6.2796211265115642E-3</v>
          </cell>
        </row>
        <row r="1331">
          <cell r="L1331">
            <v>24.2972</v>
          </cell>
          <cell r="M1331">
            <v>6.7195912416034348E-3</v>
          </cell>
          <cell r="AF1331">
            <v>6.2797185539715354E-3</v>
          </cell>
        </row>
        <row r="1332">
          <cell r="L1332">
            <v>17.700900000000001</v>
          </cell>
          <cell r="M1332">
            <v>6.5390936270589683E-3</v>
          </cell>
          <cell r="AF1332">
            <v>6.2797406955426988E-3</v>
          </cell>
        </row>
        <row r="1333">
          <cell r="L1333">
            <v>30.529499999999999</v>
          </cell>
          <cell r="M1333">
            <v>6.8142758621157606E-3</v>
          </cell>
          <cell r="AF1333">
            <v>6.2797539803016809E-3</v>
          </cell>
        </row>
        <row r="1334">
          <cell r="L1334">
            <v>4.8290800000000003</v>
          </cell>
          <cell r="M1334">
            <v>5.9768191542914862E-3</v>
          </cell>
          <cell r="AF1334">
            <v>6.2798513976573085E-3</v>
          </cell>
        </row>
        <row r="1335">
          <cell r="L1335">
            <v>11.1469</v>
          </cell>
          <cell r="M1335">
            <v>6.2845584137060919E-3</v>
          </cell>
          <cell r="AF1335">
            <v>6.2798956758238359E-3</v>
          </cell>
        </row>
        <row r="1336">
          <cell r="L1336">
            <v>17.7666</v>
          </cell>
          <cell r="M1336">
            <v>6.5412791675567711E-3</v>
          </cell>
          <cell r="AF1336">
            <v>6.280121470656176E-3</v>
          </cell>
        </row>
        <row r="1337">
          <cell r="L1337">
            <v>16.521000000000001</v>
          </cell>
          <cell r="M1337">
            <v>6.4985659594075434E-3</v>
          </cell>
          <cell r="AF1337">
            <v>6.2803649302501392E-3</v>
          </cell>
        </row>
        <row r="1338">
          <cell r="L1338">
            <v>15.2767</v>
          </cell>
          <cell r="M1338">
            <v>6.4532409102787741E-3</v>
          </cell>
          <cell r="AF1338">
            <v>6.2804047646822783E-3</v>
          </cell>
        </row>
        <row r="1339">
          <cell r="L1339">
            <v>9.5285700000000002</v>
          </cell>
          <cell r="M1339">
            <v>6.2111808859621285E-3</v>
          </cell>
          <cell r="AF1339">
            <v>6.2804578753287467E-3</v>
          </cell>
        </row>
        <row r="1340">
          <cell r="L1340">
            <v>10.0242</v>
          </cell>
          <cell r="M1340">
            <v>6.2340710966774793E-3</v>
          </cell>
          <cell r="AF1340">
            <v>6.2805906422959464E-3</v>
          </cell>
        </row>
        <row r="1341">
          <cell r="L1341">
            <v>15.877000000000001</v>
          </cell>
          <cell r="M1341">
            <v>6.4754353034014375E-3</v>
          </cell>
          <cell r="AF1341">
            <v>6.2806260444924341E-3</v>
          </cell>
        </row>
        <row r="1342">
          <cell r="L1342">
            <v>42.311300000000003</v>
          </cell>
          <cell r="M1342">
            <v>6.7823495333662774E-3</v>
          </cell>
          <cell r="AF1342">
            <v>6.2807322452000918E-3</v>
          </cell>
        </row>
        <row r="1343">
          <cell r="L1343">
            <v>15.253500000000001</v>
          </cell>
          <cell r="M1343">
            <v>6.4523709865494478E-3</v>
          </cell>
          <cell r="AF1343">
            <v>6.2807499444602465E-3</v>
          </cell>
        </row>
        <row r="1344">
          <cell r="L1344">
            <v>10.2828</v>
          </cell>
          <cell r="M1344">
            <v>6.2458689787336609E-3</v>
          </cell>
          <cell r="AF1344">
            <v>6.2811658065139381E-3</v>
          </cell>
        </row>
        <row r="1345">
          <cell r="L1345">
            <v>16.478000000000002</v>
          </cell>
          <cell r="M1345">
            <v>6.4970435916843422E-3</v>
          </cell>
          <cell r="AF1345">
            <v>6.2815550014873166E-3</v>
          </cell>
        </row>
        <row r="1346">
          <cell r="L1346">
            <v>11.9237</v>
          </cell>
          <cell r="M1346">
            <v>6.3183615008095464E-3</v>
          </cell>
          <cell r="AF1346">
            <v>6.2818335568162994E-3</v>
          </cell>
        </row>
        <row r="1347">
          <cell r="L1347">
            <v>12.845800000000001</v>
          </cell>
          <cell r="M1347">
            <v>6.3572617736153535E-3</v>
          </cell>
          <cell r="AF1347">
            <v>6.281979442473079E-3</v>
          </cell>
        </row>
        <row r="1348">
          <cell r="L1348">
            <v>9.8111800000000002</v>
          </cell>
          <cell r="M1348">
            <v>6.2242776398119442E-3</v>
          </cell>
          <cell r="AF1348">
            <v>6.2820148061791207E-3</v>
          </cell>
        </row>
        <row r="1349">
          <cell r="L1349">
            <v>13.6776</v>
          </cell>
          <cell r="M1349">
            <v>6.3911894702914805E-3</v>
          </cell>
          <cell r="AF1349">
            <v>6.2820280673159673E-3</v>
          </cell>
        </row>
        <row r="1350">
          <cell r="L1350">
            <v>30.991399999999999</v>
          </cell>
          <cell r="M1350">
            <v>6.8182514250733593E-3</v>
          </cell>
          <cell r="AF1350">
            <v>6.2825274696643252E-3</v>
          </cell>
        </row>
        <row r="1351">
          <cell r="L1351">
            <v>15.417</v>
          </cell>
          <cell r="M1351">
            <v>6.45848245608597E-3</v>
          </cell>
          <cell r="AF1351">
            <v>6.2825495625905793E-3</v>
          </cell>
        </row>
        <row r="1352">
          <cell r="L1352">
            <v>11.8317</v>
          </cell>
          <cell r="M1352">
            <v>6.314406956507825E-3</v>
          </cell>
          <cell r="AF1352">
            <v>6.2828146478049914E-3</v>
          </cell>
        </row>
        <row r="1353">
          <cell r="L1353">
            <v>16.006399999999999</v>
          </cell>
          <cell r="M1353">
            <v>6.4801396939522925E-3</v>
          </cell>
          <cell r="AF1353">
            <v>6.2830001746075675E-3</v>
          </cell>
        </row>
        <row r="1354">
          <cell r="L1354">
            <v>27.852900000000002</v>
          </cell>
          <cell r="M1354">
            <v>6.7829164682352517E-3</v>
          </cell>
          <cell r="AF1354">
            <v>6.2831547596102462E-3</v>
          </cell>
        </row>
        <row r="1355">
          <cell r="L1355">
            <v>18.160299999999999</v>
          </cell>
          <cell r="M1355">
            <v>6.5542171131309926E-3</v>
          </cell>
          <cell r="AF1355">
            <v>6.2834064721119E-3</v>
          </cell>
        </row>
        <row r="1356">
          <cell r="L1356">
            <v>19.0871</v>
          </cell>
          <cell r="M1356">
            <v>6.5835925533456142E-3</v>
          </cell>
          <cell r="AF1356">
            <v>6.2836493053484823E-3</v>
          </cell>
        </row>
        <row r="1357">
          <cell r="M1357">
            <v>5.7065367181851909E-3</v>
          </cell>
          <cell r="AF1357">
            <v>6.2837817402803375E-3</v>
          </cell>
        </row>
        <row r="1358">
          <cell r="L1358">
            <v>16.609400000000001</v>
          </cell>
          <cell r="M1358">
            <v>6.5016857011450293E-3</v>
          </cell>
          <cell r="AF1358">
            <v>6.2838479525679858E-3</v>
          </cell>
        </row>
        <row r="1359">
          <cell r="M1359">
            <v>5.7065367181851909E-3</v>
          </cell>
          <cell r="AF1359">
            <v>6.2839891939096238E-3</v>
          </cell>
        </row>
        <row r="1360">
          <cell r="L1360">
            <v>50.122500000000002</v>
          </cell>
          <cell r="M1360">
            <v>6.6110939169552662E-3</v>
          </cell>
          <cell r="AF1360">
            <v>6.2843113419087703E-3</v>
          </cell>
        </row>
        <row r="1361">
          <cell r="L1361">
            <v>27.458500000000001</v>
          </cell>
          <cell r="M1361">
            <v>6.7771030612593262E-3</v>
          </cell>
          <cell r="AF1361">
            <v>6.2845584137060919E-3</v>
          </cell>
        </row>
        <row r="1362">
          <cell r="L1362">
            <v>13.4613</v>
          </cell>
          <cell r="M1362">
            <v>6.3824742858704228E-3</v>
          </cell>
          <cell r="AF1362">
            <v>6.2845672368086088E-3</v>
          </cell>
        </row>
        <row r="1363">
          <cell r="L1363">
            <v>7.1024500000000002</v>
          </cell>
          <cell r="M1363">
            <v>6.0939967204307098E-3</v>
          </cell>
          <cell r="AF1363">
            <v>6.2845760598497285E-3</v>
          </cell>
        </row>
        <row r="1364">
          <cell r="L1364">
            <v>4.4081700000000001</v>
          </cell>
          <cell r="M1364">
            <v>5.9543813695544182E-3</v>
          </cell>
          <cell r="AF1364">
            <v>6.2845981171839012E-3</v>
          </cell>
        </row>
        <row r="1365">
          <cell r="L1365">
            <v>15.121600000000001</v>
          </cell>
          <cell r="M1365">
            <v>6.4474080407461156E-3</v>
          </cell>
          <cell r="AF1365">
            <v>6.2846422307009948E-3</v>
          </cell>
        </row>
        <row r="1366">
          <cell r="L1366">
            <v>10.399699999999999</v>
          </cell>
          <cell r="M1366">
            <v>6.2511692593579483E-3</v>
          </cell>
          <cell r="AF1366">
            <v>6.2846907537968261E-3</v>
          </cell>
        </row>
        <row r="1367">
          <cell r="L1367">
            <v>15.9971</v>
          </cell>
          <cell r="M1367">
            <v>6.4798025368189537E-3</v>
          </cell>
          <cell r="AF1367">
            <v>6.2847922051768035E-3</v>
          </cell>
        </row>
        <row r="1368">
          <cell r="L1368">
            <v>30.9849</v>
          </cell>
          <cell r="M1368">
            <v>6.8181984256279705E-3</v>
          </cell>
          <cell r="AF1368">
            <v>6.2849201105589806E-3</v>
          </cell>
        </row>
        <row r="1369">
          <cell r="L1369">
            <v>19.733799999999999</v>
          </cell>
          <cell r="M1369">
            <v>6.6031818219360241E-3</v>
          </cell>
          <cell r="AF1369">
            <v>6.2850171336154073E-3</v>
          </cell>
        </row>
        <row r="1370">
          <cell r="L1370">
            <v>16.276199999999999</v>
          </cell>
          <cell r="M1370">
            <v>6.4898567953830524E-3</v>
          </cell>
          <cell r="AF1370">
            <v>6.2850259535247857E-3</v>
          </cell>
        </row>
        <row r="1371">
          <cell r="L1371">
            <v>19.476900000000001</v>
          </cell>
          <cell r="M1371">
            <v>6.5954899941765514E-3</v>
          </cell>
          <cell r="AF1371">
            <v>6.2851053299455145E-3</v>
          </cell>
        </row>
        <row r="1372">
          <cell r="L1372">
            <v>15.3109</v>
          </cell>
          <cell r="M1372">
            <v>6.4545216521702496E-3</v>
          </cell>
          <cell r="AF1372">
            <v>6.2851714731626263E-3</v>
          </cell>
        </row>
        <row r="1373">
          <cell r="L1373">
            <v>42.641500000000001</v>
          </cell>
          <cell r="M1373">
            <v>6.7774777037931094E-3</v>
          </cell>
          <cell r="AF1373">
            <v>6.2852420221195535E-3</v>
          </cell>
        </row>
        <row r="1374">
          <cell r="L1374">
            <v>15.890499999999999</v>
          </cell>
          <cell r="M1374">
            <v>6.4759274289365436E-3</v>
          </cell>
          <cell r="AF1374">
            <v>6.2852420221195535E-3</v>
          </cell>
        </row>
        <row r="1375">
          <cell r="L1375">
            <v>24.331</v>
          </cell>
          <cell r="M1375">
            <v>6.7203078158410163E-3</v>
          </cell>
          <cell r="AF1375">
            <v>6.285255249611355E-3</v>
          </cell>
        </row>
        <row r="1376">
          <cell r="L1376">
            <v>452.91899999999998</v>
          </cell>
          <cell r="M1376">
            <v>5.0810565741379499E-14</v>
          </cell>
          <cell r="AF1376">
            <v>6.2855109539544669E-3</v>
          </cell>
        </row>
        <row r="1377">
          <cell r="L1377">
            <v>23.134899999999998</v>
          </cell>
          <cell r="M1377">
            <v>6.6936305849325702E-3</v>
          </cell>
          <cell r="AF1377">
            <v>6.2855241786360198E-3</v>
          </cell>
        </row>
        <row r="1378">
          <cell r="L1378">
            <v>12.872199999999999</v>
          </cell>
          <cell r="M1378">
            <v>6.3583556531071235E-3</v>
          </cell>
          <cell r="AF1378">
            <v>6.2859913619887717E-3</v>
          </cell>
        </row>
        <row r="1379">
          <cell r="L1379">
            <v>31.656099999999999</v>
          </cell>
          <cell r="M1379">
            <v>6.8232266292869662E-3</v>
          </cell>
          <cell r="AF1379">
            <v>6.2863438389104548E-3</v>
          </cell>
        </row>
        <row r="1380">
          <cell r="L1380">
            <v>38.475900000000003</v>
          </cell>
          <cell r="M1380">
            <v>6.8231775150522636E-3</v>
          </cell>
          <cell r="AF1380">
            <v>6.2865905142486141E-3</v>
          </cell>
        </row>
        <row r="1381">
          <cell r="L1381">
            <v>32.828699999999998</v>
          </cell>
          <cell r="M1381">
            <v>6.8298524356190616E-3</v>
          </cell>
          <cell r="AF1381">
            <v>6.2868943872354931E-3</v>
          </cell>
        </row>
        <row r="1382">
          <cell r="L1382">
            <v>30.1159</v>
          </cell>
          <cell r="M1382">
            <v>6.8103560516937674E-3</v>
          </cell>
          <cell r="AF1382">
            <v>6.2869780495577281E-3</v>
          </cell>
        </row>
        <row r="1383">
          <cell r="L1383">
            <v>36.773400000000002</v>
          </cell>
          <cell r="M1383">
            <v>6.8319195230483925E-3</v>
          </cell>
          <cell r="AF1383">
            <v>6.2870396919289659E-3</v>
          </cell>
        </row>
        <row r="1384">
          <cell r="L1384">
            <v>32.424399999999999</v>
          </cell>
          <cell r="M1384">
            <v>6.8278784585738099E-3</v>
          </cell>
          <cell r="AF1384">
            <v>6.2871893822881624E-3</v>
          </cell>
        </row>
        <row r="1385">
          <cell r="L1385">
            <v>26.668900000000001</v>
          </cell>
          <cell r="M1385">
            <v>6.7645512353562602E-3</v>
          </cell>
          <cell r="AF1385">
            <v>6.2872906333375301E-3</v>
          </cell>
        </row>
        <row r="1386">
          <cell r="L1386">
            <v>29.949300000000001</v>
          </cell>
          <cell r="M1386">
            <v>6.8086811820537215E-3</v>
          </cell>
          <cell r="AF1386">
            <v>6.2873522604296357E-3</v>
          </cell>
        </row>
        <row r="1387">
          <cell r="L1387">
            <v>35.9908</v>
          </cell>
          <cell r="M1387">
            <v>6.833990908015058E-3</v>
          </cell>
          <cell r="AF1387">
            <v>6.2874006796025169E-3</v>
          </cell>
        </row>
        <row r="1388">
          <cell r="L1388">
            <v>26.232700000000001</v>
          </cell>
          <cell r="M1388">
            <v>6.7570969186196619E-3</v>
          </cell>
          <cell r="AF1388">
            <v>6.2875327224374642E-3</v>
          </cell>
        </row>
        <row r="1389">
          <cell r="L1389">
            <v>35.273800000000001</v>
          </cell>
          <cell r="M1389">
            <v>6.8348106056311791E-3</v>
          </cell>
          <cell r="AF1389">
            <v>6.2875899367021834E-3</v>
          </cell>
        </row>
        <row r="1390">
          <cell r="L1390">
            <v>12.627800000000001</v>
          </cell>
          <cell r="M1390">
            <v>6.348186532533241E-3</v>
          </cell>
          <cell r="AF1390">
            <v>6.2877703646705288E-3</v>
          </cell>
        </row>
        <row r="1391">
          <cell r="L1391">
            <v>16.263999999999999</v>
          </cell>
          <cell r="M1391">
            <v>6.4894200795902503E-3</v>
          </cell>
          <cell r="AF1391">
            <v>6.2884566347914681E-3</v>
          </cell>
        </row>
        <row r="1392">
          <cell r="L1392">
            <v>10.619899999999999</v>
          </cell>
          <cell r="M1392">
            <v>6.261097203101417E-3</v>
          </cell>
          <cell r="AF1392">
            <v>6.2884830223213081E-3</v>
          </cell>
        </row>
        <row r="1393">
          <cell r="L1393">
            <v>13.1273</v>
          </cell>
          <cell r="M1393">
            <v>6.3688682579270397E-3</v>
          </cell>
          <cell r="AF1393">
            <v>6.2888435963930362E-3</v>
          </cell>
        </row>
        <row r="1394">
          <cell r="L1394">
            <v>3.83209</v>
          </cell>
          <cell r="M1394">
            <v>5.9233089856601346E-3</v>
          </cell>
          <cell r="AF1394">
            <v>6.2895336751542614E-3</v>
          </cell>
        </row>
        <row r="1395">
          <cell r="L1395">
            <v>17.357099999999999</v>
          </cell>
          <cell r="M1395">
            <v>6.5275339938438825E-3</v>
          </cell>
          <cell r="AF1395">
            <v>6.2896391314753424E-3</v>
          </cell>
        </row>
        <row r="1396">
          <cell r="L1396">
            <v>17.347999999999999</v>
          </cell>
          <cell r="M1396">
            <v>6.5272252247807663E-3</v>
          </cell>
          <cell r="AF1396">
            <v>6.2896479191019159E-3</v>
          </cell>
        </row>
        <row r="1397">
          <cell r="L1397">
            <v>12.8186</v>
          </cell>
          <cell r="M1397">
            <v>6.356133583100579E-3</v>
          </cell>
          <cell r="AF1397">
            <v>6.2896523128921147E-3</v>
          </cell>
        </row>
        <row r="1398">
          <cell r="L1398">
            <v>13.391999999999999</v>
          </cell>
          <cell r="M1398">
            <v>6.3796660258452305E-3</v>
          </cell>
          <cell r="AF1398">
            <v>6.2896830689925277E-3</v>
          </cell>
        </row>
        <row r="1399">
          <cell r="L1399">
            <v>19.6309</v>
          </cell>
          <cell r="M1399">
            <v>6.6001151723001717E-3</v>
          </cell>
          <cell r="AF1399">
            <v>6.2897094307640096E-3</v>
          </cell>
        </row>
        <row r="1400">
          <cell r="L1400">
            <v>149.97300000000001</v>
          </cell>
          <cell r="M1400">
            <v>9.8427222828008842E-4</v>
          </cell>
          <cell r="AF1400">
            <v>6.2899466617705223E-3</v>
          </cell>
        </row>
        <row r="1401">
          <cell r="L1401">
            <v>25.4236</v>
          </cell>
          <cell r="M1401">
            <v>6.7422947078859966E-3</v>
          </cell>
          <cell r="AF1401">
            <v>6.2900652604402606E-3</v>
          </cell>
        </row>
        <row r="1402">
          <cell r="L1402">
            <v>10.5145</v>
          </cell>
          <cell r="M1402">
            <v>6.2563542797337739E-3</v>
          </cell>
          <cell r="AF1402">
            <v>6.2901223595006875E-3</v>
          </cell>
        </row>
        <row r="1403">
          <cell r="L1403">
            <v>20.4909</v>
          </cell>
          <cell r="M1403">
            <v>6.625155837166846E-3</v>
          </cell>
          <cell r="AF1403">
            <v>6.2901882397987932E-3</v>
          </cell>
        </row>
        <row r="1404">
          <cell r="L1404">
            <v>9.8244799999999994</v>
          </cell>
          <cell r="M1404">
            <v>6.2248910748521624E-3</v>
          </cell>
          <cell r="AF1404">
            <v>6.2902453332549946E-3</v>
          </cell>
        </row>
        <row r="1405">
          <cell r="L1405">
            <v>11.812099999999999</v>
          </cell>
          <cell r="M1405">
            <v>6.3135627597405621E-3</v>
          </cell>
          <cell r="AF1405">
            <v>6.290333164260426E-3</v>
          </cell>
        </row>
        <row r="1406">
          <cell r="L1406">
            <v>14.6608</v>
          </cell>
          <cell r="M1406">
            <v>6.4298419270538559E-3</v>
          </cell>
          <cell r="AF1406">
            <v>6.290473681058101E-3</v>
          </cell>
        </row>
        <row r="1407">
          <cell r="L1407">
            <v>13.63</v>
          </cell>
          <cell r="M1407">
            <v>6.3892780746969266E-3</v>
          </cell>
          <cell r="AF1407">
            <v>6.2913120627108342E-3</v>
          </cell>
        </row>
        <row r="1408">
          <cell r="L1408">
            <v>8.89771</v>
          </cell>
          <cell r="M1408">
            <v>6.1815219939994103E-3</v>
          </cell>
          <cell r="AF1408">
            <v>6.2915533773019762E-3</v>
          </cell>
        </row>
        <row r="1409">
          <cell r="L1409">
            <v>12.5892</v>
          </cell>
          <cell r="M1409">
            <v>6.3465717570744349E-3</v>
          </cell>
          <cell r="AF1409">
            <v>6.2916016346273472E-3</v>
          </cell>
        </row>
        <row r="1410">
          <cell r="L1410">
            <v>34.491500000000002</v>
          </cell>
          <cell r="M1410">
            <v>6.8345285023328267E-3</v>
          </cell>
          <cell r="AF1410">
            <v>6.2917200765214452E-3</v>
          </cell>
        </row>
        <row r="1411">
          <cell r="L1411">
            <v>13.1617</v>
          </cell>
          <cell r="M1411">
            <v>6.3702778917822294E-3</v>
          </cell>
          <cell r="AF1411">
            <v>6.2917288495482233E-3</v>
          </cell>
        </row>
        <row r="1412">
          <cell r="L1412">
            <v>7.9947699999999999</v>
          </cell>
          <cell r="M1412">
            <v>6.1380702283523785E-3</v>
          </cell>
          <cell r="AF1412">
            <v>6.2917463954168659E-3</v>
          </cell>
        </row>
        <row r="1413">
          <cell r="L1413">
            <v>6.5936300000000001</v>
          </cell>
          <cell r="M1413">
            <v>6.0683719195910703E-3</v>
          </cell>
          <cell r="AF1413">
            <v>6.2919306121516309E-3</v>
          </cell>
        </row>
        <row r="1414">
          <cell r="L1414">
            <v>14.323499999999999</v>
          </cell>
          <cell r="M1414">
            <v>6.416760573840107E-3</v>
          </cell>
          <cell r="AF1414">
            <v>6.2919349979330382E-3</v>
          </cell>
        </row>
        <row r="1415">
          <cell r="M1415">
            <v>5.7065367181851909E-3</v>
          </cell>
          <cell r="AF1415">
            <v>6.2920007828047939E-3</v>
          </cell>
        </row>
        <row r="1416">
          <cell r="L1416">
            <v>59.695099999999996</v>
          </cell>
          <cell r="M1416">
            <v>6.2525265190519512E-3</v>
          </cell>
          <cell r="AF1416">
            <v>6.292013939363037E-3</v>
          </cell>
        </row>
        <row r="1417">
          <cell r="L1417">
            <v>43.388300000000001</v>
          </cell>
          <cell r="M1417">
            <v>6.7656735211583221E-3</v>
          </cell>
          <cell r="AF1417">
            <v>6.2921411122748806E-3</v>
          </cell>
        </row>
        <row r="1418">
          <cell r="L1418">
            <v>42.317599999999999</v>
          </cell>
          <cell r="M1418">
            <v>6.7822585803964655E-3</v>
          </cell>
          <cell r="AF1418">
            <v>6.2921411122748806E-3</v>
          </cell>
        </row>
        <row r="1419">
          <cell r="M1419">
            <v>5.7065367181851909E-3</v>
          </cell>
          <cell r="AF1419">
            <v>6.2922463490201431E-3</v>
          </cell>
        </row>
        <row r="1420">
          <cell r="L1420">
            <v>43.547699999999999</v>
          </cell>
          <cell r="M1420">
            <v>6.7630132800470689E-3</v>
          </cell>
          <cell r="AF1420">
            <v>6.2922989640634627E-3</v>
          </cell>
        </row>
        <row r="1421">
          <cell r="L1421">
            <v>39.410899999999998</v>
          </cell>
          <cell r="M1421">
            <v>6.8159139683034529E-3</v>
          </cell>
          <cell r="AF1421">
            <v>6.2927066553852291E-3</v>
          </cell>
        </row>
        <row r="1422">
          <cell r="M1422">
            <v>5.7065367181851909E-3</v>
          </cell>
          <cell r="AF1422">
            <v>6.2927417193782229E-3</v>
          </cell>
        </row>
        <row r="1423">
          <cell r="M1423">
            <v>5.7065367181851909E-3</v>
          </cell>
          <cell r="AF1423">
            <v>6.2928249924068961E-3</v>
          </cell>
        </row>
        <row r="1424">
          <cell r="L1424">
            <v>40.876199999999997</v>
          </cell>
          <cell r="M1424">
            <v>6.8010348777202551E-3</v>
          </cell>
          <cell r="AF1424">
            <v>6.2931886987889294E-3</v>
          </cell>
        </row>
        <row r="1425">
          <cell r="L1425">
            <v>43.713999999999999</v>
          </cell>
          <cell r="M1425">
            <v>6.7601852614225539E-3</v>
          </cell>
          <cell r="AF1425">
            <v>6.2932982280859738E-3</v>
          </cell>
        </row>
        <row r="1426">
          <cell r="L1426">
            <v>42.676699999999997</v>
          </cell>
          <cell r="M1426">
            <v>6.7769457707192232E-3</v>
          </cell>
          <cell r="AF1426">
            <v>6.2935785791621325E-3</v>
          </cell>
        </row>
        <row r="1427">
          <cell r="L1427">
            <v>13.7376</v>
          </cell>
          <cell r="M1427">
            <v>6.3935935493038597E-3</v>
          </cell>
          <cell r="AF1427">
            <v>6.2940165012324335E-3</v>
          </cell>
        </row>
        <row r="1428">
          <cell r="L1428">
            <v>134.29</v>
          </cell>
          <cell r="M1428">
            <v>1.6112601671112528E-3</v>
          </cell>
          <cell r="AF1428">
            <v>6.2942091380684987E-3</v>
          </cell>
        </row>
        <row r="1429">
          <cell r="L1429">
            <v>31.165199999999999</v>
          </cell>
          <cell r="M1429">
            <v>6.8196373385865944E-3</v>
          </cell>
          <cell r="AF1429">
            <v>6.2943535960919587E-3</v>
          </cell>
        </row>
        <row r="1430">
          <cell r="L1430">
            <v>72.530699999999996</v>
          </cell>
          <cell r="M1430">
            <v>5.5622488269372094E-3</v>
          </cell>
          <cell r="AF1430">
            <v>6.294384236542677E-3</v>
          </cell>
        </row>
        <row r="1431">
          <cell r="L1431">
            <v>20.3507</v>
          </cell>
          <cell r="M1431">
            <v>6.6211652162433791E-3</v>
          </cell>
          <cell r="AF1431">
            <v>6.2944148762372571E-3</v>
          </cell>
        </row>
        <row r="1432">
          <cell r="L1432">
            <v>11.129300000000001</v>
          </cell>
          <cell r="M1432">
            <v>6.2837817402803375E-3</v>
          </cell>
          <cell r="AF1432">
            <v>6.2944323842946638E-3</v>
          </cell>
        </row>
        <row r="1433">
          <cell r="L1433">
            <v>13.8186</v>
          </cell>
          <cell r="M1433">
            <v>6.3968297684401454E-3</v>
          </cell>
          <cell r="AF1433">
            <v>6.2944892837760082E-3</v>
          </cell>
        </row>
        <row r="1434">
          <cell r="L1434">
            <v>17.4618</v>
          </cell>
          <cell r="M1434">
            <v>6.53107616513112E-3</v>
          </cell>
          <cell r="AF1434">
            <v>6.2946205803174615E-3</v>
          </cell>
        </row>
        <row r="1435">
          <cell r="L1435">
            <v>14.792</v>
          </cell>
          <cell r="M1435">
            <v>6.4348793492717514E-3</v>
          </cell>
          <cell r="AF1435">
            <v>6.2946949755253783E-3</v>
          </cell>
        </row>
        <row r="1436">
          <cell r="L1436">
            <v>12.729900000000001</v>
          </cell>
          <cell r="M1436">
            <v>6.352446327262575E-3</v>
          </cell>
          <cell r="AF1436">
            <v>6.29476061465174E-3</v>
          </cell>
        </row>
        <row r="1437">
          <cell r="L1437">
            <v>24.2441</v>
          </cell>
          <cell r="M1437">
            <v>6.7184611037343703E-3</v>
          </cell>
          <cell r="AF1437">
            <v>6.2948043721400039E-3</v>
          </cell>
        </row>
        <row r="1438">
          <cell r="L1438">
            <v>12.4893</v>
          </cell>
          <cell r="M1438">
            <v>6.3423816123787053E-3</v>
          </cell>
          <cell r="AF1438">
            <v>6.2948306258920885E-3</v>
          </cell>
        </row>
        <row r="1439">
          <cell r="L1439">
            <v>11.3146</v>
          </cell>
          <cell r="M1439">
            <v>6.2919349979330382E-3</v>
          </cell>
          <cell r="AF1439">
            <v>6.2949050085054029E-3</v>
          </cell>
        </row>
        <row r="1440">
          <cell r="L1440">
            <v>17.9618</v>
          </cell>
          <cell r="M1440">
            <v>6.5477279558421239E-3</v>
          </cell>
          <cell r="AF1440">
            <v>6.2951412530976815E-3</v>
          </cell>
        </row>
        <row r="1441">
          <cell r="L1441">
            <v>7.8916500000000003</v>
          </cell>
          <cell r="M1441">
            <v>6.1330339254752073E-3</v>
          </cell>
          <cell r="AF1441">
            <v>6.2953774526735883E-3</v>
          </cell>
        </row>
        <row r="1442">
          <cell r="L1442">
            <v>54.799700000000001</v>
          </cell>
          <cell r="M1442">
            <v>6.4550531515794674E-3</v>
          </cell>
          <cell r="AF1442">
            <v>6.2953949471475376E-3</v>
          </cell>
        </row>
        <row r="1443">
          <cell r="L1443">
            <v>47.252600000000001</v>
          </cell>
          <cell r="M1443">
            <v>6.6874097191268146E-3</v>
          </cell>
          <cell r="AF1443">
            <v>6.2955174015480132E-3</v>
          </cell>
        </row>
        <row r="1444">
          <cell r="L1444">
            <v>15.0273</v>
          </cell>
          <cell r="M1444">
            <v>6.4438420222094278E-3</v>
          </cell>
          <cell r="AF1444">
            <v>6.2957841352909343E-3</v>
          </cell>
        </row>
        <row r="1445">
          <cell r="L1445">
            <v>161.38399999999999</v>
          </cell>
          <cell r="M1445">
            <v>6.5715203849287147E-4</v>
          </cell>
          <cell r="AF1445">
            <v>6.2958453447639669E-3</v>
          </cell>
        </row>
        <row r="1446">
          <cell r="L1446">
            <v>17.989899999999999</v>
          </cell>
          <cell r="M1446">
            <v>6.5486507834307921E-3</v>
          </cell>
          <cell r="AF1446">
            <v>6.295928409921504E-3</v>
          </cell>
        </row>
        <row r="1447">
          <cell r="L1447">
            <v>7.7112100000000003</v>
          </cell>
          <cell r="M1447">
            <v>6.1241853246023622E-3</v>
          </cell>
          <cell r="AF1447">
            <v>6.2962824672513186E-3</v>
          </cell>
        </row>
        <row r="1448">
          <cell r="L1448">
            <v>59.7744</v>
          </cell>
          <cell r="M1448">
            <v>6.2489368615587714E-3</v>
          </cell>
          <cell r="AF1448">
            <v>6.2965621445785465E-3</v>
          </cell>
        </row>
        <row r="1449">
          <cell r="L1449">
            <v>6.2404999999999999</v>
          </cell>
          <cell r="M1449">
            <v>6.0503809433272463E-3</v>
          </cell>
          <cell r="AF1449">
            <v>6.2968767059302577E-3</v>
          </cell>
        </row>
        <row r="1450">
          <cell r="L1450">
            <v>49.1494</v>
          </cell>
          <cell r="M1450">
            <v>6.6386703931907778E-3</v>
          </cell>
          <cell r="AF1450">
            <v>6.2970295887651226E-3</v>
          </cell>
        </row>
        <row r="1451">
          <cell r="L1451">
            <v>15.5259</v>
          </cell>
          <cell r="M1451">
            <v>6.4625281076183087E-3</v>
          </cell>
          <cell r="AF1451">
            <v>6.2970383243553529E-3</v>
          </cell>
        </row>
        <row r="1452">
          <cell r="M1452">
            <v>5.7065367181851909E-3</v>
          </cell>
          <cell r="AF1452">
            <v>6.2972086560094077E-3</v>
          </cell>
        </row>
        <row r="1453">
          <cell r="M1453">
            <v>5.7065367181851909E-3</v>
          </cell>
          <cell r="AF1453">
            <v>6.2972566940207976E-3</v>
          </cell>
        </row>
        <row r="1454">
          <cell r="M1454">
            <v>5.7065367181851909E-3</v>
          </cell>
          <cell r="AF1454">
            <v>6.2973571310924337E-3</v>
          </cell>
        </row>
        <row r="1455">
          <cell r="L1455">
            <v>6.8390000000000004</v>
          </cell>
          <cell r="M1455">
            <v>6.0807732626144036E-3</v>
          </cell>
          <cell r="AF1455">
            <v>6.2974313619337911E-3</v>
          </cell>
        </row>
        <row r="1456">
          <cell r="L1456">
            <v>21.793399999999998</v>
          </cell>
          <cell r="M1456">
            <v>6.6605079737733419E-3</v>
          </cell>
          <cell r="AF1456">
            <v>6.2975230526881951E-3</v>
          </cell>
        </row>
        <row r="1457">
          <cell r="L1457">
            <v>142.018</v>
          </cell>
          <cell r="M1457">
            <v>1.2752868614619084E-3</v>
          </cell>
          <cell r="AF1457">
            <v>6.297601639337817E-3</v>
          </cell>
        </row>
        <row r="1458">
          <cell r="L1458">
            <v>9.4964399999999998</v>
          </cell>
          <cell r="M1458">
            <v>6.2096844425306745E-3</v>
          </cell>
          <cell r="AF1458">
            <v>6.2978941122925078E-3</v>
          </cell>
        </row>
        <row r="1459">
          <cell r="L1459">
            <v>26.3703</v>
          </cell>
          <cell r="M1459">
            <v>6.7594882671614797E-3</v>
          </cell>
          <cell r="AF1459">
            <v>6.2980294121158719E-3</v>
          </cell>
        </row>
        <row r="1460">
          <cell r="L1460">
            <v>29.8248</v>
          </cell>
          <cell r="M1460">
            <v>6.8073936149093076E-3</v>
          </cell>
          <cell r="AF1460">
            <v>6.2980992384692172E-3</v>
          </cell>
        </row>
        <row r="1461">
          <cell r="L1461">
            <v>13.274100000000001</v>
          </cell>
          <cell r="M1461">
            <v>6.3748705266440759E-3</v>
          </cell>
          <cell r="AF1461">
            <v>6.298125422331215E-3</v>
          </cell>
        </row>
        <row r="1462">
          <cell r="L1462">
            <v>385.37099999999998</v>
          </cell>
          <cell r="M1462">
            <v>1.0307427610953884E-10</v>
          </cell>
          <cell r="AF1462">
            <v>6.298212697850903E-3</v>
          </cell>
        </row>
        <row r="1463">
          <cell r="L1463">
            <v>18.3689</v>
          </cell>
          <cell r="M1463">
            <v>6.5609616095653397E-3</v>
          </cell>
          <cell r="AF1463">
            <v>6.2982388793006864E-3</v>
          </cell>
        </row>
        <row r="1464">
          <cell r="L1464">
            <v>12.7311</v>
          </cell>
          <cell r="M1464">
            <v>6.3524962948345439E-3</v>
          </cell>
          <cell r="AF1464">
            <v>6.2984875753078077E-3</v>
          </cell>
        </row>
        <row r="1465">
          <cell r="L1465">
            <v>40.387700000000002</v>
          </cell>
          <cell r="M1465">
            <v>6.8064682731792045E-3</v>
          </cell>
          <cell r="AF1465">
            <v>6.2985617380736207E-3</v>
          </cell>
        </row>
        <row r="1466">
          <cell r="L1466">
            <v>23.580500000000001</v>
          </cell>
          <cell r="M1466">
            <v>6.7038856487304415E-3</v>
          </cell>
          <cell r="AF1466">
            <v>6.2985966366521026E-3</v>
          </cell>
        </row>
        <row r="1467">
          <cell r="L1467">
            <v>16.976400000000002</v>
          </cell>
          <cell r="M1467">
            <v>6.5144938023587963E-3</v>
          </cell>
          <cell r="AF1467">
            <v>6.2987536680055483E-3</v>
          </cell>
        </row>
        <row r="1468">
          <cell r="L1468">
            <v>10.5603</v>
          </cell>
          <cell r="M1468">
            <v>6.258417312039577E-3</v>
          </cell>
          <cell r="AF1468">
            <v>6.2987623913818708E-3</v>
          </cell>
        </row>
        <row r="1469">
          <cell r="L1469">
            <v>13.735099999999999</v>
          </cell>
          <cell r="M1469">
            <v>6.3934934961748244E-3</v>
          </cell>
          <cell r="AF1469">
            <v>6.2991417983640071E-3</v>
          </cell>
        </row>
        <row r="1470">
          <cell r="L1470">
            <v>20.8169</v>
          </cell>
          <cell r="M1470">
            <v>6.634296349638821E-3</v>
          </cell>
          <cell r="AF1470">
            <v>6.2991854008589629E-3</v>
          </cell>
        </row>
        <row r="1471">
          <cell r="L1471">
            <v>33.159599999999998</v>
          </cell>
          <cell r="M1471">
            <v>6.8312245620654214E-3</v>
          </cell>
          <cell r="AF1471">
            <v>6.2992987601051507E-3</v>
          </cell>
        </row>
        <row r="1472">
          <cell r="L1472">
            <v>28.267600000000002</v>
          </cell>
          <cell r="M1472">
            <v>6.7887001687234189E-3</v>
          </cell>
          <cell r="AF1472">
            <v>6.2993423570302416E-3</v>
          </cell>
        </row>
        <row r="1473">
          <cell r="L1473">
            <v>29.6355</v>
          </cell>
          <cell r="M1473">
            <v>6.8053770300010967E-3</v>
          </cell>
          <cell r="AF1473">
            <v>6.2997346597246035E-3</v>
          </cell>
        </row>
        <row r="1474">
          <cell r="L1474">
            <v>18.481999999999999</v>
          </cell>
          <cell r="M1474">
            <v>6.5645862287919635E-3</v>
          </cell>
          <cell r="AF1474">
            <v>6.2998218210785113E-3</v>
          </cell>
        </row>
        <row r="1475">
          <cell r="L1475">
            <v>30.696999999999999</v>
          </cell>
          <cell r="M1475">
            <v>6.815766588725407E-3</v>
          </cell>
          <cell r="AF1475">
            <v>6.3002444658172693E-3</v>
          </cell>
        </row>
        <row r="1476">
          <cell r="L1476">
            <v>18.653400000000001</v>
          </cell>
          <cell r="M1476">
            <v>6.5700360398746535E-3</v>
          </cell>
          <cell r="AF1476">
            <v>6.3005058226429586E-3</v>
          </cell>
        </row>
        <row r="1477">
          <cell r="L1477">
            <v>32.180300000000003</v>
          </cell>
          <cell r="M1477">
            <v>6.8265283560548827E-3</v>
          </cell>
          <cell r="AF1477">
            <v>6.3005580873199615E-3</v>
          </cell>
        </row>
        <row r="1478">
          <cell r="L1478">
            <v>19.797599999999999</v>
          </cell>
          <cell r="M1478">
            <v>6.60507361025212E-3</v>
          </cell>
          <cell r="AF1478">
            <v>6.3005885740186089E-3</v>
          </cell>
        </row>
        <row r="1479">
          <cell r="L1479">
            <v>28.529499999999999</v>
          </cell>
          <cell r="M1479">
            <v>6.7921787117757211E-3</v>
          </cell>
          <cell r="AF1479">
            <v>6.3006800295624856E-3</v>
          </cell>
        </row>
        <row r="1480">
          <cell r="L1480">
            <v>30.584800000000001</v>
          </cell>
          <cell r="M1480">
            <v>6.8147741938516656E-3</v>
          </cell>
          <cell r="AF1480">
            <v>6.3007845418227718E-3</v>
          </cell>
        </row>
        <row r="1481">
          <cell r="L1481">
            <v>22.3626</v>
          </cell>
          <cell r="M1481">
            <v>6.6749724912312522E-3</v>
          </cell>
          <cell r="AF1481">
            <v>6.3008019596656915E-3</v>
          </cell>
        </row>
        <row r="1482">
          <cell r="L1482">
            <v>33.209000000000003</v>
          </cell>
          <cell r="M1482">
            <v>6.8314105949057527E-3</v>
          </cell>
          <cell r="AF1482">
            <v>6.3008150228852887E-3</v>
          </cell>
        </row>
        <row r="1483">
          <cell r="L1483">
            <v>21.722100000000001</v>
          </cell>
          <cell r="M1483">
            <v>6.6586536799857375E-3</v>
          </cell>
          <cell r="AF1483">
            <v>6.3008977533730148E-3</v>
          </cell>
        </row>
        <row r="1484">
          <cell r="L1484">
            <v>18.151499999999999</v>
          </cell>
          <cell r="M1484">
            <v>6.5539309021044826E-3</v>
          </cell>
          <cell r="AF1484">
            <v>6.3013722570829924E-3</v>
          </cell>
        </row>
        <row r="1485">
          <cell r="L1485">
            <v>14.8344</v>
          </cell>
          <cell r="M1485">
            <v>6.4365011873050142E-3</v>
          </cell>
          <cell r="AF1485">
            <v>6.3014244847789478E-3</v>
          </cell>
        </row>
        <row r="1486">
          <cell r="L1486">
            <v>41.511000000000003</v>
          </cell>
          <cell r="M1486">
            <v>6.7932697679211037E-3</v>
          </cell>
          <cell r="AF1486">
            <v>6.3015245816280749E-3</v>
          </cell>
        </row>
        <row r="1487">
          <cell r="L1487">
            <v>21.3431</v>
          </cell>
          <cell r="M1487">
            <v>6.6486391887765305E-3</v>
          </cell>
          <cell r="AF1487">
            <v>6.3018944336596747E-3</v>
          </cell>
        </row>
        <row r="1488">
          <cell r="L1488">
            <v>31.785699999999999</v>
          </cell>
          <cell r="M1488">
            <v>6.8240939963596361E-3</v>
          </cell>
          <cell r="AF1488">
            <v>6.3019248870735322E-3</v>
          </cell>
        </row>
        <row r="1489">
          <cell r="L1489">
            <v>14.700799999999999</v>
          </cell>
          <cell r="M1489">
            <v>6.43138075174704E-3</v>
          </cell>
          <cell r="AF1489">
            <v>6.302390294750328E-3</v>
          </cell>
        </row>
        <row r="1490">
          <cell r="L1490">
            <v>12.0336</v>
          </cell>
          <cell r="M1490">
            <v>6.3230681176147854E-3</v>
          </cell>
          <cell r="AF1490">
            <v>6.3025337958989005E-3</v>
          </cell>
        </row>
        <row r="1491">
          <cell r="L1491">
            <v>12.607900000000001</v>
          </cell>
          <cell r="M1491">
            <v>6.3473543400207281E-3</v>
          </cell>
          <cell r="AF1491">
            <v>6.302659889035063E-3</v>
          </cell>
        </row>
        <row r="1492">
          <cell r="L1492">
            <v>23.142600000000002</v>
          </cell>
          <cell r="M1492">
            <v>6.6938109723413729E-3</v>
          </cell>
          <cell r="AF1492">
            <v>6.3028555249897266E-3</v>
          </cell>
        </row>
        <row r="1493">
          <cell r="L1493">
            <v>11.514699999999999</v>
          </cell>
          <cell r="M1493">
            <v>6.3006800295624856E-3</v>
          </cell>
          <cell r="AF1493">
            <v>6.3028729133332208E-3</v>
          </cell>
        </row>
        <row r="1494">
          <cell r="L1494">
            <v>9.6866900000000005</v>
          </cell>
          <cell r="M1494">
            <v>6.2185230710067683E-3</v>
          </cell>
          <cell r="AF1494">
            <v>6.3030380902254265E-3</v>
          </cell>
        </row>
        <row r="1495">
          <cell r="L1495">
            <v>7.5464000000000002</v>
          </cell>
          <cell r="M1495">
            <v>6.1160632857865478E-3</v>
          </cell>
          <cell r="AF1495">
            <v>6.3030989392267667E-3</v>
          </cell>
        </row>
        <row r="1496">
          <cell r="L1496">
            <v>17.471299999999999</v>
          </cell>
          <cell r="M1496">
            <v>6.5313966207526117E-3</v>
          </cell>
          <cell r="AF1496">
            <v>6.3031337087203305E-3</v>
          </cell>
        </row>
        <row r="1497">
          <cell r="L1497">
            <v>14.952199999999999</v>
          </cell>
          <cell r="M1497">
            <v>6.4409914497890871E-3</v>
          </cell>
          <cell r="AF1497">
            <v>6.3031554391499234E-3</v>
          </cell>
        </row>
        <row r="1498">
          <cell r="L1498">
            <v>24.070399999999999</v>
          </cell>
          <cell r="M1498">
            <v>6.7147267174489976E-3</v>
          </cell>
          <cell r="AF1498">
            <v>6.3032727767716812E-3</v>
          </cell>
        </row>
        <row r="1499">
          <cell r="L1499">
            <v>20.730599999999999</v>
          </cell>
          <cell r="M1499">
            <v>6.6318955444158731E-3</v>
          </cell>
          <cell r="AF1499">
            <v>6.3032988502637263E-3</v>
          </cell>
        </row>
        <row r="1500">
          <cell r="L1500">
            <v>9.9422300000000003</v>
          </cell>
          <cell r="M1500">
            <v>6.230310578523383E-3</v>
          </cell>
          <cell r="AF1500">
            <v>6.3033770673906146E-3</v>
          </cell>
        </row>
        <row r="1501">
          <cell r="L1501">
            <v>13.956200000000001</v>
          </cell>
          <cell r="M1501">
            <v>6.4023028382483946E-3</v>
          </cell>
          <cell r="AF1501">
            <v>6.3033857578723707E-3</v>
          </cell>
        </row>
        <row r="1502">
          <cell r="L1502">
            <v>16.850999999999999</v>
          </cell>
          <cell r="M1502">
            <v>6.5101435212874259E-3</v>
          </cell>
          <cell r="AF1502">
            <v>6.3035161076554725E-3</v>
          </cell>
        </row>
        <row r="1503">
          <cell r="L1503">
            <v>13.0646</v>
          </cell>
          <cell r="M1503">
            <v>6.3662940684207246E-3</v>
          </cell>
          <cell r="AF1503">
            <v>6.3036073441994642E-3</v>
          </cell>
        </row>
        <row r="1504">
          <cell r="L1504">
            <v>17.8278</v>
          </cell>
          <cell r="M1504">
            <v>6.5433082126811508E-3</v>
          </cell>
          <cell r="AF1504">
            <v>6.3040199954909511E-3</v>
          </cell>
        </row>
        <row r="1505">
          <cell r="L1505">
            <v>6.9208499999999997</v>
          </cell>
          <cell r="M1505">
            <v>6.0848917928108511E-3</v>
          </cell>
          <cell r="AF1505">
            <v>6.3040938235874467E-3</v>
          </cell>
        </row>
        <row r="1506">
          <cell r="L1506">
            <v>7.8792499999999999</v>
          </cell>
          <cell r="M1506">
            <v>6.1324273080402983E-3</v>
          </cell>
          <cell r="AF1506">
            <v>6.3042631769867899E-3</v>
          </cell>
        </row>
        <row r="1507">
          <cell r="L1507">
            <v>14.378</v>
          </cell>
          <cell r="M1507">
            <v>6.4188869378026059E-3</v>
          </cell>
          <cell r="AF1507">
            <v>6.3042631769867899E-3</v>
          </cell>
        </row>
        <row r="1508">
          <cell r="L1508">
            <v>42.822499999999998</v>
          </cell>
          <cell r="M1508">
            <v>6.7747166859532318E-3</v>
          </cell>
          <cell r="AF1508">
            <v>6.3043413321357961E-3</v>
          </cell>
        </row>
        <row r="1509">
          <cell r="L1509">
            <v>24.787800000000001</v>
          </cell>
          <cell r="M1509">
            <v>6.7297783213772291E-3</v>
          </cell>
          <cell r="AF1509">
            <v>6.3044846035201843E-3</v>
          </cell>
        </row>
        <row r="1510">
          <cell r="L1510">
            <v>15.828799999999999</v>
          </cell>
          <cell r="M1510">
            <v>6.4736757126052386E-3</v>
          </cell>
          <cell r="AF1510">
            <v>6.3045497212912173E-3</v>
          </cell>
        </row>
        <row r="1511">
          <cell r="L1511">
            <v>25.896999999999998</v>
          </cell>
          <cell r="M1511">
            <v>6.7511089159239543E-3</v>
          </cell>
          <cell r="AF1511">
            <v>6.3045931311990723E-3</v>
          </cell>
        </row>
        <row r="1512">
          <cell r="L1512">
            <v>12.339700000000001</v>
          </cell>
          <cell r="M1512">
            <v>6.3360773456051641E-3</v>
          </cell>
          <cell r="AF1512">
            <v>6.3046018129944469E-3</v>
          </cell>
        </row>
        <row r="1513">
          <cell r="L1513">
            <v>10.759</v>
          </cell>
          <cell r="M1513">
            <v>6.2673308239816561E-3</v>
          </cell>
          <cell r="AF1513">
            <v>6.3049794110171999E-3</v>
          </cell>
        </row>
        <row r="1514">
          <cell r="L1514">
            <v>13.5716</v>
          </cell>
          <cell r="M1514">
            <v>6.386927979432919E-3</v>
          </cell>
          <cell r="AF1514">
            <v>6.3054263004929285E-3</v>
          </cell>
        </row>
        <row r="1515">
          <cell r="L1515">
            <v>25.5443</v>
          </cell>
          <cell r="M1515">
            <v>6.744583058929176E-3</v>
          </cell>
          <cell r="AF1515">
            <v>6.3054349763286529E-3</v>
          </cell>
        </row>
        <row r="1516">
          <cell r="L1516">
            <v>18.559200000000001</v>
          </cell>
          <cell r="M1516">
            <v>6.5670473185984015E-3</v>
          </cell>
          <cell r="AF1516">
            <v>6.3055694438419419E-3</v>
          </cell>
        </row>
        <row r="1517">
          <cell r="L1517">
            <v>17.278600000000001</v>
          </cell>
          <cell r="M1517">
            <v>6.5248657000633002E-3</v>
          </cell>
          <cell r="AF1517">
            <v>6.3056128172766504E-3</v>
          </cell>
        </row>
        <row r="1518">
          <cell r="L1518">
            <v>18.5289</v>
          </cell>
          <cell r="M1518">
            <v>6.5660826321464081E-3</v>
          </cell>
          <cell r="AF1518">
            <v>6.3056518520405074E-3</v>
          </cell>
        </row>
        <row r="1519">
          <cell r="L1519">
            <v>16.0688</v>
          </cell>
          <cell r="M1519">
            <v>6.4823981068896728E-3</v>
          </cell>
          <cell r="AF1519">
            <v>6.3056952225254512E-3</v>
          </cell>
        </row>
        <row r="1520">
          <cell r="L1520">
            <v>35.432000000000002</v>
          </cell>
          <cell r="M1520">
            <v>6.8347184103712353E-3</v>
          </cell>
          <cell r="AF1520">
            <v>6.3059337324396555E-3</v>
          </cell>
        </row>
        <row r="1521">
          <cell r="L1521">
            <v>38.9133</v>
          </cell>
          <cell r="M1521">
            <v>6.819996454092845E-3</v>
          </cell>
          <cell r="AF1521">
            <v>6.3060768158425011E-3</v>
          </cell>
        </row>
        <row r="1522">
          <cell r="L1522">
            <v>22.7669</v>
          </cell>
          <cell r="M1522">
            <v>6.6848794954293663E-3</v>
          </cell>
          <cell r="AF1522">
            <v>6.306124506552214E-3</v>
          </cell>
        </row>
        <row r="1523">
          <cell r="L1523">
            <v>13.3924</v>
          </cell>
          <cell r="M1523">
            <v>6.3796822573963432E-3</v>
          </cell>
          <cell r="AF1523">
            <v>6.3061808658775023E-3</v>
          </cell>
        </row>
        <row r="1524">
          <cell r="L1524">
            <v>22.191400000000002</v>
          </cell>
          <cell r="M1524">
            <v>6.6706853604792228E-3</v>
          </cell>
          <cell r="AF1524">
            <v>6.3062068769886041E-3</v>
          </cell>
        </row>
        <row r="1525">
          <cell r="L1525">
            <v>20.901499999999999</v>
          </cell>
          <cell r="M1525">
            <v>6.6366366234916962E-3</v>
          </cell>
          <cell r="AF1525">
            <v>6.3062545625735753E-3</v>
          </cell>
        </row>
        <row r="1526">
          <cell r="L1526">
            <v>9.5639000000000003</v>
          </cell>
          <cell r="M1526">
            <v>6.2128246114136441E-3</v>
          </cell>
          <cell r="AF1526">
            <v>6.3063109158421806E-3</v>
          </cell>
        </row>
        <row r="1527">
          <cell r="L1527">
            <v>13.810700000000001</v>
          </cell>
          <cell r="M1527">
            <v>6.3965146072355516E-3</v>
          </cell>
          <cell r="AF1527">
            <v>6.3063542627243077E-3</v>
          </cell>
        </row>
        <row r="1528">
          <cell r="L1528">
            <v>45.083100000000002</v>
          </cell>
          <cell r="M1528">
            <v>6.7348698207478361E-3</v>
          </cell>
          <cell r="AF1528">
            <v>6.3063759355829569E-3</v>
          </cell>
        </row>
        <row r="1529">
          <cell r="L1529">
            <v>24.117699999999999</v>
          </cell>
          <cell r="M1529">
            <v>6.7157493098161502E-3</v>
          </cell>
          <cell r="AF1529">
            <v>6.3064886281887309E-3</v>
          </cell>
        </row>
        <row r="1530">
          <cell r="L1530">
            <v>9.1973900000000004</v>
          </cell>
          <cell r="M1530">
            <v>6.1956835216840783E-3</v>
          </cell>
          <cell r="AF1530">
            <v>6.3065276347213598E-3</v>
          </cell>
        </row>
        <row r="1531">
          <cell r="L1531">
            <v>17.756900000000002</v>
          </cell>
          <cell r="M1531">
            <v>6.5409569681179995E-3</v>
          </cell>
          <cell r="AF1531">
            <v>6.306531968702879E-3</v>
          </cell>
        </row>
        <row r="1532">
          <cell r="L1532">
            <v>19.2151</v>
          </cell>
          <cell r="M1532">
            <v>6.5875293867919031E-3</v>
          </cell>
          <cell r="AF1532">
            <v>6.3067269817944655E-3</v>
          </cell>
        </row>
        <row r="1533">
          <cell r="L1533">
            <v>12.9917</v>
          </cell>
          <cell r="M1533">
            <v>6.3632931876929089E-3</v>
          </cell>
          <cell r="AF1533">
            <v>6.3067919791680999E-3</v>
          </cell>
        </row>
        <row r="1534">
          <cell r="L1534">
            <v>15.8714</v>
          </cell>
          <cell r="M1534">
            <v>6.4752310717683011E-3</v>
          </cell>
          <cell r="AF1534">
            <v>6.3069436261134681E-3</v>
          </cell>
        </row>
        <row r="1535">
          <cell r="L1535">
            <v>19.8901</v>
          </cell>
          <cell r="M1535">
            <v>6.6078033487714455E-3</v>
          </cell>
          <cell r="AF1535">
            <v>6.3072035480270568E-3</v>
          </cell>
        </row>
        <row r="1536">
          <cell r="L1536">
            <v>8.7122399999999995</v>
          </cell>
          <cell r="M1536">
            <v>6.1726922224878515E-3</v>
          </cell>
          <cell r="AF1536">
            <v>6.3072035480270568E-3</v>
          </cell>
        </row>
        <row r="1537">
          <cell r="L1537">
            <v>14.5977</v>
          </cell>
          <cell r="M1537">
            <v>6.4274090429317339E-3</v>
          </cell>
          <cell r="AF1537">
            <v>6.3072295371419855E-3</v>
          </cell>
        </row>
        <row r="1538">
          <cell r="L1538">
            <v>10.3437</v>
          </cell>
          <cell r="M1538">
            <v>6.2486327692731838E-3</v>
          </cell>
          <cell r="AF1538">
            <v>6.3074287684386204E-3</v>
          </cell>
        </row>
        <row r="1539">
          <cell r="L1539">
            <v>10.870200000000001</v>
          </cell>
          <cell r="M1539">
            <v>6.2722929778303051E-3</v>
          </cell>
          <cell r="AF1539">
            <v>6.3075630144612607E-3</v>
          </cell>
        </row>
        <row r="1540">
          <cell r="L1540">
            <v>8.4624600000000001</v>
          </cell>
          <cell r="M1540">
            <v>6.160722440160111E-3</v>
          </cell>
          <cell r="AF1540">
            <v>6.3076496168725177E-3</v>
          </cell>
        </row>
        <row r="1541">
          <cell r="L1541">
            <v>18.720700000000001</v>
          </cell>
          <cell r="M1541">
            <v>6.572161643559101E-3</v>
          </cell>
          <cell r="AF1541">
            <v>6.3079007287083766E-3</v>
          </cell>
        </row>
        <row r="1542">
          <cell r="L1542">
            <v>16.476299999999998</v>
          </cell>
          <cell r="M1542">
            <v>6.4969833399260105E-3</v>
          </cell>
          <cell r="AF1542">
            <v>6.3079137158293967E-3</v>
          </cell>
        </row>
        <row r="1543">
          <cell r="L1543">
            <v>18.5748</v>
          </cell>
          <cell r="M1543">
            <v>6.5675433539609928E-3</v>
          </cell>
          <cell r="AF1543">
            <v>6.3083898136522794E-3</v>
          </cell>
        </row>
        <row r="1544">
          <cell r="L1544">
            <v>48.0685</v>
          </cell>
          <cell r="M1544">
            <v>6.6672638942353911E-3</v>
          </cell>
          <cell r="AF1544">
            <v>6.3084633756238032E-3</v>
          </cell>
        </row>
        <row r="1545">
          <cell r="L1545">
            <v>25.7028</v>
          </cell>
          <cell r="M1545">
            <v>6.7475454169091198E-3</v>
          </cell>
          <cell r="AF1545">
            <v>6.3086277920174037E-3</v>
          </cell>
        </row>
        <row r="1546">
          <cell r="L1546">
            <v>18.0595</v>
          </cell>
          <cell r="M1546">
            <v>6.5509305283682085E-3</v>
          </cell>
          <cell r="AF1546">
            <v>6.3088657233436474E-3</v>
          </cell>
        </row>
        <row r="1547">
          <cell r="L1547">
            <v>22.875900000000001</v>
          </cell>
          <cell r="M1547">
            <v>6.6874980444193164E-3</v>
          </cell>
          <cell r="AF1547">
            <v>6.3089479068690335E-3</v>
          </cell>
        </row>
        <row r="1548">
          <cell r="L1548">
            <v>13.673500000000001</v>
          </cell>
          <cell r="M1548">
            <v>6.3910249780565788E-3</v>
          </cell>
          <cell r="AF1548">
            <v>6.3089954842386027E-3</v>
          </cell>
        </row>
        <row r="1549">
          <cell r="L1549">
            <v>9.7500599999999995</v>
          </cell>
          <cell r="M1549">
            <v>6.2214552300210594E-3</v>
          </cell>
          <cell r="AF1549">
            <v>6.3093371209622124E-3</v>
          </cell>
        </row>
        <row r="1550">
          <cell r="L1550">
            <v>9.3684600000000007</v>
          </cell>
          <cell r="M1550">
            <v>6.2037087402702015E-3</v>
          </cell>
          <cell r="AF1550">
            <v>6.3093846829327949E-3</v>
          </cell>
        </row>
        <row r="1551">
          <cell r="L1551">
            <v>15.4956</v>
          </cell>
          <cell r="M1551">
            <v>6.4614044620210061E-3</v>
          </cell>
          <cell r="AF1551">
            <v>6.3094927713200485E-3</v>
          </cell>
        </row>
        <row r="1552">
          <cell r="L1552">
            <v>13.5967</v>
          </cell>
          <cell r="M1552">
            <v>6.3879387151477181E-3</v>
          </cell>
          <cell r="AF1552">
            <v>6.3096051729283238E-3</v>
          </cell>
        </row>
        <row r="1553">
          <cell r="L1553">
            <v>13.2624</v>
          </cell>
          <cell r="M1553">
            <v>6.3743934155342553E-3</v>
          </cell>
          <cell r="AF1553">
            <v>6.3096527242888474E-3</v>
          </cell>
        </row>
        <row r="1554">
          <cell r="L1554">
            <v>16.207599999999999</v>
          </cell>
          <cell r="M1554">
            <v>6.4873978622010681E-3</v>
          </cell>
          <cell r="AF1554">
            <v>6.3098169781398566E-3</v>
          </cell>
        </row>
        <row r="1555">
          <cell r="L1555">
            <v>41.327500000000001</v>
          </cell>
          <cell r="M1555">
            <v>6.7955960881585968E-3</v>
          </cell>
          <cell r="AF1555">
            <v>6.3098861309342832E-3</v>
          </cell>
        </row>
        <row r="1556">
          <cell r="L1556">
            <v>21.834900000000001</v>
          </cell>
          <cell r="M1556">
            <v>6.6615829223172478E-3</v>
          </cell>
          <cell r="AF1556">
            <v>6.3099423146466011E-3</v>
          </cell>
        </row>
        <row r="1557">
          <cell r="L1557">
            <v>29.789200000000001</v>
          </cell>
          <cell r="M1557">
            <v>6.807019794003809E-3</v>
          </cell>
          <cell r="AF1557">
            <v>6.3099552797452139E-3</v>
          </cell>
        </row>
        <row r="1558">
          <cell r="L1558">
            <v>107.072</v>
          </cell>
          <cell r="M1558">
            <v>3.1932116799553599E-3</v>
          </cell>
          <cell r="AF1558">
            <v>6.3099682447037772E-3</v>
          </cell>
        </row>
        <row r="1559">
          <cell r="M1559">
            <v>5.7065367181851909E-3</v>
          </cell>
          <cell r="AF1559">
            <v>6.3099941742007478E-3</v>
          </cell>
        </row>
        <row r="1560">
          <cell r="L1560">
            <v>88.477400000000003</v>
          </cell>
          <cell r="M1560">
            <v>4.4965232593838214E-3</v>
          </cell>
          <cell r="AF1560">
            <v>6.3100287459919345E-3</v>
          </cell>
        </row>
        <row r="1561">
          <cell r="M1561">
            <v>5.7065367181851909E-3</v>
          </cell>
          <cell r="AF1561">
            <v>6.3101151711125779E-3</v>
          </cell>
        </row>
        <row r="1562">
          <cell r="L1562">
            <v>15.7248</v>
          </cell>
          <cell r="M1562">
            <v>6.4698656840611549E-3</v>
          </cell>
          <cell r="AF1562">
            <v>6.3101238132822722E-3</v>
          </cell>
        </row>
        <row r="1563">
          <cell r="L1563">
            <v>8.1150699999999993</v>
          </cell>
          <cell r="M1563">
            <v>6.1439265812932966E-3</v>
          </cell>
          <cell r="AF1563">
            <v>6.3102620795311964E-3</v>
          </cell>
        </row>
        <row r="1564">
          <cell r="L1564">
            <v>11.3193</v>
          </cell>
          <cell r="M1564">
            <v>6.2921411122748806E-3</v>
          </cell>
          <cell r="AF1564">
            <v>6.310275041174959E-3</v>
          </cell>
        </row>
        <row r="1565">
          <cell r="L1565">
            <v>157.93</v>
          </cell>
          <cell r="M1565">
            <v>7.4563179201437007E-4</v>
          </cell>
          <cell r="AF1565">
            <v>6.3105342446333791E-3</v>
          </cell>
        </row>
        <row r="1566">
          <cell r="L1566">
            <v>35.741999999999997</v>
          </cell>
          <cell r="M1566">
            <v>6.8343921717367003E-3</v>
          </cell>
          <cell r="AF1566">
            <v>6.3105385642162797E-3</v>
          </cell>
        </row>
        <row r="1567">
          <cell r="L1567">
            <v>13.616899999999999</v>
          </cell>
          <cell r="M1567">
            <v>6.3887513941066421E-3</v>
          </cell>
          <cell r="AF1567">
            <v>6.3107545235139622E-3</v>
          </cell>
        </row>
        <row r="1568">
          <cell r="L1568">
            <v>18.394300000000001</v>
          </cell>
          <cell r="M1568">
            <v>6.5617775974946904E-3</v>
          </cell>
          <cell r="AF1568">
            <v>6.3108538517220227E-3</v>
          </cell>
        </row>
        <row r="1569">
          <cell r="L1569">
            <v>35.7864</v>
          </cell>
          <cell r="M1569">
            <v>6.8343296645075168E-3</v>
          </cell>
          <cell r="AF1569">
            <v>6.3109833978771722E-3</v>
          </cell>
        </row>
        <row r="1570">
          <cell r="L1570">
            <v>16.731999999999999</v>
          </cell>
          <cell r="M1570">
            <v>6.5059901809103272E-3</v>
          </cell>
          <cell r="AF1570">
            <v>6.3109833978771722E-3</v>
          </cell>
        </row>
        <row r="1571">
          <cell r="L1571">
            <v>12.4498</v>
          </cell>
          <cell r="M1571">
            <v>6.3407204877480687E-3</v>
          </cell>
          <cell r="AF1571">
            <v>6.3110697541958255E-3</v>
          </cell>
        </row>
        <row r="1572">
          <cell r="L1572">
            <v>35.1873</v>
          </cell>
          <cell r="M1572">
            <v>6.8348397844941742E-3</v>
          </cell>
          <cell r="AF1572">
            <v>6.3110740718482711E-3</v>
          </cell>
        </row>
        <row r="1573">
          <cell r="L1573">
            <v>12.9245</v>
          </cell>
          <cell r="M1573">
            <v>6.3605194083134094E-3</v>
          </cell>
          <cell r="AF1573">
            <v>6.3115489185518181E-3</v>
          </cell>
        </row>
        <row r="1574">
          <cell r="L1574">
            <v>45.6691</v>
          </cell>
          <cell r="M1574">
            <v>6.7229328392982022E-3</v>
          </cell>
          <cell r="AF1574">
            <v>6.3115748138616477E-3</v>
          </cell>
        </row>
        <row r="1575">
          <cell r="M1575">
            <v>5.7065367181851909E-3</v>
          </cell>
          <cell r="AF1575">
            <v>6.3119157164796998E-3</v>
          </cell>
        </row>
        <row r="1576">
          <cell r="M1576">
            <v>5.7065367181851909E-3</v>
          </cell>
          <cell r="AF1576">
            <v>6.3121271135575851E-3</v>
          </cell>
        </row>
        <row r="1577">
          <cell r="M1577">
            <v>5.7065367181851909E-3</v>
          </cell>
          <cell r="AF1577">
            <v>6.3122090737891502E-3</v>
          </cell>
        </row>
        <row r="1578">
          <cell r="M1578">
            <v>5.7065367181851909E-3</v>
          </cell>
          <cell r="AF1578">
            <v>6.3123514124025911E-3</v>
          </cell>
        </row>
        <row r="1579">
          <cell r="L1579">
            <v>18.546199999999999</v>
          </cell>
          <cell r="M1579">
            <v>6.5666336261037536E-3</v>
          </cell>
          <cell r="AF1579">
            <v>6.3126705342725379E-3</v>
          </cell>
        </row>
        <row r="1580">
          <cell r="L1580">
            <v>20.965499999999999</v>
          </cell>
          <cell r="M1580">
            <v>6.6383983263550274E-3</v>
          </cell>
          <cell r="AF1580">
            <v>6.3126748461458824E-3</v>
          </cell>
        </row>
        <row r="1581">
          <cell r="M1581">
            <v>5.7065367181851909E-3</v>
          </cell>
          <cell r="AF1581">
            <v>6.3127050288229441E-3</v>
          </cell>
        </row>
        <row r="1582">
          <cell r="L1582">
            <v>24.6143</v>
          </cell>
          <cell r="M1582">
            <v>6.7262282203452177E-3</v>
          </cell>
          <cell r="AF1582">
            <v>6.3127524572012175E-3</v>
          </cell>
        </row>
        <row r="1583">
          <cell r="L1583">
            <v>35.356099999999998</v>
          </cell>
          <cell r="M1583">
            <v>6.834768908721282E-3</v>
          </cell>
          <cell r="AF1583">
            <v>6.312765391886202E-3</v>
          </cell>
        </row>
        <row r="1584">
          <cell r="M1584">
            <v>5.7065367181851909E-3</v>
          </cell>
          <cell r="AF1584">
            <v>6.3128947310215466E-3</v>
          </cell>
        </row>
        <row r="1585">
          <cell r="L1585">
            <v>23.103100000000001</v>
          </cell>
          <cell r="M1585">
            <v>6.6928844260492788E-3</v>
          </cell>
          <cell r="AF1585">
            <v>6.3130456089507394E-3</v>
          </cell>
        </row>
        <row r="1586">
          <cell r="M1586">
            <v>5.7065367181851909E-3</v>
          </cell>
          <cell r="AF1586">
            <v>6.3132137075799111E-3</v>
          </cell>
        </row>
        <row r="1587">
          <cell r="L1587">
            <v>21.7514</v>
          </cell>
          <cell r="M1587">
            <v>6.659416823124E-3</v>
          </cell>
          <cell r="AF1587">
            <v>6.3133860918008463E-3</v>
          </cell>
        </row>
        <row r="1588">
          <cell r="L1588">
            <v>13.130800000000001</v>
          </cell>
          <cell r="M1588">
            <v>6.3690117668109419E-3</v>
          </cell>
          <cell r="AF1588">
            <v>6.3135627597405621E-3</v>
          </cell>
        </row>
        <row r="1589">
          <cell r="L1589">
            <v>13.245200000000001</v>
          </cell>
          <cell r="M1589">
            <v>6.3736916212847302E-3</v>
          </cell>
          <cell r="AF1589">
            <v>6.3136532380477818E-3</v>
          </cell>
        </row>
        <row r="1590">
          <cell r="L1590">
            <v>23.981000000000002</v>
          </cell>
          <cell r="M1590">
            <v>6.712782338516036E-3</v>
          </cell>
          <cell r="AF1590">
            <v>6.3138341740337474E-3</v>
          </cell>
        </row>
        <row r="1591">
          <cell r="L1591">
            <v>14.108700000000001</v>
          </cell>
          <cell r="M1591">
            <v>6.4083324221270105E-3</v>
          </cell>
          <cell r="AF1591">
            <v>6.3140021613909154E-3</v>
          </cell>
        </row>
        <row r="1592">
          <cell r="L1592">
            <v>9.7081999999999997</v>
          </cell>
          <cell r="M1592">
            <v>6.2195190155036597E-3</v>
          </cell>
          <cell r="AF1592">
            <v>6.314032310457132E-3</v>
          </cell>
        </row>
        <row r="1593">
          <cell r="L1593">
            <v>7.56168</v>
          </cell>
          <cell r="M1593">
            <v>6.116817900751856E-3</v>
          </cell>
          <cell r="AF1593">
            <v>6.3140538450365781E-3</v>
          </cell>
        </row>
        <row r="1594">
          <cell r="M1594">
            <v>5.7065367181851909E-3</v>
          </cell>
          <cell r="AF1594">
            <v>6.3140796860172684E-3</v>
          </cell>
        </row>
        <row r="1595">
          <cell r="M1595">
            <v>5.7065367181851909E-3</v>
          </cell>
          <cell r="AF1595">
            <v>6.3141270596903491E-3</v>
          </cell>
        </row>
        <row r="1596">
          <cell r="L1596">
            <v>22.770700000000001</v>
          </cell>
          <cell r="M1596">
            <v>6.6849711592413307E-3</v>
          </cell>
          <cell r="AF1596">
            <v>6.314333759088471E-3</v>
          </cell>
        </row>
        <row r="1597">
          <cell r="L1597">
            <v>15.534800000000001</v>
          </cell>
          <cell r="M1597">
            <v>6.4628578615512277E-3</v>
          </cell>
          <cell r="AF1597">
            <v>6.314406956507825E-3</v>
          </cell>
        </row>
        <row r="1598">
          <cell r="L1598">
            <v>11.999499999999999</v>
          </cell>
          <cell r="M1598">
            <v>6.3216097618126917E-3</v>
          </cell>
          <cell r="AF1598">
            <v>6.3145188967826619E-3</v>
          </cell>
        </row>
        <row r="1599">
          <cell r="L1599">
            <v>13.933299999999999</v>
          </cell>
          <cell r="M1599">
            <v>6.4013941287263927E-3</v>
          </cell>
          <cell r="AF1599">
            <v>6.3146394360548853E-3</v>
          </cell>
        </row>
        <row r="1600">
          <cell r="L1600">
            <v>13.6968</v>
          </cell>
          <cell r="M1600">
            <v>6.3919594120664105E-3</v>
          </cell>
          <cell r="AF1600">
            <v>6.3146953965595928E-3</v>
          </cell>
        </row>
        <row r="1601">
          <cell r="M1601">
            <v>5.7065367181851909E-3</v>
          </cell>
          <cell r="AF1601">
            <v>6.3147943971476692E-3</v>
          </cell>
        </row>
        <row r="1602">
          <cell r="L1602">
            <v>13.995900000000001</v>
          </cell>
          <cell r="M1602">
            <v>6.4038761692723194E-3</v>
          </cell>
          <cell r="AF1602">
            <v>6.314983766580109E-3</v>
          </cell>
        </row>
        <row r="1603">
          <cell r="L1603">
            <v>14.2483</v>
          </cell>
          <cell r="M1603">
            <v>6.4138185573348969E-3</v>
          </cell>
          <cell r="AF1603">
            <v>6.3151343797848572E-3</v>
          </cell>
        </row>
        <row r="1604">
          <cell r="L1604">
            <v>16.184799999999999</v>
          </cell>
          <cell r="M1604">
            <v>6.4865788299061011E-3</v>
          </cell>
          <cell r="AF1604">
            <v>6.3151515915054381E-3</v>
          </cell>
        </row>
        <row r="1605">
          <cell r="L1605">
            <v>12.5768</v>
          </cell>
          <cell r="M1605">
            <v>6.3460525191058655E-3</v>
          </cell>
          <cell r="AF1605">
            <v>6.3152032251691404E-3</v>
          </cell>
        </row>
        <row r="1606">
          <cell r="L1606">
            <v>39.662799999999997</v>
          </cell>
          <cell r="M1606">
            <v>6.8136594268374444E-3</v>
          </cell>
          <cell r="AF1606">
            <v>6.3153021834102246E-3</v>
          </cell>
        </row>
        <row r="1607">
          <cell r="L1607">
            <v>15.193300000000001</v>
          </cell>
          <cell r="M1607">
            <v>6.4501094786839292E-3</v>
          </cell>
          <cell r="AF1607">
            <v>6.3153064857551788E-3</v>
          </cell>
        </row>
        <row r="1608">
          <cell r="L1608">
            <v>20.610399999999998</v>
          </cell>
          <cell r="M1608">
            <v>6.6285289664196742E-3</v>
          </cell>
          <cell r="AF1608">
            <v>6.3153193926964125E-3</v>
          </cell>
        </row>
        <row r="1609">
          <cell r="L1609">
            <v>39.827800000000003</v>
          </cell>
          <cell r="M1609">
            <v>6.8121142856907985E-3</v>
          </cell>
          <cell r="AF1609">
            <v>6.3154097373523165E-3</v>
          </cell>
        </row>
        <row r="1610">
          <cell r="L1610">
            <v>20.105499999999999</v>
          </cell>
          <cell r="M1610">
            <v>6.6140999458516488E-3</v>
          </cell>
          <cell r="AF1610">
            <v>6.3156635259815101E-3</v>
          </cell>
        </row>
        <row r="1611">
          <cell r="L1611">
            <v>370.07</v>
          </cell>
          <cell r="M1611">
            <v>4.8028590371009234E-10</v>
          </cell>
          <cell r="AF1611">
            <v>6.3156893319510727E-3</v>
          </cell>
        </row>
        <row r="1612">
          <cell r="L1612">
            <v>9.9713700000000003</v>
          </cell>
          <cell r="M1612">
            <v>6.2316485753506736E-3</v>
          </cell>
          <cell r="AF1612">
            <v>6.3158441559678334E-3</v>
          </cell>
        </row>
        <row r="1613">
          <cell r="L1613">
            <v>10.039899999999999</v>
          </cell>
          <cell r="M1613">
            <v>6.2347902176891363E-3</v>
          </cell>
          <cell r="AF1613">
            <v>6.3160892526188239E-3</v>
          </cell>
        </row>
        <row r="1614">
          <cell r="L1614">
            <v>10.5261</v>
          </cell>
          <cell r="M1614">
            <v>6.2568770944410636E-3</v>
          </cell>
          <cell r="AF1614">
            <v>6.3162956104559744E-3</v>
          </cell>
        </row>
        <row r="1615">
          <cell r="L1615">
            <v>13.6538</v>
          </cell>
          <cell r="M1615">
            <v>6.3902342322548983E-3</v>
          </cell>
          <cell r="AF1615">
            <v>6.3163257013016273E-3</v>
          </cell>
        </row>
        <row r="1616">
          <cell r="L1616">
            <v>18.884499999999999</v>
          </cell>
          <cell r="M1616">
            <v>6.5773014379081627E-3</v>
          </cell>
          <cell r="AF1616">
            <v>6.3164202675498266E-3</v>
          </cell>
        </row>
        <row r="1617">
          <cell r="L1617">
            <v>16.977900000000002</v>
          </cell>
          <cell r="M1617">
            <v>6.5145456748149652E-3</v>
          </cell>
          <cell r="AF1617">
            <v>6.3166265676757724E-3</v>
          </cell>
        </row>
        <row r="1618">
          <cell r="L1618">
            <v>6.8514200000000001</v>
          </cell>
          <cell r="M1618">
            <v>6.0813988026389727E-3</v>
          </cell>
          <cell r="AF1618">
            <v>6.3169960987484583E-3</v>
          </cell>
        </row>
        <row r="1619">
          <cell r="L1619">
            <v>17.375299999999999</v>
          </cell>
          <cell r="M1619">
            <v>6.5281510997612655E-3</v>
          </cell>
          <cell r="AF1619">
            <v>6.3170132834288184E-3</v>
          </cell>
        </row>
        <row r="1620">
          <cell r="L1620">
            <v>13.469200000000001</v>
          </cell>
          <cell r="M1620">
            <v>6.3827939265908981E-3</v>
          </cell>
          <cell r="AF1620">
            <v>6.3172538427112663E-3</v>
          </cell>
        </row>
        <row r="1621">
          <cell r="L1621">
            <v>9.0839099999999995</v>
          </cell>
          <cell r="M1621">
            <v>6.1903363516113159E-3</v>
          </cell>
          <cell r="AF1621">
            <v>6.3172710236425915E-3</v>
          </cell>
        </row>
        <row r="1622">
          <cell r="L1622">
            <v>15.5031</v>
          </cell>
          <cell r="M1622">
            <v>6.461682736086099E-3</v>
          </cell>
          <cell r="AF1622">
            <v>6.3174213461293476E-3</v>
          </cell>
        </row>
        <row r="1623">
          <cell r="L1623">
            <v>16.2301</v>
          </cell>
          <cell r="M1623">
            <v>6.4882052485978137E-3</v>
          </cell>
          <cell r="AF1623">
            <v>6.3174814697653176E-3</v>
          </cell>
        </row>
        <row r="1624">
          <cell r="L1624">
            <v>28.807200000000002</v>
          </cell>
          <cell r="M1624">
            <v>6.7957196064003089E-3</v>
          </cell>
          <cell r="AF1624">
            <v>6.3177434012954255E-3</v>
          </cell>
        </row>
        <row r="1625">
          <cell r="L1625">
            <v>20.529599999999999</v>
          </cell>
          <cell r="M1625">
            <v>6.6262510758577356E-3</v>
          </cell>
          <cell r="AF1625">
            <v>6.3179022494677627E-3</v>
          </cell>
        </row>
        <row r="1626">
          <cell r="L1626">
            <v>29.4527</v>
          </cell>
          <cell r="M1626">
            <v>6.8033623399012333E-3</v>
          </cell>
          <cell r="AF1626">
            <v>6.3180653685649003E-3</v>
          </cell>
        </row>
        <row r="1627">
          <cell r="L1627">
            <v>14.8407</v>
          </cell>
          <cell r="M1627">
            <v>6.4367419130036138E-3</v>
          </cell>
          <cell r="AF1627">
            <v>6.3180868299239487E-3</v>
          </cell>
        </row>
        <row r="1628">
          <cell r="L1628">
            <v>17.066500000000001</v>
          </cell>
          <cell r="M1628">
            <v>6.517602704915821E-3</v>
          </cell>
          <cell r="AF1628">
            <v>6.3181125830390527E-3</v>
          </cell>
        </row>
        <row r="1629">
          <cell r="L1629">
            <v>40.452800000000003</v>
          </cell>
          <cell r="M1629">
            <v>6.8057714712640525E-3</v>
          </cell>
          <cell r="AF1629">
            <v>6.3181469196506249E-3</v>
          </cell>
        </row>
        <row r="1630">
          <cell r="L1630">
            <v>53.992899999999999</v>
          </cell>
          <cell r="M1630">
            <v>6.4846754131074264E-3</v>
          </cell>
          <cell r="AF1630">
            <v>6.3182070063139322E-3</v>
          </cell>
        </row>
        <row r="1631">
          <cell r="L1631">
            <v>27.018999999999998</v>
          </cell>
          <cell r="M1631">
            <v>6.7702665898368604E-3</v>
          </cell>
          <cell r="AF1631">
            <v>6.3182756730350937E-3</v>
          </cell>
        </row>
        <row r="1632">
          <cell r="L1632">
            <v>16.1602</v>
          </cell>
          <cell r="M1632">
            <v>6.4856941432500136E-3</v>
          </cell>
          <cell r="AF1632">
            <v>6.3183615008095464E-3</v>
          </cell>
        </row>
        <row r="1633">
          <cell r="L1633">
            <v>12.2125</v>
          </cell>
          <cell r="M1633">
            <v>6.3306892501547342E-3</v>
          </cell>
          <cell r="AF1633">
            <v>6.3184730675688245E-3</v>
          </cell>
        </row>
        <row r="1634">
          <cell r="L1634">
            <v>21.951499999999999</v>
          </cell>
          <cell r="M1634">
            <v>6.6645860370539859E-3</v>
          </cell>
          <cell r="AF1634">
            <v>6.3189492529435792E-3</v>
          </cell>
        </row>
        <row r="1635">
          <cell r="L1635">
            <v>17.0974</v>
          </cell>
          <cell r="M1635">
            <v>6.5186656748120993E-3</v>
          </cell>
          <cell r="AF1635">
            <v>6.3189878541257093E-3</v>
          </cell>
        </row>
        <row r="1636">
          <cell r="L1636">
            <v>15.5684</v>
          </cell>
          <cell r="M1636">
            <v>6.4641015722455685E-3</v>
          </cell>
          <cell r="AF1636">
            <v>6.3190135875434905E-3</v>
          </cell>
        </row>
        <row r="1637">
          <cell r="L1637">
            <v>252.69399999999999</v>
          </cell>
          <cell r="M1637">
            <v>6.5450449766968274E-6</v>
          </cell>
          <cell r="AF1637">
            <v>6.3190736299958347E-3</v>
          </cell>
        </row>
        <row r="1638">
          <cell r="L1638">
            <v>17.264299999999999</v>
          </cell>
          <cell r="M1638">
            <v>6.5243784755028532E-3</v>
          </cell>
          <cell r="AF1638">
            <v>6.3191079385925388E-3</v>
          </cell>
        </row>
        <row r="1639">
          <cell r="L1639">
            <v>21.476199999999999</v>
          </cell>
          <cell r="M1639">
            <v>6.6521863869316144E-3</v>
          </cell>
          <cell r="AF1639">
            <v>6.3192151465067074E-3</v>
          </cell>
        </row>
        <row r="1640">
          <cell r="L1640">
            <v>13.6486</v>
          </cell>
          <cell r="M1640">
            <v>6.3900254023695376E-3</v>
          </cell>
          <cell r="AF1640">
            <v>6.3193266323692127E-3</v>
          </cell>
        </row>
        <row r="1641">
          <cell r="L1641">
            <v>15.103300000000001</v>
          </cell>
          <cell r="M1641">
            <v>6.4467171753953825E-3</v>
          </cell>
          <cell r="AF1641">
            <v>6.3194809799560422E-3</v>
          </cell>
        </row>
        <row r="1642">
          <cell r="L1642">
            <v>17.834499999999998</v>
          </cell>
          <cell r="M1642">
            <v>6.5435299480432847E-3</v>
          </cell>
          <cell r="AF1642">
            <v>6.3196824587983414E-3</v>
          </cell>
        </row>
        <row r="1643">
          <cell r="L1643">
            <v>25.409099999999999</v>
          </cell>
          <cell r="M1643">
            <v>6.7420179149219545E-3</v>
          </cell>
          <cell r="AF1643">
            <v>6.3201024524759926E-3</v>
          </cell>
        </row>
        <row r="1644">
          <cell r="L1644">
            <v>20.632400000000001</v>
          </cell>
          <cell r="M1644">
            <v>6.6291471194663961E-3</v>
          </cell>
          <cell r="AF1644">
            <v>6.3201495852444793E-3</v>
          </cell>
        </row>
        <row r="1645">
          <cell r="L1645">
            <v>66.016999999999996</v>
          </cell>
          <cell r="M1645">
            <v>5.9382324569126343E-3</v>
          </cell>
          <cell r="AF1645">
            <v>6.3202010006509326E-3</v>
          </cell>
        </row>
        <row r="1646">
          <cell r="L1646">
            <v>28.864999999999998</v>
          </cell>
          <cell r="M1646">
            <v>6.7964374917485158E-3</v>
          </cell>
          <cell r="AF1646">
            <v>6.3203380973861191E-3</v>
          </cell>
        </row>
        <row r="1647">
          <cell r="M1647">
            <v>5.7065367181851909E-3</v>
          </cell>
          <cell r="AF1647">
            <v>6.3204451930615477E-3</v>
          </cell>
        </row>
        <row r="1648">
          <cell r="L1648">
            <v>30.370899999999999</v>
          </cell>
          <cell r="M1648">
            <v>6.8128129328696068E-3</v>
          </cell>
          <cell r="AF1648">
            <v>6.3204666110230033E-3</v>
          </cell>
        </row>
        <row r="1649">
          <cell r="M1649">
            <v>5.7065367181851909E-3</v>
          </cell>
          <cell r="AF1649">
            <v>6.3205051623677509E-3</v>
          </cell>
        </row>
        <row r="1650">
          <cell r="L1650">
            <v>8.4088499999999993</v>
          </cell>
          <cell r="M1650">
            <v>6.1581417067089212E-3</v>
          </cell>
          <cell r="AF1650">
            <v>6.3209505526128943E-3</v>
          </cell>
        </row>
        <row r="1651">
          <cell r="L1651">
            <v>24.2835</v>
          </cell>
          <cell r="M1651">
            <v>6.7193001758725189E-3</v>
          </cell>
          <cell r="AF1651">
            <v>6.3209719613403761E-3</v>
          </cell>
        </row>
        <row r="1652">
          <cell r="L1652">
            <v>24.263300000000001</v>
          </cell>
          <cell r="M1652">
            <v>6.7188703610248906E-3</v>
          </cell>
          <cell r="AF1652">
            <v>6.321040466638588E-3</v>
          </cell>
        </row>
        <row r="1653">
          <cell r="L1653">
            <v>52.7119</v>
          </cell>
          <cell r="M1653">
            <v>6.5294244507657501E-3</v>
          </cell>
          <cell r="AF1653">
            <v>6.3210661550922899E-3</v>
          </cell>
        </row>
        <row r="1654">
          <cell r="L1654">
            <v>13.4674</v>
          </cell>
          <cell r="M1654">
            <v>6.3827211059368097E-3</v>
          </cell>
          <cell r="AF1654">
            <v>6.3212373970484362E-3</v>
          </cell>
        </row>
        <row r="1655">
          <cell r="L1655">
            <v>52.996099999999998</v>
          </cell>
          <cell r="M1655">
            <v>6.5197409993878533E-3</v>
          </cell>
          <cell r="AF1655">
            <v>6.3216097618126917E-3</v>
          </cell>
        </row>
        <row r="1656">
          <cell r="L1656">
            <v>28.381</v>
          </cell>
          <cell r="M1656">
            <v>6.7902229047921998E-3</v>
          </cell>
          <cell r="AF1656">
            <v>6.321622599863237E-3</v>
          </cell>
        </row>
        <row r="1657">
          <cell r="L1657">
            <v>21.351400000000002</v>
          </cell>
          <cell r="M1657">
            <v>6.6488613444140613E-3</v>
          </cell>
          <cell r="AF1657">
            <v>6.3219007230182729E-3</v>
          </cell>
        </row>
        <row r="1658">
          <cell r="L1658">
            <v>23.569500000000001</v>
          </cell>
          <cell r="M1658">
            <v>6.703637008349997E-3</v>
          </cell>
          <cell r="AF1658">
            <v>6.3219477834678111E-3</v>
          </cell>
        </row>
        <row r="1659">
          <cell r="L1659">
            <v>11.269299999999999</v>
          </cell>
          <cell r="M1659">
            <v>6.2899466617705223E-3</v>
          </cell>
          <cell r="AF1659">
            <v>6.3220076758446981E-3</v>
          </cell>
        </row>
        <row r="1660">
          <cell r="L1660">
            <v>152.767</v>
          </cell>
          <cell r="M1660">
            <v>8.9472737785854361E-4</v>
          </cell>
          <cell r="AF1660">
            <v>6.3220675651519016E-3</v>
          </cell>
        </row>
        <row r="1661">
          <cell r="L1661">
            <v>13.9962</v>
          </cell>
          <cell r="M1661">
            <v>6.4038880486173618E-3</v>
          </cell>
          <cell r="AF1661">
            <v>6.3222557687034686E-3</v>
          </cell>
        </row>
        <row r="1662">
          <cell r="L1662">
            <v>22.336300000000001</v>
          </cell>
          <cell r="M1662">
            <v>6.674317449556732E-3</v>
          </cell>
          <cell r="AF1662">
            <v>6.3224054544190837E-3</v>
          </cell>
        </row>
        <row r="1663">
          <cell r="L1663">
            <v>18.415800000000001</v>
          </cell>
          <cell r="M1663">
            <v>6.5624674040941407E-3</v>
          </cell>
          <cell r="AF1663">
            <v>6.3226491872245567E-3</v>
          </cell>
        </row>
        <row r="1664">
          <cell r="L1664">
            <v>25.3172</v>
          </cell>
          <cell r="M1664">
            <v>6.7402542118440833E-3</v>
          </cell>
          <cell r="AF1664">
            <v>6.3228714955592472E-3</v>
          </cell>
        </row>
        <row r="1665">
          <cell r="L1665">
            <v>16.6252</v>
          </cell>
          <cell r="M1665">
            <v>6.502241888714299E-3</v>
          </cell>
          <cell r="AF1665">
            <v>6.3229655363312987E-3</v>
          </cell>
        </row>
        <row r="1666">
          <cell r="L1666">
            <v>17.8659</v>
          </cell>
          <cell r="M1666">
            <v>6.5445680767770029E-3</v>
          </cell>
          <cell r="AF1666">
            <v>6.323012553873306E-3</v>
          </cell>
        </row>
        <row r="1667">
          <cell r="L1667">
            <v>20.853000000000002</v>
          </cell>
          <cell r="M1667">
            <v>6.635296581150983E-3</v>
          </cell>
          <cell r="AF1667">
            <v>6.3230552954479605E-3</v>
          </cell>
        </row>
        <row r="1668">
          <cell r="L1668">
            <v>22.4084</v>
          </cell>
          <cell r="M1668">
            <v>6.6761101282184557E-3</v>
          </cell>
          <cell r="AF1668">
            <v>6.3230638435748474E-3</v>
          </cell>
        </row>
        <row r="1669">
          <cell r="L1669">
            <v>20.944600000000001</v>
          </cell>
          <cell r="M1669">
            <v>6.6378238463690757E-3</v>
          </cell>
          <cell r="AF1669">
            <v>6.3230681176147854E-3</v>
          </cell>
        </row>
        <row r="1670">
          <cell r="L1670">
            <v>82.8369</v>
          </cell>
          <cell r="M1670">
            <v>4.8893984979011158E-3</v>
          </cell>
          <cell r="AF1670">
            <v>6.3232048786185787E-3</v>
          </cell>
        </row>
        <row r="1671">
          <cell r="L1671">
            <v>53.1008</v>
          </cell>
          <cell r="M1671">
            <v>6.5161382733638813E-3</v>
          </cell>
          <cell r="AF1671">
            <v>6.3234569896479277E-3</v>
          </cell>
        </row>
        <row r="1672">
          <cell r="L1672">
            <v>23.0885</v>
          </cell>
          <cell r="M1672">
            <v>6.6925412124380912E-3</v>
          </cell>
          <cell r="AF1672">
            <v>6.3236022491901947E-3</v>
          </cell>
        </row>
        <row r="1673">
          <cell r="L1673">
            <v>38.372599999999998</v>
          </cell>
          <cell r="M1673">
            <v>6.8238730604232977E-3</v>
          </cell>
          <cell r="AF1673">
            <v>6.3236834157480324E-3</v>
          </cell>
        </row>
        <row r="1674">
          <cell r="L1674">
            <v>24.454699999999999</v>
          </cell>
          <cell r="M1674">
            <v>6.7229117367788261E-3</v>
          </cell>
          <cell r="AF1674">
            <v>6.323862816479244E-3</v>
          </cell>
        </row>
        <row r="1675">
          <cell r="L1675">
            <v>26.493500000000001</v>
          </cell>
          <cell r="M1675">
            <v>6.761598192051633E-3</v>
          </cell>
          <cell r="AF1675">
            <v>6.3238841718671387E-3</v>
          </cell>
        </row>
        <row r="1676">
          <cell r="L1676">
            <v>30.559799999999999</v>
          </cell>
          <cell r="M1676">
            <v>6.8145496613230376E-3</v>
          </cell>
          <cell r="AF1676">
            <v>6.3240208370684992E-3</v>
          </cell>
        </row>
        <row r="1677">
          <cell r="L1677">
            <v>48.475000000000001</v>
          </cell>
          <cell r="M1677">
            <v>6.6567639777618849E-3</v>
          </cell>
          <cell r="AF1677">
            <v>6.3243069278348593E-3</v>
          </cell>
        </row>
        <row r="1678">
          <cell r="L1678">
            <v>20.4297</v>
          </cell>
          <cell r="M1678">
            <v>6.6234182582548852E-3</v>
          </cell>
          <cell r="AF1678">
            <v>6.3243795068336078E-3</v>
          </cell>
        </row>
        <row r="1679">
          <cell r="L1679">
            <v>21.334700000000002</v>
          </cell>
          <cell r="M1679">
            <v>6.6484142272480867E-3</v>
          </cell>
          <cell r="AF1679">
            <v>6.3244136600884128E-3</v>
          </cell>
        </row>
        <row r="1680">
          <cell r="L1680">
            <v>20.938199999999998</v>
          </cell>
          <cell r="M1680">
            <v>6.6376477687934733E-3</v>
          </cell>
          <cell r="AF1680">
            <v>6.3245545316555915E-3</v>
          </cell>
        </row>
        <row r="1681">
          <cell r="L1681">
            <v>15.749599999999999</v>
          </cell>
          <cell r="M1681">
            <v>6.4707758909461214E-3</v>
          </cell>
          <cell r="AF1681">
            <v>6.3245588002243565E-3</v>
          </cell>
        </row>
        <row r="1682">
          <cell r="L1682">
            <v>6.8004800000000003</v>
          </cell>
          <cell r="M1682">
            <v>6.0788318406219443E-3</v>
          </cell>
          <cell r="AF1682">
            <v>6.3247978150442171E-3</v>
          </cell>
        </row>
        <row r="1683">
          <cell r="L1683">
            <v>47.5137</v>
          </cell>
          <cell r="M1683">
            <v>6.6810981794538414E-3</v>
          </cell>
          <cell r="AF1683">
            <v>6.324895967595813E-3</v>
          </cell>
        </row>
        <row r="1684">
          <cell r="L1684">
            <v>15.5924</v>
          </cell>
          <cell r="M1684">
            <v>6.4649887719326598E-3</v>
          </cell>
          <cell r="AF1684">
            <v>6.3249386400301205E-3</v>
          </cell>
        </row>
        <row r="1685">
          <cell r="L1685">
            <v>13.949</v>
          </cell>
          <cell r="M1685">
            <v>6.402017222757077E-3</v>
          </cell>
          <cell r="AF1685">
            <v>6.3252586332854495E-3</v>
          </cell>
        </row>
        <row r="1686">
          <cell r="L1686">
            <v>13.966100000000001</v>
          </cell>
          <cell r="M1686">
            <v>6.4026954212795303E-3</v>
          </cell>
          <cell r="AF1686">
            <v>6.3252586332854495E-3</v>
          </cell>
        </row>
        <row r="1687">
          <cell r="L1687">
            <v>20.0566</v>
          </cell>
          <cell r="M1687">
            <v>6.6126778707809464E-3</v>
          </cell>
          <cell r="AF1687">
            <v>6.3254676478839769E-3</v>
          </cell>
        </row>
        <row r="1688">
          <cell r="L1688">
            <v>13.8531</v>
          </cell>
          <cell r="M1688">
            <v>6.3982049137632242E-3</v>
          </cell>
          <cell r="AF1688">
            <v>6.3256083915886373E-3</v>
          </cell>
        </row>
        <row r="1689">
          <cell r="L1689">
            <v>13.811</v>
          </cell>
          <cell r="M1689">
            <v>6.3965265772392898E-3</v>
          </cell>
          <cell r="AF1689">
            <v>6.3257363255824189E-3</v>
          </cell>
        </row>
        <row r="1690">
          <cell r="L1690">
            <v>10.9267</v>
          </cell>
          <cell r="M1690">
            <v>6.2748069955876297E-3</v>
          </cell>
          <cell r="AF1690">
            <v>6.3257619106863849E-3</v>
          </cell>
        </row>
        <row r="1691">
          <cell r="L1691">
            <v>14.765599999999999</v>
          </cell>
          <cell r="M1691">
            <v>6.4338680170026351E-3</v>
          </cell>
          <cell r="AF1691">
            <v>6.3259836245882295E-3</v>
          </cell>
        </row>
        <row r="1692">
          <cell r="L1692">
            <v>24.505500000000001</v>
          </cell>
          <cell r="M1692">
            <v>6.723972636065877E-3</v>
          </cell>
          <cell r="AF1692">
            <v>6.3261029914190017E-3</v>
          </cell>
        </row>
        <row r="1693">
          <cell r="L1693">
            <v>15.883699999999999</v>
          </cell>
          <cell r="M1693">
            <v>6.4756795821061114E-3</v>
          </cell>
          <cell r="AF1693">
            <v>6.3261072542925168E-3</v>
          </cell>
        </row>
        <row r="1694">
          <cell r="L1694">
            <v>7.4982699999999998</v>
          </cell>
          <cell r="M1694">
            <v>6.1136842174831759E-3</v>
          </cell>
          <cell r="AF1694">
            <v>6.3262010335387022E-3</v>
          </cell>
        </row>
        <row r="1695">
          <cell r="L1695">
            <v>43.795099999999998</v>
          </cell>
          <cell r="M1695">
            <v>6.7587866403584539E-3</v>
          </cell>
          <cell r="AF1695">
            <v>6.326209558548004E-3</v>
          </cell>
        </row>
        <row r="1696">
          <cell r="L1696">
            <v>26.482800000000001</v>
          </cell>
          <cell r="M1696">
            <v>6.7614161120817433E-3</v>
          </cell>
          <cell r="AF1696">
            <v>6.326218083494521E-3</v>
          </cell>
        </row>
        <row r="1697">
          <cell r="L1697">
            <v>22.964300000000001</v>
          </cell>
          <cell r="M1697">
            <v>6.6896053328767864E-3</v>
          </cell>
          <cell r="AF1697">
            <v>6.3262607072852852E-3</v>
          </cell>
        </row>
        <row r="1698">
          <cell r="L1698">
            <v>8.4883299999999995</v>
          </cell>
          <cell r="M1698">
            <v>6.161966324297375E-3</v>
          </cell>
          <cell r="AF1698">
            <v>6.3263161158665484E-3</v>
          </cell>
        </row>
        <row r="1699">
          <cell r="L1699">
            <v>24.364899999999999</v>
          </cell>
          <cell r="M1699">
            <v>6.7210243231045864E-3</v>
          </cell>
          <cell r="AF1699">
            <v>6.3265462461908296E-3</v>
          </cell>
        </row>
        <row r="1700">
          <cell r="L1700">
            <v>28.1404</v>
          </cell>
          <cell r="M1700">
            <v>6.7869620487880609E-3</v>
          </cell>
          <cell r="AF1700">
            <v>6.3265888578938603E-3</v>
          </cell>
        </row>
        <row r="1701">
          <cell r="L1701">
            <v>12.784800000000001</v>
          </cell>
          <cell r="M1701">
            <v>6.3547299965716238E-3</v>
          </cell>
          <cell r="AF1701">
            <v>6.3268231941959983E-3</v>
          </cell>
        </row>
        <row r="1702">
          <cell r="L1702">
            <v>14.5076</v>
          </cell>
          <cell r="M1702">
            <v>6.4239237286853211E-3</v>
          </cell>
          <cell r="AF1702">
            <v>6.3268913558382246E-3</v>
          </cell>
        </row>
        <row r="1703">
          <cell r="L1703">
            <v>15.5596</v>
          </cell>
          <cell r="M1703">
            <v>6.4637760223887827E-3</v>
          </cell>
          <cell r="AF1703">
            <v>6.3269169154177079E-3</v>
          </cell>
        </row>
        <row r="1704">
          <cell r="L1704">
            <v>49.763500000000001</v>
          </cell>
          <cell r="M1704">
            <v>6.6214684168372073E-3</v>
          </cell>
          <cell r="AF1704">
            <v>6.3269169154177079E-3</v>
          </cell>
        </row>
        <row r="1705">
          <cell r="L1705">
            <v>65.6721</v>
          </cell>
          <cell r="M1705">
            <v>5.9567662655127243E-3</v>
          </cell>
          <cell r="AF1705">
            <v>6.3270702610231377E-3</v>
          </cell>
        </row>
        <row r="1706">
          <cell r="L1706">
            <v>73.660300000000007</v>
          </cell>
          <cell r="M1706">
            <v>5.4925476841418269E-3</v>
          </cell>
          <cell r="AF1706">
            <v>6.3272278450205496E-3</v>
          </cell>
        </row>
        <row r="1707">
          <cell r="L1707">
            <v>21.9711</v>
          </cell>
          <cell r="M1707">
            <v>6.6650883704459764E-3</v>
          </cell>
          <cell r="AF1707">
            <v>6.3274875987211201E-3</v>
          </cell>
        </row>
        <row r="1708">
          <cell r="L1708">
            <v>76.112499999999997</v>
          </cell>
          <cell r="M1708">
            <v>5.3373434314219134E-3</v>
          </cell>
          <cell r="AF1708">
            <v>6.3275131451083801E-3</v>
          </cell>
        </row>
        <row r="1709">
          <cell r="L1709">
            <v>20.377700000000001</v>
          </cell>
          <cell r="M1709">
            <v>6.621936521499879E-3</v>
          </cell>
          <cell r="AF1709">
            <v>6.3275216604451404E-3</v>
          </cell>
        </row>
        <row r="1710">
          <cell r="L1710">
            <v>11.4039</v>
          </cell>
          <cell r="M1710">
            <v>6.2958453447639669E-3</v>
          </cell>
          <cell r="AF1710">
            <v>6.3275770086025623E-3</v>
          </cell>
        </row>
        <row r="1711">
          <cell r="L1711">
            <v>8.6339400000000008</v>
          </cell>
          <cell r="M1711">
            <v>6.1689496404475908E-3</v>
          </cell>
          <cell r="AF1711">
            <v>6.3275940382707735E-3</v>
          </cell>
        </row>
        <row r="1712">
          <cell r="L1712">
            <v>36.777000000000001</v>
          </cell>
          <cell r="M1712">
            <v>6.8319071581941417E-3</v>
          </cell>
          <cell r="AF1712">
            <v>6.3277856047192025E-3</v>
          </cell>
        </row>
        <row r="1713">
          <cell r="L1713">
            <v>37.936399999999999</v>
          </cell>
          <cell r="M1713">
            <v>6.8265751146541634E-3</v>
          </cell>
          <cell r="AF1713">
            <v>6.3277898613900751E-3</v>
          </cell>
        </row>
        <row r="1714">
          <cell r="L1714">
            <v>10.736000000000001</v>
          </cell>
          <cell r="M1714">
            <v>6.2663021306922102E-3</v>
          </cell>
          <cell r="AF1714">
            <v>6.327849453132718E-3</v>
          </cell>
        </row>
        <row r="1715">
          <cell r="L1715">
            <v>10.560499999999999</v>
          </cell>
          <cell r="M1715">
            <v>6.2584263139558423E-3</v>
          </cell>
          <cell r="AF1715">
            <v>6.327853709567937E-3</v>
          </cell>
        </row>
        <row r="1716">
          <cell r="L1716">
            <v>13.134</v>
          </cell>
          <cell r="M1716">
            <v>6.369142957722387E-3</v>
          </cell>
          <cell r="AF1716">
            <v>6.3279941631163746E-3</v>
          </cell>
        </row>
        <row r="1717">
          <cell r="L1717">
            <v>12.6045</v>
          </cell>
          <cell r="M1717">
            <v>6.347212093492669E-3</v>
          </cell>
          <cell r="AF1717">
            <v>6.3280239540937297E-3</v>
          </cell>
        </row>
        <row r="1718">
          <cell r="L1718">
            <v>9.7135099999999994</v>
          </cell>
          <cell r="M1718">
            <v>6.2197647708288478E-3</v>
          </cell>
          <cell r="AF1718">
            <v>6.3281431103041994E-3</v>
          </cell>
        </row>
        <row r="1719">
          <cell r="L1719">
            <v>28.219200000000001</v>
          </cell>
          <cell r="M1719">
            <v>6.7880425556490253E-3</v>
          </cell>
          <cell r="AF1719">
            <v>6.3282494893680697E-3</v>
          </cell>
        </row>
        <row r="1720">
          <cell r="L1720">
            <v>22.156600000000001</v>
          </cell>
          <cell r="M1720">
            <v>6.6698072305247233E-3</v>
          </cell>
          <cell r="AF1720">
            <v>6.3283728767782373E-3</v>
          </cell>
        </row>
        <row r="1721">
          <cell r="L1721">
            <v>42.832700000000003</v>
          </cell>
          <cell r="M1721">
            <v>6.7745591871663721E-3</v>
          </cell>
          <cell r="AF1721">
            <v>6.3283728767782373E-3</v>
          </cell>
        </row>
        <row r="1722">
          <cell r="L1722">
            <v>15.930899999999999</v>
          </cell>
          <cell r="M1722">
            <v>6.4773983135730986E-3</v>
          </cell>
          <cell r="AF1722">
            <v>6.3285260289699568E-3</v>
          </cell>
        </row>
        <row r="1723">
          <cell r="L1723">
            <v>46.855400000000003</v>
          </cell>
          <cell r="M1723">
            <v>6.6967656350641015E-3</v>
          </cell>
          <cell r="AF1723">
            <v>6.3286281191156264E-3</v>
          </cell>
        </row>
        <row r="1724">
          <cell r="L1724">
            <v>14.3302</v>
          </cell>
          <cell r="M1724">
            <v>6.4170222436818582E-3</v>
          </cell>
          <cell r="AF1724">
            <v>6.3289130728576464E-3</v>
          </cell>
        </row>
        <row r="1725">
          <cell r="L1725">
            <v>53.320700000000002</v>
          </cell>
          <cell r="M1725">
            <v>6.5085098152719203E-3</v>
          </cell>
          <cell r="AF1725">
            <v>6.3293169907828826E-3</v>
          </cell>
        </row>
        <row r="1726">
          <cell r="L1726">
            <v>63.839300000000001</v>
          </cell>
          <cell r="M1726">
            <v>6.0526833325239837E-3</v>
          </cell>
          <cell r="AF1726">
            <v>6.3293212417958825E-3</v>
          </cell>
        </row>
        <row r="1727">
          <cell r="M1727">
            <v>5.7065367181851909E-3</v>
          </cell>
          <cell r="AF1727">
            <v>6.3293339947405403E-3</v>
          </cell>
        </row>
        <row r="1728">
          <cell r="L1728">
            <v>53.843699999999998</v>
          </cell>
          <cell r="M1728">
            <v>6.4900324186567236E-3</v>
          </cell>
          <cell r="AF1728">
            <v>6.3294402637762747E-3</v>
          </cell>
        </row>
        <row r="1729">
          <cell r="M1729">
            <v>5.7065367181851909E-3</v>
          </cell>
          <cell r="AF1729">
            <v>6.3295125211072396E-3</v>
          </cell>
        </row>
        <row r="1730">
          <cell r="L1730">
            <v>25.849599999999999</v>
          </cell>
          <cell r="M1730">
            <v>6.7502458630557911E-3</v>
          </cell>
          <cell r="AF1730">
            <v>6.3296187736327503E-3</v>
          </cell>
        </row>
        <row r="1731">
          <cell r="L1731">
            <v>28.8856</v>
          </cell>
          <cell r="M1731">
            <v>6.7966917544328327E-3</v>
          </cell>
          <cell r="AF1731">
            <v>6.3296230235293464E-3</v>
          </cell>
        </row>
        <row r="1732">
          <cell r="L1732">
            <v>16.0839</v>
          </cell>
          <cell r="M1732">
            <v>6.4829436187123467E-3</v>
          </cell>
          <cell r="AF1732">
            <v>6.329903481934478E-3</v>
          </cell>
        </row>
        <row r="1733">
          <cell r="L1733">
            <v>24.039200000000001</v>
          </cell>
          <cell r="M1733">
            <v>6.7140498675294178E-3</v>
          </cell>
          <cell r="AF1733">
            <v>6.3300521820787211E-3</v>
          </cell>
        </row>
        <row r="1734">
          <cell r="L1734">
            <v>126.134</v>
          </cell>
          <cell r="M1734">
            <v>2.0234425933560274E-3</v>
          </cell>
          <cell r="AF1734">
            <v>6.330277319902722E-3</v>
          </cell>
        </row>
        <row r="1735">
          <cell r="L1735">
            <v>15.195600000000001</v>
          </cell>
          <cell r="M1735">
            <v>6.4501959933063353E-3</v>
          </cell>
          <cell r="AF1735">
            <v>6.3305873430495067E-3</v>
          </cell>
        </row>
        <row r="1736">
          <cell r="M1736">
            <v>5.7065367181851909E-3</v>
          </cell>
          <cell r="AF1736">
            <v>6.3306892501547342E-3</v>
          </cell>
        </row>
        <row r="1737">
          <cell r="L1737">
            <v>40.446100000000001</v>
          </cell>
          <cell r="M1737">
            <v>6.8058435726605247E-3</v>
          </cell>
          <cell r="AF1737">
            <v>6.3310628319989065E-3</v>
          </cell>
        </row>
        <row r="1738">
          <cell r="L1738">
            <v>19.285699999999999</v>
          </cell>
          <cell r="M1738">
            <v>6.5896882437732635E-3</v>
          </cell>
          <cell r="AF1738">
            <v>6.3311180098949453E-3</v>
          </cell>
        </row>
        <row r="1739">
          <cell r="L1739">
            <v>20.0746</v>
          </cell>
          <cell r="M1739">
            <v>6.6132018382568849E-3</v>
          </cell>
          <cell r="AF1739">
            <v>6.3312920150680975E-3</v>
          </cell>
        </row>
        <row r="1740">
          <cell r="L1740">
            <v>8.6857900000000008</v>
          </cell>
          <cell r="M1740">
            <v>6.1714289540980571E-3</v>
          </cell>
          <cell r="AF1740">
            <v>6.3313981027987559E-3</v>
          </cell>
        </row>
        <row r="1741">
          <cell r="L1741">
            <v>21.484200000000001</v>
          </cell>
          <cell r="M1741">
            <v>6.6523985501564494E-3</v>
          </cell>
          <cell r="AF1741">
            <v>6.3315338807389664E-3</v>
          </cell>
        </row>
        <row r="1742">
          <cell r="L1742">
            <v>26.015599999999999</v>
          </cell>
          <cell r="M1742">
            <v>6.7532493397913966E-3</v>
          </cell>
          <cell r="AF1742">
            <v>6.3316526732140714E-3</v>
          </cell>
        </row>
        <row r="1743">
          <cell r="L1743">
            <v>13.783200000000001</v>
          </cell>
          <cell r="M1743">
            <v>6.3954167344698557E-3</v>
          </cell>
          <cell r="AF1743">
            <v>6.3316781271387729E-3</v>
          </cell>
        </row>
        <row r="1744">
          <cell r="L1744">
            <v>12.872</v>
          </cell>
          <cell r="M1744">
            <v>6.3583473703234805E-3</v>
          </cell>
          <cell r="AF1744">
            <v>6.3319877711604097E-3</v>
          </cell>
        </row>
        <row r="1745">
          <cell r="L1745">
            <v>24.7576</v>
          </cell>
          <cell r="M1745">
            <v>6.7291645179409429E-3</v>
          </cell>
          <cell r="AF1745">
            <v>6.3320513862530538E-3</v>
          </cell>
        </row>
        <row r="1746">
          <cell r="L1746">
            <v>40.365600000000001</v>
          </cell>
          <cell r="M1746">
            <v>6.8067029130253242E-3</v>
          </cell>
          <cell r="AF1746">
            <v>6.3321022757763992E-3</v>
          </cell>
        </row>
        <row r="1747">
          <cell r="L1747">
            <v>9.0737100000000002</v>
          </cell>
          <cell r="M1747">
            <v>6.1898548083786807E-3</v>
          </cell>
          <cell r="AF1747">
            <v>6.3323354904121811E-3</v>
          </cell>
        </row>
        <row r="1748">
          <cell r="L1748">
            <v>45.2532</v>
          </cell>
          <cell r="M1748">
            <v>6.7314725444489959E-3</v>
          </cell>
          <cell r="AF1748">
            <v>6.3325050711356846E-3</v>
          </cell>
        </row>
        <row r="1749">
          <cell r="L1749">
            <v>17.6677</v>
          </cell>
          <cell r="M1749">
            <v>6.5379863410945996E-3</v>
          </cell>
          <cell r="AF1749">
            <v>6.3325813742402459E-3</v>
          </cell>
        </row>
        <row r="1750">
          <cell r="L1750">
            <v>19.288799999999998</v>
          </cell>
          <cell r="M1750">
            <v>6.5897828330323859E-3</v>
          </cell>
          <cell r="AF1750">
            <v>6.3327890623929304E-3</v>
          </cell>
        </row>
        <row r="1751">
          <cell r="L1751">
            <v>24.912800000000001</v>
          </cell>
          <cell r="M1751">
            <v>6.7323003261421186E-3</v>
          </cell>
          <cell r="AF1751">
            <v>6.3329077243572491E-3</v>
          </cell>
        </row>
        <row r="1752">
          <cell r="L1752">
            <v>30.2987</v>
          </cell>
          <cell r="M1752">
            <v>6.8121304031917383E-3</v>
          </cell>
          <cell r="AF1752">
            <v>6.3329670507081643E-3</v>
          </cell>
        </row>
        <row r="1753">
          <cell r="L1753">
            <v>54.302999999999997</v>
          </cell>
          <cell r="M1753">
            <v>6.4734201419950422E-3</v>
          </cell>
          <cell r="AF1753">
            <v>6.3330051874461619E-3</v>
          </cell>
        </row>
        <row r="1754">
          <cell r="L1754">
            <v>36.459200000000003</v>
          </cell>
          <cell r="M1754">
            <v>6.8328986533698465E-3</v>
          </cell>
          <cell r="AF1754">
            <v>6.3331534848523737E-3</v>
          </cell>
        </row>
        <row r="1755">
          <cell r="L1755">
            <v>39.945799999999998</v>
          </cell>
          <cell r="M1755">
            <v>6.810976110476083E-3</v>
          </cell>
          <cell r="AF1755">
            <v>6.3331789053270747E-3</v>
          </cell>
        </row>
        <row r="1756">
          <cell r="L1756">
            <v>7.2531499999999998</v>
          </cell>
          <cell r="M1756">
            <v>6.1015179067942177E-3</v>
          </cell>
          <cell r="AF1756">
            <v>6.3332424540324039E-3</v>
          </cell>
        </row>
        <row r="1757">
          <cell r="L1757">
            <v>37.464500000000001</v>
          </cell>
          <cell r="M1757">
            <v>6.8290700143085071E-3</v>
          </cell>
          <cell r="AF1757">
            <v>6.3334076640754258E-3</v>
          </cell>
        </row>
        <row r="1758">
          <cell r="L1758">
            <v>11.735900000000001</v>
          </cell>
          <cell r="M1758">
            <v>6.310275041174959E-3</v>
          </cell>
          <cell r="AF1758">
            <v>6.3334203715476184E-3</v>
          </cell>
        </row>
        <row r="1759">
          <cell r="L1759">
            <v>14.739100000000001</v>
          </cell>
          <cell r="M1759">
            <v>6.4328516903101604E-3</v>
          </cell>
          <cell r="AF1759">
            <v>6.3334330788779956E-3</v>
          </cell>
        </row>
        <row r="1760">
          <cell r="L1760">
            <v>17.797599999999999</v>
          </cell>
          <cell r="M1760">
            <v>6.5423077720967206E-3</v>
          </cell>
          <cell r="AF1760">
            <v>6.3336236718154852E-3</v>
          </cell>
        </row>
        <row r="1761">
          <cell r="L1761">
            <v>50.682000000000002</v>
          </cell>
          <cell r="M1761">
            <v>6.5944603254998917E-3</v>
          </cell>
          <cell r="AF1761">
            <v>6.3339327880400148E-3</v>
          </cell>
        </row>
        <row r="1762">
          <cell r="L1762">
            <v>22.044899999999998</v>
          </cell>
          <cell r="M1762">
            <v>6.6669734047879363E-3</v>
          </cell>
          <cell r="AF1762">
            <v>6.3341867932829293E-3</v>
          </cell>
        </row>
        <row r="1763">
          <cell r="L1763">
            <v>21.267700000000001</v>
          </cell>
          <cell r="M1763">
            <v>6.6466152358839112E-3</v>
          </cell>
          <cell r="AF1763">
            <v>6.3343137746242912E-3</v>
          </cell>
        </row>
        <row r="1764">
          <cell r="L1764">
            <v>8.2191799999999997</v>
          </cell>
          <cell r="M1764">
            <v>6.1489782112961527E-3</v>
          </cell>
          <cell r="AF1764">
            <v>6.3345719262631458E-3</v>
          </cell>
        </row>
        <row r="1765">
          <cell r="L1765">
            <v>75.017600000000002</v>
          </cell>
          <cell r="M1765">
            <v>5.4072714319911928E-3</v>
          </cell>
          <cell r="AF1765">
            <v>6.334580389258054E-3</v>
          </cell>
        </row>
        <row r="1766">
          <cell r="L1766">
            <v>82.126400000000004</v>
          </cell>
          <cell r="M1766">
            <v>4.937990171514208E-3</v>
          </cell>
          <cell r="AF1766">
            <v>6.3346734780395627E-3</v>
          </cell>
        </row>
        <row r="1767">
          <cell r="L1767">
            <v>49.848799999999997</v>
          </cell>
          <cell r="M1767">
            <v>6.6190245948994702E-3</v>
          </cell>
          <cell r="AF1767">
            <v>6.3348384803057012E-3</v>
          </cell>
        </row>
        <row r="1768">
          <cell r="L1768">
            <v>22.866099999999999</v>
          </cell>
          <cell r="M1768">
            <v>6.6872635273872438E-3</v>
          </cell>
          <cell r="AF1768">
            <v>6.3350330675349615E-3</v>
          </cell>
        </row>
        <row r="1769">
          <cell r="L1769">
            <v>31.603899999999999</v>
          </cell>
          <cell r="M1769">
            <v>6.8228678017001349E-3</v>
          </cell>
          <cell r="AF1769">
            <v>6.3351303486359443E-3</v>
          </cell>
        </row>
        <row r="1770">
          <cell r="M1770">
            <v>5.7065367181851909E-3</v>
          </cell>
          <cell r="AF1770">
            <v>6.335176871430692E-3</v>
          </cell>
        </row>
        <row r="1771">
          <cell r="L1771">
            <v>67.081100000000006</v>
          </cell>
          <cell r="M1771">
            <v>5.8801197892992879E-3</v>
          </cell>
          <cell r="AF1771">
            <v>6.3353248858084672E-3</v>
          </cell>
        </row>
        <row r="1772">
          <cell r="L1772">
            <v>26.9574</v>
          </cell>
          <cell r="M1772">
            <v>6.7692782801807979E-3</v>
          </cell>
          <cell r="AF1772">
            <v>6.3353460291423235E-3</v>
          </cell>
        </row>
        <row r="1773">
          <cell r="M1773">
            <v>5.7065367181851909E-3</v>
          </cell>
          <cell r="AF1773">
            <v>6.3354390551266246E-3</v>
          </cell>
        </row>
        <row r="1774">
          <cell r="L1774">
            <v>22.031199999999998</v>
          </cell>
          <cell r="M1774">
            <v>6.6666242382264996E-3</v>
          </cell>
          <cell r="AF1774">
            <v>6.3355489850833394E-3</v>
          </cell>
        </row>
        <row r="1775">
          <cell r="L1775">
            <v>31.500499999999999</v>
          </cell>
          <cell r="M1775">
            <v>6.8221409676512751E-3</v>
          </cell>
          <cell r="AF1775">
            <v>6.3356419944099636E-3</v>
          </cell>
        </row>
        <row r="1776">
          <cell r="M1776">
            <v>5.7065367181851909E-3</v>
          </cell>
          <cell r="AF1776">
            <v>6.3357519046792722E-3</v>
          </cell>
        </row>
        <row r="1777">
          <cell r="M1777">
            <v>5.7065367181851909E-3</v>
          </cell>
          <cell r="AF1777">
            <v>6.3358744843209653E-3</v>
          </cell>
        </row>
        <row r="1778">
          <cell r="M1778">
            <v>5.7065367181851909E-3</v>
          </cell>
          <cell r="AF1778">
            <v>6.3358787109685051E-3</v>
          </cell>
        </row>
        <row r="1779">
          <cell r="M1779">
            <v>5.7065367181851909E-3</v>
          </cell>
          <cell r="AF1779">
            <v>6.3359970506937854E-3</v>
          </cell>
        </row>
        <row r="1780">
          <cell r="M1780">
            <v>5.7065367181851909E-3</v>
          </cell>
          <cell r="AF1780">
            <v>6.3360139553590182E-3</v>
          </cell>
        </row>
        <row r="1781">
          <cell r="M1781">
            <v>5.7065367181851909E-3</v>
          </cell>
          <cell r="AF1781">
            <v>6.3360731196992074E-3</v>
          </cell>
        </row>
        <row r="1782">
          <cell r="M1782">
            <v>5.7065367181851909E-3</v>
          </cell>
          <cell r="AF1782">
            <v>6.3360773456051641E-3</v>
          </cell>
        </row>
        <row r="1783">
          <cell r="L1783">
            <v>10.8141</v>
          </cell>
          <cell r="M1783">
            <v>6.2697919425042129E-3</v>
          </cell>
          <cell r="AF1783">
            <v>6.3361069265050404E-3</v>
          </cell>
        </row>
        <row r="1784">
          <cell r="L1784">
            <v>27.434999999999999</v>
          </cell>
          <cell r="M1784">
            <v>6.7767470642992132E-3</v>
          </cell>
          <cell r="AF1784">
            <v>6.3363435458681063E-3</v>
          </cell>
        </row>
        <row r="1785">
          <cell r="L1785">
            <v>27.506900000000002</v>
          </cell>
          <cell r="M1785">
            <v>6.777832860857415E-3</v>
          </cell>
          <cell r="AF1785">
            <v>6.3364533880354854E-3</v>
          </cell>
        </row>
        <row r="1786">
          <cell r="L1786">
            <v>36.308900000000001</v>
          </cell>
          <cell r="M1786">
            <v>6.8332970634077542E-3</v>
          </cell>
          <cell r="AF1786">
            <v>6.3365125293989065E-3</v>
          </cell>
        </row>
        <row r="1787">
          <cell r="L1787">
            <v>17.071200000000001</v>
          </cell>
          <cell r="M1787">
            <v>6.5177644930325554E-3</v>
          </cell>
          <cell r="AF1787">
            <v>6.3366265790067633E-3</v>
          </cell>
        </row>
        <row r="1788">
          <cell r="L1788">
            <v>26.9773</v>
          </cell>
          <cell r="M1788">
            <v>6.7695983642069692E-3</v>
          </cell>
          <cell r="AF1788">
            <v>6.336660369273466E-3</v>
          </cell>
        </row>
        <row r="1789">
          <cell r="L1789">
            <v>22.5243</v>
          </cell>
          <cell r="M1789">
            <v>6.6789714917082172E-3</v>
          </cell>
          <cell r="AF1789">
            <v>6.3367955202382953E-3</v>
          </cell>
        </row>
        <row r="1790">
          <cell r="L1790">
            <v>27.27</v>
          </cell>
          <cell r="M1790">
            <v>6.7742171159749726E-3</v>
          </cell>
          <cell r="AF1790">
            <v>6.3368757584758078E-3</v>
          </cell>
        </row>
        <row r="1791">
          <cell r="L1791">
            <v>24.520499999999998</v>
          </cell>
          <cell r="M1791">
            <v>6.7242849517141021E-3</v>
          </cell>
          <cell r="AF1791">
            <v>6.3369053184952331E-3</v>
          </cell>
        </row>
        <row r="1792">
          <cell r="L1792">
            <v>11.483000000000001</v>
          </cell>
          <cell r="M1792">
            <v>6.2992987601051507E-3</v>
          </cell>
          <cell r="AF1792">
            <v>6.3370151060807567E-3</v>
          </cell>
        </row>
        <row r="1793">
          <cell r="L1793">
            <v>22.276800000000001</v>
          </cell>
          <cell r="M1793">
            <v>6.6728307489181118E-3</v>
          </cell>
          <cell r="AF1793">
            <v>6.3371755456623942E-3</v>
          </cell>
        </row>
        <row r="1794">
          <cell r="L1794">
            <v>8.6567500000000006</v>
          </cell>
          <cell r="M1794">
            <v>6.1700408242708841E-3</v>
          </cell>
          <cell r="AF1794">
            <v>6.3377115861989273E-3</v>
          </cell>
        </row>
        <row r="1795">
          <cell r="L1795">
            <v>20.926100000000002</v>
          </cell>
          <cell r="M1795">
            <v>6.6373146668389236E-3</v>
          </cell>
          <cell r="AF1795">
            <v>6.3378719267733969E-3</v>
          </cell>
        </row>
        <row r="1796">
          <cell r="L1796">
            <v>15.9076</v>
          </cell>
          <cell r="M1796">
            <v>6.4765503442803726E-3</v>
          </cell>
          <cell r="AF1796">
            <v>6.3379014607074817E-3</v>
          </cell>
        </row>
        <row r="1797">
          <cell r="L1797">
            <v>17.585599999999999</v>
          </cell>
          <cell r="M1797">
            <v>6.5352398689384602E-3</v>
          </cell>
          <cell r="AF1797">
            <v>6.3379563073889221E-3</v>
          </cell>
        </row>
        <row r="1798">
          <cell r="L1798">
            <v>12.235200000000001</v>
          </cell>
          <cell r="M1798">
            <v>6.3316526732140714E-3</v>
          </cell>
          <cell r="AF1798">
            <v>6.3380449002355104E-3</v>
          </cell>
        </row>
        <row r="1799">
          <cell r="L1799">
            <v>15.0966</v>
          </cell>
          <cell r="M1799">
            <v>6.446464095666681E-3</v>
          </cell>
          <cell r="AF1799">
            <v>6.3382305007544902E-3</v>
          </cell>
        </row>
        <row r="1800">
          <cell r="L1800">
            <v>12.164</v>
          </cell>
          <cell r="M1800">
            <v>6.3286281191156264E-3</v>
          </cell>
          <cell r="AF1800">
            <v>6.338938875939058E-3</v>
          </cell>
        </row>
        <row r="1801">
          <cell r="L1801">
            <v>12.5959</v>
          </cell>
          <cell r="M1801">
            <v>6.3468522115529341E-3</v>
          </cell>
          <cell r="AF1801">
            <v>6.3392507568505252E-3</v>
          </cell>
        </row>
        <row r="1802">
          <cell r="L1802">
            <v>19.91</v>
          </cell>
          <cell r="M1802">
            <v>6.6083885895596804E-3</v>
          </cell>
          <cell r="AF1802">
            <v>6.339313965404339E-3</v>
          </cell>
        </row>
        <row r="1803">
          <cell r="L1803">
            <v>8.7853600000000007</v>
          </cell>
          <cell r="M1803">
            <v>6.176179225443495E-3</v>
          </cell>
          <cell r="AF1803">
            <v>6.339313965404339E-3</v>
          </cell>
        </row>
        <row r="1804">
          <cell r="L1804">
            <v>44.300899999999999</v>
          </cell>
          <cell r="M1804">
            <v>6.7497762556806779E-3</v>
          </cell>
          <cell r="AF1804">
            <v>6.3393392478300762E-3</v>
          </cell>
        </row>
        <row r="1805">
          <cell r="L1805">
            <v>20.79</v>
          </cell>
          <cell r="M1805">
            <v>6.6335494729493367E-3</v>
          </cell>
          <cell r="AF1805">
            <v>6.3393982379438803E-3</v>
          </cell>
        </row>
        <row r="1806">
          <cell r="L1806">
            <v>11.3698</v>
          </cell>
          <cell r="M1806">
            <v>6.2943535960919587E-3</v>
          </cell>
          <cell r="AF1806">
            <v>6.3394235184728118E-3</v>
          </cell>
        </row>
        <row r="1807">
          <cell r="L1807">
            <v>12.4221</v>
          </cell>
          <cell r="M1807">
            <v>6.3395541254733763E-3</v>
          </cell>
          <cell r="AF1807">
            <v>6.339465651423121E-3</v>
          </cell>
        </row>
        <row r="1808">
          <cell r="L1808">
            <v>8.1880500000000005</v>
          </cell>
          <cell r="M1808">
            <v>6.1474693346125417E-3</v>
          </cell>
          <cell r="AF1808">
            <v>6.3395541254733763E-3</v>
          </cell>
        </row>
        <row r="1809">
          <cell r="L1809">
            <v>7.4777300000000002</v>
          </cell>
          <cell r="M1809">
            <v>6.1126679406789336E-3</v>
          </cell>
          <cell r="AF1809">
            <v>6.3398026581155328E-3</v>
          </cell>
        </row>
        <row r="1810">
          <cell r="L1810">
            <v>22.272099999999998</v>
          </cell>
          <cell r="M1810">
            <v>6.6727130306838333E-3</v>
          </cell>
          <cell r="AF1810">
            <v>6.3398110819864696E-3</v>
          </cell>
        </row>
        <row r="1811">
          <cell r="L1811">
            <v>25.4771</v>
          </cell>
          <cell r="M1811">
            <v>6.7433124764461503E-3</v>
          </cell>
          <cell r="AF1811">
            <v>6.3398237176742964E-3</v>
          </cell>
        </row>
        <row r="1812">
          <cell r="L1812">
            <v>18.3734</v>
          </cell>
          <cell r="M1812">
            <v>6.5611062575210996E-3</v>
          </cell>
          <cell r="AF1812">
            <v>6.3399542781161942E-3</v>
          </cell>
        </row>
        <row r="1813">
          <cell r="L1813">
            <v>5.6548699999999998</v>
          </cell>
          <cell r="M1813">
            <v>6.0201764969695284E-3</v>
          </cell>
          <cell r="AF1813">
            <v>6.3400132359158106E-3</v>
          </cell>
        </row>
        <row r="1814">
          <cell r="L1814">
            <v>84.766999999999996</v>
          </cell>
          <cell r="M1814">
            <v>4.7562386904957286E-3</v>
          </cell>
          <cell r="AF1814">
            <v>6.3401732486064143E-3</v>
          </cell>
        </row>
        <row r="1815">
          <cell r="L1815">
            <v>16.215599999999998</v>
          </cell>
          <cell r="M1815">
            <v>6.4876850318561765E-3</v>
          </cell>
          <cell r="AF1815">
            <v>6.3401900907192341E-3</v>
          </cell>
        </row>
        <row r="1816">
          <cell r="L1816">
            <v>14.177</v>
          </cell>
          <cell r="M1816">
            <v>6.4110205366316392E-3</v>
          </cell>
          <cell r="AF1816">
            <v>6.340211143004453E-3</v>
          </cell>
        </row>
        <row r="1817">
          <cell r="L1817">
            <v>13.7179</v>
          </cell>
          <cell r="M1817">
            <v>6.3928048551852301E-3</v>
          </cell>
          <cell r="AF1817">
            <v>6.3404384824925818E-3</v>
          </cell>
        </row>
        <row r="1818">
          <cell r="L1818">
            <v>22.497199999999999</v>
          </cell>
          <cell r="M1818">
            <v>6.678304690010504E-3</v>
          </cell>
          <cell r="AF1818">
            <v>6.3405352982701139E-3</v>
          </cell>
        </row>
        <row r="1819">
          <cell r="L1819">
            <v>28.393699999999999</v>
          </cell>
          <cell r="M1819">
            <v>6.7903918657951671E-3</v>
          </cell>
          <cell r="AF1819">
            <v>6.3406110613032293E-3</v>
          </cell>
        </row>
        <row r="1820">
          <cell r="L1820">
            <v>21.874600000000001</v>
          </cell>
          <cell r="M1820">
            <v>6.6626082568539118E-3</v>
          </cell>
          <cell r="AF1820">
            <v>6.3407204877480687E-3</v>
          </cell>
        </row>
        <row r="1821">
          <cell r="L1821">
            <v>10.173299999999999</v>
          </cell>
          <cell r="M1821">
            <v>6.24088558640617E-3</v>
          </cell>
          <cell r="AF1821">
            <v>6.3408846073657868E-3</v>
          </cell>
        </row>
        <row r="1822">
          <cell r="L1822">
            <v>12.940200000000001</v>
          </cell>
          <cell r="M1822">
            <v>6.3611680956044388E-3</v>
          </cell>
          <cell r="AF1822">
            <v>6.3409687619389978E-3</v>
          </cell>
        </row>
        <row r="1823">
          <cell r="L1823">
            <v>11.052</v>
          </cell>
          <cell r="M1823">
            <v>6.2803649302501392E-3</v>
          </cell>
          <cell r="AF1823">
            <v>6.3409897995935554E-3</v>
          </cell>
        </row>
        <row r="1824">
          <cell r="L1824">
            <v>15.0373</v>
          </cell>
          <cell r="M1824">
            <v>6.4442208827650083E-3</v>
          </cell>
          <cell r="AF1824">
            <v>6.3410444956444219E-3</v>
          </cell>
        </row>
        <row r="1825">
          <cell r="L1825">
            <v>16.8263</v>
          </cell>
          <cell r="M1825">
            <v>6.5092834484987722E-3</v>
          </cell>
          <cell r="AF1825">
            <v>6.3411286381941153E-3</v>
          </cell>
        </row>
        <row r="1826">
          <cell r="L1826">
            <v>17.3309</v>
          </cell>
          <cell r="M1826">
            <v>6.526644620759566E-3</v>
          </cell>
          <cell r="AF1826">
            <v>6.3411412590307359E-3</v>
          </cell>
        </row>
        <row r="1827">
          <cell r="L1827">
            <v>2.44502</v>
          </cell>
          <cell r="M1827">
            <v>5.846820284639986E-3</v>
          </cell>
          <cell r="AF1827">
            <v>6.3413137295264604E-3</v>
          </cell>
        </row>
        <row r="1828">
          <cell r="L1828">
            <v>17.319900000000001</v>
          </cell>
          <cell r="M1828">
            <v>6.5262708640344124E-3</v>
          </cell>
          <cell r="AF1828">
            <v>6.3413305544922577E-3</v>
          </cell>
        </row>
        <row r="1829">
          <cell r="L1829">
            <v>14.866899999999999</v>
          </cell>
          <cell r="M1829">
            <v>6.4377423183046281E-3</v>
          </cell>
          <cell r="AF1829">
            <v>6.3416670006394985E-3</v>
          </cell>
        </row>
        <row r="1830">
          <cell r="L1830">
            <v>35.007100000000001</v>
          </cell>
          <cell r="M1830">
            <v>6.8348523636146E-3</v>
          </cell>
          <cell r="AF1830">
            <v>6.3417637101617942E-3</v>
          </cell>
        </row>
        <row r="1831">
          <cell r="L1831">
            <v>36.369900000000001</v>
          </cell>
          <cell r="M1831">
            <v>6.8331408266519879E-3</v>
          </cell>
          <cell r="AF1831">
            <v>6.3421966979253343E-3</v>
          </cell>
        </row>
        <row r="1832">
          <cell r="L1832">
            <v>8.0190199999999994</v>
          </cell>
          <cell r="M1832">
            <v>6.1392523976034671E-3</v>
          </cell>
          <cell r="AF1832">
            <v>6.3423563985762002E-3</v>
          </cell>
        </row>
        <row r="1833">
          <cell r="L1833">
            <v>18.0962</v>
          </cell>
          <cell r="M1833">
            <v>6.5521292034351674E-3</v>
          </cell>
          <cell r="AF1833">
            <v>6.3423816123787053E-3</v>
          </cell>
        </row>
        <row r="1834">
          <cell r="L1834">
            <v>19.815999999999999</v>
          </cell>
          <cell r="M1834">
            <v>6.6056178388009864E-3</v>
          </cell>
          <cell r="AF1834">
            <v>6.3426757312930373E-3</v>
          </cell>
        </row>
        <row r="1835">
          <cell r="L1835">
            <v>33.415399999999998</v>
          </cell>
          <cell r="M1835">
            <v>6.8321349813840557E-3</v>
          </cell>
          <cell r="AF1835">
            <v>6.3428605663273267E-3</v>
          </cell>
        </row>
        <row r="1836">
          <cell r="L1836">
            <v>36.588999999999999</v>
          </cell>
          <cell r="M1836">
            <v>6.8325181459363447E-3</v>
          </cell>
          <cell r="AF1836">
            <v>6.342973972647094E-3</v>
          </cell>
        </row>
        <row r="1837">
          <cell r="L1837">
            <v>31.3034</v>
          </cell>
          <cell r="M1837">
            <v>6.8206964101702383E-3</v>
          </cell>
          <cell r="AF1837">
            <v>6.3432217462778516E-3</v>
          </cell>
        </row>
        <row r="1838">
          <cell r="L1838">
            <v>20.459399999999999</v>
          </cell>
          <cell r="M1838">
            <v>6.6242623476790016E-3</v>
          </cell>
          <cell r="AF1838">
            <v>6.3432847307834765E-3</v>
          </cell>
        </row>
        <row r="1839">
          <cell r="L1839">
            <v>15.668900000000001</v>
          </cell>
          <cell r="M1839">
            <v>6.4678102358511859E-3</v>
          </cell>
          <cell r="AF1839">
            <v>6.3433141223331333E-3</v>
          </cell>
        </row>
        <row r="1840">
          <cell r="L1840">
            <v>34.054299999999998</v>
          </cell>
          <cell r="M1840">
            <v>6.8338360982342127E-3</v>
          </cell>
          <cell r="AF1840">
            <v>6.3434736629165807E-3</v>
          </cell>
        </row>
        <row r="1841">
          <cell r="L1841">
            <v>48.521799999999999</v>
          </cell>
          <cell r="M1841">
            <v>6.6555354716212461E-3</v>
          </cell>
          <cell r="AF1841">
            <v>6.3437968723815755E-3</v>
          </cell>
        </row>
        <row r="1842">
          <cell r="L1842">
            <v>14.371600000000001</v>
          </cell>
          <cell r="M1842">
            <v>6.4186374898223923E-3</v>
          </cell>
          <cell r="AF1842">
            <v>6.3439815213293636E-3</v>
          </cell>
        </row>
        <row r="1843">
          <cell r="L1843">
            <v>25.251300000000001</v>
          </cell>
          <cell r="M1843">
            <v>6.7389794882280613E-3</v>
          </cell>
          <cell r="AF1843">
            <v>6.3441661396006375E-3</v>
          </cell>
        </row>
        <row r="1844">
          <cell r="L1844">
            <v>19.338000000000001</v>
          </cell>
          <cell r="M1844">
            <v>6.5912817487828717E-3</v>
          </cell>
          <cell r="AF1844">
            <v>6.3443675063611657E-3</v>
          </cell>
        </row>
        <row r="1845">
          <cell r="L1845">
            <v>154.059</v>
          </cell>
          <cell r="M1845">
            <v>8.5545812053477836E-4</v>
          </cell>
          <cell r="AF1845">
            <v>6.3446233572637036E-3</v>
          </cell>
        </row>
        <row r="1846">
          <cell r="L1846">
            <v>145.35599999999999</v>
          </cell>
          <cell r="M1846">
            <v>1.1465344188488847E-3</v>
          </cell>
          <cell r="AF1846">
            <v>6.3447617438238055E-3</v>
          </cell>
        </row>
        <row r="1847">
          <cell r="L1847">
            <v>141.928</v>
          </cell>
          <cell r="M1847">
            <v>1.2788936700903859E-3</v>
          </cell>
          <cell r="AF1847">
            <v>6.3451348821196912E-3</v>
          </cell>
        </row>
        <row r="1848">
          <cell r="L1848">
            <v>76.619799999999998</v>
          </cell>
          <cell r="M1848">
            <v>5.3046181673416289E-3</v>
          </cell>
          <cell r="AF1848">
            <v>6.3451516494313432E-3</v>
          </cell>
        </row>
        <row r="1849">
          <cell r="L1849">
            <v>35.204999999999998</v>
          </cell>
          <cell r="M1849">
            <v>6.834835035293696E-3</v>
          </cell>
          <cell r="AF1849">
            <v>6.3451642247486029E-3</v>
          </cell>
        </row>
        <row r="1850">
          <cell r="L1850">
            <v>18.631799999999998</v>
          </cell>
          <cell r="M1850">
            <v>6.5693521197187736E-3</v>
          </cell>
          <cell r="AF1850">
            <v>6.3453989378103081E-3</v>
          </cell>
        </row>
        <row r="1851">
          <cell r="L1851">
            <v>18.746500000000001</v>
          </cell>
          <cell r="M1851">
            <v>6.5729743762086333E-3</v>
          </cell>
          <cell r="AF1851">
            <v>6.3454534176593472E-3</v>
          </cell>
        </row>
        <row r="1852">
          <cell r="L1852">
            <v>48.567700000000002</v>
          </cell>
          <cell r="M1852">
            <v>6.6543266554946858E-3</v>
          </cell>
          <cell r="AF1852">
            <v>6.3454576083059626E-3</v>
          </cell>
        </row>
        <row r="1853">
          <cell r="L1853">
            <v>22.116900000000001</v>
          </cell>
          <cell r="M1853">
            <v>6.6688027022942208E-3</v>
          </cell>
          <cell r="AF1853">
            <v>6.345545608221724E-3</v>
          </cell>
        </row>
        <row r="1854">
          <cell r="L1854">
            <v>25.008800000000001</v>
          </cell>
          <cell r="M1854">
            <v>6.7342168993064647E-3</v>
          </cell>
          <cell r="AF1854">
            <v>6.345675500077314E-3</v>
          </cell>
        </row>
        <row r="1855">
          <cell r="L1855">
            <v>14.6181</v>
          </cell>
          <cell r="M1855">
            <v>6.428196306568025E-3</v>
          </cell>
          <cell r="AF1855">
            <v>6.3457425350719378E-3</v>
          </cell>
        </row>
        <row r="1856">
          <cell r="L1856">
            <v>209.35499999999999</v>
          </cell>
          <cell r="M1856">
            <v>7.9163877077618338E-5</v>
          </cell>
          <cell r="AF1856">
            <v>6.3459101047949329E-3</v>
          </cell>
        </row>
        <row r="1857">
          <cell r="L1857">
            <v>270.21499999999997</v>
          </cell>
          <cell r="M1857">
            <v>2.043011467094265E-6</v>
          </cell>
          <cell r="AF1857">
            <v>6.3459980687403904E-3</v>
          </cell>
        </row>
        <row r="1858">
          <cell r="L1858">
            <v>12.2766</v>
          </cell>
          <cell r="M1858">
            <v>6.3334076640754258E-3</v>
          </cell>
          <cell r="AF1858">
            <v>6.3460022573252166E-3</v>
          </cell>
        </row>
        <row r="1859">
          <cell r="L1859">
            <v>8.6430399999999992</v>
          </cell>
          <cell r="M1859">
            <v>6.1693850556882477E-3</v>
          </cell>
          <cell r="AF1859">
            <v>6.3460525191058655E-3</v>
          </cell>
        </row>
        <row r="1860">
          <cell r="L1860">
            <v>39.705800000000004</v>
          </cell>
          <cell r="M1860">
            <v>6.8132619654855796E-3</v>
          </cell>
          <cell r="AF1860">
            <v>6.3461111549629528E-3</v>
          </cell>
        </row>
        <row r="1861">
          <cell r="L1861">
            <v>40.5578</v>
          </cell>
          <cell r="M1861">
            <v>6.8046299111167744E-3</v>
          </cell>
          <cell r="AF1861">
            <v>6.3465717570744349E-3</v>
          </cell>
        </row>
        <row r="1862">
          <cell r="L1862">
            <v>37.153399999999998</v>
          </cell>
          <cell r="M1862">
            <v>6.8304710847016479E-3</v>
          </cell>
          <cell r="AF1862">
            <v>6.3468229136711407E-3</v>
          </cell>
        </row>
        <row r="1863">
          <cell r="L1863">
            <v>14.892099999999999</v>
          </cell>
          <cell r="M1863">
            <v>6.4387034629227805E-3</v>
          </cell>
          <cell r="AF1863">
            <v>6.3468270991304341E-3</v>
          </cell>
        </row>
        <row r="1864">
          <cell r="L1864">
            <v>21.355599999999999</v>
          </cell>
          <cell r="M1864">
            <v>6.6489737121185003E-3</v>
          </cell>
          <cell r="AF1864">
            <v>6.3468522115529341E-3</v>
          </cell>
        </row>
        <row r="1865">
          <cell r="L1865">
            <v>14.256</v>
          </cell>
          <cell r="M1865">
            <v>6.4141202283088446E-3</v>
          </cell>
          <cell r="AF1865">
            <v>6.3469526555299024E-3</v>
          </cell>
        </row>
        <row r="1866">
          <cell r="L1866">
            <v>17.851600000000001</v>
          </cell>
          <cell r="M1866">
            <v>6.5440955128324317E-3</v>
          </cell>
          <cell r="AF1866">
            <v>6.3470154283735113E-3</v>
          </cell>
        </row>
        <row r="1867">
          <cell r="L1867">
            <v>24.484000000000002</v>
          </cell>
          <cell r="M1867">
            <v>6.7235242345838539E-3</v>
          </cell>
          <cell r="AF1867">
            <v>6.3470614595226554E-3</v>
          </cell>
        </row>
        <row r="1868">
          <cell r="L1868">
            <v>29.449300000000001</v>
          </cell>
          <cell r="M1868">
            <v>6.803324241093838E-3</v>
          </cell>
          <cell r="AF1868">
            <v>6.3470907510722353E-3</v>
          </cell>
        </row>
        <row r="1869">
          <cell r="L1869">
            <v>10.563700000000001</v>
          </cell>
          <cell r="M1869">
            <v>6.2585703363836542E-3</v>
          </cell>
          <cell r="AF1869">
            <v>6.347212093492669E-3</v>
          </cell>
        </row>
        <row r="1870">
          <cell r="L1870">
            <v>12.680899999999999</v>
          </cell>
          <cell r="M1870">
            <v>6.350404027893929E-3</v>
          </cell>
          <cell r="AF1870">
            <v>6.3473501565612213E-3</v>
          </cell>
        </row>
        <row r="1871">
          <cell r="L1871">
            <v>12.7788</v>
          </cell>
          <cell r="M1871">
            <v>6.3544806488935717E-3</v>
          </cell>
          <cell r="AF1871">
            <v>6.3473543400207281E-3</v>
          </cell>
        </row>
        <row r="1872">
          <cell r="L1872">
            <v>13.2637</v>
          </cell>
          <cell r="M1872">
            <v>6.3744464387645462E-3</v>
          </cell>
          <cell r="AF1872">
            <v>6.3476011360342781E-3</v>
          </cell>
        </row>
        <row r="1873">
          <cell r="L1873">
            <v>23.840199999999999</v>
          </cell>
          <cell r="M1873">
            <v>6.7096892751933339E-3</v>
          </cell>
          <cell r="AF1873">
            <v>6.3476136835077497E-3</v>
          </cell>
        </row>
        <row r="1874">
          <cell r="L1874">
            <v>10.4131</v>
          </cell>
          <cell r="M1874">
            <v>6.2517755045991431E-3</v>
          </cell>
          <cell r="AF1874">
            <v>6.3476471427384726E-3</v>
          </cell>
        </row>
        <row r="1875">
          <cell r="L1875">
            <v>255.52199999999999</v>
          </cell>
          <cell r="M1875">
            <v>5.4569157260001337E-6</v>
          </cell>
          <cell r="AF1875">
            <v>6.3476680542417065E-3</v>
          </cell>
        </row>
        <row r="1876">
          <cell r="L1876">
            <v>249.05500000000001</v>
          </cell>
          <cell r="M1876">
            <v>8.2418247960521469E-6</v>
          </cell>
          <cell r="AF1876">
            <v>6.3476889653480357E-3</v>
          </cell>
        </row>
        <row r="1877">
          <cell r="L1877">
            <v>11.986800000000001</v>
          </cell>
          <cell r="M1877">
            <v>6.3210661550922899E-3</v>
          </cell>
          <cell r="AF1877">
            <v>6.3479398676638795E-3</v>
          </cell>
        </row>
        <row r="1878">
          <cell r="L1878">
            <v>15.3193</v>
          </cell>
          <cell r="M1878">
            <v>6.4548359202478015E-3</v>
          </cell>
          <cell r="AF1878">
            <v>6.3480067652943251E-3</v>
          </cell>
        </row>
        <row r="1879">
          <cell r="L1879">
            <v>15.6271</v>
          </cell>
          <cell r="M1879">
            <v>6.4662697971290244E-3</v>
          </cell>
          <cell r="AF1879">
            <v>6.3480694781310049E-3</v>
          </cell>
        </row>
        <row r="1880">
          <cell r="L1880">
            <v>40.119300000000003</v>
          </cell>
          <cell r="M1880">
            <v>6.809252411004699E-3</v>
          </cell>
          <cell r="AF1880">
            <v>6.348186532533241E-3</v>
          </cell>
        </row>
        <row r="1881">
          <cell r="L1881">
            <v>6.93567</v>
          </cell>
          <cell r="M1881">
            <v>6.0856365245794131E-3</v>
          </cell>
          <cell r="AF1881">
            <v>6.3483746295956408E-3</v>
          </cell>
        </row>
        <row r="1882">
          <cell r="L1882">
            <v>48.563099999999999</v>
          </cell>
          <cell r="M1882">
            <v>6.6544479761024575E-3</v>
          </cell>
          <cell r="AF1882">
            <v>6.3484164245753818E-3</v>
          </cell>
        </row>
        <row r="1883">
          <cell r="M1883">
            <v>5.7065367181851909E-3</v>
          </cell>
          <cell r="AF1883">
            <v>6.3484707556746168E-3</v>
          </cell>
        </row>
        <row r="1884">
          <cell r="L1884">
            <v>17.2102</v>
          </cell>
          <cell r="M1884">
            <v>6.5225319862871689E-3</v>
          </cell>
          <cell r="AF1884">
            <v>6.3488342870136622E-3</v>
          </cell>
        </row>
        <row r="1885">
          <cell r="L1885">
            <v>27.959800000000001</v>
          </cell>
          <cell r="M1885">
            <v>6.7844396617482341E-3</v>
          </cell>
          <cell r="AF1885">
            <v>6.3488927750788527E-3</v>
          </cell>
        </row>
        <row r="1886">
          <cell r="L1886">
            <v>19.959700000000002</v>
          </cell>
          <cell r="M1886">
            <v>6.6098470919025857E-3</v>
          </cell>
          <cell r="AF1886">
            <v>6.3489303729050931E-3</v>
          </cell>
        </row>
        <row r="1887">
          <cell r="L1887">
            <v>131.62</v>
          </cell>
          <cell r="M1887">
            <v>1.739738829048528E-3</v>
          </cell>
          <cell r="AF1887">
            <v>6.3490515127025988E-3</v>
          </cell>
        </row>
        <row r="1888">
          <cell r="L1888">
            <v>15.1419</v>
          </cell>
          <cell r="M1888">
            <v>6.4481737555935042E-3</v>
          </cell>
          <cell r="AF1888">
            <v>6.3491935216562507E-3</v>
          </cell>
        </row>
        <row r="1889">
          <cell r="L1889">
            <v>217.232</v>
          </cell>
          <cell r="M1889">
            <v>5.2427897486131207E-5</v>
          </cell>
          <cell r="AF1889">
            <v>6.3492478143433563E-3</v>
          </cell>
        </row>
        <row r="1890">
          <cell r="L1890">
            <v>25.915600000000001</v>
          </cell>
          <cell r="M1890">
            <v>6.7514463960238079E-3</v>
          </cell>
          <cell r="AF1890">
            <v>6.3492854000152315E-3</v>
          </cell>
        </row>
        <row r="1891">
          <cell r="L1891">
            <v>45.3277</v>
          </cell>
          <cell r="M1891">
            <v>6.7299671545818073E-3</v>
          </cell>
          <cell r="AF1891">
            <v>6.3492895761215491E-3</v>
          </cell>
        </row>
        <row r="1892">
          <cell r="L1892">
            <v>16.2408</v>
          </cell>
          <cell r="M1892">
            <v>6.4885889026549855E-3</v>
          </cell>
          <cell r="AF1892">
            <v>6.3497279788515782E-3</v>
          </cell>
        </row>
        <row r="1893">
          <cell r="L1893">
            <v>242.56100000000001</v>
          </cell>
          <cell r="M1893">
            <v>1.2316363047180919E-5</v>
          </cell>
          <cell r="AF1893">
            <v>6.3498239865320827E-3</v>
          </cell>
        </row>
        <row r="1894">
          <cell r="L1894">
            <v>17.642099999999999</v>
          </cell>
          <cell r="M1894">
            <v>6.5371312141100013E-3</v>
          </cell>
          <cell r="AF1894">
            <v>6.3498532045920585E-3</v>
          </cell>
        </row>
        <row r="1895">
          <cell r="L1895">
            <v>151.97300000000001</v>
          </cell>
          <cell r="M1895">
            <v>9.1952591405390963E-4</v>
          </cell>
          <cell r="AF1895">
            <v>6.3499241594952224E-3</v>
          </cell>
        </row>
        <row r="1896">
          <cell r="L1896">
            <v>10.0261</v>
          </cell>
          <cell r="M1896">
            <v>6.2341581436387546E-3</v>
          </cell>
          <cell r="AF1896">
            <v>6.3499533748848794E-3</v>
          </cell>
        </row>
        <row r="1897">
          <cell r="L1897">
            <v>12.7376</v>
          </cell>
          <cell r="M1897">
            <v>6.3527669126832303E-3</v>
          </cell>
          <cell r="AF1897">
            <v>6.3500368431349879E-3</v>
          </cell>
        </row>
        <row r="1898">
          <cell r="L1898">
            <v>15.2089</v>
          </cell>
          <cell r="M1898">
            <v>6.4506960998484374E-3</v>
          </cell>
          <cell r="AF1898">
            <v>6.3500869210330393E-3</v>
          </cell>
        </row>
        <row r="1899">
          <cell r="L1899">
            <v>10.209199999999999</v>
          </cell>
          <cell r="M1899">
            <v>6.2425213933686467E-3</v>
          </cell>
          <cell r="AF1899">
            <v>6.3502246234494126E-3</v>
          </cell>
        </row>
        <row r="1900">
          <cell r="L1900">
            <v>19.7638</v>
          </cell>
          <cell r="M1900">
            <v>6.6040722928563753E-3</v>
          </cell>
          <cell r="AF1900">
            <v>6.3502580032462272E-3</v>
          </cell>
        </row>
        <row r="1901">
          <cell r="L1901">
            <v>16.235199999999999</v>
          </cell>
          <cell r="M1901">
            <v>6.4883881361130135E-3</v>
          </cell>
          <cell r="AF1901">
            <v>6.350404027893929E-3</v>
          </cell>
        </row>
        <row r="1902">
          <cell r="L1902">
            <v>17.250800000000002</v>
          </cell>
          <cell r="M1902">
            <v>6.5239181823146582E-3</v>
          </cell>
          <cell r="AF1902">
            <v>6.3504207151849953E-3</v>
          </cell>
        </row>
        <row r="1903">
          <cell r="L1903">
            <v>10.7332</v>
          </cell>
          <cell r="M1903">
            <v>6.2661768435611732E-3</v>
          </cell>
          <cell r="AF1903">
            <v>6.3504999763435458E-3</v>
          </cell>
        </row>
        <row r="1904">
          <cell r="L1904">
            <v>13.762499999999999</v>
          </cell>
          <cell r="M1904">
            <v>6.3945895236512951E-3</v>
          </cell>
          <cell r="AF1904">
            <v>6.3507919416082477E-3</v>
          </cell>
        </row>
        <row r="1905">
          <cell r="L1905">
            <v>24.461300000000001</v>
          </cell>
          <cell r="M1905">
            <v>6.7230498485226498E-3</v>
          </cell>
          <cell r="AF1905">
            <v>6.3509087058968173E-3</v>
          </cell>
        </row>
        <row r="1906">
          <cell r="L1906">
            <v>33.107900000000001</v>
          </cell>
          <cell r="M1906">
            <v>6.8310246331424488E-3</v>
          </cell>
          <cell r="AF1906">
            <v>6.3510504743422187E-3</v>
          </cell>
        </row>
        <row r="1907">
          <cell r="L1907">
            <v>24.167999999999999</v>
          </cell>
          <cell r="M1907">
            <v>6.7168320915173387E-3</v>
          </cell>
          <cell r="AF1907">
            <v>6.35107132109236E-3</v>
          </cell>
        </row>
        <row r="1908">
          <cell r="L1908">
            <v>22.3</v>
          </cell>
          <cell r="M1908">
            <v>6.673411222646127E-3</v>
          </cell>
          <cell r="AF1908">
            <v>6.351113013399785E-3</v>
          </cell>
        </row>
        <row r="1909">
          <cell r="L1909">
            <v>33.316499999999998</v>
          </cell>
          <cell r="M1909">
            <v>6.8317985297197317E-3</v>
          </cell>
          <cell r="AF1909">
            <v>6.351158873100924E-3</v>
          </cell>
        </row>
        <row r="1910">
          <cell r="L1910">
            <v>19.9467</v>
          </cell>
          <cell r="M1910">
            <v>6.6094660240015781E-3</v>
          </cell>
          <cell r="AF1910">
            <v>6.3516006952211677E-3</v>
          </cell>
        </row>
        <row r="1911">
          <cell r="L1911">
            <v>10.774900000000001</v>
          </cell>
          <cell r="M1911">
            <v>6.2680414938802009E-3</v>
          </cell>
          <cell r="AF1911">
            <v>6.3520381729753649E-3</v>
          </cell>
        </row>
        <row r="1912">
          <cell r="L1912">
            <v>10.1965</v>
          </cell>
          <cell r="M1912">
            <v>6.2419429304743255E-3</v>
          </cell>
          <cell r="AF1912">
            <v>6.3521173168725516E-3</v>
          </cell>
        </row>
        <row r="1913">
          <cell r="M1913">
            <v>5.7065367181851909E-3</v>
          </cell>
          <cell r="AF1913">
            <v>6.3521173168725516E-3</v>
          </cell>
        </row>
        <row r="1914">
          <cell r="M1914">
            <v>5.7065367181851909E-3</v>
          </cell>
          <cell r="AF1914">
            <v>6.3521214821816926E-3</v>
          </cell>
        </row>
        <row r="1915">
          <cell r="M1915">
            <v>5.7065367181851909E-3</v>
          </cell>
          <cell r="AF1915">
            <v>6.352179794838736E-3</v>
          </cell>
        </row>
        <row r="1916">
          <cell r="M1916">
            <v>5.7065367181851909E-3</v>
          </cell>
          <cell r="AF1916">
            <v>6.3523463852429079E-3</v>
          </cell>
        </row>
        <row r="1917">
          <cell r="M1917">
            <v>5.7065367181851909E-3</v>
          </cell>
          <cell r="AF1917">
            <v>6.352446327262575E-3</v>
          </cell>
        </row>
        <row r="1918">
          <cell r="M1918">
            <v>5.7065367181851909E-3</v>
          </cell>
          <cell r="AF1918">
            <v>6.3524629833745594E-3</v>
          </cell>
        </row>
        <row r="1919">
          <cell r="M1919">
            <v>5.7065367181851909E-3</v>
          </cell>
          <cell r="AF1919">
            <v>6.3524962948345439E-3</v>
          </cell>
        </row>
        <row r="1920">
          <cell r="M1920">
            <v>5.7065367181851909E-3</v>
          </cell>
          <cell r="AF1920">
            <v>6.3525795690278193E-3</v>
          </cell>
        </row>
        <row r="1921">
          <cell r="M1921">
            <v>5.7065367181851909E-3</v>
          </cell>
          <cell r="AF1921">
            <v>6.3526336938392082E-3</v>
          </cell>
        </row>
        <row r="1922">
          <cell r="M1922">
            <v>5.7065367181851909E-3</v>
          </cell>
          <cell r="AF1922">
            <v>6.3527086314446798E-3</v>
          </cell>
        </row>
        <row r="1923">
          <cell r="M1923">
            <v>5.7065367181851909E-3</v>
          </cell>
          <cell r="AF1923">
            <v>6.3527669126832303E-3</v>
          </cell>
        </row>
        <row r="1924">
          <cell r="M1924">
            <v>5.7065367181851909E-3</v>
          </cell>
          <cell r="AF1924">
            <v>6.3528626536587564E-3</v>
          </cell>
        </row>
        <row r="1925">
          <cell r="L1925">
            <v>19.290800000000001</v>
          </cell>
          <cell r="M1925">
            <v>6.5898438492167028E-3</v>
          </cell>
          <cell r="AF1925">
            <v>6.352900115226337E-3</v>
          </cell>
        </row>
        <row r="1926">
          <cell r="L1926">
            <v>18.1599</v>
          </cell>
          <cell r="M1926">
            <v>6.5542041064997024E-3</v>
          </cell>
          <cell r="AF1926">
            <v>6.352912602128973E-3</v>
          </cell>
        </row>
        <row r="1927">
          <cell r="L1927">
            <v>63.912599999999998</v>
          </cell>
          <cell r="M1927">
            <v>6.0489322850447221E-3</v>
          </cell>
          <cell r="AF1927">
            <v>6.3530083302890039E-3</v>
          </cell>
        </row>
        <row r="1928">
          <cell r="L1928">
            <v>17.4346</v>
          </cell>
          <cell r="M1928">
            <v>6.5301577803583283E-3</v>
          </cell>
          <cell r="AF1928">
            <v>6.3530208159498416E-3</v>
          </cell>
        </row>
        <row r="1929">
          <cell r="L1929">
            <v>12.3043</v>
          </cell>
          <cell r="M1929">
            <v>6.334580389258054E-3</v>
          </cell>
          <cell r="AF1929">
            <v>6.3530707571602951E-3</v>
          </cell>
        </row>
        <row r="1930">
          <cell r="L1930">
            <v>32.32</v>
          </cell>
          <cell r="M1930">
            <v>6.8273156092584393E-3</v>
          </cell>
          <cell r="AF1930">
            <v>6.3530998884742907E-3</v>
          </cell>
        </row>
        <row r="1931">
          <cell r="L1931">
            <v>59.510399999999997</v>
          </cell>
          <cell r="M1931">
            <v>6.2608504904543309E-3</v>
          </cell>
          <cell r="AF1931">
            <v>6.3532704990746838E-3</v>
          </cell>
        </row>
        <row r="1932">
          <cell r="L1932">
            <v>17.7805</v>
          </cell>
          <cell r="M1932">
            <v>6.5417405887574385E-3</v>
          </cell>
          <cell r="AF1932">
            <v>6.3532788208583218E-3</v>
          </cell>
        </row>
        <row r="1933">
          <cell r="L1933">
            <v>8.1184499999999993</v>
          </cell>
          <cell r="M1933">
            <v>6.1440908276050267E-3</v>
          </cell>
          <cell r="AF1933">
            <v>6.353432762366799E-3</v>
          </cell>
        </row>
        <row r="1934">
          <cell r="L1934">
            <v>14.2882</v>
          </cell>
          <cell r="M1934">
            <v>6.4153807055633639E-3</v>
          </cell>
          <cell r="AF1934">
            <v>6.3535034849398616E-3</v>
          </cell>
        </row>
        <row r="1935">
          <cell r="L1935">
            <v>14.615</v>
          </cell>
          <cell r="M1935">
            <v>6.4280767177492008E-3</v>
          </cell>
          <cell r="AF1935">
            <v>6.3536241187071157E-3</v>
          </cell>
        </row>
        <row r="1936">
          <cell r="L1936">
            <v>32.378</v>
          </cell>
          <cell r="M1936">
            <v>6.8276309942434396E-3</v>
          </cell>
          <cell r="AF1936">
            <v>6.3537073066049611E-3</v>
          </cell>
        </row>
        <row r="1937">
          <cell r="L1937">
            <v>11.728199999999999</v>
          </cell>
          <cell r="M1937">
            <v>6.3099423146466011E-3</v>
          </cell>
          <cell r="AF1937">
            <v>6.3537239434200568E-3</v>
          </cell>
        </row>
        <row r="1938">
          <cell r="L1938">
            <v>18.6966</v>
          </cell>
          <cell r="M1938">
            <v>6.5714013940365388E-3</v>
          </cell>
          <cell r="AF1938">
            <v>6.3537322617320431E-3</v>
          </cell>
        </row>
        <row r="1939">
          <cell r="L1939">
            <v>16.072900000000001</v>
          </cell>
          <cell r="M1939">
            <v>6.4825462643612166E-3</v>
          </cell>
          <cell r="AF1939">
            <v>6.3537863292070637E-3</v>
          </cell>
        </row>
        <row r="1940">
          <cell r="L1940">
            <v>23.094799999999999</v>
          </cell>
          <cell r="M1940">
            <v>6.6926893606636482E-3</v>
          </cell>
          <cell r="AF1940">
            <v>6.3538237589591158E-3</v>
          </cell>
        </row>
        <row r="1941">
          <cell r="L1941">
            <v>9.8756299999999992</v>
          </cell>
          <cell r="M1941">
            <v>6.2272478135838027E-3</v>
          </cell>
          <cell r="AF1941">
            <v>6.3539485154814378E-3</v>
          </cell>
        </row>
        <row r="1942">
          <cell r="L1942">
            <v>8.2258300000000002</v>
          </cell>
          <cell r="M1942">
            <v>6.1493003592584215E-3</v>
          </cell>
          <cell r="AF1942">
            <v>6.3539817814662588E-3</v>
          </cell>
        </row>
        <row r="1943">
          <cell r="L1943">
            <v>22.3063</v>
          </cell>
          <cell r="M1943">
            <v>6.6735686779812496E-3</v>
          </cell>
          <cell r="AF1943">
            <v>6.3540898888761969E-3</v>
          </cell>
        </row>
        <row r="1944">
          <cell r="L1944">
            <v>10.098699999999999</v>
          </cell>
          <cell r="M1944">
            <v>6.2374802133209131E-3</v>
          </cell>
          <cell r="AF1944">
            <v>6.354181355965929E-3</v>
          </cell>
        </row>
        <row r="1945">
          <cell r="L1945">
            <v>9.4303600000000003</v>
          </cell>
          <cell r="M1945">
            <v>6.20660201157636E-3</v>
          </cell>
          <cell r="AF1945">
            <v>6.3544099899561736E-3</v>
          </cell>
        </row>
        <row r="1946">
          <cell r="L1946">
            <v>18.989799999999999</v>
          </cell>
          <cell r="M1946">
            <v>6.5805803475413628E-3</v>
          </cell>
          <cell r="AF1946">
            <v>6.3544806488935717E-3</v>
          </cell>
        </row>
        <row r="1947">
          <cell r="L1947">
            <v>26.0763</v>
          </cell>
          <cell r="M1947">
            <v>6.7543342921531184E-3</v>
          </cell>
          <cell r="AF1947">
            <v>6.3545305230181884E-3</v>
          </cell>
        </row>
        <row r="1948">
          <cell r="L1948">
            <v>11.380699999999999</v>
          </cell>
          <cell r="M1948">
            <v>6.2948306258920885E-3</v>
          </cell>
          <cell r="AF1948">
            <v>6.3546261086770322E-3</v>
          </cell>
        </row>
        <row r="1949">
          <cell r="L1949">
            <v>12.010199999999999</v>
          </cell>
          <cell r="M1949">
            <v>6.3220675651519016E-3</v>
          </cell>
          <cell r="AF1949">
            <v>6.3546676650299821E-3</v>
          </cell>
        </row>
        <row r="1950">
          <cell r="L1950">
            <v>8.7771899999999992</v>
          </cell>
          <cell r="M1950">
            <v>6.1757899914024854E-3</v>
          </cell>
          <cell r="AF1950">
            <v>6.3547299965716238E-3</v>
          </cell>
        </row>
        <row r="1951">
          <cell r="L1951">
            <v>9.4511599999999998</v>
          </cell>
          <cell r="M1951">
            <v>6.2075729612700963E-3</v>
          </cell>
          <cell r="AF1951">
            <v>6.3552991253854807E-3</v>
          </cell>
        </row>
        <row r="1952">
          <cell r="L1952">
            <v>10.4368</v>
          </cell>
          <cell r="M1952">
            <v>6.2528470813930795E-3</v>
          </cell>
          <cell r="AF1952">
            <v>6.3555067621162897E-3</v>
          </cell>
        </row>
        <row r="1953">
          <cell r="L1953">
            <v>15.6799</v>
          </cell>
          <cell r="M1953">
            <v>6.4682151241114332E-3</v>
          </cell>
          <cell r="AF1953">
            <v>6.355527523597442E-3</v>
          </cell>
        </row>
        <row r="1954">
          <cell r="L1954">
            <v>10.9642</v>
          </cell>
          <cell r="M1954">
            <v>6.2764729007536661E-3</v>
          </cell>
          <cell r="AF1954">
            <v>6.3556064135910162E-3</v>
          </cell>
        </row>
        <row r="1955">
          <cell r="L1955">
            <v>12.1372</v>
          </cell>
          <cell r="M1955">
            <v>6.3274875987211201E-3</v>
          </cell>
          <cell r="AF1955">
            <v>6.3556562358847964E-3</v>
          </cell>
        </row>
        <row r="1956">
          <cell r="L1956">
            <v>15.4476</v>
          </cell>
          <cell r="M1956">
            <v>6.4596212662475479E-3</v>
          </cell>
          <cell r="AF1956">
            <v>6.3556728428058821E-3</v>
          </cell>
        </row>
        <row r="1957">
          <cell r="L1957">
            <v>16.075099999999999</v>
          </cell>
          <cell r="M1957">
            <v>6.4826257517019642E-3</v>
          </cell>
          <cell r="AF1957">
            <v>6.3558098401713036E-3</v>
          </cell>
        </row>
        <row r="1958">
          <cell r="L1958">
            <v>31.094899999999999</v>
          </cell>
          <cell r="M1958">
            <v>6.8190840010446683E-3</v>
          </cell>
          <cell r="AF1958">
            <v>6.3559426695192957E-3</v>
          </cell>
        </row>
        <row r="1959">
          <cell r="L1959">
            <v>20.867000000000001</v>
          </cell>
          <cell r="M1959">
            <v>6.6356838400868264E-3</v>
          </cell>
          <cell r="AF1959">
            <v>6.3559717237626533E-3</v>
          </cell>
        </row>
        <row r="1960">
          <cell r="L1960">
            <v>9.5847999999999995</v>
          </cell>
          <cell r="M1960">
            <v>6.2137961153113557E-3</v>
          </cell>
          <cell r="AF1960">
            <v>6.356133583100579E-3</v>
          </cell>
        </row>
        <row r="1961">
          <cell r="L1961">
            <v>18.610700000000001</v>
          </cell>
          <cell r="M1961">
            <v>6.568683231234264E-3</v>
          </cell>
          <cell r="AF1961">
            <v>6.3561916805364004E-3</v>
          </cell>
        </row>
        <row r="1962">
          <cell r="L1962">
            <v>20.333500000000001</v>
          </cell>
          <cell r="M1962">
            <v>6.6206731743848639E-3</v>
          </cell>
          <cell r="AF1962">
            <v>6.3562954181830174E-3</v>
          </cell>
        </row>
        <row r="1963">
          <cell r="L1963">
            <v>47.625999999999998</v>
          </cell>
          <cell r="M1963">
            <v>6.6783442979034503E-3</v>
          </cell>
          <cell r="AF1963">
            <v>6.3563037167641469E-3</v>
          </cell>
        </row>
        <row r="1964">
          <cell r="L1964">
            <v>9.3119899999999998</v>
          </cell>
          <cell r="M1964">
            <v>6.2010643661237581E-3</v>
          </cell>
          <cell r="AF1964">
            <v>6.3563120152814821E-3</v>
          </cell>
        </row>
        <row r="1965">
          <cell r="L1965">
            <v>25.916599999999999</v>
          </cell>
          <cell r="M1965">
            <v>6.7514645211724745E-3</v>
          </cell>
          <cell r="AF1965">
            <v>6.3563369104507215E-3</v>
          </cell>
        </row>
        <row r="1966">
          <cell r="L1966">
            <v>28.3537</v>
          </cell>
          <cell r="M1966">
            <v>6.7898586312297171E-3</v>
          </cell>
          <cell r="AF1966">
            <v>6.3563410595897738E-3</v>
          </cell>
        </row>
        <row r="1967">
          <cell r="L1967">
            <v>8.7473899999999993</v>
          </cell>
          <cell r="M1967">
            <v>6.1743694463971049E-3</v>
          </cell>
          <cell r="AF1967">
            <v>6.3563535069112399E-3</v>
          </cell>
        </row>
        <row r="1968">
          <cell r="L1968">
            <v>11.576700000000001</v>
          </cell>
          <cell r="M1968">
            <v>6.3033770673906146E-3</v>
          </cell>
          <cell r="AF1968">
            <v>6.3564406341423182E-3</v>
          </cell>
        </row>
        <row r="1969">
          <cell r="L1969">
            <v>36.219099999999997</v>
          </cell>
          <cell r="M1969">
            <v>6.8335134899353139E-3</v>
          </cell>
          <cell r="AF1969">
            <v>6.3565111605586155E-3</v>
          </cell>
        </row>
        <row r="1970">
          <cell r="L1970">
            <v>10.712199999999999</v>
          </cell>
          <cell r="M1970">
            <v>6.2652368103606028E-3</v>
          </cell>
          <cell r="AF1970">
            <v>6.3565443478653906E-3</v>
          </cell>
        </row>
        <row r="1971">
          <cell r="L1971">
            <v>8.0289900000000003</v>
          </cell>
          <cell r="M1971">
            <v>6.1397381862235978E-3</v>
          </cell>
          <cell r="AF1971">
            <v>6.3568098095681267E-3</v>
          </cell>
        </row>
        <row r="1972">
          <cell r="L1972">
            <v>6.0643599999999998</v>
          </cell>
          <cell r="M1972">
            <v>6.0413443981115929E-3</v>
          </cell>
          <cell r="AF1972">
            <v>6.3568968999519679E-3</v>
          </cell>
        </row>
        <row r="1973">
          <cell r="L1973">
            <v>1.7477199999999999</v>
          </cell>
          <cell r="M1973">
            <v>5.8075032883654404E-3</v>
          </cell>
          <cell r="AF1973">
            <v>6.3569176347206824E-3</v>
          </cell>
        </row>
        <row r="1974">
          <cell r="L1974">
            <v>16.18</v>
          </cell>
          <cell r="M1974">
            <v>6.4864062891170074E-3</v>
          </cell>
          <cell r="AF1974">
            <v>6.3569922765856178E-3</v>
          </cell>
        </row>
        <row r="1975">
          <cell r="L1975">
            <v>11.493</v>
          </cell>
          <cell r="M1975">
            <v>6.2997346597246035E-3</v>
          </cell>
          <cell r="AF1975">
            <v>6.3570088629647343E-3</v>
          </cell>
        </row>
        <row r="1976">
          <cell r="L1976">
            <v>15.393000000000001</v>
          </cell>
          <cell r="M1976">
            <v>6.4575881702421435E-3</v>
          </cell>
          <cell r="AF1976">
            <v>6.3571622748698582E-3</v>
          </cell>
        </row>
        <row r="1977">
          <cell r="L1977">
            <v>12.3294</v>
          </cell>
          <cell r="M1977">
            <v>6.3356419944099636E-3</v>
          </cell>
          <cell r="AF1977">
            <v>6.357245191129352E-3</v>
          </cell>
        </row>
        <row r="1978">
          <cell r="L1978">
            <v>14.9099</v>
          </cell>
          <cell r="M1978">
            <v>6.4393817297990139E-3</v>
          </cell>
          <cell r="AF1978">
            <v>6.3572617736153535E-3</v>
          </cell>
        </row>
        <row r="1979">
          <cell r="L1979">
            <v>25.464200000000002</v>
          </cell>
          <cell r="M1979">
            <v>6.7430675748143655E-3</v>
          </cell>
          <cell r="AF1979">
            <v>6.3579165775780504E-3</v>
          </cell>
        </row>
        <row r="1980">
          <cell r="L1980">
            <v>9.8695900000000005</v>
          </cell>
          <cell r="M1980">
            <v>6.2269697228348065E-3</v>
          </cell>
          <cell r="AF1980">
            <v>6.3579497216114536E-3</v>
          </cell>
        </row>
        <row r="1981">
          <cell r="L1981">
            <v>21.9984</v>
          </cell>
          <cell r="M1981">
            <v>6.6657868596448708E-3</v>
          </cell>
          <cell r="AF1981">
            <v>6.3580242919514078E-3</v>
          </cell>
        </row>
        <row r="1982">
          <cell r="L1982">
            <v>7.1662299999999997</v>
          </cell>
          <cell r="M1982">
            <v>6.0971837026075138E-3</v>
          </cell>
          <cell r="AF1982">
            <v>6.3580947147457365E-3</v>
          </cell>
        </row>
        <row r="1983">
          <cell r="L1983">
            <v>13.8728</v>
          </cell>
          <cell r="M1983">
            <v>6.3989892715306885E-3</v>
          </cell>
          <cell r="AF1983">
            <v>6.3582603972395825E-3</v>
          </cell>
        </row>
        <row r="1984">
          <cell r="L1984">
            <v>21.081600000000002</v>
          </cell>
          <cell r="M1984">
            <v>6.641574978147078E-3</v>
          </cell>
          <cell r="AF1984">
            <v>6.3583473703234805E-3</v>
          </cell>
        </row>
        <row r="1985">
          <cell r="L1985">
            <v>28.285299999999999</v>
          </cell>
          <cell r="M1985">
            <v>6.7889395096682919E-3</v>
          </cell>
          <cell r="AF1985">
            <v>6.3583556531071235E-3</v>
          </cell>
        </row>
        <row r="1986">
          <cell r="L1986">
            <v>42.978200000000001</v>
          </cell>
          <cell r="M1986">
            <v>6.7722903956278484E-3</v>
          </cell>
          <cell r="AF1986">
            <v>6.3583639358269035E-3</v>
          </cell>
        </row>
        <row r="1987">
          <cell r="L1987">
            <v>22.614000000000001</v>
          </cell>
          <cell r="M1987">
            <v>6.6811687826660989E-3</v>
          </cell>
          <cell r="AF1987">
            <v>6.3584881689598945E-3</v>
          </cell>
        </row>
        <row r="1988">
          <cell r="L1988">
            <v>24.008700000000001</v>
          </cell>
          <cell r="M1988">
            <v>6.713386415184419E-3</v>
          </cell>
          <cell r="AF1988">
            <v>6.3588773397177866E-3</v>
          </cell>
        </row>
        <row r="1989">
          <cell r="L1989">
            <v>25.0322</v>
          </cell>
          <cell r="M1989">
            <v>6.734681385209761E-3</v>
          </cell>
          <cell r="AF1989">
            <v>6.3589228717545326E-3</v>
          </cell>
        </row>
        <row r="1990">
          <cell r="L1990">
            <v>95.619500000000002</v>
          </cell>
          <cell r="M1990">
            <v>3.9902010096880903E-3</v>
          </cell>
          <cell r="AF1990">
            <v>6.3590015134482218E-3</v>
          </cell>
        </row>
        <row r="1991">
          <cell r="L1991">
            <v>23.771699999999999</v>
          </cell>
          <cell r="M1991">
            <v>6.708170882959056E-3</v>
          </cell>
          <cell r="AF1991">
            <v>6.3592125758011537E-3</v>
          </cell>
        </row>
        <row r="1992">
          <cell r="L1992">
            <v>73.183099999999996</v>
          </cell>
          <cell r="M1992">
            <v>5.5221380726554288E-3</v>
          </cell>
          <cell r="AF1992">
            <v>6.3592911962521018E-3</v>
          </cell>
        </row>
        <row r="1993">
          <cell r="L1993">
            <v>69.024100000000004</v>
          </cell>
          <cell r="M1993">
            <v>5.7705216304189998E-3</v>
          </cell>
          <cell r="AF1993">
            <v>6.3593201602278205E-3</v>
          </cell>
        </row>
        <row r="1994">
          <cell r="L1994">
            <v>58.6648</v>
          </cell>
          <cell r="M1994">
            <v>6.2982959606688064E-3</v>
          </cell>
          <cell r="AF1994">
            <v>6.3594815166208764E-3</v>
          </cell>
        </row>
        <row r="1995">
          <cell r="L1995">
            <v>140.72200000000001</v>
          </cell>
          <cell r="M1995">
            <v>1.3279160505147421E-3</v>
          </cell>
          <cell r="AF1995">
            <v>6.3595394335019774E-3</v>
          </cell>
        </row>
        <row r="1996">
          <cell r="L1996">
            <v>71.451099999999997</v>
          </cell>
          <cell r="M1996">
            <v>5.6277210360420838E-3</v>
          </cell>
          <cell r="AF1996">
            <v>6.3595683907683252E-3</v>
          </cell>
        </row>
        <row r="1997">
          <cell r="L1997">
            <v>21.906199999999998</v>
          </cell>
          <cell r="M1997">
            <v>6.6634223016088104E-3</v>
          </cell>
          <cell r="AF1997">
            <v>6.3595973472518573E-3</v>
          </cell>
        </row>
        <row r="1998">
          <cell r="L1998">
            <v>82.616699999999994</v>
          </cell>
          <cell r="M1998">
            <v>4.9044845121988725E-3</v>
          </cell>
          <cell r="AF1998">
            <v>6.3596511215015137E-3</v>
          </cell>
        </row>
        <row r="1999">
          <cell r="L1999">
            <v>21.327400000000001</v>
          </cell>
          <cell r="M1999">
            <v>6.6482186193249221E-3</v>
          </cell>
          <cell r="AF1999">
            <v>6.3596966206807852E-3</v>
          </cell>
        </row>
        <row r="2000">
          <cell r="L2000">
            <v>83.368899999999996</v>
          </cell>
          <cell r="M2000">
            <v>4.8528571018200831E-3</v>
          </cell>
          <cell r="AF2000">
            <v>6.3597379818934562E-3</v>
          </cell>
        </row>
        <row r="2001">
          <cell r="L2001">
            <v>25.249500000000001</v>
          </cell>
          <cell r="M2001">
            <v>6.7389445531459242E-3</v>
          </cell>
          <cell r="AF2001">
            <v>6.3599240875780953E-3</v>
          </cell>
        </row>
        <row r="2002">
          <cell r="L2002">
            <v>53.16</v>
          </cell>
          <cell r="M2002">
            <v>6.5140928069964176E-3</v>
          </cell>
          <cell r="AF2002">
            <v>6.3599654400028358E-3</v>
          </cell>
        </row>
        <row r="2003">
          <cell r="L2003">
            <v>24.215</v>
          </cell>
          <cell r="M2003">
            <v>6.7178394849469079E-3</v>
          </cell>
          <cell r="AF2003">
            <v>6.3599737102960352E-3</v>
          </cell>
        </row>
        <row r="2004">
          <cell r="L2004">
            <v>56.351399999999998</v>
          </cell>
          <cell r="M2004">
            <v>6.3950255217826817E-3</v>
          </cell>
          <cell r="AF2004">
            <v>6.3600026558188836E-3</v>
          </cell>
        </row>
        <row r="2005">
          <cell r="L2005">
            <v>39.496499999999997</v>
          </cell>
          <cell r="M2005">
            <v>6.8151619902875812E-3</v>
          </cell>
          <cell r="AF2005">
            <v>6.3600770835679386E-3</v>
          </cell>
        </row>
        <row r="2006">
          <cell r="L2006">
            <v>22.555099999999999</v>
          </cell>
          <cell r="M2006">
            <v>6.6797276653631213E-3</v>
          </cell>
          <cell r="AF2006">
            <v>6.360325138670176E-3</v>
          </cell>
        </row>
        <row r="2007">
          <cell r="L2007">
            <v>75.968900000000005</v>
          </cell>
          <cell r="M2007">
            <v>5.3465701469548391E-3</v>
          </cell>
          <cell r="AF2007">
            <v>6.3603416736313541E-3</v>
          </cell>
        </row>
        <row r="2008">
          <cell r="L2008">
            <v>22.359100000000002</v>
          </cell>
          <cell r="M2008">
            <v>6.6748853928492438E-3</v>
          </cell>
          <cell r="AF2008">
            <v>6.3604243446014376E-3</v>
          </cell>
        </row>
        <row r="2009">
          <cell r="L2009">
            <v>21.973700000000001</v>
          </cell>
          <cell r="M2009">
            <v>6.6651549528919957E-3</v>
          </cell>
          <cell r="AF2009">
            <v>6.3605194083134094E-3</v>
          </cell>
        </row>
        <row r="2010">
          <cell r="L2010">
            <v>56.688699999999997</v>
          </cell>
          <cell r="M2010">
            <v>6.3814543294545834E-3</v>
          </cell>
          <cell r="AF2010">
            <v>6.3607549645468909E-3</v>
          </cell>
        </row>
        <row r="2011">
          <cell r="L2011">
            <v>25.279199999999999</v>
          </cell>
          <cell r="M2011">
            <v>6.7395201855677154E-3</v>
          </cell>
          <cell r="AF2011">
            <v>6.3608004167888975E-3</v>
          </cell>
        </row>
        <row r="2012">
          <cell r="L2012">
            <v>34.968600000000002</v>
          </cell>
          <cell r="M2012">
            <v>6.8348466052430366E-3</v>
          </cell>
          <cell r="AF2012">
            <v>6.3608045487149817E-3</v>
          </cell>
        </row>
        <row r="2013">
          <cell r="L2013">
            <v>30.1342</v>
          </cell>
          <cell r="M2013">
            <v>6.810536669047503E-3</v>
          </cell>
          <cell r="AF2013">
            <v>6.3609037101450567E-3</v>
          </cell>
        </row>
        <row r="2014">
          <cell r="L2014">
            <v>66.365600000000001</v>
          </cell>
          <cell r="M2014">
            <v>5.9193483971498422E-3</v>
          </cell>
          <cell r="AF2014">
            <v>6.3611680956044388E-3</v>
          </cell>
        </row>
        <row r="2015">
          <cell r="L2015">
            <v>24.7257</v>
          </cell>
          <cell r="M2015">
            <v>6.7285142672688474E-3</v>
          </cell>
          <cell r="AF2015">
            <v>6.3612672232675324E-3</v>
          </cell>
        </row>
        <row r="2016">
          <cell r="L2016">
            <v>83.562899999999999</v>
          </cell>
          <cell r="M2016">
            <v>4.8394998804255213E-3</v>
          </cell>
          <cell r="AF2016">
            <v>6.3612837436492807E-3</v>
          </cell>
        </row>
        <row r="2017">
          <cell r="L2017">
            <v>22.872299999999999</v>
          </cell>
          <cell r="M2017">
            <v>6.6874119162557127E-3</v>
          </cell>
          <cell r="AF2017">
            <v>6.3613828605669871E-3</v>
          </cell>
        </row>
        <row r="2018">
          <cell r="L2018">
            <v>44.512300000000003</v>
          </cell>
          <cell r="M2018">
            <v>6.7458638045000026E-3</v>
          </cell>
          <cell r="AF2018">
            <v>6.3614035087655053E-3</v>
          </cell>
        </row>
        <row r="2019">
          <cell r="L2019">
            <v>20.361000000000001</v>
          </cell>
          <cell r="M2019">
            <v>6.6214596114694511E-3</v>
          </cell>
          <cell r="AF2019">
            <v>6.3616306125627211E-3</v>
          </cell>
        </row>
        <row r="2020">
          <cell r="L2020">
            <v>79.586299999999994</v>
          </cell>
          <cell r="M2020">
            <v>5.1094975135807389E-3</v>
          </cell>
          <cell r="AF2020">
            <v>6.3617296972403479E-3</v>
          </cell>
        </row>
        <row r="2021">
          <cell r="L2021">
            <v>59.658200000000001</v>
          </cell>
          <cell r="M2021">
            <v>6.2541936314049551E-3</v>
          </cell>
          <cell r="AF2021">
            <v>6.361956731545563E-3</v>
          </cell>
        </row>
        <row r="2022">
          <cell r="L2022">
            <v>22.594899999999999</v>
          </cell>
          <cell r="M2022">
            <v>6.6807021706646666E-3</v>
          </cell>
          <cell r="AF2022">
            <v>6.3622208560062199E-3</v>
          </cell>
        </row>
        <row r="2023">
          <cell r="L2023">
            <v>81.5274</v>
          </cell>
          <cell r="M2023">
            <v>4.9787580826926277E-3</v>
          </cell>
          <cell r="AF2023">
            <v>6.3622497406437412E-3</v>
          </cell>
        </row>
        <row r="2024">
          <cell r="L2024">
            <v>56.098500000000001</v>
          </cell>
          <cell r="M2024">
            <v>6.4050795181855719E-3</v>
          </cell>
          <cell r="AF2024">
            <v>6.3623116336558342E-3</v>
          </cell>
        </row>
        <row r="2025">
          <cell r="L2025">
            <v>22.508600000000001</v>
          </cell>
          <cell r="M2025">
            <v>6.6785853569328677E-3</v>
          </cell>
          <cell r="AF2025">
            <v>6.3624024035620064E-3</v>
          </cell>
        </row>
        <row r="2026">
          <cell r="L2026">
            <v>82.589699999999993</v>
          </cell>
          <cell r="M2026">
            <v>4.9063326907672518E-3</v>
          </cell>
          <cell r="AF2026">
            <v>6.3624147806765081E-3</v>
          </cell>
        </row>
        <row r="2027">
          <cell r="L2027">
            <v>18.5471</v>
          </cell>
          <cell r="M2027">
            <v>6.5666622760086847E-3</v>
          </cell>
          <cell r="AF2027">
            <v>6.3624189063493427E-3</v>
          </cell>
        </row>
        <row r="2028">
          <cell r="L2028">
            <v>40.275500000000001</v>
          </cell>
          <cell r="M2028">
            <v>6.8076495052891168E-3</v>
          </cell>
          <cell r="AF2028">
            <v>6.3625179176973572E-3</v>
          </cell>
        </row>
        <row r="2029">
          <cell r="L2029">
            <v>32.2879</v>
          </cell>
          <cell r="M2029">
            <v>6.8271381683866119E-3</v>
          </cell>
          <cell r="AF2029">
            <v>6.3626416689218524E-3</v>
          </cell>
        </row>
        <row r="2030">
          <cell r="L2030">
            <v>43.337899999999998</v>
          </cell>
          <cell r="M2030">
            <v>6.7665043685808416E-3</v>
          </cell>
          <cell r="AF2030">
            <v>6.3627076636863797E-3</v>
          </cell>
        </row>
        <row r="2031">
          <cell r="L2031">
            <v>67.780900000000003</v>
          </cell>
          <cell r="M2031">
            <v>5.8411543513937469E-3</v>
          </cell>
          <cell r="AF2031">
            <v>6.3629386131009184E-3</v>
          </cell>
        </row>
        <row r="2032">
          <cell r="L2032">
            <v>232.018</v>
          </cell>
          <cell r="M2032">
            <v>2.3028627428867678E-5</v>
          </cell>
          <cell r="AF2032">
            <v>6.36302932949687E-3</v>
          </cell>
        </row>
        <row r="2033">
          <cell r="L2033">
            <v>22.206399999999999</v>
          </cell>
          <cell r="M2033">
            <v>6.6710631690771426E-3</v>
          </cell>
          <cell r="AF2033">
            <v>6.3631818805114692E-3</v>
          </cell>
        </row>
        <row r="2034">
          <cell r="L2034">
            <v>34.490699999999997</v>
          </cell>
          <cell r="M2034">
            <v>6.8345275854699624E-3</v>
          </cell>
          <cell r="AF2034">
            <v>6.3632931876929089E-3</v>
          </cell>
        </row>
        <row r="2035">
          <cell r="L2035">
            <v>25.121300000000002</v>
          </cell>
          <cell r="M2035">
            <v>6.7364403879654443E-3</v>
          </cell>
          <cell r="AF2035">
            <v>6.36332616535756E-3</v>
          </cell>
        </row>
        <row r="2036">
          <cell r="L2036">
            <v>15.131600000000001</v>
          </cell>
          <cell r="M2036">
            <v>6.4477853262808592E-3</v>
          </cell>
          <cell r="AF2036">
            <v>6.3636229182361054E-3</v>
          </cell>
        </row>
        <row r="2037">
          <cell r="L2037">
            <v>23.659500000000001</v>
          </cell>
          <cell r="M2037">
            <v>6.7056646125708066E-3</v>
          </cell>
          <cell r="AF2037">
            <v>6.3636435229931466E-3</v>
          </cell>
        </row>
        <row r="2038">
          <cell r="L2038">
            <v>18.172799999999999</v>
          </cell>
          <cell r="M2038">
            <v>6.5546234282497368E-3</v>
          </cell>
          <cell r="AF2038">
            <v>6.3636806105471858E-3</v>
          </cell>
        </row>
        <row r="2039">
          <cell r="L2039">
            <v>13.0496</v>
          </cell>
          <cell r="M2039">
            <v>6.3656772990118614E-3</v>
          </cell>
          <cell r="AF2039">
            <v>6.3636970934882698E-3</v>
          </cell>
        </row>
        <row r="2040">
          <cell r="L2040">
            <v>15.1938</v>
          </cell>
          <cell r="M2040">
            <v>6.4501282869637881E-3</v>
          </cell>
          <cell r="AF2040">
            <v>6.3638124669030431E-3</v>
          </cell>
        </row>
        <row r="2041">
          <cell r="L2041">
            <v>18.333100000000002</v>
          </cell>
          <cell r="M2041">
            <v>6.5598095793579763E-3</v>
          </cell>
          <cell r="AF2041">
            <v>6.3638948687995776E-3</v>
          </cell>
        </row>
        <row r="2042">
          <cell r="L2042">
            <v>14.768599999999999</v>
          </cell>
          <cell r="M2042">
            <v>6.4339829994055023E-3</v>
          </cell>
          <cell r="AF2042">
            <v>6.3639484265977427E-3</v>
          </cell>
        </row>
        <row r="2043">
          <cell r="L2043">
            <v>16.9285</v>
          </cell>
          <cell r="M2043">
            <v>6.512835297364951E-3</v>
          </cell>
          <cell r="AF2043">
            <v>6.3639607857053282E-3</v>
          </cell>
        </row>
        <row r="2044">
          <cell r="L2044">
            <v>34.768099999999997</v>
          </cell>
          <cell r="M2044">
            <v>6.8347685500142336E-3</v>
          </cell>
          <cell r="AF2044">
            <v>6.3639690250303195E-3</v>
          </cell>
        </row>
        <row r="2045">
          <cell r="L2045">
            <v>19.96</v>
          </cell>
          <cell r="M2045">
            <v>6.6098558821660177E-3</v>
          </cell>
          <cell r="AF2045">
            <v>6.3640514147574028E-3</v>
          </cell>
        </row>
        <row r="2046">
          <cell r="L2046">
            <v>13.4572</v>
          </cell>
          <cell r="M2046">
            <v>6.3823083566079868E-3</v>
          </cell>
          <cell r="AF2046">
            <v>6.3642573610509841E-3</v>
          </cell>
        </row>
        <row r="2047">
          <cell r="L2047">
            <v>21.0107</v>
          </cell>
          <cell r="M2047">
            <v>6.6396380011030983E-3</v>
          </cell>
          <cell r="AF2047">
            <v>6.3644426784829093E-3</v>
          </cell>
        </row>
        <row r="2048">
          <cell r="L2048">
            <v>22.880299999999998</v>
          </cell>
          <cell r="M2048">
            <v>6.6876032791333253E-3</v>
          </cell>
          <cell r="AF2048">
            <v>6.3644591495739325E-3</v>
          </cell>
        </row>
        <row r="2049">
          <cell r="L2049">
            <v>20.7545</v>
          </cell>
          <cell r="M2049">
            <v>6.6325617902693694E-3</v>
          </cell>
          <cell r="AF2049">
            <v>6.3645744400354183E-3</v>
          </cell>
        </row>
        <row r="2050">
          <cell r="L2050">
            <v>80.262900000000002</v>
          </cell>
          <cell r="M2050">
            <v>5.0641768749906807E-3</v>
          </cell>
          <cell r="AF2050">
            <v>6.3645950262963781E-3</v>
          </cell>
        </row>
        <row r="2051">
          <cell r="L2051">
            <v>17.66</v>
          </cell>
          <cell r="M2051">
            <v>6.5377292554141958E-3</v>
          </cell>
          <cell r="AF2051">
            <v>6.3646773673356714E-3</v>
          </cell>
        </row>
        <row r="2052">
          <cell r="L2052">
            <v>20.7333</v>
          </cell>
          <cell r="M2052">
            <v>6.6319708630427588E-3</v>
          </cell>
          <cell r="AF2052">
            <v>6.3648626112463285E-3</v>
          </cell>
        </row>
        <row r="2053">
          <cell r="L2053">
            <v>25.653500000000001</v>
          </cell>
          <cell r="M2053">
            <v>6.7466291931680741E-3</v>
          </cell>
          <cell r="AF2053">
            <v>6.3649284679301778E-3</v>
          </cell>
        </row>
        <row r="2054">
          <cell r="L2054">
            <v>17.645399999999999</v>
          </cell>
          <cell r="M2054">
            <v>6.5372415096458256E-3</v>
          </cell>
          <cell r="AF2054">
            <v>6.3649449314603142E-3</v>
          </cell>
        </row>
        <row r="2055">
          <cell r="L2055">
            <v>14.9047</v>
          </cell>
          <cell r="M2055">
            <v>6.439183638949594E-3</v>
          </cell>
          <cell r="AF2055">
            <v>6.364949047302797E-3</v>
          </cell>
        </row>
        <row r="2056">
          <cell r="L2056">
            <v>19.706600000000002</v>
          </cell>
          <cell r="M2056">
            <v>6.6023730578604351E-3</v>
          </cell>
          <cell r="AF2056">
            <v>6.3649819734658934E-3</v>
          </cell>
        </row>
        <row r="2057">
          <cell r="L2057">
            <v>25.9922</v>
          </cell>
          <cell r="M2057">
            <v>6.7528291841966459E-3</v>
          </cell>
          <cell r="AF2057">
            <v>6.3650066674153247E-3</v>
          </cell>
        </row>
        <row r="2058">
          <cell r="L2058">
            <v>10.4078</v>
          </cell>
          <cell r="M2058">
            <v>6.2515357533928038E-3</v>
          </cell>
          <cell r="AF2058">
            <v>6.3652494605290965E-3</v>
          </cell>
        </row>
        <row r="2059">
          <cell r="M2059">
            <v>5.7065367181851909E-3</v>
          </cell>
          <cell r="AF2059">
            <v>6.3654469459821358E-3</v>
          </cell>
        </row>
        <row r="2060">
          <cell r="M2060">
            <v>5.7065367181851909E-3</v>
          </cell>
          <cell r="AF2060">
            <v>6.3656772990118614E-3</v>
          </cell>
        </row>
        <row r="2061">
          <cell r="M2061">
            <v>5.7065367181851909E-3</v>
          </cell>
          <cell r="AF2061">
            <v>6.365689637934397E-3</v>
          </cell>
        </row>
        <row r="2062">
          <cell r="M2062">
            <v>5.7065367181851909E-3</v>
          </cell>
          <cell r="AF2062">
            <v>6.3657513303833867E-3</v>
          </cell>
        </row>
        <row r="2063">
          <cell r="M2063">
            <v>5.7065367181851909E-3</v>
          </cell>
          <cell r="AF2063">
            <v>6.3657554430850997E-3</v>
          </cell>
        </row>
        <row r="2064">
          <cell r="M2064">
            <v>5.7065367181851909E-3</v>
          </cell>
          <cell r="AF2064">
            <v>6.3660597385325306E-3</v>
          </cell>
        </row>
        <row r="2065">
          <cell r="M2065">
            <v>5.7065367181851909E-3</v>
          </cell>
          <cell r="AF2065">
            <v>6.3661830765453032E-3</v>
          </cell>
        </row>
        <row r="2066">
          <cell r="M2066">
            <v>5.7065367181851909E-3</v>
          </cell>
          <cell r="AF2066">
            <v>6.3662940684207246E-3</v>
          </cell>
        </row>
        <row r="2067">
          <cell r="M2067">
            <v>5.7065367181851909E-3</v>
          </cell>
          <cell r="AF2067">
            <v>6.3664297092853551E-3</v>
          </cell>
        </row>
        <row r="2068">
          <cell r="M2068">
            <v>5.7065367181851909E-3</v>
          </cell>
          <cell r="AF2068">
            <v>6.3664831387714449E-3</v>
          </cell>
        </row>
        <row r="2069">
          <cell r="M2069">
            <v>5.7065367181851909E-3</v>
          </cell>
          <cell r="AF2069">
            <v>6.366614645961919E-3</v>
          </cell>
        </row>
        <row r="2070">
          <cell r="M2070">
            <v>5.7065367181851909E-3</v>
          </cell>
          <cell r="AF2070">
            <v>6.3666393017321838E-3</v>
          </cell>
        </row>
        <row r="2071">
          <cell r="M2071">
            <v>5.7065367181851909E-3</v>
          </cell>
          <cell r="AF2071">
            <v>6.3667420278945832E-3</v>
          </cell>
        </row>
        <row r="2072">
          <cell r="M2072">
            <v>5.7065367181851909E-3</v>
          </cell>
          <cell r="AF2072">
            <v>6.3667502455546096E-3</v>
          </cell>
        </row>
        <row r="2073">
          <cell r="L2073">
            <v>10.164999999999999</v>
          </cell>
          <cell r="M2073">
            <v>6.2405071165017294E-3</v>
          </cell>
          <cell r="AF2073">
            <v>6.3668077673787408E-3</v>
          </cell>
        </row>
        <row r="2074">
          <cell r="L2074">
            <v>26.066299999999998</v>
          </cell>
          <cell r="M2074">
            <v>6.7541560426284397E-3</v>
          </cell>
          <cell r="AF2074">
            <v>6.3668488524715964E-3</v>
          </cell>
        </row>
        <row r="2075">
          <cell r="L2075">
            <v>24.9907</v>
          </cell>
          <cell r="M2075">
            <v>6.7338568971149837E-3</v>
          </cell>
          <cell r="AF2075">
            <v>6.3669104771039492E-3</v>
          </cell>
        </row>
        <row r="2076">
          <cell r="L2076">
            <v>12.8878</v>
          </cell>
          <cell r="M2076">
            <v>6.3590015134482218E-3</v>
          </cell>
          <cell r="AF2076">
            <v>6.3671364032163178E-3</v>
          </cell>
        </row>
        <row r="2077">
          <cell r="L2077">
            <v>11.438499999999999</v>
          </cell>
          <cell r="M2077">
            <v>6.2973571310924337E-3</v>
          </cell>
          <cell r="AF2077">
            <v>6.367148725063442E-3</v>
          </cell>
        </row>
        <row r="2078">
          <cell r="L2078">
            <v>30.676100000000002</v>
          </cell>
          <cell r="M2078">
            <v>6.8155836285648469E-3</v>
          </cell>
          <cell r="AF2078">
            <v>6.3671815826167027E-3</v>
          </cell>
        </row>
        <row r="2079">
          <cell r="L2079">
            <v>22.916399999999999</v>
          </cell>
          <cell r="M2079">
            <v>6.6884653095091607E-3</v>
          </cell>
          <cell r="AF2079">
            <v>6.3671897968446221E-3</v>
          </cell>
        </row>
        <row r="2080">
          <cell r="L2080">
            <v>92.755200000000002</v>
          </cell>
          <cell r="M2080">
            <v>4.193559014316125E-3</v>
          </cell>
          <cell r="AF2080">
            <v>6.367329428902683E-3</v>
          </cell>
        </row>
        <row r="2081">
          <cell r="L2081">
            <v>13.715999999999999</v>
          </cell>
          <cell r="M2081">
            <v>6.3927287548804883E-3</v>
          </cell>
          <cell r="AF2081">
            <v>6.3673376419756973E-3</v>
          </cell>
        </row>
        <row r="2082">
          <cell r="L2082">
            <v>23.805700000000002</v>
          </cell>
          <cell r="M2082">
            <v>6.7089256494850969E-3</v>
          </cell>
          <cell r="AF2082">
            <v>6.3673869190663248E-3</v>
          </cell>
        </row>
        <row r="2083">
          <cell r="L2083">
            <v>25.604600000000001</v>
          </cell>
          <cell r="M2083">
            <v>6.7457157722146284E-3</v>
          </cell>
          <cell r="AF2083">
            <v>6.3673910253862747E-3</v>
          </cell>
        </row>
        <row r="2084">
          <cell r="L2084">
            <v>25.060400000000001</v>
          </cell>
          <cell r="M2084">
            <v>6.7352397545057197E-3</v>
          </cell>
          <cell r="AF2084">
            <v>6.3674526182605409E-3</v>
          </cell>
        </row>
        <row r="2085">
          <cell r="L2085">
            <v>25.0657</v>
          </cell>
          <cell r="M2085">
            <v>6.7353445259158533E-3</v>
          </cell>
          <cell r="AF2085">
            <v>6.3675101016866711E-3</v>
          </cell>
        </row>
        <row r="2086">
          <cell r="L2086">
            <v>9.9882100000000005</v>
          </cell>
          <cell r="M2086">
            <v>6.2324212262136851E-3</v>
          </cell>
          <cell r="AF2086">
            <v>6.3675429479470155E-3</v>
          </cell>
        </row>
        <row r="2087">
          <cell r="L2087">
            <v>77.921599999999998</v>
          </cell>
          <cell r="M2087">
            <v>5.2197514695742284E-3</v>
          </cell>
          <cell r="AF2087">
            <v>6.367584004328599E-3</v>
          </cell>
        </row>
        <row r="2088">
          <cell r="L2088">
            <v>18.8629</v>
          </cell>
          <cell r="M2088">
            <v>6.5766263974092465E-3</v>
          </cell>
          <cell r="AF2088">
            <v>6.367584004328599E-3</v>
          </cell>
        </row>
        <row r="2089">
          <cell r="L2089">
            <v>10.1204</v>
          </cell>
          <cell r="M2089">
            <v>6.2384716436236281E-3</v>
          </cell>
          <cell r="AF2089">
            <v>6.3676332698688089E-3</v>
          </cell>
        </row>
        <row r="2090">
          <cell r="L2090">
            <v>47.764899999999997</v>
          </cell>
          <cell r="M2090">
            <v>6.6749055065757918E-3</v>
          </cell>
          <cell r="AF2090">
            <v>6.3679493354429359E-3</v>
          </cell>
        </row>
        <row r="2091">
          <cell r="L2091">
            <v>21.491700000000002</v>
          </cell>
          <cell r="M2091">
            <v>6.6525973458260662E-3</v>
          </cell>
          <cell r="AF2091">
            <v>6.3679575436707903E-3</v>
          </cell>
        </row>
        <row r="2092">
          <cell r="L2092">
            <v>20.588000000000001</v>
          </cell>
          <cell r="M2092">
            <v>6.6278986660287644E-3</v>
          </cell>
          <cell r="AF2092">
            <v>6.3679821679692456E-3</v>
          </cell>
        </row>
        <row r="2093">
          <cell r="L2093">
            <v>39.584400000000002</v>
          </cell>
          <cell r="M2093">
            <v>6.8143746417116515E-3</v>
          </cell>
          <cell r="AF2093">
            <v>6.3681134878046048E-3</v>
          </cell>
        </row>
        <row r="2094">
          <cell r="L2094">
            <v>13.8957</v>
          </cell>
          <cell r="M2094">
            <v>6.3999002422418586E-3</v>
          </cell>
          <cell r="AF2094">
            <v>6.3681750383207496E-3</v>
          </cell>
        </row>
        <row r="2095">
          <cell r="L2095">
            <v>23.906500000000001</v>
          </cell>
          <cell r="M2095">
            <v>6.7111504262879302E-3</v>
          </cell>
          <cell r="AF2095">
            <v>6.3681996575161862E-3</v>
          </cell>
        </row>
        <row r="2096">
          <cell r="L2096">
            <v>11.892300000000001</v>
          </cell>
          <cell r="M2096">
            <v>6.3170132834288184E-3</v>
          </cell>
          <cell r="AF2096">
            <v>6.3682037606592589E-3</v>
          </cell>
        </row>
        <row r="2097">
          <cell r="L2097">
            <v>19.350899999999999</v>
          </cell>
          <cell r="M2097">
            <v>6.5916740386227296E-3</v>
          </cell>
          <cell r="AF2097">
            <v>6.3683186421495241E-3</v>
          </cell>
        </row>
        <row r="2098">
          <cell r="L2098">
            <v>21.2956</v>
          </cell>
          <cell r="M2098">
            <v>6.6473653731915694E-3</v>
          </cell>
          <cell r="AF2098">
            <v>6.3683473605560884E-3</v>
          </cell>
        </row>
        <row r="2099">
          <cell r="L2099">
            <v>392.59500000000003</v>
          </cell>
          <cell r="M2099">
            <v>4.8666906321322544E-11</v>
          </cell>
          <cell r="AF2099">
            <v>6.3683842830661065E-3</v>
          </cell>
        </row>
        <row r="2100">
          <cell r="L2100">
            <v>396.23200000000003</v>
          </cell>
          <cell r="M2100">
            <v>3.316117085947456E-11</v>
          </cell>
          <cell r="AF2100">
            <v>6.368839553790296E-3</v>
          </cell>
        </row>
        <row r="2101">
          <cell r="L2101">
            <v>395.60899999999998</v>
          </cell>
          <cell r="M2101">
            <v>3.5423213207024559E-11</v>
          </cell>
          <cell r="AF2101">
            <v>6.3688682579270397E-3</v>
          </cell>
        </row>
        <row r="2102">
          <cell r="L2102">
            <v>390.77300000000002</v>
          </cell>
          <cell r="M2102">
            <v>5.8892780701788645E-11</v>
          </cell>
          <cell r="AF2102">
            <v>6.3690076668300455E-3</v>
          </cell>
        </row>
        <row r="2103">
          <cell r="L2103">
            <v>394.87599999999998</v>
          </cell>
          <cell r="M2103">
            <v>3.8277425117855145E-11</v>
          </cell>
          <cell r="AF2103">
            <v>6.3690117668109419E-3</v>
          </cell>
        </row>
        <row r="2104">
          <cell r="L2104">
            <v>396.85500000000002</v>
          </cell>
          <cell r="M2104">
            <v>3.1040040766967274E-11</v>
          </cell>
          <cell r="AF2104">
            <v>6.3690117668109419E-3</v>
          </cell>
        </row>
        <row r="2105">
          <cell r="L2105">
            <v>391.79899999999998</v>
          </cell>
          <cell r="M2105">
            <v>5.2901993933454916E-11</v>
          </cell>
          <cell r="AF2105">
            <v>6.3691388582552688E-3</v>
          </cell>
        </row>
        <row r="2106">
          <cell r="L2106">
            <v>399.2</v>
          </cell>
          <cell r="M2106">
            <v>2.4178094939858822E-11</v>
          </cell>
          <cell r="AF2106">
            <v>6.369142957722387E-3</v>
          </cell>
        </row>
        <row r="2107">
          <cell r="L2107">
            <v>403.03899999999999</v>
          </cell>
          <cell r="M2107">
            <v>1.6006015245460246E-11</v>
          </cell>
          <cell r="AF2107">
            <v>6.3692044478024026E-3</v>
          </cell>
        </row>
        <row r="2108">
          <cell r="L2108">
            <v>403.05200000000002</v>
          </cell>
          <cell r="M2108">
            <v>1.5983556364527804E-11</v>
          </cell>
          <cell r="AF2108">
            <v>6.3692085470126178E-3</v>
          </cell>
        </row>
        <row r="2109">
          <cell r="L2109">
            <v>399.06</v>
          </cell>
          <cell r="M2109">
            <v>2.4542532704855355E-11</v>
          </cell>
          <cell r="AF2109">
            <v>6.3692167453848793E-3</v>
          </cell>
        </row>
        <row r="2110">
          <cell r="L2110">
            <v>391.149</v>
          </cell>
          <cell r="M2110">
            <v>5.6624412985113614E-11</v>
          </cell>
          <cell r="AF2110">
            <v>6.3693192196188917E-3</v>
          </cell>
        </row>
        <row r="2111">
          <cell r="L2111">
            <v>10.277699999999999</v>
          </cell>
          <cell r="M2111">
            <v>6.2456372752425719E-3</v>
          </cell>
          <cell r="AF2111">
            <v>6.3694708630669689E-3</v>
          </cell>
        </row>
        <row r="2112">
          <cell r="L2112">
            <v>14.2174</v>
          </cell>
          <cell r="M2112">
            <v>6.4126069758339505E-3</v>
          </cell>
          <cell r="AF2112">
            <v>6.3694913537386709E-3</v>
          </cell>
        </row>
        <row r="2113">
          <cell r="L2113">
            <v>27.448699999999999</v>
          </cell>
          <cell r="M2113">
            <v>6.7769547342126915E-3</v>
          </cell>
          <cell r="AF2113">
            <v>6.369503647948983E-3</v>
          </cell>
        </row>
        <row r="2114">
          <cell r="L2114">
            <v>22.4695</v>
          </cell>
          <cell r="M2114">
            <v>6.6776217063578705E-3</v>
          </cell>
          <cell r="AF2114">
            <v>6.3696880437592359E-3</v>
          </cell>
        </row>
        <row r="2115">
          <cell r="L2115">
            <v>425.11700000000002</v>
          </cell>
          <cell r="M2115">
            <v>1.3727444910973265E-12</v>
          </cell>
          <cell r="AF2115">
            <v>6.3696921410745242E-3</v>
          </cell>
        </row>
        <row r="2116">
          <cell r="L2116">
            <v>62.159500000000001</v>
          </cell>
          <cell r="M2116">
            <v>6.136632867769368E-3</v>
          </cell>
          <cell r="AF2116">
            <v>6.3700403541683296E-3</v>
          </cell>
        </row>
        <row r="2117">
          <cell r="L2117">
            <v>22.224299999999999</v>
          </cell>
          <cell r="M2117">
            <v>6.6715134720645103E-3</v>
          </cell>
          <cell r="AF2117">
            <v>6.3700772169954572E-3</v>
          </cell>
        </row>
        <row r="2118">
          <cell r="L2118">
            <v>25.110800000000001</v>
          </cell>
          <cell r="M2118">
            <v>6.7362338901013835E-3</v>
          </cell>
          <cell r="AF2118">
            <v>6.3702778917822294E-3</v>
          </cell>
        </row>
        <row r="2119">
          <cell r="L2119">
            <v>19.765000000000001</v>
          </cell>
          <cell r="M2119">
            <v>6.6041078779032116E-3</v>
          </cell>
          <cell r="AF2119">
            <v>6.3703352203508057E-3</v>
          </cell>
        </row>
        <row r="2120">
          <cell r="L2120">
            <v>23.463799999999999</v>
          </cell>
          <cell r="M2120">
            <v>6.7012361389682537E-3</v>
          </cell>
          <cell r="AF2120">
            <v>6.3704293961629882E-3</v>
          </cell>
        </row>
        <row r="2121">
          <cell r="L2121">
            <v>22.261099999999999</v>
          </cell>
          <cell r="M2121">
            <v>6.6724373589243293E-3</v>
          </cell>
          <cell r="AF2121">
            <v>6.3706627517596476E-3</v>
          </cell>
        </row>
        <row r="2122">
          <cell r="L2122">
            <v>13.3736</v>
          </cell>
          <cell r="M2122">
            <v>6.378919095294042E-3</v>
          </cell>
          <cell r="AF2122">
            <v>6.3707364321544876E-3</v>
          </cell>
        </row>
        <row r="2123">
          <cell r="L2123">
            <v>22.1419</v>
          </cell>
          <cell r="M2123">
            <v>6.6694356188189341E-3</v>
          </cell>
          <cell r="AF2123">
            <v>6.3708469429844478E-3</v>
          </cell>
        </row>
        <row r="2124">
          <cell r="L2124">
            <v>19.6768</v>
          </cell>
          <cell r="M2124">
            <v>6.6014854535027881E-3</v>
          </cell>
          <cell r="AF2124">
            <v>6.3711415812540738E-3</v>
          </cell>
        </row>
        <row r="2125">
          <cell r="L2125">
            <v>274.53199999999998</v>
          </cell>
          <cell r="M2125">
            <v>1.5124355953434593E-6</v>
          </cell>
          <cell r="AF2125">
            <v>6.3713584145172588E-3</v>
          </cell>
        </row>
        <row r="2126">
          <cell r="L2126">
            <v>496.00599999999997</v>
          </cell>
          <cell r="M2126">
            <v>1.9613466449038589E-16</v>
          </cell>
          <cell r="AF2126">
            <v>6.37145658831198E-3</v>
          </cell>
        </row>
        <row r="2127">
          <cell r="L2127">
            <v>25.516100000000002</v>
          </cell>
          <cell r="M2127">
            <v>6.744050927452401E-3</v>
          </cell>
          <cell r="AF2127">
            <v>6.3715670227629867E-3</v>
          </cell>
        </row>
        <row r="2128">
          <cell r="L2128">
            <v>26.604800000000001</v>
          </cell>
          <cell r="M2128">
            <v>6.7634789765970357E-3</v>
          </cell>
          <cell r="AF2128">
            <v>6.3717060716965484E-3</v>
          </cell>
        </row>
        <row r="2129">
          <cell r="L2129">
            <v>8.9052500000000006</v>
          </cell>
          <cell r="M2129">
            <v>6.1818799016253537E-3</v>
          </cell>
          <cell r="AF2129">
            <v>6.372217121228982E-3</v>
          </cell>
        </row>
        <row r="2130">
          <cell r="L2130">
            <v>54.872799999999998</v>
          </cell>
          <cell r="M2130">
            <v>6.4523150172350156E-3</v>
          </cell>
          <cell r="AF2130">
            <v>6.3722498198441691E-3</v>
          </cell>
        </row>
        <row r="2131">
          <cell r="L2131">
            <v>22.5519</v>
          </cell>
          <cell r="M2131">
            <v>6.6796491844621046E-3</v>
          </cell>
          <cell r="AF2131">
            <v>6.3725644913836827E-3</v>
          </cell>
        </row>
        <row r="2132">
          <cell r="L2132">
            <v>12.3863</v>
          </cell>
          <cell r="M2132">
            <v>6.3380449002355104E-3</v>
          </cell>
          <cell r="AF2132">
            <v>6.3726257799361658E-3</v>
          </cell>
        </row>
        <row r="2133">
          <cell r="L2133">
            <v>18.9712</v>
          </cell>
          <cell r="M2133">
            <v>6.5800026053595547E-3</v>
          </cell>
          <cell r="AF2133">
            <v>6.3727524314756232E-3</v>
          </cell>
        </row>
        <row r="2134">
          <cell r="L2134">
            <v>24.342500000000001</v>
          </cell>
          <cell r="M2134">
            <v>6.7205511242891198E-3</v>
          </cell>
          <cell r="AF2134">
            <v>6.3727565167517753E-3</v>
          </cell>
        </row>
        <row r="2135">
          <cell r="L2135">
            <v>24.1082</v>
          </cell>
          <cell r="M2135">
            <v>6.7155442679939763E-3</v>
          </cell>
          <cell r="AF2135">
            <v>6.3729239992232007E-3</v>
          </cell>
        </row>
        <row r="2136">
          <cell r="L2136">
            <v>36.203299999999999</v>
          </cell>
          <cell r="M2136">
            <v>6.8335498968365316E-3</v>
          </cell>
          <cell r="AF2136">
            <v>6.3731486283587647E-3</v>
          </cell>
        </row>
        <row r="2137">
          <cell r="L2137">
            <v>13.5002</v>
          </cell>
          <cell r="M2137">
            <v>6.3840472377868799E-3</v>
          </cell>
          <cell r="AF2137">
            <v>6.3732997151200645E-3</v>
          </cell>
        </row>
        <row r="2138">
          <cell r="L2138">
            <v>20.1479</v>
          </cell>
          <cell r="M2138">
            <v>6.6153294817366138E-3</v>
          </cell>
          <cell r="AF2138">
            <v>6.3735120160360115E-3</v>
          </cell>
        </row>
        <row r="2139">
          <cell r="L2139">
            <v>2.1718999999999999</v>
          </cell>
          <cell r="M2139">
            <v>5.8314880543467755E-3</v>
          </cell>
          <cell r="AF2139">
            <v>6.3735773306404916E-3</v>
          </cell>
        </row>
        <row r="2140">
          <cell r="L2140">
            <v>18.126000000000001</v>
          </cell>
          <cell r="M2140">
            <v>6.5531007700052558E-3</v>
          </cell>
          <cell r="AF2140">
            <v>6.3735936586478822E-3</v>
          </cell>
        </row>
        <row r="2141">
          <cell r="L2141">
            <v>14.7361</v>
          </cell>
          <cell r="M2141">
            <v>6.4327365610246066E-3</v>
          </cell>
          <cell r="AF2141">
            <v>6.3736018225550167E-3</v>
          </cell>
        </row>
        <row r="2142">
          <cell r="L2142">
            <v>32.65</v>
          </cell>
          <cell r="M2142">
            <v>6.8290202747880229E-3</v>
          </cell>
          <cell r="AF2142">
            <v>6.3736916212847302E-3</v>
          </cell>
        </row>
        <row r="2143">
          <cell r="L2143">
            <v>15.433299999999999</v>
          </cell>
          <cell r="M2143">
            <v>6.4590892731488121E-3</v>
          </cell>
          <cell r="AF2143">
            <v>6.3737079474896008E-3</v>
          </cell>
        </row>
        <row r="2144">
          <cell r="L2144">
            <v>11.597099999999999</v>
          </cell>
          <cell r="M2144">
            <v>6.3042631769867899E-3</v>
          </cell>
          <cell r="AF2144">
            <v>6.3738222237132566E-3</v>
          </cell>
        </row>
        <row r="2145">
          <cell r="L2145">
            <v>17.2989</v>
          </cell>
          <cell r="M2145">
            <v>6.5255567443327153E-3</v>
          </cell>
          <cell r="AF2145">
            <v>6.3738263047735805E-3</v>
          </cell>
        </row>
        <row r="2146">
          <cell r="L2146">
            <v>12.335000000000001</v>
          </cell>
          <cell r="M2146">
            <v>6.3358787109685051E-3</v>
          </cell>
          <cell r="AF2146">
            <v>6.3739120033222529E-3</v>
          </cell>
        </row>
        <row r="2147">
          <cell r="L2147">
            <v>12.5108</v>
          </cell>
          <cell r="M2147">
            <v>6.3432847307834765E-3</v>
          </cell>
          <cell r="AF2147">
            <v>6.3740017751406971E-3</v>
          </cell>
        </row>
        <row r="2148">
          <cell r="L2148">
            <v>30.445</v>
          </cell>
          <cell r="M2148">
            <v>6.8135026546491811E-3</v>
          </cell>
          <cell r="AF2148">
            <v>6.3740956191661712E-3</v>
          </cell>
        </row>
        <row r="2149">
          <cell r="L2149">
            <v>19.927800000000001</v>
          </cell>
          <cell r="M2149">
            <v>6.6089114643087064E-3</v>
          </cell>
          <cell r="AF2149">
            <v>6.3741731360685916E-3</v>
          </cell>
        </row>
        <row r="2150">
          <cell r="L2150">
            <v>15.785</v>
          </cell>
          <cell r="M2150">
            <v>6.4720733355285555E-3</v>
          </cell>
          <cell r="AF2150">
            <v>6.374222091117941E-3</v>
          </cell>
        </row>
        <row r="2151">
          <cell r="L2151">
            <v>16.502300000000002</v>
          </cell>
          <cell r="M2151">
            <v>6.4979042959799832E-3</v>
          </cell>
          <cell r="AF2151">
            <v>6.3743771001467543E-3</v>
          </cell>
        </row>
        <row r="2152">
          <cell r="L2152">
            <v>9.1358499999999996</v>
          </cell>
          <cell r="M2152">
            <v>6.1927860930485606E-3</v>
          </cell>
          <cell r="AF2152">
            <v>6.3743934155342553E-3</v>
          </cell>
        </row>
        <row r="2153">
          <cell r="L2153">
            <v>23.5335</v>
          </cell>
          <cell r="M2153">
            <v>6.7028216762363979E-3</v>
          </cell>
          <cell r="AF2153">
            <v>6.3744464387645462E-3</v>
          </cell>
        </row>
        <row r="2154">
          <cell r="L2154">
            <v>13.02</v>
          </cell>
          <cell r="M2154">
            <v>6.3644591495739325E-3</v>
          </cell>
          <cell r="AF2154">
            <v>6.3744668315901323E-3</v>
          </cell>
        </row>
        <row r="2155">
          <cell r="L2155">
            <v>44.715699999999998</v>
          </cell>
          <cell r="M2155">
            <v>6.7420180711343196E-3</v>
          </cell>
          <cell r="AF2155">
            <v>6.3745810239747005E-3</v>
          </cell>
        </row>
        <row r="2156">
          <cell r="L2156">
            <v>46.854399999999998</v>
          </cell>
          <cell r="M2156">
            <v>6.6967888148873776E-3</v>
          </cell>
          <cell r="AF2156">
            <v>6.3747604436449144E-3</v>
          </cell>
        </row>
        <row r="2157">
          <cell r="L2157">
            <v>14.1729</v>
          </cell>
          <cell r="M2157">
            <v>6.4108593868916841E-3</v>
          </cell>
          <cell r="AF2157">
            <v>6.3747808302712016E-3</v>
          </cell>
        </row>
        <row r="2158">
          <cell r="L2158">
            <v>14.9268</v>
          </cell>
          <cell r="M2158">
            <v>6.440025214146541E-3</v>
          </cell>
          <cell r="AF2158">
            <v>6.3748216023160114E-3</v>
          </cell>
        </row>
        <row r="2159">
          <cell r="L2159">
            <v>15.4072</v>
          </cell>
          <cell r="M2159">
            <v>6.4581174063021111E-3</v>
          </cell>
          <cell r="AF2159">
            <v>6.3748705266440759E-3</v>
          </cell>
        </row>
        <row r="2160">
          <cell r="L2160">
            <v>20.6661</v>
          </cell>
          <cell r="M2160">
            <v>6.6300923028565825E-3</v>
          </cell>
          <cell r="AF2160">
            <v>6.3749031415744504E-3</v>
          </cell>
        </row>
        <row r="2161">
          <cell r="L2161">
            <v>14.167299999999999</v>
          </cell>
          <cell r="M2161">
            <v>6.4106392353688053E-3</v>
          </cell>
          <cell r="AF2161">
            <v>6.3749887508628188E-3</v>
          </cell>
        </row>
        <row r="2162">
          <cell r="L2162">
            <v>12.106999999999999</v>
          </cell>
          <cell r="M2162">
            <v>6.3262010335387022E-3</v>
          </cell>
          <cell r="AF2162">
            <v>6.3751680996742676E-3</v>
          </cell>
        </row>
        <row r="2163">
          <cell r="L2163">
            <v>15.533200000000001</v>
          </cell>
          <cell r="M2163">
            <v>6.4627985897830675E-3</v>
          </cell>
          <cell r="AF2163">
            <v>6.3753311169890857E-3</v>
          </cell>
        </row>
        <row r="2164">
          <cell r="L2164">
            <v>19.7836</v>
          </cell>
          <cell r="M2164">
            <v>6.6046591136747273E-3</v>
          </cell>
          <cell r="AF2164">
            <v>6.3753474173030905E-3</v>
          </cell>
        </row>
        <row r="2165">
          <cell r="L2165">
            <v>27.548500000000001</v>
          </cell>
          <cell r="M2165">
            <v>6.7784564648671808E-3</v>
          </cell>
          <cell r="AF2165">
            <v>6.3753922418376694E-3</v>
          </cell>
        </row>
        <row r="2166">
          <cell r="L2166">
            <v>7.2650800000000002</v>
          </cell>
          <cell r="M2166">
            <v>6.1021119720933307E-3</v>
          </cell>
          <cell r="AF2166">
            <v>6.3757385475146549E-3</v>
          </cell>
        </row>
        <row r="2167">
          <cell r="L2167">
            <v>13.7126</v>
          </cell>
          <cell r="M2167">
            <v>6.3925925607427932E-3</v>
          </cell>
          <cell r="AF2167">
            <v>6.3757670616180779E-3</v>
          </cell>
        </row>
        <row r="2168">
          <cell r="L2168">
            <v>20.901199999999999</v>
          </cell>
          <cell r="M2168">
            <v>6.6366283478221785E-3</v>
          </cell>
          <cell r="AF2168">
            <v>6.3758322337470336E-3</v>
          </cell>
        </row>
        <row r="2169">
          <cell r="L2169">
            <v>14.529400000000001</v>
          </cell>
          <cell r="M2169">
            <v>6.424768242830366E-3</v>
          </cell>
          <cell r="AF2169">
            <v>6.3759503477173914E-3</v>
          </cell>
        </row>
        <row r="2170">
          <cell r="L2170">
            <v>12.1074</v>
          </cell>
          <cell r="M2170">
            <v>6.326218083494521E-3</v>
          </cell>
          <cell r="AF2170">
            <v>6.3759910735306348E-3</v>
          </cell>
        </row>
        <row r="2171">
          <cell r="L2171">
            <v>12.777100000000001</v>
          </cell>
          <cell r="M2171">
            <v>6.3544099899561736E-3</v>
          </cell>
          <cell r="AF2171">
            <v>6.3760236530210502E-3</v>
          </cell>
        </row>
        <row r="2172">
          <cell r="L2172">
            <v>22.5014</v>
          </cell>
          <cell r="M2172">
            <v>6.6784081218801642E-3</v>
          </cell>
          <cell r="AF2172">
            <v>6.3761580325177591E-3</v>
          </cell>
        </row>
        <row r="2173">
          <cell r="L2173">
            <v>19.545200000000001</v>
          </cell>
          <cell r="M2173">
            <v>6.5975465581062367E-3</v>
          </cell>
          <cell r="AF2173">
            <v>6.3761946784257157E-3</v>
          </cell>
        </row>
        <row r="2174">
          <cell r="L2174">
            <v>56.634799999999998</v>
          </cell>
          <cell r="M2174">
            <v>6.3836353601100498E-3</v>
          </cell>
          <cell r="AF2174">
            <v>6.3763738174069844E-3</v>
          </cell>
        </row>
        <row r="2175">
          <cell r="L2175">
            <v>18.3157</v>
          </cell>
          <cell r="M2175">
            <v>6.5592488360205993E-3</v>
          </cell>
          <cell r="AF2175">
            <v>6.376483728152217E-3</v>
          </cell>
        </row>
        <row r="2176">
          <cell r="L2176">
            <v>37.309399999999997</v>
          </cell>
          <cell r="M2176">
            <v>6.8297927391880739E-3</v>
          </cell>
          <cell r="AF2176">
            <v>6.376491869221494E-3</v>
          </cell>
        </row>
        <row r="2177">
          <cell r="L2177">
            <v>46.732500000000002</v>
          </cell>
          <cell r="M2177">
            <v>6.6996003060725215E-3</v>
          </cell>
          <cell r="AF2177">
            <v>6.376491869221494E-3</v>
          </cell>
        </row>
        <row r="2178">
          <cell r="L2178">
            <v>29.110499999999998</v>
          </cell>
          <cell r="M2178">
            <v>6.7994131836769224E-3</v>
          </cell>
          <cell r="AF2178">
            <v>6.3766383974436028E-3</v>
          </cell>
        </row>
        <row r="2179">
          <cell r="L2179">
            <v>17.400099999999998</v>
          </cell>
          <cell r="M2179">
            <v>6.5289910634324178E-3</v>
          </cell>
          <cell r="AF2179">
            <v>6.3766750262350801E-3</v>
          </cell>
        </row>
        <row r="2180">
          <cell r="L2180">
            <v>11.3004</v>
          </cell>
          <cell r="M2180">
            <v>6.2913120627108342E-3</v>
          </cell>
          <cell r="AF2180">
            <v>6.376695374999501E-3</v>
          </cell>
        </row>
        <row r="2181">
          <cell r="L2181">
            <v>26.828900000000001</v>
          </cell>
          <cell r="M2181">
            <v>6.7671928314007607E-3</v>
          </cell>
          <cell r="AF2181">
            <v>6.3767442103899088E-3</v>
          </cell>
        </row>
        <row r="2182">
          <cell r="L2182">
            <v>28.710799999999999</v>
          </cell>
          <cell r="M2182">
            <v>6.794507648763836E-3</v>
          </cell>
          <cell r="AF2182">
            <v>6.376756418874815E-3</v>
          </cell>
        </row>
        <row r="2183">
          <cell r="L2183">
            <v>6.5310600000000001</v>
          </cell>
          <cell r="M2183">
            <v>6.0651964424889848E-3</v>
          </cell>
          <cell r="AF2183">
            <v>6.3769558035906334E-3</v>
          </cell>
        </row>
        <row r="2184">
          <cell r="L2184">
            <v>34.741700000000002</v>
          </cell>
          <cell r="M2184">
            <v>6.8347522639309721E-3</v>
          </cell>
          <cell r="AF2184">
            <v>6.3770453106681202E-3</v>
          </cell>
        </row>
        <row r="2185">
          <cell r="L2185">
            <v>17.090699999999998</v>
          </cell>
          <cell r="M2185">
            <v>6.5184353330584449E-3</v>
          </cell>
          <cell r="AF2185">
            <v>6.3773707251674229E-3</v>
          </cell>
        </row>
        <row r="2186">
          <cell r="L2186">
            <v>132.09899999999999</v>
          </cell>
          <cell r="M2186">
            <v>1.716222552558231E-3</v>
          </cell>
          <cell r="AF2186">
            <v>6.3774805292689208E-3</v>
          </cell>
        </row>
        <row r="2187">
          <cell r="L2187">
            <v>245.886</v>
          </cell>
          <cell r="M2187">
            <v>1.0042204947031747E-5</v>
          </cell>
          <cell r="AF2187">
            <v>6.3774967955434123E-3</v>
          </cell>
        </row>
        <row r="2188">
          <cell r="L2188">
            <v>228.661</v>
          </cell>
          <cell r="M2188">
            <v>2.7914719024005799E-5</v>
          </cell>
          <cell r="AF2188">
            <v>6.3775577917747394E-3</v>
          </cell>
        </row>
        <row r="2189">
          <cell r="L2189">
            <v>18.0001</v>
          </cell>
          <cell r="M2189">
            <v>6.5489854166909675E-3</v>
          </cell>
          <cell r="AF2189">
            <v>6.3776309824626638E-3</v>
          </cell>
        </row>
        <row r="2190">
          <cell r="L2190">
            <v>16.881599999999999</v>
          </cell>
          <cell r="M2190">
            <v>6.5112075771422088E-3</v>
          </cell>
          <cell r="AF2190">
            <v>6.3776716416981292E-3</v>
          </cell>
        </row>
        <row r="2191">
          <cell r="L2191">
            <v>21.232500000000002</v>
          </cell>
          <cell r="M2191">
            <v>6.6456667805584041E-3</v>
          </cell>
          <cell r="AF2191">
            <v>6.3776757075329734E-3</v>
          </cell>
        </row>
        <row r="2192">
          <cell r="L2192">
            <v>12.5274</v>
          </cell>
          <cell r="M2192">
            <v>6.3439815213293636E-3</v>
          </cell>
          <cell r="AF2192">
            <v>6.3778301973060631E-3</v>
          </cell>
        </row>
        <row r="2193">
          <cell r="L2193">
            <v>22.986799999999999</v>
          </cell>
          <cell r="M2193">
            <v>6.6901393462853705E-3</v>
          </cell>
          <cell r="AF2193">
            <v>6.3778952386639174E-3</v>
          </cell>
        </row>
        <row r="2194">
          <cell r="L2194">
            <v>12.920199999999999</v>
          </cell>
          <cell r="M2194">
            <v>6.3603416736313541E-3</v>
          </cell>
          <cell r="AF2194">
            <v>6.3779236929595523E-3</v>
          </cell>
        </row>
        <row r="2195">
          <cell r="L2195">
            <v>16.4895</v>
          </cell>
          <cell r="M2195">
            <v>6.4974510470318094E-3</v>
          </cell>
          <cell r="AF2195">
            <v>6.3779684052558292E-3</v>
          </cell>
        </row>
        <row r="2196">
          <cell r="L2196">
            <v>18.868099999999998</v>
          </cell>
          <cell r="M2196">
            <v>6.5767889831402256E-3</v>
          </cell>
          <cell r="AF2196">
            <v>6.3780375022383356E-3</v>
          </cell>
        </row>
        <row r="2197">
          <cell r="L2197">
            <v>22.918800000000001</v>
          </cell>
          <cell r="M2197">
            <v>6.6885225322461063E-3</v>
          </cell>
          <cell r="AF2197">
            <v>6.3780456309886178E-3</v>
          </cell>
        </row>
        <row r="2198">
          <cell r="L2198">
            <v>20.589400000000001</v>
          </cell>
          <cell r="M2198">
            <v>6.6279380866451501E-3</v>
          </cell>
          <cell r="AF2198">
            <v>6.3781716183668813E-3</v>
          </cell>
        </row>
        <row r="2199">
          <cell r="L2199">
            <v>11.5306</v>
          </cell>
          <cell r="M2199">
            <v>6.3013722570829924E-3</v>
          </cell>
          <cell r="AF2199">
            <v>6.3781919374599119E-3</v>
          </cell>
        </row>
        <row r="2200">
          <cell r="L2200">
            <v>30.047599999999999</v>
          </cell>
          <cell r="M2200">
            <v>6.8096760754273828E-3</v>
          </cell>
          <cell r="AF2200">
            <v>6.3782691463352735E-3</v>
          </cell>
        </row>
        <row r="2201">
          <cell r="L2201">
            <v>30.5899</v>
          </cell>
          <cell r="M2201">
            <v>6.8148198458638015E-3</v>
          </cell>
          <cell r="AF2201">
            <v>6.3783544756848996E-3</v>
          </cell>
        </row>
        <row r="2202">
          <cell r="L2202">
            <v>16.148900000000001</v>
          </cell>
          <cell r="M2202">
            <v>6.4852874171278056E-3</v>
          </cell>
          <cell r="AF2202">
            <v>6.3786591652793571E-3</v>
          </cell>
        </row>
        <row r="2203">
          <cell r="L2203">
            <v>30.2287</v>
          </cell>
          <cell r="M2203">
            <v>6.8114587855621659E-3</v>
          </cell>
          <cell r="AF2203">
            <v>6.378919095294042E-3</v>
          </cell>
        </row>
        <row r="2204">
          <cell r="L2204">
            <v>3.0272600000000001</v>
          </cell>
          <cell r="M2204">
            <v>5.8792106632813762E-3</v>
          </cell>
          <cell r="AF2204">
            <v>6.3794631096619437E-3</v>
          </cell>
        </row>
        <row r="2205">
          <cell r="L2205">
            <v>8.2849199999999996</v>
          </cell>
          <cell r="M2205">
            <v>6.1521601080269704E-3</v>
          </cell>
          <cell r="AF2205">
            <v>6.3795686311140763E-3</v>
          </cell>
        </row>
        <row r="2206">
          <cell r="L2206">
            <v>10.1228</v>
          </cell>
          <cell r="M2206">
            <v>6.2385812516221641E-3</v>
          </cell>
          <cell r="AF2206">
            <v>6.3796457360430891E-3</v>
          </cell>
        </row>
        <row r="2207">
          <cell r="L2207">
            <v>19.7699</v>
          </cell>
          <cell r="M2207">
            <v>6.6042531565305047E-3</v>
          </cell>
          <cell r="AF2207">
            <v>6.3796660258452305E-3</v>
          </cell>
        </row>
        <row r="2208">
          <cell r="L2208">
            <v>16.4999</v>
          </cell>
          <cell r="M2208">
            <v>6.4978193331962858E-3</v>
          </cell>
          <cell r="AF2208">
            <v>6.3796822573963432E-3</v>
          </cell>
        </row>
        <row r="2209">
          <cell r="L2209">
            <v>14.675800000000001</v>
          </cell>
          <cell r="M2209">
            <v>6.4304192970603925E-3</v>
          </cell>
          <cell r="AF2209">
            <v>6.3796863152437598E-3</v>
          </cell>
        </row>
        <row r="2210">
          <cell r="L2210">
            <v>13.3597</v>
          </cell>
          <cell r="M2210">
            <v>6.3783544756848996E-3</v>
          </cell>
          <cell r="AF2210">
            <v>6.3798283297319524E-3</v>
          </cell>
        </row>
        <row r="2211">
          <cell r="L2211">
            <v>18.145499999999998</v>
          </cell>
          <cell r="M2211">
            <v>6.5537356799783477E-3</v>
          </cell>
          <cell r="AF2211">
            <v>6.3798486159014267E-3</v>
          </cell>
        </row>
        <row r="2212">
          <cell r="L2212">
            <v>15.281000000000001</v>
          </cell>
          <cell r="M2212">
            <v>6.4534020470306151E-3</v>
          </cell>
          <cell r="AF2212">
            <v>6.3799054150285184E-3</v>
          </cell>
        </row>
        <row r="2213">
          <cell r="L2213">
            <v>39.692999999999998</v>
          </cell>
          <cell r="M2213">
            <v>6.8133806636731103E-3</v>
          </cell>
          <cell r="AF2213">
            <v>6.3800555117727751E-3</v>
          </cell>
        </row>
        <row r="2214">
          <cell r="M2214">
            <v>5.7065367181851909E-3</v>
          </cell>
          <cell r="AF2214">
            <v>6.3800636244805541E-3</v>
          </cell>
        </row>
        <row r="2215">
          <cell r="L2215">
            <v>15.0814</v>
          </cell>
          <cell r="M2215">
            <v>6.4458896665720725E-3</v>
          </cell>
          <cell r="AF2215">
            <v>6.3802461433287282E-3</v>
          </cell>
        </row>
        <row r="2216">
          <cell r="M2216">
            <v>5.7065367181851909E-3</v>
          </cell>
          <cell r="AF2216">
            <v>6.3803313075998774E-3</v>
          </cell>
        </row>
        <row r="2217">
          <cell r="L2217">
            <v>17.125499999999999</v>
          </cell>
          <cell r="M2217">
            <v>6.5196308880040785E-3</v>
          </cell>
          <cell r="AF2217">
            <v>6.3806435156573806E-3</v>
          </cell>
        </row>
        <row r="2218">
          <cell r="L2218">
            <v>25.561299999999999</v>
          </cell>
          <cell r="M2218">
            <v>6.7449031070661077E-3</v>
          </cell>
          <cell r="AF2218">
            <v>6.3807124318035575E-3</v>
          </cell>
        </row>
        <row r="2219">
          <cell r="L2219">
            <v>41.206899999999997</v>
          </cell>
          <cell r="M2219">
            <v>6.7970888433708408E-3</v>
          </cell>
          <cell r="AF2219">
            <v>6.3809110463397189E-3</v>
          </cell>
        </row>
        <row r="2220">
          <cell r="L2220">
            <v>20.452200000000001</v>
          </cell>
          <cell r="M2220">
            <v>6.6240578675504647E-3</v>
          </cell>
          <cell r="AF2220">
            <v>6.3810407328553191E-3</v>
          </cell>
        </row>
        <row r="2221">
          <cell r="L2221">
            <v>13.7219</v>
          </cell>
          <cell r="M2221">
            <v>6.3929650471719734E-3</v>
          </cell>
          <cell r="AF2221">
            <v>6.3812392832702531E-3</v>
          </cell>
        </row>
        <row r="2222">
          <cell r="L2222">
            <v>52.5745</v>
          </cell>
          <cell r="M2222">
            <v>6.5340556415604684E-3</v>
          </cell>
          <cell r="AF2222">
            <v>6.3813000562539957E-3</v>
          </cell>
        </row>
        <row r="2223">
          <cell r="L2223">
            <v>7.7647500000000003</v>
          </cell>
          <cell r="M2223">
            <v>6.1268156500726336E-3</v>
          </cell>
          <cell r="AF2223">
            <v>6.3813162617689856E-3</v>
          </cell>
        </row>
        <row r="2224">
          <cell r="L2224">
            <v>50.615400000000001</v>
          </cell>
          <cell r="M2224">
            <v>6.5964698860862363E-3</v>
          </cell>
          <cell r="AF2224">
            <v>6.3813648767627419E-3</v>
          </cell>
        </row>
        <row r="2225">
          <cell r="L2225">
            <v>25.3994</v>
          </cell>
          <cell r="M2225">
            <v>6.7418325240574811E-3</v>
          </cell>
          <cell r="AF2225">
            <v>6.3815512126824854E-3</v>
          </cell>
        </row>
        <row r="2226">
          <cell r="L2226">
            <v>16.361599999999999</v>
          </cell>
          <cell r="M2226">
            <v>6.492906686477588E-3</v>
          </cell>
          <cell r="AF2226">
            <v>6.3815876657106786E-3</v>
          </cell>
        </row>
        <row r="2227">
          <cell r="L2227">
            <v>35.4542</v>
          </cell>
          <cell r="M2227">
            <v>6.8347014556829752E-3</v>
          </cell>
          <cell r="AF2227">
            <v>6.3816686677533735E-3</v>
          </cell>
        </row>
        <row r="2228">
          <cell r="L2228">
            <v>20.9681</v>
          </cell>
          <cell r="M2228">
            <v>6.6384697367144691E-3</v>
          </cell>
          <cell r="AF2228">
            <v>6.3818589971072056E-3</v>
          </cell>
        </row>
        <row r="2229">
          <cell r="L2229">
            <v>15.7378</v>
          </cell>
          <cell r="M2229">
            <v>6.4703429383370908E-3</v>
          </cell>
          <cell r="AF2229">
            <v>6.3822638343772166E-3</v>
          </cell>
        </row>
        <row r="2230">
          <cell r="L2230">
            <v>46.917299999999997</v>
          </cell>
          <cell r="M2230">
            <v>6.6953271343910209E-3</v>
          </cell>
          <cell r="AF2230">
            <v>6.3823083566079868E-3</v>
          </cell>
        </row>
        <row r="2231">
          <cell r="L2231">
            <v>32.556199999999997</v>
          </cell>
          <cell r="M2231">
            <v>6.8285578966374048E-3</v>
          </cell>
          <cell r="AF2231">
            <v>6.3823083566079868E-3</v>
          </cell>
        </row>
        <row r="2232">
          <cell r="L2232">
            <v>337.29500000000002</v>
          </cell>
          <cell r="M2232">
            <v>1.0296408006499995E-8</v>
          </cell>
          <cell r="AF2232">
            <v>6.3824742858704228E-3</v>
          </cell>
        </row>
        <row r="2233">
          <cell r="L2233">
            <v>66.828199999999995</v>
          </cell>
          <cell r="M2233">
            <v>5.8940569021987844E-3</v>
          </cell>
          <cell r="AF2233">
            <v>6.3824904726360555E-3</v>
          </cell>
        </row>
        <row r="2234">
          <cell r="L2234">
            <v>14.965199999999999</v>
          </cell>
          <cell r="M2234">
            <v>6.4414855640062933E-3</v>
          </cell>
          <cell r="AF2234">
            <v>6.3824945192870438E-3</v>
          </cell>
        </row>
        <row r="2235">
          <cell r="M2235">
            <v>5.7065367181851909E-3</v>
          </cell>
          <cell r="AF2235">
            <v>6.3825107057293119E-3</v>
          </cell>
        </row>
        <row r="2236">
          <cell r="M2236">
            <v>5.7065367181851909E-3</v>
          </cell>
          <cell r="AF2236">
            <v>6.3827211059368097E-3</v>
          </cell>
        </row>
        <row r="2237">
          <cell r="M2237">
            <v>5.7065367181851909E-3</v>
          </cell>
          <cell r="AF2237">
            <v>6.3827939265908981E-3</v>
          </cell>
        </row>
        <row r="2238">
          <cell r="M2238">
            <v>5.7065367181851909E-3</v>
          </cell>
          <cell r="AF2238">
            <v>6.3828262896442984E-3</v>
          </cell>
        </row>
        <row r="2239">
          <cell r="M2239">
            <v>5.7065367181851909E-3</v>
          </cell>
          <cell r="AF2239">
            <v>6.3828465160271144E-3</v>
          </cell>
        </row>
        <row r="2240">
          <cell r="M2240">
            <v>5.7065367181851909E-3</v>
          </cell>
          <cell r="AF2240">
            <v>6.382878877398716E-3</v>
          </cell>
        </row>
        <row r="2241">
          <cell r="M2241">
            <v>5.7065367181851909E-3</v>
          </cell>
          <cell r="AF2241">
            <v>6.3829031477482144E-3</v>
          </cell>
        </row>
        <row r="2242">
          <cell r="M2242">
            <v>5.7065367181851909E-3</v>
          </cell>
          <cell r="AF2242">
            <v>6.3829435970369714E-3</v>
          </cell>
        </row>
        <row r="2243">
          <cell r="M2243">
            <v>5.7065367181851909E-3</v>
          </cell>
          <cell r="AF2243">
            <v>6.3830406687317293E-3</v>
          </cell>
        </row>
        <row r="2244">
          <cell r="M2244">
            <v>5.7065367181851909E-3</v>
          </cell>
          <cell r="AF2244">
            <v>6.3831255988229824E-3</v>
          </cell>
        </row>
        <row r="2245">
          <cell r="M2245">
            <v>5.7065367181851909E-3</v>
          </cell>
          <cell r="AF2245">
            <v>6.3831822149213093E-3</v>
          </cell>
        </row>
        <row r="2246">
          <cell r="M2246">
            <v>5.7065367181851909E-3</v>
          </cell>
          <cell r="AF2246">
            <v>6.3833843893933437E-3</v>
          </cell>
        </row>
        <row r="2247">
          <cell r="M2247">
            <v>5.7065367181851909E-3</v>
          </cell>
          <cell r="AF2247">
            <v>6.3835016320580732E-3</v>
          </cell>
        </row>
        <row r="2248">
          <cell r="M2248">
            <v>5.7065367181851909E-3</v>
          </cell>
          <cell r="AF2248">
            <v>6.3835258874625914E-3</v>
          </cell>
        </row>
        <row r="2249">
          <cell r="M2249">
            <v>5.7065367181851909E-3</v>
          </cell>
          <cell r="AF2249">
            <v>6.3835703541916568E-3</v>
          </cell>
        </row>
        <row r="2250">
          <cell r="M2250">
            <v>5.7065367181851909E-3</v>
          </cell>
          <cell r="AF2250">
            <v>6.3837482015329195E-3</v>
          </cell>
        </row>
        <row r="2251">
          <cell r="L2251">
            <v>14.116099999999999</v>
          </cell>
          <cell r="M2251">
            <v>6.4086240367375348E-3</v>
          </cell>
          <cell r="AF2251">
            <v>6.3839583443718794E-3</v>
          </cell>
        </row>
        <row r="2252">
          <cell r="L2252">
            <v>40.206899999999997</v>
          </cell>
          <cell r="M2252">
            <v>6.8083594283405201E-3</v>
          </cell>
          <cell r="AF2252">
            <v>6.3839866294897853E-3</v>
          </cell>
        </row>
        <row r="2253">
          <cell r="L2253">
            <v>26.310300000000002</v>
          </cell>
          <cell r="M2253">
            <v>6.7584500420868809E-3</v>
          </cell>
          <cell r="AF2253">
            <v>6.3840472377868799E-3</v>
          </cell>
        </row>
        <row r="2254">
          <cell r="L2254">
            <v>46.2226</v>
          </cell>
          <cell r="M2254">
            <v>6.7110560935306615E-3</v>
          </cell>
          <cell r="AF2254">
            <v>6.3840553186180794E-3</v>
          </cell>
        </row>
        <row r="2255">
          <cell r="L2255">
            <v>22.596800000000002</v>
          </cell>
          <cell r="M2255">
            <v>6.6807486181473703E-3</v>
          </cell>
          <cell r="AF2255">
            <v>6.3842250011212423E-3</v>
          </cell>
        </row>
        <row r="2256">
          <cell r="L2256">
            <v>15.5413</v>
          </cell>
          <cell r="M2256">
            <v>6.4630986087594235E-3</v>
          </cell>
          <cell r="AF2256">
            <v>6.3844027331256712E-3</v>
          </cell>
        </row>
        <row r="2257">
          <cell r="L2257">
            <v>19.731999999999999</v>
          </cell>
          <cell r="M2257">
            <v>6.6031283420291634E-3</v>
          </cell>
          <cell r="AF2257">
            <v>6.3846208159434861E-3</v>
          </cell>
        </row>
        <row r="2258">
          <cell r="L2258">
            <v>21.120899999999999</v>
          </cell>
          <cell r="M2258">
            <v>6.6426446694289902E-3</v>
          </cell>
          <cell r="AF2258">
            <v>6.3846773482289015E-3</v>
          </cell>
        </row>
        <row r="2259">
          <cell r="L2259">
            <v>29.784099999999999</v>
          </cell>
          <cell r="M2259">
            <v>6.8069660353291721E-3</v>
          </cell>
          <cell r="AF2259">
            <v>6.3847419526702962E-3</v>
          </cell>
        </row>
        <row r="2260">
          <cell r="L2260">
            <v>17.1252</v>
          </cell>
          <cell r="M2260">
            <v>6.5196205904620675E-3</v>
          </cell>
          <cell r="AF2260">
            <v>6.3847984781572175E-3</v>
          </cell>
        </row>
        <row r="2261">
          <cell r="L2261">
            <v>29.578900000000001</v>
          </cell>
          <cell r="M2261">
            <v>6.8047602951656488E-3</v>
          </cell>
          <cell r="AF2261">
            <v>6.3849317042512814E-3</v>
          </cell>
        </row>
        <row r="2262">
          <cell r="L2262">
            <v>9.4649699999999992</v>
          </cell>
          <cell r="M2262">
            <v>6.2082172642695397E-3</v>
          </cell>
          <cell r="AF2262">
            <v>6.3850366578480705E-3</v>
          </cell>
        </row>
        <row r="2263">
          <cell r="L2263">
            <v>39.611499999999999</v>
          </cell>
          <cell r="M2263">
            <v>6.8141288000033396E-3</v>
          </cell>
          <cell r="AF2263">
            <v>6.3851416005006635E-3</v>
          </cell>
        </row>
        <row r="2264">
          <cell r="L2264">
            <v>17.7104</v>
          </cell>
          <cell r="M2264">
            <v>6.5394101161282804E-3</v>
          </cell>
          <cell r="AF2264">
            <v>6.3852747811827901E-3</v>
          </cell>
        </row>
        <row r="2265">
          <cell r="L2265">
            <v>32.195300000000003</v>
          </cell>
          <cell r="M2265">
            <v>6.8266147554056633E-3</v>
          </cell>
          <cell r="AF2265">
            <v>6.3853675936551115E-3</v>
          </cell>
        </row>
        <row r="2266">
          <cell r="L2266">
            <v>26.317</v>
          </cell>
          <cell r="M2266">
            <v>6.7585663235239573E-3</v>
          </cell>
          <cell r="AF2266">
            <v>6.3857024543869977E-3</v>
          </cell>
        </row>
        <row r="2267">
          <cell r="L2267">
            <v>6.2261800000000003</v>
          </cell>
          <cell r="M2267">
            <v>6.0496478344087322E-3</v>
          </cell>
          <cell r="AF2267">
            <v>6.3857105219437792E-3</v>
          </cell>
        </row>
        <row r="2268">
          <cell r="L2268">
            <v>29.622199999999999</v>
          </cell>
          <cell r="M2268">
            <v>6.8052326783503269E-3</v>
          </cell>
          <cell r="AF2268">
            <v>6.3857508587559621E-3</v>
          </cell>
        </row>
        <row r="2269">
          <cell r="L2269">
            <v>94.551699999999997</v>
          </cell>
          <cell r="M2269">
            <v>4.0659773867005727E-3</v>
          </cell>
          <cell r="AF2269">
            <v>6.3860210736192647E-3</v>
          </cell>
        </row>
        <row r="2270">
          <cell r="L2270">
            <v>10.936500000000001</v>
          </cell>
          <cell r="M2270">
            <v>6.2752425594583099E-3</v>
          </cell>
          <cell r="AF2270">
            <v>6.3860694626336825E-3</v>
          </cell>
        </row>
        <row r="2271">
          <cell r="L2271">
            <v>23.6327</v>
          </cell>
          <cell r="M2271">
            <v>6.7050624397022819E-3</v>
          </cell>
          <cell r="AF2271">
            <v>6.3861259135357387E-3</v>
          </cell>
        </row>
        <row r="2272">
          <cell r="L2272">
            <v>25.9481</v>
          </cell>
          <cell r="M2272">
            <v>6.7520344737985148E-3</v>
          </cell>
          <cell r="AF2272">
            <v>6.3861541377961597E-3</v>
          </cell>
        </row>
        <row r="2273">
          <cell r="L2273">
            <v>17.498200000000001</v>
          </cell>
          <cell r="M2273">
            <v>6.5323031627385394E-3</v>
          </cell>
          <cell r="AF2273">
            <v>6.386178329387618E-3</v>
          </cell>
        </row>
        <row r="2274">
          <cell r="L2274">
            <v>22.468499999999999</v>
          </cell>
          <cell r="M2274">
            <v>6.6775970230884977E-3</v>
          </cell>
          <cell r="AF2274">
            <v>6.3863476541985778E-3</v>
          </cell>
        </row>
        <row r="2275">
          <cell r="L2275">
            <v>33.853900000000003</v>
          </cell>
          <cell r="M2275">
            <v>6.8333906004080696E-3</v>
          </cell>
          <cell r="AF2275">
            <v>6.3864847057334582E-3</v>
          </cell>
        </row>
        <row r="2276">
          <cell r="L2276">
            <v>22.7103</v>
          </cell>
          <cell r="M2276">
            <v>6.6835109825896721E-3</v>
          </cell>
          <cell r="AF2276">
            <v>6.386722486005302E-3</v>
          </cell>
        </row>
        <row r="2277">
          <cell r="L2277">
            <v>20.224299999999999</v>
          </cell>
          <cell r="M2277">
            <v>6.6175367283646744E-3</v>
          </cell>
          <cell r="AF2277">
            <v>6.3867426342832856E-3</v>
          </cell>
        </row>
        <row r="2278">
          <cell r="L2278">
            <v>20.926600000000001</v>
          </cell>
          <cell r="M2278">
            <v>6.6373284367011462E-3</v>
          </cell>
          <cell r="AF2278">
            <v>6.386927979432919E-3</v>
          </cell>
        </row>
        <row r="2279">
          <cell r="L2279">
            <v>19.601099999999999</v>
          </cell>
          <cell r="M2279">
            <v>6.5992235018663909E-3</v>
          </cell>
          <cell r="AF2279">
            <v>6.3871052340108616E-3</v>
          </cell>
        </row>
        <row r="2280">
          <cell r="L2280">
            <v>12.338200000000001</v>
          </cell>
          <cell r="M2280">
            <v>6.3360139553590182E-3</v>
          </cell>
          <cell r="AF2280">
            <v>6.387161626614837E-3</v>
          </cell>
        </row>
        <row r="2281">
          <cell r="L2281">
            <v>34.822699999999998</v>
          </cell>
          <cell r="M2281">
            <v>6.834797796509513E-3</v>
          </cell>
          <cell r="AF2281">
            <v>6.3872059328608606E-3</v>
          </cell>
        </row>
        <row r="2282">
          <cell r="L2282">
            <v>19.924600000000002</v>
          </cell>
          <cell r="M2282">
            <v>6.6088175066179745E-3</v>
          </cell>
          <cell r="AF2282">
            <v>6.3872300990775481E-3</v>
          </cell>
        </row>
        <row r="2283">
          <cell r="L2283">
            <v>15.895099999999999</v>
          </cell>
          <cell r="M2283">
            <v>6.476095045565896E-3</v>
          </cell>
          <cell r="AF2283">
            <v>6.387278429760444E-3</v>
          </cell>
        </row>
        <row r="2284">
          <cell r="L2284">
            <v>14.6629</v>
          </cell>
          <cell r="M2284">
            <v>6.4299227812975425E-3</v>
          </cell>
          <cell r="AF2284">
            <v>6.3872824572119968E-3</v>
          </cell>
        </row>
        <row r="2285">
          <cell r="L2285">
            <v>11.4025</v>
          </cell>
          <cell r="M2285">
            <v>6.2957841352909343E-3</v>
          </cell>
          <cell r="AF2285">
            <v>6.3874958889491027E-3</v>
          </cell>
        </row>
        <row r="2286">
          <cell r="L2286">
            <v>55.514099999999999</v>
          </cell>
          <cell r="M2286">
            <v>6.4279111256859405E-3</v>
          </cell>
          <cell r="AF2286">
            <v>6.3876207052747363E-3</v>
          </cell>
        </row>
        <row r="2287">
          <cell r="L2287">
            <v>31.079899999999999</v>
          </cell>
          <cell r="M2287">
            <v>6.8189646600610391E-3</v>
          </cell>
          <cell r="AF2287">
            <v>6.3876569393544998E-3</v>
          </cell>
        </row>
        <row r="2288">
          <cell r="L2288">
            <v>29.574200000000001</v>
          </cell>
          <cell r="M2288">
            <v>6.8047087969914056E-3</v>
          </cell>
          <cell r="AF2288">
            <v>6.3878219891005368E-3</v>
          </cell>
        </row>
        <row r="2289">
          <cell r="L2289">
            <v>19.811900000000001</v>
          </cell>
          <cell r="M2289">
            <v>6.605496623437776E-3</v>
          </cell>
          <cell r="AF2289">
            <v>6.3879387151477181E-3</v>
          </cell>
        </row>
        <row r="2290">
          <cell r="L2290">
            <v>19.721900000000002</v>
          </cell>
          <cell r="M2290">
            <v>6.602828151895195E-3</v>
          </cell>
          <cell r="AF2290">
            <v>6.3881278628862394E-3</v>
          </cell>
        </row>
        <row r="2291">
          <cell r="L2291">
            <v>9.3379300000000001</v>
          </cell>
          <cell r="M2291">
            <v>6.2022796639329102E-3</v>
          </cell>
          <cell r="AF2291">
            <v>6.3882606473407814E-3</v>
          </cell>
        </row>
        <row r="2292">
          <cell r="L2292">
            <v>12.2727</v>
          </cell>
          <cell r="M2292">
            <v>6.3332424540324039E-3</v>
          </cell>
          <cell r="AF2292">
            <v>6.3882968582180157E-3</v>
          </cell>
        </row>
        <row r="2293">
          <cell r="L2293">
            <v>8.5350400000000004</v>
          </cell>
          <cell r="M2293">
            <v>6.1642098087187226E-3</v>
          </cell>
          <cell r="AF2293">
            <v>6.3883169748044392E-3</v>
          </cell>
        </row>
        <row r="2294">
          <cell r="L2294">
            <v>42.335900000000002</v>
          </cell>
          <cell r="M2294">
            <v>6.7819939425152647E-3</v>
          </cell>
          <cell r="AF2294">
            <v>6.3883612298674501E-3</v>
          </cell>
        </row>
        <row r="2295">
          <cell r="L2295">
            <v>0.71033100000000005</v>
          </cell>
          <cell r="M2295">
            <v>5.7479809677554112E-3</v>
          </cell>
          <cell r="AF2295">
            <v>6.3884135287756065E-3</v>
          </cell>
        </row>
        <row r="2296">
          <cell r="L2296">
            <v>32.4756</v>
          </cell>
          <cell r="M2296">
            <v>6.8281465254521594E-3</v>
          </cell>
          <cell r="AF2296">
            <v>6.3885100734051899E-3</v>
          </cell>
        </row>
        <row r="2297">
          <cell r="L2297">
            <v>178.648</v>
          </cell>
          <cell r="M2297">
            <v>3.3164322953872712E-4</v>
          </cell>
          <cell r="AF2297">
            <v>6.3886106307936242E-3</v>
          </cell>
        </row>
        <row r="2298">
          <cell r="L2298">
            <v>9.9181699999999999</v>
          </cell>
          <cell r="M2298">
            <v>6.2292048821335419E-3</v>
          </cell>
          <cell r="AF2298">
            <v>6.3886347630584366E-3</v>
          </cell>
        </row>
        <row r="2299">
          <cell r="L2299">
            <v>14.601699999999999</v>
          </cell>
          <cell r="M2299">
            <v>6.4275634626323021E-3</v>
          </cell>
          <cell r="AF2299">
            <v>6.3886428070169497E-3</v>
          </cell>
        </row>
        <row r="2300">
          <cell r="L2300">
            <v>25.058</v>
          </cell>
          <cell r="M2300">
            <v>6.7351922931176856E-3</v>
          </cell>
          <cell r="AF2300">
            <v>6.3887312862784575E-3</v>
          </cell>
        </row>
        <row r="2301">
          <cell r="L2301">
            <v>26.168900000000001</v>
          </cell>
          <cell r="M2301">
            <v>6.7559756861405394E-3</v>
          </cell>
          <cell r="AF2301">
            <v>6.3887513941066421E-3</v>
          </cell>
        </row>
        <row r="2302">
          <cell r="L2302">
            <v>15.467000000000001</v>
          </cell>
          <cell r="M2302">
            <v>6.4603424413322841E-3</v>
          </cell>
          <cell r="AF2302">
            <v>6.3890087384902627E-3</v>
          </cell>
        </row>
        <row r="2303">
          <cell r="L2303">
            <v>42.0229</v>
          </cell>
          <cell r="M2303">
            <v>6.7864298142070812E-3</v>
          </cell>
          <cell r="AF2303">
            <v>6.3891373857640444E-3</v>
          </cell>
        </row>
        <row r="2304">
          <cell r="L2304">
            <v>26.378</v>
          </cell>
          <cell r="M2304">
            <v>6.7596210004503225E-3</v>
          </cell>
          <cell r="AF2304">
            <v>6.3892780746969266E-3</v>
          </cell>
        </row>
        <row r="2305">
          <cell r="L2305">
            <v>26.511700000000001</v>
          </cell>
          <cell r="M2305">
            <v>6.7619073874600659E-3</v>
          </cell>
          <cell r="AF2305">
            <v>6.3893182678842631E-3</v>
          </cell>
        </row>
        <row r="2306">
          <cell r="L2306">
            <v>12.7303</v>
          </cell>
          <cell r="M2306">
            <v>6.3524629833745594E-3</v>
          </cell>
          <cell r="AF2306">
            <v>6.3894589312620308E-3</v>
          </cell>
        </row>
        <row r="2307">
          <cell r="L2307">
            <v>15.5383</v>
          </cell>
          <cell r="M2307">
            <v>6.4629875035083356E-3</v>
          </cell>
          <cell r="AF2307">
            <v>6.3895553746611423E-3</v>
          </cell>
        </row>
        <row r="2308">
          <cell r="L2308">
            <v>18.172799999999999</v>
          </cell>
          <cell r="M2308">
            <v>6.5546234282497368E-3</v>
          </cell>
          <cell r="AF2308">
            <v>6.3895875203837304E-3</v>
          </cell>
        </row>
        <row r="2309">
          <cell r="L2309">
            <v>19.860499999999998</v>
          </cell>
          <cell r="M2309">
            <v>6.6069315150307697E-3</v>
          </cell>
          <cell r="AF2309">
            <v>6.3896477908142587E-3</v>
          </cell>
        </row>
        <row r="2310">
          <cell r="L2310">
            <v>31.484100000000002</v>
          </cell>
          <cell r="M2310">
            <v>6.8220237264612254E-3</v>
          </cell>
          <cell r="AF2310">
            <v>6.3896839513199145E-3</v>
          </cell>
        </row>
        <row r="2311">
          <cell r="L2311">
            <v>23.842099999999999</v>
          </cell>
          <cell r="M2311">
            <v>6.7097312643642094E-3</v>
          </cell>
          <cell r="AF2311">
            <v>6.3898084941107743E-3</v>
          </cell>
        </row>
        <row r="2312">
          <cell r="L2312">
            <v>27.150099999999998</v>
          </cell>
          <cell r="M2312">
            <v>6.7723453278084001E-3</v>
          </cell>
          <cell r="AF2312">
            <v>6.3898968698553006E-3</v>
          </cell>
        </row>
        <row r="2313">
          <cell r="L2313">
            <v>15.890700000000001</v>
          </cell>
          <cell r="M2313">
            <v>6.4759347173622313E-3</v>
          </cell>
          <cell r="AF2313">
            <v>6.3899129373285101E-3</v>
          </cell>
        </row>
        <row r="2314">
          <cell r="L2314">
            <v>24.2014</v>
          </cell>
          <cell r="M2314">
            <v>6.7175484161573137E-3</v>
          </cell>
          <cell r="AF2314">
            <v>6.3900254023695376E-3</v>
          </cell>
        </row>
        <row r="2315">
          <cell r="L2315">
            <v>22.778500000000001</v>
          </cell>
          <cell r="M2315">
            <v>6.6851592264429091E-3</v>
          </cell>
          <cell r="AF2315">
            <v>6.390041467765166E-3</v>
          </cell>
        </row>
        <row r="2316">
          <cell r="L2316">
            <v>21.534099999999999</v>
          </cell>
          <cell r="M2316">
            <v>6.6537192496979886E-3</v>
          </cell>
          <cell r="AF2316">
            <v>6.3901378546850013E-3</v>
          </cell>
        </row>
        <row r="2317">
          <cell r="L2317">
            <v>19.144200000000001</v>
          </cell>
          <cell r="M2317">
            <v>6.5853523720234702E-3</v>
          </cell>
          <cell r="AF2317">
            <v>6.3902342322548983E-3</v>
          </cell>
        </row>
        <row r="2318">
          <cell r="L2318">
            <v>50.258099999999999</v>
          </cell>
          <cell r="M2318">
            <v>6.6071145009898918E-3</v>
          </cell>
          <cell r="AF2318">
            <v>6.3902382477840636E-3</v>
          </cell>
        </row>
        <row r="2319">
          <cell r="L2319">
            <v>34.631100000000004</v>
          </cell>
          <cell r="M2319">
            <v>6.8346688369830622E-3</v>
          </cell>
          <cell r="AF2319">
            <v>6.3902583251863902E-3</v>
          </cell>
        </row>
        <row r="2320">
          <cell r="L2320">
            <v>23.979199999999999</v>
          </cell>
          <cell r="M2320">
            <v>6.7127430340051643E-3</v>
          </cell>
          <cell r="AF2320">
            <v>6.3903225701465779E-3</v>
          </cell>
        </row>
        <row r="2321">
          <cell r="L2321">
            <v>19.120699999999999</v>
          </cell>
          <cell r="M2321">
            <v>6.584628809476239E-3</v>
          </cell>
          <cell r="AF2321">
            <v>6.3903386307372669E-3</v>
          </cell>
        </row>
        <row r="2322">
          <cell r="L2322">
            <v>28.4709</v>
          </cell>
          <cell r="M2322">
            <v>6.7914121088399684E-3</v>
          </cell>
          <cell r="AF2322">
            <v>6.3903386307372669E-3</v>
          </cell>
        </row>
        <row r="2323">
          <cell r="L2323">
            <v>451.18099999999998</v>
          </cell>
          <cell r="M2323">
            <v>6.2854708416496649E-14</v>
          </cell>
          <cell r="AF2323">
            <v>6.3908403932969177E-3</v>
          </cell>
        </row>
        <row r="2324">
          <cell r="L2324">
            <v>17.889900000000001</v>
          </cell>
          <cell r="M2324">
            <v>6.5453603848054124E-3</v>
          </cell>
          <cell r="AF2324">
            <v>6.3908604585222479E-3</v>
          </cell>
        </row>
        <row r="2325">
          <cell r="L2325">
            <v>17.517099999999999</v>
          </cell>
          <cell r="M2325">
            <v>6.5329393464827962E-3</v>
          </cell>
          <cell r="AF2325">
            <v>6.3908644715185989E-3</v>
          </cell>
        </row>
        <row r="2326">
          <cell r="L2326">
            <v>25.8933</v>
          </cell>
          <cell r="M2326">
            <v>6.751041703047825E-3</v>
          </cell>
          <cell r="AF2326">
            <v>6.3908965749048105E-3</v>
          </cell>
        </row>
        <row r="2327">
          <cell r="L2327">
            <v>26.084499999999998</v>
          </cell>
          <cell r="M2327">
            <v>6.7544803123335845E-3</v>
          </cell>
          <cell r="AF2327">
            <v>6.3909326899720216E-3</v>
          </cell>
        </row>
        <row r="2328">
          <cell r="L2328">
            <v>21.0077</v>
          </cell>
          <cell r="M2328">
            <v>6.6395558379954579E-3</v>
          </cell>
          <cell r="AF2328">
            <v>6.3910249780565788E-3</v>
          </cell>
        </row>
        <row r="2329">
          <cell r="L2329">
            <v>26.759399999999999</v>
          </cell>
          <cell r="M2329">
            <v>6.7660515070601208E-3</v>
          </cell>
          <cell r="AF2329">
            <v>6.3911774352000223E-3</v>
          </cell>
        </row>
        <row r="2330">
          <cell r="L2330">
            <v>21.2563</v>
          </cell>
          <cell r="M2330">
            <v>6.6463083155230826E-3</v>
          </cell>
          <cell r="AF2330">
            <v>6.3911894702914805E-3</v>
          </cell>
        </row>
        <row r="2331">
          <cell r="L2331">
            <v>26.39</v>
          </cell>
          <cell r="M2331">
            <v>6.7598276281936693E-3</v>
          </cell>
          <cell r="AF2331">
            <v>6.3912777231623997E-3</v>
          </cell>
        </row>
        <row r="2332">
          <cell r="L2332">
            <v>14.3314</v>
          </cell>
          <cell r="M2332">
            <v>6.4170691021209038E-3</v>
          </cell>
          <cell r="AF2332">
            <v>6.3914060769413566E-3</v>
          </cell>
        </row>
        <row r="2333">
          <cell r="L2333">
            <v>27.329499999999999</v>
          </cell>
          <cell r="M2333">
            <v>6.7751355633663109E-3</v>
          </cell>
          <cell r="AF2333">
            <v>6.3914221199942393E-3</v>
          </cell>
        </row>
        <row r="2334">
          <cell r="L2334">
            <v>18.220600000000001</v>
          </cell>
          <cell r="M2334">
            <v>6.5561746362568203E-3</v>
          </cell>
          <cell r="AF2334">
            <v>6.3915584754503261E-3</v>
          </cell>
        </row>
        <row r="2335">
          <cell r="L2335">
            <v>22.511700000000001</v>
          </cell>
          <cell r="M2335">
            <v>6.6786616366213978E-3</v>
          </cell>
          <cell r="AF2335">
            <v>6.3916386757702061E-3</v>
          </cell>
        </row>
        <row r="2336">
          <cell r="L2336">
            <v>19.898199999999999</v>
          </cell>
          <cell r="M2336">
            <v>6.6080416487969825E-3</v>
          </cell>
          <cell r="AF2336">
            <v>6.3917068409330138E-3</v>
          </cell>
        </row>
        <row r="2337">
          <cell r="L2337">
            <v>12.4598</v>
          </cell>
          <cell r="M2337">
            <v>6.3411412590307359E-3</v>
          </cell>
          <cell r="AF2337">
            <v>6.391911308250682E-3</v>
          </cell>
        </row>
        <row r="2338">
          <cell r="L2338">
            <v>37.1571</v>
          </cell>
          <cell r="M2338">
            <v>6.8304555598422377E-3</v>
          </cell>
          <cell r="AF2338">
            <v>6.391923334423958E-3</v>
          </cell>
        </row>
        <row r="2339">
          <cell r="L2339">
            <v>19.843</v>
          </cell>
          <cell r="M2339">
            <v>6.6064153277343336E-3</v>
          </cell>
          <cell r="AF2339">
            <v>6.3919594120664105E-3</v>
          </cell>
        </row>
        <row r="2340">
          <cell r="L2340">
            <v>42.7117</v>
          </cell>
          <cell r="M2340">
            <v>6.7764144578783703E-3</v>
          </cell>
          <cell r="AF2340">
            <v>6.3923641931247083E-3</v>
          </cell>
        </row>
        <row r="2341">
          <cell r="L2341">
            <v>26.913499999999999</v>
          </cell>
          <cell r="M2341">
            <v>6.768569436471852E-3</v>
          </cell>
          <cell r="AF2341">
            <v>6.3925925607427932E-3</v>
          </cell>
        </row>
        <row r="2342">
          <cell r="L2342">
            <v>28.777200000000001</v>
          </cell>
          <cell r="M2342">
            <v>6.7953444045874998E-3</v>
          </cell>
          <cell r="AF2342">
            <v>6.3927287548804883E-3</v>
          </cell>
        </row>
        <row r="2343">
          <cell r="L2343">
            <v>21.5914</v>
          </cell>
          <cell r="M2343">
            <v>6.65523012830625E-3</v>
          </cell>
          <cell r="AF2343">
            <v>6.3928048551852301E-3</v>
          </cell>
        </row>
        <row r="2344">
          <cell r="L2344">
            <v>28.029800000000002</v>
          </cell>
          <cell r="M2344">
            <v>6.785424929583523E-3</v>
          </cell>
          <cell r="AF2344">
            <v>6.3929650471719734E-3</v>
          </cell>
        </row>
        <row r="2345">
          <cell r="L2345">
            <v>21.4985</v>
          </cell>
          <cell r="M2345">
            <v>6.6527774974264467E-3</v>
          </cell>
          <cell r="AF2345">
            <v>6.3929770605224744E-3</v>
          </cell>
        </row>
        <row r="2346">
          <cell r="L2346">
            <v>20.817900000000002</v>
          </cell>
          <cell r="M2346">
            <v>6.6343240890276191E-3</v>
          </cell>
          <cell r="AF2346">
            <v>6.3930411292541451E-3</v>
          </cell>
        </row>
        <row r="2347">
          <cell r="L2347">
            <v>18.134699999999999</v>
          </cell>
          <cell r="M2347">
            <v>6.5533841203004794E-3</v>
          </cell>
          <cell r="AF2347">
            <v>6.3930931820341975E-3</v>
          </cell>
        </row>
        <row r="2348">
          <cell r="L2348">
            <v>32.202199999999998</v>
          </cell>
          <cell r="M2348">
            <v>6.8266543480798702E-3</v>
          </cell>
          <cell r="AF2348">
            <v>6.3931132016026397E-3</v>
          </cell>
        </row>
        <row r="2349">
          <cell r="L2349">
            <v>67.323499999999996</v>
          </cell>
          <cell r="M2349">
            <v>5.8666888827930246E-3</v>
          </cell>
          <cell r="AF2349">
            <v>6.3931852686836856E-3</v>
          </cell>
        </row>
        <row r="2350">
          <cell r="L2350">
            <v>138.03100000000001</v>
          </cell>
          <cell r="M2350">
            <v>1.4419621156112068E-3</v>
          </cell>
          <cell r="AF2350">
            <v>6.3932092898734555E-3</v>
          </cell>
        </row>
        <row r="2351">
          <cell r="L2351">
            <v>19.156500000000001</v>
          </cell>
          <cell r="M2351">
            <v>6.5857306938389027E-3</v>
          </cell>
          <cell r="AF2351">
            <v>6.3932092898734555E-3</v>
          </cell>
        </row>
        <row r="2352">
          <cell r="L2352">
            <v>19.505199999999999</v>
          </cell>
          <cell r="M2352">
            <v>6.5963431463539422E-3</v>
          </cell>
          <cell r="AF2352">
            <v>6.3932333104779245E-3</v>
          </cell>
        </row>
        <row r="2353">
          <cell r="L2353">
            <v>19.259</v>
          </cell>
          <cell r="M2353">
            <v>6.5888728424515226E-3</v>
          </cell>
          <cell r="AF2353">
            <v>6.3932453205606697E-3</v>
          </cell>
        </row>
        <row r="2354">
          <cell r="L2354">
            <v>15.7531</v>
          </cell>
          <cell r="M2354">
            <v>6.4709042638086767E-3</v>
          </cell>
          <cell r="AF2354">
            <v>6.3933413959547363E-3</v>
          </cell>
        </row>
        <row r="2355">
          <cell r="L2355">
            <v>16.134799999999998</v>
          </cell>
          <cell r="M2355">
            <v>6.4847796042362352E-3</v>
          </cell>
          <cell r="AF2355">
            <v>6.3934934961748244E-3</v>
          </cell>
        </row>
        <row r="2356">
          <cell r="L2356">
            <v>19.8657</v>
          </cell>
          <cell r="M2356">
            <v>6.6070847897130233E-3</v>
          </cell>
          <cell r="AF2356">
            <v>6.393497498495119E-3</v>
          </cell>
        </row>
        <row r="2357">
          <cell r="L2357">
            <v>23.0121</v>
          </cell>
          <cell r="M2357">
            <v>6.6907386781194129E-3</v>
          </cell>
          <cell r="AF2357">
            <v>6.3935255142818738E-3</v>
          </cell>
        </row>
        <row r="2358">
          <cell r="L2358">
            <v>17.069900000000001</v>
          </cell>
          <cell r="M2358">
            <v>6.5177197469540567E-3</v>
          </cell>
          <cell r="AF2358">
            <v>6.3935255142818738E-3</v>
          </cell>
        </row>
        <row r="2359">
          <cell r="L2359">
            <v>36.142299999999999</v>
          </cell>
          <cell r="M2359">
            <v>6.8336857584945579E-3</v>
          </cell>
          <cell r="AF2359">
            <v>6.3935335186460253E-3</v>
          </cell>
        </row>
        <row r="2360">
          <cell r="L2360">
            <v>20.7972</v>
          </cell>
          <cell r="M2360">
            <v>6.6337495103148906E-3</v>
          </cell>
          <cell r="AF2360">
            <v>6.3935935493038597E-3</v>
          </cell>
        </row>
        <row r="2361">
          <cell r="L2361">
            <v>14.8819</v>
          </cell>
          <cell r="M2361">
            <v>6.4383145554792005E-3</v>
          </cell>
          <cell r="AF2361">
            <v>6.3936015531151262E-3</v>
          </cell>
        </row>
        <row r="2362">
          <cell r="L2362">
            <v>53.358800000000002</v>
          </cell>
          <cell r="M2362">
            <v>6.5071796248338965E-3</v>
          </cell>
          <cell r="AF2362">
            <v>6.3938416372052087E-3</v>
          </cell>
        </row>
        <row r="2363">
          <cell r="L2363">
            <v>36.529200000000003</v>
          </cell>
          <cell r="M2363">
            <v>6.8326976440086706E-3</v>
          </cell>
          <cell r="AF2363">
            <v>6.3938856462709684E-3</v>
          </cell>
        </row>
        <row r="2364">
          <cell r="L2364">
            <v>296.18099999999998</v>
          </cell>
          <cell r="M2364">
            <v>3.0827773701705554E-7</v>
          </cell>
          <cell r="AF2364">
            <v>6.3939176516281818E-3</v>
          </cell>
        </row>
        <row r="2365">
          <cell r="L2365">
            <v>19.396899999999999</v>
          </cell>
          <cell r="M2365">
            <v>6.5930704700764278E-3</v>
          </cell>
          <cell r="AF2365">
            <v>6.3939856595560691E-3</v>
          </cell>
        </row>
        <row r="2366">
          <cell r="L2366">
            <v>4.8824899999999998</v>
          </cell>
          <cell r="M2366">
            <v>5.9796501302423564E-3</v>
          </cell>
          <cell r="AF2366">
            <v>6.3940016607383346E-3</v>
          </cell>
        </row>
        <row r="2367">
          <cell r="L2367">
            <v>26.695499999999999</v>
          </cell>
          <cell r="M2367">
            <v>6.7649938522283924E-3</v>
          </cell>
          <cell r="AF2367">
            <v>6.3940376624469246E-3</v>
          </cell>
        </row>
        <row r="2368">
          <cell r="L2368">
            <v>16.77</v>
          </cell>
          <cell r="M2368">
            <v>6.5073191091558442E-3</v>
          </cell>
          <cell r="AF2368">
            <v>6.3940976623668008E-3</v>
          </cell>
        </row>
        <row r="2369">
          <cell r="L2369">
            <v>30.667300000000001</v>
          </cell>
          <cell r="M2369">
            <v>6.8155063327528876E-3</v>
          </cell>
          <cell r="AF2369">
            <v>6.3941176615268051E-3</v>
          </cell>
        </row>
        <row r="2370">
          <cell r="L2370">
            <v>17.0975</v>
          </cell>
          <cell r="M2370">
            <v>6.5186691121598261E-3</v>
          </cell>
          <cell r="AF2370">
            <v>6.3941976541002834E-3</v>
          </cell>
        </row>
        <row r="2371">
          <cell r="L2371">
            <v>17.525500000000001</v>
          </cell>
          <cell r="M2371">
            <v>6.5332218948250054E-3</v>
          </cell>
          <cell r="AF2371">
            <v>6.3942616434742739E-3</v>
          </cell>
        </row>
        <row r="2372">
          <cell r="L2372">
            <v>10.459199999999999</v>
          </cell>
          <cell r="M2372">
            <v>6.2538591007729382E-3</v>
          </cell>
          <cell r="AF2372">
            <v>6.3943536209034989E-3</v>
          </cell>
        </row>
        <row r="2373">
          <cell r="L2373">
            <v>55.838999999999999</v>
          </cell>
          <cell r="M2373">
            <v>6.4152871356614747E-3</v>
          </cell>
          <cell r="AF2373">
            <v>6.3943536209034989E-3</v>
          </cell>
        </row>
        <row r="2374">
          <cell r="L2374">
            <v>27.877700000000001</v>
          </cell>
          <cell r="M2374">
            <v>6.7832718342107808E-3</v>
          </cell>
          <cell r="AF2374">
            <v>6.3943536209034989E-3</v>
          </cell>
        </row>
        <row r="2375">
          <cell r="L2375">
            <v>23.895299999999999</v>
          </cell>
          <cell r="M2375">
            <v>6.7109041807978179E-3</v>
          </cell>
          <cell r="AF2375">
            <v>6.3943696160996873E-3</v>
          </cell>
        </row>
        <row r="2376">
          <cell r="L2376">
            <v>25.729900000000001</v>
          </cell>
          <cell r="M2376">
            <v>6.7480470637423543E-3</v>
          </cell>
          <cell r="AF2376">
            <v>6.3945535421469522E-3</v>
          </cell>
        </row>
        <row r="2377">
          <cell r="L2377">
            <v>19.471499999999999</v>
          </cell>
          <cell r="M2377">
            <v>6.5953270382807802E-3</v>
          </cell>
          <cell r="AF2377">
            <v>6.3945615381506933E-3</v>
          </cell>
        </row>
        <row r="2378">
          <cell r="L2378">
            <v>34.800199999999997</v>
          </cell>
          <cell r="M2378">
            <v>6.8347864688381972E-3</v>
          </cell>
          <cell r="AF2378">
            <v>6.3945895236512951E-3</v>
          </cell>
        </row>
        <row r="2379">
          <cell r="L2379">
            <v>127.524</v>
          </cell>
          <cell r="M2379">
            <v>1.9490851965275561E-3</v>
          </cell>
          <cell r="AF2379">
            <v>6.3946374969403976E-3</v>
          </cell>
        </row>
        <row r="2380">
          <cell r="L2380">
            <v>18.375399999999999</v>
          </cell>
          <cell r="M2380">
            <v>6.5611705340071196E-3</v>
          </cell>
          <cell r="AF2380">
            <v>6.3947534227162062E-3</v>
          </cell>
        </row>
        <row r="2381">
          <cell r="L2381">
            <v>33.289299999999997</v>
          </cell>
          <cell r="M2381">
            <v>6.8317025609960971E-3</v>
          </cell>
          <cell r="AF2381">
            <v>6.3948093819862079E-3</v>
          </cell>
        </row>
        <row r="2382">
          <cell r="L2382">
            <v>18.327999999999999</v>
          </cell>
          <cell r="M2382">
            <v>6.5596452789760951E-3</v>
          </cell>
          <cell r="AF2382">
            <v>6.3948373604252352E-3</v>
          </cell>
        </row>
        <row r="2383">
          <cell r="L2383">
            <v>39.310600000000001</v>
          </cell>
          <cell r="M2383">
            <v>6.8167765344493095E-3</v>
          </cell>
          <cell r="AF2383">
            <v>6.3949372769128527E-3</v>
          </cell>
        </row>
        <row r="2384">
          <cell r="L2384">
            <v>19.0901</v>
          </cell>
          <cell r="M2384">
            <v>6.5836851582829984E-3</v>
          </cell>
          <cell r="AF2384">
            <v>6.3950371832299036E-3</v>
          </cell>
        </row>
        <row r="2385">
          <cell r="M2385">
            <v>5.7065367181851909E-3</v>
          </cell>
          <cell r="AF2385">
            <v>6.3951210966760276E-3</v>
          </cell>
        </row>
        <row r="2386">
          <cell r="M2386">
            <v>5.7065367181851909E-3</v>
          </cell>
          <cell r="AF2386">
            <v>6.3951490662298542E-3</v>
          </cell>
        </row>
        <row r="2387">
          <cell r="M2387">
            <v>5.7065367181851909E-3</v>
          </cell>
          <cell r="AF2387">
            <v>6.3953927671582369E-3</v>
          </cell>
        </row>
        <row r="2388">
          <cell r="M2388">
            <v>5.7065367181851909E-3</v>
          </cell>
          <cell r="AF2388">
            <v>6.3954167344698557E-3</v>
          </cell>
        </row>
        <row r="2389">
          <cell r="M2389">
            <v>5.7065367181851909E-3</v>
          </cell>
          <cell r="AF2389">
            <v>6.3955086037359677E-3</v>
          </cell>
        </row>
        <row r="2390">
          <cell r="M2390">
            <v>5.7065367181851909E-3</v>
          </cell>
          <cell r="AF2390">
            <v>6.3955765015721736E-3</v>
          </cell>
        </row>
        <row r="2391">
          <cell r="M2391">
            <v>5.7065367181851909E-3</v>
          </cell>
          <cell r="AF2391">
            <v>6.3958320747608474E-3</v>
          </cell>
        </row>
        <row r="2392">
          <cell r="M2392">
            <v>5.7065367181851909E-3</v>
          </cell>
          <cell r="AF2392">
            <v>6.3958799873101097E-3</v>
          </cell>
        </row>
        <row r="2393">
          <cell r="M2393">
            <v>5.7065367181851909E-3</v>
          </cell>
          <cell r="AF2393">
            <v>6.3958839799167239E-3</v>
          </cell>
        </row>
        <row r="2394">
          <cell r="L2394">
            <v>7.1167199999999999</v>
          </cell>
          <cell r="M2394">
            <v>6.0947102562204664E-3</v>
          </cell>
          <cell r="AF2394">
            <v>6.3960077426462713E-3</v>
          </cell>
        </row>
        <row r="2395">
          <cell r="L2395">
            <v>324.05799999999999</v>
          </cell>
          <cell r="M2395">
            <v>3.247121223429177E-8</v>
          </cell>
          <cell r="AF2395">
            <v>6.3962153095073393E-3</v>
          </cell>
        </row>
        <row r="2396">
          <cell r="L2396">
            <v>19.767299999999999</v>
          </cell>
          <cell r="M2396">
            <v>6.6041760753099586E-3</v>
          </cell>
          <cell r="AF2396">
            <v>6.3962791673757282E-3</v>
          </cell>
        </row>
        <row r="2397">
          <cell r="L2397">
            <v>25.184799999999999</v>
          </cell>
          <cell r="M2397">
            <v>6.7376846968000758E-3</v>
          </cell>
          <cell r="AF2397">
            <v>6.3962831583540877E-3</v>
          </cell>
        </row>
        <row r="2398">
          <cell r="L2398">
            <v>33.135800000000003</v>
          </cell>
          <cell r="M2398">
            <v>6.8311331901322195E-3</v>
          </cell>
          <cell r="AF2398">
            <v>6.3963549931799306E-3</v>
          </cell>
        </row>
        <row r="2399">
          <cell r="L2399">
            <v>50.203600000000002</v>
          </cell>
          <cell r="M2399">
            <v>6.6087178964453624E-3</v>
          </cell>
          <cell r="AF2399">
            <v>6.3964707159678107E-3</v>
          </cell>
        </row>
        <row r="2400">
          <cell r="L2400">
            <v>49.344000000000001</v>
          </cell>
          <cell r="M2400">
            <v>6.6332939589265243E-3</v>
          </cell>
          <cell r="AF2400">
            <v>6.3964826865089888E-3</v>
          </cell>
        </row>
        <row r="2401">
          <cell r="L2401">
            <v>15.170999999999999</v>
          </cell>
          <cell r="M2401">
            <v>6.4492702039328732E-3</v>
          </cell>
          <cell r="AF2401">
            <v>6.3964906667883454E-3</v>
          </cell>
        </row>
        <row r="2402">
          <cell r="L2402">
            <v>18.011600000000001</v>
          </cell>
          <cell r="M2402">
            <v>6.5493624799317684E-3</v>
          </cell>
          <cell r="AF2402">
            <v>6.3965146072355516E-3</v>
          </cell>
        </row>
        <row r="2403">
          <cell r="L2403">
            <v>37.413600000000002</v>
          </cell>
          <cell r="M2403">
            <v>6.82931250220979E-3</v>
          </cell>
          <cell r="AF2403">
            <v>6.3965265772392898E-3</v>
          </cell>
        </row>
        <row r="2404">
          <cell r="L2404">
            <v>15.783799999999999</v>
          </cell>
          <cell r="M2404">
            <v>6.4720293890780404E-3</v>
          </cell>
          <cell r="AF2404">
            <v>6.3968297684401454E-3</v>
          </cell>
        </row>
        <row r="2405">
          <cell r="L2405">
            <v>16.415400000000002</v>
          </cell>
          <cell r="M2405">
            <v>6.494821643937684E-3</v>
          </cell>
          <cell r="AF2405">
            <v>6.3969613879564374E-3</v>
          </cell>
        </row>
        <row r="2406">
          <cell r="L2406">
            <v>18.737500000000001</v>
          </cell>
          <cell r="M2406">
            <v>6.5726909992540926E-3</v>
          </cell>
          <cell r="AF2406">
            <v>6.3971567902689269E-3</v>
          </cell>
        </row>
        <row r="2407">
          <cell r="L2407">
            <v>11.168799999999999</v>
          </cell>
          <cell r="M2407">
            <v>6.2855241786360198E-3</v>
          </cell>
          <cell r="AF2407">
            <v>6.3972006507180953E-3</v>
          </cell>
        </row>
        <row r="2408">
          <cell r="L2408">
            <v>33.607700000000001</v>
          </cell>
          <cell r="M2408">
            <v>6.832733068165983E-3</v>
          </cell>
          <cell r="AF2408">
            <v>6.3972006507180953E-3</v>
          </cell>
        </row>
        <row r="2409">
          <cell r="L2409">
            <v>28.507200000000001</v>
          </cell>
          <cell r="M2409">
            <v>6.7918877807215594E-3</v>
          </cell>
          <cell r="AF2409">
            <v>6.3977387774778972E-3</v>
          </cell>
        </row>
        <row r="2410">
          <cell r="L2410">
            <v>26.557400000000001</v>
          </cell>
          <cell r="M2410">
            <v>6.7626809377507938E-3</v>
          </cell>
          <cell r="AF2410">
            <v>6.3979180870678033E-3</v>
          </cell>
        </row>
        <row r="2411">
          <cell r="L2411">
            <v>38.957599999999999</v>
          </cell>
          <cell r="M2411">
            <v>6.8196530004565473E-3</v>
          </cell>
          <cell r="AF2411">
            <v>6.3979937856523143E-3</v>
          </cell>
        </row>
        <row r="2412">
          <cell r="L2412">
            <v>31.6404</v>
          </cell>
          <cell r="M2412">
            <v>6.8231192778939005E-3</v>
          </cell>
          <cell r="AF2412">
            <v>6.397997769625359E-3</v>
          </cell>
        </row>
        <row r="2413">
          <cell r="L2413">
            <v>12.972899999999999</v>
          </cell>
          <cell r="M2413">
            <v>6.3625179176973572E-3</v>
          </cell>
          <cell r="AF2413">
            <v>6.3981013472035357E-3</v>
          </cell>
        </row>
        <row r="2414">
          <cell r="L2414">
            <v>38.293199999999999</v>
          </cell>
          <cell r="M2414">
            <v>6.8243932002849386E-3</v>
          </cell>
          <cell r="AF2414">
            <v>6.3982049137632242E-3</v>
          </cell>
        </row>
        <row r="2415">
          <cell r="L2415">
            <v>25.2486</v>
          </cell>
          <cell r="M2415">
            <v>6.7389270832694829E-3</v>
          </cell>
          <cell r="AF2415">
            <v>6.3983204173109652E-3</v>
          </cell>
        </row>
        <row r="2416">
          <cell r="L2416">
            <v>318.71899999999999</v>
          </cell>
          <cell r="M2416">
            <v>5.0859012649430202E-8</v>
          </cell>
          <cell r="AF2416">
            <v>6.3984677640022613E-3</v>
          </cell>
        </row>
        <row r="2417">
          <cell r="L2417">
            <v>18.7288</v>
          </cell>
          <cell r="M2417">
            <v>6.5724169312769464E-3</v>
          </cell>
          <cell r="AF2417">
            <v>6.3984757280524905E-3</v>
          </cell>
        </row>
        <row r="2418">
          <cell r="L2418">
            <v>14.3651</v>
          </cell>
          <cell r="M2418">
            <v>6.4183840751561401E-3</v>
          </cell>
          <cell r="AF2418">
            <v>6.398718600257587E-3</v>
          </cell>
        </row>
        <row r="2419">
          <cell r="L2419">
            <v>21.5914</v>
          </cell>
          <cell r="M2419">
            <v>6.65523012830625E-3</v>
          </cell>
          <cell r="AF2419">
            <v>6.3989892715306885E-3</v>
          </cell>
        </row>
        <row r="2420">
          <cell r="L2420">
            <v>14.822699999999999</v>
          </cell>
          <cell r="M2420">
            <v>6.4360539502543923E-3</v>
          </cell>
          <cell r="AF2420">
            <v>6.3990609071876651E-3</v>
          </cell>
        </row>
        <row r="2421">
          <cell r="L2421">
            <v>26.3354</v>
          </cell>
          <cell r="M2421">
            <v>6.7588852157660301E-3</v>
          </cell>
          <cell r="AF2421">
            <v>6.399164371586402E-3</v>
          </cell>
        </row>
        <row r="2422">
          <cell r="L2422">
            <v>19.3108</v>
          </cell>
          <cell r="M2422">
            <v>6.5904536165582129E-3</v>
          </cell>
          <cell r="AF2422">
            <v>6.3992320154248605E-3</v>
          </cell>
        </row>
        <row r="2423">
          <cell r="L2423">
            <v>24.303799999999999</v>
          </cell>
          <cell r="M2423">
            <v>6.7197313354208678E-3</v>
          </cell>
          <cell r="AF2423">
            <v>6.399363310597336E-3</v>
          </cell>
        </row>
        <row r="2424">
          <cell r="L2424">
            <v>24.622</v>
          </cell>
          <cell r="M2424">
            <v>6.7263869958173721E-3</v>
          </cell>
          <cell r="AF2424">
            <v>6.3994269624692715E-3</v>
          </cell>
        </row>
        <row r="2425">
          <cell r="L2425">
            <v>112.455</v>
          </cell>
          <cell r="M2425">
            <v>2.8377114258821218E-3</v>
          </cell>
          <cell r="AF2425">
            <v>6.399844574258815E-3</v>
          </cell>
        </row>
        <row r="2426">
          <cell r="L2426">
            <v>19.578499999999998</v>
          </cell>
          <cell r="M2426">
            <v>6.598546202083804E-3</v>
          </cell>
          <cell r="AF2426">
            <v>6.3998843374301348E-3</v>
          </cell>
        </row>
        <row r="2427">
          <cell r="L2427">
            <v>43.664299999999997</v>
          </cell>
          <cell r="M2427">
            <v>6.761036062155004E-3</v>
          </cell>
          <cell r="AF2427">
            <v>6.3999002422418586E-3</v>
          </cell>
        </row>
        <row r="2428">
          <cell r="L2428">
            <v>17.3308</v>
          </cell>
          <cell r="M2428">
            <v>6.5266412239188042E-3</v>
          </cell>
          <cell r="AF2428">
            <v>6.399904218404002E-3</v>
          </cell>
        </row>
        <row r="2429">
          <cell r="L2429">
            <v>23.264700000000001</v>
          </cell>
          <cell r="M2429">
            <v>6.6966564750109876E-3</v>
          </cell>
          <cell r="AF2429">
            <v>6.4000075928931869E-3</v>
          </cell>
        </row>
        <row r="2430">
          <cell r="L2430">
            <v>19.0152</v>
          </cell>
          <cell r="M2430">
            <v>6.5813683097600256E-3</v>
          </cell>
          <cell r="AF2430">
            <v>6.4000592760018156E-3</v>
          </cell>
        </row>
        <row r="2431">
          <cell r="L2431">
            <v>11.305899999999999</v>
          </cell>
          <cell r="M2431">
            <v>6.2915533773019762E-3</v>
          </cell>
          <cell r="AF2431">
            <v>6.4001069810392993E-3</v>
          </cell>
        </row>
        <row r="2432">
          <cell r="L2432">
            <v>10.529500000000001</v>
          </cell>
          <cell r="M2432">
            <v>6.2570302946813473E-3</v>
          </cell>
          <cell r="AF2432">
            <v>6.4002739301672945E-3</v>
          </cell>
        </row>
        <row r="2433">
          <cell r="L2433">
            <v>10.5205</v>
          </cell>
          <cell r="M2433">
            <v>6.2566247265319905E-3</v>
          </cell>
          <cell r="AF2433">
            <v>6.4003375222637634E-3</v>
          </cell>
        </row>
        <row r="2434">
          <cell r="L2434">
            <v>201.83500000000001</v>
          </cell>
          <cell r="M2434">
            <v>1.1534554619331342E-4</v>
          </cell>
          <cell r="AF2434">
            <v>6.4004090583788635E-3</v>
          </cell>
        </row>
        <row r="2435">
          <cell r="L2435">
            <v>196.34299999999999</v>
          </cell>
          <cell r="M2435">
            <v>1.5025677982370627E-4</v>
          </cell>
          <cell r="AF2435">
            <v>6.4004448244536719E-3</v>
          </cell>
        </row>
        <row r="2436">
          <cell r="L2436">
            <v>8.8435600000000001</v>
          </cell>
          <cell r="M2436">
            <v>6.1789491891064367E-3</v>
          </cell>
          <cell r="AF2436">
            <v>6.4006236349993138E-3</v>
          </cell>
        </row>
        <row r="2437">
          <cell r="L2437">
            <v>14.707700000000001</v>
          </cell>
          <cell r="M2437">
            <v>6.431645930788832E-3</v>
          </cell>
          <cell r="AF2437">
            <v>6.4007825499613289E-3</v>
          </cell>
        </row>
        <row r="2438">
          <cell r="L2438">
            <v>19.840699999999998</v>
          </cell>
          <cell r="M2438">
            <v>6.6063474448206441E-3</v>
          </cell>
          <cell r="AF2438">
            <v>6.400850080912247E-3</v>
          </cell>
        </row>
        <row r="2439">
          <cell r="L2439">
            <v>15.632199999999999</v>
          </cell>
          <cell r="M2439">
            <v>6.46645790336931E-3</v>
          </cell>
          <cell r="AF2439">
            <v>6.4012511969364395E-3</v>
          </cell>
        </row>
        <row r="2440">
          <cell r="L2440">
            <v>11.706300000000001</v>
          </cell>
          <cell r="M2440">
            <v>6.3089954842386027E-3</v>
          </cell>
          <cell r="AF2440">
            <v>6.401386188626507E-3</v>
          </cell>
        </row>
        <row r="2441">
          <cell r="L2441">
            <v>9.2660300000000007</v>
          </cell>
          <cell r="M2441">
            <v>6.1989087029099641E-3</v>
          </cell>
          <cell r="AF2441">
            <v>6.4013941287263927E-3</v>
          </cell>
        </row>
        <row r="2442">
          <cell r="L2442">
            <v>10.8559</v>
          </cell>
          <cell r="M2442">
            <v>6.2716559144731726E-3</v>
          </cell>
          <cell r="AF2442">
            <v>6.4015886407720038E-3</v>
          </cell>
        </row>
        <row r="2443">
          <cell r="L2443">
            <v>30.872800000000002</v>
          </cell>
          <cell r="M2443">
            <v>6.8172711520732374E-3</v>
          </cell>
          <cell r="AF2443">
            <v>6.4016005483991407E-3</v>
          </cell>
        </row>
        <row r="2444">
          <cell r="L2444">
            <v>17.269600000000001</v>
          </cell>
          <cell r="M2444">
            <v>6.5245590966665594E-3</v>
          </cell>
          <cell r="AF2444">
            <v>6.4016680221769635E-3</v>
          </cell>
        </row>
        <row r="2445">
          <cell r="L2445">
            <v>20.668800000000001</v>
          </cell>
          <cell r="M2445">
            <v>6.6301679399156802E-3</v>
          </cell>
          <cell r="AF2445">
            <v>6.4019934176441544E-3</v>
          </cell>
        </row>
        <row r="2446">
          <cell r="L2446">
            <v>48.212800000000001</v>
          </cell>
          <cell r="M2446">
            <v>6.6635717238802674E-3</v>
          </cell>
          <cell r="AF2446">
            <v>6.402017222757077E-3</v>
          </cell>
        </row>
        <row r="2447">
          <cell r="L2447">
            <v>13.9297</v>
          </cell>
          <cell r="M2447">
            <v>6.4012511969364395E-3</v>
          </cell>
          <cell r="AF2447">
            <v>6.4020727657339987E-3</v>
          </cell>
        </row>
        <row r="2448">
          <cell r="L2448">
            <v>12.782299999999999</v>
          </cell>
          <cell r="M2448">
            <v>6.3546261086770322E-3</v>
          </cell>
          <cell r="AF2448">
            <v>6.4021203714519906E-3</v>
          </cell>
        </row>
        <row r="2449">
          <cell r="L2449">
            <v>24.593699999999998</v>
          </cell>
          <cell r="M2449">
            <v>6.7258028873839687E-3</v>
          </cell>
          <cell r="AF2449">
            <v>6.402223509105541E-3</v>
          </cell>
        </row>
        <row r="2450">
          <cell r="L2450">
            <v>19.3172</v>
          </cell>
          <cell r="M2450">
            <v>6.5906485905979093E-3</v>
          </cell>
          <cell r="AF2450">
            <v>6.4022750737916211E-3</v>
          </cell>
        </row>
        <row r="2451">
          <cell r="L2451">
            <v>25.599900000000002</v>
          </cell>
          <cell r="M2451">
            <v>6.7456277363149098E-3</v>
          </cell>
          <cell r="AF2451">
            <v>6.4023028382483946E-3</v>
          </cell>
        </row>
        <row r="2452">
          <cell r="L2452">
            <v>9.3520199999999996</v>
          </cell>
          <cell r="M2452">
            <v>6.2029393715814151E-3</v>
          </cell>
          <cell r="AF2452">
            <v>6.4024337170490962E-3</v>
          </cell>
        </row>
        <row r="2453">
          <cell r="L2453">
            <v>21.799900000000001</v>
          </cell>
          <cell r="M2453">
            <v>6.6606765501371129E-3</v>
          </cell>
          <cell r="AF2453">
            <v>6.4026954212795303E-3</v>
          </cell>
        </row>
        <row r="2454">
          <cell r="M2454">
            <v>5.7065367181851909E-3</v>
          </cell>
          <cell r="AF2454">
            <v>6.4027033505998036E-3</v>
          </cell>
        </row>
        <row r="2455">
          <cell r="L2455">
            <v>27.603200000000001</v>
          </cell>
          <cell r="M2455">
            <v>6.7792712906075006E-3</v>
          </cell>
          <cell r="AF2455">
            <v>6.4027311027061067E-3</v>
          </cell>
        </row>
        <row r="2456">
          <cell r="L2456">
            <v>18.6021</v>
          </cell>
          <cell r="M2456">
            <v>6.5684103770168745E-3</v>
          </cell>
          <cell r="AF2456">
            <v>6.4027747115413518E-3</v>
          </cell>
        </row>
        <row r="2457">
          <cell r="L2457">
            <v>33.535299999999999</v>
          </cell>
          <cell r="M2457">
            <v>6.8325165898598826E-3</v>
          </cell>
          <cell r="AF2457">
            <v>6.4028064258161398E-3</v>
          </cell>
        </row>
        <row r="2458">
          <cell r="L2458">
            <v>22.484999999999999</v>
          </cell>
          <cell r="M2458">
            <v>6.6780040580488352E-3</v>
          </cell>
          <cell r="AF2458">
            <v>6.4029530907344211E-3</v>
          </cell>
        </row>
        <row r="2459">
          <cell r="L2459">
            <v>55.063499999999998</v>
          </cell>
          <cell r="M2459">
            <v>6.4451297765472405E-3</v>
          </cell>
          <cell r="AF2459">
            <v>6.4033572943967094E-3</v>
          </cell>
        </row>
        <row r="2460">
          <cell r="L2460">
            <v>51.970999999999997</v>
          </cell>
          <cell r="M2460">
            <v>6.5540059864219241E-3</v>
          </cell>
          <cell r="AF2460">
            <v>6.4034246451429638E-3</v>
          </cell>
        </row>
        <row r="2461">
          <cell r="L2461">
            <v>10.096</v>
          </cell>
          <cell r="M2461">
            <v>6.2373568063494285E-3</v>
          </cell>
          <cell r="AF2461">
            <v>6.4034404916909196E-3</v>
          </cell>
        </row>
        <row r="2462">
          <cell r="L2462">
            <v>23.750599999999999</v>
          </cell>
          <cell r="M2462">
            <v>6.7077013819308307E-3</v>
          </cell>
          <cell r="AF2462">
            <v>6.4034840683493705E-3</v>
          </cell>
        </row>
        <row r="2463">
          <cell r="L2463">
            <v>28.947800000000001</v>
          </cell>
          <cell r="M2463">
            <v>6.7974543995659442E-3</v>
          </cell>
          <cell r="AF2463">
            <v>6.4035197205079769E-3</v>
          </cell>
        </row>
        <row r="2464">
          <cell r="L2464">
            <v>14.844799999999999</v>
          </cell>
          <cell r="M2464">
            <v>6.4368985403147902E-3</v>
          </cell>
          <cell r="AF2464">
            <v>6.4035197205079769E-3</v>
          </cell>
        </row>
        <row r="2465">
          <cell r="L2465">
            <v>17.000399999999999</v>
          </cell>
          <cell r="M2465">
            <v>6.5153232948812504E-3</v>
          </cell>
          <cell r="AF2465">
            <v>6.4036464730159812E-3</v>
          </cell>
        </row>
        <row r="2466">
          <cell r="L2466">
            <v>17.1738</v>
          </cell>
          <cell r="M2466">
            <v>6.5212867577952721E-3</v>
          </cell>
          <cell r="AF2466">
            <v>6.4036979614411453E-3</v>
          </cell>
        </row>
        <row r="2467">
          <cell r="L2467">
            <v>15.2933</v>
          </cell>
          <cell r="M2467">
            <v>6.4538628019108011E-3</v>
          </cell>
          <cell r="AF2467">
            <v>6.4037930097373252E-3</v>
          </cell>
        </row>
        <row r="2468">
          <cell r="L2468">
            <v>61.911200000000001</v>
          </cell>
          <cell r="M2468">
            <v>6.1487082453477683E-3</v>
          </cell>
          <cell r="AF2468">
            <v>6.4038761692723194E-3</v>
          </cell>
        </row>
        <row r="2469">
          <cell r="L2469">
            <v>8.3327500000000008</v>
          </cell>
          <cell r="M2469">
            <v>6.1544712670792718E-3</v>
          </cell>
          <cell r="AF2469">
            <v>6.4038761692723194E-3</v>
          </cell>
        </row>
        <row r="2470">
          <cell r="L2470">
            <v>26.1402</v>
          </cell>
          <cell r="M2470">
            <v>6.7554687359286233E-3</v>
          </cell>
          <cell r="AF2470">
            <v>6.4038880486173618E-3</v>
          </cell>
        </row>
        <row r="2471">
          <cell r="L2471">
            <v>81.8459</v>
          </cell>
          <cell r="M2471">
            <v>4.9571042551254697E-3</v>
          </cell>
          <cell r="AF2471">
            <v>6.4039909967776821E-3</v>
          </cell>
        </row>
        <row r="2472">
          <cell r="L2472">
            <v>24.1693</v>
          </cell>
          <cell r="M2472">
            <v>6.716860012123879E-3</v>
          </cell>
          <cell r="AF2472">
            <v>6.4040464258247505E-3</v>
          </cell>
        </row>
        <row r="2473">
          <cell r="L2473">
            <v>13.0692</v>
          </cell>
          <cell r="M2473">
            <v>6.3664831387714449E-3</v>
          </cell>
          <cell r="AF2473">
            <v>6.4042245689143445E-3</v>
          </cell>
        </row>
        <row r="2474">
          <cell r="L2474">
            <v>19.535599999999999</v>
          </cell>
          <cell r="M2474">
            <v>6.5972580018286032E-3</v>
          </cell>
          <cell r="AF2474">
            <v>6.4042681099668892E-3</v>
          </cell>
        </row>
        <row r="2475">
          <cell r="L2475">
            <v>25.130800000000001</v>
          </cell>
          <cell r="M2475">
            <v>6.7366270369736405E-3</v>
          </cell>
          <cell r="AF2475">
            <v>6.4043156070404351E-3</v>
          </cell>
        </row>
        <row r="2476">
          <cell r="L2476">
            <v>18.061599999999999</v>
          </cell>
          <cell r="M2476">
            <v>6.5509991813466183E-3</v>
          </cell>
          <cell r="AF2476">
            <v>6.4047587995051001E-3</v>
          </cell>
        </row>
        <row r="2477">
          <cell r="L2477">
            <v>22.0046</v>
          </cell>
          <cell r="M2477">
            <v>6.6659452978990175E-3</v>
          </cell>
          <cell r="AF2477">
            <v>6.4048932994822793E-3</v>
          </cell>
        </row>
        <row r="2478">
          <cell r="L2478">
            <v>19.5124</v>
          </cell>
          <cell r="M2478">
            <v>6.5965599728982256E-3</v>
          </cell>
          <cell r="AF2478">
            <v>6.4049407655480681E-3</v>
          </cell>
        </row>
        <row r="2479">
          <cell r="L2479">
            <v>9.1989900000000002</v>
          </cell>
          <cell r="M2479">
            <v>6.1957587791631854E-3</v>
          </cell>
          <cell r="AF2479">
            <v>6.4053204092741666E-3</v>
          </cell>
        </row>
        <row r="2480">
          <cell r="L2480">
            <v>15.3163</v>
          </cell>
          <cell r="M2480">
            <v>6.4547236952383668E-3</v>
          </cell>
          <cell r="AF2480">
            <v>6.4053243631028885E-3</v>
          </cell>
        </row>
        <row r="2481">
          <cell r="L2481">
            <v>14.0411</v>
          </cell>
          <cell r="M2481">
            <v>6.4056643311653115E-3</v>
          </cell>
          <cell r="AF2481">
            <v>6.4054785496616262E-3</v>
          </cell>
        </row>
        <row r="2482">
          <cell r="L2482">
            <v>14.148899999999999</v>
          </cell>
          <cell r="M2482">
            <v>6.4099155181704835E-3</v>
          </cell>
          <cell r="AF2482">
            <v>6.4056643311653115E-3</v>
          </cell>
        </row>
        <row r="2483">
          <cell r="L2483">
            <v>38.968000000000004</v>
          </cell>
          <cell r="M2483">
            <v>6.8195718034052485E-3</v>
          </cell>
          <cell r="AF2483">
            <v>6.4056840930279057E-3</v>
          </cell>
        </row>
        <row r="2484">
          <cell r="L2484">
            <v>12.7331</v>
          </cell>
          <cell r="M2484">
            <v>6.3525795690278193E-3</v>
          </cell>
          <cell r="AF2484">
            <v>6.4057908000168216E-3</v>
          </cell>
        </row>
        <row r="2485">
          <cell r="L2485">
            <v>47.0167</v>
          </cell>
          <cell r="M2485">
            <v>6.6930020647824164E-3</v>
          </cell>
          <cell r="AF2485">
            <v>6.4058540281587565E-3</v>
          </cell>
        </row>
        <row r="2486">
          <cell r="L2486">
            <v>11.041399999999999</v>
          </cell>
          <cell r="M2486">
            <v>6.2798956758238359E-3</v>
          </cell>
          <cell r="AF2486">
            <v>6.4058895921475598E-3</v>
          </cell>
        </row>
        <row r="2487">
          <cell r="L2487">
            <v>15.9323</v>
          </cell>
          <cell r="M2487">
            <v>6.4774492351806134E-3</v>
          </cell>
          <cell r="AF2487">
            <v>6.4061543046191787E-3</v>
          </cell>
        </row>
        <row r="2488">
          <cell r="L2488">
            <v>24.727399999999999</v>
          </cell>
          <cell r="M2488">
            <v>6.7285489692382842E-3</v>
          </cell>
          <cell r="AF2488">
            <v>6.4061582549951252E-3</v>
          </cell>
        </row>
        <row r="2489">
          <cell r="L2489">
            <v>25.5703</v>
          </cell>
          <cell r="M2489">
            <v>6.7450723188248003E-3</v>
          </cell>
          <cell r="AF2489">
            <v>6.4063439042016381E-3</v>
          </cell>
        </row>
        <row r="2490">
          <cell r="L2490">
            <v>18.618400000000001</v>
          </cell>
          <cell r="M2490">
            <v>6.5689274195589262E-3</v>
          </cell>
          <cell r="AF2490">
            <v>6.4063873487943601E-3</v>
          </cell>
        </row>
        <row r="2491">
          <cell r="L2491">
            <v>333.82499999999999</v>
          </cell>
          <cell r="M2491">
            <v>1.3983202874489772E-8</v>
          </cell>
          <cell r="AF2491">
            <v>6.4064900281397942E-3</v>
          </cell>
        </row>
        <row r="2492">
          <cell r="L2492">
            <v>12.8239</v>
          </cell>
          <cell r="M2492">
            <v>6.3563535069112399E-3</v>
          </cell>
          <cell r="AF2492">
            <v>6.4065216195582243E-3</v>
          </cell>
        </row>
        <row r="2493">
          <cell r="L2493">
            <v>34.540199999999999</v>
          </cell>
          <cell r="M2493">
            <v>6.8345818986001354E-3</v>
          </cell>
          <cell r="AF2493">
            <v>6.4066519230844537E-3</v>
          </cell>
        </row>
        <row r="2494">
          <cell r="L2494">
            <v>21.792899999999999</v>
          </cell>
          <cell r="M2494">
            <v>6.6604950031162301E-3</v>
          </cell>
          <cell r="AF2494">
            <v>6.4066993017646446E-3</v>
          </cell>
        </row>
        <row r="2495">
          <cell r="L2495">
            <v>218.86099999999999</v>
          </cell>
          <cell r="M2495">
            <v>4.8035768664482247E-5</v>
          </cell>
          <cell r="AF2495">
            <v>6.4067229902206591E-3</v>
          </cell>
        </row>
        <row r="2496">
          <cell r="L2496">
            <v>25.5886</v>
          </cell>
          <cell r="M2496">
            <v>6.7454159012518911E-3</v>
          </cell>
          <cell r="AF2496">
            <v>6.4067387821972258E-3</v>
          </cell>
        </row>
        <row r="2497">
          <cell r="L2497">
            <v>17.031700000000001</v>
          </cell>
          <cell r="M2497">
            <v>6.516403594740078E-3</v>
          </cell>
          <cell r="AF2497">
            <v>6.4067466780872743E-3</v>
          </cell>
        </row>
        <row r="2498">
          <cell r="L2498">
            <v>4.2953999999999999</v>
          </cell>
          <cell r="M2498">
            <v>5.9483316308827985E-3</v>
          </cell>
          <cell r="AF2498">
            <v>6.4070229929787982E-3</v>
          </cell>
        </row>
        <row r="2499">
          <cell r="M2499">
            <v>5.7065367181851909E-3</v>
          </cell>
          <cell r="AF2499">
            <v>6.4071808511789669E-3</v>
          </cell>
        </row>
        <row r="2500">
          <cell r="L2500">
            <v>4.18743</v>
          </cell>
          <cell r="M2500">
            <v>5.9425243705283955E-3</v>
          </cell>
          <cell r="AF2500">
            <v>6.4071926894877515E-3</v>
          </cell>
        </row>
        <row r="2501">
          <cell r="L2501">
            <v>4.8661799999999999</v>
          </cell>
          <cell r="M2501">
            <v>5.9787860138914807E-3</v>
          </cell>
          <cell r="AF2501">
            <v>6.4072045276491532E-3</v>
          </cell>
        </row>
        <row r="2502">
          <cell r="L2502">
            <v>3.78437</v>
          </cell>
          <cell r="M2502">
            <v>5.920716500215235E-3</v>
          </cell>
          <cell r="AF2502">
            <v>6.4073071188740418E-3</v>
          </cell>
        </row>
        <row r="2503">
          <cell r="L2503">
            <v>5.0283499999999997</v>
          </cell>
          <cell r="M2503">
            <v>5.9873626749848098E-3</v>
          </cell>
          <cell r="AF2503">
            <v>6.4077410361641886E-3</v>
          </cell>
        </row>
        <row r="2504">
          <cell r="L2504">
            <v>4.4522000000000004</v>
          </cell>
          <cell r="M2504">
            <v>5.9567390681994547E-3</v>
          </cell>
          <cell r="AF2504">
            <v>6.4077804733627935E-3</v>
          </cell>
        </row>
        <row r="2505">
          <cell r="L2505">
            <v>23.711200000000002</v>
          </cell>
          <cell r="M2505">
            <v>6.7068224250300089E-3</v>
          </cell>
          <cell r="AF2505">
            <v>6.4077923042029456E-3</v>
          </cell>
        </row>
        <row r="2506">
          <cell r="L2506">
            <v>19.8367</v>
          </cell>
          <cell r="M2506">
            <v>6.6062293648086181E-3</v>
          </cell>
          <cell r="AF2506">
            <v>6.4078987751298392E-3</v>
          </cell>
        </row>
        <row r="2507">
          <cell r="L2507">
            <v>36.320099999999996</v>
          </cell>
          <cell r="M2507">
            <v>6.833268936398137E-3</v>
          </cell>
          <cell r="AF2507">
            <v>6.4081274500716592E-3</v>
          </cell>
        </row>
        <row r="2508">
          <cell r="L2508">
            <v>21.166799999999999</v>
          </cell>
          <cell r="M2508">
            <v>6.6438904084915743E-3</v>
          </cell>
          <cell r="AF2508">
            <v>6.408241766874578E-3</v>
          </cell>
        </row>
        <row r="2509">
          <cell r="L2509">
            <v>258.43299999999999</v>
          </cell>
          <cell r="M2509">
            <v>4.5143940665808704E-6</v>
          </cell>
          <cell r="AF2509">
            <v>6.4082535919642797E-3</v>
          </cell>
        </row>
        <row r="2510">
          <cell r="L2510">
            <v>54.853000000000002</v>
          </cell>
          <cell r="M2510">
            <v>6.4530575580714769E-3</v>
          </cell>
          <cell r="AF2510">
            <v>6.4083324221270105E-3</v>
          </cell>
        </row>
        <row r="2511">
          <cell r="L2511">
            <v>17.718599999999999</v>
          </cell>
          <cell r="M2511">
            <v>6.5396831691837626E-3</v>
          </cell>
          <cell r="AF2511">
            <v>6.4085925151599315E-3</v>
          </cell>
        </row>
        <row r="2512">
          <cell r="L2512">
            <v>17.831299999999999</v>
          </cell>
          <cell r="M2512">
            <v>6.5434240544049137E-3</v>
          </cell>
          <cell r="AF2512">
            <v>6.4086240367375348E-3</v>
          </cell>
        </row>
        <row r="2513">
          <cell r="L2513">
            <v>279.82799999999997</v>
          </cell>
          <cell r="M2513">
            <v>1.038059576927677E-6</v>
          </cell>
          <cell r="AF2513">
            <v>6.408651617257558E-3</v>
          </cell>
        </row>
        <row r="2514">
          <cell r="L2514">
            <v>410.70600000000002</v>
          </cell>
          <cell r="M2514">
            <v>6.9325999897206012E-12</v>
          </cell>
          <cell r="AF2514">
            <v>6.4088052654541258E-3</v>
          </cell>
        </row>
        <row r="2515">
          <cell r="L2515">
            <v>23.5779</v>
          </cell>
          <cell r="M2515">
            <v>6.7038268998411091E-3</v>
          </cell>
          <cell r="AF2515">
            <v>6.408848597617871E-3</v>
          </cell>
        </row>
        <row r="2516">
          <cell r="L2516">
            <v>23.793600000000001</v>
          </cell>
          <cell r="M2516">
            <v>6.7086572925647483E-3</v>
          </cell>
          <cell r="AF2516">
            <v>6.4088525368071435E-3</v>
          </cell>
        </row>
        <row r="2517">
          <cell r="L2517">
            <v>17.138200000000001</v>
          </cell>
          <cell r="M2517">
            <v>6.5200666742191308E-3</v>
          </cell>
          <cell r="AF2517">
            <v>6.408868293400336E-3</v>
          </cell>
        </row>
        <row r="2518">
          <cell r="L2518">
            <v>41.512500000000003</v>
          </cell>
          <cell r="M2518">
            <v>6.7932504782994728E-3</v>
          </cell>
          <cell r="AF2518">
            <v>6.4089155616064439E-3</v>
          </cell>
        </row>
        <row r="2519">
          <cell r="L2519">
            <v>21.5379</v>
          </cell>
          <cell r="M2519">
            <v>6.6538196354869348E-3</v>
          </cell>
          <cell r="AF2519">
            <v>6.4089510112121141E-3</v>
          </cell>
        </row>
        <row r="2520">
          <cell r="L2520">
            <v>24.935500000000001</v>
          </cell>
          <cell r="M2520">
            <v>6.7327551107031524E-3</v>
          </cell>
          <cell r="AF2520">
            <v>6.4090731052468966E-3</v>
          </cell>
        </row>
        <row r="2521">
          <cell r="L2521">
            <v>19.5976</v>
          </cell>
          <cell r="M2521">
            <v>6.5991186705012311E-3</v>
          </cell>
          <cell r="AF2521">
            <v>6.409155805159222E-3</v>
          </cell>
        </row>
        <row r="2522">
          <cell r="L2522">
            <v>33.590000000000003</v>
          </cell>
          <cell r="M2522">
            <v>6.8326811148369214E-3</v>
          </cell>
          <cell r="AF2522">
            <v>6.4091833701901985E-3</v>
          </cell>
        </row>
        <row r="2523">
          <cell r="L2523">
            <v>28.694299999999998</v>
          </cell>
          <cell r="M2523">
            <v>6.794298372037137E-3</v>
          </cell>
          <cell r="AF2523">
            <v>6.4091833701901985E-3</v>
          </cell>
        </row>
        <row r="2524">
          <cell r="L2524">
            <v>14.8169</v>
          </cell>
          <cell r="M2524">
            <v>6.4358321586504164E-3</v>
          </cell>
          <cell r="AF2524">
            <v>6.4094511029732619E-3</v>
          </cell>
        </row>
        <row r="2525">
          <cell r="L2525">
            <v>14.804500000000001</v>
          </cell>
          <cell r="M2525">
            <v>6.4353577959897768E-3</v>
          </cell>
          <cell r="AF2525">
            <v>6.4094786593973836E-3</v>
          </cell>
        </row>
        <row r="2526">
          <cell r="L2526">
            <v>20.693999999999999</v>
          </cell>
          <cell r="M2526">
            <v>6.6308732432103085E-3</v>
          </cell>
          <cell r="AF2526">
            <v>6.4095022785500685E-3</v>
          </cell>
        </row>
        <row r="2527">
          <cell r="L2527">
            <v>14.8308</v>
          </cell>
          <cell r="M2527">
            <v>6.4363636001394282E-3</v>
          </cell>
          <cell r="AF2527">
            <v>6.4095258971125129E-3</v>
          </cell>
        </row>
        <row r="2528">
          <cell r="L2528">
            <v>15.658300000000001</v>
          </cell>
          <cell r="M2528">
            <v>6.4674198774596096E-3</v>
          </cell>
          <cell r="AF2528">
            <v>6.4096872748248511E-3</v>
          </cell>
        </row>
        <row r="2529">
          <cell r="L2529">
            <v>45.668700000000001</v>
          </cell>
          <cell r="M2529">
            <v>6.7229412113035602E-3</v>
          </cell>
          <cell r="AF2529">
            <v>6.4097226955114554E-3</v>
          </cell>
        </row>
        <row r="2530">
          <cell r="L2530">
            <v>10.6784</v>
          </cell>
          <cell r="M2530">
            <v>6.263722397983105E-3</v>
          </cell>
          <cell r="AF2530">
            <v>6.4097423730967718E-3</v>
          </cell>
        </row>
        <row r="2531">
          <cell r="L2531">
            <v>28.7728</v>
          </cell>
          <cell r="M2531">
            <v>6.7952892257821685E-3</v>
          </cell>
          <cell r="AF2531">
            <v>6.4099155181704835E-3</v>
          </cell>
        </row>
        <row r="2532">
          <cell r="L2532">
            <v>22.738900000000001</v>
          </cell>
          <cell r="M2532">
            <v>6.6842032431568181E-3</v>
          </cell>
          <cell r="AF2532">
            <v>6.4100886314956262E-3</v>
          </cell>
        </row>
        <row r="2533">
          <cell r="L2533">
            <v>12.157999999999999</v>
          </cell>
          <cell r="M2533">
            <v>6.3283728767782373E-3</v>
          </cell>
          <cell r="AF2533">
            <v>6.4101319048658683E-3</v>
          </cell>
        </row>
        <row r="2534">
          <cell r="L2534">
            <v>34.046300000000002</v>
          </cell>
          <cell r="M2534">
            <v>6.8338198570481023E-3</v>
          </cell>
          <cell r="AF2534">
            <v>6.4101555076859209E-3</v>
          </cell>
        </row>
        <row r="2535">
          <cell r="L2535">
            <v>44.795299999999997</v>
          </cell>
          <cell r="M2535">
            <v>6.7404913671201107E-3</v>
          </cell>
          <cell r="AF2535">
            <v>6.410265646372473E-3</v>
          </cell>
        </row>
        <row r="2536">
          <cell r="L2536">
            <v>19.0947</v>
          </cell>
          <cell r="M2536">
            <v>6.5838271212703284E-3</v>
          </cell>
          <cell r="AF2536">
            <v>6.4103757721998538E-3</v>
          </cell>
        </row>
        <row r="2537">
          <cell r="L2537">
            <v>151.37700000000001</v>
          </cell>
          <cell r="M2537">
            <v>9.384768893550624E-4</v>
          </cell>
          <cell r="AF2537">
            <v>6.4103875706329212E-3</v>
          </cell>
        </row>
        <row r="2538">
          <cell r="L2538">
            <v>93.531400000000005</v>
          </cell>
          <cell r="M2538">
            <v>4.1384328236826065E-3</v>
          </cell>
          <cell r="AF2538">
            <v>6.4105252081104527E-3</v>
          </cell>
        </row>
        <row r="2539">
          <cell r="L2539">
            <v>24.035</v>
          </cell>
          <cell r="M2539">
            <v>6.7139586118269839E-3</v>
          </cell>
          <cell r="AF2539">
            <v>6.4106156446541787E-3</v>
          </cell>
        </row>
        <row r="2540">
          <cell r="L2540">
            <v>16.4176</v>
          </cell>
          <cell r="M2540">
            <v>6.4948998453335108E-3</v>
          </cell>
          <cell r="AF2540">
            <v>6.4106392353688053E-3</v>
          </cell>
        </row>
        <row r="2541">
          <cell r="L2541">
            <v>12.1707</v>
          </cell>
          <cell r="M2541">
            <v>6.3289130728576464E-3</v>
          </cell>
          <cell r="AF2541">
            <v>6.4106588938465216E-3</v>
          </cell>
        </row>
        <row r="2542">
          <cell r="L2542">
            <v>266.25700000000001</v>
          </cell>
          <cell r="M2542">
            <v>2.6786565420509473E-6</v>
          </cell>
          <cell r="AF2542">
            <v>6.4107257296029301E-3</v>
          </cell>
        </row>
        <row r="2543">
          <cell r="L2543">
            <v>23.230699999999999</v>
          </cell>
          <cell r="M2543">
            <v>6.6958669375909311E-3</v>
          </cell>
          <cell r="AF2543">
            <v>6.4108593868916841E-3</v>
          </cell>
        </row>
        <row r="2544">
          <cell r="L2544">
            <v>16.756900000000002</v>
          </cell>
          <cell r="M2544">
            <v>6.5068612594672845E-3</v>
          </cell>
          <cell r="AF2544">
            <v>6.4109930252139362E-3</v>
          </cell>
        </row>
        <row r="2545">
          <cell r="L2545">
            <v>16.772099999999998</v>
          </cell>
          <cell r="M2545">
            <v>6.5073924774190885E-3</v>
          </cell>
          <cell r="AF2545">
            <v>6.4110205366316392E-3</v>
          </cell>
        </row>
        <row r="2546">
          <cell r="L2546">
            <v>25.317900000000002</v>
          </cell>
          <cell r="M2546">
            <v>6.7402677073331047E-3</v>
          </cell>
          <cell r="AF2546">
            <v>6.4114213260696509E-3</v>
          </cell>
        </row>
        <row r="2547">
          <cell r="L2547">
            <v>19.811800000000002</v>
          </cell>
          <cell r="M2547">
            <v>6.6054936665861314E-3</v>
          </cell>
          <cell r="AF2547">
            <v>6.4114409682208733E-3</v>
          </cell>
        </row>
        <row r="2548">
          <cell r="L2548">
            <v>8.7643299999999993</v>
          </cell>
          <cell r="M2548">
            <v>6.1751771216090835E-3</v>
          </cell>
          <cell r="AF2548">
            <v>6.4114920358938491E-3</v>
          </cell>
        </row>
        <row r="2549">
          <cell r="M2549">
            <v>5.7065367181851909E-3</v>
          </cell>
          <cell r="AF2549">
            <v>6.4117002061623279E-3</v>
          </cell>
        </row>
        <row r="2550">
          <cell r="M2550">
            <v>5.7065367181851909E-3</v>
          </cell>
          <cell r="AF2550">
            <v>6.4117591139050724E-3</v>
          </cell>
        </row>
        <row r="2551">
          <cell r="L2551">
            <v>14.435499999999999</v>
          </cell>
          <cell r="M2551">
            <v>6.4211250443615047E-3</v>
          </cell>
          <cell r="AF2551">
            <v>6.4119083303236053E-3</v>
          </cell>
        </row>
        <row r="2552">
          <cell r="L2552">
            <v>21.468599999999999</v>
          </cell>
          <cell r="M2552">
            <v>6.6519847223916002E-3</v>
          </cell>
          <cell r="AF2552">
            <v>6.4121321105049152E-3</v>
          </cell>
        </row>
        <row r="2553">
          <cell r="L2553">
            <v>20.366</v>
          </cell>
          <cell r="M2553">
            <v>6.6216024521509025E-3</v>
          </cell>
          <cell r="AF2553">
            <v>6.4121595886041174E-3</v>
          </cell>
        </row>
        <row r="2554">
          <cell r="L2554">
            <v>17.549199999999999</v>
          </cell>
          <cell r="M2554">
            <v>6.5340184211418965E-3</v>
          </cell>
          <cell r="AF2554">
            <v>6.4123205156009343E-3</v>
          </cell>
        </row>
        <row r="2555">
          <cell r="L2555">
            <v>13.5306</v>
          </cell>
          <cell r="M2555">
            <v>6.3852747811827901E-3</v>
          </cell>
          <cell r="AF2555">
            <v>6.4125285022813101E-3</v>
          </cell>
        </row>
        <row r="2556">
          <cell r="L2556">
            <v>13.462199999999999</v>
          </cell>
          <cell r="M2556">
            <v>6.3825107057293119E-3</v>
          </cell>
          <cell r="AF2556">
            <v>6.4125834344578589E-3</v>
          </cell>
        </row>
        <row r="2557">
          <cell r="L2557">
            <v>15.962899999999999</v>
          </cell>
          <cell r="M2557">
            <v>6.4785614050144949E-3</v>
          </cell>
          <cell r="AF2557">
            <v>6.4126069758339505E-3</v>
          </cell>
        </row>
        <row r="2558">
          <cell r="L2558">
            <v>14.7652</v>
          </cell>
          <cell r="M2558">
            <v>6.4338526848866841E-3</v>
          </cell>
          <cell r="AF2558">
            <v>6.4127756717285338E-3</v>
          </cell>
        </row>
        <row r="2559">
          <cell r="L2559">
            <v>16.912700000000001</v>
          </cell>
          <cell r="M2559">
            <v>6.5122873637811565E-3</v>
          </cell>
          <cell r="AF2559">
            <v>6.4127992082764224E-3</v>
          </cell>
        </row>
        <row r="2560">
          <cell r="L2560">
            <v>17.6358</v>
          </cell>
          <cell r="M2560">
            <v>6.5369205970505434E-3</v>
          </cell>
          <cell r="AF2560">
            <v>6.4128148989798812E-3</v>
          </cell>
        </row>
        <row r="2561">
          <cell r="L2561">
            <v>20.711400000000001</v>
          </cell>
          <cell r="M2561">
            <v>6.6313595607400463E-3</v>
          </cell>
          <cell r="AF2561">
            <v>6.4128345119896773E-3</v>
          </cell>
        </row>
        <row r="2562">
          <cell r="L2562">
            <v>35.4238</v>
          </cell>
          <cell r="M2562">
            <v>6.8347244228800647E-3</v>
          </cell>
          <cell r="AF2562">
            <v>6.4128658919513177E-3</v>
          </cell>
        </row>
        <row r="2563">
          <cell r="L2563">
            <v>10.927</v>
          </cell>
          <cell r="M2563">
            <v>6.2748203313514701E-3</v>
          </cell>
          <cell r="AF2563">
            <v>6.4128972708618259E-3</v>
          </cell>
        </row>
        <row r="2564">
          <cell r="L2564">
            <v>18.049900000000001</v>
          </cell>
          <cell r="M2564">
            <v>6.5506165873621637E-3</v>
          </cell>
          <cell r="AF2564">
            <v>6.412928648721187E-3</v>
          </cell>
        </row>
        <row r="2565">
          <cell r="L2565">
            <v>75.006699999999995</v>
          </cell>
          <cell r="M2565">
            <v>5.4079626021497872E-3</v>
          </cell>
          <cell r="AF2565">
            <v>6.4129874793742575E-3</v>
          </cell>
        </row>
        <row r="2566">
          <cell r="L2566">
            <v>6.9623100000000004</v>
          </cell>
          <cell r="M2566">
            <v>6.0869744752153655E-3</v>
          </cell>
          <cell r="AF2566">
            <v>6.4131678703323184E-3</v>
          </cell>
        </row>
        <row r="2567">
          <cell r="L2567">
            <v>14.373100000000001</v>
          </cell>
          <cell r="M2567">
            <v>6.4186959602467548E-3</v>
          </cell>
          <cell r="AF2567">
            <v>6.4132345277597459E-3</v>
          </cell>
        </row>
        <row r="2568">
          <cell r="L2568">
            <v>14.5609</v>
          </cell>
          <cell r="M2568">
            <v>6.4259871397646081E-3</v>
          </cell>
          <cell r="AF2568">
            <v>6.4132502111703881E-3</v>
          </cell>
        </row>
        <row r="2569">
          <cell r="L2569">
            <v>11.715299999999999</v>
          </cell>
          <cell r="M2569">
            <v>6.3093846829327949E-3</v>
          </cell>
          <cell r="AF2569">
            <v>6.4132815772031662E-3</v>
          </cell>
        </row>
        <row r="2570">
          <cell r="L2570">
            <v>15.1778</v>
          </cell>
          <cell r="M2570">
            <v>6.4495262144696475E-3</v>
          </cell>
          <cell r="AF2570">
            <v>6.413324703781564E-3</v>
          </cell>
        </row>
        <row r="2571">
          <cell r="L2571">
            <v>14.0947</v>
          </cell>
          <cell r="M2571">
            <v>6.4077804733627935E-3</v>
          </cell>
          <cell r="AF2571">
            <v>6.4134775910875763E-3</v>
          </cell>
        </row>
        <row r="2572">
          <cell r="L2572">
            <v>27.674099999999999</v>
          </cell>
          <cell r="M2572">
            <v>6.7803187203667225E-3</v>
          </cell>
          <cell r="AF2572">
            <v>6.4134854307886686E-3</v>
          </cell>
        </row>
        <row r="2573">
          <cell r="L2573">
            <v>19.097100000000001</v>
          </cell>
          <cell r="M2573">
            <v>6.5839011738979946E-3</v>
          </cell>
          <cell r="AF2573">
            <v>6.4138185573348969E-3</v>
          </cell>
        </row>
        <row r="2574">
          <cell r="L2574">
            <v>135.148</v>
          </cell>
          <cell r="M2574">
            <v>1.5713246723851472E-3</v>
          </cell>
          <cell r="AF2574">
            <v>6.4138185573348969E-3</v>
          </cell>
        </row>
        <row r="2575">
          <cell r="L2575">
            <v>18.258199999999999</v>
          </cell>
          <cell r="M2575">
            <v>6.5573920011135697E-3</v>
          </cell>
          <cell r="AF2575">
            <v>6.4138303125735119E-3</v>
          </cell>
        </row>
        <row r="2576">
          <cell r="L2576">
            <v>25.780200000000001</v>
          </cell>
          <cell r="M2576">
            <v>6.748974407383361E-3</v>
          </cell>
          <cell r="AF2576">
            <v>6.4139556925832692E-3</v>
          </cell>
        </row>
        <row r="2577">
          <cell r="L2577">
            <v>21.089700000000001</v>
          </cell>
          <cell r="M2577">
            <v>6.6417956811147634E-3</v>
          </cell>
          <cell r="AF2577">
            <v>6.4140340465442163E-3</v>
          </cell>
        </row>
        <row r="2578">
          <cell r="L2578">
            <v>7.1603000000000003</v>
          </cell>
          <cell r="M2578">
            <v>6.0968876269073165E-3</v>
          </cell>
          <cell r="AF2578">
            <v>6.4140967249800597E-3</v>
          </cell>
        </row>
        <row r="2579">
          <cell r="L2579">
            <v>13.9901</v>
          </cell>
          <cell r="M2579">
            <v>6.4036464730159812E-3</v>
          </cell>
          <cell r="AF2579">
            <v>6.4141202283088446E-3</v>
          </cell>
        </row>
        <row r="2580">
          <cell r="L2580">
            <v>14.742900000000001</v>
          </cell>
          <cell r="M2580">
            <v>6.4329974993007537E-3</v>
          </cell>
          <cell r="AF2580">
            <v>6.4141319797513712E-3</v>
          </cell>
        </row>
        <row r="2581">
          <cell r="L2581">
            <v>14.8515</v>
          </cell>
          <cell r="M2581">
            <v>6.4371544321054699E-3</v>
          </cell>
          <cell r="AF2581">
            <v>6.4141750671084978E-3</v>
          </cell>
        </row>
        <row r="2582">
          <cell r="L2582">
            <v>9.55959</v>
          </cell>
          <cell r="M2582">
            <v>6.2126241876107983E-3</v>
          </cell>
          <cell r="AF2582">
            <v>6.4142181524769947E-3</v>
          </cell>
        </row>
        <row r="2583">
          <cell r="L2583">
            <v>18.223299999999998</v>
          </cell>
          <cell r="M2583">
            <v>6.5562621365498714E-3</v>
          </cell>
          <cell r="AF2583">
            <v>6.414245569403342E-3</v>
          </cell>
        </row>
        <row r="2584">
          <cell r="L2584">
            <v>10.2096</v>
          </cell>
          <cell r="M2584">
            <v>6.2425396087425313E-3</v>
          </cell>
          <cell r="AF2584">
            <v>6.414265152429096E-3</v>
          </cell>
        </row>
        <row r="2585">
          <cell r="L2585">
            <v>12.0898</v>
          </cell>
          <cell r="M2585">
            <v>6.3254676478839769E-3</v>
          </cell>
          <cell r="AF2585">
            <v>6.4143356479195845E-3</v>
          </cell>
        </row>
        <row r="2586">
          <cell r="L2586">
            <v>8.8945600000000002</v>
          </cell>
          <cell r="M2586">
            <v>6.1813724458453494E-3</v>
          </cell>
          <cell r="AF2586">
            <v>6.4143669775393233E-3</v>
          </cell>
        </row>
        <row r="2587">
          <cell r="L2587">
            <v>24.14</v>
          </cell>
          <cell r="M2587">
            <v>6.7162299441283334E-3</v>
          </cell>
          <cell r="AF2587">
            <v>6.4144883698797487E-3</v>
          </cell>
        </row>
        <row r="2588">
          <cell r="L2588">
            <v>24.762799999999999</v>
          </cell>
          <cell r="M2588">
            <v>6.7292703303464887E-3</v>
          </cell>
          <cell r="AF2588">
            <v>6.4145040322569338E-3</v>
          </cell>
        </row>
        <row r="2589">
          <cell r="L2589">
            <v>13.266999999999999</v>
          </cell>
          <cell r="M2589">
            <v>6.3745810239747005E-3</v>
          </cell>
          <cell r="AF2589">
            <v>6.4145118633469004E-3</v>
          </cell>
        </row>
        <row r="2590">
          <cell r="L2590">
            <v>16.1175</v>
          </cell>
          <cell r="M2590">
            <v>6.4841560804145973E-3</v>
          </cell>
          <cell r="AF2590">
            <v>6.4146254067624833E-3</v>
          </cell>
        </row>
        <row r="2591">
          <cell r="L2591">
            <v>20.893899999999999</v>
          </cell>
          <cell r="M2591">
            <v>6.6364269223423977E-3</v>
          </cell>
          <cell r="AF2591">
            <v>6.4150011759839644E-3</v>
          </cell>
        </row>
        <row r="2592">
          <cell r="L2592">
            <v>11.203200000000001</v>
          </cell>
          <cell r="M2592">
            <v>6.2870396919289659E-3</v>
          </cell>
          <cell r="AF2592">
            <v>6.4150050894493061E-3</v>
          </cell>
        </row>
        <row r="2593">
          <cell r="L2593">
            <v>5.6267100000000001</v>
          </cell>
          <cell r="M2593">
            <v>6.0187126553275933E-3</v>
          </cell>
          <cell r="AF2593">
            <v>6.4150833553032645E-3</v>
          </cell>
        </row>
        <row r="2594">
          <cell r="L2594">
            <v>18.972100000000001</v>
          </cell>
          <cell r="M2594">
            <v>6.5800305748419897E-3</v>
          </cell>
          <cell r="AF2594">
            <v>6.4152398672797676E-3</v>
          </cell>
        </row>
        <row r="2595">
          <cell r="L2595">
            <v>18.408799999999999</v>
          </cell>
          <cell r="M2595">
            <v>6.5622429056901637E-3</v>
          </cell>
          <cell r="AF2595">
            <v>6.4153807055633639E-3</v>
          </cell>
        </row>
        <row r="2596">
          <cell r="L2596">
            <v>277.11399999999998</v>
          </cell>
          <cell r="M2596">
            <v>1.2601818954283298E-6</v>
          </cell>
          <cell r="AF2596">
            <v>6.4154824088468298E-3</v>
          </cell>
        </row>
        <row r="2597">
          <cell r="L2597">
            <v>35.829500000000003</v>
          </cell>
          <cell r="M2597">
            <v>6.8342652054319188E-3</v>
          </cell>
          <cell r="AF2597">
            <v>6.4157522598112032E-3</v>
          </cell>
        </row>
        <row r="2598">
          <cell r="L2598">
            <v>18.035499999999999</v>
          </cell>
          <cell r="M2598">
            <v>6.5501453718366034E-3</v>
          </cell>
          <cell r="AF2598">
            <v>6.4158578323504729E-3</v>
          </cell>
        </row>
        <row r="2599">
          <cell r="L2599">
            <v>26.480499999999999</v>
          </cell>
          <cell r="M2599">
            <v>6.7613769443670615E-3</v>
          </cell>
          <cell r="AF2599">
            <v>6.4160923950600489E-3</v>
          </cell>
        </row>
        <row r="2600">
          <cell r="L2600">
            <v>18.7136</v>
          </cell>
          <cell r="M2600">
            <v>6.5719377769099287E-3</v>
          </cell>
          <cell r="AF2600">
            <v>6.4162682782268141E-3</v>
          </cell>
        </row>
        <row r="2601">
          <cell r="L2601">
            <v>38.0854</v>
          </cell>
          <cell r="M2601">
            <v>6.8256948764686297E-3</v>
          </cell>
          <cell r="AF2601">
            <v>6.4164050532118959E-3</v>
          </cell>
        </row>
        <row r="2602">
          <cell r="L2602">
            <v>14.465199999999999</v>
          </cell>
          <cell r="M2602">
            <v>6.4222789396591595E-3</v>
          </cell>
          <cell r="AF2602">
            <v>6.4164245908501349E-3</v>
          </cell>
        </row>
        <row r="2603">
          <cell r="L2603">
            <v>136.83000000000001</v>
          </cell>
          <cell r="M2603">
            <v>1.4949479394521673E-3</v>
          </cell>
          <cell r="AF2603">
            <v>6.4165457150257609E-3</v>
          </cell>
        </row>
        <row r="2604">
          <cell r="L2604">
            <v>86.608599999999996</v>
          </cell>
          <cell r="M2604">
            <v>4.6278469346608571E-3</v>
          </cell>
          <cell r="AF2604">
            <v>6.4165965043288314E-3</v>
          </cell>
        </row>
        <row r="2605">
          <cell r="L2605">
            <v>194.70599999999999</v>
          </cell>
          <cell r="M2605">
            <v>1.6230002624841505E-4</v>
          </cell>
          <cell r="AF2605">
            <v>6.416760573840107E-3</v>
          </cell>
        </row>
        <row r="2606">
          <cell r="L2606">
            <v>93.876099999999994</v>
          </cell>
          <cell r="M2606">
            <v>4.1139516670982762E-3</v>
          </cell>
          <cell r="AF2606">
            <v>6.4167996337307891E-3</v>
          </cell>
        </row>
        <row r="2607">
          <cell r="L2607">
            <v>12.445399999999999</v>
          </cell>
          <cell r="M2607">
            <v>6.3405352982701139E-3</v>
          </cell>
          <cell r="AF2607">
            <v>6.4169168035284434E-3</v>
          </cell>
        </row>
        <row r="2608">
          <cell r="L2608">
            <v>13.422700000000001</v>
          </cell>
          <cell r="M2608">
            <v>6.3809110463397189E-3</v>
          </cell>
          <cell r="AF2608">
            <v>6.4170222436818582E-3</v>
          </cell>
        </row>
        <row r="2609">
          <cell r="L2609">
            <v>8.5965600000000002</v>
          </cell>
          <cell r="M2609">
            <v>6.1671598384308449E-3</v>
          </cell>
          <cell r="AF2609">
            <v>6.4170339585138186E-3</v>
          </cell>
        </row>
        <row r="2610">
          <cell r="L2610">
            <v>19.363700000000001</v>
          </cell>
          <cell r="M2610">
            <v>6.5920629922796405E-3</v>
          </cell>
          <cell r="AF2610">
            <v>6.4170691021209038E-3</v>
          </cell>
        </row>
        <row r="2611">
          <cell r="L2611">
            <v>8.8576999999999995</v>
          </cell>
          <cell r="M2611">
            <v>6.1796214264081464E-3</v>
          </cell>
          <cell r="AF2611">
            <v>6.4170769116303154E-3</v>
          </cell>
        </row>
        <row r="2612">
          <cell r="L2612">
            <v>8.5463100000000001</v>
          </cell>
          <cell r="M2612">
            <v>6.164750638686615E-3</v>
          </cell>
          <cell r="AF2612">
            <v>6.4171237673041788E-3</v>
          </cell>
        </row>
        <row r="2613">
          <cell r="L2613">
            <v>18.784300000000002</v>
          </cell>
          <cell r="M2613">
            <v>6.5741629860239809E-3</v>
          </cell>
          <cell r="AF2613">
            <v>6.4171510986860232E-3</v>
          </cell>
        </row>
        <row r="2614">
          <cell r="L2614">
            <v>15.686</v>
          </cell>
          <cell r="M2614">
            <v>6.4684395649581786E-3</v>
          </cell>
          <cell r="AF2614">
            <v>6.4172604161478602E-3</v>
          </cell>
        </row>
        <row r="2615">
          <cell r="L2615">
            <v>14.120699999999999</v>
          </cell>
          <cell r="M2615">
            <v>6.4088052654541258E-3</v>
          </cell>
          <cell r="AF2615">
            <v>6.4173931414301397E-3</v>
          </cell>
        </row>
        <row r="2616">
          <cell r="L2616">
            <v>11.8001</v>
          </cell>
          <cell r="M2616">
            <v>6.3130456089507394E-3</v>
          </cell>
          <cell r="AF2616">
            <v>6.4174946243938614E-3</v>
          </cell>
        </row>
        <row r="2617">
          <cell r="L2617">
            <v>15.392099999999999</v>
          </cell>
          <cell r="M2617">
            <v>6.4575546156937294E-3</v>
          </cell>
          <cell r="AF2617">
            <v>6.4175141390725608E-3</v>
          </cell>
        </row>
        <row r="2618">
          <cell r="M2618">
            <v>5.7065367181851909E-3</v>
          </cell>
          <cell r="AF2618">
            <v>6.4175375561437171E-3</v>
          </cell>
        </row>
        <row r="2619">
          <cell r="L2619">
            <v>10.1355</v>
          </cell>
          <cell r="M2619">
            <v>6.2391611170767684E-3</v>
          </cell>
          <cell r="AF2619">
            <v>6.4176195112253653E-3</v>
          </cell>
        </row>
        <row r="2620">
          <cell r="L2620">
            <v>17.4739</v>
          </cell>
          <cell r="M2620">
            <v>6.5314842969804981E-3</v>
          </cell>
          <cell r="AF2620">
            <v>6.4176195112253653E-3</v>
          </cell>
        </row>
        <row r="2621">
          <cell r="L2621">
            <v>16.1861</v>
          </cell>
          <cell r="M2621">
            <v>6.4866255529437899E-3</v>
          </cell>
          <cell r="AF2621">
            <v>6.417685850497408E-3</v>
          </cell>
        </row>
        <row r="2622">
          <cell r="L2622">
            <v>14.0182</v>
          </cell>
          <cell r="M2622">
            <v>6.4047587995051001E-3</v>
          </cell>
          <cell r="AF2622">
            <v>6.4177677924405476E-3</v>
          </cell>
        </row>
        <row r="2623">
          <cell r="L2623">
            <v>10.048299999999999</v>
          </cell>
          <cell r="M2623">
            <v>6.2351748191479973E-3</v>
          </cell>
          <cell r="AF2623">
            <v>6.4178419241323094E-3</v>
          </cell>
        </row>
        <row r="2624">
          <cell r="L2624">
            <v>19.286999999999999</v>
          </cell>
          <cell r="M2624">
            <v>6.5897279123345023E-3</v>
          </cell>
          <cell r="AF2624">
            <v>6.4178536285929028E-3</v>
          </cell>
        </row>
        <row r="2625">
          <cell r="L2625">
            <v>24.4345</v>
          </cell>
          <cell r="M2625">
            <v>6.7224885146661088E-3</v>
          </cell>
          <cell r="AF2625">
            <v>6.4180447804709504E-3</v>
          </cell>
        </row>
        <row r="2626">
          <cell r="L2626">
            <v>11.8529</v>
          </cell>
          <cell r="M2626">
            <v>6.3153193926964125E-3</v>
          </cell>
          <cell r="AF2626">
            <v>6.4182943886825806E-3</v>
          </cell>
        </row>
        <row r="2627">
          <cell r="L2627">
            <v>19.264500000000002</v>
          </cell>
          <cell r="M2627">
            <v>6.5890409135174934E-3</v>
          </cell>
          <cell r="AF2627">
            <v>6.4183060874123616E-3</v>
          </cell>
        </row>
        <row r="2628">
          <cell r="L2628">
            <v>10.5318</v>
          </cell>
          <cell r="M2628">
            <v>6.2571339202261511E-3</v>
          </cell>
          <cell r="AF2628">
            <v>6.4183528808491961E-3</v>
          </cell>
        </row>
        <row r="2629">
          <cell r="L2629">
            <v>21.980799999999999</v>
          </cell>
          <cell r="M2629">
            <v>6.6653367102060008E-3</v>
          </cell>
          <cell r="AF2629">
            <v>6.4183645788378277E-3</v>
          </cell>
        </row>
        <row r="2630">
          <cell r="L2630">
            <v>12.632300000000001</v>
          </cell>
          <cell r="M2630">
            <v>6.3483746295956408E-3</v>
          </cell>
          <cell r="AF2630">
            <v>6.4183840751561401E-3</v>
          </cell>
        </row>
        <row r="2631">
          <cell r="L2631">
            <v>24.0214</v>
          </cell>
          <cell r="M2631">
            <v>6.7136628871609077E-3</v>
          </cell>
          <cell r="AF2631">
            <v>6.4186374898223923E-3</v>
          </cell>
        </row>
        <row r="2632">
          <cell r="L2632">
            <v>10.7692</v>
          </cell>
          <cell r="M2632">
            <v>6.2677867696410176E-3</v>
          </cell>
          <cell r="AF2632">
            <v>6.4186959602467548E-3</v>
          </cell>
        </row>
        <row r="2633">
          <cell r="L2633">
            <v>20.818100000000001</v>
          </cell>
          <cell r="M2633">
            <v>6.6343296366856187E-3</v>
          </cell>
          <cell r="AF2633">
            <v>6.4188479660036504E-3</v>
          </cell>
        </row>
        <row r="2634">
          <cell r="L2634">
            <v>15.4339</v>
          </cell>
          <cell r="M2634">
            <v>6.4591116014490278E-3</v>
          </cell>
          <cell r="AF2634">
            <v>6.4188557604952373E-3</v>
          </cell>
        </row>
        <row r="2635">
          <cell r="L2635">
            <v>29.551400000000001</v>
          </cell>
          <cell r="M2635">
            <v>6.8044583554546711E-3</v>
          </cell>
          <cell r="AF2635">
            <v>6.4188869378026059E-3</v>
          </cell>
        </row>
        <row r="2636">
          <cell r="L2636">
            <v>13.5524</v>
          </cell>
          <cell r="M2636">
            <v>6.3861541377961597E-3</v>
          </cell>
          <cell r="AF2636">
            <v>6.4190622905099786E-3</v>
          </cell>
        </row>
        <row r="2637">
          <cell r="L2637">
            <v>21.0626</v>
          </cell>
          <cell r="M2637">
            <v>6.6410568067610384E-3</v>
          </cell>
          <cell r="AF2637">
            <v>6.4193700512273945E-3</v>
          </cell>
        </row>
        <row r="2638">
          <cell r="L2638">
            <v>22.8017</v>
          </cell>
          <cell r="M2638">
            <v>6.6857179314068552E-3</v>
          </cell>
          <cell r="AF2638">
            <v>6.4194090009475086E-3</v>
          </cell>
        </row>
        <row r="2639">
          <cell r="L2639">
            <v>60.583599999999997</v>
          </cell>
          <cell r="M2639">
            <v>6.2117690876403123E-3</v>
          </cell>
          <cell r="AF2639">
            <v>6.4194245803741411E-3</v>
          </cell>
        </row>
        <row r="2640">
          <cell r="L2640">
            <v>94.157799999999995</v>
          </cell>
          <cell r="M2640">
            <v>4.0939464264495755E-3</v>
          </cell>
          <cell r="AF2640">
            <v>6.4194245803741411E-3</v>
          </cell>
        </row>
        <row r="2641">
          <cell r="L2641">
            <v>13.5572</v>
          </cell>
          <cell r="M2641">
            <v>6.3863476541985778E-3</v>
          </cell>
          <cell r="AF2641">
            <v>6.4195608891098564E-3</v>
          </cell>
        </row>
        <row r="2642">
          <cell r="L2642">
            <v>18.442299999999999</v>
          </cell>
          <cell r="M2642">
            <v>6.5633165053728942E-3</v>
          </cell>
          <cell r="AF2642">
            <v>6.4196115129270294E-3</v>
          </cell>
        </row>
        <row r="2643">
          <cell r="L2643">
            <v>20.680599999999998</v>
          </cell>
          <cell r="M2643">
            <v>6.6304983455075335E-3</v>
          </cell>
          <cell r="AF2643">
            <v>6.4200475412093195E-3</v>
          </cell>
        </row>
        <row r="2644">
          <cell r="L2644">
            <v>25.014399999999998</v>
          </cell>
          <cell r="M2644">
            <v>6.7343281539269852E-3</v>
          </cell>
          <cell r="AF2644">
            <v>6.4200864622510866E-3</v>
          </cell>
        </row>
        <row r="2645">
          <cell r="L2645">
            <v>18.222899999999999</v>
          </cell>
          <cell r="M2645">
            <v>6.556249174355027E-3</v>
          </cell>
          <cell r="AF2645">
            <v>6.4201292734930322E-3</v>
          </cell>
        </row>
        <row r="2646">
          <cell r="L2646">
            <v>13.008100000000001</v>
          </cell>
          <cell r="M2646">
            <v>6.3639690250303195E-3</v>
          </cell>
          <cell r="AF2646">
            <v>6.4202771515263109E-3</v>
          </cell>
        </row>
        <row r="2647">
          <cell r="L2647">
            <v>20.1127</v>
          </cell>
          <cell r="M2647">
            <v>6.6143089648736464E-3</v>
          </cell>
          <cell r="AF2647">
            <v>6.4206545217147023E-3</v>
          </cell>
        </row>
        <row r="2648">
          <cell r="L2648">
            <v>20.1416</v>
          </cell>
          <cell r="M2648">
            <v>6.6151469976048474E-3</v>
          </cell>
          <cell r="AF2648">
            <v>6.4207245321064753E-3</v>
          </cell>
        </row>
        <row r="2649">
          <cell r="L2649">
            <v>20.9467</v>
          </cell>
          <cell r="M2649">
            <v>6.6378816054522491E-3</v>
          </cell>
          <cell r="AF2649">
            <v>6.4207439784893447E-3</v>
          </cell>
        </row>
        <row r="2650">
          <cell r="L2650">
            <v>22.370999999999999</v>
          </cell>
          <cell r="M2650">
            <v>6.6751814340591286E-3</v>
          </cell>
          <cell r="AF2650">
            <v>6.4209695264016457E-3</v>
          </cell>
        </row>
        <row r="2651">
          <cell r="L2651">
            <v>14.210100000000001</v>
          </cell>
          <cell r="M2651">
            <v>6.4123205156009343E-3</v>
          </cell>
          <cell r="AF2651">
            <v>6.4211250443615047E-3</v>
          </cell>
        </row>
        <row r="2652">
          <cell r="L2652">
            <v>37.027000000000001</v>
          </cell>
          <cell r="M2652">
            <v>6.8309849826043356E-3</v>
          </cell>
          <cell r="AF2652">
            <v>6.4212144552389478E-3</v>
          </cell>
        </row>
        <row r="2653">
          <cell r="L2653">
            <v>17.5105</v>
          </cell>
          <cell r="M2653">
            <v>6.5327172578707893E-3</v>
          </cell>
          <cell r="AF2653">
            <v>6.4212727619798963E-3</v>
          </cell>
        </row>
        <row r="2654">
          <cell r="L2654">
            <v>19.503799999999998</v>
          </cell>
          <cell r="M2654">
            <v>6.5963009748090167E-3</v>
          </cell>
          <cell r="AF2654">
            <v>6.4213854778219209E-3</v>
          </cell>
        </row>
        <row r="2655">
          <cell r="L2655">
            <v>11.582000000000001</v>
          </cell>
          <cell r="M2655">
            <v>6.3036073441994642E-3</v>
          </cell>
          <cell r="AF2655">
            <v>6.4214282284777956E-3</v>
          </cell>
        </row>
        <row r="2656">
          <cell r="L2656">
            <v>19.701000000000001</v>
          </cell>
          <cell r="M2656">
            <v>6.6022063819313513E-3</v>
          </cell>
          <cell r="AF2656">
            <v>6.4214554324013694E-3</v>
          </cell>
        </row>
        <row r="2657">
          <cell r="L2657">
            <v>18.5687</v>
          </cell>
          <cell r="M2657">
            <v>6.5673494428082702E-3</v>
          </cell>
          <cell r="AF2657">
            <v>6.4217313122314924E-3</v>
          </cell>
        </row>
        <row r="2658">
          <cell r="L2658">
            <v>20.182200000000002</v>
          </cell>
          <cell r="M2658">
            <v>6.6163217425558593E-3</v>
          </cell>
          <cell r="AF2658">
            <v>6.4217468522824355E-3</v>
          </cell>
        </row>
        <row r="2659">
          <cell r="L2659">
            <v>11.6037</v>
          </cell>
          <cell r="M2659">
            <v>6.3045497212912173E-3</v>
          </cell>
          <cell r="AF2659">
            <v>6.4217740467363803E-3</v>
          </cell>
        </row>
        <row r="2660">
          <cell r="L2660">
            <v>11.089600000000001</v>
          </cell>
          <cell r="M2660">
            <v>6.2820280673159673E-3</v>
          </cell>
          <cell r="AF2660">
            <v>6.4218595097569513E-3</v>
          </cell>
        </row>
        <row r="2661">
          <cell r="L2661">
            <v>18.1006</v>
          </cell>
          <cell r="M2661">
            <v>6.5522727546226791E-3</v>
          </cell>
          <cell r="AF2661">
            <v>6.4220459468089771E-3</v>
          </cell>
        </row>
        <row r="2662">
          <cell r="L2662">
            <v>12.048</v>
          </cell>
          <cell r="M2662">
            <v>6.3236834157480324E-3</v>
          </cell>
          <cell r="AF2662">
            <v>6.4222245799745968E-3</v>
          </cell>
        </row>
        <row r="2663">
          <cell r="L2663">
            <v>16.0032</v>
          </cell>
          <cell r="M2663">
            <v>6.4800236994797811E-3</v>
          </cell>
          <cell r="AF2663">
            <v>6.4222439945189735E-3</v>
          </cell>
        </row>
        <row r="2664">
          <cell r="L2664">
            <v>24.5122</v>
          </cell>
          <cell r="M2664">
            <v>6.7241121901405456E-3</v>
          </cell>
          <cell r="AF2664">
            <v>6.4222789396591595E-3</v>
          </cell>
        </row>
        <row r="2665">
          <cell r="L2665">
            <v>7.4047599999999996</v>
          </cell>
          <cell r="M2665">
            <v>6.1090527839759304E-3</v>
          </cell>
          <cell r="AF2665">
            <v>6.4223138834625755E-3</v>
          </cell>
        </row>
        <row r="2666">
          <cell r="L2666">
            <v>393.02</v>
          </cell>
          <cell r="M2666">
            <v>4.6542780567542846E-11</v>
          </cell>
          <cell r="AF2666">
            <v>6.4223138834625755E-3</v>
          </cell>
        </row>
        <row r="2667">
          <cell r="L2667">
            <v>22.8538</v>
          </cell>
          <cell r="M2667">
            <v>6.686968929451316E-3</v>
          </cell>
          <cell r="AF2667">
            <v>6.4223992960209166E-3</v>
          </cell>
        </row>
        <row r="2668">
          <cell r="L2668">
            <v>20.035299999999999</v>
          </cell>
          <cell r="M2668">
            <v>6.6120570839275153E-3</v>
          </cell>
          <cell r="AF2668">
            <v>6.4224652911630048E-3</v>
          </cell>
        </row>
        <row r="2669">
          <cell r="L2669">
            <v>29.864599999999999</v>
          </cell>
          <cell r="M2669">
            <v>6.8078085643186112E-3</v>
          </cell>
          <cell r="AF2669">
            <v>6.422566215683434E-3</v>
          </cell>
        </row>
        <row r="2670">
          <cell r="L2670">
            <v>13.8789</v>
          </cell>
          <cell r="M2670">
            <v>6.3992320154248605E-3</v>
          </cell>
          <cell r="AF2670">
            <v>6.4228223585840244E-3</v>
          </cell>
        </row>
        <row r="2671">
          <cell r="L2671">
            <v>17.215800000000002</v>
          </cell>
          <cell r="M2671">
            <v>6.5227233558529055E-3</v>
          </cell>
          <cell r="AF2671">
            <v>6.4228728024970155E-3</v>
          </cell>
        </row>
        <row r="2672">
          <cell r="L2672">
            <v>24.4451</v>
          </cell>
          <cell r="M2672">
            <v>6.7227106985942005E-3</v>
          </cell>
          <cell r="AF2672">
            <v>6.4231327384200237E-3</v>
          </cell>
        </row>
        <row r="2673">
          <cell r="L2673">
            <v>12.959300000000001</v>
          </cell>
          <cell r="M2673">
            <v>6.361956731545563E-3</v>
          </cell>
          <cell r="AF2673">
            <v>6.4232258317664321E-3</v>
          </cell>
        </row>
        <row r="2674">
          <cell r="L2674">
            <v>18.3413</v>
          </cell>
          <cell r="M2674">
            <v>6.5600736522286969E-3</v>
          </cell>
          <cell r="AF2674">
            <v>6.4233848442316272E-3</v>
          </cell>
        </row>
        <row r="2675">
          <cell r="L2675">
            <v>16.433900000000001</v>
          </cell>
          <cell r="M2675">
            <v>6.4954789884563609E-3</v>
          </cell>
          <cell r="AF2675">
            <v>6.4234158678176919E-3</v>
          </cell>
        </row>
        <row r="2676">
          <cell r="L2676">
            <v>24.000800000000002</v>
          </cell>
          <cell r="M2676">
            <v>6.7132142819603495E-3</v>
          </cell>
          <cell r="AF2676">
            <v>6.4236989092179607E-3</v>
          </cell>
        </row>
        <row r="2677">
          <cell r="L2677">
            <v>19.8446</v>
          </cell>
          <cell r="M2677">
            <v>6.6064625449921126E-3</v>
          </cell>
          <cell r="AF2677">
            <v>6.4237376751589475E-3</v>
          </cell>
        </row>
        <row r="2678">
          <cell r="L2678">
            <v>16.330500000000001</v>
          </cell>
          <cell r="M2678">
            <v>6.4917974548655347E-3</v>
          </cell>
          <cell r="AF2678">
            <v>6.4237841921080622E-3</v>
          </cell>
        </row>
        <row r="2679">
          <cell r="L2679">
            <v>34.615499999999997</v>
          </cell>
          <cell r="M2679">
            <v>6.8346550950555479E-3</v>
          </cell>
          <cell r="AF2679">
            <v>6.4239237286853211E-3</v>
          </cell>
        </row>
        <row r="2680">
          <cell r="L2680">
            <v>31.389700000000001</v>
          </cell>
          <cell r="M2680">
            <v>6.8213384428595205E-3</v>
          </cell>
          <cell r="AF2680">
            <v>6.4239508583117735E-3</v>
          </cell>
        </row>
        <row r="2681">
          <cell r="L2681">
            <v>22.652799999999999</v>
          </cell>
          <cell r="M2681">
            <v>6.6821145618938139E-3</v>
          </cell>
          <cell r="AF2681">
            <v>6.424268602232208E-3</v>
          </cell>
        </row>
        <row r="2682">
          <cell r="L2682">
            <v>18.323399999999999</v>
          </cell>
          <cell r="M2682">
            <v>6.5594970470500558E-3</v>
          </cell>
          <cell r="AF2682">
            <v>6.4243460838995453E-3</v>
          </cell>
        </row>
        <row r="2683">
          <cell r="L2683">
            <v>42.649500000000003</v>
          </cell>
          <cell r="M2683">
            <v>6.7773570226816833E-3</v>
          </cell>
          <cell r="AF2683">
            <v>6.4243886959998052E-3</v>
          </cell>
        </row>
        <row r="2684">
          <cell r="L2684">
            <v>45.899500000000003</v>
          </cell>
          <cell r="M2684">
            <v>6.7180598671794179E-3</v>
          </cell>
          <cell r="AF2684">
            <v>6.4245513783578448E-3</v>
          </cell>
        </row>
        <row r="2685">
          <cell r="L2685">
            <v>49.731499999999997</v>
          </cell>
          <cell r="M2685">
            <v>6.6223817927696955E-3</v>
          </cell>
          <cell r="AF2685">
            <v>6.4245823621692337E-3</v>
          </cell>
        </row>
        <row r="2686">
          <cell r="L2686">
            <v>14.5374</v>
          </cell>
          <cell r="M2686">
            <v>6.4250779593258171E-3</v>
          </cell>
          <cell r="AF2686">
            <v>6.4245978536783812E-3</v>
          </cell>
        </row>
        <row r="2687">
          <cell r="L2687">
            <v>14.1235</v>
          </cell>
          <cell r="M2687">
            <v>6.4089155616064439E-3</v>
          </cell>
          <cell r="AF2687">
            <v>6.4246985420438191E-3</v>
          </cell>
        </row>
        <row r="2688">
          <cell r="L2688">
            <v>21.6967</v>
          </cell>
          <cell r="M2688">
            <v>6.657990828791374E-3</v>
          </cell>
          <cell r="AF2688">
            <v>6.424768242830366E-3</v>
          </cell>
        </row>
        <row r="2689">
          <cell r="L2689">
            <v>27.629300000000001</v>
          </cell>
          <cell r="M2689">
            <v>6.7796580193593943E-3</v>
          </cell>
          <cell r="AF2689">
            <v>6.4250779593258171E-3</v>
          </cell>
        </row>
        <row r="2690">
          <cell r="L2690">
            <v>34.906799999999997</v>
          </cell>
          <cell r="M2690">
            <v>6.8348311442998902E-3</v>
          </cell>
          <cell r="AF2690">
            <v>6.4253256563667482E-3</v>
          </cell>
        </row>
        <row r="2691">
          <cell r="L2691">
            <v>105.831</v>
          </cell>
          <cell r="M2691">
            <v>3.2773374140016866E-3</v>
          </cell>
          <cell r="AF2691">
            <v>6.4254494794991259E-3</v>
          </cell>
        </row>
        <row r="2692">
          <cell r="L2692">
            <v>92.765299999999996</v>
          </cell>
          <cell r="M2692">
            <v>4.1928417732879624E-3</v>
          </cell>
          <cell r="AF2692">
            <v>6.4256467876299649E-3</v>
          </cell>
        </row>
        <row r="2693">
          <cell r="L2693">
            <v>94.926299999999998</v>
          </cell>
          <cell r="M2693">
            <v>4.0393853713938553E-3</v>
          </cell>
          <cell r="AF2693">
            <v>6.4256893386484522E-3</v>
          </cell>
        </row>
        <row r="2694">
          <cell r="L2694">
            <v>14.7966</v>
          </cell>
          <cell r="M2694">
            <v>6.4350554478472587E-3</v>
          </cell>
          <cell r="AF2694">
            <v>6.4258015090175417E-3</v>
          </cell>
        </row>
        <row r="2695">
          <cell r="L2695">
            <v>16.0639</v>
          </cell>
          <cell r="M2695">
            <v>6.4822210031310517E-3</v>
          </cell>
          <cell r="AF2695">
            <v>6.4259484698337638E-3</v>
          </cell>
        </row>
        <row r="2696">
          <cell r="L2696">
            <v>35.725700000000003</v>
          </cell>
          <cell r="M2696">
            <v>6.8344141269553087E-3</v>
          </cell>
          <cell r="AF2696">
            <v>6.4259871397646081E-3</v>
          </cell>
        </row>
        <row r="2697">
          <cell r="L2697">
            <v>112.191</v>
          </cell>
          <cell r="M2697">
            <v>2.8547514194498013E-3</v>
          </cell>
          <cell r="AF2697">
            <v>6.426157267816735E-3</v>
          </cell>
        </row>
        <row r="2698">
          <cell r="L2698">
            <v>25.305399999999999</v>
          </cell>
          <cell r="M2698">
            <v>6.740026574622273E-3</v>
          </cell>
          <cell r="AF2698">
            <v>6.4262307223062042E-3</v>
          </cell>
        </row>
        <row r="2699">
          <cell r="L2699">
            <v>20.0932</v>
          </cell>
          <cell r="M2699">
            <v>6.613742654162506E-3</v>
          </cell>
          <cell r="AF2699">
            <v>6.4262423198377834E-3</v>
          </cell>
        </row>
        <row r="2700">
          <cell r="L2700">
            <v>7.1364299999999998</v>
          </cell>
          <cell r="M2700">
            <v>6.09569534388937E-3</v>
          </cell>
          <cell r="AF2700">
            <v>6.4265322097548632E-3</v>
          </cell>
        </row>
        <row r="2701">
          <cell r="L2701">
            <v>44.179099999999998</v>
          </cell>
          <cell r="M2701">
            <v>6.7519912640966167E-3</v>
          </cell>
          <cell r="AF2701">
            <v>6.426655867805108E-3</v>
          </cell>
        </row>
        <row r="2702">
          <cell r="L2702">
            <v>17.1723</v>
          </cell>
          <cell r="M2702">
            <v>6.5212353941259968E-3</v>
          </cell>
          <cell r="AF2702">
            <v>6.426702235207373E-3</v>
          </cell>
        </row>
        <row r="2703">
          <cell r="L2703">
            <v>19.7911</v>
          </cell>
          <cell r="M2703">
            <v>6.604881209432715E-3</v>
          </cell>
          <cell r="AF2703">
            <v>6.4267215542553402E-3</v>
          </cell>
        </row>
        <row r="2704">
          <cell r="L2704">
            <v>22.400400000000001</v>
          </cell>
          <cell r="M2704">
            <v>6.6759116966383135E-3</v>
          </cell>
          <cell r="AF2704">
            <v>6.4270499147987626E-3</v>
          </cell>
        </row>
        <row r="2705">
          <cell r="L2705">
            <v>26.121400000000001</v>
          </cell>
          <cell r="M2705">
            <v>6.7551357923574581E-3</v>
          </cell>
          <cell r="AF2705">
            <v>6.4271426067257897E-3</v>
          </cell>
        </row>
        <row r="2706">
          <cell r="L2706">
            <v>18.563099999999999</v>
          </cell>
          <cell r="M2706">
            <v>6.5671713679048118E-3</v>
          </cell>
          <cell r="AF2706">
            <v>6.4272237043447276E-3</v>
          </cell>
        </row>
        <row r="2707">
          <cell r="L2707">
            <v>14.1431</v>
          </cell>
          <cell r="M2707">
            <v>6.4096872748248511E-3</v>
          </cell>
          <cell r="AF2707">
            <v>6.427308655929216E-3</v>
          </cell>
        </row>
        <row r="2708">
          <cell r="L2708">
            <v>15.9762</v>
          </cell>
          <cell r="M2708">
            <v>6.4790443034445765E-3</v>
          </cell>
          <cell r="AF2708">
            <v>6.4273511287184192E-3</v>
          </cell>
        </row>
        <row r="2709">
          <cell r="L2709">
            <v>12.3378</v>
          </cell>
          <cell r="M2709">
            <v>6.3359970506937854E-3</v>
          </cell>
          <cell r="AF2709">
            <v>6.4273588508286308E-3</v>
          </cell>
        </row>
        <row r="2710">
          <cell r="L2710">
            <v>16.589200000000002</v>
          </cell>
          <cell r="M2710">
            <v>6.5009740013801665E-3</v>
          </cell>
          <cell r="AF2710">
            <v>6.4273897386076242E-3</v>
          </cell>
        </row>
        <row r="2711">
          <cell r="L2711">
            <v>22.195799999999998</v>
          </cell>
          <cell r="M2711">
            <v>6.670796227777831E-3</v>
          </cell>
          <cell r="AF2711">
            <v>6.4274090429317339E-3</v>
          </cell>
        </row>
        <row r="2712">
          <cell r="L2712">
            <v>14.741400000000001</v>
          </cell>
          <cell r="M2712">
            <v>6.4329399459825964E-3</v>
          </cell>
          <cell r="AF2712">
            <v>6.4275634626323021E-3</v>
          </cell>
        </row>
        <row r="2713">
          <cell r="L2713">
            <v>11.954499999999999</v>
          </cell>
          <cell r="M2713">
            <v>6.3196824587983414E-3</v>
          </cell>
          <cell r="AF2713">
            <v>6.4275634626323021E-3</v>
          </cell>
        </row>
        <row r="2714">
          <cell r="L2714">
            <v>16.380099999999999</v>
          </cell>
          <cell r="M2714">
            <v>6.4935657342189814E-3</v>
          </cell>
          <cell r="AF2714">
            <v>6.4277178558561519E-3</v>
          </cell>
        </row>
        <row r="2715">
          <cell r="L2715">
            <v>22.7943</v>
          </cell>
          <cell r="M2715">
            <v>6.6855398334363294E-3</v>
          </cell>
          <cell r="AF2715">
            <v>6.4277911833617533E-3</v>
          </cell>
        </row>
        <row r="2716">
          <cell r="L2716">
            <v>24.370899999999999</v>
          </cell>
          <cell r="M2716">
            <v>6.7211509103625002E-3</v>
          </cell>
          <cell r="AF2716">
            <v>6.4277950425386584E-3</v>
          </cell>
        </row>
        <row r="2717">
          <cell r="M2717">
            <v>5.7065367181851909E-3</v>
          </cell>
          <cell r="AF2717">
            <v>6.4278837990395955E-3</v>
          </cell>
        </row>
        <row r="2718">
          <cell r="M2718">
            <v>5.7065367181851909E-3</v>
          </cell>
          <cell r="AF2718">
            <v>6.4280767177492008E-3</v>
          </cell>
        </row>
        <row r="2719">
          <cell r="L2719">
            <v>43.422600000000003</v>
          </cell>
          <cell r="M2719">
            <v>6.7651052572348753E-3</v>
          </cell>
          <cell r="AF2719">
            <v>6.4280805757013235E-3</v>
          </cell>
        </row>
        <row r="2720">
          <cell r="L2720">
            <v>20.7834</v>
          </cell>
          <cell r="M2720">
            <v>6.6333660219954991E-3</v>
          </cell>
          <cell r="AF2720">
            <v>6.4281114387224163E-3</v>
          </cell>
        </row>
        <row r="2721">
          <cell r="L2721">
            <v>18.841699999999999</v>
          </cell>
          <cell r="M2721">
            <v>6.5759630493441145E-3</v>
          </cell>
          <cell r="AF2721">
            <v>6.4281114387224163E-3</v>
          </cell>
        </row>
        <row r="2722">
          <cell r="L2722">
            <v>69.089799999999997</v>
          </cell>
          <cell r="M2722">
            <v>5.7667399408468534E-3</v>
          </cell>
          <cell r="AF2722">
            <v>6.4281384429968631E-3</v>
          </cell>
        </row>
        <row r="2723">
          <cell r="L2723">
            <v>17.726500000000001</v>
          </cell>
          <cell r="M2723">
            <v>6.5399461211990695E-3</v>
          </cell>
          <cell r="AF2723">
            <v>6.428196306568025E-3</v>
          </cell>
        </row>
        <row r="2724">
          <cell r="L2724">
            <v>13.4618</v>
          </cell>
          <cell r="M2724">
            <v>6.3824945192870438E-3</v>
          </cell>
          <cell r="AF2724">
            <v>6.4282194509536371E-3</v>
          </cell>
        </row>
        <row r="2725">
          <cell r="L2725">
            <v>23.009599999999999</v>
          </cell>
          <cell r="M2725">
            <v>6.6906795091854487E-3</v>
          </cell>
          <cell r="AF2725">
            <v>6.4283428776122148E-3</v>
          </cell>
        </row>
        <row r="2726">
          <cell r="L2726">
            <v>23.275200000000002</v>
          </cell>
          <cell r="M2726">
            <v>6.6968998623264647E-3</v>
          </cell>
          <cell r="AF2726">
            <v>6.4283467344221513E-3</v>
          </cell>
        </row>
        <row r="2727">
          <cell r="L2727">
            <v>247.30699999999999</v>
          </cell>
          <cell r="M2727">
            <v>9.1941496524529702E-6</v>
          </cell>
          <cell r="AF2727">
            <v>6.4284354364815607E-3</v>
          </cell>
        </row>
        <row r="2728">
          <cell r="L2728">
            <v>284.79700000000003</v>
          </cell>
          <cell r="M2728">
            <v>7.2378420004318886E-7</v>
          </cell>
          <cell r="AF2728">
            <v>6.4286436590714193E-3</v>
          </cell>
        </row>
        <row r="2729">
          <cell r="L2729">
            <v>275.35500000000002</v>
          </cell>
          <cell r="M2729">
            <v>1.4272847596387814E-6</v>
          </cell>
          <cell r="AF2729">
            <v>6.4288518333808619E-3</v>
          </cell>
        </row>
        <row r="2730">
          <cell r="L2730">
            <v>263.00299999999999</v>
          </cell>
          <cell r="M2730">
            <v>3.3353547434423593E-6</v>
          </cell>
          <cell r="AF2730">
            <v>6.4290098594048019E-3</v>
          </cell>
        </row>
        <row r="2731">
          <cell r="L2731">
            <v>288.62400000000002</v>
          </cell>
          <cell r="M2731">
            <v>5.455618439797036E-7</v>
          </cell>
          <cell r="AF2731">
            <v>6.429125470566361E-3</v>
          </cell>
        </row>
        <row r="2732">
          <cell r="L2732">
            <v>273.37900000000002</v>
          </cell>
          <cell r="M2732">
            <v>1.6397925343861797E-6</v>
          </cell>
          <cell r="AF2732">
            <v>6.4291871237580813E-3</v>
          </cell>
        </row>
        <row r="2733">
          <cell r="L2733">
            <v>292.63200000000001</v>
          </cell>
          <cell r="M2733">
            <v>4.0389745756998911E-7</v>
          </cell>
          <cell r="AF2733">
            <v>6.4292680371379881E-3</v>
          </cell>
        </row>
        <row r="2734">
          <cell r="L2734">
            <v>16.3414</v>
          </cell>
          <cell r="M2734">
            <v>6.4921864091445685E-3</v>
          </cell>
          <cell r="AF2734">
            <v>6.4292834483822437E-3</v>
          </cell>
        </row>
        <row r="2735">
          <cell r="L2735">
            <v>9.2385400000000004</v>
          </cell>
          <cell r="M2735">
            <v>6.1976178602766666E-3</v>
          </cell>
          <cell r="AF2735">
            <v>6.4293913196719274E-3</v>
          </cell>
        </row>
        <row r="2736">
          <cell r="L2736">
            <v>22.401</v>
          </cell>
          <cell r="M2736">
            <v>6.6759265831523766E-3</v>
          </cell>
          <cell r="AF2736">
            <v>6.4296416851017885E-3</v>
          </cell>
        </row>
        <row r="2737">
          <cell r="L2737">
            <v>19.3917</v>
          </cell>
          <cell r="M2737">
            <v>6.5929128030595141E-3</v>
          </cell>
          <cell r="AF2737">
            <v>6.4296801966483904E-3</v>
          </cell>
        </row>
        <row r="2738">
          <cell r="L2738">
            <v>15.684699999999999</v>
          </cell>
          <cell r="M2738">
            <v>6.4683917385729732E-3</v>
          </cell>
          <cell r="AF2738">
            <v>6.4298419270538559E-3</v>
          </cell>
        </row>
        <row r="2739">
          <cell r="L2739">
            <v>15.5556</v>
          </cell>
          <cell r="M2739">
            <v>6.4636280020327107E-3</v>
          </cell>
          <cell r="AF2739">
            <v>6.4299150812081674E-3</v>
          </cell>
        </row>
        <row r="2740">
          <cell r="L2740">
            <v>11.5602</v>
          </cell>
          <cell r="M2740">
            <v>6.302659889035063E-3</v>
          </cell>
          <cell r="AF2740">
            <v>6.4299227812975425E-3</v>
          </cell>
        </row>
        <row r="2741">
          <cell r="L2741">
            <v>27.7272</v>
          </cell>
          <cell r="M2741">
            <v>6.7810967379037081E-3</v>
          </cell>
          <cell r="AF2741">
            <v>6.4299612807503428E-3</v>
          </cell>
        </row>
        <row r="2742">
          <cell r="L2742">
            <v>63.1023</v>
          </cell>
          <cell r="M2742">
            <v>6.0899942419538628E-3</v>
          </cell>
          <cell r="AF2742">
            <v>6.429992079119675E-3</v>
          </cell>
        </row>
        <row r="2743">
          <cell r="L2743">
            <v>12.999700000000001</v>
          </cell>
          <cell r="M2743">
            <v>6.3636229182361054E-3</v>
          </cell>
          <cell r="AF2743">
            <v>6.4300998650617253E-3</v>
          </cell>
        </row>
        <row r="2744">
          <cell r="L2744">
            <v>35.951300000000003</v>
          </cell>
          <cell r="M2744">
            <v>6.8340629037867227E-3</v>
          </cell>
          <cell r="AF2744">
            <v>6.4303654249680334E-3</v>
          </cell>
        </row>
        <row r="2745">
          <cell r="L2745">
            <v>30.918399999999998</v>
          </cell>
          <cell r="M2745">
            <v>6.8176513669776532E-3</v>
          </cell>
          <cell r="AF2745">
            <v>6.4303923614202228E-3</v>
          </cell>
        </row>
        <row r="2746">
          <cell r="L2746">
            <v>8.8006499999999992</v>
          </cell>
          <cell r="M2746">
            <v>6.1769074103104156E-3</v>
          </cell>
          <cell r="AF2746">
            <v>6.4304192970603925E-3</v>
          </cell>
        </row>
        <row r="2747">
          <cell r="L2747">
            <v>9.3224699999999991</v>
          </cell>
          <cell r="M2747">
            <v>6.2015554764728899E-3</v>
          </cell>
          <cell r="AF2747">
            <v>6.4304924039903771E-3</v>
          </cell>
        </row>
        <row r="2748">
          <cell r="L2748">
            <v>9.8745700000000003</v>
          </cell>
          <cell r="M2748">
            <v>6.2271990135040044E-3</v>
          </cell>
          <cell r="AF2748">
            <v>6.4305231840657952E-3</v>
          </cell>
        </row>
        <row r="2749">
          <cell r="L2749">
            <v>8.4107099999999999</v>
          </cell>
          <cell r="M2749">
            <v>6.158231314194405E-3</v>
          </cell>
          <cell r="AF2749">
            <v>6.4305924353573948E-3</v>
          </cell>
        </row>
        <row r="2750">
          <cell r="L2750">
            <v>11.791499999999999</v>
          </cell>
          <cell r="M2750">
            <v>6.3126748461458824E-3</v>
          </cell>
          <cell r="AF2750">
            <v>6.430627058989522E-3</v>
          </cell>
        </row>
        <row r="2751">
          <cell r="L2751">
            <v>69.097999999999999</v>
          </cell>
          <cell r="M2751">
            <v>5.7662676103289899E-3</v>
          </cell>
          <cell r="AF2751">
            <v>6.4306809153044358E-3</v>
          </cell>
        </row>
        <row r="2752">
          <cell r="L2752">
            <v>12.834899999999999</v>
          </cell>
          <cell r="M2752">
            <v>6.3568098095681267E-3</v>
          </cell>
          <cell r="AF2752">
            <v>6.4306924555207054E-3</v>
          </cell>
        </row>
        <row r="2753">
          <cell r="L2753">
            <v>10.9857</v>
          </cell>
          <cell r="M2753">
            <v>6.2774270505474841E-3</v>
          </cell>
          <cell r="AF2753">
            <v>6.430788618188501E-3</v>
          </cell>
        </row>
        <row r="2754">
          <cell r="L2754">
            <v>11.0603</v>
          </cell>
          <cell r="M2754">
            <v>6.2807322452000918E-3</v>
          </cell>
          <cell r="AF2754">
            <v>6.430892462233921E-3</v>
          </cell>
        </row>
        <row r="2755">
          <cell r="L2755">
            <v>15.855700000000001</v>
          </cell>
          <cell r="M2755">
            <v>6.4746582103761569E-3</v>
          </cell>
          <cell r="AF2755">
            <v>6.431015521010267E-3</v>
          </cell>
        </row>
        <row r="2756">
          <cell r="L2756">
            <v>20.8811</v>
          </cell>
          <cell r="M2756">
            <v>6.6360735021287511E-3</v>
          </cell>
          <cell r="AF2756">
            <v>6.43110780395277E-3</v>
          </cell>
        </row>
        <row r="2757">
          <cell r="L2757">
            <v>26.100200000000001</v>
          </cell>
          <cell r="M2757">
            <v>6.7547595243884128E-3</v>
          </cell>
          <cell r="AF2757">
            <v>6.4311962328123277E-3</v>
          </cell>
        </row>
        <row r="2758">
          <cell r="L2758">
            <v>12.8071</v>
          </cell>
          <cell r="M2758">
            <v>6.3556562358847964E-3</v>
          </cell>
          <cell r="AF2758">
            <v>6.43138075174704E-3</v>
          </cell>
        </row>
        <row r="2759">
          <cell r="L2759">
            <v>13.899699999999999</v>
          </cell>
          <cell r="M2759">
            <v>6.4000592760018156E-3</v>
          </cell>
          <cell r="AF2759">
            <v>6.4314191883836367E-3</v>
          </cell>
        </row>
        <row r="2760">
          <cell r="L2760">
            <v>27.157499999999999</v>
          </cell>
          <cell r="M2760">
            <v>6.7724616634834292E-3</v>
          </cell>
          <cell r="AF2760">
            <v>6.4314960566826413E-3</v>
          </cell>
        </row>
        <row r="2761">
          <cell r="L2761">
            <v>11.852499999999999</v>
          </cell>
          <cell r="M2761">
            <v>6.3153021834102246E-3</v>
          </cell>
          <cell r="AF2761">
            <v>6.4316036611586462E-3</v>
          </cell>
        </row>
        <row r="2762">
          <cell r="L2762">
            <v>15.676299999999999</v>
          </cell>
          <cell r="M2762">
            <v>6.4680826377243846E-3</v>
          </cell>
          <cell r="AF2762">
            <v>6.431645930788832E-3</v>
          </cell>
        </row>
        <row r="2763">
          <cell r="L2763">
            <v>13.3484</v>
          </cell>
          <cell r="M2763">
            <v>6.3778952386639174E-3</v>
          </cell>
          <cell r="AF2763">
            <v>6.4317074103054685E-3</v>
          </cell>
        </row>
        <row r="2764">
          <cell r="L2764">
            <v>30.816500000000001</v>
          </cell>
          <cell r="M2764">
            <v>6.8167960098588134E-3</v>
          </cell>
          <cell r="AF2764">
            <v>6.4317957796731452E-3</v>
          </cell>
        </row>
        <row r="2765">
          <cell r="L2765">
            <v>17.683800000000002</v>
          </cell>
          <cell r="M2765">
            <v>6.5385235488513525E-3</v>
          </cell>
          <cell r="AF2765">
            <v>6.4318111473633203E-3</v>
          </cell>
        </row>
        <row r="2766">
          <cell r="L2766">
            <v>17.799700000000001</v>
          </cell>
          <cell r="M2766">
            <v>6.5423773908676432E-3</v>
          </cell>
          <cell r="AF2766">
            <v>6.4319302379652879E-3</v>
          </cell>
        </row>
        <row r="2767">
          <cell r="L2767">
            <v>10.9429</v>
          </cell>
          <cell r="M2767">
            <v>6.2755269301636753E-3</v>
          </cell>
          <cell r="AF2767">
            <v>6.4322566949465082E-3</v>
          </cell>
        </row>
        <row r="2768">
          <cell r="L2768">
            <v>21.7425</v>
          </cell>
          <cell r="M2768">
            <v>6.659185183331081E-3</v>
          </cell>
          <cell r="AF2768">
            <v>6.4323757259044552E-3</v>
          </cell>
        </row>
        <row r="2769">
          <cell r="L2769">
            <v>13.0015</v>
          </cell>
          <cell r="M2769">
            <v>6.3636970934882698E-3</v>
          </cell>
          <cell r="AF2769">
            <v>6.4323795653473638E-3</v>
          </cell>
        </row>
        <row r="2770">
          <cell r="L2770">
            <v>12.693</v>
          </cell>
          <cell r="M2770">
            <v>6.3509087058968173E-3</v>
          </cell>
          <cell r="AF2770">
            <v>6.4325753549384582E-3</v>
          </cell>
        </row>
        <row r="2771">
          <cell r="L2771">
            <v>11.9018</v>
          </cell>
          <cell r="M2771">
            <v>6.3174213461293476E-3</v>
          </cell>
          <cell r="AF2771">
            <v>6.4326521233913957E-3</v>
          </cell>
        </row>
        <row r="2772">
          <cell r="L2772">
            <v>7.9565099999999997</v>
          </cell>
          <cell r="M2772">
            <v>6.1362033912372082E-3</v>
          </cell>
          <cell r="AF2772">
            <v>6.4327365610246066E-3</v>
          </cell>
        </row>
        <row r="2773">
          <cell r="L2773">
            <v>9.53993</v>
          </cell>
          <cell r="M2773">
            <v>6.2117096098585414E-3</v>
          </cell>
          <cell r="AF2773">
            <v>6.4328516903101604E-3</v>
          </cell>
        </row>
        <row r="2774">
          <cell r="L2774">
            <v>11.644299999999999</v>
          </cell>
          <cell r="M2774">
            <v>6.3063109158421806E-3</v>
          </cell>
          <cell r="AF2774">
            <v>6.4328785516614105E-3</v>
          </cell>
        </row>
        <row r="2775">
          <cell r="L2775">
            <v>10.358000000000001</v>
          </cell>
          <cell r="M2775">
            <v>6.2492809291686243E-3</v>
          </cell>
          <cell r="AF2775">
            <v>6.4328823889309326E-3</v>
          </cell>
        </row>
        <row r="2776">
          <cell r="L2776">
            <v>23.8216</v>
          </cell>
          <cell r="M2776">
            <v>6.7092778617377216E-3</v>
          </cell>
          <cell r="AF2776">
            <v>6.4328900634201972E-3</v>
          </cell>
        </row>
        <row r="2777">
          <cell r="L2777">
            <v>17.639900000000001</v>
          </cell>
          <cell r="M2777">
            <v>6.537057673178112E-3</v>
          </cell>
          <cell r="AF2777">
            <v>6.4329169236099458E-3</v>
          </cell>
        </row>
        <row r="2778">
          <cell r="L2778">
            <v>26.313099999999999</v>
          </cell>
          <cell r="M2778">
            <v>6.758498647902296E-3</v>
          </cell>
          <cell r="AF2778">
            <v>6.4329284348709406E-3</v>
          </cell>
        </row>
        <row r="2779">
          <cell r="L2779">
            <v>30.0992</v>
          </cell>
          <cell r="M2779">
            <v>6.8101906460137562E-3</v>
          </cell>
          <cell r="AF2779">
            <v>6.4329361089619707E-3</v>
          </cell>
        </row>
        <row r="2780">
          <cell r="L2780">
            <v>21.348500000000001</v>
          </cell>
          <cell r="M2780">
            <v>6.6487837382066105E-3</v>
          </cell>
          <cell r="AF2780">
            <v>6.4329399459825964E-3</v>
          </cell>
        </row>
        <row r="2781">
          <cell r="L2781">
            <v>10.4459</v>
          </cell>
          <cell r="M2781">
            <v>6.2532583055861643E-3</v>
          </cell>
          <cell r="AF2781">
            <v>6.4329744784215178E-3</v>
          </cell>
        </row>
        <row r="2782">
          <cell r="L2782">
            <v>5.2758599999999998</v>
          </cell>
          <cell r="M2782">
            <v>6.0003871295153536E-3</v>
          </cell>
          <cell r="AF2782">
            <v>6.4329974993007537E-3</v>
          </cell>
        </row>
        <row r="2783">
          <cell r="L2783">
            <v>23.1724</v>
          </cell>
          <cell r="M2783">
            <v>6.6945080429240455E-3</v>
          </cell>
          <cell r="AF2783">
            <v>6.4330128462216996E-3</v>
          </cell>
        </row>
        <row r="2784">
          <cell r="L2784">
            <v>16.692599999999999</v>
          </cell>
          <cell r="M2784">
            <v>6.504609667559942E-3</v>
          </cell>
          <cell r="AF2784">
            <v>6.4331356120309663E-3</v>
          </cell>
        </row>
        <row r="2785">
          <cell r="L2785">
            <v>16.701000000000001</v>
          </cell>
          <cell r="M2785">
            <v>6.5049042142259969E-3</v>
          </cell>
          <cell r="AF2785">
            <v>6.4333465760614663E-3</v>
          </cell>
        </row>
        <row r="2786">
          <cell r="L2786">
            <v>20.9681</v>
          </cell>
          <cell r="M2786">
            <v>6.6384697367144691E-3</v>
          </cell>
          <cell r="AF2786">
            <v>6.4335344835456092E-3</v>
          </cell>
        </row>
        <row r="2787">
          <cell r="L2787">
            <v>12.104699999999999</v>
          </cell>
          <cell r="M2787">
            <v>6.3261029914190017E-3</v>
          </cell>
          <cell r="AF2787">
            <v>6.4338526848866841E-3</v>
          </cell>
        </row>
        <row r="2788">
          <cell r="L2788">
            <v>10.001799999999999</v>
          </cell>
          <cell r="M2788">
            <v>6.233044452521483E-3</v>
          </cell>
          <cell r="AF2788">
            <v>6.4338680170026351E-3</v>
          </cell>
        </row>
        <row r="2789">
          <cell r="L2789">
            <v>15.8042</v>
          </cell>
          <cell r="M2789">
            <v>6.472776147246318E-3</v>
          </cell>
          <cell r="AF2789">
            <v>6.4339178445450293E-3</v>
          </cell>
        </row>
        <row r="2790">
          <cell r="L2790">
            <v>19.479800000000001</v>
          </cell>
          <cell r="M2790">
            <v>6.5955774858907062E-3</v>
          </cell>
          <cell r="AF2790">
            <v>6.4339178445450293E-3</v>
          </cell>
        </row>
        <row r="2791">
          <cell r="L2791">
            <v>17.709299999999999</v>
          </cell>
          <cell r="M2791">
            <v>6.5393734781092052E-3</v>
          </cell>
          <cell r="AF2791">
            <v>6.4339829994055023E-3</v>
          </cell>
        </row>
        <row r="2792">
          <cell r="L2792">
            <v>19.145499999999998</v>
          </cell>
          <cell r="M2792">
            <v>6.5853923700494475E-3</v>
          </cell>
          <cell r="AF2792">
            <v>6.434143949666825E-3</v>
          </cell>
        </row>
        <row r="2793">
          <cell r="L2793">
            <v>18.788799999999998</v>
          </cell>
          <cell r="M2793">
            <v>6.5743043178502613E-3</v>
          </cell>
          <cell r="AF2793">
            <v>6.4341669401704457E-3</v>
          </cell>
        </row>
        <row r="2794">
          <cell r="L2794">
            <v>14.8461</v>
          </cell>
          <cell r="M2794">
            <v>6.4369481967970609E-3</v>
          </cell>
          <cell r="AF2794">
            <v>6.4342627275015092E-3</v>
          </cell>
        </row>
        <row r="2795">
          <cell r="L2795">
            <v>9.4683899999999994</v>
          </cell>
          <cell r="M2795">
            <v>6.2083767803783078E-3</v>
          </cell>
          <cell r="AF2795">
            <v>6.4342972084002218E-3</v>
          </cell>
        </row>
        <row r="2796">
          <cell r="L2796">
            <v>69.826700000000002</v>
          </cell>
          <cell r="M2796">
            <v>5.7239965519428329E-3</v>
          </cell>
          <cell r="AF2796">
            <v>6.4343393498943382E-3</v>
          </cell>
        </row>
        <row r="2797">
          <cell r="L2797">
            <v>8.52</v>
          </cell>
          <cell r="M2797">
            <v>6.1634877782222215E-3</v>
          </cell>
          <cell r="AF2797">
            <v>6.4344197962582696E-3</v>
          </cell>
        </row>
        <row r="2798">
          <cell r="L2798">
            <v>46.587699999999998</v>
          </cell>
          <cell r="M2798">
            <v>6.7029035051497828E-3</v>
          </cell>
          <cell r="AF2798">
            <v>6.4344351185449235E-3</v>
          </cell>
        </row>
        <row r="2799">
          <cell r="L2799">
            <v>13.104900000000001</v>
          </cell>
          <cell r="M2799">
            <v>6.3679493354429359E-3</v>
          </cell>
          <cell r="AF2799">
            <v>6.4344542710296077E-3</v>
          </cell>
        </row>
        <row r="2800">
          <cell r="L2800">
            <v>10.8864</v>
          </cell>
          <cell r="M2800">
            <v>6.273014309266552E-3</v>
          </cell>
          <cell r="AF2800">
            <v>6.4344810838107055E-3</v>
          </cell>
        </row>
        <row r="2801">
          <cell r="L2801">
            <v>40.134599999999999</v>
          </cell>
          <cell r="M2801">
            <v>6.8090975418342754E-3</v>
          </cell>
          <cell r="AF2801">
            <v>6.4344810838107055E-3</v>
          </cell>
        </row>
        <row r="2802">
          <cell r="L2802">
            <v>12.036799999999999</v>
          </cell>
          <cell r="M2802">
            <v>6.3232048786185787E-3</v>
          </cell>
          <cell r="AF2802">
            <v>6.4344925747535095E-3</v>
          </cell>
        </row>
        <row r="2803">
          <cell r="L2803">
            <v>31.200500000000002</v>
          </cell>
          <cell r="M2803">
            <v>6.8199114739477523E-3</v>
          </cell>
          <cell r="AF2803">
            <v>6.4345691772193323E-3</v>
          </cell>
        </row>
        <row r="2804">
          <cell r="L2804">
            <v>30.528400000000001</v>
          </cell>
          <cell r="M2804">
            <v>6.8142658878752862E-3</v>
          </cell>
          <cell r="AF2804">
            <v>6.4346304544091503E-3</v>
          </cell>
        </row>
        <row r="2805">
          <cell r="L2805">
            <v>90.426299999999998</v>
          </cell>
          <cell r="M2805">
            <v>4.3587766332573987E-3</v>
          </cell>
          <cell r="AF2805">
            <v>6.4346840684626379E-3</v>
          </cell>
        </row>
        <row r="2806">
          <cell r="L2806">
            <v>102.658</v>
          </cell>
          <cell r="M2806">
            <v>3.4954545831224681E-3</v>
          </cell>
          <cell r="AF2806">
            <v>6.4348027737110821E-3</v>
          </cell>
        </row>
        <row r="2807">
          <cell r="L2807">
            <v>25.9817</v>
          </cell>
          <cell r="M2807">
            <v>6.7526403085831563E-3</v>
          </cell>
          <cell r="AF2807">
            <v>6.4348793492717514E-3</v>
          </cell>
        </row>
        <row r="2808">
          <cell r="L2808">
            <v>271.21699999999998</v>
          </cell>
          <cell r="M2808">
            <v>1.9062108315752248E-6</v>
          </cell>
          <cell r="AF2808">
            <v>6.4349099776357405E-3</v>
          </cell>
        </row>
        <row r="2809">
          <cell r="L2809">
            <v>19.825600000000001</v>
          </cell>
          <cell r="M2809">
            <v>6.6059015413344711E-3</v>
          </cell>
          <cell r="AF2809">
            <v>6.4349138061064954E-3</v>
          </cell>
        </row>
        <row r="2810">
          <cell r="L2810">
            <v>35.509300000000003</v>
          </cell>
          <cell r="M2810">
            <v>6.8346551023867746E-3</v>
          </cell>
          <cell r="AF2810">
            <v>6.4349712311745815E-3</v>
          </cell>
        </row>
        <row r="2811">
          <cell r="L2811">
            <v>17.352799999999998</v>
          </cell>
          <cell r="M2811">
            <v>6.5273881099309873E-3</v>
          </cell>
          <cell r="AF2811">
            <v>6.4349865438948764E-3</v>
          </cell>
        </row>
        <row r="2812">
          <cell r="L2812">
            <v>16.305800000000001</v>
          </cell>
          <cell r="M2812">
            <v>6.4909153116412387E-3</v>
          </cell>
          <cell r="AF2812">
            <v>6.4350554478472587E-3</v>
          </cell>
        </row>
        <row r="2813">
          <cell r="L2813">
            <v>12.321899999999999</v>
          </cell>
          <cell r="M2813">
            <v>6.3353248858084672E-3</v>
          </cell>
          <cell r="AF2813">
            <v>6.4350745868788943E-3</v>
          </cell>
        </row>
        <row r="2814">
          <cell r="L2814">
            <v>22.3339</v>
          </cell>
          <cell r="M2814">
            <v>6.6742576096223156E-3</v>
          </cell>
          <cell r="AF2814">
            <v>6.4351970668472319E-3</v>
          </cell>
        </row>
        <row r="2815">
          <cell r="L2815">
            <v>11.823</v>
          </cell>
          <cell r="M2815">
            <v>6.314032310457132E-3</v>
          </cell>
          <cell r="AF2815">
            <v>6.4353577959897768E-3</v>
          </cell>
        </row>
        <row r="2816">
          <cell r="L2816">
            <v>19.869900000000001</v>
          </cell>
          <cell r="M2816">
            <v>6.6072085528079E-3</v>
          </cell>
          <cell r="AF2816">
            <v>6.4353769284594357E-3</v>
          </cell>
        </row>
        <row r="2817">
          <cell r="L2817">
            <v>9.1703200000000002</v>
          </cell>
          <cell r="M2817">
            <v>6.1944096922200978E-3</v>
          </cell>
          <cell r="AF2817">
            <v>6.4353922341361097E-3</v>
          </cell>
        </row>
        <row r="2818">
          <cell r="L2818">
            <v>11.9032</v>
          </cell>
          <cell r="M2818">
            <v>6.3174814697653176E-3</v>
          </cell>
          <cell r="AF2818">
            <v>6.4353998868747616E-3</v>
          </cell>
        </row>
        <row r="2819">
          <cell r="L2819">
            <v>19.099</v>
          </cell>
          <cell r="M2819">
            <v>6.5839597915912261E-3</v>
          </cell>
          <cell r="AF2819">
            <v>6.4356179619886747E-3</v>
          </cell>
        </row>
        <row r="2820">
          <cell r="L2820">
            <v>22.3996</v>
          </cell>
          <cell r="M2820">
            <v>6.6758918469072065E-3</v>
          </cell>
          <cell r="AF2820">
            <v>6.4357862637526653E-3</v>
          </cell>
        </row>
        <row r="2821">
          <cell r="L2821">
            <v>26.223700000000001</v>
          </cell>
          <cell r="M2821">
            <v>6.756939228837789E-3</v>
          </cell>
          <cell r="AF2821">
            <v>6.4358321586504164E-3</v>
          </cell>
        </row>
        <row r="2822">
          <cell r="L2822">
            <v>15.014099999999999</v>
          </cell>
          <cell r="M2822">
            <v>6.4433416707923149E-3</v>
          </cell>
          <cell r="AF2822">
            <v>6.4358856996733485E-3</v>
          </cell>
        </row>
        <row r="2823">
          <cell r="L2823">
            <v>23.404699999999998</v>
          </cell>
          <cell r="M2823">
            <v>6.6998845398050328E-3</v>
          </cell>
          <cell r="AF2823">
            <v>6.4358895239074931E-3</v>
          </cell>
        </row>
        <row r="2824">
          <cell r="L2824">
            <v>12.139699999999999</v>
          </cell>
          <cell r="M2824">
            <v>6.3275940382707735E-3</v>
          </cell>
          <cell r="AF2824">
            <v>6.4359736528541963E-3</v>
          </cell>
        </row>
        <row r="2825">
          <cell r="L2825">
            <v>16.083600000000001</v>
          </cell>
          <cell r="M2825">
            <v>6.4829327845065451E-3</v>
          </cell>
          <cell r="AF2825">
            <v>6.4360539502543923E-3</v>
          </cell>
        </row>
        <row r="2826">
          <cell r="L2826">
            <v>11.3521</v>
          </cell>
          <cell r="M2826">
            <v>6.2935785791621325E-3</v>
          </cell>
          <cell r="AF2826">
            <v>6.4361992316810217E-3</v>
          </cell>
        </row>
        <row r="2827">
          <cell r="L2827">
            <v>13.1355</v>
          </cell>
          <cell r="M2827">
            <v>6.3692044478024026E-3</v>
          </cell>
          <cell r="AF2827">
            <v>6.4362107002451712E-3</v>
          </cell>
        </row>
        <row r="2828">
          <cell r="L2828">
            <v>15.72</v>
          </cell>
          <cell r="M2828">
            <v>6.4696893948716526E-3</v>
          </cell>
          <cell r="AF2828">
            <v>6.4362336369247035E-3</v>
          </cell>
        </row>
        <row r="2829">
          <cell r="L2829">
            <v>31.797599999999999</v>
          </cell>
          <cell r="M2829">
            <v>6.8241719579822798E-3</v>
          </cell>
          <cell r="AF2829">
            <v>6.4363636001394282E-3</v>
          </cell>
        </row>
        <row r="2830">
          <cell r="L2830">
            <v>28.0914</v>
          </cell>
          <cell r="M2830">
            <v>6.7862840098483097E-3</v>
          </cell>
          <cell r="AF2830">
            <v>6.4364973657302068E-3</v>
          </cell>
        </row>
        <row r="2831">
          <cell r="L2831">
            <v>7.5280199999999997</v>
          </cell>
          <cell r="M2831">
            <v>6.1151551429598277E-3</v>
          </cell>
          <cell r="AF2831">
            <v>6.4365011873050142E-3</v>
          </cell>
        </row>
        <row r="2832">
          <cell r="L2832">
            <v>14.8003</v>
          </cell>
          <cell r="M2832">
            <v>6.4351970668472319E-3</v>
          </cell>
          <cell r="AF2832">
            <v>6.4365088304047576E-3</v>
          </cell>
        </row>
        <row r="2833">
          <cell r="L2833">
            <v>12.029</v>
          </cell>
          <cell r="M2833">
            <v>6.3228714955592472E-3</v>
          </cell>
          <cell r="AF2833">
            <v>6.4365317593050248E-3</v>
          </cell>
        </row>
        <row r="2834">
          <cell r="L2834">
            <v>10.756600000000001</v>
          </cell>
          <cell r="M2834">
            <v>6.2672235196561815E-3</v>
          </cell>
          <cell r="AF2834">
            <v>6.4365737940678541E-3</v>
          </cell>
        </row>
        <row r="2835">
          <cell r="L2835">
            <v>14.885199999999999</v>
          </cell>
          <cell r="M2835">
            <v>6.4384403974205688E-3</v>
          </cell>
          <cell r="AF2835">
            <v>6.4365890789374368E-3</v>
          </cell>
        </row>
        <row r="2836">
          <cell r="L2836">
            <v>13.286899999999999</v>
          </cell>
          <cell r="M2836">
            <v>6.3753922418376694E-3</v>
          </cell>
          <cell r="AF2836">
            <v>6.4367419130036138E-3</v>
          </cell>
        </row>
        <row r="2837">
          <cell r="L2837">
            <v>25.271599999999999</v>
          </cell>
          <cell r="M2837">
            <v>6.7393730471322381E-3</v>
          </cell>
          <cell r="AF2837">
            <v>6.436879440919553E-3</v>
          </cell>
        </row>
        <row r="2838">
          <cell r="L2838">
            <v>13.130800000000001</v>
          </cell>
          <cell r="M2838">
            <v>6.3690117668109419E-3</v>
          </cell>
          <cell r="AF2838">
            <v>6.4368985403147902E-3</v>
          </cell>
        </row>
        <row r="2839">
          <cell r="L2839">
            <v>19.622499999999999</v>
          </cell>
          <cell r="M2839">
            <v>6.5998639908782762E-3</v>
          </cell>
          <cell r="AF2839">
            <v>6.4369481967970609E-3</v>
          </cell>
        </row>
        <row r="2840">
          <cell r="L2840">
            <v>36.634300000000003</v>
          </cell>
          <cell r="M2840">
            <v>6.8323774007936766E-3</v>
          </cell>
          <cell r="AF2840">
            <v>6.436955836006464E-3</v>
          </cell>
        </row>
        <row r="2841">
          <cell r="L2841">
            <v>14.785500000000001</v>
          </cell>
          <cell r="M2841">
            <v>6.4346304544091503E-3</v>
          </cell>
          <cell r="AF2841">
            <v>6.4370131279569923E-3</v>
          </cell>
        </row>
        <row r="2842">
          <cell r="L2842">
            <v>13.2506</v>
          </cell>
          <cell r="M2842">
            <v>6.3739120033222529E-3</v>
          </cell>
          <cell r="AF2842">
            <v>6.437150613373745E-3</v>
          </cell>
        </row>
        <row r="2843">
          <cell r="L2843">
            <v>13.051399999999999</v>
          </cell>
          <cell r="M2843">
            <v>6.3657513303833867E-3</v>
          </cell>
          <cell r="AF2843">
            <v>6.4371544321054699E-3</v>
          </cell>
        </row>
        <row r="2844">
          <cell r="L2844">
            <v>19.367699999999999</v>
          </cell>
          <cell r="M2844">
            <v>6.5921844799900504E-3</v>
          </cell>
          <cell r="AF2844">
            <v>6.4372651680917724E-3</v>
          </cell>
        </row>
        <row r="2845">
          <cell r="L2845">
            <v>30.2057</v>
          </cell>
          <cell r="M2845">
            <v>6.8112359874658831E-3</v>
          </cell>
          <cell r="AF2845">
            <v>6.4373338937385189E-3</v>
          </cell>
        </row>
        <row r="2846">
          <cell r="L2846">
            <v>39.738700000000001</v>
          </cell>
          <cell r="M2846">
            <v>6.8129553802020459E-3</v>
          </cell>
          <cell r="AF2846">
            <v>6.4374369721055501E-3</v>
          </cell>
        </row>
        <row r="2847">
          <cell r="L2847">
            <v>60.950200000000002</v>
          </cell>
          <cell r="M2847">
            <v>6.1946115517771969E-3</v>
          </cell>
          <cell r="AF2847">
            <v>6.4374751462017536E-3</v>
          </cell>
        </row>
        <row r="2848">
          <cell r="L2848">
            <v>10.2697</v>
          </cell>
          <cell r="M2848">
            <v>6.2452737400471711E-3</v>
          </cell>
          <cell r="AF2848">
            <v>6.4375247700403761E-3</v>
          </cell>
        </row>
        <row r="2849">
          <cell r="L2849">
            <v>9.9621899999999997</v>
          </cell>
          <cell r="M2849">
            <v>6.2312272015918862E-3</v>
          </cell>
          <cell r="AF2849">
            <v>6.437593475330401E-3</v>
          </cell>
        </row>
        <row r="2850">
          <cell r="L2850">
            <v>44.923699999999997</v>
          </cell>
          <cell r="M2850">
            <v>6.7380030123484853E-3</v>
          </cell>
          <cell r="AF2850">
            <v>6.4376392758632101E-3</v>
          </cell>
        </row>
        <row r="2851">
          <cell r="L2851">
            <v>26.851700000000001</v>
          </cell>
          <cell r="M2851">
            <v>6.7675652032590924E-3</v>
          </cell>
          <cell r="AF2851">
            <v>6.4377270535228986E-3</v>
          </cell>
        </row>
        <row r="2852">
          <cell r="M2852">
            <v>5.7065367181851909E-3</v>
          </cell>
          <cell r="AF2852">
            <v>6.4377423183046281E-3</v>
          </cell>
        </row>
        <row r="2853">
          <cell r="L2853">
            <v>19.939800000000002</v>
          </cell>
          <cell r="M2853">
            <v>6.6092636406221792E-3</v>
          </cell>
          <cell r="AF2853">
            <v>6.4378300856346707E-3</v>
          </cell>
        </row>
        <row r="2854">
          <cell r="L2854">
            <v>11.511900000000001</v>
          </cell>
          <cell r="M2854">
            <v>6.3005580873199615E-3</v>
          </cell>
          <cell r="AF2854">
            <v>6.4378377171605515E-3</v>
          </cell>
        </row>
        <row r="2855">
          <cell r="L2855">
            <v>9.9263700000000004</v>
          </cell>
          <cell r="M2855">
            <v>6.2295818164962557E-3</v>
          </cell>
          <cell r="AF2855">
            <v>6.4378644269771383E-3</v>
          </cell>
        </row>
        <row r="2856">
          <cell r="L2856">
            <v>12.6235</v>
          </cell>
          <cell r="M2856">
            <v>6.3480067652943251E-3</v>
          </cell>
          <cell r="AF2856">
            <v>6.4380284836817164E-3</v>
          </cell>
        </row>
        <row r="2857">
          <cell r="L2857">
            <v>17.191600000000001</v>
          </cell>
          <cell r="M2857">
            <v>6.5218959754020402E-3</v>
          </cell>
          <cell r="AF2857">
            <v>6.4380437432067349E-3</v>
          </cell>
        </row>
        <row r="2858">
          <cell r="L2858">
            <v>13.856</v>
          </cell>
          <cell r="M2858">
            <v>6.3983204173109652E-3</v>
          </cell>
          <cell r="AF2858">
            <v>6.4381276658362395E-3</v>
          </cell>
        </row>
        <row r="2859">
          <cell r="L2859">
            <v>18.339400000000001</v>
          </cell>
          <cell r="M2859">
            <v>6.5600124751902132E-3</v>
          </cell>
          <cell r="AF2859">
            <v>6.4381276658362395E-3</v>
          </cell>
        </row>
        <row r="2860">
          <cell r="L2860">
            <v>25.5715</v>
          </cell>
          <cell r="M2860">
            <v>6.7450948685968404E-3</v>
          </cell>
          <cell r="AF2860">
            <v>6.4381391092072845E-3</v>
          </cell>
        </row>
        <row r="2861">
          <cell r="L2861">
            <v>21.545999999999999</v>
          </cell>
          <cell r="M2861">
            <v>6.6540335266467741E-3</v>
          </cell>
          <cell r="AF2861">
            <v>6.4382115804133338E-3</v>
          </cell>
        </row>
        <row r="2862">
          <cell r="L2862">
            <v>13.470499999999999</v>
          </cell>
          <cell r="M2862">
            <v>6.3828465160271144E-3</v>
          </cell>
          <cell r="AF2862">
            <v>6.4382535346821194E-3</v>
          </cell>
        </row>
        <row r="2863">
          <cell r="L2863">
            <v>18.067799999999998</v>
          </cell>
          <cell r="M2863">
            <v>6.5512018258136444E-3</v>
          </cell>
          <cell r="AF2863">
            <v>6.438272604138766E-3</v>
          </cell>
        </row>
        <row r="2864">
          <cell r="L2864">
            <v>19.4651</v>
          </cell>
          <cell r="M2864">
            <v>6.5951338374847738E-3</v>
          </cell>
          <cell r="AF2864">
            <v>6.4383145554792005E-3</v>
          </cell>
        </row>
        <row r="2865">
          <cell r="L2865">
            <v>12.7096</v>
          </cell>
          <cell r="M2865">
            <v>6.3516006952211677E-3</v>
          </cell>
          <cell r="AF2865">
            <v>6.4383793854089159E-3</v>
          </cell>
        </row>
        <row r="2866">
          <cell r="L2866">
            <v>9.6928699999999992</v>
          </cell>
          <cell r="M2866">
            <v>6.2188092841931573E-3</v>
          </cell>
          <cell r="AF2866">
            <v>6.4384403974205688E-3</v>
          </cell>
        </row>
        <row r="2867">
          <cell r="M2867">
            <v>5.7065367181851909E-3</v>
          </cell>
          <cell r="AF2867">
            <v>6.4384937794364026E-3</v>
          </cell>
        </row>
        <row r="2868">
          <cell r="M2868">
            <v>5.7065367181851909E-3</v>
          </cell>
          <cell r="AF2868">
            <v>6.4385776588716855E-3</v>
          </cell>
        </row>
        <row r="2869">
          <cell r="M2869">
            <v>5.7065367181851909E-3</v>
          </cell>
          <cell r="AF2869">
            <v>6.4386195955690052E-3</v>
          </cell>
        </row>
        <row r="2870">
          <cell r="M2870">
            <v>5.7065367181851909E-3</v>
          </cell>
          <cell r="AF2870">
            <v>6.4386767787293622E-3</v>
          </cell>
        </row>
        <row r="2871">
          <cell r="M2871">
            <v>5.7065367181851909E-3</v>
          </cell>
          <cell r="AF2871">
            <v>6.4387034629227805E-3</v>
          </cell>
        </row>
        <row r="2872">
          <cell r="M2872">
            <v>5.7065367181851909E-3</v>
          </cell>
          <cell r="AF2872">
            <v>6.4387530171185064E-3</v>
          </cell>
        </row>
        <row r="2873">
          <cell r="L2873">
            <v>12.1311</v>
          </cell>
          <cell r="M2873">
            <v>6.3272278450205496E-3</v>
          </cell>
          <cell r="AF2873">
            <v>6.4388597396794886E-3</v>
          </cell>
        </row>
        <row r="2874">
          <cell r="L2874">
            <v>27.644500000000001</v>
          </cell>
          <cell r="M2874">
            <v>6.7798826262343258E-3</v>
          </cell>
          <cell r="AF2874">
            <v>6.439183638949594E-3</v>
          </cell>
        </row>
        <row r="2875">
          <cell r="L2875">
            <v>19.019200000000001</v>
          </cell>
          <cell r="M2875">
            <v>6.5814922933072409E-3</v>
          </cell>
          <cell r="AF2875">
            <v>6.4392217368395418E-3</v>
          </cell>
        </row>
        <row r="2876">
          <cell r="L2876">
            <v>20.860299999999999</v>
          </cell>
          <cell r="M2876">
            <v>6.635498553834631E-3</v>
          </cell>
          <cell r="AF2876">
            <v>6.4393169742815162E-3</v>
          </cell>
        </row>
        <row r="2877">
          <cell r="L2877">
            <v>4.7258899999999997</v>
          </cell>
          <cell r="M2877">
            <v>5.9713392432326632E-3</v>
          </cell>
          <cell r="AF2877">
            <v>6.439374111752552E-3</v>
          </cell>
        </row>
        <row r="2878">
          <cell r="L2878">
            <v>23.578700000000001</v>
          </cell>
          <cell r="M2878">
            <v>6.7038449777843609E-3</v>
          </cell>
          <cell r="AF2878">
            <v>6.4393817297990139E-3</v>
          </cell>
        </row>
        <row r="2879">
          <cell r="L2879">
            <v>12.3527</v>
          </cell>
          <cell r="M2879">
            <v>6.3366265790067633E-3</v>
          </cell>
          <cell r="AF2879">
            <v>6.4394274366793595E-3</v>
          </cell>
        </row>
        <row r="2880">
          <cell r="L2880">
            <v>34.6492</v>
          </cell>
          <cell r="M2880">
            <v>6.8346841693405318E-3</v>
          </cell>
          <cell r="AF2880">
            <v>6.4395531182388568E-3</v>
          </cell>
        </row>
        <row r="2881">
          <cell r="L2881">
            <v>12.8848</v>
          </cell>
          <cell r="M2881">
            <v>6.3588773397177866E-3</v>
          </cell>
          <cell r="AF2881">
            <v>6.4395759674835615E-3</v>
          </cell>
        </row>
        <row r="2882">
          <cell r="L2882">
            <v>18.867799999999999</v>
          </cell>
          <cell r="M2882">
            <v>6.5767796045038129E-3</v>
          </cell>
          <cell r="AF2882">
            <v>6.4395911999803766E-3</v>
          </cell>
        </row>
        <row r="2883">
          <cell r="L2883">
            <v>18.198699999999999</v>
          </cell>
          <cell r="M2883">
            <v>6.5554644364946369E-3</v>
          </cell>
          <cell r="AF2883">
            <v>6.4399490869630812E-3</v>
          </cell>
        </row>
        <row r="2884">
          <cell r="L2884">
            <v>33.350900000000003</v>
          </cell>
          <cell r="M2884">
            <v>6.8319177791950295E-3</v>
          </cell>
          <cell r="AF2884">
            <v>6.4400137954936723E-3</v>
          </cell>
        </row>
        <row r="2885">
          <cell r="L2885">
            <v>20.3887</v>
          </cell>
          <cell r="M2885">
            <v>6.6222503764863799E-3</v>
          </cell>
          <cell r="AF2885">
            <v>6.440025214146541E-3</v>
          </cell>
        </row>
        <row r="2886">
          <cell r="L2886">
            <v>28.3018</v>
          </cell>
          <cell r="M2886">
            <v>6.7891620694509646E-3</v>
          </cell>
          <cell r="AF2886">
            <v>6.4400404387838844E-3</v>
          </cell>
        </row>
        <row r="2887">
          <cell r="L2887">
            <v>16.631699999999999</v>
          </cell>
          <cell r="M2887">
            <v>6.5024705755425119E-3</v>
          </cell>
          <cell r="AF2887">
            <v>6.4400823051626683E-3</v>
          </cell>
        </row>
        <row r="2888">
          <cell r="L2888">
            <v>8.6153899999999997</v>
          </cell>
          <cell r="M2888">
            <v>6.1680616940946141E-3</v>
          </cell>
          <cell r="AF2888">
            <v>6.4402116975931572E-3</v>
          </cell>
        </row>
        <row r="2889">
          <cell r="L2889">
            <v>11.7294</v>
          </cell>
          <cell r="M2889">
            <v>6.3099941742007478E-3</v>
          </cell>
          <cell r="AF2889">
            <v>6.4402687763683844E-3</v>
          </cell>
        </row>
        <row r="2890">
          <cell r="L2890">
            <v>6.9954099999999997</v>
          </cell>
          <cell r="M2890">
            <v>6.0886355117003551E-3</v>
          </cell>
          <cell r="AF2890">
            <v>6.4403220465109028E-3</v>
          </cell>
        </row>
        <row r="2891">
          <cell r="L2891">
            <v>46.396599999999999</v>
          </cell>
          <cell r="M2891">
            <v>6.7072022135726828E-3</v>
          </cell>
          <cell r="AF2891">
            <v>6.4403905318972674E-3</v>
          </cell>
        </row>
        <row r="2892">
          <cell r="L2892">
            <v>31.448599999999999</v>
          </cell>
          <cell r="M2892">
            <v>6.8217681044829394E-3</v>
          </cell>
          <cell r="AF2892">
            <v>6.440729074772584E-3</v>
          </cell>
        </row>
        <row r="2893">
          <cell r="L2893">
            <v>17.996700000000001</v>
          </cell>
          <cell r="M2893">
            <v>6.5488738925919641E-3</v>
          </cell>
          <cell r="AF2893">
            <v>6.4407366809617452E-3</v>
          </cell>
        </row>
        <row r="2894">
          <cell r="L2894">
            <v>11.420299999999999</v>
          </cell>
          <cell r="M2894">
            <v>6.2965621445785465E-3</v>
          </cell>
          <cell r="AF2894">
            <v>6.4408203446444014E-3</v>
          </cell>
        </row>
        <row r="2895">
          <cell r="L2895">
            <v>10.337999999999999</v>
          </cell>
          <cell r="M2895">
            <v>6.2483743260318258E-3</v>
          </cell>
          <cell r="AF2895">
            <v>6.4409686377191189E-3</v>
          </cell>
        </row>
        <row r="2896">
          <cell r="L2896">
            <v>14.1218</v>
          </cell>
          <cell r="M2896">
            <v>6.408848597617871E-3</v>
          </cell>
          <cell r="AF2896">
            <v>6.4409914497890871E-3</v>
          </cell>
        </row>
        <row r="2897">
          <cell r="L2897">
            <v>44.935000000000002</v>
          </cell>
          <cell r="M2897">
            <v>6.7377825046179059E-3</v>
          </cell>
          <cell r="AF2897">
            <v>6.4410598824000964E-3</v>
          </cell>
        </row>
        <row r="2898">
          <cell r="L2898">
            <v>19.3429</v>
          </cell>
          <cell r="M2898">
            <v>6.5914307932725714E-3</v>
          </cell>
          <cell r="AF2898">
            <v>6.4413259578999854E-3</v>
          </cell>
        </row>
        <row r="2899">
          <cell r="L2899">
            <v>17.3581</v>
          </cell>
          <cell r="M2899">
            <v>6.5275679157252037E-3</v>
          </cell>
          <cell r="AF2899">
            <v>6.4413335588573524E-3</v>
          </cell>
        </row>
        <row r="2900">
          <cell r="L2900">
            <v>99.064800000000005</v>
          </cell>
          <cell r="M2900">
            <v>3.7466428291975029E-3</v>
          </cell>
          <cell r="AF2900">
            <v>6.4413601616832043E-3</v>
          </cell>
        </row>
        <row r="2901">
          <cell r="L2901">
            <v>15.8484</v>
          </cell>
          <cell r="M2901">
            <v>6.4743917057982275E-3</v>
          </cell>
          <cell r="AF2901">
            <v>6.4414133648852089E-3</v>
          </cell>
        </row>
        <row r="2902">
          <cell r="L2902">
            <v>17.263999999999999</v>
          </cell>
          <cell r="M2902">
            <v>6.5243682502042939E-3</v>
          </cell>
          <cell r="AF2902">
            <v>6.4414855640062933E-3</v>
          </cell>
        </row>
        <row r="2903">
          <cell r="L2903">
            <v>27.2636</v>
          </cell>
          <cell r="M2903">
            <v>6.774117913109977E-3</v>
          </cell>
          <cell r="AF2903">
            <v>6.4416527388720061E-3</v>
          </cell>
        </row>
        <row r="2904">
          <cell r="L2904">
            <v>19.153500000000001</v>
          </cell>
          <cell r="M2904">
            <v>6.5856384451870162E-3</v>
          </cell>
          <cell r="AF2904">
            <v>6.4417173205193329E-3</v>
          </cell>
        </row>
        <row r="2905">
          <cell r="L2905">
            <v>26.087199999999999</v>
          </cell>
          <cell r="M2905">
            <v>6.7545283636660817E-3</v>
          </cell>
          <cell r="AF2905">
            <v>6.441838872905622E-3</v>
          </cell>
        </row>
        <row r="2906">
          <cell r="L2906">
            <v>28.217300000000002</v>
          </cell>
          <cell r="M2906">
            <v>6.7880166463513102E-3</v>
          </cell>
          <cell r="AF2906">
            <v>6.4419718012841609E-3</v>
          </cell>
        </row>
        <row r="2907">
          <cell r="L2907">
            <v>17.16</v>
          </cell>
          <cell r="M2907">
            <v>6.5208140648569156E-3</v>
          </cell>
          <cell r="AF2907">
            <v>6.4420249669179391E-3</v>
          </cell>
        </row>
        <row r="2908">
          <cell r="L2908">
            <v>16.727699999999999</v>
          </cell>
          <cell r="M2908">
            <v>6.5058396456132471E-3</v>
          </cell>
          <cell r="AF2908">
            <v>6.4420971150519531E-3</v>
          </cell>
        </row>
        <row r="2909">
          <cell r="L2909">
            <v>7.2641799999999996</v>
          </cell>
          <cell r="M2909">
            <v>6.1020671626402885E-3</v>
          </cell>
          <cell r="AF2909">
            <v>6.4424425832000651E-3</v>
          </cell>
        </row>
        <row r="2910">
          <cell r="L2910">
            <v>28.712299999999999</v>
          </cell>
          <cell r="M2910">
            <v>6.7945266473169478E-3</v>
          </cell>
          <cell r="AF2910">
            <v>6.4424691519542263E-3</v>
          </cell>
        </row>
        <row r="2911">
          <cell r="L2911">
            <v>27.630400000000002</v>
          </cell>
          <cell r="M2911">
            <v>6.7796742889867784E-3</v>
          </cell>
          <cell r="AF2911">
            <v>6.4425412630255982E-3</v>
          </cell>
        </row>
        <row r="2912">
          <cell r="L2912">
            <v>33.752899999999997</v>
          </cell>
          <cell r="M2912">
            <v>6.8331355563618582E-3</v>
          </cell>
          <cell r="AF2912">
            <v>6.4426361368432163E-3</v>
          </cell>
        </row>
        <row r="2913">
          <cell r="L2913">
            <v>21.302299999999999</v>
          </cell>
          <cell r="M2913">
            <v>6.6475453001355019E-3</v>
          </cell>
          <cell r="AF2913">
            <v>6.4426551103561047E-3</v>
          </cell>
        </row>
        <row r="2914">
          <cell r="L2914">
            <v>26.973199999999999</v>
          </cell>
          <cell r="M2914">
            <v>6.7695324803677464E-3</v>
          </cell>
          <cell r="AF2914">
            <v>6.4427765309665284E-3</v>
          </cell>
        </row>
        <row r="2915">
          <cell r="L2915">
            <v>15.431800000000001</v>
          </cell>
          <cell r="M2915">
            <v>6.4590334497499806E-3</v>
          </cell>
          <cell r="AF2915">
            <v>6.4430800077794467E-3</v>
          </cell>
        </row>
        <row r="2916">
          <cell r="L2916">
            <v>21.052399999999999</v>
          </cell>
          <cell r="M2916">
            <v>6.6407783569449952E-3</v>
          </cell>
          <cell r="AF2916">
            <v>6.4430800077794467E-3</v>
          </cell>
        </row>
        <row r="2917">
          <cell r="L2917">
            <v>22.4404</v>
          </cell>
          <cell r="M2917">
            <v>6.6769026592442323E-3</v>
          </cell>
          <cell r="AF2917">
            <v>6.4432203297045193E-3</v>
          </cell>
        </row>
        <row r="2918">
          <cell r="L2918">
            <v>14.079800000000001</v>
          </cell>
          <cell r="M2918">
            <v>6.4071926894877515E-3</v>
          </cell>
          <cell r="AF2918">
            <v>6.4432430824595743E-3</v>
          </cell>
        </row>
        <row r="2919">
          <cell r="L2919">
            <v>16.4894</v>
          </cell>
          <cell r="M2919">
            <v>6.4974475049187647E-3</v>
          </cell>
          <cell r="AF2919">
            <v>6.4432772104662233E-3</v>
          </cell>
        </row>
        <row r="2920">
          <cell r="L2920">
            <v>35.6068</v>
          </cell>
          <cell r="M2920">
            <v>6.8345581567647662E-3</v>
          </cell>
          <cell r="AF2920">
            <v>6.4433378791418751E-3</v>
          </cell>
        </row>
        <row r="2921">
          <cell r="L2921">
            <v>34.232700000000001</v>
          </cell>
          <cell r="M2921">
            <v>6.8341649336425975E-3</v>
          </cell>
          <cell r="AF2921">
            <v>6.4433416707923149E-3</v>
          </cell>
        </row>
        <row r="2922">
          <cell r="L2922">
            <v>42.548900000000003</v>
          </cell>
          <cell r="M2922">
            <v>6.7788654762998141E-3</v>
          </cell>
          <cell r="AF2922">
            <v>6.4433606287942879E-3</v>
          </cell>
        </row>
        <row r="2923">
          <cell r="L2923">
            <v>25.6843</v>
          </cell>
          <cell r="M2923">
            <v>6.7472021503416713E-3</v>
          </cell>
          <cell r="AF2923">
            <v>6.443603254385478E-3</v>
          </cell>
        </row>
        <row r="2924">
          <cell r="L2924">
            <v>26.049399999999999</v>
          </cell>
          <cell r="M2924">
            <v>6.7538543610159213E-3</v>
          </cell>
          <cell r="AF2924">
            <v>6.4436487390763953E-3</v>
          </cell>
        </row>
        <row r="2925">
          <cell r="L2925">
            <v>27.3506</v>
          </cell>
          <cell r="M2925">
            <v>6.7754596037036896E-3</v>
          </cell>
          <cell r="AF2925">
            <v>6.4438420222094278E-3</v>
          </cell>
        </row>
        <row r="2926">
          <cell r="L2926">
            <v>45.435200000000002</v>
          </cell>
          <cell r="M2926">
            <v>6.7277762231479615E-3</v>
          </cell>
          <cell r="AF2926">
            <v>6.4442208827650083E-3</v>
          </cell>
        </row>
        <row r="2927">
          <cell r="L2927">
            <v>29.493600000000001</v>
          </cell>
          <cell r="M2927">
            <v>6.8038188536561845E-3</v>
          </cell>
          <cell r="AF2927">
            <v>6.4443042096920585E-3</v>
          </cell>
        </row>
        <row r="2928">
          <cell r="L2928">
            <v>291.19799999999998</v>
          </cell>
          <cell r="M2928">
            <v>4.5001119763499973E-7</v>
          </cell>
          <cell r="AF2928">
            <v>6.4443685931486064E-3</v>
          </cell>
        </row>
        <row r="2929">
          <cell r="L2929">
            <v>12.4849</v>
          </cell>
          <cell r="M2929">
            <v>6.3421966979253343E-3</v>
          </cell>
          <cell r="AF2929">
            <v>6.444383741496233E-3</v>
          </cell>
        </row>
        <row r="2930">
          <cell r="L2930">
            <v>37.286700000000003</v>
          </cell>
          <cell r="M2930">
            <v>6.8298944760107989E-3</v>
          </cell>
          <cell r="AF2930">
            <v>6.4444556925006297E-3</v>
          </cell>
        </row>
        <row r="2931">
          <cell r="L2931">
            <v>12.35</v>
          </cell>
          <cell r="M2931">
            <v>6.3365125293989065E-3</v>
          </cell>
          <cell r="AF2931">
            <v>6.4445844318910556E-3</v>
          </cell>
        </row>
        <row r="2932">
          <cell r="L2932">
            <v>17.063300000000002</v>
          </cell>
          <cell r="M2932">
            <v>6.5174925294218637E-3</v>
          </cell>
          <cell r="AF2932">
            <v>6.4447245087147116E-3</v>
          </cell>
        </row>
        <row r="2933">
          <cell r="L2933">
            <v>37.999600000000001</v>
          </cell>
          <cell r="M2933">
            <v>6.8262071704237775E-3</v>
          </cell>
          <cell r="AF2933">
            <v>6.445106764246371E-3</v>
          </cell>
        </row>
        <row r="2934">
          <cell r="L2934">
            <v>6.37296</v>
          </cell>
          <cell r="M2934">
            <v>6.0571491303875553E-3</v>
          </cell>
          <cell r="AF2934">
            <v>6.4451256833633098E-3</v>
          </cell>
        </row>
        <row r="2935">
          <cell r="L2935">
            <v>8.0307399999999998</v>
          </cell>
          <cell r="M2935">
            <v>6.1398234405230252E-3</v>
          </cell>
          <cell r="AF2935">
            <v>6.4452013556569277E-3</v>
          </cell>
        </row>
        <row r="2936">
          <cell r="L2936">
            <v>25.607099999999999</v>
          </cell>
          <cell r="M2936">
            <v>6.7457625824687865E-3</v>
          </cell>
          <cell r="AF2936">
            <v>6.445345114614448E-3</v>
          </cell>
        </row>
        <row r="2937">
          <cell r="L2937">
            <v>44.558599999999998</v>
          </cell>
          <cell r="M2937">
            <v>6.7449954065666572E-3</v>
          </cell>
          <cell r="AF2937">
            <v>6.4454132025469337E-3</v>
          </cell>
        </row>
        <row r="2938">
          <cell r="L2938">
            <v>8.1094100000000005</v>
          </cell>
          <cell r="M2938">
            <v>6.1436515053098851E-3</v>
          </cell>
          <cell r="AF2938">
            <v>6.4456363417265796E-3</v>
          </cell>
        </row>
        <row r="2939">
          <cell r="L2939">
            <v>19.642800000000001</v>
          </cell>
          <cell r="M2939">
            <v>6.6004707950064216E-3</v>
          </cell>
          <cell r="AF2939">
            <v>6.4458329585682008E-3</v>
          </cell>
        </row>
        <row r="2940">
          <cell r="L2940">
            <v>14.47</v>
          </cell>
          <cell r="M2940">
            <v>6.4224652911630048E-3</v>
          </cell>
          <cell r="AF2940">
            <v>6.4458896665720725E-3</v>
          </cell>
        </row>
        <row r="2941">
          <cell r="L2941">
            <v>33.055100000000003</v>
          </cell>
          <cell r="M2941">
            <v>6.8308149250980695E-3</v>
          </cell>
          <cell r="AF2941">
            <v>6.4459690514637865E-3</v>
          </cell>
        </row>
        <row r="2942">
          <cell r="L2942">
            <v>10.1732</v>
          </cell>
          <cell r="M2942">
            <v>6.2408810271422496E-3</v>
          </cell>
          <cell r="AF2942">
            <v>6.4461013432470307E-3</v>
          </cell>
        </row>
        <row r="2943">
          <cell r="L2943">
            <v>21.069099999999999</v>
          </cell>
          <cell r="M2943">
            <v>6.6412341505616684E-3</v>
          </cell>
          <cell r="AF2943">
            <v>6.4461618126753824E-3</v>
          </cell>
        </row>
        <row r="2944">
          <cell r="L2944">
            <v>30.935500000000001</v>
          </cell>
          <cell r="M2944">
            <v>6.8177928802405389E-3</v>
          </cell>
          <cell r="AF2944">
            <v>6.446354530436839E-3</v>
          </cell>
        </row>
        <row r="2945">
          <cell r="L2945">
            <v>21.520800000000001</v>
          </cell>
          <cell r="M2945">
            <v>6.653367689289277E-3</v>
          </cell>
          <cell r="AF2945">
            <v>6.4463658654225382E-3</v>
          </cell>
        </row>
        <row r="2946">
          <cell r="L2946">
            <v>12.5093</v>
          </cell>
          <cell r="M2946">
            <v>6.3432217462778516E-3</v>
          </cell>
          <cell r="AF2946">
            <v>6.446464095666681E-3</v>
          </cell>
        </row>
        <row r="2947">
          <cell r="L2947">
            <v>16.856999999999999</v>
          </cell>
          <cell r="M2947">
            <v>6.5103522870104385E-3</v>
          </cell>
          <cell r="AF2947">
            <v>6.446471651371498E-3</v>
          </cell>
        </row>
        <row r="2948">
          <cell r="L2948">
            <v>19.008099999999999</v>
          </cell>
          <cell r="M2948">
            <v>6.5811481685971755E-3</v>
          </cell>
          <cell r="AF2948">
            <v>6.4464943180849617E-3</v>
          </cell>
        </row>
        <row r="2949">
          <cell r="L2949">
            <v>8.1282999999999994</v>
          </cell>
          <cell r="M2949">
            <v>6.1445693819282372E-3</v>
          </cell>
          <cell r="AF2949">
            <v>6.4465018735224517E-3</v>
          </cell>
        </row>
        <row r="2950">
          <cell r="L2950">
            <v>20.168900000000001</v>
          </cell>
          <cell r="M2950">
            <v>6.6159372418835042E-3</v>
          </cell>
          <cell r="AF2950">
            <v>6.4466454141363753E-3</v>
          </cell>
        </row>
        <row r="2951">
          <cell r="L2951">
            <v>12.5694</v>
          </cell>
          <cell r="M2951">
            <v>6.3457425350719378E-3</v>
          </cell>
          <cell r="AF2951">
            <v>6.4467171753953825E-3</v>
          </cell>
        </row>
        <row r="2952">
          <cell r="L2952">
            <v>85.797600000000003</v>
          </cell>
          <cell r="M2952">
            <v>4.6845297217471696E-3</v>
          </cell>
          <cell r="AF2952">
            <v>6.4467776012505302E-3</v>
          </cell>
        </row>
        <row r="2953">
          <cell r="L2953">
            <v>14.567500000000001</v>
          </cell>
          <cell r="M2953">
            <v>6.4262423198377834E-3</v>
          </cell>
          <cell r="AF2953">
            <v>6.4469890580545622E-3</v>
          </cell>
        </row>
        <row r="2954">
          <cell r="L2954">
            <v>12.930199999999999</v>
          </cell>
          <cell r="M2954">
            <v>6.3607549645468909E-3</v>
          </cell>
          <cell r="AF2954">
            <v>6.4470985418735435E-3</v>
          </cell>
        </row>
        <row r="2955">
          <cell r="L2955">
            <v>10.085699999999999</v>
          </cell>
          <cell r="M2955">
            <v>6.2368859314666123E-3</v>
          </cell>
          <cell r="AF2955">
            <v>6.4471287418328615E-3</v>
          </cell>
        </row>
        <row r="2956">
          <cell r="L2956">
            <v>9.5938099999999995</v>
          </cell>
          <cell r="M2956">
            <v>6.2142147321928298E-3</v>
          </cell>
          <cell r="AF2956">
            <v>6.4471400665418368E-3</v>
          </cell>
        </row>
        <row r="2957">
          <cell r="L2957">
            <v>14.297700000000001</v>
          </cell>
          <cell r="M2957">
            <v>6.4157522598112032E-3</v>
          </cell>
          <cell r="AF2957">
            <v>6.4472382077185569E-3</v>
          </cell>
        </row>
        <row r="2958">
          <cell r="L2958">
            <v>6.6793399999999998</v>
          </cell>
          <cell r="M2958">
            <v>6.0727131419644233E-3</v>
          </cell>
          <cell r="AF2958">
            <v>6.4472533053582873E-3</v>
          </cell>
        </row>
        <row r="2959">
          <cell r="L2959">
            <v>17.135899999999999</v>
          </cell>
          <cell r="M2959">
            <v>6.5199877730347114E-3</v>
          </cell>
          <cell r="AF2959">
            <v>6.4474080407461156E-3</v>
          </cell>
        </row>
        <row r="2960">
          <cell r="L2960">
            <v>15.3964</v>
          </cell>
          <cell r="M2960">
            <v>6.4577149195870929E-3</v>
          </cell>
          <cell r="AF2960">
            <v>6.4474155880950568E-3</v>
          </cell>
        </row>
        <row r="2961">
          <cell r="L2961">
            <v>12.9679</v>
          </cell>
          <cell r="M2961">
            <v>6.3623116336558342E-3</v>
          </cell>
          <cell r="AF2961">
            <v>6.4474533238368121E-3</v>
          </cell>
        </row>
        <row r="2962">
          <cell r="L2962">
            <v>17.986999999999998</v>
          </cell>
          <cell r="M2962">
            <v>6.5485556092127742E-3</v>
          </cell>
          <cell r="AF2962">
            <v>6.4477061101858276E-3</v>
          </cell>
        </row>
        <row r="2963">
          <cell r="L2963">
            <v>37.39</v>
          </cell>
          <cell r="M2963">
            <v>6.8294231734479498E-3</v>
          </cell>
          <cell r="AF2963">
            <v>6.4477174272222319E-3</v>
          </cell>
        </row>
        <row r="2964">
          <cell r="L2964">
            <v>12.862399999999999</v>
          </cell>
          <cell r="M2964">
            <v>6.3579497216114536E-3</v>
          </cell>
          <cell r="AF2964">
            <v>6.4477626938631892E-3</v>
          </cell>
        </row>
        <row r="2965">
          <cell r="L2965">
            <v>32.2866</v>
          </cell>
          <cell r="M2965">
            <v>6.8271309389001137E-3</v>
          </cell>
          <cell r="AF2965">
            <v>6.4477853262808592E-3</v>
          </cell>
        </row>
        <row r="2966">
          <cell r="L2966">
            <v>4.3444500000000001</v>
          </cell>
          <cell r="M2966">
            <v>5.9509649756337981E-3</v>
          </cell>
          <cell r="AF2966">
            <v>6.4477853262808592E-3</v>
          </cell>
        </row>
        <row r="2967">
          <cell r="L2967">
            <v>22.7865</v>
          </cell>
          <cell r="M2967">
            <v>6.6853519973599038E-3</v>
          </cell>
          <cell r="AF2967">
            <v>6.447838132914766E-3</v>
          </cell>
        </row>
        <row r="2968">
          <cell r="L2968">
            <v>14.547000000000001</v>
          </cell>
          <cell r="M2968">
            <v>6.4254494794991259E-3</v>
          </cell>
          <cell r="AF2968">
            <v>6.4480380140571796E-3</v>
          </cell>
        </row>
        <row r="2969">
          <cell r="L2969">
            <v>70.246399999999994</v>
          </cell>
          <cell r="M2969">
            <v>5.6993878478155176E-3</v>
          </cell>
          <cell r="AF2969">
            <v>6.4481737555935042E-3</v>
          </cell>
        </row>
        <row r="2970">
          <cell r="L2970">
            <v>53.140900000000002</v>
          </cell>
          <cell r="M2970">
            <v>6.5147534084350183E-3</v>
          </cell>
          <cell r="AF2970">
            <v>6.4481850664099708E-3</v>
          </cell>
        </row>
        <row r="2971">
          <cell r="L2971">
            <v>29.4924</v>
          </cell>
          <cell r="M2971">
            <v>6.8038055067432945E-3</v>
          </cell>
          <cell r="AF2971">
            <v>6.4482868569855321E-3</v>
          </cell>
        </row>
        <row r="2972">
          <cell r="L2972">
            <v>8.6818100000000005</v>
          </cell>
          <cell r="M2972">
            <v>6.1712387795213727E-3</v>
          </cell>
          <cell r="AF2972">
            <v>6.4483320933281579E-3</v>
          </cell>
        </row>
        <row r="2973">
          <cell r="L2973">
            <v>33.409500000000001</v>
          </cell>
          <cell r="M2973">
            <v>6.8321154596575877E-3</v>
          </cell>
          <cell r="AF2973">
            <v>6.4483509410935055E-3</v>
          </cell>
        </row>
        <row r="2974">
          <cell r="L2974">
            <v>40.218499999999999</v>
          </cell>
          <cell r="M2974">
            <v>6.8082400384997677E-3</v>
          </cell>
          <cell r="AF2974">
            <v>6.4485318583677158E-3</v>
          </cell>
        </row>
        <row r="2975">
          <cell r="L2975">
            <v>8.7247299999999992</v>
          </cell>
          <cell r="M2975">
            <v>6.1732884018685218E-3</v>
          </cell>
          <cell r="AF2975">
            <v>6.4487278085957481E-3</v>
          </cell>
        </row>
        <row r="2976">
          <cell r="L2976">
            <v>37.418300000000002</v>
          </cell>
          <cell r="M2976">
            <v>6.8292903286537483E-3</v>
          </cell>
          <cell r="AF2976">
            <v>6.4491082749866752E-3</v>
          </cell>
        </row>
        <row r="2977">
          <cell r="L2977">
            <v>43.133499999999998</v>
          </cell>
          <cell r="M2977">
            <v>6.7698232176311044E-3</v>
          </cell>
          <cell r="AF2977">
            <v>6.4492702039328732E-3</v>
          </cell>
        </row>
        <row r="2978">
          <cell r="L2978">
            <v>23.087800000000001</v>
          </cell>
          <cell r="M2978">
            <v>6.6925247469138095E-3</v>
          </cell>
          <cell r="AF2978">
            <v>6.4492927962100837E-3</v>
          </cell>
        </row>
        <row r="2979">
          <cell r="L2979">
            <v>14.189</v>
          </cell>
          <cell r="M2979">
            <v>6.4114920358938491E-3</v>
          </cell>
          <cell r="AF2979">
            <v>6.4494772772607616E-3</v>
          </cell>
        </row>
        <row r="2980">
          <cell r="L2980">
            <v>19.8188</v>
          </cell>
          <cell r="M2980">
            <v>6.6057006025730391E-3</v>
          </cell>
          <cell r="AF2980">
            <v>6.4495262144696475E-3</v>
          </cell>
        </row>
        <row r="2981">
          <cell r="L2981">
            <v>14.7971</v>
          </cell>
          <cell r="M2981">
            <v>6.4350745868788943E-3</v>
          </cell>
          <cell r="AF2981">
            <v>6.4496993541930574E-3</v>
          </cell>
        </row>
        <row r="2982">
          <cell r="L2982">
            <v>10.87</v>
          </cell>
          <cell r="M2982">
            <v>6.2722840700029691E-3</v>
          </cell>
          <cell r="AF2982">
            <v>6.4497332252144912E-3</v>
          </cell>
        </row>
        <row r="2983">
          <cell r="L2983">
            <v>13.1425</v>
          </cell>
          <cell r="M2983">
            <v>6.3694913537386709E-3</v>
          </cell>
          <cell r="AF2983">
            <v>6.4497746212886812E-3</v>
          </cell>
        </row>
        <row r="2984">
          <cell r="L2984">
            <v>13.171099999999999</v>
          </cell>
          <cell r="M2984">
            <v>6.3706627517596476E-3</v>
          </cell>
          <cell r="AF2984">
            <v>6.4498611701728084E-3</v>
          </cell>
        </row>
        <row r="2985">
          <cell r="L2985">
            <v>31.2227</v>
          </cell>
          <cell r="M2985">
            <v>6.8200826043294726E-3</v>
          </cell>
          <cell r="AF2985">
            <v>6.4499702844073555E-3</v>
          </cell>
        </row>
        <row r="2986">
          <cell r="L2986">
            <v>20.712299999999999</v>
          </cell>
          <cell r="M2986">
            <v>6.631384700036152E-3</v>
          </cell>
          <cell r="AF2986">
            <v>6.4499740467161108E-3</v>
          </cell>
        </row>
        <row r="2987">
          <cell r="L2987">
            <v>21.238499999999998</v>
          </cell>
          <cell r="M2987">
            <v>6.6458286103907964E-3</v>
          </cell>
          <cell r="AF2987">
            <v>6.4501094786839292E-3</v>
          </cell>
        </row>
        <row r="2988">
          <cell r="L2988">
            <v>17.464200000000002</v>
          </cell>
          <cell r="M2988">
            <v>6.5311571371895151E-3</v>
          </cell>
          <cell r="AF2988">
            <v>6.4501282869637881E-3</v>
          </cell>
        </row>
        <row r="2989">
          <cell r="L2989">
            <v>21.300899999999999</v>
          </cell>
          <cell r="M2989">
            <v>6.6475077102970325E-3</v>
          </cell>
          <cell r="AF2989">
            <v>6.4501282869637881E-3</v>
          </cell>
        </row>
        <row r="2990">
          <cell r="L2990">
            <v>21.706499999999998</v>
          </cell>
          <cell r="M2990">
            <v>6.6582467160985256E-3</v>
          </cell>
          <cell r="AF2990">
            <v>6.4501433332863779E-3</v>
          </cell>
        </row>
        <row r="2991">
          <cell r="L2991">
            <v>20.068899999999999</v>
          </cell>
          <cell r="M2991">
            <v>6.6130359787749593E-3</v>
          </cell>
          <cell r="AF2991">
            <v>6.4501959933063353E-3</v>
          </cell>
        </row>
        <row r="2992">
          <cell r="L2992">
            <v>56.645400000000002</v>
          </cell>
          <cell r="M2992">
            <v>6.3832068086672874E-3</v>
          </cell>
          <cell r="AF2992">
            <v>6.4502298444437944E-3</v>
          </cell>
        </row>
        <row r="2993">
          <cell r="L2993">
            <v>17.188500000000001</v>
          </cell>
          <cell r="M2993">
            <v>6.5217899152306856E-3</v>
          </cell>
          <cell r="AF2993">
            <v>6.4502636942253451E-3</v>
          </cell>
        </row>
        <row r="2994">
          <cell r="L2994">
            <v>46.552500000000002</v>
          </cell>
          <cell r="M2994">
            <v>6.7037005052218296E-3</v>
          </cell>
          <cell r="AF2994">
            <v>6.4506472303128542E-3</v>
          </cell>
        </row>
        <row r="2995">
          <cell r="L2995">
            <v>63.472799999999999</v>
          </cell>
          <cell r="M2995">
            <v>6.0713298662256557E-3</v>
          </cell>
          <cell r="AF2995">
            <v>6.4506960998484374E-3</v>
          </cell>
        </row>
        <row r="2996">
          <cell r="L2996">
            <v>2.2949299999999999</v>
          </cell>
          <cell r="M2996">
            <v>5.8384054706790674E-3</v>
          </cell>
          <cell r="AF2996">
            <v>6.4509629527655394E-3</v>
          </cell>
        </row>
        <row r="2997">
          <cell r="L2997">
            <v>18.300999999999998</v>
          </cell>
          <cell r="M2997">
            <v>6.5587746877272309E-3</v>
          </cell>
          <cell r="AF2997">
            <v>6.450970468526729E-3</v>
          </cell>
        </row>
        <row r="2998">
          <cell r="L2998">
            <v>71.9071</v>
          </cell>
          <cell r="M2998">
            <v>5.6002071906095336E-3</v>
          </cell>
          <cell r="AF2998">
            <v>6.4511658548057254E-3</v>
          </cell>
        </row>
        <row r="2999">
          <cell r="L2999">
            <v>19.519500000000001</v>
          </cell>
          <cell r="M2999">
            <v>6.5967736966464768E-3</v>
          </cell>
          <cell r="AF2999">
            <v>6.4515151827277554E-3</v>
          </cell>
        </row>
        <row r="3000">
          <cell r="L3000">
            <v>289.01900000000001</v>
          </cell>
          <cell r="M3000">
            <v>5.2974469468338333E-7</v>
          </cell>
          <cell r="AF3000">
            <v>6.4516691414985292E-3</v>
          </cell>
        </row>
        <row r="3001">
          <cell r="L3001">
            <v>26.1997</v>
          </cell>
          <cell r="M3001">
            <v>6.75651795540551E-3</v>
          </cell>
          <cell r="AF3001">
            <v>6.4516954243280817E-3</v>
          </cell>
        </row>
        <row r="3002">
          <cell r="L3002">
            <v>27.120899999999999</v>
          </cell>
          <cell r="M3002">
            <v>6.771885230882688E-3</v>
          </cell>
          <cell r="AF3002">
            <v>6.4519094110978073E-3</v>
          </cell>
        </row>
        <row r="3003">
          <cell r="L3003">
            <v>31.627700000000001</v>
          </cell>
          <cell r="M3003">
            <v>6.823032079574627E-3</v>
          </cell>
          <cell r="AF3003">
            <v>6.4519319328545672E-3</v>
          </cell>
        </row>
        <row r="3004">
          <cell r="L3004">
            <v>30.854800000000001</v>
          </cell>
          <cell r="M3004">
            <v>6.8171199277272639E-3</v>
          </cell>
          <cell r="AF3004">
            <v>6.4520257670154756E-3</v>
          </cell>
        </row>
        <row r="3005">
          <cell r="L3005">
            <v>20.656600000000001</v>
          </cell>
          <cell r="M3005">
            <v>6.6298260665524191E-3</v>
          </cell>
          <cell r="AF3005">
            <v>6.4520895682634574E-3</v>
          </cell>
        </row>
        <row r="3006">
          <cell r="L3006">
            <v>16.2761</v>
          </cell>
          <cell r="M3006">
            <v>6.4898532167784158E-3</v>
          </cell>
          <cell r="AF3006">
            <v>6.4521608698102813E-3</v>
          </cell>
        </row>
        <row r="3007">
          <cell r="L3007">
            <v>17.959599999999998</v>
          </cell>
          <cell r="M3007">
            <v>6.5476556474288183E-3</v>
          </cell>
          <cell r="AF3007">
            <v>6.4523709865494478E-3</v>
          </cell>
        </row>
        <row r="3008">
          <cell r="L3008">
            <v>14.502800000000001</v>
          </cell>
          <cell r="M3008">
            <v>6.4237376751589475E-3</v>
          </cell>
          <cell r="AF3008">
            <v>6.4523784897467891E-3</v>
          </cell>
        </row>
        <row r="3009">
          <cell r="L3009">
            <v>17.2974</v>
          </cell>
          <cell r="M3009">
            <v>6.5255057064508995E-3</v>
          </cell>
          <cell r="AF3009">
            <v>6.4524497667783134E-3</v>
          </cell>
        </row>
        <row r="3010">
          <cell r="L3010">
            <v>13.905099999999999</v>
          </cell>
          <cell r="M3010">
            <v>6.4002739301672945E-3</v>
          </cell>
          <cell r="AF3010">
            <v>6.4526110556156445E-3</v>
          </cell>
        </row>
        <row r="3011">
          <cell r="L3011">
            <v>15.7491</v>
          </cell>
          <cell r="M3011">
            <v>6.4707575502743527E-3</v>
          </cell>
          <cell r="AF3011">
            <v>6.4526935635028388E-3</v>
          </cell>
        </row>
        <row r="3012">
          <cell r="L3012">
            <v>7.6372799999999996</v>
          </cell>
          <cell r="M3012">
            <v>6.1205466655980647E-3</v>
          </cell>
          <cell r="AF3012">
            <v>6.4527348144044335E-3</v>
          </cell>
        </row>
        <row r="3013">
          <cell r="L3013">
            <v>16.3141</v>
          </cell>
          <cell r="M3013">
            <v>6.4912118566377748E-3</v>
          </cell>
          <cell r="AF3013">
            <v>6.4527385643858319E-3</v>
          </cell>
        </row>
        <row r="3014">
          <cell r="L3014">
            <v>19.859000000000002</v>
          </cell>
          <cell r="M3014">
            <v>6.6068872920961403E-3</v>
          </cell>
          <cell r="AF3014">
            <v>6.4528173101234066E-3</v>
          </cell>
        </row>
        <row r="3015">
          <cell r="L3015">
            <v>28.458500000000001</v>
          </cell>
          <cell r="M3015">
            <v>6.7912490261287485E-3</v>
          </cell>
          <cell r="AF3015">
            <v>6.4528623043689773E-3</v>
          </cell>
        </row>
        <row r="3016">
          <cell r="L3016">
            <v>23.185300000000002</v>
          </cell>
          <cell r="M3016">
            <v>6.6948092762592684E-3</v>
          </cell>
          <cell r="AF3016">
            <v>6.453233414791682E-3</v>
          </cell>
        </row>
        <row r="3017">
          <cell r="L3017">
            <v>12.9138</v>
          </cell>
          <cell r="M3017">
            <v>6.3600770835679386E-3</v>
          </cell>
          <cell r="AF3017">
            <v>6.4532409102787741E-3</v>
          </cell>
        </row>
        <row r="3018">
          <cell r="L3018">
            <v>20.607099999999999</v>
          </cell>
          <cell r="M3018">
            <v>6.6284361672160315E-3</v>
          </cell>
          <cell r="AF3018">
            <v>6.4532746391408151E-3</v>
          </cell>
        </row>
        <row r="3019">
          <cell r="L3019">
            <v>38.2791</v>
          </cell>
          <cell r="M3019">
            <v>6.8244842514254191E-3</v>
          </cell>
          <cell r="AF3019">
            <v>6.4533533345377736E-3</v>
          </cell>
        </row>
        <row r="3020">
          <cell r="L3020">
            <v>29.189900000000002</v>
          </cell>
          <cell r="M3020">
            <v>6.8003501194209403E-3</v>
          </cell>
          <cell r="AF3020">
            <v>6.4533570817532047E-3</v>
          </cell>
        </row>
        <row r="3021">
          <cell r="L3021">
            <v>19.8627</v>
          </cell>
          <cell r="M3021">
            <v>6.6069963679774232E-3</v>
          </cell>
          <cell r="AF3021">
            <v>6.4534020470306151E-3</v>
          </cell>
        </row>
        <row r="3022">
          <cell r="L3022">
            <v>165.28</v>
          </cell>
          <cell r="M3022">
            <v>5.6749499136128005E-4</v>
          </cell>
          <cell r="AF3022">
            <v>6.4534320225409069E-3</v>
          </cell>
        </row>
        <row r="3023">
          <cell r="L3023">
            <v>20.095600000000001</v>
          </cell>
          <cell r="M3023">
            <v>6.6138123911609493E-3</v>
          </cell>
          <cell r="AF3023">
            <v>6.4534882237304364E-3</v>
          </cell>
        </row>
        <row r="3024">
          <cell r="L3024">
            <v>19.2333</v>
          </cell>
          <cell r="M3024">
            <v>6.5880867737406895E-3</v>
          </cell>
          <cell r="AF3024">
            <v>6.453634329167097E-3</v>
          </cell>
        </row>
        <row r="3025">
          <cell r="M3025">
            <v>5.7065367181851909E-3</v>
          </cell>
          <cell r="AF3025">
            <v>6.4538628019108011E-3</v>
          </cell>
        </row>
        <row r="3026">
          <cell r="M3026">
            <v>5.7065367181851909E-3</v>
          </cell>
          <cell r="AF3026">
            <v>6.4539339528071477E-3</v>
          </cell>
        </row>
        <row r="3027">
          <cell r="M3027">
            <v>5.7065367181851909E-3</v>
          </cell>
          <cell r="AF3027">
            <v>6.4539564202534452E-3</v>
          </cell>
        </row>
        <row r="3028">
          <cell r="M3028">
            <v>5.7065367181851909E-3</v>
          </cell>
          <cell r="AF3028">
            <v>6.4540313073805661E-3</v>
          </cell>
        </row>
        <row r="3029">
          <cell r="M3029">
            <v>5.7065367181851909E-3</v>
          </cell>
          <cell r="AF3029">
            <v>6.4541061877989711E-3</v>
          </cell>
        </row>
        <row r="3030">
          <cell r="M3030">
            <v>5.7065367181851909E-3</v>
          </cell>
          <cell r="AF3030">
            <v>6.4543083314166543E-3</v>
          </cell>
        </row>
        <row r="3031">
          <cell r="M3031">
            <v>5.7065367181851909E-3</v>
          </cell>
          <cell r="AF3031">
            <v>6.4544430666546556E-3</v>
          </cell>
        </row>
        <row r="3032">
          <cell r="M3032">
            <v>5.7065367181851909E-3</v>
          </cell>
          <cell r="AF3032">
            <v>6.4545216521702496E-3</v>
          </cell>
        </row>
        <row r="3033">
          <cell r="M3033">
            <v>5.7065367181851909E-3</v>
          </cell>
          <cell r="AF3033">
            <v>6.4545702966391063E-3</v>
          </cell>
        </row>
        <row r="3034">
          <cell r="L3034">
            <v>8.8932300000000009</v>
          </cell>
          <cell r="M3034">
            <v>6.18130929897242E-3</v>
          </cell>
          <cell r="AF3034">
            <v>6.4547236952383668E-3</v>
          </cell>
        </row>
        <row r="3035">
          <cell r="L3035">
            <v>29.387799999999999</v>
          </cell>
          <cell r="M3035">
            <v>6.8026311529428988E-3</v>
          </cell>
          <cell r="AF3035">
            <v>6.4548022543305097E-3</v>
          </cell>
        </row>
        <row r="3036">
          <cell r="L3036">
            <v>56.446300000000001</v>
          </cell>
          <cell r="M3036">
            <v>6.3912259027242577E-3</v>
          </cell>
          <cell r="AF3036">
            <v>6.454828439050298E-3</v>
          </cell>
        </row>
        <row r="3037">
          <cell r="L3037">
            <v>384.24799999999999</v>
          </cell>
          <cell r="M3037">
            <v>1.1566924133589357E-10</v>
          </cell>
          <cell r="AF3037">
            <v>6.4548359202478015E-3</v>
          </cell>
        </row>
        <row r="3038">
          <cell r="L3038">
            <v>327.339</v>
          </cell>
          <cell r="M3038">
            <v>2.4543804279127206E-8</v>
          </cell>
          <cell r="AF3038">
            <v>6.4548770656343984E-3</v>
          </cell>
        </row>
        <row r="3039">
          <cell r="L3039">
            <v>248.066</v>
          </cell>
          <cell r="M3039">
            <v>8.7687874000434348E-6</v>
          </cell>
          <cell r="AF3039">
            <v>6.4552771920993839E-3</v>
          </cell>
        </row>
        <row r="3040">
          <cell r="L3040">
            <v>225.886</v>
          </cell>
          <cell r="M3040">
            <v>3.2645721700188099E-5</v>
          </cell>
          <cell r="AF3040">
            <v>6.4553930806935337E-3</v>
          </cell>
        </row>
        <row r="3041">
          <cell r="L3041">
            <v>52.759099999999997</v>
          </cell>
          <cell r="M3041">
            <v>6.527825942442585E-3</v>
          </cell>
          <cell r="AF3041">
            <v>6.4554155088810961E-3</v>
          </cell>
        </row>
        <row r="3042">
          <cell r="L3042">
            <v>61.482900000000001</v>
          </cell>
          <cell r="M3042">
            <v>6.1693309069228396E-3</v>
          </cell>
          <cell r="AF3042">
            <v>6.4554379364644499E-3</v>
          </cell>
        </row>
        <row r="3043">
          <cell r="L3043">
            <v>39.833399999999997</v>
          </cell>
          <cell r="M3043">
            <v>6.8120608955733993E-3</v>
          </cell>
          <cell r="AF3043">
            <v>6.4554678389690352E-3</v>
          </cell>
        </row>
        <row r="3044">
          <cell r="L3044">
            <v>110.502</v>
          </cell>
          <cell r="M3044">
            <v>2.9647807595786268E-3</v>
          </cell>
          <cell r="AF3044">
            <v>6.4556360205419968E-3</v>
          </cell>
        </row>
        <row r="3045">
          <cell r="L3045">
            <v>88.022499999999994</v>
          </cell>
          <cell r="M3045">
            <v>4.5285700322542036E-3</v>
          </cell>
          <cell r="AF3045">
            <v>6.4556808632209722E-3</v>
          </cell>
        </row>
        <row r="3046">
          <cell r="L3046">
            <v>22.907900000000001</v>
          </cell>
          <cell r="M3046">
            <v>6.6882625586438486E-3</v>
          </cell>
          <cell r="AF3046">
            <v>6.4556995469571537E-3</v>
          </cell>
        </row>
        <row r="3047">
          <cell r="L3047">
            <v>20.875399999999999</v>
          </cell>
          <cell r="M3047">
            <v>6.6359160230501611E-3</v>
          </cell>
          <cell r="AF3047">
            <v>6.4557257034827979E-3</v>
          </cell>
        </row>
        <row r="3048">
          <cell r="L3048">
            <v>38.343800000000002</v>
          </cell>
          <cell r="M3048">
            <v>6.824063180649315E-3</v>
          </cell>
          <cell r="AF3048">
            <v>6.4558340574694152E-3</v>
          </cell>
        </row>
        <row r="3049">
          <cell r="L3049">
            <v>54.884399999999999</v>
          </cell>
          <cell r="M3049">
            <v>6.4518796881117358E-3</v>
          </cell>
          <cell r="AF3049">
            <v>6.4559461329438449E-3</v>
          </cell>
        </row>
        <row r="3050">
          <cell r="L3050">
            <v>40.362299999999998</v>
          </cell>
          <cell r="M3050">
            <v>6.8067378667057846E-3</v>
          </cell>
          <cell r="AF3050">
            <v>6.4561291570585074E-3</v>
          </cell>
        </row>
        <row r="3051">
          <cell r="L3051">
            <v>27.471800000000002</v>
          </cell>
          <cell r="M3051">
            <v>6.7773040618608685E-3</v>
          </cell>
          <cell r="AF3051">
            <v>6.4564353521330458E-3</v>
          </cell>
        </row>
        <row r="3052">
          <cell r="L3052">
            <v>36.548999999999999</v>
          </cell>
          <cell r="M3052">
            <v>6.8326390052002722E-3</v>
          </cell>
          <cell r="AF3052">
            <v>6.4569839801668655E-3</v>
          </cell>
        </row>
        <row r="3053">
          <cell r="L3053">
            <v>45.542700000000004</v>
          </cell>
          <cell r="M3053">
            <v>6.725563191839758E-3</v>
          </cell>
          <cell r="AF3053">
            <v>6.4571369341396264E-3</v>
          </cell>
        </row>
        <row r="3054">
          <cell r="L3054">
            <v>269.47300000000001</v>
          </cell>
          <cell r="M3054">
            <v>2.1501950153426003E-6</v>
          </cell>
          <cell r="AF3054">
            <v>6.4571443945867293E-3</v>
          </cell>
        </row>
        <row r="3055">
          <cell r="L3055">
            <v>203.595</v>
          </cell>
          <cell r="M3055">
            <v>1.0577600307828151E-4</v>
          </cell>
          <cell r="AF3055">
            <v>6.4571667755248807E-3</v>
          </cell>
        </row>
        <row r="3056">
          <cell r="L3056">
            <v>22.5717</v>
          </cell>
          <cell r="M3056">
            <v>6.6801344776050995E-3</v>
          </cell>
          <cell r="AF3056">
            <v>6.4572301848988762E-3</v>
          </cell>
        </row>
        <row r="3057">
          <cell r="L3057">
            <v>28.535799999999998</v>
          </cell>
          <cell r="M3057">
            <v>6.7922607257081347E-3</v>
          </cell>
          <cell r="AF3057">
            <v>6.4573085074228062E-3</v>
          </cell>
        </row>
        <row r="3058">
          <cell r="L3058">
            <v>14.2654</v>
          </cell>
          <cell r="M3058">
            <v>6.4144883698797487E-3</v>
          </cell>
          <cell r="AF3058">
            <v>6.4573308839260355E-3</v>
          </cell>
        </row>
        <row r="3059">
          <cell r="L3059">
            <v>9.8457399999999993</v>
          </cell>
          <cell r="M3059">
            <v>6.2258711026755703E-3</v>
          </cell>
          <cell r="AF3059">
            <v>6.4574390284989902E-3</v>
          </cell>
        </row>
        <row r="3060">
          <cell r="L3060">
            <v>52.396000000000001</v>
          </cell>
          <cell r="M3060">
            <v>6.5400229284122225E-3</v>
          </cell>
          <cell r="AF3060">
            <v>6.4575285167707362E-3</v>
          </cell>
        </row>
        <row r="3061">
          <cell r="L3061">
            <v>35.5107</v>
          </cell>
          <cell r="M3061">
            <v>6.8346538452884586E-3</v>
          </cell>
          <cell r="AF3061">
            <v>6.4575508873265623E-3</v>
          </cell>
        </row>
        <row r="3062">
          <cell r="L3062">
            <v>19.5611</v>
          </cell>
          <cell r="M3062">
            <v>6.5980241145955276E-3</v>
          </cell>
          <cell r="AF3062">
            <v>6.4575546156937294E-3</v>
          </cell>
        </row>
        <row r="3063">
          <cell r="L3063">
            <v>6.6663600000000001</v>
          </cell>
          <cell r="M3063">
            <v>6.0720563450891553E-3</v>
          </cell>
          <cell r="AF3063">
            <v>6.4575881702421435E-3</v>
          </cell>
        </row>
        <row r="3064">
          <cell r="L3064">
            <v>44.711399999999998</v>
          </cell>
          <cell r="M3064">
            <v>6.7421001967103598E-3</v>
          </cell>
          <cell r="AF3064">
            <v>6.457644091465143E-3</v>
          </cell>
        </row>
        <row r="3065">
          <cell r="L3065">
            <v>35.485100000000003</v>
          </cell>
          <cell r="M3065">
            <v>6.8346762108504773E-3</v>
          </cell>
          <cell r="AF3065">
            <v>6.4577149195870929E-3</v>
          </cell>
        </row>
        <row r="3066">
          <cell r="L3066">
            <v>39.465299999999999</v>
          </cell>
          <cell r="M3066">
            <v>6.815437763803109E-3</v>
          </cell>
          <cell r="AF3066">
            <v>6.4577335575583834E-3</v>
          </cell>
        </row>
        <row r="3067">
          <cell r="L3067">
            <v>35.056800000000003</v>
          </cell>
          <cell r="M3067">
            <v>6.834855400089988E-3</v>
          </cell>
          <cell r="AF3067">
            <v>6.4581099546257804E-3</v>
          </cell>
        </row>
        <row r="3068">
          <cell r="L3068">
            <v>26.181899999999999</v>
          </cell>
          <cell r="M3068">
            <v>6.7562047901597415E-3</v>
          </cell>
          <cell r="AF3068">
            <v>6.4581174063021111E-3</v>
          </cell>
        </row>
        <row r="3069">
          <cell r="L3069">
            <v>26.947800000000001</v>
          </cell>
          <cell r="M3069">
            <v>6.7691235918560773E-3</v>
          </cell>
          <cell r="AF3069">
            <v>6.4583074013339773E-3</v>
          </cell>
        </row>
        <row r="3070">
          <cell r="L3070">
            <v>21.732099999999999</v>
          </cell>
          <cell r="M3070">
            <v>6.6589143171758491E-3</v>
          </cell>
          <cell r="AF3070">
            <v>6.45848245608597E-3</v>
          </cell>
        </row>
        <row r="3071">
          <cell r="L3071">
            <v>19.999300000000002</v>
          </cell>
          <cell r="M3071">
            <v>6.6110059977981363E-3</v>
          </cell>
          <cell r="AF3071">
            <v>6.4585122489415007E-3</v>
          </cell>
        </row>
        <row r="3072">
          <cell r="L3072">
            <v>18.559200000000001</v>
          </cell>
          <cell r="M3072">
            <v>6.5670473185984015E-3</v>
          </cell>
          <cell r="AF3072">
            <v>6.4585867263735695E-3</v>
          </cell>
        </row>
        <row r="3073">
          <cell r="L3073">
            <v>360.00400000000002</v>
          </cell>
          <cell r="M3073">
            <v>1.2732363464888004E-9</v>
          </cell>
          <cell r="AF3073">
            <v>6.4586090682919916E-3</v>
          </cell>
        </row>
        <row r="3074">
          <cell r="L3074">
            <v>53.192</v>
          </cell>
          <cell r="M3074">
            <v>6.5129846273086558E-3</v>
          </cell>
          <cell r="AF3074">
            <v>6.4587431070934993E-3</v>
          </cell>
        </row>
        <row r="3075">
          <cell r="L3075">
            <v>51.442999999999998</v>
          </cell>
          <cell r="M3075">
            <v>6.5709342655502125E-3</v>
          </cell>
          <cell r="AF3075">
            <v>6.458806395620631E-3</v>
          </cell>
        </row>
        <row r="3076">
          <cell r="L3076">
            <v>19.026700000000002</v>
          </cell>
          <cell r="M3076">
            <v>6.5817246854417101E-3</v>
          </cell>
          <cell r="AF3076">
            <v>6.4590334497499806E-3</v>
          </cell>
        </row>
        <row r="3077">
          <cell r="L3077">
            <v>10.1799</v>
          </cell>
          <cell r="M3077">
            <v>6.2411864646857223E-3</v>
          </cell>
          <cell r="AF3077">
            <v>6.4590446147324053E-3</v>
          </cell>
        </row>
        <row r="3078">
          <cell r="L3078">
            <v>34.853700000000003</v>
          </cell>
          <cell r="M3078">
            <v>6.8348117399475196E-3</v>
          </cell>
          <cell r="AF3078">
            <v>6.4590892731488121E-3</v>
          </cell>
        </row>
        <row r="3079">
          <cell r="L3079">
            <v>15.8193</v>
          </cell>
          <cell r="M3079">
            <v>6.4733284409437134E-3</v>
          </cell>
          <cell r="AF3079">
            <v>6.4591116014490278E-3</v>
          </cell>
        </row>
        <row r="3080">
          <cell r="L3080">
            <v>17.252800000000001</v>
          </cell>
          <cell r="M3080">
            <v>6.523986393870581E-3</v>
          </cell>
          <cell r="AF3080">
            <v>6.4592120713088995E-3</v>
          </cell>
        </row>
        <row r="3081">
          <cell r="L3081">
            <v>19.604600000000001</v>
          </cell>
          <cell r="M3081">
            <v>6.5993283111681449E-3</v>
          </cell>
          <cell r="AF3081">
            <v>6.4592381170493086E-3</v>
          </cell>
        </row>
        <row r="3082">
          <cell r="L3082">
            <v>26.274799999999999</v>
          </cell>
          <cell r="M3082">
            <v>6.7578324716192177E-3</v>
          </cell>
          <cell r="AF3082">
            <v>6.4593869340443715E-3</v>
          </cell>
        </row>
        <row r="3083">
          <cell r="L3083">
            <v>31.470700000000001</v>
          </cell>
          <cell r="M3083">
            <v>6.8219275335316184E-3</v>
          </cell>
          <cell r="AF3083">
            <v>6.459535724131985E-3</v>
          </cell>
        </row>
        <row r="3084">
          <cell r="L3084">
            <v>24.680800000000001</v>
          </cell>
          <cell r="M3084">
            <v>6.7275957259425503E-3</v>
          </cell>
          <cell r="AF3084">
            <v>6.4595580403242342E-3</v>
          </cell>
        </row>
        <row r="3085">
          <cell r="L3085">
            <v>18.101800000000001</v>
          </cell>
          <cell r="M3085">
            <v>6.5523118990303032E-3</v>
          </cell>
          <cell r="AF3085">
            <v>6.4596212662475479E-3</v>
          </cell>
        </row>
        <row r="3086">
          <cell r="L3086">
            <v>132.22800000000001</v>
          </cell>
          <cell r="M3086">
            <v>1.709924187185163E-3</v>
          </cell>
          <cell r="AF3086">
            <v>6.45968448731013E-3</v>
          </cell>
        </row>
        <row r="3087">
          <cell r="L3087">
            <v>39.716799999999999</v>
          </cell>
          <cell r="M3087">
            <v>6.8131596991086564E-3</v>
          </cell>
          <cell r="AF3087">
            <v>6.4600562775133357E-3</v>
          </cell>
        </row>
        <row r="3088">
          <cell r="L3088">
            <v>18.602799999999998</v>
          </cell>
          <cell r="M3088">
            <v>6.5684325909881889E-3</v>
          </cell>
          <cell r="AF3088">
            <v>6.4603424413322841E-3</v>
          </cell>
        </row>
        <row r="3089">
          <cell r="L3089">
            <v>24.6493</v>
          </cell>
          <cell r="M3089">
            <v>6.7269490139215361E-3</v>
          </cell>
          <cell r="AF3089">
            <v>6.4604427608676573E-3</v>
          </cell>
        </row>
        <row r="3090">
          <cell r="L3090">
            <v>23.600999999999999</v>
          </cell>
          <cell r="M3090">
            <v>6.7043484132193222E-3</v>
          </cell>
          <cell r="AF3090">
            <v>6.4605802158642731E-3</v>
          </cell>
        </row>
        <row r="3091">
          <cell r="L3091">
            <v>55.5747</v>
          </cell>
          <cell r="M3091">
            <v>6.4255697333727036E-3</v>
          </cell>
          <cell r="AF3091">
            <v>6.4606656492514529E-3</v>
          </cell>
        </row>
        <row r="3092">
          <cell r="L3092">
            <v>17.506399999999999</v>
          </cell>
          <cell r="M3092">
            <v>6.5325792554756981E-3</v>
          </cell>
          <cell r="AF3092">
            <v>6.4607733569208509E-3</v>
          </cell>
        </row>
        <row r="3093">
          <cell r="L3093">
            <v>11.3322</v>
          </cell>
          <cell r="M3093">
            <v>6.2927066553852291E-3</v>
          </cell>
          <cell r="AF3093">
            <v>6.4608624835992686E-3</v>
          </cell>
        </row>
        <row r="3094">
          <cell r="L3094">
            <v>13.3896</v>
          </cell>
          <cell r="M3094">
            <v>6.3795686311140763E-3</v>
          </cell>
          <cell r="AF3094">
            <v>6.460966452472067E-3</v>
          </cell>
        </row>
        <row r="3095">
          <cell r="L3095">
            <v>48.114100000000001</v>
          </cell>
          <cell r="M3095">
            <v>6.6661013197974409E-3</v>
          </cell>
          <cell r="AF3095">
            <v>6.461215181567473E-3</v>
          </cell>
        </row>
        <row r="3096">
          <cell r="L3096">
            <v>19.3248</v>
          </cell>
          <cell r="M3096">
            <v>6.5908800268433976E-3</v>
          </cell>
          <cell r="AF3096">
            <v>6.4612634336840471E-3</v>
          </cell>
        </row>
        <row r="3097">
          <cell r="L3097">
            <v>144.36099999999999</v>
          </cell>
          <cell r="M3097">
            <v>1.1838953179740563E-3</v>
          </cell>
          <cell r="AF3097">
            <v>6.4614044620210061E-3</v>
          </cell>
        </row>
        <row r="3098">
          <cell r="L3098">
            <v>24.873699999999999</v>
          </cell>
          <cell r="M3098">
            <v>6.7315146596004976E-3</v>
          </cell>
          <cell r="AF3098">
            <v>6.4615417557284246E-3</v>
          </cell>
        </row>
        <row r="3099">
          <cell r="L3099">
            <v>20.882899999999999</v>
          </cell>
          <cell r="M3099">
            <v>6.636123219992603E-3</v>
          </cell>
          <cell r="AF3099">
            <v>6.4616790263881561E-3</v>
          </cell>
        </row>
        <row r="3100">
          <cell r="L3100">
            <v>15.558</v>
          </cell>
          <cell r="M3100">
            <v>6.4637168174822785E-3</v>
          </cell>
          <cell r="AF3100">
            <v>6.461682736086099E-3</v>
          </cell>
        </row>
        <row r="3101">
          <cell r="L3101">
            <v>20.840900000000001</v>
          </cell>
          <cell r="M3101">
            <v>6.6349615894732029E-3</v>
          </cell>
          <cell r="AF3101">
            <v>6.4618088557981609E-3</v>
          </cell>
        </row>
        <row r="3102">
          <cell r="L3102">
            <v>20.411200000000001</v>
          </cell>
          <cell r="M3102">
            <v>6.6228916663002759E-3</v>
          </cell>
          <cell r="AF3102">
            <v>6.4618385281958422E-3</v>
          </cell>
        </row>
        <row r="3103">
          <cell r="L3103">
            <v>20.655799999999999</v>
          </cell>
          <cell r="M3103">
            <v>6.6298036391237236E-3</v>
          </cell>
          <cell r="AF3103">
            <v>6.4618681995158968E-3</v>
          </cell>
        </row>
        <row r="3104">
          <cell r="L3104">
            <v>25.939399999999999</v>
          </cell>
          <cell r="M3104">
            <v>6.7518772500585788E-3</v>
          </cell>
          <cell r="AF3104">
            <v>6.4619349560458604E-3</v>
          </cell>
        </row>
        <row r="3105">
          <cell r="L3105">
            <v>23.0138</v>
          </cell>
          <cell r="M3105">
            <v>6.6907789062823388E-3</v>
          </cell>
          <cell r="AF3105">
            <v>6.4621685609354551E-3</v>
          </cell>
        </row>
        <row r="3106">
          <cell r="L3106">
            <v>30.096</v>
          </cell>
          <cell r="M3106">
            <v>6.8101588883251714E-3</v>
          </cell>
          <cell r="AF3106">
            <v>6.4622056349299952E-3</v>
          </cell>
        </row>
        <row r="3107">
          <cell r="L3107">
            <v>20.037500000000001</v>
          </cell>
          <cell r="M3107">
            <v>6.6121212408346017E-3</v>
          </cell>
          <cell r="AF3107">
            <v>6.4623094331551743E-3</v>
          </cell>
        </row>
        <row r="3108">
          <cell r="L3108">
            <v>30.451899999999998</v>
          </cell>
          <cell r="M3108">
            <v>6.8135663244296412E-3</v>
          </cell>
          <cell r="AF3108">
            <v>6.4623279671630878E-3</v>
          </cell>
        </row>
        <row r="3109">
          <cell r="L3109">
            <v>37.427100000000003</v>
          </cell>
          <cell r="M3109">
            <v>6.8292486933332021E-3</v>
          </cell>
          <cell r="AF3109">
            <v>6.4623687404983914E-3</v>
          </cell>
        </row>
        <row r="3110">
          <cell r="L3110">
            <v>20.4255</v>
          </cell>
          <cell r="M3110">
            <v>6.6232987623558717E-3</v>
          </cell>
          <cell r="AF3110">
            <v>6.4624910482765302E-3</v>
          </cell>
        </row>
        <row r="3111">
          <cell r="L3111">
            <v>19.110299999999999</v>
          </cell>
          <cell r="M3111">
            <v>6.5843082792552427E-3</v>
          </cell>
          <cell r="AF3111">
            <v>6.4625281076183087E-3</v>
          </cell>
        </row>
        <row r="3112">
          <cell r="L3112">
            <v>16.888100000000001</v>
          </cell>
          <cell r="M3112">
            <v>6.5114333940250856E-3</v>
          </cell>
          <cell r="AF3112">
            <v>6.4626689177552741E-3</v>
          </cell>
        </row>
        <row r="3113">
          <cell r="L3113">
            <v>36.362099999999998</v>
          </cell>
          <cell r="M3113">
            <v>6.833161220404566E-3</v>
          </cell>
          <cell r="AF3113">
            <v>6.4627578379408074E-3</v>
          </cell>
        </row>
        <row r="3114">
          <cell r="L3114">
            <v>23.540500000000002</v>
          </cell>
          <cell r="M3114">
            <v>6.7029804049669418E-3</v>
          </cell>
          <cell r="AF3114">
            <v>6.4627652475182859E-3</v>
          </cell>
        </row>
        <row r="3115">
          <cell r="L3115">
            <v>56.936599999999999</v>
          </cell>
          <cell r="M3115">
            <v>6.3713628397908274E-3</v>
          </cell>
          <cell r="AF3115">
            <v>6.4627985897830675E-3</v>
          </cell>
        </row>
        <row r="3116">
          <cell r="L3116">
            <v>41.744300000000003</v>
          </cell>
          <cell r="M3116">
            <v>6.7902163551944563E-3</v>
          </cell>
          <cell r="AF3116">
            <v>6.4628578615512277E-3</v>
          </cell>
        </row>
        <row r="3117">
          <cell r="L3117">
            <v>59.204999999999998</v>
          </cell>
          <cell r="M3117">
            <v>6.2745005986847421E-3</v>
          </cell>
          <cell r="AF3117">
            <v>6.4628874958180468E-3</v>
          </cell>
        </row>
        <row r="3118">
          <cell r="L3118">
            <v>42.511000000000003</v>
          </cell>
          <cell r="M3118">
            <v>6.7794286348734079E-3</v>
          </cell>
          <cell r="AF3118">
            <v>6.4629875035083356E-3</v>
          </cell>
        </row>
        <row r="3119">
          <cell r="L3119">
            <v>48.598100000000002</v>
          </cell>
          <cell r="M3119">
            <v>6.6535239011623164E-3</v>
          </cell>
          <cell r="AF3119">
            <v>6.463031947428366E-3</v>
          </cell>
        </row>
        <row r="3120">
          <cell r="L3120">
            <v>61.150799999999997</v>
          </cell>
          <cell r="M3120">
            <v>6.1851398989986291E-3</v>
          </cell>
          <cell r="AF3120">
            <v>6.4630986087594235E-3</v>
          </cell>
        </row>
        <row r="3121">
          <cell r="L3121">
            <v>60.406399999999998</v>
          </cell>
          <cell r="M3121">
            <v>6.219991429305835E-3</v>
          </cell>
          <cell r="AF3121">
            <v>6.46313564047344E-3</v>
          </cell>
        </row>
        <row r="3122">
          <cell r="L3122">
            <v>45.731400000000001</v>
          </cell>
          <cell r="M3122">
            <v>6.7216251733685272E-3</v>
          </cell>
          <cell r="AF3122">
            <v>6.4632059960881621E-3</v>
          </cell>
        </row>
        <row r="3123">
          <cell r="L3123">
            <v>62.863100000000003</v>
          </cell>
          <cell r="M3123">
            <v>6.1019440890669758E-3</v>
          </cell>
          <cell r="AF3123">
            <v>6.4633689015263463E-3</v>
          </cell>
        </row>
        <row r="3124">
          <cell r="L3124">
            <v>135.60400000000001</v>
          </cell>
          <cell r="M3124">
            <v>1.550368264747486E-3</v>
          </cell>
          <cell r="AF3124">
            <v>6.4634059209399226E-3</v>
          </cell>
        </row>
        <row r="3125">
          <cell r="L3125">
            <v>121.777</v>
          </cell>
          <cell r="M3125">
            <v>2.2670579838685828E-3</v>
          </cell>
          <cell r="AF3125">
            <v>6.463428131779211E-3</v>
          </cell>
        </row>
        <row r="3126">
          <cell r="L3126">
            <v>149.54400000000001</v>
          </cell>
          <cell r="M3126">
            <v>9.9859079778227226E-4</v>
          </cell>
          <cell r="AF3126">
            <v>6.4635428781177687E-3</v>
          </cell>
        </row>
        <row r="3127">
          <cell r="L3127">
            <v>149.72800000000001</v>
          </cell>
          <cell r="M3127">
            <v>9.9243073021956481E-4</v>
          </cell>
          <cell r="AF3127">
            <v>6.4636280020327107E-3</v>
          </cell>
        </row>
        <row r="3128">
          <cell r="L3128">
            <v>119.738</v>
          </cell>
          <cell r="M3128">
            <v>2.3863630537292197E-3</v>
          </cell>
          <cell r="AF3128">
            <v>6.4637168174822785E-3</v>
          </cell>
        </row>
        <row r="3129">
          <cell r="L3129">
            <v>158.47399999999999</v>
          </cell>
          <cell r="M3129">
            <v>7.3111412106894008E-4</v>
          </cell>
          <cell r="AF3129">
            <v>6.4637760223887827E-3</v>
          </cell>
        </row>
        <row r="3130">
          <cell r="L3130">
            <v>71.121499999999997</v>
          </cell>
          <cell r="M3130">
            <v>5.6474777477084999E-3</v>
          </cell>
          <cell r="AF3130">
            <v>6.4637871228284075E-3</v>
          </cell>
        </row>
        <row r="3131">
          <cell r="L3131">
            <v>14.8642</v>
          </cell>
          <cell r="M3131">
            <v>6.4376392758632101E-3</v>
          </cell>
          <cell r="AF3131">
            <v>6.4637945230372178E-3</v>
          </cell>
        </row>
        <row r="3132">
          <cell r="L3132">
            <v>11.9217</v>
          </cell>
          <cell r="M3132">
            <v>6.3182756730350937E-3</v>
          </cell>
          <cell r="AF3132">
            <v>6.4638537222806306E-3</v>
          </cell>
        </row>
        <row r="3133">
          <cell r="L3133">
            <v>14.0661</v>
          </cell>
          <cell r="M3133">
            <v>6.4066519230844537E-3</v>
          </cell>
          <cell r="AF3133">
            <v>6.4639795063459599E-3</v>
          </cell>
        </row>
        <row r="3134">
          <cell r="L3134">
            <v>22.581299999999999</v>
          </cell>
          <cell r="M3134">
            <v>6.6803695072297792E-3</v>
          </cell>
          <cell r="AF3134">
            <v>6.4640571867696497E-3</v>
          </cell>
        </row>
        <row r="3135">
          <cell r="L3135">
            <v>31.7059</v>
          </cell>
          <cell r="M3135">
            <v>6.8235638897872009E-3</v>
          </cell>
          <cell r="AF3135">
            <v>6.4640682833661967E-3</v>
          </cell>
        </row>
        <row r="3136">
          <cell r="L3136">
            <v>21.686399999999999</v>
          </cell>
          <cell r="M3136">
            <v>6.6577216943221789E-3</v>
          </cell>
          <cell r="AF3136">
            <v>6.4640756810129454E-3</v>
          </cell>
        </row>
        <row r="3137">
          <cell r="L3137">
            <v>26.079599999999999</v>
          </cell>
          <cell r="M3137">
            <v>6.75439307202146E-3</v>
          </cell>
          <cell r="AF3137">
            <v>6.4641015722455685E-3</v>
          </cell>
        </row>
        <row r="3138">
          <cell r="L3138">
            <v>11.5647</v>
          </cell>
          <cell r="M3138">
            <v>6.3028555249897266E-3</v>
          </cell>
          <cell r="AF3138">
            <v>6.4642827877453663E-3</v>
          </cell>
        </row>
        <row r="3139">
          <cell r="L3139">
            <v>23.414899999999999</v>
          </cell>
          <cell r="M3139">
            <v>6.7001182817164589E-3</v>
          </cell>
          <cell r="AF3139">
            <v>6.4643937160332784E-3</v>
          </cell>
        </row>
        <row r="3140">
          <cell r="L3140">
            <v>10.6004</v>
          </cell>
          <cell r="M3140">
            <v>6.2602209852415467E-3</v>
          </cell>
          <cell r="AF3140">
            <v>6.4644195971171716E-3</v>
          </cell>
        </row>
        <row r="3141">
          <cell r="L3141">
            <v>12.676600000000001</v>
          </cell>
          <cell r="M3141">
            <v>6.3502246234494126E-3</v>
          </cell>
          <cell r="AF3141">
            <v>6.4646377048542961E-3</v>
          </cell>
        </row>
        <row r="3142">
          <cell r="L3142">
            <v>8.3334399999999995</v>
          </cell>
          <cell r="M3142">
            <v>6.1545045841861542E-3</v>
          </cell>
          <cell r="AF3142">
            <v>6.4646857546002568E-3</v>
          </cell>
        </row>
        <row r="3143">
          <cell r="L3143">
            <v>20.1434</v>
          </cell>
          <cell r="M3143">
            <v>6.6151991432784199E-3</v>
          </cell>
          <cell r="AF3143">
            <v>6.4647042345129906E-3</v>
          </cell>
        </row>
        <row r="3144">
          <cell r="L3144">
            <v>14.169499999999999</v>
          </cell>
          <cell r="M3144">
            <v>6.4107257296029301E-3</v>
          </cell>
          <cell r="AF3144">
            <v>6.4648631443602698E-3</v>
          </cell>
        </row>
        <row r="3145">
          <cell r="L3145">
            <v>9.3431300000000004</v>
          </cell>
          <cell r="M3145">
            <v>6.2025231669551933E-3</v>
          </cell>
          <cell r="AF3145">
            <v>6.4649887719326598E-3</v>
          </cell>
        </row>
        <row r="3146">
          <cell r="L3146">
            <v>18.0047</v>
          </cell>
          <cell r="M3146">
            <v>6.5491362698891992E-3</v>
          </cell>
          <cell r="AF3146">
            <v>6.4650294119733172E-3</v>
          </cell>
        </row>
        <row r="3147">
          <cell r="L3147">
            <v>25.5426</v>
          </cell>
          <cell r="M3147">
            <v>6.7445510234839809E-3</v>
          </cell>
          <cell r="AF3147">
            <v>6.4650589670847873E-3</v>
          </cell>
        </row>
        <row r="3148">
          <cell r="L3148">
            <v>15.535600000000001</v>
          </cell>
          <cell r="M3148">
            <v>6.4628874958180468E-3</v>
          </cell>
          <cell r="AF3148">
            <v>6.4650811327100505E-3</v>
          </cell>
        </row>
        <row r="3149">
          <cell r="L3149">
            <v>24.391100000000002</v>
          </cell>
          <cell r="M3149">
            <v>6.7215765829153054E-3</v>
          </cell>
          <cell r="AF3149">
            <v>6.465143932017749E-3</v>
          </cell>
        </row>
        <row r="3150">
          <cell r="L3150">
            <v>11.7544</v>
          </cell>
          <cell r="M3150">
            <v>6.3110740718482711E-3</v>
          </cell>
          <cell r="AF3150">
            <v>6.4651587076170764E-3</v>
          </cell>
        </row>
        <row r="3151">
          <cell r="L3151">
            <v>14.914999999999999</v>
          </cell>
          <cell r="M3151">
            <v>6.4395759674835615E-3</v>
          </cell>
          <cell r="AF3151">
            <v>6.4651734829465502E-3</v>
          </cell>
        </row>
        <row r="3152">
          <cell r="L3152">
            <v>18.654699999999998</v>
          </cell>
          <cell r="M3152">
            <v>6.5700771753023808E-3</v>
          </cell>
          <cell r="AF3152">
            <v>6.4652510489988527E-3</v>
          </cell>
        </row>
        <row r="3153">
          <cell r="L3153">
            <v>83.788600000000002</v>
          </cell>
          <cell r="M3153">
            <v>4.8239392584800683E-3</v>
          </cell>
          <cell r="AF3153">
            <v>6.465276902696682E-3</v>
          </cell>
        </row>
        <row r="3154">
          <cell r="L3154">
            <v>8.2026199999999996</v>
          </cell>
          <cell r="M3154">
            <v>6.148175716735366E-3</v>
          </cell>
          <cell r="AF3154">
            <v>6.4654209295973699E-3</v>
          </cell>
        </row>
        <row r="3155">
          <cell r="L3155">
            <v>9.2035900000000002</v>
          </cell>
          <cell r="M3155">
            <v>6.1959751235737765E-3</v>
          </cell>
          <cell r="AF3155">
            <v>6.4654357001365402E-3</v>
          </cell>
        </row>
        <row r="3156">
          <cell r="L3156">
            <v>14.3643</v>
          </cell>
          <cell r="M3156">
            <v>6.4183528808491961E-3</v>
          </cell>
          <cell r="AF3156">
            <v>6.4655243177037074E-3</v>
          </cell>
        </row>
        <row r="3157">
          <cell r="L3157">
            <v>10.6907</v>
          </cell>
          <cell r="M3157">
            <v>6.2642737014614166E-3</v>
          </cell>
          <cell r="AF3157">
            <v>6.4655723148289122E-3</v>
          </cell>
        </row>
        <row r="3158">
          <cell r="L3158">
            <v>16.613600000000002</v>
          </cell>
          <cell r="M3158">
            <v>6.5018335903201585E-3</v>
          </cell>
          <cell r="AF3158">
            <v>6.465579698748977E-3</v>
          </cell>
        </row>
        <row r="3159">
          <cell r="L3159">
            <v>10.577500000000001</v>
          </cell>
          <cell r="M3159">
            <v>6.2591912555666875E-3</v>
          </cell>
          <cell r="AF3159">
            <v>6.4657273629794634E-3</v>
          </cell>
        </row>
        <row r="3160">
          <cell r="L3160">
            <v>21.267299999999999</v>
          </cell>
          <cell r="M3160">
            <v>6.6466044708005309E-3</v>
          </cell>
          <cell r="AF3160">
            <v>6.4658233302541685E-3</v>
          </cell>
        </row>
        <row r="3161">
          <cell r="L3161">
            <v>18.799099999999999</v>
          </cell>
          <cell r="M3161">
            <v>6.5746276750449544E-3</v>
          </cell>
          <cell r="AF3161">
            <v>6.4662697971290244E-3</v>
          </cell>
        </row>
        <row r="3162">
          <cell r="L3162">
            <v>17.988700000000001</v>
          </cell>
          <cell r="M3162">
            <v>6.5486114027885839E-3</v>
          </cell>
          <cell r="AF3162">
            <v>6.4662919295532138E-3</v>
          </cell>
        </row>
        <row r="3163">
          <cell r="L3163">
            <v>12.6149</v>
          </cell>
          <cell r="M3163">
            <v>6.3476471427384726E-3</v>
          </cell>
          <cell r="AF3163">
            <v>6.46645790336931E-3</v>
          </cell>
        </row>
        <row r="3164">
          <cell r="L3164">
            <v>15.0412</v>
          </cell>
          <cell r="M3164">
            <v>6.4443685931486064E-3</v>
          </cell>
          <cell r="AF3164">
            <v>6.4665095326975428E-3</v>
          </cell>
        </row>
        <row r="3165">
          <cell r="L3165">
            <v>52.528599999999997</v>
          </cell>
          <cell r="M3165">
            <v>6.5355954043335857E-3</v>
          </cell>
          <cell r="AF3165">
            <v>6.4667012698113053E-3</v>
          </cell>
        </row>
        <row r="3166">
          <cell r="L3166">
            <v>30.499199999999998</v>
          </cell>
          <cell r="M3166">
            <v>6.8140002376839435E-3</v>
          </cell>
          <cell r="AF3166">
            <v>6.4669519340924088E-3</v>
          </cell>
        </row>
        <row r="3167">
          <cell r="L3167">
            <v>20.320799999999998</v>
          </cell>
          <cell r="M3167">
            <v>6.6203095189299906E-3</v>
          </cell>
          <cell r="AF3167">
            <v>6.466985104398108E-3</v>
          </cell>
        </row>
        <row r="3168">
          <cell r="L3168">
            <v>10.207599999999999</v>
          </cell>
          <cell r="M3168">
            <v>6.2424485294729666E-3</v>
          </cell>
          <cell r="AF3168">
            <v>6.4671251417244349E-3</v>
          </cell>
        </row>
        <row r="3169">
          <cell r="L3169">
            <v>30.366599999999998</v>
          </cell>
          <cell r="M3169">
            <v>6.8127725736046914E-3</v>
          </cell>
          <cell r="AF3169">
            <v>6.4674014596419792E-3</v>
          </cell>
        </row>
        <row r="3170">
          <cell r="L3170">
            <v>24.354500000000002</v>
          </cell>
          <cell r="M3170">
            <v>6.7208047426072859E-3</v>
          </cell>
          <cell r="AF3170">
            <v>6.4674198774596096E-3</v>
          </cell>
        </row>
        <row r="3171">
          <cell r="L3171">
            <v>25.8949</v>
          </cell>
          <cell r="M3171">
            <v>6.7510707713222722E-3</v>
          </cell>
          <cell r="AF3171">
            <v>6.467478811639278E-3</v>
          </cell>
        </row>
        <row r="3172">
          <cell r="L3172">
            <v>30.931799999999999</v>
          </cell>
          <cell r="M3172">
            <v>6.8177623097712978E-3</v>
          </cell>
          <cell r="AF3172">
            <v>6.4675045939835887E-3</v>
          </cell>
        </row>
        <row r="3173">
          <cell r="L3173">
            <v>48.65</v>
          </cell>
          <cell r="M3173">
            <v>6.6521494631626172E-3</v>
          </cell>
          <cell r="AF3173">
            <v>6.467574570461561E-3</v>
          </cell>
        </row>
        <row r="3174">
          <cell r="L3174">
            <v>33.152900000000002</v>
          </cell>
          <cell r="M3174">
            <v>6.8311989544528797E-3</v>
          </cell>
          <cell r="AF3174">
            <v>6.4677881451593927E-3</v>
          </cell>
        </row>
        <row r="3175">
          <cell r="L3175">
            <v>89.986999999999995</v>
          </cell>
          <cell r="M3175">
            <v>4.3898801498412562E-3</v>
          </cell>
          <cell r="AF3175">
            <v>6.4678102358511859E-3</v>
          </cell>
        </row>
        <row r="3176">
          <cell r="L3176">
            <v>30.398</v>
          </cell>
          <cell r="M3176">
            <v>6.8130664447546944E-3</v>
          </cell>
          <cell r="AF3176">
            <v>6.4679611726392887E-3</v>
          </cell>
        </row>
        <row r="3177">
          <cell r="L3177">
            <v>12.6677</v>
          </cell>
          <cell r="M3177">
            <v>6.3498532045920585E-3</v>
          </cell>
          <cell r="AF3177">
            <v>6.4679722156798115E-3</v>
          </cell>
        </row>
        <row r="3178">
          <cell r="L3178">
            <v>37.474200000000003</v>
          </cell>
          <cell r="M3178">
            <v>6.8290232152973512E-3</v>
          </cell>
          <cell r="AF3178">
            <v>6.4679832585683257E-3</v>
          </cell>
        </row>
        <row r="3179">
          <cell r="L3179">
            <v>20.121600000000001</v>
          </cell>
          <cell r="M3179">
            <v>6.6145672056385722E-3</v>
          </cell>
          <cell r="AF3179">
            <v>6.4680090247170386E-3</v>
          </cell>
        </row>
        <row r="3180">
          <cell r="L3180">
            <v>25.844999999999999</v>
          </cell>
          <cell r="M3180">
            <v>6.7501618757788515E-3</v>
          </cell>
          <cell r="AF3180">
            <v>6.4680237478590037E-3</v>
          </cell>
        </row>
        <row r="3181">
          <cell r="L3181">
            <v>14.7401</v>
          </cell>
          <cell r="M3181">
            <v>6.4328900634201972E-3</v>
          </cell>
          <cell r="AF3181">
            <v>6.4680826377243846E-3</v>
          </cell>
        </row>
        <row r="3182">
          <cell r="L3182">
            <v>221.79499999999999</v>
          </cell>
          <cell r="M3182">
            <v>4.0951857039867292E-5</v>
          </cell>
          <cell r="AF3182">
            <v>6.4681488836543224E-3</v>
          </cell>
        </row>
        <row r="3183">
          <cell r="L3183">
            <v>15.7448</v>
          </cell>
          <cell r="M3183">
            <v>6.4705998030427474E-3</v>
          </cell>
          <cell r="AF3183">
            <v>6.4682077643309129E-3</v>
          </cell>
        </row>
        <row r="3184">
          <cell r="L3184">
            <v>28.790700000000001</v>
          </cell>
          <cell r="M3184">
            <v>6.795513464990785E-3</v>
          </cell>
          <cell r="AF3184">
            <v>6.4682151241114332E-3</v>
          </cell>
        </row>
        <row r="3185">
          <cell r="L3185">
            <v>27.0427</v>
          </cell>
          <cell r="M3185">
            <v>6.7706448619896716E-3</v>
          </cell>
          <cell r="AF3185">
            <v>6.468296077237627E-3</v>
          </cell>
        </row>
        <row r="3186">
          <cell r="L3186">
            <v>20.4465</v>
          </cell>
          <cell r="M3186">
            <v>6.6238959204448309E-3</v>
          </cell>
          <cell r="AF3186">
            <v>6.468380701309403E-3</v>
          </cell>
        </row>
        <row r="3187">
          <cell r="L3187">
            <v>27.531400000000001</v>
          </cell>
          <cell r="M3187">
            <v>6.7782005374564507E-3</v>
          </cell>
          <cell r="AF3187">
            <v>6.4683917385729732E-3</v>
          </cell>
        </row>
        <row r="3188">
          <cell r="L3188">
            <v>22.882100000000001</v>
          </cell>
          <cell r="M3188">
            <v>6.687646319222109E-3</v>
          </cell>
          <cell r="AF3188">
            <v>6.4684211705325128E-3</v>
          </cell>
        </row>
        <row r="3189">
          <cell r="L3189">
            <v>36.009099999999997</v>
          </cell>
          <cell r="M3189">
            <v>6.8339564924050815E-3</v>
          </cell>
          <cell r="AF3189">
            <v>6.4684358861068336E-3</v>
          </cell>
        </row>
        <row r="3190">
          <cell r="L3190">
            <v>24.204799999999999</v>
          </cell>
          <cell r="M3190">
            <v>6.7176212163626943E-3</v>
          </cell>
          <cell r="AF3190">
            <v>6.4684395649581786E-3</v>
          </cell>
        </row>
        <row r="3191">
          <cell r="L3191">
            <v>22.4176</v>
          </cell>
          <cell r="M3191">
            <v>6.6763381767802176E-3</v>
          </cell>
          <cell r="AF3191">
            <v>6.468571992355036E-3</v>
          </cell>
        </row>
        <row r="3192">
          <cell r="L3192">
            <v>42.889499999999998</v>
          </cell>
          <cell r="M3192">
            <v>6.7736784188877673E-3</v>
          </cell>
          <cell r="AF3192">
            <v>6.4688147190462243E-3</v>
          </cell>
        </row>
        <row r="3193">
          <cell r="L3193">
            <v>12.6541</v>
          </cell>
          <cell r="M3193">
            <v>6.3492854000152315E-3</v>
          </cell>
          <cell r="AF3193">
            <v>6.4689985539021144E-3</v>
          </cell>
        </row>
        <row r="3194">
          <cell r="L3194">
            <v>82.829499999999996</v>
          </cell>
          <cell r="M3194">
            <v>4.8899058514440298E-3</v>
          </cell>
          <cell r="AF3194">
            <v>6.4691088345375219E-3</v>
          </cell>
        </row>
        <row r="3195">
          <cell r="L3195">
            <v>28.075299999999999</v>
          </cell>
          <cell r="M3195">
            <v>6.786060196572386E-3</v>
          </cell>
          <cell r="AF3195">
            <v>6.4691382401382627E-3</v>
          </cell>
        </row>
        <row r="3196">
          <cell r="L3196">
            <v>22.123999999999999</v>
          </cell>
          <cell r="M3196">
            <v>6.6689825688686002E-3</v>
          </cell>
          <cell r="AF3196">
            <v>6.4693366996521418E-3</v>
          </cell>
        </row>
        <row r="3197">
          <cell r="L3197">
            <v>21.3096</v>
          </cell>
          <cell r="M3197">
            <v>6.6477412457751619E-3</v>
          </cell>
          <cell r="AF3197">
            <v>6.4695387836798809E-3</v>
          </cell>
        </row>
        <row r="3198">
          <cell r="L3198">
            <v>5.0197200000000004</v>
          </cell>
          <cell r="M3198">
            <v>5.9869071158889439E-3</v>
          </cell>
          <cell r="AF3198">
            <v>6.4695387836798809E-3</v>
          </cell>
        </row>
        <row r="3199">
          <cell r="L3199">
            <v>17.098299999999998</v>
          </cell>
          <cell r="M3199">
            <v>6.5186966103180808E-3</v>
          </cell>
          <cell r="AF3199">
            <v>6.4695461312265275E-3</v>
          </cell>
        </row>
        <row r="3200">
          <cell r="L3200">
            <v>18.834099999999999</v>
          </cell>
          <cell r="M3200">
            <v>6.5757250503821803E-3</v>
          </cell>
          <cell r="AF3200">
            <v>6.469615929547431E-3</v>
          </cell>
        </row>
        <row r="3201">
          <cell r="L3201">
            <v>9.9796899999999997</v>
          </cell>
          <cell r="M3201">
            <v>6.2320303654553738E-3</v>
          </cell>
          <cell r="AF3201">
            <v>6.4696893948716526E-3</v>
          </cell>
        </row>
        <row r="3202">
          <cell r="L3202">
            <v>17.192399999999999</v>
          </cell>
          <cell r="M3202">
            <v>6.5219233430624914E-3</v>
          </cell>
          <cell r="AF3202">
            <v>6.4697738716352144E-3</v>
          </cell>
        </row>
        <row r="3203">
          <cell r="L3203">
            <v>50.764600000000002</v>
          </cell>
          <cell r="M3203">
            <v>6.5919569154161365E-3</v>
          </cell>
          <cell r="AF3203">
            <v>6.4698656840611549E-3</v>
          </cell>
        </row>
        <row r="3204">
          <cell r="L3204">
            <v>8.1997900000000001</v>
          </cell>
          <cell r="M3204">
            <v>6.1480385364216473E-3</v>
          </cell>
          <cell r="AF3204">
            <v>6.4698693563384176E-3</v>
          </cell>
        </row>
        <row r="3205">
          <cell r="L3205">
            <v>33.967100000000002</v>
          </cell>
          <cell r="M3205">
            <v>6.833652145056361E-3</v>
          </cell>
          <cell r="AF3205">
            <v>6.4699391263942311E-3</v>
          </cell>
        </row>
        <row r="3206">
          <cell r="M3206">
            <v>5.7065367181851909E-3</v>
          </cell>
          <cell r="AF3206">
            <v>6.4699427983333667E-3</v>
          </cell>
        </row>
        <row r="3207">
          <cell r="M3207">
            <v>5.7065367181851909E-3</v>
          </cell>
          <cell r="AF3207">
            <v>6.4700859907721817E-3</v>
          </cell>
        </row>
        <row r="3208">
          <cell r="M3208">
            <v>5.7065367181851909E-3</v>
          </cell>
          <cell r="AF3208">
            <v>6.4702144749113752E-3</v>
          </cell>
        </row>
        <row r="3209">
          <cell r="M3209">
            <v>5.7065367181851909E-3</v>
          </cell>
          <cell r="AF3209">
            <v>6.4702181455824253E-3</v>
          </cell>
        </row>
        <row r="3210">
          <cell r="M3210">
            <v>5.7065367181851909E-3</v>
          </cell>
          <cell r="AF3210">
            <v>6.4703429383370908E-3</v>
          </cell>
        </row>
        <row r="3211">
          <cell r="M3211">
            <v>5.7065367181851909E-3</v>
          </cell>
          <cell r="AF3211">
            <v>6.4705484367308689E-3</v>
          </cell>
        </row>
        <row r="3212">
          <cell r="M3212">
            <v>5.7065367181851909E-3</v>
          </cell>
          <cell r="AF3212">
            <v>6.4705998030427474E-3</v>
          </cell>
        </row>
        <row r="3213">
          <cell r="M3213">
            <v>5.7065367181851909E-3</v>
          </cell>
          <cell r="AF3213">
            <v>6.4706658405729988E-3</v>
          </cell>
        </row>
        <row r="3214">
          <cell r="L3214">
            <v>12.722</v>
          </cell>
          <cell r="M3214">
            <v>6.3521173168725516E-3</v>
          </cell>
          <cell r="AF3214">
            <v>6.4707575502743527E-3</v>
          </cell>
        </row>
        <row r="3215">
          <cell r="L3215">
            <v>23.775500000000001</v>
          </cell>
          <cell r="M3215">
            <v>6.7082553479847372E-3</v>
          </cell>
          <cell r="AF3215">
            <v>6.4707612184425334E-3</v>
          </cell>
        </row>
        <row r="3216">
          <cell r="L3216">
            <v>11.6813</v>
          </cell>
          <cell r="M3216">
            <v>6.3079137158293967E-3</v>
          </cell>
          <cell r="AF3216">
            <v>6.4707758909461214E-3</v>
          </cell>
        </row>
        <row r="3217">
          <cell r="L3217">
            <v>190.114</v>
          </cell>
          <cell r="M3217">
            <v>2.0064296441940209E-4</v>
          </cell>
          <cell r="AF3217">
            <v>6.4707905631790899E-3</v>
          </cell>
        </row>
        <row r="3218">
          <cell r="L3218">
            <v>10.542899999999999</v>
          </cell>
          <cell r="M3218">
            <v>6.2576339136453593E-3</v>
          </cell>
          <cell r="AF3218">
            <v>6.4708602525899777E-3</v>
          </cell>
        </row>
        <row r="3219">
          <cell r="L3219">
            <v>17.668900000000001</v>
          </cell>
          <cell r="M3219">
            <v>6.5380263970582489E-3</v>
          </cell>
          <cell r="AF3219">
            <v>6.4709042638086767E-3</v>
          </cell>
        </row>
        <row r="3220">
          <cell r="L3220">
            <v>13.096</v>
          </cell>
          <cell r="M3220">
            <v>6.367584004328599E-3</v>
          </cell>
          <cell r="AF3220">
            <v>6.4710326159505829E-3</v>
          </cell>
        </row>
        <row r="3221">
          <cell r="L3221">
            <v>17.2958</v>
          </cell>
          <cell r="M3221">
            <v>6.5254512617335357E-3</v>
          </cell>
          <cell r="AF3221">
            <v>6.4710362828501568E-3</v>
          </cell>
        </row>
        <row r="3222">
          <cell r="L3222">
            <v>37.413200000000003</v>
          </cell>
          <cell r="M3222">
            <v>6.8293143872796324E-3</v>
          </cell>
          <cell r="AF3222">
            <v>6.471054617094291E-3</v>
          </cell>
        </row>
        <row r="3223">
          <cell r="L3223">
            <v>15.8002</v>
          </cell>
          <cell r="M3223">
            <v>6.4726297796004698E-3</v>
          </cell>
          <cell r="AF3223">
            <v>6.4711829449617432E-3</v>
          </cell>
        </row>
        <row r="3224">
          <cell r="L3224">
            <v>11.8756</v>
          </cell>
          <cell r="M3224">
            <v>6.3162956104559744E-3</v>
          </cell>
          <cell r="AF3224">
            <v>6.4713442420214658E-3</v>
          </cell>
        </row>
        <row r="3225">
          <cell r="L3225">
            <v>16.950800000000001</v>
          </cell>
          <cell r="M3225">
            <v>6.5136079129227637E-3</v>
          </cell>
          <cell r="AF3225">
            <v>6.4714688582246695E-3</v>
          </cell>
        </row>
        <row r="3226">
          <cell r="L3226">
            <v>31.002500000000001</v>
          </cell>
          <cell r="M3226">
            <v>6.8183417372817533E-3</v>
          </cell>
          <cell r="AF3226">
            <v>6.4716813936644352E-3</v>
          </cell>
        </row>
        <row r="3227">
          <cell r="L3227">
            <v>17.157299999999999</v>
          </cell>
          <cell r="M3227">
            <v>6.5207215428300233E-3</v>
          </cell>
          <cell r="AF3227">
            <v>6.4717400141133617E-3</v>
          </cell>
        </row>
        <row r="3228">
          <cell r="L3228">
            <v>11.742000000000001</v>
          </cell>
          <cell r="M3228">
            <v>6.3105385642162797E-3</v>
          </cell>
          <cell r="AF3228">
            <v>6.4718279366641979E-3</v>
          </cell>
        </row>
        <row r="3229">
          <cell r="L3229">
            <v>25.997399999999999</v>
          </cell>
          <cell r="M3229">
            <v>6.7529226436415062E-3</v>
          </cell>
          <cell r="AF3229">
            <v>6.4718609051077711E-3</v>
          </cell>
        </row>
        <row r="3230">
          <cell r="L3230">
            <v>14.7928</v>
          </cell>
          <cell r="M3230">
            <v>6.4349099776357405E-3</v>
          </cell>
          <cell r="AF3230">
            <v>6.4720293890780404E-3</v>
          </cell>
        </row>
        <row r="3231">
          <cell r="L3231">
            <v>11.262499999999999</v>
          </cell>
          <cell r="M3231">
            <v>6.2896479191019159E-3</v>
          </cell>
          <cell r="AF3231">
            <v>6.4720403759191501E-3</v>
          </cell>
        </row>
        <row r="3232">
          <cell r="L3232">
            <v>14.4315</v>
          </cell>
          <cell r="M3232">
            <v>6.4209695264016457E-3</v>
          </cell>
          <cell r="AF3232">
            <v>6.4720733355285555E-3</v>
          </cell>
        </row>
        <row r="3233">
          <cell r="L3233">
            <v>8.6889900000000004</v>
          </cell>
          <cell r="M3233">
            <v>6.1715818417201682E-3</v>
          </cell>
          <cell r="AF3233">
            <v>6.4720769976227555E-3</v>
          </cell>
        </row>
        <row r="3234">
          <cell r="L3234">
            <v>14.6243</v>
          </cell>
          <cell r="M3234">
            <v>6.4284354364815607E-3</v>
          </cell>
          <cell r="AF3234">
            <v>6.4722637419840105E-3</v>
          </cell>
        </row>
        <row r="3235">
          <cell r="L3235">
            <v>19.521699999999999</v>
          </cell>
          <cell r="M3235">
            <v>6.596839902503285E-3</v>
          </cell>
          <cell r="AF3235">
            <v>6.4723625888226674E-3</v>
          </cell>
        </row>
        <row r="3236">
          <cell r="L3236">
            <v>54.168999999999997</v>
          </cell>
          <cell r="M3236">
            <v>6.4783037912527529E-3</v>
          </cell>
          <cell r="AF3236">
            <v>6.4724065167900335E-3</v>
          </cell>
        </row>
        <row r="3237">
          <cell r="L3237">
            <v>19.833200000000001</v>
          </cell>
          <cell r="M3237">
            <v>6.606126021079569E-3</v>
          </cell>
          <cell r="AF3237">
            <v>6.4725639053225432E-3</v>
          </cell>
        </row>
        <row r="3238">
          <cell r="L3238">
            <v>18.825500000000002</v>
          </cell>
          <cell r="M3238">
            <v>6.575455611709715E-3</v>
          </cell>
          <cell r="AF3238">
            <v>6.4726297796004698E-3</v>
          </cell>
        </row>
        <row r="3239">
          <cell r="L3239">
            <v>12.744899999999999</v>
          </cell>
          <cell r="M3239">
            <v>6.3530707571602951E-3</v>
          </cell>
          <cell r="AF3239">
            <v>6.472776147246318E-3</v>
          </cell>
        </row>
        <row r="3240">
          <cell r="L3240">
            <v>38.7879</v>
          </cell>
          <cell r="M3240">
            <v>6.8209474593739832E-3</v>
          </cell>
          <cell r="AF3240">
            <v>6.4728383452929954E-3</v>
          </cell>
        </row>
        <row r="3241">
          <cell r="L3241">
            <v>31.027999999999999</v>
          </cell>
          <cell r="M3241">
            <v>6.8185482818587592E-3</v>
          </cell>
          <cell r="AF3241">
            <v>6.4728566379049259E-3</v>
          </cell>
        </row>
        <row r="3242">
          <cell r="L3242">
            <v>19.744900000000001</v>
          </cell>
          <cell r="M3242">
            <v>6.6035114854962077E-3</v>
          </cell>
          <cell r="AF3242">
            <v>6.4728822468505089E-3</v>
          </cell>
        </row>
        <row r="3243">
          <cell r="L3243">
            <v>23.572199999999999</v>
          </cell>
          <cell r="M3243">
            <v>6.7036980594553548E-3</v>
          </cell>
          <cell r="AF3243">
            <v>6.4729115132009934E-3</v>
          </cell>
        </row>
        <row r="3244">
          <cell r="L3244">
            <v>18.450500000000002</v>
          </cell>
          <cell r="M3244">
            <v>6.5635789943130057E-3</v>
          </cell>
          <cell r="AF3244">
            <v>6.4730029635617992E-3</v>
          </cell>
        </row>
        <row r="3245">
          <cell r="L3245">
            <v>16.121099999999998</v>
          </cell>
          <cell r="M3245">
            <v>6.4842858730310912E-3</v>
          </cell>
          <cell r="AF3245">
            <v>6.4730505135670901E-3</v>
          </cell>
        </row>
        <row r="3246">
          <cell r="L3246">
            <v>13.874599999999999</v>
          </cell>
          <cell r="M3246">
            <v>6.3990609071876651E-3</v>
          </cell>
          <cell r="AF3246">
            <v>6.4731419478417122E-3</v>
          </cell>
        </row>
        <row r="3247">
          <cell r="M3247">
            <v>5.7065367181851909E-3</v>
          </cell>
          <cell r="AF3247">
            <v>6.4733284409437134E-3</v>
          </cell>
        </row>
        <row r="3248">
          <cell r="L3248">
            <v>17.802199999999999</v>
          </cell>
          <cell r="M3248">
            <v>6.5424602602807856E-3</v>
          </cell>
          <cell r="AF3248">
            <v>6.4736245453321977E-3</v>
          </cell>
        </row>
        <row r="3249">
          <cell r="L3249">
            <v>28.781400000000001</v>
          </cell>
          <cell r="M3249">
            <v>6.7953970396610148E-3</v>
          </cell>
          <cell r="AF3249">
            <v>6.47364281973939E-3</v>
          </cell>
        </row>
        <row r="3250">
          <cell r="L3250">
            <v>34.920200000000001</v>
          </cell>
          <cell r="M3250">
            <v>6.8348351472287535E-3</v>
          </cell>
          <cell r="AF3250">
            <v>6.4736757126052386E-3</v>
          </cell>
        </row>
        <row r="3251">
          <cell r="L3251">
            <v>19.834800000000001</v>
          </cell>
          <cell r="M3251">
            <v>6.6061732666738895E-3</v>
          </cell>
          <cell r="AF3251">
            <v>6.4737378398306723E-3</v>
          </cell>
        </row>
        <row r="3252">
          <cell r="L3252">
            <v>46.310299999999998</v>
          </cell>
          <cell r="M3252">
            <v>6.7091208249317582E-3</v>
          </cell>
          <cell r="AF3252">
            <v>6.4737707287328876E-3</v>
          </cell>
        </row>
        <row r="3253">
          <cell r="L3253">
            <v>25.8964</v>
          </cell>
          <cell r="M3253">
            <v>6.7510980183360528E-3</v>
          </cell>
          <cell r="AF3253">
            <v>6.4738693872070253E-3</v>
          </cell>
        </row>
        <row r="3254">
          <cell r="L3254">
            <v>17.685700000000001</v>
          </cell>
          <cell r="M3254">
            <v>6.5385869161334381E-3</v>
          </cell>
          <cell r="AF3254">
            <v>6.4738730409874294E-3</v>
          </cell>
        </row>
        <row r="3255">
          <cell r="L3255">
            <v>27.435099999999998</v>
          </cell>
          <cell r="M3255">
            <v>6.7767485814675408E-3</v>
          </cell>
          <cell r="AF3255">
            <v>6.4739461130380828E-3</v>
          </cell>
        </row>
        <row r="3256">
          <cell r="L3256">
            <v>15.1867</v>
          </cell>
          <cell r="M3256">
            <v>6.4498611701728084E-3</v>
          </cell>
          <cell r="AF3256">
            <v>6.473953419870458E-3</v>
          </cell>
        </row>
        <row r="3257">
          <cell r="L3257">
            <v>9.5843600000000002</v>
          </cell>
          <cell r="M3257">
            <v>6.2137756692419738E-3</v>
          </cell>
          <cell r="AF3257">
            <v>6.4739680333319198E-3</v>
          </cell>
        </row>
        <row r="3258">
          <cell r="L3258">
            <v>17.909700000000001</v>
          </cell>
          <cell r="M3258">
            <v>6.5460132779848017E-3</v>
          </cell>
          <cell r="AF3258">
            <v>6.4740812784677146E-3</v>
          </cell>
        </row>
        <row r="3259">
          <cell r="L3259">
            <v>24.573699999999999</v>
          </cell>
          <cell r="M3259">
            <v>6.7253891670333811E-3</v>
          </cell>
          <cell r="AF3259">
            <v>6.4742821571891433E-3</v>
          </cell>
        </row>
        <row r="3260">
          <cell r="L3260">
            <v>17.9284</v>
          </cell>
          <cell r="M3260">
            <v>6.5466292674022965E-3</v>
          </cell>
          <cell r="AF3260">
            <v>6.4742967645514326E-3</v>
          </cell>
        </row>
        <row r="3261">
          <cell r="L3261">
            <v>10.101699999999999</v>
          </cell>
          <cell r="M3261">
            <v>6.2376173193878243E-3</v>
          </cell>
          <cell r="AF3261">
            <v>6.4743405850117104E-3</v>
          </cell>
        </row>
        <row r="3262">
          <cell r="L3262">
            <v>22.158300000000001</v>
          </cell>
          <cell r="M3262">
            <v>6.6698501800729485E-3</v>
          </cell>
          <cell r="AF3262">
            <v>6.4743917057982275E-3</v>
          </cell>
        </row>
        <row r="3263">
          <cell r="L3263">
            <v>14.425700000000001</v>
          </cell>
          <cell r="M3263">
            <v>6.4207439784893447E-3</v>
          </cell>
          <cell r="AF3263">
            <v>6.4746582103761569E-3</v>
          </cell>
        </row>
        <row r="3264">
          <cell r="L3264">
            <v>11.430999999999999</v>
          </cell>
          <cell r="M3264">
            <v>6.2970295887651226E-3</v>
          </cell>
          <cell r="AF3264">
            <v>6.4746801108458178E-3</v>
          </cell>
        </row>
        <row r="3265">
          <cell r="L3265">
            <v>18.090399999999999</v>
          </cell>
          <cell r="M3265">
            <v>6.5519399247888728E-3</v>
          </cell>
          <cell r="AF3265">
            <v>6.4748151502605784E-3</v>
          </cell>
        </row>
        <row r="3266">
          <cell r="L3266">
            <v>17.762699999999999</v>
          </cell>
          <cell r="M3266">
            <v>6.5411496432595589E-3</v>
          </cell>
          <cell r="AF3266">
            <v>6.4748479941776141E-3</v>
          </cell>
        </row>
        <row r="3267">
          <cell r="L3267">
            <v>23.604600000000001</v>
          </cell>
          <cell r="M3267">
            <v>6.7044295971087284E-3</v>
          </cell>
          <cell r="AF3267">
            <v>6.4748808367218391E-3</v>
          </cell>
        </row>
        <row r="3268">
          <cell r="L3268">
            <v>11.9374</v>
          </cell>
          <cell r="M3268">
            <v>6.3189492529435792E-3</v>
          </cell>
          <cell r="AF3268">
            <v>6.475055973771523E-3</v>
          </cell>
        </row>
        <row r="3269">
          <cell r="M3269">
            <v>5.7065367181851909E-3</v>
          </cell>
          <cell r="AF3269">
            <v>6.4751252880651767E-3</v>
          </cell>
        </row>
        <row r="3270">
          <cell r="L3270">
            <v>15.52</v>
          </cell>
          <cell r="M3270">
            <v>6.4623094331551743E-3</v>
          </cell>
          <cell r="AF3270">
            <v>6.4752310717683011E-3</v>
          </cell>
        </row>
        <row r="3271">
          <cell r="M3271">
            <v>5.7065367181851909E-3</v>
          </cell>
          <cell r="AF3271">
            <v>6.4752857818828561E-3</v>
          </cell>
        </row>
        <row r="3272">
          <cell r="L3272">
            <v>13.7826</v>
          </cell>
          <cell r="M3272">
            <v>6.3953927671582369E-3</v>
          </cell>
          <cell r="AF3272">
            <v>6.4753186061207802E-3</v>
          </cell>
        </row>
        <row r="3273">
          <cell r="L3273">
            <v>18.102399999999999</v>
          </cell>
          <cell r="M3273">
            <v>6.5523314702832583E-3</v>
          </cell>
          <cell r="AF3273">
            <v>6.4754353034014375E-3</v>
          </cell>
        </row>
        <row r="3274">
          <cell r="L3274">
            <v>30.354500000000002</v>
          </cell>
          <cell r="M3274">
            <v>6.8126588073875571E-3</v>
          </cell>
          <cell r="AF3274">
            <v>6.4756795821061114E-3</v>
          </cell>
        </row>
        <row r="3275">
          <cell r="L3275">
            <v>15.7492</v>
          </cell>
          <cell r="M3275">
            <v>6.4707612184425334E-3</v>
          </cell>
          <cell r="AF3275">
            <v>6.4757634214265723E-3</v>
          </cell>
        </row>
        <row r="3276">
          <cell r="L3276">
            <v>15.696199999999999</v>
          </cell>
          <cell r="M3276">
            <v>6.4688147190462243E-3</v>
          </cell>
          <cell r="AF3276">
            <v>6.4759274289365436E-3</v>
          </cell>
        </row>
        <row r="3277">
          <cell r="L3277">
            <v>15.7308</v>
          </cell>
          <cell r="M3277">
            <v>6.4700859907721817E-3</v>
          </cell>
          <cell r="AF3277">
            <v>6.4759347173622313E-3</v>
          </cell>
        </row>
        <row r="3278">
          <cell r="L3278">
            <v>10.756500000000001</v>
          </cell>
          <cell r="M3278">
            <v>6.267219048452545E-3</v>
          </cell>
          <cell r="AF3278">
            <v>6.476084115140405E-3</v>
          </cell>
        </row>
        <row r="3279">
          <cell r="L3279">
            <v>30.341699999999999</v>
          </cell>
          <cell r="M3279">
            <v>6.8125381430620855E-3</v>
          </cell>
          <cell r="AF3279">
            <v>6.476095045565896E-3</v>
          </cell>
        </row>
        <row r="3280">
          <cell r="L3280">
            <v>16.093499999999999</v>
          </cell>
          <cell r="M3280">
            <v>6.4832902324285773E-3</v>
          </cell>
          <cell r="AF3280">
            <v>6.4761132626025373E-3</v>
          </cell>
        </row>
        <row r="3281">
          <cell r="L3281">
            <v>26.574000000000002</v>
          </cell>
          <cell r="M3281">
            <v>6.7629609164578672E-3</v>
          </cell>
          <cell r="AF3281">
            <v>6.4761132626025373E-3</v>
          </cell>
        </row>
        <row r="3282">
          <cell r="L3282">
            <v>27.415099999999999</v>
          </cell>
          <cell r="M3282">
            <v>6.7764447587451964E-3</v>
          </cell>
          <cell r="AF3282">
            <v>6.4762626263102875E-3</v>
          </cell>
        </row>
        <row r="3283">
          <cell r="L3283">
            <v>30.021799999999999</v>
          </cell>
          <cell r="M3283">
            <v>6.8094168090883722E-3</v>
          </cell>
          <cell r="AF3283">
            <v>6.4763464032246802E-3</v>
          </cell>
        </row>
        <row r="3284">
          <cell r="L3284">
            <v>29.796800000000001</v>
          </cell>
          <cell r="M3284">
            <v>6.8070998093330629E-3</v>
          </cell>
          <cell r="AF3284">
            <v>6.4763646144101175E-3</v>
          </cell>
        </row>
        <row r="3285">
          <cell r="L3285">
            <v>17.924499999999998</v>
          </cell>
          <cell r="M3285">
            <v>6.5465008496928129E-3</v>
          </cell>
          <cell r="AF3285">
            <v>6.4764811559557484E-3</v>
          </cell>
        </row>
        <row r="3286">
          <cell r="L3286">
            <v>20.239799999999999</v>
          </cell>
          <cell r="M3286">
            <v>6.6179832399837681E-3</v>
          </cell>
          <cell r="AF3286">
            <v>6.4765503442803726E-3</v>
          </cell>
        </row>
        <row r="3287">
          <cell r="L3287">
            <v>21.4376</v>
          </cell>
          <cell r="M3287">
            <v>6.6511610386386817E-3</v>
          </cell>
          <cell r="AF3287">
            <v>6.4765903978800006E-3</v>
          </cell>
        </row>
        <row r="3288">
          <cell r="L3288">
            <v>15.873799999999999</v>
          </cell>
          <cell r="M3288">
            <v>6.4753186061207802E-3</v>
          </cell>
          <cell r="AF3288">
            <v>6.4767760741135591E-3</v>
          </cell>
        </row>
        <row r="3289">
          <cell r="L3289">
            <v>13.471299999999999</v>
          </cell>
          <cell r="M3289">
            <v>6.382878877398716E-3</v>
          </cell>
          <cell r="AF3289">
            <v>6.4768452363310625E-3</v>
          </cell>
        </row>
        <row r="3290">
          <cell r="L3290">
            <v>18.955200000000001</v>
          </cell>
          <cell r="M3290">
            <v>6.5795051288590027E-3</v>
          </cell>
          <cell r="AF3290">
            <v>6.4770272129010195E-3</v>
          </cell>
        </row>
        <row r="3291">
          <cell r="L3291">
            <v>30.184100000000001</v>
          </cell>
          <cell r="M3291">
            <v>6.8110257946653102E-3</v>
          </cell>
          <cell r="AF3291">
            <v>6.4771654867259365E-3</v>
          </cell>
        </row>
        <row r="3292">
          <cell r="L3292">
            <v>3.64079</v>
          </cell>
          <cell r="M3292">
            <v>5.9128992323224019E-3</v>
          </cell>
          <cell r="AF3292">
            <v>6.4772055087866766E-3</v>
          </cell>
        </row>
        <row r="3293">
          <cell r="L3293">
            <v>3.7727300000000001</v>
          </cell>
          <cell r="M3293">
            <v>5.9200837055294418E-3</v>
          </cell>
          <cell r="AF3293">
            <v>6.4772164235378177E-3</v>
          </cell>
        </row>
        <row r="3294">
          <cell r="L3294">
            <v>12.807499999999999</v>
          </cell>
          <cell r="M3294">
            <v>6.3556728428058821E-3</v>
          </cell>
          <cell r="AF3294">
            <v>6.4773146494257992E-3</v>
          </cell>
        </row>
        <row r="3295">
          <cell r="L3295">
            <v>14.712</v>
          </cell>
          <cell r="M3295">
            <v>6.4318111473633203E-3</v>
          </cell>
          <cell r="AF3295">
            <v>6.4773983135730986E-3</v>
          </cell>
        </row>
        <row r="3296">
          <cell r="L3296">
            <v>17.071100000000001</v>
          </cell>
          <cell r="M3296">
            <v>6.517761051130398E-3</v>
          </cell>
          <cell r="AF3296">
            <v>6.4774492351806134E-3</v>
          </cell>
        </row>
        <row r="3297">
          <cell r="L3297">
            <v>31.429600000000001</v>
          </cell>
          <cell r="M3297">
            <v>6.8216302599698646E-3</v>
          </cell>
          <cell r="AF3297">
            <v>6.4775074272305977E-3</v>
          </cell>
        </row>
        <row r="3298">
          <cell r="L3298">
            <v>14.7804</v>
          </cell>
          <cell r="M3298">
            <v>6.4344351185449235E-3</v>
          </cell>
          <cell r="AF3298">
            <v>6.4776856133570374E-3</v>
          </cell>
        </row>
        <row r="3299">
          <cell r="L3299">
            <v>19.0108</v>
          </cell>
          <cell r="M3299">
            <v>6.581231894857425E-3</v>
          </cell>
          <cell r="AF3299">
            <v>6.4777219728659064E-3</v>
          </cell>
        </row>
        <row r="3300">
          <cell r="L3300">
            <v>56.354799999999997</v>
          </cell>
          <cell r="M3300">
            <v>6.3948896450870965E-3</v>
          </cell>
          <cell r="AF3300">
            <v>6.4777474235122433E-3</v>
          </cell>
        </row>
        <row r="3301">
          <cell r="L3301">
            <v>13.091200000000001</v>
          </cell>
          <cell r="M3301">
            <v>6.3673869190663248E-3</v>
          </cell>
          <cell r="AF3301">
            <v>6.4777546949727274E-3</v>
          </cell>
        </row>
        <row r="3302">
          <cell r="L3302">
            <v>20.919799999999999</v>
          </cell>
          <cell r="M3302">
            <v>6.6371411272934276E-3</v>
          </cell>
          <cell r="AF3302">
            <v>6.4778637587328174E-3</v>
          </cell>
        </row>
        <row r="3303">
          <cell r="L3303">
            <v>12.5983</v>
          </cell>
          <cell r="M3303">
            <v>6.3469526555299024E-3</v>
          </cell>
          <cell r="AF3303">
            <v>6.4781072793058184E-3</v>
          </cell>
        </row>
        <row r="3304">
          <cell r="L3304">
            <v>13.044</v>
          </cell>
          <cell r="M3304">
            <v>6.3654469459821358E-3</v>
          </cell>
          <cell r="AF3304">
            <v>6.478114547405359E-3</v>
          </cell>
        </row>
        <row r="3305">
          <cell r="L3305">
            <v>26.968599999999999</v>
          </cell>
          <cell r="M3305">
            <v>6.7694585229178695E-3</v>
          </cell>
          <cell r="AF3305">
            <v>6.4782271942648694E-3</v>
          </cell>
        </row>
        <row r="3306">
          <cell r="L3306">
            <v>14.9283</v>
          </cell>
          <cell r="M3306">
            <v>6.4400823051626683E-3</v>
          </cell>
          <cell r="AF3306">
            <v>6.4784488065759852E-3</v>
          </cell>
        </row>
        <row r="3307">
          <cell r="L3307">
            <v>16.3749</v>
          </cell>
          <cell r="M3307">
            <v>6.4933805475161687E-3</v>
          </cell>
          <cell r="AF3307">
            <v>6.4784923950039512E-3</v>
          </cell>
        </row>
        <row r="3308">
          <cell r="L3308">
            <v>10.713800000000001</v>
          </cell>
          <cell r="M3308">
            <v>6.2653084555158384E-3</v>
          </cell>
          <cell r="AF3308">
            <v>6.4785614050144949E-3</v>
          </cell>
        </row>
        <row r="3309">
          <cell r="L3309">
            <v>29.812999999999999</v>
          </cell>
          <cell r="M3309">
            <v>6.8072699862749501E-3</v>
          </cell>
          <cell r="AF3309">
            <v>6.4788591673755214E-3</v>
          </cell>
        </row>
        <row r="3310">
          <cell r="L3310">
            <v>32.595199999999998</v>
          </cell>
          <cell r="M3310">
            <v>6.8287522814933352E-3</v>
          </cell>
          <cell r="AF3310">
            <v>6.4790370440387587E-3</v>
          </cell>
        </row>
        <row r="3311">
          <cell r="L3311">
            <v>27.1876</v>
          </cell>
          <cell r="M3311">
            <v>6.7729337653239094E-3</v>
          </cell>
          <cell r="AF3311">
            <v>6.4790443034445765E-3</v>
          </cell>
        </row>
        <row r="3312">
          <cell r="L3312">
            <v>27.2821</v>
          </cell>
          <cell r="M3312">
            <v>6.7744044528066701E-3</v>
          </cell>
          <cell r="AF3312">
            <v>6.4790987468227425E-3</v>
          </cell>
        </row>
        <row r="3313">
          <cell r="L3313">
            <v>35.943199999999997</v>
          </cell>
          <cell r="M3313">
            <v>6.8340772808647707E-3</v>
          </cell>
          <cell r="AF3313">
            <v>6.4792947113415118E-3</v>
          </cell>
        </row>
        <row r="3314">
          <cell r="L3314">
            <v>18.226400000000002</v>
          </cell>
          <cell r="M3314">
            <v>6.5563625839888291E-3</v>
          </cell>
          <cell r="AF3314">
            <v>6.4793019683354628E-3</v>
          </cell>
        </row>
        <row r="3315">
          <cell r="L3315">
            <v>7.27182</v>
          </cell>
          <cell r="M3315">
            <v>6.102447509450242E-3</v>
          </cell>
          <cell r="AF3315">
            <v>6.4797662746132892E-3</v>
          </cell>
        </row>
        <row r="3316">
          <cell r="L3316">
            <v>23.809200000000001</v>
          </cell>
          <cell r="M3316">
            <v>6.7090032216292894E-3</v>
          </cell>
          <cell r="AF3316">
            <v>6.479798910674843E-3</v>
          </cell>
        </row>
        <row r="3317">
          <cell r="L3317">
            <v>13.7872</v>
          </cell>
          <cell r="M3317">
            <v>6.3955765015721736E-3</v>
          </cell>
          <cell r="AF3317">
            <v>6.4798025368189537E-3</v>
          </cell>
        </row>
        <row r="3318">
          <cell r="L3318">
            <v>13.2264</v>
          </cell>
          <cell r="M3318">
            <v>6.3729239992232007E-3</v>
          </cell>
          <cell r="AF3318">
            <v>6.4799620703389323E-3</v>
          </cell>
        </row>
        <row r="3319">
          <cell r="L3319">
            <v>17.788</v>
          </cell>
          <cell r="M3319">
            <v>6.541989416453408E-3</v>
          </cell>
          <cell r="AF3319">
            <v>6.4799983233694439E-3</v>
          </cell>
        </row>
        <row r="3320">
          <cell r="L3320">
            <v>52.289400000000001</v>
          </cell>
          <cell r="M3320">
            <v>6.5435599979603368E-3</v>
          </cell>
          <cell r="AF3320">
            <v>6.4800236994797811E-3</v>
          </cell>
        </row>
        <row r="3321">
          <cell r="L3321">
            <v>18.914300000000001</v>
          </cell>
          <cell r="M3321">
            <v>6.5782313787612311E-3</v>
          </cell>
          <cell r="AF3321">
            <v>6.4801396939522925E-3</v>
          </cell>
        </row>
        <row r="3322">
          <cell r="L3322">
            <v>21.8599</v>
          </cell>
          <cell r="M3322">
            <v>6.6622289399029984E-3</v>
          </cell>
          <cell r="AF3322">
            <v>6.4802919102898574E-3</v>
          </cell>
        </row>
        <row r="3323">
          <cell r="L3323">
            <v>10.4693</v>
          </cell>
          <cell r="M3323">
            <v>6.2543151653622637E-3</v>
          </cell>
          <cell r="AF3323">
            <v>6.4803390187951034E-3</v>
          </cell>
        </row>
        <row r="3324">
          <cell r="L3324">
            <v>26.689499999999999</v>
          </cell>
          <cell r="M3324">
            <v>6.764894134018983E-3</v>
          </cell>
          <cell r="AF3324">
            <v>6.4805600280380404E-3</v>
          </cell>
        </row>
        <row r="3325">
          <cell r="L3325">
            <v>15.961</v>
          </cell>
          <cell r="M3325">
            <v>6.4784923950039512E-3</v>
          </cell>
          <cell r="AF3325">
            <v>6.4806107425477901E-3</v>
          </cell>
        </row>
        <row r="3326">
          <cell r="L3326">
            <v>3.3072699999999999</v>
          </cell>
          <cell r="M3326">
            <v>5.8946427607174884E-3</v>
          </cell>
          <cell r="AF3326">
            <v>6.4808027030125812E-3</v>
          </cell>
        </row>
        <row r="3327">
          <cell r="L3327">
            <v>81.006</v>
          </cell>
          <cell r="M3327">
            <v>5.014088546137079E-3</v>
          </cell>
          <cell r="AF3327">
            <v>6.4808461591299438E-3</v>
          </cell>
        </row>
        <row r="3328">
          <cell r="L3328">
            <v>28.361699999999999</v>
          </cell>
          <cell r="M3328">
            <v>6.789965529896096E-3</v>
          </cell>
          <cell r="AF3328">
            <v>6.480867886270671E-3</v>
          </cell>
        </row>
        <row r="3329">
          <cell r="L3329">
            <v>38.988199999999999</v>
          </cell>
          <cell r="M3329">
            <v>6.819413477884056E-3</v>
          </cell>
          <cell r="AF3329">
            <v>6.4808896127994207E-3</v>
          </cell>
        </row>
        <row r="3330">
          <cell r="L3330">
            <v>20.56</v>
          </cell>
          <cell r="M3330">
            <v>6.6271095022942964E-3</v>
          </cell>
          <cell r="AF3330">
            <v>6.4809511679741012E-3</v>
          </cell>
        </row>
        <row r="3331">
          <cell r="L3331">
            <v>20.445799999999998</v>
          </cell>
          <cell r="M3331">
            <v>6.6238760281216585E-3</v>
          </cell>
          <cell r="AF3331">
            <v>6.4809801334151278E-3</v>
          </cell>
        </row>
        <row r="3332">
          <cell r="L3332">
            <v>92.600200000000001</v>
          </cell>
          <cell r="M3332">
            <v>4.2045657898360945E-3</v>
          </cell>
          <cell r="AF3332">
            <v>6.481088744128647E-3</v>
          </cell>
        </row>
        <row r="3333">
          <cell r="L3333">
            <v>56.497300000000003</v>
          </cell>
          <cell r="M3333">
            <v>6.3891779133425199E-3</v>
          </cell>
          <cell r="AF3333">
            <v>6.4811140844268332E-3</v>
          </cell>
        </row>
        <row r="3334">
          <cell r="L3334">
            <v>18.607299999999999</v>
          </cell>
          <cell r="M3334">
            <v>6.568575374325601E-3</v>
          </cell>
          <cell r="AF3334">
            <v>6.4812226762688257E-3</v>
          </cell>
        </row>
        <row r="3335">
          <cell r="L3335">
            <v>20.789400000000001</v>
          </cell>
          <cell r="M3335">
            <v>6.6335327988849922E-3</v>
          </cell>
          <cell r="AF3335">
            <v>6.4812588701490485E-3</v>
          </cell>
        </row>
        <row r="3336">
          <cell r="L3336">
            <v>42.444000000000003</v>
          </cell>
          <cell r="M3336">
            <v>6.7804173128701746E-3</v>
          </cell>
          <cell r="AF3336">
            <v>6.4813059196514268E-3</v>
          </cell>
        </row>
        <row r="3337">
          <cell r="L3337">
            <v>53.324800000000003</v>
          </cell>
          <cell r="M3337">
            <v>6.5083667915144293E-3</v>
          </cell>
          <cell r="AF3337">
            <v>6.4813312528086489E-3</v>
          </cell>
        </row>
        <row r="3338">
          <cell r="L3338">
            <v>424.15600000000001</v>
          </cell>
          <cell r="M3338">
            <v>1.5321936250100791E-12</v>
          </cell>
          <cell r="AF3338">
            <v>6.4814687611240178E-3</v>
          </cell>
        </row>
        <row r="3339">
          <cell r="L3339">
            <v>46.459299999999999</v>
          </cell>
          <cell r="M3339">
            <v>6.7057994245583227E-3</v>
          </cell>
          <cell r="AF3339">
            <v>6.481551977912667E-3</v>
          </cell>
        </row>
        <row r="3340">
          <cell r="L3340">
            <v>44.984900000000003</v>
          </cell>
          <cell r="M3340">
            <v>6.7368058250236347E-3</v>
          </cell>
          <cell r="AF3340">
            <v>6.4815664494793802E-3</v>
          </cell>
        </row>
        <row r="3341">
          <cell r="L3341">
            <v>235.33</v>
          </cell>
          <cell r="M3341">
            <v>1.898520162847646E-5</v>
          </cell>
          <cell r="AF3341">
            <v>6.4816785948958568E-3</v>
          </cell>
        </row>
        <row r="3342">
          <cell r="L3342">
            <v>20.4511</v>
          </cell>
          <cell r="M3342">
            <v>6.6240266192109862E-3</v>
          </cell>
          <cell r="AF3342">
            <v>6.4818449741051391E-3</v>
          </cell>
        </row>
        <row r="3343">
          <cell r="L3343">
            <v>13.2408</v>
          </cell>
          <cell r="M3343">
            <v>6.3735120160360115E-3</v>
          </cell>
          <cell r="AF3343">
            <v>6.4819787747452604E-3</v>
          </cell>
        </row>
        <row r="3344">
          <cell r="L3344">
            <v>20.141200000000001</v>
          </cell>
          <cell r="M3344">
            <v>6.6151354088788703E-3</v>
          </cell>
          <cell r="AF3344">
            <v>6.4820402429080874E-3</v>
          </cell>
        </row>
        <row r="3345">
          <cell r="L3345">
            <v>57.5871</v>
          </cell>
          <cell r="M3345">
            <v>6.3444139907725579E-3</v>
          </cell>
          <cell r="AF3345">
            <v>6.4820474741334802E-3</v>
          </cell>
        </row>
        <row r="3346">
          <cell r="L3346">
            <v>24.881799999999998</v>
          </cell>
          <cell r="M3346">
            <v>6.731677659707818E-3</v>
          </cell>
          <cell r="AF3346">
            <v>6.4822210031310517E-3</v>
          </cell>
        </row>
        <row r="3347">
          <cell r="L3347">
            <v>29.1144</v>
          </cell>
          <cell r="M3347">
            <v>6.7994594952643841E-3</v>
          </cell>
          <cell r="AF3347">
            <v>6.4823872649762285E-3</v>
          </cell>
        </row>
        <row r="3348">
          <cell r="L3348">
            <v>16.142499999999998</v>
          </cell>
          <cell r="M3348">
            <v>6.4850569624700389E-3</v>
          </cell>
          <cell r="AF3348">
            <v>6.4823981068896728E-3</v>
          </cell>
        </row>
        <row r="3349">
          <cell r="L3349">
            <v>18.729399999999998</v>
          </cell>
          <cell r="M3349">
            <v>6.5724358368376709E-3</v>
          </cell>
          <cell r="AF3349">
            <v>6.4825390378309977E-3</v>
          </cell>
        </row>
        <row r="3350">
          <cell r="L3350">
            <v>32.712699999999998</v>
          </cell>
          <cell r="M3350">
            <v>6.8293195310547734E-3</v>
          </cell>
          <cell r="AF3350">
            <v>6.4825462643612166E-3</v>
          </cell>
        </row>
        <row r="3351">
          <cell r="L3351">
            <v>60.9283</v>
          </cell>
          <cell r="M3351">
            <v>6.1956420427400497E-3</v>
          </cell>
          <cell r="AF3351">
            <v>6.4826257517019642E-3</v>
          </cell>
        </row>
        <row r="3352">
          <cell r="L3352">
            <v>13.882199999999999</v>
          </cell>
          <cell r="M3352">
            <v>6.399363310597336E-3</v>
          </cell>
          <cell r="AF3352">
            <v>6.4827341302590167E-3</v>
          </cell>
        </row>
        <row r="3353">
          <cell r="L3353">
            <v>17.233799999999999</v>
          </cell>
          <cell r="M3353">
            <v>6.523338103653924E-3</v>
          </cell>
          <cell r="AF3353">
            <v>6.4828858345116532E-3</v>
          </cell>
        </row>
        <row r="3354">
          <cell r="L3354">
            <v>25.3278</v>
          </cell>
          <cell r="M3354">
            <v>6.7404584711899355E-3</v>
          </cell>
          <cell r="AF3354">
            <v>6.4829327845065451E-3</v>
          </cell>
        </row>
        <row r="3355">
          <cell r="L3355">
            <v>29.8157</v>
          </cell>
          <cell r="M3355">
            <v>6.8072982985311553E-3</v>
          </cell>
          <cell r="AF3355">
            <v>6.4829436187123467E-3</v>
          </cell>
        </row>
        <row r="3356">
          <cell r="L3356">
            <v>8.8975500000000007</v>
          </cell>
          <cell r="M3356">
            <v>6.1815143982494811E-3</v>
          </cell>
          <cell r="AF3356">
            <v>6.4829761204108294E-3</v>
          </cell>
        </row>
        <row r="3357">
          <cell r="L3357">
            <v>37.337800000000001</v>
          </cell>
          <cell r="M3357">
            <v>6.8296640036367411E-3</v>
          </cell>
          <cell r="AF3357">
            <v>6.4830158428370692E-3</v>
          </cell>
        </row>
        <row r="3358">
          <cell r="L3358">
            <v>15.1974</v>
          </cell>
          <cell r="M3358">
            <v>6.4502636942253451E-3</v>
          </cell>
          <cell r="AF3358">
            <v>6.4831530499204005E-3</v>
          </cell>
        </row>
        <row r="3359">
          <cell r="L3359">
            <v>12.4377</v>
          </cell>
          <cell r="M3359">
            <v>6.340211143004453E-3</v>
          </cell>
          <cell r="AF3359">
            <v>6.483192763173818E-3</v>
          </cell>
        </row>
        <row r="3360">
          <cell r="L3360">
            <v>22.918900000000001</v>
          </cell>
          <cell r="M3360">
            <v>6.6885249162920339E-3</v>
          </cell>
          <cell r="AF3360">
            <v>6.4832902324285773E-3</v>
          </cell>
        </row>
        <row r="3361">
          <cell r="L3361">
            <v>13.6134</v>
          </cell>
          <cell r="M3361">
            <v>6.3886106307936242E-3</v>
          </cell>
          <cell r="AF3361">
            <v>6.4835356555758127E-3</v>
          </cell>
        </row>
        <row r="3362">
          <cell r="L3362">
            <v>14.863</v>
          </cell>
          <cell r="M3362">
            <v>6.437593475330401E-3</v>
          </cell>
          <cell r="AF3362">
            <v>6.4836222567182774E-3</v>
          </cell>
        </row>
        <row r="3363">
          <cell r="L3363">
            <v>26.623899999999999</v>
          </cell>
          <cell r="M3363">
            <v>6.7637993150074915E-3</v>
          </cell>
          <cell r="AF3363">
            <v>6.4838062515893994E-3</v>
          </cell>
        </row>
        <row r="3364">
          <cell r="L3364">
            <v>13.5221</v>
          </cell>
          <cell r="M3364">
            <v>6.3849317042512814E-3</v>
          </cell>
          <cell r="AF3364">
            <v>6.4839324969579769E-3</v>
          </cell>
        </row>
        <row r="3365">
          <cell r="L3365">
            <v>20.522600000000001</v>
          </cell>
          <cell r="M3365">
            <v>6.6260531730407647E-3</v>
          </cell>
          <cell r="AF3365">
            <v>6.4840334782364758E-3</v>
          </cell>
        </row>
        <row r="3366">
          <cell r="L3366">
            <v>18.3247</v>
          </cell>
          <cell r="M3366">
            <v>6.5595389424716617E-3</v>
          </cell>
          <cell r="AF3366">
            <v>6.4840479030437367E-3</v>
          </cell>
        </row>
        <row r="3367">
          <cell r="L3367">
            <v>27.948699999999999</v>
          </cell>
          <cell r="M3367">
            <v>6.7842825432561848E-3</v>
          </cell>
          <cell r="AF3367">
            <v>6.4840839638700383E-3</v>
          </cell>
        </row>
        <row r="3368">
          <cell r="L3368">
            <v>32.4634</v>
          </cell>
          <cell r="M3368">
            <v>6.8280831259812796E-3</v>
          </cell>
          <cell r="AF3368">
            <v>6.4841560804145973E-3</v>
          </cell>
        </row>
        <row r="3369">
          <cell r="L3369">
            <v>19.617699999999999</v>
          </cell>
          <cell r="M3369">
            <v>6.5997204015600932E-3</v>
          </cell>
          <cell r="AF3369">
            <v>6.4842426112776156E-3</v>
          </cell>
        </row>
        <row r="3370">
          <cell r="L3370">
            <v>37.014499999999998</v>
          </cell>
          <cell r="M3370">
            <v>6.8310340646713106E-3</v>
          </cell>
          <cell r="AF3370">
            <v>6.4842858730310912E-3</v>
          </cell>
        </row>
        <row r="3371">
          <cell r="M3371">
            <v>5.7065367181851909E-3</v>
          </cell>
          <cell r="AF3371">
            <v>6.4843219226191949E-3</v>
          </cell>
        </row>
        <row r="3372">
          <cell r="L3372">
            <v>81.600800000000007</v>
          </cell>
          <cell r="M3372">
            <v>4.9737726038290115E-3</v>
          </cell>
          <cell r="AF3372">
            <v>6.4843435515546805E-3</v>
          </cell>
        </row>
        <row r="3373">
          <cell r="L3373">
            <v>265.68200000000002</v>
          </cell>
          <cell r="M3373">
            <v>2.7851077658697384E-6</v>
          </cell>
          <cell r="AF3373">
            <v>6.4845778257268116E-3</v>
          </cell>
        </row>
        <row r="3374">
          <cell r="L3374">
            <v>26.162800000000001</v>
          </cell>
          <cell r="M3374">
            <v>6.7558680706445214E-3</v>
          </cell>
          <cell r="AF3374">
            <v>6.4847796042362352E-3</v>
          </cell>
        </row>
        <row r="3375">
          <cell r="L3375">
            <v>17.389199999999999</v>
          </cell>
          <cell r="M3375">
            <v>6.5286220177082615E-3</v>
          </cell>
          <cell r="AF3375">
            <v>6.4849092907866054E-3</v>
          </cell>
        </row>
        <row r="3376">
          <cell r="L3376">
            <v>17.253699999999998</v>
          </cell>
          <cell r="M3376">
            <v>6.5240170868044378E-3</v>
          </cell>
          <cell r="AF3376">
            <v>6.4849273010615643E-3</v>
          </cell>
        </row>
        <row r="3377">
          <cell r="L3377">
            <v>27.6691</v>
          </cell>
          <cell r="M3377">
            <v>6.7802451762421466E-3</v>
          </cell>
          <cell r="AF3377">
            <v>6.4849597184833546E-3</v>
          </cell>
        </row>
        <row r="3378">
          <cell r="L3378">
            <v>86.443700000000007</v>
          </cell>
          <cell r="M3378">
            <v>4.6393889216413695E-3</v>
          </cell>
          <cell r="AF3378">
            <v>6.4849957362226544E-3</v>
          </cell>
        </row>
        <row r="3379">
          <cell r="L3379">
            <v>20.046700000000001</v>
          </cell>
          <cell r="M3379">
            <v>6.612389438320653E-3</v>
          </cell>
          <cell r="AF3379">
            <v>6.4850569624700389E-3</v>
          </cell>
        </row>
        <row r="3380">
          <cell r="L3380">
            <v>13.498699999999999</v>
          </cell>
          <cell r="M3380">
            <v>6.3839866294897853E-3</v>
          </cell>
          <cell r="AF3380">
            <v>6.4852874171278056E-3</v>
          </cell>
        </row>
        <row r="3381">
          <cell r="L3381">
            <v>18.194800000000001</v>
          </cell>
          <cell r="M3381">
            <v>6.555337873831878E-3</v>
          </cell>
          <cell r="AF3381">
            <v>6.485391818920775E-3</v>
          </cell>
        </row>
        <row r="3382">
          <cell r="L3382">
            <v>27.39</v>
          </cell>
          <cell r="M3382">
            <v>6.7760623547677519E-3</v>
          </cell>
          <cell r="AF3382">
            <v>6.485402618288452E-3</v>
          </cell>
        </row>
        <row r="3383">
          <cell r="L3383">
            <v>27.691299999999998</v>
          </cell>
          <cell r="M3383">
            <v>6.7805713382712652E-3</v>
          </cell>
          <cell r="AF3383">
            <v>6.4854386150732368E-3</v>
          </cell>
        </row>
        <row r="3384">
          <cell r="M3384">
            <v>5.7065367181851909E-3</v>
          </cell>
          <cell r="AF3384">
            <v>6.4854530133100835E-3</v>
          </cell>
        </row>
        <row r="3385">
          <cell r="M3385">
            <v>5.7065367181851909E-3</v>
          </cell>
          <cell r="AF3385">
            <v>6.4856473628246503E-3</v>
          </cell>
        </row>
        <row r="3386">
          <cell r="M3386">
            <v>5.7065367181851909E-3</v>
          </cell>
          <cell r="AF3386">
            <v>6.4856581585630291E-3</v>
          </cell>
        </row>
        <row r="3387">
          <cell r="M3387">
            <v>5.7065367181851909E-3</v>
          </cell>
          <cell r="AF3387">
            <v>6.4856941432500136E-3</v>
          </cell>
        </row>
        <row r="3388">
          <cell r="M3388">
            <v>5.7065367181851909E-3</v>
          </cell>
          <cell r="AF3388">
            <v>6.4857193315169996E-3</v>
          </cell>
        </row>
        <row r="3389">
          <cell r="L3389">
            <v>18.616800000000001</v>
          </cell>
          <cell r="M3389">
            <v>6.5688766877898134E-3</v>
          </cell>
          <cell r="AF3389">
            <v>6.4858956260056052E-3</v>
          </cell>
        </row>
        <row r="3390">
          <cell r="L3390">
            <v>13.387</v>
          </cell>
          <cell r="M3390">
            <v>6.3794631096619437E-3</v>
          </cell>
          <cell r="AF3390">
            <v>6.4859783623692014E-3</v>
          </cell>
        </row>
        <row r="3391">
          <cell r="L3391">
            <v>25.4468</v>
          </cell>
          <cell r="M3391">
            <v>6.742736734751161E-3</v>
          </cell>
          <cell r="AF3391">
            <v>6.4861222302230346E-3</v>
          </cell>
        </row>
        <row r="3392">
          <cell r="L3392">
            <v>14.991099999999999</v>
          </cell>
          <cell r="M3392">
            <v>6.4424691519542263E-3</v>
          </cell>
          <cell r="AF3392">
            <v>6.4861294228998933E-3</v>
          </cell>
        </row>
        <row r="3393">
          <cell r="L3393">
            <v>25.1554</v>
          </cell>
          <cell r="M3393">
            <v>6.7371095542887241E-3</v>
          </cell>
          <cell r="AF3393">
            <v>6.4861797697289506E-3</v>
          </cell>
        </row>
        <row r="3394">
          <cell r="L3394">
            <v>11.1488</v>
          </cell>
          <cell r="M3394">
            <v>6.2846422307009948E-3</v>
          </cell>
          <cell r="AF3394">
            <v>6.4863523620658113E-3</v>
          </cell>
        </row>
        <row r="3395">
          <cell r="L3395">
            <v>30.347100000000001</v>
          </cell>
          <cell r="M3395">
            <v>6.8125890880164726E-3</v>
          </cell>
          <cell r="AF3395">
            <v>6.4863631477828807E-3</v>
          </cell>
        </row>
        <row r="3396">
          <cell r="L3396">
            <v>19.1326</v>
          </cell>
          <cell r="M3396">
            <v>6.5849953327016646E-3</v>
          </cell>
          <cell r="AF3396">
            <v>6.4864062891170074E-3</v>
          </cell>
        </row>
        <row r="3397">
          <cell r="L3397">
            <v>15.925599999999999</v>
          </cell>
          <cell r="M3397">
            <v>6.4772055087866766E-3</v>
          </cell>
          <cell r="AF3397">
            <v>6.4865680472574825E-3</v>
          </cell>
        </row>
        <row r="3398">
          <cell r="L3398">
            <v>27.594100000000001</v>
          </cell>
          <cell r="M3398">
            <v>6.7791361406438063E-3</v>
          </cell>
          <cell r="AF3398">
            <v>6.4865788299061011E-3</v>
          </cell>
        </row>
        <row r="3399">
          <cell r="L3399">
            <v>30.512699999999999</v>
          </cell>
          <cell r="M3399">
            <v>6.8141232660812266E-3</v>
          </cell>
          <cell r="AF3399">
            <v>6.4866255529437899E-3</v>
          </cell>
        </row>
        <row r="3400">
          <cell r="L3400">
            <v>22.9284</v>
          </cell>
          <cell r="M3400">
            <v>6.6887513150043054E-3</v>
          </cell>
          <cell r="AF3400">
            <v>6.48669742891427E-3</v>
          </cell>
        </row>
        <row r="3401">
          <cell r="L3401">
            <v>32.47</v>
          </cell>
          <cell r="M3401">
            <v>6.8281174610200848E-3</v>
          </cell>
          <cell r="AF3401">
            <v>6.4869669030647847E-3</v>
          </cell>
        </row>
        <row r="3402">
          <cell r="L3402">
            <v>17.486499999999999</v>
          </cell>
          <cell r="M3402">
            <v>6.5319090225462251E-3</v>
          </cell>
          <cell r="AF3402">
            <v>6.487153682173479E-3</v>
          </cell>
        </row>
        <row r="3403">
          <cell r="L3403">
            <v>14.8363</v>
          </cell>
          <cell r="M3403">
            <v>6.4365737940678541E-3</v>
          </cell>
          <cell r="AF3403">
            <v>6.4872075521936832E-3</v>
          </cell>
        </row>
        <row r="3404">
          <cell r="L3404">
            <v>17.209900000000001</v>
          </cell>
          <cell r="M3404">
            <v>6.5225217328102698E-3</v>
          </cell>
          <cell r="AF3404">
            <v>6.4873835008529626E-3</v>
          </cell>
        </row>
        <row r="3405">
          <cell r="L3405">
            <v>25.646999999999998</v>
          </cell>
          <cell r="M3405">
            <v>6.7465080430445558E-3</v>
          </cell>
          <cell r="AF3405">
            <v>6.4873942718896233E-3</v>
          </cell>
        </row>
        <row r="3406">
          <cell r="L3406">
            <v>12.101900000000001</v>
          </cell>
          <cell r="M3406">
            <v>6.3259836245882295E-3</v>
          </cell>
          <cell r="AF3406">
            <v>6.4873978622010681E-3</v>
          </cell>
        </row>
        <row r="3407">
          <cell r="L3407">
            <v>35.766100000000002</v>
          </cell>
          <cell r="M3407">
            <v>6.8343587338960112E-3</v>
          </cell>
          <cell r="AF3407">
            <v>6.4874481247705054E-3</v>
          </cell>
        </row>
        <row r="3408">
          <cell r="L3408">
            <v>8.9981799999999996</v>
          </cell>
          <cell r="M3408">
            <v>6.1862843146043662E-3</v>
          </cell>
          <cell r="AF3408">
            <v>6.4876850318561765E-3</v>
          </cell>
        </row>
        <row r="3409">
          <cell r="L3409">
            <v>12.123799999999999</v>
          </cell>
          <cell r="M3409">
            <v>6.3269169154177079E-3</v>
          </cell>
          <cell r="AF3409">
            <v>6.4877819269762611E-3</v>
          </cell>
        </row>
        <row r="3410">
          <cell r="L3410">
            <v>19.2027</v>
          </cell>
          <cell r="M3410">
            <v>6.5871492888444584E-3</v>
          </cell>
          <cell r="AF3410">
            <v>6.4878213992008073E-3</v>
          </cell>
        </row>
        <row r="3411">
          <cell r="L3411">
            <v>11.876300000000001</v>
          </cell>
          <cell r="M3411">
            <v>6.3163257013016273E-3</v>
          </cell>
          <cell r="AF3411">
            <v>6.4879182768190699E-3</v>
          </cell>
        </row>
        <row r="3412">
          <cell r="L3412">
            <v>19.799399999999999</v>
          </cell>
          <cell r="M3412">
            <v>6.6051268769875601E-3</v>
          </cell>
          <cell r="AF3412">
            <v>6.4880187293615979E-3</v>
          </cell>
        </row>
        <row r="3413">
          <cell r="L3413">
            <v>22.033999999999999</v>
          </cell>
          <cell r="M3413">
            <v>6.666695629109539E-3</v>
          </cell>
          <cell r="AF3413">
            <v>6.488040253166313E-3</v>
          </cell>
        </row>
        <row r="3414">
          <cell r="L3414">
            <v>17.140499999999999</v>
          </cell>
          <cell r="M3414">
            <v>6.5201455662343821E-3</v>
          </cell>
          <cell r="AF3414">
            <v>6.4880581892010842E-3</v>
          </cell>
        </row>
        <row r="3415">
          <cell r="L3415">
            <v>7.9543999999999997</v>
          </cell>
          <cell r="M3415">
            <v>6.1361003768862664E-3</v>
          </cell>
          <cell r="AF3415">
            <v>6.4880797118798111E-3</v>
          </cell>
        </row>
        <row r="3416">
          <cell r="L3416">
            <v>22.967600000000001</v>
          </cell>
          <cell r="M3416">
            <v>6.6896837143814629E-3</v>
          </cell>
          <cell r="AF3416">
            <v>6.4881729697236412E-3</v>
          </cell>
        </row>
        <row r="3417">
          <cell r="L3417">
            <v>12.033300000000001</v>
          </cell>
          <cell r="M3417">
            <v>6.3230552954479605E-3</v>
          </cell>
          <cell r="AF3417">
            <v>6.4882052485978137E-3</v>
          </cell>
        </row>
        <row r="3418">
          <cell r="L3418">
            <v>18.826599999999999</v>
          </cell>
          <cell r="M3418">
            <v>6.5754900821413916E-3</v>
          </cell>
          <cell r="AF3418">
            <v>6.4883881361130135E-3</v>
          </cell>
        </row>
        <row r="3419">
          <cell r="L3419">
            <v>9.66432</v>
          </cell>
          <cell r="M3419">
            <v>6.2174865807383631E-3</v>
          </cell>
          <cell r="AF3419">
            <v>6.4884024783549432E-3</v>
          </cell>
        </row>
        <row r="3420">
          <cell r="L3420">
            <v>7.8550899999999997</v>
          </cell>
          <cell r="M3420">
            <v>6.1312447599867542E-3</v>
          </cell>
          <cell r="AF3420">
            <v>6.4885889026549855E-3</v>
          </cell>
        </row>
        <row r="3421">
          <cell r="L3421">
            <v>18.543500000000002</v>
          </cell>
          <cell r="M3421">
            <v>6.5665476677716945E-3</v>
          </cell>
          <cell r="AF3421">
            <v>6.4887501941319706E-3</v>
          </cell>
        </row>
        <row r="3422">
          <cell r="L3422">
            <v>9.8159899999999993</v>
          </cell>
          <cell r="M3422">
            <v>6.2244995214576736E-3</v>
          </cell>
          <cell r="AF3422">
            <v>6.4891192423171548E-3</v>
          </cell>
        </row>
        <row r="3423">
          <cell r="L3423">
            <v>20.036899999999999</v>
          </cell>
          <cell r="M3423">
            <v>6.6121037443661471E-3</v>
          </cell>
          <cell r="AF3423">
            <v>6.4891586445281393E-3</v>
          </cell>
        </row>
        <row r="3424">
          <cell r="L3424">
            <v>13.5665</v>
          </cell>
          <cell r="M3424">
            <v>6.386722486005302E-3</v>
          </cell>
          <cell r="AF3424">
            <v>6.4892517688161649E-3</v>
          </cell>
        </row>
        <row r="3425">
          <cell r="L3425">
            <v>15.1134</v>
          </cell>
          <cell r="M3425">
            <v>6.4470985418735435E-3</v>
          </cell>
          <cell r="AF3425">
            <v>6.4892732573977171E-3</v>
          </cell>
        </row>
        <row r="3426">
          <cell r="L3426">
            <v>43.220199999999998</v>
          </cell>
          <cell r="M3426">
            <v>6.7684254049063773E-3</v>
          </cell>
          <cell r="AF3426">
            <v>6.4893806910871063E-3</v>
          </cell>
        </row>
        <row r="3427">
          <cell r="L3427">
            <v>15.8071</v>
          </cell>
          <cell r="M3427">
            <v>6.4728822468505089E-3</v>
          </cell>
          <cell r="AF3427">
            <v>6.4894057567372052E-3</v>
          </cell>
        </row>
        <row r="3428">
          <cell r="L3428">
            <v>16.165800000000001</v>
          </cell>
          <cell r="M3428">
            <v>6.4858956260056052E-3</v>
          </cell>
          <cell r="AF3428">
            <v>6.4894200795902503E-3</v>
          </cell>
        </row>
        <row r="3429">
          <cell r="L3429">
            <v>10.931100000000001</v>
          </cell>
          <cell r="M3429">
            <v>6.2750025730177617E-3</v>
          </cell>
          <cell r="AF3429">
            <v>6.4895167517035517E-3</v>
          </cell>
        </row>
        <row r="3430">
          <cell r="L3430">
            <v>56.876800000000003</v>
          </cell>
          <cell r="M3430">
            <v>6.3738062330383725E-3</v>
          </cell>
          <cell r="AF3430">
            <v>6.4895489729755408E-3</v>
          </cell>
        </row>
        <row r="3431">
          <cell r="L3431">
            <v>15.060700000000001</v>
          </cell>
          <cell r="M3431">
            <v>6.445106764246371E-3</v>
          </cell>
          <cell r="AF3431">
            <v>6.4896348896064798E-3</v>
          </cell>
        </row>
        <row r="3432">
          <cell r="L3432">
            <v>14.7399</v>
          </cell>
          <cell r="M3432">
            <v>6.4328823889309326E-3</v>
          </cell>
          <cell r="AF3432">
            <v>6.4896814236753289E-3</v>
          </cell>
        </row>
        <row r="3433">
          <cell r="L3433">
            <v>14.067299999999999</v>
          </cell>
          <cell r="M3433">
            <v>6.4066993017646446E-3</v>
          </cell>
          <cell r="AF3433">
            <v>6.4898138510004165E-3</v>
          </cell>
        </row>
        <row r="3434">
          <cell r="L3434">
            <v>13.1881</v>
          </cell>
          <cell r="M3434">
            <v>6.3713584145172588E-3</v>
          </cell>
          <cell r="AF3434">
            <v>6.4898174297928863E-3</v>
          </cell>
        </row>
        <row r="3435">
          <cell r="L3435">
            <v>29.5687</v>
          </cell>
          <cell r="M3435">
            <v>6.8046484776409857E-3</v>
          </cell>
          <cell r="AF3435">
            <v>6.4898532167784158E-3</v>
          </cell>
        </row>
        <row r="3436">
          <cell r="L3436">
            <v>45.640700000000002</v>
          </cell>
          <cell r="M3436">
            <v>6.723526492926026E-3</v>
          </cell>
          <cell r="AF3436">
            <v>6.4898567953830524E-3</v>
          </cell>
        </row>
        <row r="3437">
          <cell r="L3437">
            <v>19.313500000000001</v>
          </cell>
          <cell r="M3437">
            <v>6.5905358801904195E-3</v>
          </cell>
          <cell r="AF3437">
            <v>6.4900357038426464E-3</v>
          </cell>
        </row>
        <row r="3438">
          <cell r="L3438">
            <v>19.2151</v>
          </cell>
          <cell r="M3438">
            <v>6.5875293867919031E-3</v>
          </cell>
          <cell r="AF3438">
            <v>6.4900643252343466E-3</v>
          </cell>
        </row>
        <row r="3439">
          <cell r="L3439">
            <v>25.798300000000001</v>
          </cell>
          <cell r="M3439">
            <v>6.7493069084667654E-3</v>
          </cell>
          <cell r="AF3439">
            <v>6.490096522993578E-3</v>
          </cell>
        </row>
        <row r="3440">
          <cell r="L3440">
            <v>8.2140299999999993</v>
          </cell>
          <cell r="M3440">
            <v>6.148728685045444E-3</v>
          </cell>
          <cell r="AF3440">
            <v>6.4903218685744635E-3</v>
          </cell>
        </row>
        <row r="3441">
          <cell r="L3441">
            <v>37.0901</v>
          </cell>
          <cell r="M3441">
            <v>6.8307324395204261E-3</v>
          </cell>
          <cell r="AF3441">
            <v>6.4903504790358368E-3</v>
          </cell>
        </row>
        <row r="3442">
          <cell r="L3442">
            <v>24.186399999999999</v>
          </cell>
          <cell r="M3442">
            <v>6.7172269761118682E-3</v>
          </cell>
          <cell r="AF3442">
            <v>6.490472061301383E-3</v>
          </cell>
        </row>
        <row r="3443">
          <cell r="L3443">
            <v>10.1524</v>
          </cell>
          <cell r="M3443">
            <v>6.2399323745349951E-3</v>
          </cell>
          <cell r="AF3443">
            <v>6.490575748218542E-3</v>
          </cell>
        </row>
        <row r="3444">
          <cell r="L3444">
            <v>5.8970000000000002</v>
          </cell>
          <cell r="M3444">
            <v>6.0327199012985633E-3</v>
          </cell>
          <cell r="AF3444">
            <v>6.4906043489779451E-3</v>
          </cell>
        </row>
        <row r="3445">
          <cell r="L3445">
            <v>16.900300000000001</v>
          </cell>
          <cell r="M3445">
            <v>6.5118570380590726E-3</v>
          </cell>
          <cell r="AF3445">
            <v>6.4906508228802593E-3</v>
          </cell>
        </row>
        <row r="3446">
          <cell r="L3446">
            <v>23.43</v>
          </cell>
          <cell r="M3446">
            <v>6.7004639507069249E-3</v>
          </cell>
          <cell r="AF3446">
            <v>6.4906758460934241E-3</v>
          </cell>
        </row>
        <row r="3447">
          <cell r="L3447">
            <v>21.531199999999998</v>
          </cell>
          <cell r="M3447">
            <v>6.6536426215363679E-3</v>
          </cell>
          <cell r="AF3447">
            <v>6.4908295417528137E-3</v>
          </cell>
        </row>
        <row r="3448">
          <cell r="L3448">
            <v>13.4259</v>
          </cell>
          <cell r="M3448">
            <v>6.3810407328553191E-3</v>
          </cell>
          <cell r="AF3448">
            <v>6.4908581328090229E-3</v>
          </cell>
        </row>
        <row r="3449">
          <cell r="L3449">
            <v>9.3035399999999999</v>
          </cell>
          <cell r="M3449">
            <v>6.2006682677311926E-3</v>
          </cell>
          <cell r="AF3449">
            <v>6.4908617066141688E-3</v>
          </cell>
        </row>
        <row r="3450">
          <cell r="L3450">
            <v>21.5366</v>
          </cell>
          <cell r="M3450">
            <v>6.6537852959834155E-3</v>
          </cell>
          <cell r="AF3450">
            <v>6.49088314908628E-3</v>
          </cell>
        </row>
        <row r="3451">
          <cell r="L3451">
            <v>17.676200000000001</v>
          </cell>
          <cell r="M3451">
            <v>6.5382700165839405E-3</v>
          </cell>
          <cell r="AF3451">
            <v>6.4909153116412387E-3</v>
          </cell>
        </row>
        <row r="3452">
          <cell r="L3452">
            <v>11.512600000000001</v>
          </cell>
          <cell r="M3452">
            <v>6.3005885740186089E-3</v>
          </cell>
          <cell r="AF3452">
            <v>6.4909796325995361E-3</v>
          </cell>
        </row>
        <row r="3453">
          <cell r="L3453">
            <v>13.3429</v>
          </cell>
          <cell r="M3453">
            <v>6.3776716416981292E-3</v>
          </cell>
          <cell r="AF3453">
            <v>6.4912047123592102E-3</v>
          </cell>
        </row>
        <row r="3454">
          <cell r="L3454">
            <v>15.230700000000001</v>
          </cell>
          <cell r="M3454">
            <v>6.4515151827277554E-3</v>
          </cell>
          <cell r="AF3454">
            <v>6.4912118566377748E-3</v>
          </cell>
        </row>
        <row r="3455">
          <cell r="L3455">
            <v>7.7673199999999998</v>
          </cell>
          <cell r="M3455">
            <v>6.1269418083713511E-3</v>
          </cell>
          <cell r="AF3455">
            <v>6.4912118566377748E-3</v>
          </cell>
        </row>
        <row r="3456">
          <cell r="L3456">
            <v>19.991</v>
          </cell>
          <cell r="M3456">
            <v>6.6107633310227816E-3</v>
          </cell>
          <cell r="AF3456">
            <v>6.4913797275075198E-3</v>
          </cell>
        </row>
        <row r="3457">
          <cell r="L3457">
            <v>21.120799999999999</v>
          </cell>
          <cell r="M3457">
            <v>6.6426419511711153E-3</v>
          </cell>
          <cell r="AF3457">
            <v>6.4914047263222576E-3</v>
          </cell>
        </row>
        <row r="3458">
          <cell r="L3458">
            <v>10.5565</v>
          </cell>
          <cell r="M3458">
            <v>6.2582462641300272E-3</v>
          </cell>
          <cell r="AF3458">
            <v>6.4914332953709053E-3</v>
          </cell>
        </row>
        <row r="3459">
          <cell r="L3459">
            <v>11.6136</v>
          </cell>
          <cell r="M3459">
            <v>6.3049794110171999E-3</v>
          </cell>
          <cell r="AF3459">
            <v>6.491447579485091E-3</v>
          </cell>
        </row>
        <row r="3460">
          <cell r="L3460">
            <v>17.9557</v>
          </cell>
          <cell r="M3460">
            <v>6.5475274434347681E-3</v>
          </cell>
          <cell r="AF3460">
            <v>6.4914725760269751E-3</v>
          </cell>
        </row>
        <row r="3461">
          <cell r="L3461">
            <v>22.935099999999998</v>
          </cell>
          <cell r="M3461">
            <v>6.6889108837331615E-3</v>
          </cell>
          <cell r="AF3461">
            <v>6.4915047132075221E-3</v>
          </cell>
        </row>
        <row r="3462">
          <cell r="L3462">
            <v>24.928699999999999</v>
          </cell>
          <cell r="M3462">
            <v>6.7326189792887943E-3</v>
          </cell>
          <cell r="AF3462">
            <v>6.491558272098929E-3</v>
          </cell>
        </row>
        <row r="3463">
          <cell r="L3463">
            <v>33.883099999999999</v>
          </cell>
          <cell r="M3463">
            <v>6.8334605248957635E-3</v>
          </cell>
          <cell r="AF3463">
            <v>6.4916225376928059E-3</v>
          </cell>
        </row>
        <row r="3464">
          <cell r="L3464">
            <v>255.78</v>
          </cell>
          <cell r="M3464">
            <v>5.3665161920333634E-6</v>
          </cell>
          <cell r="AF3464">
            <v>6.4916867977492668E-3</v>
          </cell>
        </row>
        <row r="3465">
          <cell r="L3465">
            <v>27.732299999999999</v>
          </cell>
          <cell r="M3465">
            <v>6.7811711720534747E-3</v>
          </cell>
          <cell r="AF3465">
            <v>6.4917974548655347E-3</v>
          </cell>
        </row>
        <row r="3466">
          <cell r="L3466">
            <v>11.2639</v>
          </cell>
          <cell r="M3466">
            <v>6.2897094307640096E-3</v>
          </cell>
          <cell r="AF3466">
            <v>6.4918224396830638E-3</v>
          </cell>
        </row>
        <row r="3467">
          <cell r="L3467">
            <v>46.6265</v>
          </cell>
          <cell r="M3467">
            <v>6.7020222794069535E-3</v>
          </cell>
          <cell r="AF3467">
            <v>6.491829578048525E-3</v>
          </cell>
        </row>
        <row r="3468">
          <cell r="L3468">
            <v>39.761499999999998</v>
          </cell>
          <cell r="M3468">
            <v>6.8127416521413181E-3</v>
          </cell>
          <cell r="AF3468">
            <v>6.4919009579427461E-3</v>
          </cell>
        </row>
        <row r="3469">
          <cell r="L3469">
            <v>13.222300000000001</v>
          </cell>
          <cell r="M3469">
            <v>6.3727565167517753E-3</v>
          </cell>
          <cell r="AF3469">
            <v>6.4919259392904327E-3</v>
          </cell>
        </row>
        <row r="3470">
          <cell r="L3470">
            <v>10.694100000000001</v>
          </cell>
          <cell r="M3470">
            <v>6.2644260537769916E-3</v>
          </cell>
          <cell r="AF3470">
            <v>6.4919330766645029E-3</v>
          </cell>
        </row>
        <row r="3471">
          <cell r="L3471">
            <v>17.302499999999998</v>
          </cell>
          <cell r="M3471">
            <v>6.5256792192941752E-3</v>
          </cell>
          <cell r="AF3471">
            <v>6.4920758097871062E-3</v>
          </cell>
        </row>
        <row r="3472">
          <cell r="L3472">
            <v>22.8565</v>
          </cell>
          <cell r="M3472">
            <v>6.6870336216167956E-3</v>
          </cell>
          <cell r="AF3472">
            <v>6.4921257599183423E-3</v>
          </cell>
        </row>
        <row r="3473">
          <cell r="L3473">
            <v>12.2431</v>
          </cell>
          <cell r="M3473">
            <v>6.3319877711604097E-3</v>
          </cell>
          <cell r="AF3473">
            <v>6.4921864091445685E-3</v>
          </cell>
        </row>
        <row r="3474">
          <cell r="L3474">
            <v>22.060700000000001</v>
          </cell>
          <cell r="M3474">
            <v>6.6673756598568763E-3</v>
          </cell>
          <cell r="AF3474">
            <v>6.4922113809193476E-3</v>
          </cell>
        </row>
        <row r="3475">
          <cell r="L3475">
            <v>24.544699999999999</v>
          </cell>
          <cell r="M3475">
            <v>6.7247879152980902E-3</v>
          </cell>
          <cell r="AF3475">
            <v>6.4922506205872263E-3</v>
          </cell>
        </row>
        <row r="3476">
          <cell r="L3476">
            <v>20.026700000000002</v>
          </cell>
          <cell r="M3476">
            <v>6.611806204592053E-3</v>
          </cell>
          <cell r="AF3476">
            <v>6.492304125891489E-3</v>
          </cell>
        </row>
        <row r="3477">
          <cell r="L3477">
            <v>38.523400000000002</v>
          </cell>
          <cell r="M3477">
            <v>6.8228505366917666E-3</v>
          </cell>
          <cell r="AF3477">
            <v>6.4924432216796101E-3</v>
          </cell>
        </row>
        <row r="3478">
          <cell r="L3478">
            <v>28.530200000000001</v>
          </cell>
          <cell r="M3478">
            <v>6.7921878282935213E-3</v>
          </cell>
          <cell r="AF3478">
            <v>6.4924860151518143E-3</v>
          </cell>
        </row>
        <row r="3479">
          <cell r="L3479">
            <v>19.383299999999998</v>
          </cell>
          <cell r="M3479">
            <v>6.5926580076190013E-3</v>
          </cell>
          <cell r="AF3479">
            <v>6.4927070755339249E-3</v>
          </cell>
        </row>
        <row r="3480">
          <cell r="L3480">
            <v>15.041600000000001</v>
          </cell>
          <cell r="M3480">
            <v>6.444383741496233E-3</v>
          </cell>
          <cell r="AF3480">
            <v>6.4927819359223392E-3</v>
          </cell>
        </row>
        <row r="3481">
          <cell r="L3481">
            <v>16.226600000000001</v>
          </cell>
          <cell r="M3481">
            <v>6.4880797118798111E-3</v>
          </cell>
          <cell r="AF3481">
            <v>6.4928282742883221E-3</v>
          </cell>
        </row>
        <row r="3482">
          <cell r="L3482">
            <v>16.8992</v>
          </cell>
          <cell r="M3482">
            <v>6.5118188511844527E-3</v>
          </cell>
          <cell r="AF3482">
            <v>6.4928318386583087E-3</v>
          </cell>
        </row>
        <row r="3483">
          <cell r="L3483">
            <v>15.166700000000001</v>
          </cell>
          <cell r="M3483">
            <v>6.4491082749866752E-3</v>
          </cell>
          <cell r="AF3483">
            <v>6.4928924303315561E-3</v>
          </cell>
        </row>
        <row r="3484">
          <cell r="L3484">
            <v>14.3825</v>
          </cell>
          <cell r="M3484">
            <v>6.4190622905099786E-3</v>
          </cell>
          <cell r="AF3484">
            <v>6.492906686477588E-3</v>
          </cell>
        </row>
        <row r="3485">
          <cell r="L3485">
            <v>7.3439199999999998</v>
          </cell>
          <cell r="M3485">
            <v>6.1060329237282805E-3</v>
          </cell>
          <cell r="AF3485">
            <v>6.4929209423499933E-3</v>
          </cell>
        </row>
        <row r="3486">
          <cell r="L3486">
            <v>19.184100000000001</v>
          </cell>
          <cell r="M3486">
            <v>6.5865786256751315E-3</v>
          </cell>
          <cell r="AF3486">
            <v>6.4929637083254253E-3</v>
          </cell>
        </row>
        <row r="3487">
          <cell r="L3487">
            <v>14.565300000000001</v>
          </cell>
          <cell r="M3487">
            <v>6.426157267816735E-3</v>
          </cell>
          <cell r="AF3487">
            <v>6.4930242892415847E-3</v>
          </cell>
        </row>
        <row r="3488">
          <cell r="L3488">
            <v>16.614599999999999</v>
          </cell>
          <cell r="M3488">
            <v>6.5018687975624129E-3</v>
          </cell>
          <cell r="AF3488">
            <v>6.4931311846831846E-3</v>
          </cell>
        </row>
        <row r="3489">
          <cell r="L3489">
            <v>14.61</v>
          </cell>
          <cell r="M3489">
            <v>6.4278837990395955E-3</v>
          </cell>
          <cell r="AF3489">
            <v>6.4932024397591579E-3</v>
          </cell>
        </row>
        <row r="3490">
          <cell r="L3490">
            <v>43.298099999999998</v>
          </cell>
          <cell r="M3490">
            <v>6.7671569810128177E-3</v>
          </cell>
          <cell r="AF3490">
            <v>6.4933164336499006E-3</v>
          </cell>
        </row>
        <row r="3491">
          <cell r="L3491">
            <v>5.6364200000000002</v>
          </cell>
          <cell r="M3491">
            <v>6.0192175284286865E-3</v>
          </cell>
          <cell r="AF3491">
            <v>6.4933378055544522E-3</v>
          </cell>
        </row>
        <row r="3492">
          <cell r="L3492">
            <v>15.1844</v>
          </cell>
          <cell r="M3492">
            <v>6.4497746212886812E-3</v>
          </cell>
          <cell r="AF3492">
            <v>6.4933805475161687E-3</v>
          </cell>
        </row>
        <row r="3493">
          <cell r="L3493">
            <v>11.333</v>
          </cell>
          <cell r="M3493">
            <v>6.2927417193782229E-3</v>
          </cell>
          <cell r="AF3493">
            <v>6.4935657342189814E-3</v>
          </cell>
        </row>
        <row r="3494">
          <cell r="L3494">
            <v>15.830500000000001</v>
          </cell>
          <cell r="M3494">
            <v>6.4737378398306723E-3</v>
          </cell>
          <cell r="AF3494">
            <v>6.4936511894032826E-3</v>
          </cell>
        </row>
        <row r="3495">
          <cell r="L3495">
            <v>9.3607600000000009</v>
          </cell>
          <cell r="M3495">
            <v>6.2033484405769942E-3</v>
          </cell>
          <cell r="AF3495">
            <v>6.4936974735136542E-3</v>
          </cell>
        </row>
        <row r="3496">
          <cell r="L3496">
            <v>85.775800000000004</v>
          </cell>
          <cell r="M3496">
            <v>4.6860504357181818E-3</v>
          </cell>
          <cell r="AF3496">
            <v>6.4937401947415783E-3</v>
          </cell>
        </row>
        <row r="3497">
          <cell r="L3497">
            <v>83.457099999999997</v>
          </cell>
          <cell r="M3497">
            <v>4.8467864591060688E-3</v>
          </cell>
          <cell r="AF3497">
            <v>6.4937900330603541E-3</v>
          </cell>
        </row>
        <row r="3498">
          <cell r="L3498">
            <v>37.747399999999999</v>
          </cell>
          <cell r="M3498">
            <v>6.8276278100764263E-3</v>
          </cell>
          <cell r="AF3498">
            <v>6.4939074958291158E-3</v>
          </cell>
        </row>
        <row r="3499">
          <cell r="L3499">
            <v>46.584200000000003</v>
          </cell>
          <cell r="M3499">
            <v>6.7029828572184539E-3</v>
          </cell>
          <cell r="AF3499">
            <v>6.4939288506942984E-3</v>
          </cell>
        </row>
        <row r="3500">
          <cell r="L3500">
            <v>13.477399999999999</v>
          </cell>
          <cell r="M3500">
            <v>6.3831255988229824E-3</v>
          </cell>
          <cell r="AF3500">
            <v>6.4939573228896931E-3</v>
          </cell>
        </row>
        <row r="3501">
          <cell r="L3501">
            <v>31.283200000000001</v>
          </cell>
          <cell r="M3501">
            <v>6.8205439866800945E-3</v>
          </cell>
          <cell r="AF3501">
            <v>6.4940427329053235E-3</v>
          </cell>
        </row>
        <row r="3502">
          <cell r="L3502">
            <v>10.0619</v>
          </cell>
          <cell r="M3502">
            <v>6.2357972837073887E-3</v>
          </cell>
          <cell r="AF3502">
            <v>6.4940961091600451E-3</v>
          </cell>
        </row>
        <row r="3503">
          <cell r="L3503">
            <v>34.828400000000002</v>
          </cell>
          <cell r="M3503">
            <v>6.8348005049545871E-3</v>
          </cell>
          <cell r="AF3503">
            <v>6.4941850610286157E-3</v>
          </cell>
        </row>
        <row r="3504">
          <cell r="L3504">
            <v>20.247399999999999</v>
          </cell>
          <cell r="M3504">
            <v>6.6182020152012917E-3</v>
          </cell>
          <cell r="AF3504">
            <v>6.4942562148228309E-3</v>
          </cell>
        </row>
        <row r="3505">
          <cell r="L3505">
            <v>9.7085000000000008</v>
          </cell>
          <cell r="M3505">
            <v>6.2195329010984093E-3</v>
          </cell>
          <cell r="AF3505">
            <v>6.4943842744021648E-3</v>
          </cell>
        </row>
        <row r="3506">
          <cell r="L3506">
            <v>16.218299999999999</v>
          </cell>
          <cell r="M3506">
            <v>6.4877819269762611E-3</v>
          </cell>
          <cell r="AF3506">
            <v>6.4946154369084977E-3</v>
          </cell>
        </row>
        <row r="3507">
          <cell r="L3507">
            <v>28.1845</v>
          </cell>
          <cell r="M3507">
            <v>6.7875682518701193E-3</v>
          </cell>
          <cell r="AF3507">
            <v>6.4947932050122975E-3</v>
          </cell>
        </row>
        <row r="3508">
          <cell r="L3508">
            <v>22.408000000000001</v>
          </cell>
          <cell r="M3508">
            <v>6.6761002094779219E-3</v>
          </cell>
          <cell r="AF3508">
            <v>6.4948003148463506E-3</v>
          </cell>
        </row>
        <row r="3509">
          <cell r="L3509">
            <v>35.194899999999997</v>
          </cell>
          <cell r="M3509">
            <v>6.8348378222856743E-3</v>
          </cell>
          <cell r="AF3509">
            <v>6.494821643937684E-3</v>
          </cell>
        </row>
        <row r="3510">
          <cell r="L3510">
            <v>375.69900000000001</v>
          </cell>
          <cell r="M3510">
            <v>2.7484922755041465E-10</v>
          </cell>
          <cell r="AF3510">
            <v>6.4948500817675189E-3</v>
          </cell>
        </row>
        <row r="3511">
          <cell r="L3511">
            <v>252.417</v>
          </cell>
          <cell r="M3511">
            <v>6.6618124697851942E-6</v>
          </cell>
          <cell r="AF3511">
            <v>6.4948998453335108E-3</v>
          </cell>
        </row>
        <row r="3512">
          <cell r="L3512">
            <v>257.30399999999997</v>
          </cell>
          <cell r="M3512">
            <v>4.860325973991203E-6</v>
          </cell>
          <cell r="AF3512">
            <v>6.495244543592211E-3</v>
          </cell>
        </row>
        <row r="3513">
          <cell r="L3513">
            <v>46.471499999999999</v>
          </cell>
          <cell r="M3513">
            <v>6.7055256084296647E-3</v>
          </cell>
          <cell r="AF3513">
            <v>6.4952836229157538E-3</v>
          </cell>
        </row>
        <row r="3514">
          <cell r="L3514">
            <v>39.977800000000002</v>
          </cell>
          <cell r="M3514">
            <v>6.8106626878015209E-3</v>
          </cell>
          <cell r="AF3514">
            <v>6.4953049380371969E-3</v>
          </cell>
        </row>
        <row r="3515">
          <cell r="L3515">
            <v>7.0303899999999997</v>
          </cell>
          <cell r="M3515">
            <v>6.0903892550686969E-3</v>
          </cell>
          <cell r="AF3515">
            <v>6.4954789884563609E-3</v>
          </cell>
        </row>
        <row r="3516">
          <cell r="L3516">
            <v>25.2925</v>
          </cell>
          <cell r="M3516">
            <v>6.7397774106108099E-3</v>
          </cell>
          <cell r="AF3516">
            <v>6.4955322609777637E-3</v>
          </cell>
        </row>
        <row r="3517">
          <cell r="L3517">
            <v>8.2757000000000005</v>
          </cell>
          <cell r="M3517">
            <v>6.1517142199315061E-3</v>
          </cell>
          <cell r="AF3517">
            <v>6.4956210399513617E-3</v>
          </cell>
        </row>
        <row r="3518">
          <cell r="L3518">
            <v>15.705</v>
          </cell>
          <cell r="M3518">
            <v>6.4691382401382627E-3</v>
          </cell>
          <cell r="AF3518">
            <v>6.4956600993090648E-3</v>
          </cell>
        </row>
        <row r="3519">
          <cell r="L3519">
            <v>18.026599999999998</v>
          </cell>
          <cell r="M3519">
            <v>6.5498539520763132E-3</v>
          </cell>
          <cell r="AF3519">
            <v>6.4957595137782537E-3</v>
          </cell>
        </row>
        <row r="3520">
          <cell r="L3520">
            <v>14.187200000000001</v>
          </cell>
          <cell r="M3520">
            <v>6.4114213260696509E-3</v>
          </cell>
          <cell r="AF3520">
            <v>6.4957914655776215E-3</v>
          </cell>
        </row>
        <row r="3521">
          <cell r="L3521">
            <v>24.127099999999999</v>
          </cell>
          <cell r="M3521">
            <v>6.7159520243573537E-3</v>
          </cell>
          <cell r="AF3521">
            <v>6.4958766635938832E-3</v>
          </cell>
        </row>
        <row r="3522">
          <cell r="L3522">
            <v>20.2667</v>
          </cell>
          <cell r="M3522">
            <v>6.6187571173059404E-3</v>
          </cell>
          <cell r="AF3522">
            <v>6.4960363832844191E-3</v>
          </cell>
        </row>
        <row r="3523">
          <cell r="L3523">
            <v>39.386000000000003</v>
          </cell>
          <cell r="M3523">
            <v>6.8161299727716833E-3</v>
          </cell>
          <cell r="AF3523">
            <v>6.4960754206000188E-3</v>
          </cell>
        </row>
        <row r="3524">
          <cell r="L3524">
            <v>14.5276</v>
          </cell>
          <cell r="M3524">
            <v>6.4246985420438191E-3</v>
          </cell>
          <cell r="AF3524">
            <v>6.4963805499842694E-3</v>
          </cell>
        </row>
        <row r="3525">
          <cell r="L3525">
            <v>15.506500000000001</v>
          </cell>
          <cell r="M3525">
            <v>6.4618088557981609E-3</v>
          </cell>
          <cell r="AF3525">
            <v>6.4965224274585029E-3</v>
          </cell>
        </row>
        <row r="3526">
          <cell r="L3526">
            <v>21.097799999999999</v>
          </cell>
          <cell r="M3526">
            <v>6.6420162635053414E-3</v>
          </cell>
          <cell r="AF3526">
            <v>6.4965969021592521E-3</v>
          </cell>
        </row>
        <row r="3527">
          <cell r="L3527">
            <v>7.1227999999999998</v>
          </cell>
          <cell r="M3527">
            <v>6.095014186174974E-3</v>
          </cell>
          <cell r="AF3527">
            <v>6.4966146331172188E-3</v>
          </cell>
        </row>
        <row r="3528">
          <cell r="L3528">
            <v>28.6066</v>
          </cell>
          <cell r="M3528">
            <v>6.7931770320589537E-3</v>
          </cell>
          <cell r="AF3528">
            <v>6.4966571856687376E-3</v>
          </cell>
        </row>
        <row r="3529">
          <cell r="L3529">
            <v>19.5246</v>
          </cell>
          <cell r="M3529">
            <v>6.5969271605560032E-3</v>
          </cell>
          <cell r="AF3529">
            <v>6.4967564653607068E-3</v>
          </cell>
        </row>
        <row r="3530">
          <cell r="L3530">
            <v>23.9834</v>
          </cell>
          <cell r="M3530">
            <v>6.7128347349579322E-3</v>
          </cell>
          <cell r="AF3530">
            <v>6.4967990096878895E-3</v>
          </cell>
        </row>
        <row r="3531">
          <cell r="L3531">
            <v>16.602599999999999</v>
          </cell>
          <cell r="M3531">
            <v>6.5014461972893716E-3</v>
          </cell>
          <cell r="AF3531">
            <v>6.4969833399260105E-3</v>
          </cell>
        </row>
        <row r="3532">
          <cell r="L3532">
            <v>38.943600000000004</v>
          </cell>
          <cell r="M3532">
            <v>6.8197619638088562E-3</v>
          </cell>
          <cell r="AF3532">
            <v>6.4970116943115575E-3</v>
          </cell>
        </row>
        <row r="3533">
          <cell r="L3533">
            <v>15.2765</v>
          </cell>
          <cell r="M3533">
            <v>6.453233414791682E-3</v>
          </cell>
          <cell r="AF3533">
            <v>6.4970435916843422E-3</v>
          </cell>
        </row>
        <row r="3534">
          <cell r="L3534">
            <v>13.745699999999999</v>
          </cell>
          <cell r="M3534">
            <v>6.3939176516281818E-3</v>
          </cell>
          <cell r="AF3534">
            <v>6.4970648558283738E-3</v>
          </cell>
        </row>
        <row r="3535">
          <cell r="L3535">
            <v>13.086399999999999</v>
          </cell>
          <cell r="M3535">
            <v>6.3671897968446221E-3</v>
          </cell>
          <cell r="AF3535">
            <v>6.497100294697457E-3</v>
          </cell>
        </row>
        <row r="3536">
          <cell r="L3536">
            <v>32.7057</v>
          </cell>
          <cell r="M3536">
            <v>6.8292865113982236E-3</v>
          </cell>
          <cell r="AF3536">
            <v>6.4971321882143869E-3</v>
          </cell>
        </row>
        <row r="3537">
          <cell r="L3537">
            <v>19.956600000000002</v>
          </cell>
          <cell r="M3537">
            <v>6.6097562496406376E-3</v>
          </cell>
          <cell r="AF3537">
            <v>6.4971817975926615E-3</v>
          </cell>
        </row>
        <row r="3538">
          <cell r="L3538">
            <v>35.5167</v>
          </cell>
          <cell r="M3538">
            <v>6.83464841319123E-3</v>
          </cell>
          <cell r="AF3538">
            <v>6.4972030577265015E-3</v>
          </cell>
        </row>
        <row r="3539">
          <cell r="L3539">
            <v>28.079599999999999</v>
          </cell>
          <cell r="M3539">
            <v>6.7861200226001098E-3</v>
          </cell>
          <cell r="AF3539">
            <v>6.4974475049187647E-3</v>
          </cell>
        </row>
        <row r="3540">
          <cell r="L3540">
            <v>23.2334</v>
          </cell>
          <cell r="M3540">
            <v>6.6959297157957237E-3</v>
          </cell>
          <cell r="AF3540">
            <v>6.4974510470318094E-3</v>
          </cell>
        </row>
        <row r="3541">
          <cell r="L3541">
            <v>18.790600000000001</v>
          </cell>
          <cell r="M3541">
            <v>6.5743608404900556E-3</v>
          </cell>
          <cell r="AF3541">
            <v>6.4975466776048263E-3</v>
          </cell>
        </row>
        <row r="3542">
          <cell r="L3542">
            <v>41.531399999999998</v>
          </cell>
          <cell r="M3542">
            <v>6.7930070493782543E-3</v>
          </cell>
          <cell r="AF3542">
            <v>6.4975927174981277E-3</v>
          </cell>
        </row>
        <row r="3543">
          <cell r="L3543">
            <v>43.9223</v>
          </cell>
          <cell r="M3543">
            <v>6.7565673051630639E-3</v>
          </cell>
          <cell r="AF3543">
            <v>6.4976210483002721E-3</v>
          </cell>
        </row>
        <row r="3544">
          <cell r="L3544">
            <v>13.095000000000001</v>
          </cell>
          <cell r="M3544">
            <v>6.3675429479470155E-3</v>
          </cell>
          <cell r="AF3544">
            <v>6.4978193331962858E-3</v>
          </cell>
        </row>
        <row r="3545">
          <cell r="L3545">
            <v>13.8772</v>
          </cell>
          <cell r="M3545">
            <v>6.399164371586402E-3</v>
          </cell>
          <cell r="AF3545">
            <v>6.4978193331962858E-3</v>
          </cell>
        </row>
        <row r="3546">
          <cell r="L3546">
            <v>24.450399999999998</v>
          </cell>
          <cell r="M3546">
            <v>6.7228217101675701E-3</v>
          </cell>
          <cell r="AF3546">
            <v>6.4979042959799832E-3</v>
          </cell>
        </row>
        <row r="3547">
          <cell r="L3547">
            <v>28.858599999999999</v>
          </cell>
          <cell r="M3547">
            <v>6.7963583270962916E-3</v>
          </cell>
          <cell r="AF3547">
            <v>6.4982475866155864E-3</v>
          </cell>
        </row>
        <row r="3548">
          <cell r="L3548">
            <v>10.8895</v>
          </cell>
          <cell r="M3548">
            <v>6.27315229619847E-3</v>
          </cell>
          <cell r="AF3548">
            <v>6.4983749524006222E-3</v>
          </cell>
        </row>
        <row r="3549">
          <cell r="L3549">
            <v>19.499500000000001</v>
          </cell>
          <cell r="M3549">
            <v>6.5961714258797243E-3</v>
          </cell>
          <cell r="AF3549">
            <v>6.4984952219023446E-3</v>
          </cell>
        </row>
        <row r="3550">
          <cell r="L3550">
            <v>58.642699999999998</v>
          </cell>
          <cell r="M3550">
            <v>6.2992598780734948E-3</v>
          </cell>
          <cell r="AF3550">
            <v>6.4985659594075434E-3</v>
          </cell>
        </row>
        <row r="3551">
          <cell r="L3551">
            <v>20.330400000000001</v>
          </cell>
          <cell r="M3551">
            <v>6.6205844351658631E-3</v>
          </cell>
          <cell r="AF3551">
            <v>6.4986190080346187E-3</v>
          </cell>
        </row>
        <row r="3552">
          <cell r="L3552">
            <v>17.883800000000001</v>
          </cell>
          <cell r="M3552">
            <v>6.5451591023083485E-3</v>
          </cell>
          <cell r="AF3552">
            <v>6.4986791251470831E-3</v>
          </cell>
        </row>
        <row r="3553">
          <cell r="L3553">
            <v>20.673200000000001</v>
          </cell>
          <cell r="M3553">
            <v>6.630291171758642E-3</v>
          </cell>
          <cell r="AF3553">
            <v>6.4987003417680839E-3</v>
          </cell>
        </row>
        <row r="3554">
          <cell r="L3554">
            <v>10.037800000000001</v>
          </cell>
          <cell r="M3554">
            <v>6.2346940508553579E-3</v>
          </cell>
          <cell r="AF3554">
            <v>6.4988346993625854E-3</v>
          </cell>
        </row>
        <row r="3555">
          <cell r="L3555">
            <v>13.4719</v>
          </cell>
          <cell r="M3555">
            <v>6.3829031477482144E-3</v>
          </cell>
          <cell r="AF3555">
            <v>6.4988771229310743E-3</v>
          </cell>
        </row>
        <row r="3556">
          <cell r="L3556">
            <v>19.854099999999999</v>
          </cell>
          <cell r="M3556">
            <v>6.6067428021655949E-3</v>
          </cell>
          <cell r="AF3556">
            <v>6.4989973096283666E-3</v>
          </cell>
        </row>
        <row r="3557">
          <cell r="L3557">
            <v>295.65100000000001</v>
          </cell>
          <cell r="M3557">
            <v>3.2104491788288289E-7</v>
          </cell>
          <cell r="AF3557">
            <v>6.499018516987148E-3</v>
          </cell>
        </row>
        <row r="3558">
          <cell r="L3558">
            <v>78.248699999999999</v>
          </cell>
          <cell r="M3558">
            <v>5.1982350313365469E-3</v>
          </cell>
          <cell r="AF3558">
            <v>6.499064464146013E-3</v>
          </cell>
        </row>
        <row r="3559">
          <cell r="L3559">
            <v>75.290499999999994</v>
          </cell>
          <cell r="M3559">
            <v>5.3899343116353051E-3</v>
          </cell>
          <cell r="AF3559">
            <v>6.4995237762764521E-3</v>
          </cell>
        </row>
        <row r="3560">
          <cell r="L3560">
            <v>27.1128</v>
          </cell>
          <cell r="M3560">
            <v>6.7717573065298273E-3</v>
          </cell>
          <cell r="AF3560">
            <v>6.4995449682978979E-3</v>
          </cell>
        </row>
        <row r="3561">
          <cell r="L3561">
            <v>28.257400000000001</v>
          </cell>
          <cell r="M3561">
            <v>6.7885619637408998E-3</v>
          </cell>
          <cell r="AF3561">
            <v>6.4996650447516711E-3</v>
          </cell>
        </row>
        <row r="3562">
          <cell r="L3562">
            <v>15.4198</v>
          </cell>
          <cell r="M3562">
            <v>6.4585867263735695E-3</v>
          </cell>
          <cell r="AF3562">
            <v>6.4997886321460953E-3</v>
          </cell>
        </row>
        <row r="3563">
          <cell r="L3563">
            <v>31.840800000000002</v>
          </cell>
          <cell r="M3563">
            <v>6.824452601782007E-3</v>
          </cell>
          <cell r="AF3563">
            <v>6.499838061217969E-3</v>
          </cell>
        </row>
        <row r="3564">
          <cell r="L3564">
            <v>31.2422</v>
          </cell>
          <cell r="M3564">
            <v>6.8202321111854071E-3</v>
          </cell>
          <cell r="AF3564">
            <v>6.500095744025697E-3</v>
          </cell>
        </row>
        <row r="3565">
          <cell r="L3565">
            <v>32.986600000000003</v>
          </cell>
          <cell r="M3565">
            <v>6.8305345408563277E-3</v>
          </cell>
          <cell r="AF3565">
            <v>6.5001028025414862E-3</v>
          </cell>
        </row>
        <row r="3566">
          <cell r="L3566">
            <v>17.458500000000001</v>
          </cell>
          <cell r="M3566">
            <v>6.5309648121608414E-3</v>
          </cell>
          <cell r="AF3566">
            <v>6.5001063317736366E-3</v>
          </cell>
        </row>
        <row r="3567">
          <cell r="L3567">
            <v>15.5677</v>
          </cell>
          <cell r="M3567">
            <v>6.4640756810129454E-3</v>
          </cell>
          <cell r="AF3567">
            <v>6.5003321669309848E-3</v>
          </cell>
        </row>
        <row r="3568">
          <cell r="L3568">
            <v>23.154299999999999</v>
          </cell>
          <cell r="M3568">
            <v>6.6940848538092684E-3</v>
          </cell>
          <cell r="AF3568">
            <v>6.5007518922708448E-3</v>
          </cell>
        </row>
        <row r="3569">
          <cell r="L3569">
            <v>14.680300000000001</v>
          </cell>
          <cell r="M3569">
            <v>6.4305924353573948E-3</v>
          </cell>
          <cell r="AF3569">
            <v>6.5009669513446814E-3</v>
          </cell>
        </row>
        <row r="3570">
          <cell r="L3570">
            <v>44.5383</v>
          </cell>
          <cell r="M3570">
            <v>6.7453766599675554E-3</v>
          </cell>
          <cell r="AF3570">
            <v>6.5009740013801665E-3</v>
          </cell>
        </row>
        <row r="3571">
          <cell r="L3571">
            <v>22.904399999999999</v>
          </cell>
          <cell r="M3571">
            <v>6.6881790335543631E-3</v>
          </cell>
          <cell r="AF3571">
            <v>6.5009775263721523E-3</v>
          </cell>
        </row>
        <row r="3572">
          <cell r="L3572">
            <v>26.383500000000002</v>
          </cell>
          <cell r="M3572">
            <v>6.7597157395147276E-3</v>
          </cell>
          <cell r="AF3572">
            <v>6.5011114633441169E-3</v>
          </cell>
        </row>
        <row r="3573">
          <cell r="L3573">
            <v>20.226500000000001</v>
          </cell>
          <cell r="M3573">
            <v>6.6176001307901612E-3</v>
          </cell>
          <cell r="AF3573">
            <v>6.5012770879302106E-3</v>
          </cell>
        </row>
        <row r="3574">
          <cell r="L3574">
            <v>82.855599999999995</v>
          </cell>
          <cell r="M3574">
            <v>4.8881162862312536E-3</v>
          </cell>
          <cell r="AF3574">
            <v>6.50142506078338E-3</v>
          </cell>
        </row>
        <row r="3575">
          <cell r="L3575">
            <v>19.072600000000001</v>
          </cell>
          <cell r="M3575">
            <v>6.5831447360180477E-3</v>
          </cell>
          <cell r="AF3575">
            <v>6.5014461972893716E-3</v>
          </cell>
        </row>
        <row r="3576">
          <cell r="L3576">
            <v>19.655200000000001</v>
          </cell>
          <cell r="M3576">
            <v>6.6008410883280407E-3</v>
          </cell>
          <cell r="AF3576">
            <v>6.5015694812515156E-3</v>
          </cell>
        </row>
        <row r="3577">
          <cell r="L3577">
            <v>20.4818</v>
          </cell>
          <cell r="M3577">
            <v>6.6248979037912522E-3</v>
          </cell>
          <cell r="AF3577">
            <v>6.5016117451951339E-3</v>
          </cell>
        </row>
        <row r="3578">
          <cell r="L3578">
            <v>25.936499999999999</v>
          </cell>
          <cell r="M3578">
            <v>6.7518248096249643E-3</v>
          </cell>
          <cell r="AF3578">
            <v>6.5016857011450293E-3</v>
          </cell>
        </row>
        <row r="3579">
          <cell r="L3579">
            <v>21.7973</v>
          </cell>
          <cell r="M3579">
            <v>6.6606091289915931E-3</v>
          </cell>
          <cell r="AF3579">
            <v>6.5017666918274521E-3</v>
          </cell>
        </row>
        <row r="3580">
          <cell r="L3580">
            <v>12.052199999999999</v>
          </cell>
          <cell r="M3580">
            <v>6.323862816479244E-3</v>
          </cell>
          <cell r="AF3580">
            <v>6.5018335903201585E-3</v>
          </cell>
        </row>
        <row r="3581">
          <cell r="L3581">
            <v>55.024700000000003</v>
          </cell>
          <cell r="M3581">
            <v>6.4465966197327319E-3</v>
          </cell>
          <cell r="AF3581">
            <v>6.5018687975624129E-3</v>
          </cell>
        </row>
        <row r="3582">
          <cell r="L3582">
            <v>28.819700000000001</v>
          </cell>
          <cell r="M3582">
            <v>6.7958754167532246E-3</v>
          </cell>
          <cell r="AF3582">
            <v>6.5019427271796855E-3</v>
          </cell>
        </row>
        <row r="3583">
          <cell r="L3583">
            <v>33.43</v>
          </cell>
          <cell r="M3583">
            <v>6.8321829895188957E-3</v>
          </cell>
          <cell r="AF3583">
            <v>6.5019497677005125E-3</v>
          </cell>
        </row>
        <row r="3584">
          <cell r="L3584">
            <v>44.833100000000002</v>
          </cell>
          <cell r="M3584">
            <v>6.7397621061008207E-3</v>
          </cell>
          <cell r="AF3584">
            <v>6.5021363164638095E-3</v>
          </cell>
        </row>
        <row r="3585">
          <cell r="L3585">
            <v>269.642</v>
          </cell>
          <cell r="M3585">
            <v>2.1253285865018322E-6</v>
          </cell>
          <cell r="AF3585">
            <v>6.5021503936572647E-3</v>
          </cell>
        </row>
        <row r="3586">
          <cell r="L3586">
            <v>9.17075</v>
          </cell>
          <cell r="M3586">
            <v>6.1944299350407701E-3</v>
          </cell>
          <cell r="AF3586">
            <v>6.5021644705758348E-3</v>
          </cell>
        </row>
        <row r="3587">
          <cell r="L3587">
            <v>17.2667</v>
          </cell>
          <cell r="M3587">
            <v>6.5244602722634446E-3</v>
          </cell>
          <cell r="AF3587">
            <v>6.502241888714299E-3</v>
          </cell>
        </row>
        <row r="3588">
          <cell r="L3588">
            <v>31.726099999999999</v>
          </cell>
          <cell r="M3588">
            <v>6.8236992789356375E-3</v>
          </cell>
          <cell r="AF3588">
            <v>6.502435397678699E-3</v>
          </cell>
        </row>
        <row r="3589">
          <cell r="L3589">
            <v>79.006500000000003</v>
          </cell>
          <cell r="M3589">
            <v>5.1481063573267883E-3</v>
          </cell>
          <cell r="AF3589">
            <v>6.5024705755425119E-3</v>
          </cell>
        </row>
        <row r="3590">
          <cell r="L3590">
            <v>296.572</v>
          </cell>
          <cell r="M3590">
            <v>2.9916971030372956E-7</v>
          </cell>
          <cell r="AF3590">
            <v>6.5026253377293798E-3</v>
          </cell>
        </row>
        <row r="3591">
          <cell r="L3591">
            <v>15.901999999999999</v>
          </cell>
          <cell r="M3591">
            <v>6.4763464032246802E-3</v>
          </cell>
          <cell r="AF3591">
            <v>6.502660506313972E-3</v>
          </cell>
        </row>
        <row r="3592">
          <cell r="L3592">
            <v>177.798</v>
          </cell>
          <cell r="M3592">
            <v>3.4370278038672148E-4</v>
          </cell>
          <cell r="AF3592">
            <v>6.5028011634673316E-3</v>
          </cell>
        </row>
        <row r="3593">
          <cell r="L3593">
            <v>45.596699999999998</v>
          </cell>
          <cell r="M3593">
            <v>6.7244431976973187E-3</v>
          </cell>
          <cell r="AF3593">
            <v>6.5028785131810195E-3</v>
          </cell>
        </row>
        <row r="3594">
          <cell r="L3594">
            <v>14.0755</v>
          </cell>
          <cell r="M3594">
            <v>6.4070229929787982E-3</v>
          </cell>
          <cell r="AF3594">
            <v>6.5028820288794524E-3</v>
          </cell>
        </row>
        <row r="3595">
          <cell r="L3595">
            <v>17.442599999999999</v>
          </cell>
          <cell r="M3595">
            <v>6.5304280273317137E-3</v>
          </cell>
          <cell r="AF3595">
            <v>6.502998037285909E-3</v>
          </cell>
        </row>
        <row r="3596">
          <cell r="L3596">
            <v>24.157599999999999</v>
          </cell>
          <cell r="M3596">
            <v>6.7166086108993543E-3</v>
          </cell>
          <cell r="AF3596">
            <v>6.5031034832313643E-3</v>
          </cell>
        </row>
        <row r="3597">
          <cell r="L3597">
            <v>269.19099999999997</v>
          </cell>
          <cell r="M3597">
            <v>2.1922966502409255E-6</v>
          </cell>
          <cell r="AF3597">
            <v>6.503106997829796E-3</v>
          </cell>
        </row>
        <row r="3598">
          <cell r="L3598">
            <v>15.1295</v>
          </cell>
          <cell r="M3598">
            <v>6.4477061101858276E-3</v>
          </cell>
          <cell r="AF3598">
            <v>6.503114026975094E-3</v>
          </cell>
        </row>
        <row r="3599">
          <cell r="L3599">
            <v>9.7194400000000005</v>
          </cell>
          <cell r="M3599">
            <v>6.2200391713823728E-3</v>
          </cell>
          <cell r="AF3599">
            <v>6.5033178422796555E-3</v>
          </cell>
        </row>
        <row r="3600">
          <cell r="M3600">
            <v>5.7065367181851909E-3</v>
          </cell>
          <cell r="AF3600">
            <v>6.5035180871860707E-3</v>
          </cell>
        </row>
        <row r="3601">
          <cell r="M3601">
            <v>5.7065367181851909E-3</v>
          </cell>
          <cell r="AF3601">
            <v>6.5036761358147066E-3</v>
          </cell>
        </row>
        <row r="3602">
          <cell r="M3602">
            <v>5.7065367181851909E-3</v>
          </cell>
          <cell r="AF3602">
            <v>6.5038025496498425E-3</v>
          </cell>
        </row>
        <row r="3603">
          <cell r="L3603">
            <v>19.960999999999999</v>
          </cell>
          <cell r="M3603">
            <v>6.6098851818674632E-3</v>
          </cell>
          <cell r="AF3603">
            <v>6.5039745771177842E-3</v>
          </cell>
        </row>
        <row r="3604">
          <cell r="L3604">
            <v>105.238</v>
          </cell>
          <cell r="M3604">
            <v>3.3177854899784638E-3</v>
          </cell>
          <cell r="AF3604">
            <v>6.5040693501206247E-3</v>
          </cell>
        </row>
        <row r="3605">
          <cell r="L3605">
            <v>2.2356799999999999</v>
          </cell>
          <cell r="M3605">
            <v>5.8350763255814097E-3</v>
          </cell>
          <cell r="AF3605">
            <v>6.5040974286028454E-3</v>
          </cell>
        </row>
        <row r="3606">
          <cell r="L3606">
            <v>282.63799999999998</v>
          </cell>
          <cell r="M3606">
            <v>8.4731178003305025E-7</v>
          </cell>
          <cell r="AF3606">
            <v>6.5041114674312291E-3</v>
          </cell>
        </row>
        <row r="3607">
          <cell r="L3607">
            <v>28.498899999999999</v>
          </cell>
          <cell r="M3607">
            <v>6.7917792469902455E-3</v>
          </cell>
          <cell r="AF3607">
            <v>6.504185166765976E-3</v>
          </cell>
        </row>
        <row r="3608">
          <cell r="L3608">
            <v>24.863800000000001</v>
          </cell>
          <cell r="M3608">
            <v>6.7313152665650858E-3</v>
          </cell>
          <cell r="AF3608">
            <v>6.5043009646830489E-3</v>
          </cell>
        </row>
        <row r="3609">
          <cell r="L3609">
            <v>48.854700000000001</v>
          </cell>
          <cell r="M3609">
            <v>6.6466800402298831E-3</v>
          </cell>
          <cell r="AF3609">
            <v>6.5045851165255793E-3</v>
          </cell>
        </row>
        <row r="3610">
          <cell r="L3610">
            <v>17.1096</v>
          </cell>
          <cell r="M3610">
            <v>6.5190849033791073E-3</v>
          </cell>
          <cell r="AF3610">
            <v>6.504609667559942E-3</v>
          </cell>
        </row>
        <row r="3611">
          <cell r="L3611">
            <v>34.851999999999997</v>
          </cell>
          <cell r="M3611">
            <v>6.834811025269988E-3</v>
          </cell>
          <cell r="AF3611">
            <v>6.5048025392151878E-3</v>
          </cell>
        </row>
        <row r="3612">
          <cell r="L3612">
            <v>8.6754999999999995</v>
          </cell>
          <cell r="M3612">
            <v>6.170937224793927E-3</v>
          </cell>
          <cell r="AF3612">
            <v>6.5049042142259969E-3</v>
          </cell>
        </row>
        <row r="3613">
          <cell r="L3613">
            <v>36.512599999999999</v>
          </cell>
          <cell r="M3613">
            <v>6.8327462003085005E-3</v>
          </cell>
          <cell r="AF3613">
            <v>6.5049427768246086E-3</v>
          </cell>
        </row>
        <row r="3614">
          <cell r="L3614">
            <v>19.424900000000001</v>
          </cell>
          <cell r="M3614">
            <v>6.5939186115393051E-3</v>
          </cell>
          <cell r="AF3614">
            <v>6.5050724721060771E-3</v>
          </cell>
        </row>
        <row r="3615">
          <cell r="L3615">
            <v>10.3354</v>
          </cell>
          <cell r="M3615">
            <v>6.2482564234021942E-3</v>
          </cell>
          <cell r="AF3615">
            <v>6.5051986395019959E-3</v>
          </cell>
        </row>
        <row r="3616">
          <cell r="L3616">
            <v>31.4649</v>
          </cell>
          <cell r="M3616">
            <v>6.8218857867149481E-3</v>
          </cell>
          <cell r="AF3616">
            <v>6.505282738710815E-3</v>
          </cell>
        </row>
        <row r="3617">
          <cell r="L3617">
            <v>16.282</v>
          </cell>
          <cell r="M3617">
            <v>6.4900643252343466E-3</v>
          </cell>
          <cell r="AF3617">
            <v>6.5053037619644044E-3</v>
          </cell>
        </row>
        <row r="3618">
          <cell r="L3618">
            <v>73.312600000000003</v>
          </cell>
          <cell r="M3618">
            <v>5.514128703937124E-3</v>
          </cell>
          <cell r="AF3618">
            <v>6.5054263852639569E-3</v>
          </cell>
        </row>
        <row r="3619">
          <cell r="L3619">
            <v>17.035900000000002</v>
          </cell>
          <cell r="M3619">
            <v>6.5165484261395235E-3</v>
          </cell>
          <cell r="AF3619">
            <v>6.5056435519342858E-3</v>
          </cell>
        </row>
        <row r="3620">
          <cell r="L3620">
            <v>110.71</v>
          </cell>
          <cell r="M3620">
            <v>2.9511383531192485E-3</v>
          </cell>
          <cell r="AF3620">
            <v>6.5057626152477104E-3</v>
          </cell>
        </row>
        <row r="3621">
          <cell r="L3621">
            <v>42.118899999999996</v>
          </cell>
          <cell r="M3621">
            <v>6.7850897269703088E-3</v>
          </cell>
          <cell r="AF3621">
            <v>6.5058116355350779E-3</v>
          </cell>
        </row>
        <row r="3622">
          <cell r="L3622">
            <v>30.9513</v>
          </cell>
          <cell r="M3622">
            <v>6.8179231176640149E-3</v>
          </cell>
          <cell r="AF3622">
            <v>6.5058396456132471E-3</v>
          </cell>
        </row>
        <row r="3623">
          <cell r="L3623">
            <v>22.120999999999999</v>
          </cell>
          <cell r="M3623">
            <v>6.6689065803541385E-3</v>
          </cell>
          <cell r="AF3623">
            <v>6.5058921615407756E-3</v>
          </cell>
        </row>
        <row r="3624">
          <cell r="L3624">
            <v>35.699199999999998</v>
          </cell>
          <cell r="M3624">
            <v>6.8344486835411663E-3</v>
          </cell>
          <cell r="AF3624">
            <v>6.5059376722120124E-3</v>
          </cell>
        </row>
        <row r="3625">
          <cell r="L3625">
            <v>19.823599999999999</v>
          </cell>
          <cell r="M3625">
            <v>6.6058424503712262E-3</v>
          </cell>
          <cell r="AF3625">
            <v>6.5059901809103272E-3</v>
          </cell>
        </row>
        <row r="3626">
          <cell r="L3626">
            <v>50.045999999999999</v>
          </cell>
          <cell r="M3626">
            <v>6.6133242506525641E-3</v>
          </cell>
          <cell r="AF3626">
            <v>6.5062141745073025E-3</v>
          </cell>
        </row>
        <row r="3627">
          <cell r="L3627">
            <v>30.347999999999999</v>
          </cell>
          <cell r="M3627">
            <v>6.8125975732102719E-3</v>
          </cell>
          <cell r="AF3627">
            <v>6.5063926189223983E-3</v>
          </cell>
        </row>
        <row r="3628">
          <cell r="L3628">
            <v>41.832299999999996</v>
          </cell>
          <cell r="M3628">
            <v>6.789036802799877E-3</v>
          </cell>
          <cell r="AF3628">
            <v>6.5065150548653285E-3</v>
          </cell>
        </row>
        <row r="3629">
          <cell r="L3629">
            <v>17.590900000000001</v>
          </cell>
          <cell r="M3629">
            <v>6.5354175241697371E-3</v>
          </cell>
          <cell r="AF3629">
            <v>6.5065710185574265E-3</v>
          </cell>
        </row>
        <row r="3630">
          <cell r="L3630">
            <v>24.8948</v>
          </cell>
          <cell r="M3630">
            <v>6.731939002065767E-3</v>
          </cell>
          <cell r="AF3630">
            <v>6.5066829327180709E-3</v>
          </cell>
        </row>
        <row r="3631">
          <cell r="L3631">
            <v>37.900199999999998</v>
          </cell>
          <cell r="M3631">
            <v>6.8267822713341444E-3</v>
          </cell>
          <cell r="AF3631">
            <v>6.5067738499905488E-3</v>
          </cell>
        </row>
        <row r="3632">
          <cell r="L3632">
            <v>13.883800000000001</v>
          </cell>
          <cell r="M3632">
            <v>6.3994269624692715E-3</v>
          </cell>
          <cell r="AF3632">
            <v>6.5068612594672845E-3</v>
          </cell>
        </row>
        <row r="3633">
          <cell r="L3633">
            <v>22.6374</v>
          </cell>
          <cell r="M3633">
            <v>6.6817395126442499E-3</v>
          </cell>
          <cell r="AF3633">
            <v>6.5070849786827197E-3</v>
          </cell>
        </row>
        <row r="3634">
          <cell r="L3634">
            <v>26.055399999999999</v>
          </cell>
          <cell r="M3634">
            <v>6.7539615301964069E-3</v>
          </cell>
          <cell r="AF3634">
            <v>6.5072177785904179E-3</v>
          </cell>
        </row>
        <row r="3635">
          <cell r="L3635">
            <v>25.486599999999999</v>
          </cell>
          <cell r="M3635">
            <v>6.7434926254448298E-3</v>
          </cell>
          <cell r="AF3635">
            <v>6.5072876632891472E-3</v>
          </cell>
        </row>
        <row r="3636">
          <cell r="L3636">
            <v>19.0215</v>
          </cell>
          <cell r="M3636">
            <v>6.5815635709084424E-3</v>
          </cell>
          <cell r="AF3636">
            <v>6.5072911573432323E-3</v>
          </cell>
        </row>
        <row r="3637">
          <cell r="L3637">
            <v>17.2239</v>
          </cell>
          <cell r="M3637">
            <v>6.5230000619611369E-3</v>
          </cell>
          <cell r="AF3637">
            <v>6.5073191091558442E-3</v>
          </cell>
        </row>
        <row r="3638">
          <cell r="L3638">
            <v>12.257099999999999</v>
          </cell>
          <cell r="M3638">
            <v>6.3325813742402459E-3</v>
          </cell>
          <cell r="AF3638">
            <v>6.5073330846487651E-3</v>
          </cell>
        </row>
        <row r="3639">
          <cell r="L3639">
            <v>19.7803</v>
          </cell>
          <cell r="M3639">
            <v>6.6045613593617514E-3</v>
          </cell>
          <cell r="AF3639">
            <v>6.5073435660876009E-3</v>
          </cell>
        </row>
        <row r="3640">
          <cell r="L3640">
            <v>27.577400000000001</v>
          </cell>
          <cell r="M3640">
            <v>6.7788876965418441E-3</v>
          </cell>
          <cell r="AF3640">
            <v>6.5073715158332759E-3</v>
          </cell>
        </row>
        <row r="3641">
          <cell r="L3641">
            <v>19.7684</v>
          </cell>
          <cell r="M3641">
            <v>6.6042086880850172E-3</v>
          </cell>
          <cell r="AF3641">
            <v>6.5073715158332759E-3</v>
          </cell>
        </row>
        <row r="3642">
          <cell r="L3642">
            <v>52.324100000000001</v>
          </cell>
          <cell r="M3642">
            <v>6.5424108110107024E-3</v>
          </cell>
          <cell r="AF3642">
            <v>6.5073924774190885E-3</v>
          </cell>
        </row>
        <row r="3643">
          <cell r="L3643">
            <v>289.68400000000003</v>
          </cell>
          <cell r="M3643">
            <v>5.0409270759117477E-7</v>
          </cell>
          <cell r="AF3643">
            <v>6.5076753981326858E-3</v>
          </cell>
        </row>
        <row r="3644">
          <cell r="L3644">
            <v>22.722100000000001</v>
          </cell>
          <cell r="M3644">
            <v>6.6837967863542704E-3</v>
          </cell>
          <cell r="AF3644">
            <v>6.5077347622041568E-3</v>
          </cell>
        </row>
        <row r="3645">
          <cell r="L3645">
            <v>33.8324</v>
          </cell>
          <cell r="M3645">
            <v>6.8333380221988821E-3</v>
          </cell>
          <cell r="AF3645">
            <v>6.5078499841297356E-3</v>
          </cell>
        </row>
        <row r="3646">
          <cell r="L3646">
            <v>296.73399999999998</v>
          </cell>
          <cell r="M3646">
            <v>2.9547147054666651E-7</v>
          </cell>
          <cell r="AF3646">
            <v>6.5079756593774988E-3</v>
          </cell>
        </row>
        <row r="3647">
          <cell r="L3647">
            <v>27.992000000000001</v>
          </cell>
          <cell r="M3647">
            <v>6.7848940791731911E-3</v>
          </cell>
          <cell r="AF3647">
            <v>6.5080768815323547E-3</v>
          </cell>
        </row>
        <row r="3648">
          <cell r="L3648">
            <v>15.3431</v>
          </cell>
          <cell r="M3648">
            <v>6.4557257034827979E-3</v>
          </cell>
          <cell r="AF3648">
            <v>6.5081501712880054E-3</v>
          </cell>
        </row>
        <row r="3649">
          <cell r="L3649">
            <v>32.467700000000001</v>
          </cell>
          <cell r="M3649">
            <v>6.828105505670405E-3</v>
          </cell>
          <cell r="AF3649">
            <v>6.5081850685007898E-3</v>
          </cell>
        </row>
        <row r="3650">
          <cell r="L3650">
            <v>32.867800000000003</v>
          </cell>
          <cell r="M3650">
            <v>6.8300259917545942E-3</v>
          </cell>
          <cell r="AF3650">
            <v>6.5082862606732047E-3</v>
          </cell>
        </row>
        <row r="3651">
          <cell r="L3651">
            <v>10.9831</v>
          </cell>
          <cell r="M3651">
            <v>6.277311702552333E-3</v>
          </cell>
          <cell r="AF3651">
            <v>6.5082932389095138E-3</v>
          </cell>
        </row>
        <row r="3652">
          <cell r="L3652">
            <v>14.9619</v>
          </cell>
          <cell r="M3652">
            <v>6.4413601616832043E-3</v>
          </cell>
          <cell r="AF3652">
            <v>6.5084362775629061E-3</v>
          </cell>
        </row>
        <row r="3653">
          <cell r="L3653">
            <v>11.823499999999999</v>
          </cell>
          <cell r="M3653">
            <v>6.3140538450365781E-3</v>
          </cell>
          <cell r="AF3653">
            <v>6.5084362775629061E-3</v>
          </cell>
        </row>
        <row r="3654">
          <cell r="L3654">
            <v>14.2227</v>
          </cell>
          <cell r="M3654">
            <v>6.4128148989798812E-3</v>
          </cell>
          <cell r="AF3654">
            <v>6.5084432543171524E-3</v>
          </cell>
        </row>
        <row r="3655">
          <cell r="L3655">
            <v>24.692799999999998</v>
          </cell>
          <cell r="M3655">
            <v>6.7278415933680466E-3</v>
          </cell>
          <cell r="AF3655">
            <v>6.5085130180681135E-3</v>
          </cell>
        </row>
        <row r="3656">
          <cell r="L3656">
            <v>34.018700000000003</v>
          </cell>
          <cell r="M3656">
            <v>6.833762839818288E-3</v>
          </cell>
          <cell r="AF3656">
            <v>6.5086525248883483E-3</v>
          </cell>
        </row>
        <row r="3657">
          <cell r="L3657">
            <v>29.149000000000001</v>
          </cell>
          <cell r="M3657">
            <v>6.7998690466114292E-3</v>
          </cell>
          <cell r="AF3657">
            <v>6.508805950538904E-3</v>
          </cell>
        </row>
        <row r="3658">
          <cell r="L3658">
            <v>9.5644799999999996</v>
          </cell>
          <cell r="M3658">
            <v>6.2128515805057989E-3</v>
          </cell>
          <cell r="AF3658">
            <v>6.5092834484987722E-3</v>
          </cell>
        </row>
        <row r="3659">
          <cell r="L3659">
            <v>11.5433</v>
          </cell>
          <cell r="M3659">
            <v>6.3019248870735322E-3</v>
          </cell>
          <cell r="AF3659">
            <v>6.5094959529649549E-3</v>
          </cell>
        </row>
        <row r="3660">
          <cell r="L3660">
            <v>57.242400000000004</v>
          </cell>
          <cell r="M3660">
            <v>6.3587783289052457E-3</v>
          </cell>
          <cell r="AF3660">
            <v>6.5095969571767956E-3</v>
          </cell>
        </row>
        <row r="3661">
          <cell r="L3661">
            <v>38.891599999999997</v>
          </cell>
          <cell r="M3661">
            <v>6.820163264885072E-3</v>
          </cell>
          <cell r="AF3661">
            <v>6.5096700891048419E-3</v>
          </cell>
        </row>
        <row r="3662">
          <cell r="L3662">
            <v>14.826499999999999</v>
          </cell>
          <cell r="M3662">
            <v>6.4361992316810217E-3</v>
          </cell>
          <cell r="AF3662">
            <v>6.5096909825446431E-3</v>
          </cell>
        </row>
        <row r="3663">
          <cell r="L3663">
            <v>15.827400000000001</v>
          </cell>
          <cell r="M3663">
            <v>6.4736245453321977E-3</v>
          </cell>
          <cell r="AF3663">
            <v>6.5099033639422115E-3</v>
          </cell>
        </row>
        <row r="3664">
          <cell r="L3664">
            <v>30.544799999999999</v>
          </cell>
          <cell r="M3664">
            <v>6.8144143453056057E-3</v>
          </cell>
          <cell r="AF3664">
            <v>6.5099138072733783E-3</v>
          </cell>
        </row>
        <row r="3665">
          <cell r="L3665">
            <v>14.597200000000001</v>
          </cell>
          <cell r="M3665">
            <v>6.4273897386076242E-3</v>
          </cell>
          <cell r="AF3665">
            <v>6.5100043096414911E-3</v>
          </cell>
        </row>
        <row r="3666">
          <cell r="L3666">
            <v>32.750399999999999</v>
          </cell>
          <cell r="M3666">
            <v>6.8294956791721288E-3</v>
          </cell>
          <cell r="AF3666">
            <v>6.5101435212874259E-3</v>
          </cell>
        </row>
        <row r="3667">
          <cell r="L3667">
            <v>24.2331</v>
          </cell>
          <cell r="M3667">
            <v>6.7182263171051051E-3</v>
          </cell>
          <cell r="AF3667">
            <v>6.5102757467889166E-3</v>
          </cell>
        </row>
        <row r="3668">
          <cell r="L3668">
            <v>21.566700000000001</v>
          </cell>
          <cell r="M3668">
            <v>6.654579586400128E-3</v>
          </cell>
          <cell r="AF3668">
            <v>6.5103522870104385E-3</v>
          </cell>
        </row>
        <row r="3669">
          <cell r="L3669">
            <v>9.4812100000000008</v>
          </cell>
          <cell r="M3669">
            <v>6.208974579339264E-3</v>
          </cell>
          <cell r="AF3669">
            <v>6.5104253403425148E-3</v>
          </cell>
        </row>
        <row r="3670">
          <cell r="L3670">
            <v>8.82118</v>
          </cell>
          <cell r="M3670">
            <v>6.1778846179862167E-3</v>
          </cell>
          <cell r="AF3670">
            <v>6.510891311014279E-3</v>
          </cell>
        </row>
        <row r="3671">
          <cell r="L3671">
            <v>13.274900000000001</v>
          </cell>
          <cell r="M3671">
            <v>6.3749031415744504E-3</v>
          </cell>
          <cell r="AF3671">
            <v>6.5109643081884333E-3</v>
          </cell>
        </row>
        <row r="3672">
          <cell r="L3672">
            <v>118.22199999999999</v>
          </cell>
          <cell r="M3672">
            <v>2.4771578801749696E-3</v>
          </cell>
          <cell r="AF3672">
            <v>6.5111137548488889E-3</v>
          </cell>
        </row>
        <row r="3673">
          <cell r="L3673">
            <v>14.4252</v>
          </cell>
          <cell r="M3673">
            <v>6.4207245321064753E-3</v>
          </cell>
          <cell r="AF3673">
            <v>6.5112075771422088E-3</v>
          </cell>
        </row>
        <row r="3674">
          <cell r="L3674">
            <v>4.8487400000000003</v>
          </cell>
          <cell r="M3674">
            <v>5.9778616510343663E-3</v>
          </cell>
          <cell r="AF3674">
            <v>6.5114333940250856E-3</v>
          </cell>
        </row>
        <row r="3675">
          <cell r="L3675">
            <v>18.4377</v>
          </cell>
          <cell r="M3675">
            <v>6.5631692033618523E-3</v>
          </cell>
          <cell r="AF3675">
            <v>6.5114716019756642E-3</v>
          </cell>
        </row>
        <row r="3676">
          <cell r="L3676">
            <v>29.930599999999998</v>
          </cell>
          <cell r="M3676">
            <v>6.8084897498015481E-3</v>
          </cell>
          <cell r="AF3676">
            <v>6.5116938613543826E-3</v>
          </cell>
        </row>
        <row r="3677">
          <cell r="L3677">
            <v>35.275199999999998</v>
          </cell>
          <cell r="M3677">
            <v>6.8348100099342906E-3</v>
          </cell>
          <cell r="AF3677">
            <v>6.51181537954682E-3</v>
          </cell>
        </row>
        <row r="3678">
          <cell r="L3678">
            <v>27.535499999999999</v>
          </cell>
          <cell r="M3678">
            <v>6.7782619523100466E-3</v>
          </cell>
          <cell r="AF3678">
            <v>6.5118188511844527E-3</v>
          </cell>
        </row>
        <row r="3679">
          <cell r="L3679">
            <v>44.322099999999999</v>
          </cell>
          <cell r="M3679">
            <v>6.7493877918776589E-3</v>
          </cell>
          <cell r="AF3679">
            <v>6.5118570380590726E-3</v>
          </cell>
        </row>
        <row r="3680">
          <cell r="L3680">
            <v>48.765300000000003</v>
          </cell>
          <cell r="M3680">
            <v>6.6490782431199167E-3</v>
          </cell>
          <cell r="AF3680">
            <v>6.5118986940854492E-3</v>
          </cell>
        </row>
        <row r="3681">
          <cell r="L3681">
            <v>11.9168</v>
          </cell>
          <cell r="M3681">
            <v>6.3180653685649003E-3</v>
          </cell>
          <cell r="AF3681">
            <v>6.5119715861498145E-3</v>
          </cell>
        </row>
        <row r="3682">
          <cell r="L3682">
            <v>9.1479400000000002</v>
          </cell>
          <cell r="M3682">
            <v>6.1933557513300002E-3</v>
          </cell>
          <cell r="AF3682">
            <v>6.5121346979436674E-3</v>
          </cell>
        </row>
        <row r="3683">
          <cell r="L3683">
            <v>8.7967700000000004</v>
          </cell>
          <cell r="M3683">
            <v>6.1767226576641835E-3</v>
          </cell>
          <cell r="AF3683">
            <v>6.5122873637811565E-3</v>
          </cell>
        </row>
        <row r="3684">
          <cell r="L3684">
            <v>18.532299999999999</v>
          </cell>
          <cell r="M3684">
            <v>6.5661909618681897E-3</v>
          </cell>
          <cell r="AF3684">
            <v>6.5123012408360905E-3</v>
          </cell>
        </row>
        <row r="3685">
          <cell r="L3685">
            <v>14.2317</v>
          </cell>
          <cell r="M3685">
            <v>6.4131678703323184E-3</v>
          </cell>
          <cell r="AF3685">
            <v>6.5123324631995785E-3</v>
          </cell>
        </row>
        <row r="3686">
          <cell r="L3686">
            <v>16.6434</v>
          </cell>
          <cell r="M3686">
            <v>6.5028820288794524E-3</v>
          </cell>
          <cell r="AF3686">
            <v>6.5125093635067443E-3</v>
          </cell>
        </row>
        <row r="3687">
          <cell r="L3687">
            <v>14.856199999999999</v>
          </cell>
          <cell r="M3687">
            <v>6.4373338937385189E-3</v>
          </cell>
          <cell r="AF3687">
            <v>6.5125787239157388E-3</v>
          </cell>
        </row>
        <row r="3688">
          <cell r="L3688">
            <v>51.665300000000002</v>
          </cell>
          <cell r="M3688">
            <v>6.563867216466404E-3</v>
          </cell>
          <cell r="AF3688">
            <v>6.5126099338461722E-3</v>
          </cell>
        </row>
        <row r="3689">
          <cell r="L3689">
            <v>31.872800000000002</v>
          </cell>
          <cell r="M3689">
            <v>6.824658083295485E-3</v>
          </cell>
          <cell r="AF3689">
            <v>6.5127000880097485E-3</v>
          </cell>
        </row>
        <row r="3690">
          <cell r="L3690">
            <v>18.666499999999999</v>
          </cell>
          <cell r="M3690">
            <v>6.5704504211360161E-3</v>
          </cell>
          <cell r="AF3690">
            <v>6.512835297364951E-3</v>
          </cell>
        </row>
        <row r="3691">
          <cell r="L3691">
            <v>9.4651499999999995</v>
          </cell>
          <cell r="M3691">
            <v>6.2082256602833969E-3</v>
          </cell>
          <cell r="AF3691">
            <v>6.5128907602703453E-3</v>
          </cell>
        </row>
        <row r="3692">
          <cell r="L3692">
            <v>19.731300000000001</v>
          </cell>
          <cell r="M3692">
            <v>6.6031075427087022E-3</v>
          </cell>
          <cell r="AF3692">
            <v>6.5129670145456101E-3</v>
          </cell>
        </row>
        <row r="3693">
          <cell r="L3693">
            <v>15.5733</v>
          </cell>
          <cell r="M3693">
            <v>6.4642827877453663E-3</v>
          </cell>
          <cell r="AF3693">
            <v>6.5130293981891067E-3</v>
          </cell>
        </row>
        <row r="3694">
          <cell r="L3694">
            <v>67.090599999999995</v>
          </cell>
          <cell r="M3694">
            <v>5.8795947437447647E-3</v>
          </cell>
          <cell r="AF3694">
            <v>6.5134867072273832E-3</v>
          </cell>
        </row>
        <row r="3695">
          <cell r="L3695">
            <v>14.239599999999999</v>
          </cell>
          <cell r="M3695">
            <v>6.4134775910875763E-3</v>
          </cell>
          <cell r="AF3695">
            <v>6.5136079129227637E-3</v>
          </cell>
        </row>
        <row r="3696">
          <cell r="L3696">
            <v>12.1097</v>
          </cell>
          <cell r="M3696">
            <v>6.3263161158665484E-3</v>
          </cell>
          <cell r="AF3696">
            <v>6.5136321515220207E-3</v>
          </cell>
        </row>
        <row r="3697">
          <cell r="L3697">
            <v>17.5853</v>
          </cell>
          <cell r="M3697">
            <v>6.5352298115150809E-3</v>
          </cell>
          <cell r="AF3697">
            <v>6.5136771638173285E-3</v>
          </cell>
        </row>
        <row r="3698">
          <cell r="L3698">
            <v>15.2654</v>
          </cell>
          <cell r="M3698">
            <v>6.4528173101234066E-3</v>
          </cell>
          <cell r="AF3698">
            <v>6.5141478865974869E-3</v>
          </cell>
        </row>
        <row r="3699">
          <cell r="L3699">
            <v>14.6151</v>
          </cell>
          <cell r="M3699">
            <v>6.4280805757013235E-3</v>
          </cell>
          <cell r="AF3699">
            <v>6.5141928654203719E-3</v>
          </cell>
        </row>
        <row r="3700">
          <cell r="L3700">
            <v>32.116100000000003</v>
          </cell>
          <cell r="M3700">
            <v>6.8261534853529511E-3</v>
          </cell>
          <cell r="AF3700">
            <v>6.5142205432442285E-3</v>
          </cell>
        </row>
        <row r="3701">
          <cell r="L3701">
            <v>6.7901199999999999</v>
          </cell>
          <cell r="M3701">
            <v>6.0783093469050781E-3</v>
          </cell>
          <cell r="AF3701">
            <v>6.5142343817413632E-3</v>
          </cell>
        </row>
        <row r="3702">
          <cell r="L3702">
            <v>25.197700000000001</v>
          </cell>
          <cell r="M3702">
            <v>6.7379365311548822E-3</v>
          </cell>
          <cell r="AF3702">
            <v>6.5142482199619638E-3</v>
          </cell>
        </row>
        <row r="3703">
          <cell r="L3703">
            <v>10.017099999999999</v>
          </cell>
          <cell r="M3703">
            <v>6.2337457682244057E-3</v>
          </cell>
          <cell r="AF3703">
            <v>6.5143070293144055E-3</v>
          </cell>
        </row>
        <row r="3704">
          <cell r="L3704">
            <v>14.9612</v>
          </cell>
          <cell r="M3704">
            <v>6.4413335588573524E-3</v>
          </cell>
          <cell r="AF3704">
            <v>6.5144938023587963E-3</v>
          </cell>
        </row>
        <row r="3705">
          <cell r="L3705">
            <v>32.426499999999997</v>
          </cell>
          <cell r="M3705">
            <v>6.8278895566201044E-3</v>
          </cell>
          <cell r="AF3705">
            <v>6.5145456748149652E-3</v>
          </cell>
        </row>
        <row r="3706">
          <cell r="L3706">
            <v>14.6187</v>
          </cell>
          <cell r="M3706">
            <v>6.4282194509536371E-3</v>
          </cell>
          <cell r="AF3706">
            <v>6.5147358405447152E-3</v>
          </cell>
        </row>
        <row r="3707">
          <cell r="L3707">
            <v>9.2536400000000008</v>
          </cell>
          <cell r="M3707">
            <v>6.1983270449789494E-3</v>
          </cell>
          <cell r="AF3707">
            <v>6.5147600397044746E-3</v>
          </cell>
        </row>
        <row r="3708">
          <cell r="L3708">
            <v>12.42</v>
          </cell>
          <cell r="M3708">
            <v>6.339465651423121E-3</v>
          </cell>
          <cell r="AF3708">
            <v>6.5148844791451371E-3</v>
          </cell>
        </row>
        <row r="3709">
          <cell r="L3709">
            <v>8.9071899999999999</v>
          </cell>
          <cell r="M3709">
            <v>6.1819719759299086E-3</v>
          </cell>
          <cell r="AF3709">
            <v>6.5149812498860368E-3</v>
          </cell>
        </row>
        <row r="3710">
          <cell r="L3710">
            <v>14.8367</v>
          </cell>
          <cell r="M3710">
            <v>6.4365890789374368E-3</v>
          </cell>
          <cell r="AF3710">
            <v>6.5151056494922735E-3</v>
          </cell>
        </row>
        <row r="3711">
          <cell r="L3711">
            <v>10.895899999999999</v>
          </cell>
          <cell r="M3711">
            <v>6.2734371260687854E-3</v>
          </cell>
          <cell r="AF3711">
            <v>6.5151125599244731E-3</v>
          </cell>
        </row>
        <row r="3712">
          <cell r="L3712">
            <v>15.6625</v>
          </cell>
          <cell r="M3712">
            <v>6.467574570461561E-3</v>
          </cell>
          <cell r="AF3712">
            <v>6.5151505660652797E-3</v>
          </cell>
        </row>
        <row r="3713">
          <cell r="L3713">
            <v>19.360900000000001</v>
          </cell>
          <cell r="M3713">
            <v>6.5919779337944356E-3</v>
          </cell>
          <cell r="AF3713">
            <v>6.515157476047917E-3</v>
          </cell>
        </row>
        <row r="3714">
          <cell r="L3714">
            <v>10.1835</v>
          </cell>
          <cell r="M3714">
            <v>6.2413505525899414E-3</v>
          </cell>
          <cell r="AF3714">
            <v>6.5153198407285869E-3</v>
          </cell>
        </row>
        <row r="3715">
          <cell r="L3715">
            <v>12.155099999999999</v>
          </cell>
          <cell r="M3715">
            <v>6.3282494893680697E-3</v>
          </cell>
          <cell r="AF3715">
            <v>6.5153232948812504E-3</v>
          </cell>
        </row>
        <row r="3716">
          <cell r="L3716">
            <v>19.015699999999999</v>
          </cell>
          <cell r="M3716">
            <v>6.5813838092659976E-3</v>
          </cell>
          <cell r="AF3716">
            <v>6.5153371113189787E-3</v>
          </cell>
        </row>
        <row r="3717">
          <cell r="L3717">
            <v>17.990400000000001</v>
          </cell>
          <cell r="M3717">
            <v>6.5486671912846853E-3</v>
          </cell>
          <cell r="AF3717">
            <v>6.515568495518786E-3</v>
          </cell>
        </row>
        <row r="3718">
          <cell r="L3718">
            <v>14.007</v>
          </cell>
          <cell r="M3718">
            <v>6.4043156070404351E-3</v>
          </cell>
          <cell r="AF3718">
            <v>6.5156617179513788E-3</v>
          </cell>
        </row>
        <row r="3719">
          <cell r="L3719">
            <v>34.2971</v>
          </cell>
          <cell r="M3719">
            <v>6.8342679594553162E-3</v>
          </cell>
          <cell r="AF3719">
            <v>6.515768735566075E-3</v>
          </cell>
        </row>
        <row r="3720">
          <cell r="L3720">
            <v>8.6694399999999998</v>
          </cell>
          <cell r="M3720">
            <v>6.170647563544622E-3</v>
          </cell>
          <cell r="AF3720">
            <v>6.5157756393575406E-3</v>
          </cell>
        </row>
        <row r="3721">
          <cell r="L3721">
            <v>14.9794</v>
          </cell>
          <cell r="M3721">
            <v>6.4420249669179391E-3</v>
          </cell>
          <cell r="AF3721">
            <v>6.5157928985335213E-3</v>
          </cell>
        </row>
        <row r="3722">
          <cell r="L3722">
            <v>1.51434</v>
          </cell>
          <cell r="M3722">
            <v>5.7942186827719894E-3</v>
          </cell>
          <cell r="AF3722">
            <v>6.5158067055629681E-3</v>
          </cell>
        </row>
        <row r="3723">
          <cell r="L3723">
            <v>15.3424</v>
          </cell>
          <cell r="M3723">
            <v>6.4556995469571537E-3</v>
          </cell>
          <cell r="AF3723">
            <v>6.5158826392780183E-3</v>
          </cell>
        </row>
        <row r="3724">
          <cell r="L3724">
            <v>13.295400000000001</v>
          </cell>
          <cell r="M3724">
            <v>6.3757385475146549E-3</v>
          </cell>
          <cell r="AF3724">
            <v>6.5158998957729683E-3</v>
          </cell>
        </row>
        <row r="3725">
          <cell r="L3725">
            <v>4.6042699999999996</v>
          </cell>
          <cell r="M3725">
            <v>5.96486312122537E-3</v>
          </cell>
          <cell r="AF3725">
            <v>6.5159551136508174E-3</v>
          </cell>
        </row>
        <row r="3726">
          <cell r="L3726">
            <v>18.4801</v>
          </cell>
          <cell r="M3726">
            <v>6.5645255247683467E-3</v>
          </cell>
          <cell r="AF3726">
            <v>6.5159827209291454E-3</v>
          </cell>
        </row>
        <row r="3727">
          <cell r="L3727">
            <v>42.096699999999998</v>
          </cell>
          <cell r="M3727">
            <v>6.7854012301441719E-3</v>
          </cell>
          <cell r="AF3727">
            <v>6.5160413827197059E-3</v>
          </cell>
        </row>
        <row r="3728">
          <cell r="L3728">
            <v>10.3744</v>
          </cell>
          <cell r="M3728">
            <v>6.2500238943325216E-3</v>
          </cell>
          <cell r="AF3728">
            <v>6.5160448332575822E-3</v>
          </cell>
        </row>
        <row r="3729">
          <cell r="L3729">
            <v>15.283300000000001</v>
          </cell>
          <cell r="M3729">
            <v>6.4534882237304364E-3</v>
          </cell>
          <cell r="AF3729">
            <v>6.5160586352360963E-3</v>
          </cell>
        </row>
        <row r="3730">
          <cell r="L3730">
            <v>31.7532</v>
          </cell>
          <cell r="M3730">
            <v>6.8238796353716638E-3</v>
          </cell>
          <cell r="AF3730">
            <v>6.5161517913514093E-3</v>
          </cell>
        </row>
        <row r="3731">
          <cell r="L3731">
            <v>22.989000000000001</v>
          </cell>
          <cell r="M3731">
            <v>6.6901915098635974E-3</v>
          </cell>
          <cell r="AF3731">
            <v>6.5162725305084731E-3</v>
          </cell>
        </row>
        <row r="3732">
          <cell r="L3732">
            <v>10.473000000000001</v>
          </cell>
          <cell r="M3732">
            <v>6.2544821999836854E-3</v>
          </cell>
          <cell r="AF3732">
            <v>6.5163070235178967E-3</v>
          </cell>
        </row>
        <row r="3733">
          <cell r="L3733">
            <v>15.9504</v>
          </cell>
          <cell r="M3733">
            <v>6.4781072793058184E-3</v>
          </cell>
          <cell r="AF3733">
            <v>6.5163380657471473E-3</v>
          </cell>
        </row>
        <row r="3734">
          <cell r="L3734">
            <v>46.8187</v>
          </cell>
          <cell r="M3734">
            <v>6.6976150992975429E-3</v>
          </cell>
          <cell r="AF3734">
            <v>6.516403594740078E-3</v>
          </cell>
        </row>
        <row r="3735">
          <cell r="L3735">
            <v>21.018599999999999</v>
          </cell>
          <cell r="M3735">
            <v>6.6398542849059302E-3</v>
          </cell>
          <cell r="AF3735">
            <v>6.5164725658796727E-3</v>
          </cell>
        </row>
        <row r="3736">
          <cell r="L3736">
            <v>11.732200000000001</v>
          </cell>
          <cell r="M3736">
            <v>6.3101151711125779E-3</v>
          </cell>
          <cell r="AF3736">
            <v>6.5165484261395235E-3</v>
          </cell>
        </row>
        <row r="3737">
          <cell r="L3737">
            <v>38.3414</v>
          </cell>
          <cell r="M3737">
            <v>6.8240789492479796E-3</v>
          </cell>
          <cell r="AF3737">
            <v>6.5166104873957834E-3</v>
          </cell>
        </row>
        <row r="3738">
          <cell r="L3738">
            <v>53.605400000000003</v>
          </cell>
          <cell r="M3738">
            <v>6.4985096591822439E-3</v>
          </cell>
          <cell r="AF3738">
            <v>6.5166415159215408E-3</v>
          </cell>
        </row>
        <row r="3739">
          <cell r="L3739">
            <v>20.104399999999998</v>
          </cell>
          <cell r="M3739">
            <v>6.6140680041092805E-3</v>
          </cell>
          <cell r="AF3739">
            <v>6.5168345508102628E-3</v>
          </cell>
        </row>
        <row r="3740">
          <cell r="L3740">
            <v>29.1919</v>
          </cell>
          <cell r="M3740">
            <v>6.8003735590059953E-3</v>
          </cell>
          <cell r="AF3740">
            <v>6.5168552299010437E-3</v>
          </cell>
        </row>
        <row r="3741">
          <cell r="L3741">
            <v>33.710500000000003</v>
          </cell>
          <cell r="M3741">
            <v>6.8330223939168421E-3</v>
          </cell>
          <cell r="AF3741">
            <v>6.516875908368823E-3</v>
          </cell>
        </row>
        <row r="3742">
          <cell r="L3742">
            <v>10.301600000000001</v>
          </cell>
          <cell r="M3742">
            <v>6.2467227637318162E-3</v>
          </cell>
          <cell r="AF3742">
            <v>6.5169310479037262E-3</v>
          </cell>
        </row>
        <row r="3743">
          <cell r="L3743">
            <v>188.47200000000001</v>
          </cell>
          <cell r="M3743">
            <v>2.1612568824810866E-4</v>
          </cell>
          <cell r="AF3743">
            <v>6.5170206401986607E-3</v>
          </cell>
        </row>
        <row r="3744">
          <cell r="L3744">
            <v>16.427299999999999</v>
          </cell>
          <cell r="M3744">
            <v>6.495244543592211E-3</v>
          </cell>
          <cell r="AF3744">
            <v>6.5170585411091792E-3</v>
          </cell>
        </row>
        <row r="3745">
          <cell r="L3745">
            <v>13.585699999999999</v>
          </cell>
          <cell r="M3745">
            <v>6.3874958889491027E-3</v>
          </cell>
          <cell r="AF3745">
            <v>6.5174753128996333E-3</v>
          </cell>
        </row>
        <row r="3746">
          <cell r="L3746">
            <v>25.562200000000001</v>
          </cell>
          <cell r="M3746">
            <v>6.744920035267222E-3</v>
          </cell>
          <cell r="AF3746">
            <v>6.5174925294218637E-3</v>
          </cell>
        </row>
        <row r="3747">
          <cell r="L3747">
            <v>22.8687</v>
          </cell>
          <cell r="M3747">
            <v>6.6873257637625905E-3</v>
          </cell>
          <cell r="AF3747">
            <v>6.5175579482593792E-3</v>
          </cell>
        </row>
        <row r="3748">
          <cell r="L3748">
            <v>36.143799999999999</v>
          </cell>
          <cell r="M3748">
            <v>6.8336825071117213E-3</v>
          </cell>
          <cell r="AF3748">
            <v>6.517602704915821E-3</v>
          </cell>
        </row>
        <row r="3749">
          <cell r="L3749">
            <v>273.82499999999999</v>
          </cell>
          <cell r="M3749">
            <v>1.5893775648107508E-6</v>
          </cell>
          <cell r="AF3749">
            <v>6.5176509011200187E-3</v>
          </cell>
        </row>
        <row r="3750">
          <cell r="L3750">
            <v>23.3781</v>
          </cell>
          <cell r="M3750">
            <v>6.6992740535031983E-3</v>
          </cell>
          <cell r="AF3750">
            <v>6.5177197469540567E-3</v>
          </cell>
        </row>
        <row r="3751">
          <cell r="L3751">
            <v>260.06700000000001</v>
          </cell>
          <cell r="M3751">
            <v>4.0541772809935712E-6</v>
          </cell>
          <cell r="AF3751">
            <v>6.517761051130398E-3</v>
          </cell>
        </row>
        <row r="3752">
          <cell r="L3752">
            <v>14.783899999999999</v>
          </cell>
          <cell r="M3752">
            <v>6.4345691772193323E-3</v>
          </cell>
          <cell r="AF3752">
            <v>6.5177644930325554E-3</v>
          </cell>
        </row>
        <row r="3753">
          <cell r="L3753">
            <v>22.730699999999999</v>
          </cell>
          <cell r="M3753">
            <v>6.6840049196154952E-3</v>
          </cell>
          <cell r="AF3753">
            <v>6.5178126778448623E-3</v>
          </cell>
        </row>
        <row r="3754">
          <cell r="L3754">
            <v>21.045500000000001</v>
          </cell>
          <cell r="M3754">
            <v>6.6405898854642901E-3</v>
          </cell>
          <cell r="AF3754">
            <v>6.5180913947844128E-3</v>
          </cell>
        </row>
        <row r="3755">
          <cell r="L3755">
            <v>31.983499999999999</v>
          </cell>
          <cell r="M3755">
            <v>6.8253531450124267E-3</v>
          </cell>
          <cell r="AF3755">
            <v>6.5181395565677858E-3</v>
          </cell>
        </row>
        <row r="3756">
          <cell r="L3756">
            <v>14.5672</v>
          </cell>
          <cell r="M3756">
            <v>6.4262307223062042E-3</v>
          </cell>
          <cell r="AF3756">
            <v>6.5182633855684806E-3</v>
          </cell>
        </row>
        <row r="3757">
          <cell r="L3757">
            <v>26.0715</v>
          </cell>
          <cell r="M3757">
            <v>6.7542487565359329E-3</v>
          </cell>
          <cell r="AF3757">
            <v>6.5184353330584449E-3</v>
          </cell>
        </row>
        <row r="3758">
          <cell r="L3758">
            <v>60.984200000000001</v>
          </cell>
          <cell r="M3758">
            <v>6.1930103149560817E-3</v>
          </cell>
          <cell r="AF3758">
            <v>6.5184422100574733E-3</v>
          </cell>
        </row>
        <row r="3759">
          <cell r="L3759">
            <v>61.055199999999999</v>
          </cell>
          <cell r="M3759">
            <v>6.1896611181055695E-3</v>
          </cell>
          <cell r="AF3759">
            <v>6.5185281667000444E-3</v>
          </cell>
        </row>
        <row r="3760">
          <cell r="L3760">
            <v>9.3609600000000004</v>
          </cell>
          <cell r="M3760">
            <v>6.2033578001114862E-3</v>
          </cell>
          <cell r="AF3760">
            <v>6.5186313003821736E-3</v>
          </cell>
        </row>
        <row r="3761">
          <cell r="L3761">
            <v>12.5115</v>
          </cell>
          <cell r="M3761">
            <v>6.3433141223331333E-3</v>
          </cell>
          <cell r="AF3761">
            <v>6.5186416128930188E-3</v>
          </cell>
        </row>
        <row r="3762">
          <cell r="L3762">
            <v>16.730499999999999</v>
          </cell>
          <cell r="M3762">
            <v>6.5059376722120124E-3</v>
          </cell>
          <cell r="AF3762">
            <v>6.5186656748120993E-3</v>
          </cell>
        </row>
        <row r="3763">
          <cell r="L3763">
            <v>35.898000000000003</v>
          </cell>
          <cell r="M3763">
            <v>6.8341550927196511E-3</v>
          </cell>
          <cell r="AF3763">
            <v>6.5186691121598261E-3</v>
          </cell>
        </row>
        <row r="3764">
          <cell r="L3764">
            <v>4.5175299999999998</v>
          </cell>
          <cell r="M3764">
            <v>5.9602328005278161E-3</v>
          </cell>
          <cell r="AF3764">
            <v>6.5186966103180808E-3</v>
          </cell>
        </row>
        <row r="3765">
          <cell r="L3765">
            <v>4.5756600000000001</v>
          </cell>
          <cell r="M3765">
            <v>5.9633369314984978E-3</v>
          </cell>
          <cell r="AF3765">
            <v>6.5187584771209386E-3</v>
          </cell>
        </row>
        <row r="3766">
          <cell r="M3766">
            <v>5.7065367181851909E-3</v>
          </cell>
          <cell r="AF3766">
            <v>6.5189302999034025E-3</v>
          </cell>
        </row>
        <row r="3767">
          <cell r="M3767">
            <v>5.7065367181851909E-3</v>
          </cell>
          <cell r="AF3767">
            <v>6.519081468127446E-3</v>
          </cell>
        </row>
        <row r="3768">
          <cell r="M3768">
            <v>5.7065367181851909E-3</v>
          </cell>
          <cell r="AF3768">
            <v>6.5190849033791073E-3</v>
          </cell>
        </row>
        <row r="3769">
          <cell r="M3769">
            <v>5.7065367181851909E-3</v>
          </cell>
          <cell r="AF3769">
            <v>6.5192772498211329E-3</v>
          </cell>
        </row>
        <row r="3770">
          <cell r="M3770">
            <v>5.7065367181851909E-3</v>
          </cell>
          <cell r="AF3770">
            <v>6.5193905713882873E-3</v>
          </cell>
        </row>
        <row r="3771">
          <cell r="M3771">
            <v>5.7065367181851909E-3</v>
          </cell>
          <cell r="AF3771">
            <v>6.519431774552587E-3</v>
          </cell>
        </row>
        <row r="3772">
          <cell r="M3772">
            <v>5.7065367181851909E-3</v>
          </cell>
          <cell r="AF3772">
            <v>6.5194558085794789E-3</v>
          </cell>
        </row>
        <row r="3773">
          <cell r="M3773">
            <v>5.7065367181851909E-3</v>
          </cell>
          <cell r="AF3773">
            <v>6.5196205904620675E-3</v>
          </cell>
        </row>
        <row r="3774">
          <cell r="M3774">
            <v>5.7065367181851909E-3</v>
          </cell>
          <cell r="AF3774">
            <v>6.5196308880040785E-3</v>
          </cell>
        </row>
        <row r="3775">
          <cell r="M3775">
            <v>5.7065367181851909E-3</v>
          </cell>
          <cell r="AF3775">
            <v>6.519692669980876E-3</v>
          </cell>
        </row>
        <row r="3776">
          <cell r="M3776">
            <v>5.7065367181851909E-3</v>
          </cell>
          <cell r="AF3776">
            <v>6.5197063985465457E-3</v>
          </cell>
        </row>
        <row r="3777">
          <cell r="L3777">
            <v>61.446599999999997</v>
          </cell>
          <cell r="M3777">
            <v>6.171066655543349E-3</v>
          </cell>
          <cell r="AF3777">
            <v>6.5198608258036301E-3</v>
          </cell>
        </row>
        <row r="3778">
          <cell r="L3778">
            <v>42.019199999999998</v>
          </cell>
          <cell r="M3778">
            <v>6.7864811012901486E-3</v>
          </cell>
          <cell r="AF3778">
            <v>6.5199294488749475E-3</v>
          </cell>
        </row>
        <row r="3779">
          <cell r="L3779">
            <v>14.1678</v>
          </cell>
          <cell r="M3779">
            <v>6.4106588938465216E-3</v>
          </cell>
          <cell r="AF3779">
            <v>6.5199568961623218E-3</v>
          </cell>
        </row>
        <row r="3780">
          <cell r="L3780">
            <v>19.982299999999999</v>
          </cell>
          <cell r="M3780">
            <v>6.6105088355380799E-3</v>
          </cell>
          <cell r="AF3780">
            <v>6.5199877730347114E-3</v>
          </cell>
        </row>
        <row r="3781">
          <cell r="L3781">
            <v>20.265499999999999</v>
          </cell>
          <cell r="M3781">
            <v>6.6187226229261036E-3</v>
          </cell>
          <cell r="AF3781">
            <v>6.5200186485031807E-3</v>
          </cell>
        </row>
        <row r="3782">
          <cell r="L3782">
            <v>22.620999999999999</v>
          </cell>
          <cell r="M3782">
            <v>6.6813396213133355E-3</v>
          </cell>
          <cell r="AF3782">
            <v>6.5200666742191308E-3</v>
          </cell>
        </row>
        <row r="3783">
          <cell r="L3783">
            <v>136.858</v>
          </cell>
          <cell r="M3783">
            <v>1.4936979387418269E-3</v>
          </cell>
          <cell r="AF3783">
            <v>6.5201455662343821E-3</v>
          </cell>
        </row>
        <row r="3784">
          <cell r="L3784">
            <v>23.889199999999999</v>
          </cell>
          <cell r="M3784">
            <v>6.7107699648173164E-3</v>
          </cell>
          <cell r="AF3784">
            <v>6.520221019581841E-3</v>
          </cell>
        </row>
        <row r="3785">
          <cell r="L3785">
            <v>24.748899999999999</v>
          </cell>
          <cell r="M3785">
            <v>6.7289873699433551E-3</v>
          </cell>
          <cell r="AF3785">
            <v>6.5203410417071245E-3</v>
          </cell>
        </row>
        <row r="3786">
          <cell r="L3786">
            <v>25.734000000000002</v>
          </cell>
          <cell r="M3786">
            <v>6.748122835212274E-3</v>
          </cell>
          <cell r="AF3786">
            <v>6.5203684723541232E-3</v>
          </cell>
        </row>
        <row r="3787">
          <cell r="L3787">
            <v>23.625</v>
          </cell>
          <cell r="M3787">
            <v>6.704889175946087E-3</v>
          </cell>
          <cell r="AF3787">
            <v>6.5207215428300233E-3</v>
          </cell>
        </row>
        <row r="3788">
          <cell r="L3788">
            <v>24.55</v>
          </cell>
          <cell r="M3788">
            <v>6.7248979191921552E-3</v>
          </cell>
          <cell r="AF3788">
            <v>6.5207969321018815E-3</v>
          </cell>
        </row>
        <row r="3789">
          <cell r="L3789">
            <v>24.0825</v>
          </cell>
          <cell r="M3789">
            <v>6.7149887157644372E-3</v>
          </cell>
          <cell r="AF3789">
            <v>6.5208140648569156E-3</v>
          </cell>
        </row>
        <row r="3790">
          <cell r="L3790">
            <v>28.953099999999999</v>
          </cell>
          <cell r="M3790">
            <v>6.797519030860468E-3</v>
          </cell>
          <cell r="AF3790">
            <v>6.521026475004266E-3</v>
          </cell>
        </row>
        <row r="3791">
          <cell r="L3791">
            <v>22.847200000000001</v>
          </cell>
          <cell r="M3791">
            <v>6.6868107354457751E-3</v>
          </cell>
          <cell r="AF3791">
            <v>6.5211223803180816E-3</v>
          </cell>
        </row>
        <row r="3792">
          <cell r="L3792">
            <v>24.8748</v>
          </cell>
          <cell r="M3792">
            <v>6.7315368027929369E-3</v>
          </cell>
          <cell r="AF3792">
            <v>6.5211977249551413E-3</v>
          </cell>
        </row>
        <row r="3793">
          <cell r="L3793">
            <v>17.389600000000002</v>
          </cell>
          <cell r="M3793">
            <v>6.5286355643261098E-3</v>
          </cell>
          <cell r="AF3793">
            <v>6.5212285453419266E-3</v>
          </cell>
        </row>
        <row r="3794">
          <cell r="L3794">
            <v>238.113</v>
          </cell>
          <cell r="M3794">
            <v>1.6101799015042041E-5</v>
          </cell>
          <cell r="AF3794">
            <v>6.5212353941259968E-3</v>
          </cell>
        </row>
        <row r="3795">
          <cell r="L3795">
            <v>35.4482</v>
          </cell>
          <cell r="M3795">
            <v>6.8347061355247688E-3</v>
          </cell>
          <cell r="AF3795">
            <v>6.5212867577952721E-3</v>
          </cell>
        </row>
        <row r="3796">
          <cell r="L3796">
            <v>35.389099999999999</v>
          </cell>
          <cell r="M3796">
            <v>6.834748372916556E-3</v>
          </cell>
          <cell r="AF3796">
            <v>6.5214134381615689E-3</v>
          </cell>
        </row>
        <row r="3797">
          <cell r="L3797">
            <v>9.1761800000000004</v>
          </cell>
          <cell r="M3797">
            <v>6.1946855362608848E-3</v>
          </cell>
          <cell r="AF3797">
            <v>6.5215229804111647E-3</v>
          </cell>
        </row>
        <row r="3798">
          <cell r="L3798">
            <v>14.8599</v>
          </cell>
          <cell r="M3798">
            <v>6.4374751462017536E-3</v>
          </cell>
          <cell r="AF3798">
            <v>6.5217899152306856E-3</v>
          </cell>
        </row>
        <row r="3799">
          <cell r="L3799">
            <v>21.195599999999999</v>
          </cell>
          <cell r="M3799">
            <v>6.6446700700158899E-3</v>
          </cell>
          <cell r="AF3799">
            <v>6.5218959754020402E-3</v>
          </cell>
        </row>
        <row r="3800">
          <cell r="L3800">
            <v>37.220799999999997</v>
          </cell>
          <cell r="M3800">
            <v>6.8301839823546708E-3</v>
          </cell>
          <cell r="AF3800">
            <v>6.5219233430624914E-3</v>
          </cell>
        </row>
        <row r="3801">
          <cell r="L3801">
            <v>41.151299999999999</v>
          </cell>
          <cell r="M3801">
            <v>6.7977673824094684E-3</v>
          </cell>
          <cell r="AF3801">
            <v>6.5220328026008752E-3</v>
          </cell>
        </row>
        <row r="3802">
          <cell r="L3802">
            <v>31.744800000000001</v>
          </cell>
          <cell r="M3802">
            <v>6.8238238883322521E-3</v>
          </cell>
          <cell r="AF3802">
            <v>6.5220738453474775E-3</v>
          </cell>
        </row>
        <row r="3803">
          <cell r="L3803">
            <v>23.601700000000001</v>
          </cell>
          <cell r="M3803">
            <v>6.7043642008959908E-3</v>
          </cell>
          <cell r="AF3803">
            <v>6.5222858597359093E-3</v>
          </cell>
        </row>
        <row r="3804">
          <cell r="L3804">
            <v>26.8461</v>
          </cell>
          <cell r="M3804">
            <v>6.7674738372708451E-3</v>
          </cell>
          <cell r="AF3804">
            <v>6.5225217328102698E-3</v>
          </cell>
        </row>
        <row r="3805">
          <cell r="L3805">
            <v>19.006599999999999</v>
          </cell>
          <cell r="M3805">
            <v>6.5811016483835853E-3</v>
          </cell>
          <cell r="AF3805">
            <v>6.5225319862871689E-3</v>
          </cell>
        </row>
        <row r="3806">
          <cell r="L3806">
            <v>22.2197</v>
          </cell>
          <cell r="M3806">
            <v>6.6713978087429848E-3</v>
          </cell>
          <cell r="AF3806">
            <v>6.5225935038686293E-3</v>
          </cell>
        </row>
        <row r="3807">
          <cell r="L3807">
            <v>34.905999999999999</v>
          </cell>
          <cell r="M3807">
            <v>6.8348308939241275E-3</v>
          </cell>
          <cell r="AF3807">
            <v>6.5227233558529055E-3</v>
          </cell>
        </row>
        <row r="3808">
          <cell r="L3808">
            <v>27.370899999999999</v>
          </cell>
          <cell r="M3808">
            <v>6.7757705370539139E-3</v>
          </cell>
          <cell r="AF3808">
            <v>6.5228292691729851E-3</v>
          </cell>
        </row>
        <row r="3809">
          <cell r="L3809">
            <v>14.7319</v>
          </cell>
          <cell r="M3809">
            <v>6.4325753549384582E-3</v>
          </cell>
          <cell r="AF3809">
            <v>6.5229488286810116E-3</v>
          </cell>
        </row>
        <row r="3810">
          <cell r="L3810">
            <v>43.498399999999997</v>
          </cell>
          <cell r="M3810">
            <v>6.7638413285934498E-3</v>
          </cell>
          <cell r="AF3810">
            <v>6.5230000619611369E-3</v>
          </cell>
        </row>
        <row r="3811">
          <cell r="L3811">
            <v>25.6235</v>
          </cell>
          <cell r="M3811">
            <v>6.7460693589134037E-3</v>
          </cell>
          <cell r="AF3811">
            <v>6.5230376305510348E-3</v>
          </cell>
        </row>
        <row r="3812">
          <cell r="L3812">
            <v>27.761399999999998</v>
          </cell>
          <cell r="M3812">
            <v>6.7815949096751114E-3</v>
          </cell>
          <cell r="AF3812">
            <v>6.5231093465720315E-3</v>
          </cell>
        </row>
        <row r="3813">
          <cell r="L3813">
            <v>10.968999999999999</v>
          </cell>
          <cell r="M3813">
            <v>6.2766859815077498E-3</v>
          </cell>
          <cell r="AF3813">
            <v>6.5233073796216942E-3</v>
          </cell>
        </row>
        <row r="3814">
          <cell r="L3814">
            <v>22.4864</v>
          </cell>
          <cell r="M3814">
            <v>6.678038570929799E-3</v>
          </cell>
          <cell r="AF3814">
            <v>6.5233210349207376E-3</v>
          </cell>
        </row>
        <row r="3815">
          <cell r="L3815">
            <v>11.334899999999999</v>
          </cell>
          <cell r="M3815">
            <v>6.2928249924068961E-3</v>
          </cell>
          <cell r="AF3815">
            <v>6.523338103653924E-3</v>
          </cell>
        </row>
        <row r="3816">
          <cell r="L3816">
            <v>8.9049600000000009</v>
          </cell>
          <cell r="M3816">
            <v>6.1818661374717521E-3</v>
          </cell>
          <cell r="AF3816">
            <v>6.5239181823146582E-3</v>
          </cell>
        </row>
        <row r="3817">
          <cell r="L3817">
            <v>23.288599999999999</v>
          </cell>
          <cell r="M3817">
            <v>6.6972101689698558E-3</v>
          </cell>
          <cell r="AF3817">
            <v>6.523986393870581E-3</v>
          </cell>
        </row>
        <row r="3818">
          <cell r="L3818">
            <v>36.133499999999998</v>
          </cell>
          <cell r="M3818">
            <v>6.8337047424006803E-3</v>
          </cell>
          <cell r="AF3818">
            <v>6.5240170868044378E-3</v>
          </cell>
        </row>
        <row r="3819">
          <cell r="L3819">
            <v>25.362300000000001</v>
          </cell>
          <cell r="M3819">
            <v>6.7411217810648258E-3</v>
          </cell>
          <cell r="AF3819">
            <v>6.5240204970435879E-3</v>
          </cell>
        </row>
        <row r="3820">
          <cell r="L3820">
            <v>48.1631</v>
          </cell>
          <cell r="M3820">
            <v>6.6648477540832253E-3</v>
          </cell>
          <cell r="AF3820">
            <v>6.5240239072653725E-3</v>
          </cell>
        </row>
        <row r="3821">
          <cell r="L3821">
            <v>23.2638</v>
          </cell>
          <cell r="M3821">
            <v>6.6966356035691506E-3</v>
          </cell>
          <cell r="AF3821">
            <v>6.5240886981795497E-3</v>
          </cell>
        </row>
        <row r="3822">
          <cell r="L3822">
            <v>21.7804</v>
          </cell>
          <cell r="M3822">
            <v>6.6601705860620851E-3</v>
          </cell>
          <cell r="AF3822">
            <v>6.5241091571656964E-3</v>
          </cell>
        </row>
        <row r="3823">
          <cell r="L3823">
            <v>21.224799999999998</v>
          </cell>
          <cell r="M3823">
            <v>6.6454590018304718E-3</v>
          </cell>
          <cell r="AF3823">
            <v>6.5242864421880967E-3</v>
          </cell>
        </row>
        <row r="3824">
          <cell r="L3824">
            <v>28.418099999999999</v>
          </cell>
          <cell r="M3824">
            <v>6.7907155934145069E-3</v>
          </cell>
          <cell r="AF3824">
            <v>6.5243682502042939E-3</v>
          </cell>
        </row>
        <row r="3825">
          <cell r="L3825">
            <v>49.987699999999997</v>
          </cell>
          <cell r="M3825">
            <v>6.6150168446720992E-3</v>
          </cell>
          <cell r="AF3825">
            <v>6.5243784755028532E-3</v>
          </cell>
        </row>
        <row r="3826">
          <cell r="L3826">
            <v>27.529599999999999</v>
          </cell>
          <cell r="M3826">
            <v>6.7781735644491508E-3</v>
          </cell>
          <cell r="AF3826">
            <v>6.5244602722634446E-3</v>
          </cell>
        </row>
        <row r="3827">
          <cell r="L3827">
            <v>42.799199999999999</v>
          </cell>
          <cell r="M3827">
            <v>6.7750757002191259E-3</v>
          </cell>
          <cell r="AF3827">
            <v>6.5245590966665594E-3</v>
          </cell>
        </row>
        <row r="3828">
          <cell r="L3828">
            <v>38.768500000000003</v>
          </cell>
          <cell r="M3828">
            <v>6.8210917843239335E-3</v>
          </cell>
          <cell r="AF3828">
            <v>6.5247021957633104E-3</v>
          </cell>
        </row>
        <row r="3829">
          <cell r="L3829">
            <v>17.867599999999999</v>
          </cell>
          <cell r="M3829">
            <v>6.5446242318516184E-3</v>
          </cell>
          <cell r="AF3829">
            <v>6.5248657000633002E-3</v>
          </cell>
        </row>
        <row r="3830">
          <cell r="L3830">
            <v>30.417899999999999</v>
          </cell>
          <cell r="M3830">
            <v>6.8132516737152028E-3</v>
          </cell>
          <cell r="AF3830">
            <v>6.5254206346248783E-3</v>
          </cell>
        </row>
        <row r="3831">
          <cell r="L3831">
            <v>28.2285</v>
          </cell>
          <cell r="M3831">
            <v>6.7881692725021174E-3</v>
          </cell>
          <cell r="AF3831">
            <v>6.5254512617335357E-3</v>
          </cell>
        </row>
        <row r="3832">
          <cell r="L3832">
            <v>33.775399999999998</v>
          </cell>
          <cell r="M3832">
            <v>6.8331941435492982E-3</v>
          </cell>
          <cell r="AF3832">
            <v>6.5254546646587135E-3</v>
          </cell>
        </row>
        <row r="3833">
          <cell r="L3833">
            <v>16.367899999999999</v>
          </cell>
          <cell r="M3833">
            <v>6.4931311846831846E-3</v>
          </cell>
          <cell r="AF3833">
            <v>6.525464873329976E-3</v>
          </cell>
        </row>
        <row r="3834">
          <cell r="L3834">
            <v>17.3569</v>
          </cell>
          <cell r="M3834">
            <v>6.5275272092588568E-3</v>
          </cell>
          <cell r="AF3834">
            <v>6.5255057064508995E-3</v>
          </cell>
        </row>
        <row r="3835">
          <cell r="L3835">
            <v>141.226</v>
          </cell>
          <cell r="M3835">
            <v>1.3072724526696547E-3</v>
          </cell>
          <cell r="AF3835">
            <v>6.5255567443327153E-3</v>
          </cell>
        </row>
        <row r="3836">
          <cell r="L3836">
            <v>17.062799999999999</v>
          </cell>
          <cell r="M3836">
            <v>6.5174753128996333E-3</v>
          </cell>
          <cell r="AF3836">
            <v>6.5256792192941752E-3</v>
          </cell>
        </row>
        <row r="3837">
          <cell r="L3837">
            <v>21.7041</v>
          </cell>
          <cell r="M3837">
            <v>6.6581840662642295E-3</v>
          </cell>
          <cell r="AF3837">
            <v>6.5257098345149625E-3</v>
          </cell>
        </row>
        <row r="3838">
          <cell r="L3838">
            <v>32.481699999999996</v>
          </cell>
          <cell r="M3838">
            <v>6.82817811354333E-3</v>
          </cell>
          <cell r="AF3838">
            <v>6.5257744620243153E-3</v>
          </cell>
        </row>
        <row r="3839">
          <cell r="L3839">
            <v>32.975299999999997</v>
          </cell>
          <cell r="M3839">
            <v>6.8304873848511836E-3</v>
          </cell>
          <cell r="AF3839">
            <v>6.5258322813191482E-3</v>
          </cell>
        </row>
        <row r="3840">
          <cell r="L3840">
            <v>34.715400000000002</v>
          </cell>
          <cell r="M3840">
            <v>6.8347346493141592E-3</v>
          </cell>
          <cell r="AF3840">
            <v>6.5259445044333732E-3</v>
          </cell>
        </row>
        <row r="3841">
          <cell r="L3841">
            <v>5.3067099999999998</v>
          </cell>
          <cell r="M3841">
            <v>6.002004936378591E-3</v>
          </cell>
          <cell r="AF3841">
            <v>6.5261688938699743E-3</v>
          </cell>
        </row>
        <row r="3842">
          <cell r="L3842">
            <v>12.4887</v>
          </cell>
          <cell r="M3842">
            <v>6.3423563985762002E-3</v>
          </cell>
          <cell r="AF3842">
            <v>6.5262674652810234E-3</v>
          </cell>
        </row>
        <row r="3843">
          <cell r="L3843">
            <v>30.9312</v>
          </cell>
          <cell r="M3843">
            <v>6.8177573498293381E-3</v>
          </cell>
          <cell r="AF3843">
            <v>6.5262708640344124E-3</v>
          </cell>
        </row>
        <row r="3844">
          <cell r="L3844">
            <v>26.872699999999998</v>
          </cell>
          <cell r="M3844">
            <v>6.767907281866054E-3</v>
          </cell>
          <cell r="AF3844">
            <v>6.5262810601902643E-3</v>
          </cell>
        </row>
        <row r="3845">
          <cell r="L3845">
            <v>47.597700000000003</v>
          </cell>
          <cell r="M3845">
            <v>6.6790405090342642E-3</v>
          </cell>
          <cell r="AF3845">
            <v>6.5266174455465859E-3</v>
          </cell>
        </row>
        <row r="3846">
          <cell r="L3846">
            <v>16.391100000000002</v>
          </cell>
          <cell r="M3846">
            <v>6.4939573228896931E-3</v>
          </cell>
          <cell r="AF3846">
            <v>6.5266412239188042E-3</v>
          </cell>
        </row>
        <row r="3847">
          <cell r="L3847">
            <v>30.5625</v>
          </cell>
          <cell r="M3847">
            <v>6.8145739706963341E-3</v>
          </cell>
          <cell r="AF3847">
            <v>6.526644620759566E-3</v>
          </cell>
        </row>
        <row r="3848">
          <cell r="L3848">
            <v>14.6159</v>
          </cell>
          <cell r="M3848">
            <v>6.4281114387224163E-3</v>
          </cell>
          <cell r="AF3848">
            <v>6.5267974605955946E-3</v>
          </cell>
        </row>
        <row r="3849">
          <cell r="L3849">
            <v>25.694500000000001</v>
          </cell>
          <cell r="M3849">
            <v>6.7473914925020957E-3</v>
          </cell>
          <cell r="AF3849">
            <v>6.5270453258722237E-3</v>
          </cell>
        </row>
        <row r="3850">
          <cell r="L3850">
            <v>26.182500000000001</v>
          </cell>
          <cell r="M3850">
            <v>6.7562153562879595E-3</v>
          </cell>
          <cell r="AF3850">
            <v>6.5270962456147269E-3</v>
          </cell>
        </row>
        <row r="3851">
          <cell r="L3851">
            <v>10.857200000000001</v>
          </cell>
          <cell r="M3851">
            <v>6.2717138422053662E-3</v>
          </cell>
          <cell r="AF3851">
            <v>6.5271403728927088E-3</v>
          </cell>
        </row>
        <row r="3852">
          <cell r="L3852">
            <v>25.5776</v>
          </cell>
          <cell r="M3852">
            <v>6.7452094536888021E-3</v>
          </cell>
          <cell r="AF3852">
            <v>6.527174314952461E-3</v>
          </cell>
        </row>
        <row r="3853">
          <cell r="L3853">
            <v>107.821</v>
          </cell>
          <cell r="M3853">
            <v>3.1427989468872058E-3</v>
          </cell>
          <cell r="AF3853">
            <v>6.5272252247807663E-3</v>
          </cell>
        </row>
        <row r="3854">
          <cell r="L3854">
            <v>16.0259</v>
          </cell>
          <cell r="M3854">
            <v>6.4808461591299438E-3</v>
          </cell>
          <cell r="AF3854">
            <v>6.5273439991601423E-3</v>
          </cell>
        </row>
        <row r="3855">
          <cell r="L3855">
            <v>15.2798</v>
          </cell>
          <cell r="M3855">
            <v>6.4533570817532047E-3</v>
          </cell>
          <cell r="AF3855">
            <v>6.5273881099309873E-3</v>
          </cell>
        </row>
        <row r="3856">
          <cell r="L3856">
            <v>29.863099999999999</v>
          </cell>
          <cell r="M3856">
            <v>6.8077929824621915E-3</v>
          </cell>
          <cell r="AF3856">
            <v>6.5273915029454392E-3</v>
          </cell>
        </row>
        <row r="3857">
          <cell r="L3857">
            <v>28.183199999999999</v>
          </cell>
          <cell r="M3857">
            <v>6.7875504365888708E-3</v>
          </cell>
          <cell r="AF3857">
            <v>6.5274220392926982E-3</v>
          </cell>
        </row>
        <row r="3858">
          <cell r="L3858">
            <v>20.7575</v>
          </cell>
          <cell r="M3858">
            <v>6.6326453456297813E-3</v>
          </cell>
          <cell r="AF3858">
            <v>6.5275272092588568E-3</v>
          </cell>
        </row>
        <row r="3859">
          <cell r="L3859">
            <v>20.5337</v>
          </cell>
          <cell r="M3859">
            <v>6.6263669488518242E-3</v>
          </cell>
          <cell r="AF3859">
            <v>6.5275339938438825E-3</v>
          </cell>
        </row>
        <row r="3860">
          <cell r="L3860">
            <v>18.4068</v>
          </cell>
          <cell r="M3860">
            <v>6.5621787473644361E-3</v>
          </cell>
          <cell r="AF3860">
            <v>6.5275679157252037E-3</v>
          </cell>
        </row>
        <row r="3861">
          <cell r="L3861">
            <v>19.922499999999999</v>
          </cell>
          <cell r="M3861">
            <v>6.6087558368143531E-3</v>
          </cell>
          <cell r="AF3861">
            <v>6.527612011570063E-3</v>
          </cell>
        </row>
        <row r="3862">
          <cell r="L3862">
            <v>14.951599999999999</v>
          </cell>
          <cell r="M3862">
            <v>6.4409686377191189E-3</v>
          </cell>
          <cell r="AF3862">
            <v>6.5276425377403195E-3</v>
          </cell>
        </row>
        <row r="3863">
          <cell r="L3863">
            <v>28.9147</v>
          </cell>
          <cell r="M3863">
            <v>6.7970495048332571E-3</v>
          </cell>
          <cell r="AF3863">
            <v>6.5277307165383814E-3</v>
          </cell>
        </row>
        <row r="3864">
          <cell r="L3864">
            <v>34.705599999999997</v>
          </cell>
          <cell r="M3864">
            <v>6.8347277308393947E-3</v>
          </cell>
          <cell r="AF3864">
            <v>6.5279714525740074E-3</v>
          </cell>
        </row>
        <row r="3865">
          <cell r="L3865">
            <v>61.284599999999998</v>
          </cell>
          <cell r="M3865">
            <v>6.1787897958689841E-3</v>
          </cell>
          <cell r="AF3865">
            <v>6.5280087418589372E-3</v>
          </cell>
        </row>
        <row r="3866">
          <cell r="L3866">
            <v>51.752499999999998</v>
          </cell>
          <cell r="M3866">
            <v>6.5610711652737954E-3</v>
          </cell>
          <cell r="AF3866">
            <v>6.5281510997612655E-3</v>
          </cell>
        </row>
        <row r="3867">
          <cell r="L3867">
            <v>29.8766</v>
          </cell>
          <cell r="M3867">
            <v>6.8079330585941429E-3</v>
          </cell>
          <cell r="AF3867">
            <v>6.5285915367998566E-3</v>
          </cell>
        </row>
        <row r="3868">
          <cell r="L3868">
            <v>330.56900000000002</v>
          </cell>
          <cell r="M3868">
            <v>1.8575234723240145E-8</v>
          </cell>
          <cell r="AF3868">
            <v>6.5286220177082615E-3</v>
          </cell>
        </row>
        <row r="3869">
          <cell r="L3869">
            <v>23.739799999999999</v>
          </cell>
          <cell r="M3869">
            <v>6.7074607421810078E-3</v>
          </cell>
          <cell r="AF3869">
            <v>6.5286355643261098E-3</v>
          </cell>
        </row>
        <row r="3870">
          <cell r="L3870">
            <v>27.418700000000001</v>
          </cell>
          <cell r="M3870">
            <v>6.7764995045464646E-3</v>
          </cell>
          <cell r="AF3870">
            <v>6.5286491106654595E-3</v>
          </cell>
        </row>
        <row r="3871">
          <cell r="L3871">
            <v>69.596199999999996</v>
          </cell>
          <cell r="M3871">
            <v>5.737430672802175E-3</v>
          </cell>
          <cell r="AF3871">
            <v>6.528699906957613E-3</v>
          </cell>
        </row>
        <row r="3872">
          <cell r="L3872">
            <v>31.935300000000002</v>
          </cell>
          <cell r="M3872">
            <v>6.8250535162404655E-3</v>
          </cell>
          <cell r="AF3872">
            <v>6.5287269967120179E-3</v>
          </cell>
        </row>
        <row r="3873">
          <cell r="L3873">
            <v>191.179</v>
          </cell>
          <cell r="M3873">
            <v>1.911180952857302E-4</v>
          </cell>
          <cell r="AF3873">
            <v>6.5287473132967337E-3</v>
          </cell>
        </row>
        <row r="3874">
          <cell r="L3874">
            <v>15.6084</v>
          </cell>
          <cell r="M3874">
            <v>6.465579698748977E-3</v>
          </cell>
          <cell r="AF3874">
            <v>6.5287473132967337E-3</v>
          </cell>
        </row>
        <row r="3875">
          <cell r="M3875">
            <v>5.7065367181851909E-3</v>
          </cell>
          <cell r="AF3875">
            <v>6.5287879445861917E-3</v>
          </cell>
        </row>
        <row r="3876">
          <cell r="L3876">
            <v>166.381</v>
          </cell>
          <cell r="M3876">
            <v>5.4401243361472547E-4</v>
          </cell>
          <cell r="AF3876">
            <v>6.5288488868203553E-3</v>
          </cell>
        </row>
        <row r="3877">
          <cell r="L3877">
            <v>23.468399999999999</v>
          </cell>
          <cell r="M3877">
            <v>6.7013410628340101E-3</v>
          </cell>
          <cell r="AF3877">
            <v>6.5289301343589333E-3</v>
          </cell>
        </row>
        <row r="3878">
          <cell r="L3878">
            <v>56.6008</v>
          </cell>
          <cell r="M3878">
            <v>6.3850087322711701E-3</v>
          </cell>
          <cell r="AF3878">
            <v>6.5289910634324178E-3</v>
          </cell>
        </row>
        <row r="3879">
          <cell r="M3879">
            <v>5.7065367181851909E-3</v>
          </cell>
          <cell r="AF3879">
            <v>6.5290689090400931E-3</v>
          </cell>
        </row>
        <row r="3880">
          <cell r="L3880">
            <v>188.64599999999999</v>
          </cell>
          <cell r="M3880">
            <v>2.144380019910015E-4</v>
          </cell>
          <cell r="AF3880">
            <v>6.5291162888138996E-3</v>
          </cell>
        </row>
        <row r="3881">
          <cell r="M3881">
            <v>5.7065367181851909E-3</v>
          </cell>
          <cell r="AF3881">
            <v>6.5291230570744532E-3</v>
          </cell>
        </row>
        <row r="3882">
          <cell r="L3882">
            <v>65.278999999999996</v>
          </cell>
          <cell r="M3882">
            <v>5.9777062188628143E-3</v>
          </cell>
          <cell r="AF3882">
            <v>6.5291230570744532E-3</v>
          </cell>
        </row>
        <row r="3883">
          <cell r="M3883">
            <v>5.7065367181851909E-3</v>
          </cell>
          <cell r="AF3883">
            <v>6.5291467454379635E-3</v>
          </cell>
        </row>
        <row r="3884">
          <cell r="L3884">
            <v>192.17400000000001</v>
          </cell>
          <cell r="M3884">
            <v>1.8257333470723128E-4</v>
          </cell>
          <cell r="AF3884">
            <v>6.529227956207518E-3</v>
          </cell>
        </row>
        <row r="3885">
          <cell r="M3885">
            <v>5.7065367181851909E-3</v>
          </cell>
          <cell r="AF3885">
            <v>6.529359902318216E-3</v>
          </cell>
        </row>
        <row r="3886">
          <cell r="L3886">
            <v>60.575299999999999</v>
          </cell>
          <cell r="M3886">
            <v>6.2121552552321744E-3</v>
          </cell>
          <cell r="AF3886">
            <v>6.5293869649136185E-3</v>
          </cell>
        </row>
        <row r="3887">
          <cell r="L3887">
            <v>34.615000000000002</v>
          </cell>
          <cell r="M3887">
            <v>6.8346546465350103E-3</v>
          </cell>
          <cell r="AF3887">
            <v>6.5294038784698373E-3</v>
          </cell>
        </row>
        <row r="3888">
          <cell r="L3888">
            <v>55.953099999999999</v>
          </cell>
          <cell r="M3888">
            <v>6.4108125373483274E-3</v>
          </cell>
          <cell r="AF3888">
            <v>6.5295391712478588E-3</v>
          </cell>
        </row>
        <row r="3889">
          <cell r="L3889">
            <v>48.370699999999999</v>
          </cell>
          <cell r="M3889">
            <v>6.6594872795749348E-3</v>
          </cell>
          <cell r="AF3889">
            <v>6.5295696082832266E-3</v>
          </cell>
        </row>
        <row r="3890">
          <cell r="L3890">
            <v>26.010100000000001</v>
          </cell>
          <cell r="M3890">
            <v>6.7531506804944432E-3</v>
          </cell>
          <cell r="AF3890">
            <v>6.5296000439080499E-3</v>
          </cell>
        </row>
        <row r="3891">
          <cell r="L3891">
            <v>31.2624</v>
          </cell>
          <cell r="M3891">
            <v>6.8203861856987761E-3</v>
          </cell>
          <cell r="AF3891">
            <v>6.529691342319054E-3</v>
          </cell>
        </row>
        <row r="3892">
          <cell r="L3892">
            <v>20.067</v>
          </cell>
          <cell r="M3892">
            <v>6.6129806791910325E-3</v>
          </cell>
          <cell r="AF3892">
            <v>6.5298468585196796E-3</v>
          </cell>
        </row>
        <row r="3893">
          <cell r="L3893">
            <v>24.1526</v>
          </cell>
          <cell r="M3893">
            <v>6.7165010950411969E-3</v>
          </cell>
          <cell r="AF3893">
            <v>6.5299516421293618E-3</v>
          </cell>
        </row>
        <row r="3894">
          <cell r="L3894">
            <v>8.7231299999999994</v>
          </cell>
          <cell r="M3894">
            <v>6.1732120423804264E-3</v>
          </cell>
          <cell r="AF3894">
            <v>6.5300597882987643E-3</v>
          </cell>
        </row>
        <row r="3895">
          <cell r="L3895">
            <v>21.174700000000001</v>
          </cell>
          <cell r="M3895">
            <v>6.6441044258705468E-3</v>
          </cell>
          <cell r="AF3895">
            <v>6.5301510227555636E-3</v>
          </cell>
        </row>
        <row r="3896">
          <cell r="L3896">
            <v>35.327599999999997</v>
          </cell>
          <cell r="M3896">
            <v>6.8347848860987942E-3</v>
          </cell>
          <cell r="AF3896">
            <v>6.5301577803583283E-3</v>
          </cell>
        </row>
        <row r="3897">
          <cell r="L3897">
            <v>64.417199999999994</v>
          </cell>
          <cell r="M3897">
            <v>6.0229151729416126E-3</v>
          </cell>
          <cell r="AF3897">
            <v>6.5301983245117032E-3</v>
          </cell>
        </row>
        <row r="3898">
          <cell r="L3898">
            <v>27.680700000000002</v>
          </cell>
          <cell r="M3898">
            <v>6.7804157236481038E-3</v>
          </cell>
          <cell r="AF3898">
            <v>6.5302929177812503E-3</v>
          </cell>
        </row>
        <row r="3899">
          <cell r="L3899">
            <v>25.001999999999999</v>
          </cell>
          <cell r="M3899">
            <v>6.7340817235479831E-3</v>
          </cell>
          <cell r="AF3899">
            <v>6.5302929177812503E-3</v>
          </cell>
        </row>
        <row r="3900">
          <cell r="L3900">
            <v>18.290900000000001</v>
          </cell>
          <cell r="M3900">
            <v>6.5584486911421215E-3</v>
          </cell>
          <cell r="AF3900">
            <v>6.5303098079993694E-3</v>
          </cell>
        </row>
        <row r="3901">
          <cell r="L3901">
            <v>72.593299999999999</v>
          </cell>
          <cell r="M3901">
            <v>5.5584175790210893E-3</v>
          </cell>
          <cell r="AF3901">
            <v>6.5304280273317137E-3</v>
          </cell>
        </row>
        <row r="3902">
          <cell r="L3902">
            <v>29.770299999999999</v>
          </cell>
          <cell r="M3902">
            <v>6.8068203122572382E-3</v>
          </cell>
          <cell r="AF3902">
            <v>6.5305597323057048E-3</v>
          </cell>
        </row>
        <row r="3903">
          <cell r="L3903">
            <v>17.431699999999999</v>
          </cell>
          <cell r="M3903">
            <v>6.5300597882987643E-3</v>
          </cell>
          <cell r="AF3903">
            <v>6.5307960593805493E-3</v>
          </cell>
        </row>
        <row r="3904">
          <cell r="L3904">
            <v>14.154999999999999</v>
          </cell>
          <cell r="M3904">
            <v>6.4101555076859209E-3</v>
          </cell>
          <cell r="AF3904">
            <v>6.5307994348630686E-3</v>
          </cell>
        </row>
        <row r="3905">
          <cell r="L3905">
            <v>27.099900000000002</v>
          </cell>
          <cell r="M3905">
            <v>6.7715533109228522E-3</v>
          </cell>
          <cell r="AF3905">
            <v>6.5309648121608414E-3</v>
          </cell>
        </row>
        <row r="3906">
          <cell r="L3906">
            <v>20.203299999999999</v>
          </cell>
          <cell r="M3906">
            <v>6.6169310808453993E-3</v>
          </cell>
          <cell r="AF3906">
            <v>6.53107616513112E-3</v>
          </cell>
        </row>
        <row r="3907">
          <cell r="L3907">
            <v>33.478099999999998</v>
          </cell>
          <cell r="M3907">
            <v>6.8323381316306572E-3</v>
          </cell>
          <cell r="AF3907">
            <v>6.5311571371895151E-3</v>
          </cell>
        </row>
        <row r="3908">
          <cell r="L3908">
            <v>19.861799999999999</v>
          </cell>
          <cell r="M3908">
            <v>6.6069698382840575E-3</v>
          </cell>
          <cell r="AF3908">
            <v>6.5312077396284442E-3</v>
          </cell>
        </row>
        <row r="3909">
          <cell r="L3909">
            <v>11.272</v>
          </cell>
          <cell r="M3909">
            <v>6.2900652604402606E-3</v>
          </cell>
          <cell r="AF3909">
            <v>6.5313898759393509E-3</v>
          </cell>
        </row>
        <row r="3910">
          <cell r="L3910">
            <v>20.5319</v>
          </cell>
          <cell r="M3910">
            <v>6.6263160815578023E-3</v>
          </cell>
          <cell r="AF3910">
            <v>6.5313966207526117E-3</v>
          </cell>
        </row>
        <row r="3911">
          <cell r="L3911">
            <v>34.215899999999998</v>
          </cell>
          <cell r="M3911">
            <v>6.8341366893739522E-3</v>
          </cell>
          <cell r="AF3911">
            <v>6.5314606930013241E-3</v>
          </cell>
        </row>
        <row r="3912">
          <cell r="L3912">
            <v>22.210899999999999</v>
          </cell>
          <cell r="M3912">
            <v>6.6711764299162302E-3</v>
          </cell>
          <cell r="AF3912">
            <v>6.5314842969804981E-3</v>
          </cell>
        </row>
        <row r="3913">
          <cell r="L3913">
            <v>17.7318</v>
          </cell>
          <cell r="M3913">
            <v>6.5401224708210373E-3</v>
          </cell>
          <cell r="AF3913">
            <v>6.5315011564427072E-3</v>
          </cell>
        </row>
        <row r="3914">
          <cell r="L3914">
            <v>17.4071</v>
          </cell>
          <cell r="M3914">
            <v>6.529227956207518E-3</v>
          </cell>
          <cell r="AF3914">
            <v>6.5316326452922084E-3</v>
          </cell>
        </row>
        <row r="3915">
          <cell r="L3915">
            <v>15.9339</v>
          </cell>
          <cell r="M3915">
            <v>6.4775074272305977E-3</v>
          </cell>
          <cell r="AF3915">
            <v>6.5316697270971363E-3</v>
          </cell>
        </row>
        <row r="3916">
          <cell r="L3916">
            <v>30.477900000000002</v>
          </cell>
          <cell r="M3916">
            <v>6.8138053894927037E-3</v>
          </cell>
          <cell r="AF3916">
            <v>6.5317101775696149E-3</v>
          </cell>
        </row>
        <row r="3917">
          <cell r="L3917">
            <v>33.088299999999997</v>
          </cell>
          <cell r="M3917">
            <v>6.8309474385775306E-3</v>
          </cell>
          <cell r="AF3917">
            <v>6.5317371431566802E-3</v>
          </cell>
        </row>
        <row r="3918">
          <cell r="L3918">
            <v>15.459300000000001</v>
          </cell>
          <cell r="M3918">
            <v>6.4600562775133357E-3</v>
          </cell>
          <cell r="AF3918">
            <v>6.5317708485715742E-3</v>
          </cell>
        </row>
        <row r="3919">
          <cell r="L3919">
            <v>20.617999999999999</v>
          </cell>
          <cell r="M3919">
            <v>6.6287426101495541E-3</v>
          </cell>
          <cell r="AF3919">
            <v>6.531875324279005E-3</v>
          </cell>
        </row>
        <row r="3920">
          <cell r="L3920">
            <v>15.542299999999999</v>
          </cell>
          <cell r="M3920">
            <v>6.46313564047344E-3</v>
          </cell>
          <cell r="AF3920">
            <v>6.5319090225462251E-3</v>
          </cell>
        </row>
        <row r="3921">
          <cell r="L3921">
            <v>22.208600000000001</v>
          </cell>
          <cell r="M3921">
            <v>6.6711185457566918E-3</v>
          </cell>
          <cell r="AF3921">
            <v>6.5319225013649616E-3</v>
          </cell>
        </row>
        <row r="3922">
          <cell r="L3922">
            <v>46.967100000000002</v>
          </cell>
          <cell r="M3922">
            <v>6.6941645862364759E-3</v>
          </cell>
          <cell r="AF3922">
            <v>6.532006737662085E-3</v>
          </cell>
        </row>
        <row r="3923">
          <cell r="L3923">
            <v>22.1951</v>
          </cell>
          <cell r="M3923">
            <v>6.6707785922108772E-3</v>
          </cell>
          <cell r="AF3923">
            <v>6.5320572742099134E-3</v>
          </cell>
        </row>
        <row r="3924">
          <cell r="L3924">
            <v>31.034199999999998</v>
          </cell>
          <cell r="M3924">
            <v>6.8185983048083152E-3</v>
          </cell>
          <cell r="AF3924">
            <v>6.5321549670785406E-3</v>
          </cell>
        </row>
        <row r="3925">
          <cell r="L3925">
            <v>99.886600000000001</v>
          </cell>
          <cell r="M3925">
            <v>3.6888794040919664E-3</v>
          </cell>
          <cell r="AF3925">
            <v>6.5323031627385394E-3</v>
          </cell>
        </row>
        <row r="3926">
          <cell r="L3926">
            <v>21.706900000000001</v>
          </cell>
          <cell r="M3926">
            <v>6.6582571567004607E-3</v>
          </cell>
          <cell r="AF3926">
            <v>6.5323132657587723E-3</v>
          </cell>
        </row>
        <row r="3927">
          <cell r="L3927">
            <v>38.6678</v>
          </cell>
          <cell r="M3927">
            <v>6.821828875759741E-3</v>
          </cell>
          <cell r="AF3927">
            <v>6.5325018266621359E-3</v>
          </cell>
        </row>
        <row r="3928">
          <cell r="L3928">
            <v>24.360199999999999</v>
          </cell>
          <cell r="M3928">
            <v>6.7209251151468738E-3</v>
          </cell>
          <cell r="AF3928">
            <v>6.5325792554756981E-3</v>
          </cell>
        </row>
        <row r="3929">
          <cell r="L3929">
            <v>20.0718</v>
          </cell>
          <cell r="M3929">
            <v>6.6131203707846531E-3</v>
          </cell>
          <cell r="AF3929">
            <v>6.532616283386178E-3</v>
          </cell>
        </row>
        <row r="3930">
          <cell r="L3930">
            <v>27.666399999999999</v>
          </cell>
          <cell r="M3930">
            <v>6.7802054420591654E-3</v>
          </cell>
          <cell r="AF3930">
            <v>6.5327037955130885E-3</v>
          </cell>
        </row>
        <row r="3931">
          <cell r="L3931">
            <v>10.3887</v>
          </cell>
          <cell r="M3931">
            <v>6.2506713930750041E-3</v>
          </cell>
          <cell r="AF3931">
            <v>6.5327172578707893E-3</v>
          </cell>
        </row>
        <row r="3932">
          <cell r="L3932">
            <v>13.610900000000001</v>
          </cell>
          <cell r="M3932">
            <v>6.3885100734051899E-3</v>
          </cell>
          <cell r="AF3932">
            <v>6.5329393464827962E-3</v>
          </cell>
        </row>
        <row r="3933">
          <cell r="L3933">
            <v>20.598199999999999</v>
          </cell>
          <cell r="M3933">
            <v>6.6281857914310197E-3</v>
          </cell>
          <cell r="AF3933">
            <v>6.5329393464827962E-3</v>
          </cell>
        </row>
        <row r="3934">
          <cell r="L3934">
            <v>21.4102</v>
          </cell>
          <cell r="M3934">
            <v>6.6504315316102949E-3</v>
          </cell>
          <cell r="AF3934">
            <v>6.5330200871401905E-3</v>
          </cell>
        </row>
        <row r="3935">
          <cell r="L3935">
            <v>11.9666</v>
          </cell>
          <cell r="M3935">
            <v>6.3202010006509326E-3</v>
          </cell>
          <cell r="AF3935">
            <v>6.5332218948250054E-3</v>
          </cell>
        </row>
        <row r="3936">
          <cell r="L3936">
            <v>24.162299999999998</v>
          </cell>
          <cell r="M3936">
            <v>6.7167096324351376E-3</v>
          </cell>
          <cell r="AF3936">
            <v>6.5332286206662583E-3</v>
          </cell>
        </row>
        <row r="3937">
          <cell r="L3937">
            <v>28.593299999999999</v>
          </cell>
          <cell r="M3937">
            <v>6.7930056540470912E-3</v>
          </cell>
          <cell r="AF3937">
            <v>6.5332319835607168E-3</v>
          </cell>
        </row>
        <row r="3938">
          <cell r="L3938">
            <v>6.5644999999999998</v>
          </cell>
          <cell r="M3938">
            <v>6.0668942095440034E-3</v>
          </cell>
          <cell r="AF3938">
            <v>6.5333732093744417E-3</v>
          </cell>
        </row>
        <row r="3939">
          <cell r="L3939">
            <v>35.073399999999999</v>
          </cell>
          <cell r="M3939">
            <v>6.8348553103095844E-3</v>
          </cell>
          <cell r="AF3939">
            <v>6.5334236397067511E-3</v>
          </cell>
        </row>
        <row r="3940">
          <cell r="L3940">
            <v>16.8126</v>
          </cell>
          <cell r="M3940">
            <v>6.508805950538904E-3</v>
          </cell>
          <cell r="AF3940">
            <v>6.5336858141522309E-3</v>
          </cell>
        </row>
        <row r="3941">
          <cell r="L3941">
            <v>8.7170400000000008</v>
          </cell>
          <cell r="M3941">
            <v>6.1729213652910965E-3</v>
          </cell>
          <cell r="AF3941">
            <v>6.5336992561340276E-3</v>
          </cell>
        </row>
        <row r="3942">
          <cell r="L3942">
            <v>24.274000000000001</v>
          </cell>
          <cell r="M3942">
            <v>6.7190981320383496E-3</v>
          </cell>
          <cell r="AF3942">
            <v>6.5337933421891741E-3</v>
          </cell>
        </row>
        <row r="3943">
          <cell r="L3943">
            <v>23.9634</v>
          </cell>
          <cell r="M3943">
            <v>6.7123977636784835E-3</v>
          </cell>
          <cell r="AF3943">
            <v>6.5338067819373982E-3</v>
          </cell>
        </row>
        <row r="3944">
          <cell r="L3944">
            <v>21.289000000000001</v>
          </cell>
          <cell r="M3944">
            <v>6.6471880508527656E-3</v>
          </cell>
          <cell r="AF3944">
            <v>6.5339277271069859E-3</v>
          </cell>
        </row>
        <row r="3945">
          <cell r="L3945">
            <v>30.9815</v>
          </cell>
          <cell r="M3945">
            <v>6.8181706693238274E-3</v>
          </cell>
          <cell r="AF3945">
            <v>6.5339478824364191E-3</v>
          </cell>
        </row>
        <row r="3946">
          <cell r="L3946">
            <v>18.8262</v>
          </cell>
          <cell r="M3946">
            <v>6.5754775476882616E-3</v>
          </cell>
          <cell r="AF3946">
            <v>6.5339848322419946E-3</v>
          </cell>
        </row>
        <row r="3947">
          <cell r="L3947">
            <v>35.964500000000001</v>
          </cell>
          <cell r="M3947">
            <v>6.8340391925453634E-3</v>
          </cell>
          <cell r="AF3947">
            <v>6.5340184211418965E-3</v>
          </cell>
        </row>
        <row r="3948">
          <cell r="L3948">
            <v>25.0533</v>
          </cell>
          <cell r="M3948">
            <v>6.7350993158838308E-3</v>
          </cell>
          <cell r="AF3948">
            <v>6.534038573644139E-3</v>
          </cell>
        </row>
        <row r="3949">
          <cell r="L3949">
            <v>12.1526</v>
          </cell>
          <cell r="M3949">
            <v>6.3281431103041994E-3</v>
          </cell>
          <cell r="AF3949">
            <v>6.5340688012194715E-3</v>
          </cell>
        </row>
        <row r="3950">
          <cell r="L3950">
            <v>13.472899999999999</v>
          </cell>
          <cell r="M3950">
            <v>6.3829435970369714E-3</v>
          </cell>
          <cell r="AF3950">
            <v>6.5345589621735641E-3</v>
          </cell>
        </row>
        <row r="3951">
          <cell r="L3951">
            <v>13.894299999999999</v>
          </cell>
          <cell r="M3951">
            <v>6.399844574258815E-3</v>
          </cell>
          <cell r="AF3951">
            <v>6.5347435153608547E-3</v>
          </cell>
        </row>
        <row r="3952">
          <cell r="L3952">
            <v>26.779499999999999</v>
          </cell>
          <cell r="M3952">
            <v>6.7663825541516053E-3</v>
          </cell>
          <cell r="AF3952">
            <v>6.5348810570155401E-3</v>
          </cell>
        </row>
        <row r="3953">
          <cell r="L3953">
            <v>29.570699999999999</v>
          </cell>
          <cell r="M3953">
            <v>6.8046704188789511E-3</v>
          </cell>
          <cell r="AF3953">
            <v>6.534907890989582E-3</v>
          </cell>
        </row>
        <row r="3954">
          <cell r="L3954">
            <v>26.646000000000001</v>
          </cell>
          <cell r="M3954">
            <v>6.7641690834018891E-3</v>
          </cell>
          <cell r="AF3954">
            <v>6.5349514938141456E-3</v>
          </cell>
        </row>
        <row r="3955">
          <cell r="L3955">
            <v>32.788899999999998</v>
          </cell>
          <cell r="M3955">
            <v>6.8296726293490253E-3</v>
          </cell>
          <cell r="AF3955">
            <v>6.5351594051509263E-3</v>
          </cell>
        </row>
        <row r="3956">
          <cell r="L3956">
            <v>14.642200000000001</v>
          </cell>
          <cell r="M3956">
            <v>6.429125470566361E-3</v>
          </cell>
          <cell r="AF3956">
            <v>6.5351627580095533E-3</v>
          </cell>
        </row>
        <row r="3957">
          <cell r="L3957">
            <v>13.2714</v>
          </cell>
          <cell r="M3957">
            <v>6.3747604436449144E-3</v>
          </cell>
          <cell r="AF3957">
            <v>6.5352298115150809E-3</v>
          </cell>
        </row>
        <row r="3958">
          <cell r="M3958">
            <v>5.7065367181851909E-3</v>
          </cell>
          <cell r="AF3958">
            <v>6.5352398689384602E-3</v>
          </cell>
        </row>
        <row r="3959">
          <cell r="M3959">
            <v>5.7065367181851909E-3</v>
          </cell>
          <cell r="AF3959">
            <v>6.5352666879657873E-3</v>
          </cell>
        </row>
        <row r="3960">
          <cell r="M3960">
            <v>5.7065367181851909E-3</v>
          </cell>
          <cell r="AF3960">
            <v>6.5352733925479927E-3</v>
          </cell>
        </row>
        <row r="3961">
          <cell r="M3961">
            <v>5.7065367181851909E-3</v>
          </cell>
          <cell r="AF3961">
            <v>6.5354175241697371E-3</v>
          </cell>
        </row>
        <row r="3962">
          <cell r="M3962">
            <v>5.7065367181851909E-3</v>
          </cell>
          <cell r="AF3962">
            <v>6.5355917797386828E-3</v>
          </cell>
        </row>
        <row r="3963">
          <cell r="M3963">
            <v>5.7065367181851909E-3</v>
          </cell>
          <cell r="AF3963">
            <v>6.5356185840961213E-3</v>
          </cell>
        </row>
        <row r="3964">
          <cell r="M3964">
            <v>5.7065367181851909E-3</v>
          </cell>
          <cell r="AF3964">
            <v>6.5357224404230113E-3</v>
          </cell>
        </row>
        <row r="3965">
          <cell r="M3965">
            <v>5.7065367181851909E-3</v>
          </cell>
          <cell r="AF3965">
            <v>6.5357525891158912E-3</v>
          </cell>
        </row>
        <row r="3966">
          <cell r="M3966">
            <v>5.7065367181851909E-3</v>
          </cell>
          <cell r="AF3966">
            <v>6.5357659880808097E-3</v>
          </cell>
        </row>
        <row r="3967">
          <cell r="M3967">
            <v>5.7065367181851909E-3</v>
          </cell>
          <cell r="AF3967">
            <v>6.5358664714093868E-3</v>
          </cell>
        </row>
        <row r="3968">
          <cell r="M3968">
            <v>5.7065367181851909E-3</v>
          </cell>
          <cell r="AF3968">
            <v>6.5358865661885963E-3</v>
          </cell>
        </row>
        <row r="3969">
          <cell r="M3969">
            <v>5.7065367181851909E-3</v>
          </cell>
          <cell r="AF3969">
            <v>6.5359301027195695E-3</v>
          </cell>
        </row>
        <row r="3970">
          <cell r="M3970">
            <v>5.7065367181851909E-3</v>
          </cell>
          <cell r="AF3970">
            <v>6.5361544364854994E-3</v>
          </cell>
        </row>
        <row r="3971">
          <cell r="M3971">
            <v>5.7065367181851909E-3</v>
          </cell>
          <cell r="AF3971">
            <v>6.5362883297060336E-3</v>
          </cell>
        </row>
        <row r="3972">
          <cell r="M3972">
            <v>5.7065367181851909E-3</v>
          </cell>
          <cell r="AF3972">
            <v>6.5362950236332725E-3</v>
          </cell>
        </row>
        <row r="3973">
          <cell r="M3973">
            <v>5.7065367181851909E-3</v>
          </cell>
          <cell r="AF3973">
            <v>6.5363151049956736E-3</v>
          </cell>
        </row>
        <row r="3974">
          <cell r="L3974">
            <v>16.441800000000001</v>
          </cell>
          <cell r="M3974">
            <v>6.4957595137782537E-3</v>
          </cell>
          <cell r="AF3974">
            <v>6.5363251454410047E-3</v>
          </cell>
        </row>
        <row r="3975">
          <cell r="L3975">
            <v>12.6219</v>
          </cell>
          <cell r="M3975">
            <v>6.3479398676638795E-3</v>
          </cell>
          <cell r="AF3975">
            <v>6.53651588402465E-3</v>
          </cell>
        </row>
        <row r="3976">
          <cell r="L3976">
            <v>6.3624499999999999</v>
          </cell>
          <cell r="M3976">
            <v>6.0566129734008524E-3</v>
          </cell>
          <cell r="AF3976">
            <v>6.5365861418239506E-3</v>
          </cell>
        </row>
        <row r="3977">
          <cell r="L3977">
            <v>32.055900000000001</v>
          </cell>
          <cell r="M3977">
            <v>6.8257944877516668E-3</v>
          </cell>
          <cell r="AF3977">
            <v>6.5366095593779429E-3</v>
          </cell>
        </row>
        <row r="3978">
          <cell r="L3978">
            <v>19.831900000000001</v>
          </cell>
          <cell r="M3978">
            <v>6.6060876306279232E-3</v>
          </cell>
          <cell r="AF3978">
            <v>6.5366229404529332E-3</v>
          </cell>
        </row>
        <row r="3979">
          <cell r="L3979">
            <v>11.898300000000001</v>
          </cell>
          <cell r="M3979">
            <v>6.3172710236425915E-3</v>
          </cell>
          <cell r="AF3979">
            <v>6.5366262856779963E-3</v>
          </cell>
        </row>
        <row r="3980">
          <cell r="L3980">
            <v>277.82299999999998</v>
          </cell>
          <cell r="M3980">
            <v>1.1981873696601223E-6</v>
          </cell>
          <cell r="AF3980">
            <v>6.5366697720136225E-3</v>
          </cell>
        </row>
        <row r="3981">
          <cell r="L3981">
            <v>21.491299999999999</v>
          </cell>
          <cell r="M3981">
            <v>6.6525867460131794E-3</v>
          </cell>
          <cell r="AF3981">
            <v>6.5366998762082925E-3</v>
          </cell>
        </row>
        <row r="3982">
          <cell r="L3982">
            <v>35.409399999999998</v>
          </cell>
          <cell r="M3982">
            <v>6.8347346550066308E-3</v>
          </cell>
          <cell r="AF3982">
            <v>6.5368336555032451E-3</v>
          </cell>
        </row>
        <row r="3983">
          <cell r="L3983">
            <v>18.470800000000001</v>
          </cell>
          <cell r="M3983">
            <v>6.5642283023012301E-3</v>
          </cell>
          <cell r="AF3983">
            <v>6.5368938470635332E-3</v>
          </cell>
        </row>
        <row r="3984">
          <cell r="L3984">
            <v>18.114599999999999</v>
          </cell>
          <cell r="M3984">
            <v>6.5527292815964356E-3</v>
          </cell>
          <cell r="AF3984">
            <v>6.5369205970505434E-3</v>
          </cell>
        </row>
        <row r="3985">
          <cell r="L3985">
            <v>22.905899999999999</v>
          </cell>
          <cell r="M3985">
            <v>6.6882148328382537E-3</v>
          </cell>
          <cell r="AF3985">
            <v>6.537057673178112E-3</v>
          </cell>
        </row>
        <row r="3986">
          <cell r="L3986">
            <v>24.834900000000001</v>
          </cell>
          <cell r="M3986">
            <v>6.7307321261680601E-3</v>
          </cell>
          <cell r="AF3986">
            <v>6.5370677019851373E-3</v>
          </cell>
        </row>
        <row r="3987">
          <cell r="L3987">
            <v>23.751100000000001</v>
          </cell>
          <cell r="M3987">
            <v>6.7077125173070776E-3</v>
          </cell>
          <cell r="AF3987">
            <v>6.5371312141100013E-3</v>
          </cell>
        </row>
        <row r="3988">
          <cell r="L3988">
            <v>29.870999999999999</v>
          </cell>
          <cell r="M3988">
            <v>6.807874996790913E-3</v>
          </cell>
          <cell r="AF3988">
            <v>6.5371312141100013E-3</v>
          </cell>
        </row>
        <row r="3989">
          <cell r="L3989">
            <v>24.477799999999998</v>
          </cell>
          <cell r="M3989">
            <v>6.7233947642043592E-3</v>
          </cell>
          <cell r="AF3989">
            <v>6.5372381676365313E-3</v>
          </cell>
        </row>
        <row r="3990">
          <cell r="L3990">
            <v>54.9221</v>
          </cell>
          <cell r="M3990">
            <v>6.4504633118008733E-3</v>
          </cell>
          <cell r="AF3990">
            <v>6.5372415096458256E-3</v>
          </cell>
        </row>
        <row r="3991">
          <cell r="L3991">
            <v>49.548499999999997</v>
          </cell>
          <cell r="M3991">
            <v>6.6275693128317534E-3</v>
          </cell>
          <cell r="AF3991">
            <v>6.5373484447138778E-3</v>
          </cell>
        </row>
        <row r="3992">
          <cell r="L3992">
            <v>20.072600000000001</v>
          </cell>
          <cell r="M3992">
            <v>6.6131436486557595E-3</v>
          </cell>
          <cell r="AF3992">
            <v>6.5374587027549075E-3</v>
          </cell>
        </row>
        <row r="3993">
          <cell r="L3993">
            <v>7.9873900000000004</v>
          </cell>
          <cell r="M3993">
            <v>6.1377102938213581E-3</v>
          </cell>
          <cell r="AF3993">
            <v>6.5377292554141958E-3</v>
          </cell>
        </row>
        <row r="3994">
          <cell r="L3994">
            <v>26.860199999999999</v>
          </cell>
          <cell r="M3994">
            <v>6.7677037670954253E-3</v>
          </cell>
          <cell r="AF3994">
            <v>6.5377426130672246E-3</v>
          </cell>
        </row>
        <row r="3995">
          <cell r="L3995">
            <v>11.792199999999999</v>
          </cell>
          <cell r="M3995">
            <v>6.3127050288229441E-3</v>
          </cell>
          <cell r="AF3995">
            <v>6.5377693275340508E-3</v>
          </cell>
        </row>
        <row r="3996">
          <cell r="L3996">
            <v>12.107200000000001</v>
          </cell>
          <cell r="M3996">
            <v>6.326209558548004E-3</v>
          </cell>
          <cell r="AF3996">
            <v>6.5379295908358096E-3</v>
          </cell>
        </row>
        <row r="3997">
          <cell r="L3997">
            <v>19.875800000000002</v>
          </cell>
          <cell r="M3997">
            <v>6.6073823566200783E-3</v>
          </cell>
          <cell r="AF3997">
            <v>6.5379863410945996E-3</v>
          </cell>
        </row>
        <row r="3998">
          <cell r="L3998">
            <v>13.756600000000001</v>
          </cell>
          <cell r="M3998">
            <v>6.3943536209034989E-3</v>
          </cell>
          <cell r="AF3998">
            <v>6.5380263970582489E-3</v>
          </cell>
        </row>
        <row r="3999">
          <cell r="L3999">
            <v>8.9506499999999996</v>
          </cell>
          <cell r="M3999">
            <v>6.1840331989958643E-3</v>
          </cell>
          <cell r="AF3999">
            <v>6.5381065014313974E-3</v>
          </cell>
        </row>
        <row r="4000">
          <cell r="L4000">
            <v>16.339700000000001</v>
          </cell>
          <cell r="M4000">
            <v>6.4921257599183423E-3</v>
          </cell>
          <cell r="AF4000">
            <v>6.5381699102500437E-3</v>
          </cell>
        </row>
        <row r="4001">
          <cell r="L4001">
            <v>5.5982799999999999</v>
          </cell>
          <cell r="M4001">
            <v>6.0172337185849818E-3</v>
          </cell>
          <cell r="AF4001">
            <v>6.5381966068113542E-3</v>
          </cell>
        </row>
        <row r="4002">
          <cell r="L4002">
            <v>41.005000000000003</v>
          </cell>
          <cell r="M4002">
            <v>6.7995236663921004E-3</v>
          </cell>
          <cell r="AF4002">
            <v>6.5382700165839405E-3</v>
          </cell>
        </row>
        <row r="4003">
          <cell r="L4003">
            <v>12.264799999999999</v>
          </cell>
          <cell r="M4003">
            <v>6.3329077243572491E-3</v>
          </cell>
          <cell r="AF4003">
            <v>6.5383000454149265E-3</v>
          </cell>
        </row>
        <row r="4004">
          <cell r="L4004">
            <v>13.695600000000001</v>
          </cell>
          <cell r="M4004">
            <v>6.391911308250682E-3</v>
          </cell>
          <cell r="AF4004">
            <v>6.5384568396278315E-3</v>
          </cell>
        </row>
        <row r="4005">
          <cell r="L4005">
            <v>13.338200000000001</v>
          </cell>
          <cell r="M4005">
            <v>6.3774805292689208E-3</v>
          </cell>
          <cell r="AF4005">
            <v>6.5385235488513525E-3</v>
          </cell>
        </row>
        <row r="4006">
          <cell r="L4006">
            <v>9.9243600000000001</v>
          </cell>
          <cell r="M4006">
            <v>6.2294894308745213E-3</v>
          </cell>
          <cell r="AF4006">
            <v>6.5385869161334381E-3</v>
          </cell>
        </row>
        <row r="4007">
          <cell r="L4007">
            <v>13.105700000000001</v>
          </cell>
          <cell r="M4007">
            <v>6.3679821679692456E-3</v>
          </cell>
          <cell r="AF4007">
            <v>6.5386502771012248E-3</v>
          </cell>
        </row>
        <row r="4008">
          <cell r="L4008">
            <v>19.361499999999999</v>
          </cell>
          <cell r="M4008">
            <v>6.5919961617973239E-3</v>
          </cell>
          <cell r="AF4008">
            <v>6.5386836224427267E-3</v>
          </cell>
        </row>
        <row r="4009">
          <cell r="L4009">
            <v>38.313800000000001</v>
          </cell>
          <cell r="M4009">
            <v>6.8242594614844427E-3</v>
          </cell>
          <cell r="AF4009">
            <v>6.5387403055088616E-3</v>
          </cell>
        </row>
        <row r="4010">
          <cell r="L4010">
            <v>16.024699999999999</v>
          </cell>
          <cell r="M4010">
            <v>6.4808027030125812E-3</v>
          </cell>
          <cell r="AF4010">
            <v>6.5389769860194364E-3</v>
          </cell>
        </row>
        <row r="4011">
          <cell r="L4011">
            <v>18.037700000000001</v>
          </cell>
          <cell r="M4011">
            <v>6.550217386705263E-3</v>
          </cell>
          <cell r="AF4011">
            <v>6.5390936270589683E-3</v>
          </cell>
        </row>
        <row r="4012">
          <cell r="L4012">
            <v>20.936699999999998</v>
          </cell>
          <cell r="M4012">
            <v>6.637606489743807E-3</v>
          </cell>
          <cell r="AF4012">
            <v>6.5392535570619782E-3</v>
          </cell>
        </row>
        <row r="4013">
          <cell r="L4013">
            <v>7.4270199999999997</v>
          </cell>
          <cell r="M4013">
            <v>6.110156397913416E-3</v>
          </cell>
          <cell r="AF4013">
            <v>6.5392935332639962E-3</v>
          </cell>
        </row>
        <row r="4014">
          <cell r="L4014">
            <v>29.5688</v>
          </cell>
          <cell r="M4014">
            <v>6.8046495748909485E-3</v>
          </cell>
          <cell r="AF4014">
            <v>6.5393001957193735E-3</v>
          </cell>
        </row>
        <row r="4015">
          <cell r="L4015">
            <v>11.3964</v>
          </cell>
          <cell r="M4015">
            <v>6.2955174015480132E-3</v>
          </cell>
          <cell r="AF4015">
            <v>6.5393734781092052E-3</v>
          </cell>
        </row>
        <row r="4016">
          <cell r="L4016">
            <v>11.6655</v>
          </cell>
          <cell r="M4016">
            <v>6.3072295371419855E-3</v>
          </cell>
          <cell r="AF4016">
            <v>6.5394001241512361E-3</v>
          </cell>
        </row>
        <row r="4017">
          <cell r="L4017">
            <v>14.021599999999999</v>
          </cell>
          <cell r="M4017">
            <v>6.4048932994822793E-3</v>
          </cell>
          <cell r="AF4017">
            <v>6.5394101161282804E-3</v>
          </cell>
        </row>
        <row r="4018">
          <cell r="L4018">
            <v>21.650200000000002</v>
          </cell>
          <cell r="M4018">
            <v>6.6567742460510978E-3</v>
          </cell>
          <cell r="AF4018">
            <v>6.5394567432721902E-3</v>
          </cell>
        </row>
        <row r="4019">
          <cell r="L4019">
            <v>16.493500000000001</v>
          </cell>
          <cell r="M4019">
            <v>6.4975927174981277E-3</v>
          </cell>
          <cell r="AF4019">
            <v>6.5394700646833632E-3</v>
          </cell>
        </row>
        <row r="4020">
          <cell r="L4020">
            <v>30.191600000000001</v>
          </cell>
          <cell r="M4020">
            <v>6.8110988832490718E-3</v>
          </cell>
          <cell r="AF4020">
            <v>6.5396199112663332E-3</v>
          </cell>
        </row>
        <row r="4021">
          <cell r="L4021">
            <v>18.336600000000001</v>
          </cell>
          <cell r="M4021">
            <v>6.5599223079248351E-3</v>
          </cell>
          <cell r="AF4021">
            <v>6.5396432175498691E-3</v>
          </cell>
        </row>
        <row r="4022">
          <cell r="L4022">
            <v>7.8541600000000003</v>
          </cell>
          <cell r="M4022">
            <v>6.1311992232802714E-3</v>
          </cell>
          <cell r="AF4022">
            <v>6.5396831691837626E-3</v>
          </cell>
        </row>
        <row r="4023">
          <cell r="L4023">
            <v>2.7193299999999998</v>
          </cell>
          <cell r="M4023">
            <v>5.8621307010598101E-3</v>
          </cell>
          <cell r="AF4023">
            <v>6.5398129945894168E-3</v>
          </cell>
        </row>
        <row r="4024">
          <cell r="L4024">
            <v>32.438600000000001</v>
          </cell>
          <cell r="M4024">
            <v>6.8279533306812423E-3</v>
          </cell>
          <cell r="AF4024">
            <v>6.5398695768201899E-3</v>
          </cell>
        </row>
        <row r="4025">
          <cell r="L4025">
            <v>10.505800000000001</v>
          </cell>
          <cell r="M4025">
            <v>6.2559620352217928E-3</v>
          </cell>
          <cell r="AF4025">
            <v>6.5399028581225767E-3</v>
          </cell>
        </row>
        <row r="4026">
          <cell r="L4026">
            <v>9.8813899999999997</v>
          </cell>
          <cell r="M4026">
            <v>6.2275129621582343E-3</v>
          </cell>
          <cell r="AF4026">
            <v>6.5399461211990695E-3</v>
          </cell>
        </row>
        <row r="4027">
          <cell r="L4027">
            <v>16.990500000000001</v>
          </cell>
          <cell r="M4027">
            <v>6.5149812498860368E-3</v>
          </cell>
          <cell r="AF4027">
            <v>6.5401224708210373E-3</v>
          </cell>
        </row>
        <row r="4028">
          <cell r="L4028">
            <v>8.0307999999999993</v>
          </cell>
          <cell r="M4028">
            <v>6.1398263634507089E-3</v>
          </cell>
          <cell r="AF4028">
            <v>6.5401257976997933E-3</v>
          </cell>
        </row>
        <row r="4029">
          <cell r="L4029">
            <v>41.221800000000002</v>
          </cell>
          <cell r="M4029">
            <v>6.7969059683387805E-3</v>
          </cell>
          <cell r="AF4029">
            <v>6.5401357782310376E-3</v>
          </cell>
        </row>
        <row r="4030">
          <cell r="L4030">
            <v>13.637700000000001</v>
          </cell>
          <cell r="M4030">
            <v>6.3895875203837304E-3</v>
          </cell>
          <cell r="AF4030">
            <v>6.5403486587002884E-3</v>
          </cell>
        </row>
        <row r="4031">
          <cell r="L4031">
            <v>15.4918</v>
          </cell>
          <cell r="M4031">
            <v>6.4612634336840471E-3</v>
          </cell>
          <cell r="AF4031">
            <v>6.5404051930222301E-3</v>
          </cell>
        </row>
        <row r="4032">
          <cell r="L4032">
            <v>13.4339</v>
          </cell>
          <cell r="M4032">
            <v>6.3813648767627419E-3</v>
          </cell>
          <cell r="AF4032">
            <v>6.5404218198011179E-3</v>
          </cell>
        </row>
        <row r="4033">
          <cell r="L4033">
            <v>12.3567</v>
          </cell>
          <cell r="M4033">
            <v>6.3367955202382953E-3</v>
          </cell>
          <cell r="AF4033">
            <v>6.5405115968440739E-3</v>
          </cell>
        </row>
        <row r="4034">
          <cell r="L4034">
            <v>22.449000000000002</v>
          </cell>
          <cell r="M4034">
            <v>6.6771153258426896E-3</v>
          </cell>
          <cell r="AF4034">
            <v>6.5405182464876909E-3</v>
          </cell>
        </row>
        <row r="4035">
          <cell r="L4035">
            <v>43.815300000000001</v>
          </cell>
          <cell r="M4035">
            <v>6.7584362939054387E-3</v>
          </cell>
          <cell r="AF4035">
            <v>6.5406179827381559E-3</v>
          </cell>
        </row>
        <row r="4036">
          <cell r="L4036">
            <v>13.4617</v>
          </cell>
          <cell r="M4036">
            <v>6.3824904726360555E-3</v>
          </cell>
          <cell r="AF4036">
            <v>6.5406412522626099E-3</v>
          </cell>
        </row>
        <row r="4037">
          <cell r="L4037">
            <v>19.075399999999998</v>
          </cell>
          <cell r="M4037">
            <v>6.5832312403663294E-3</v>
          </cell>
          <cell r="AF4037">
            <v>6.5407509398934258E-3</v>
          </cell>
        </row>
        <row r="4038">
          <cell r="L4038">
            <v>18.6629</v>
          </cell>
          <cell r="M4038">
            <v>6.5703365757431801E-3</v>
          </cell>
          <cell r="AF4038">
            <v>6.5407874981997507E-3</v>
          </cell>
        </row>
        <row r="4039">
          <cell r="L4039">
            <v>288.02300000000002</v>
          </cell>
          <cell r="M4039">
            <v>5.7048844292773982E-7</v>
          </cell>
          <cell r="AF4039">
            <v>6.5408473163127197E-3</v>
          </cell>
        </row>
        <row r="4040">
          <cell r="L4040">
            <v>15.716100000000001</v>
          </cell>
          <cell r="M4040">
            <v>6.4695461312265275E-3</v>
          </cell>
          <cell r="AF4040">
            <v>6.5409569681179995E-3</v>
          </cell>
        </row>
        <row r="4041">
          <cell r="L4041">
            <v>21.040500000000002</v>
          </cell>
          <cell r="M4041">
            <v>6.6404532572839669E-3</v>
          </cell>
          <cell r="AF4041">
            <v>6.5410333808262255E-3</v>
          </cell>
        </row>
        <row r="4042">
          <cell r="L4042">
            <v>17.785900000000002</v>
          </cell>
          <cell r="M4042">
            <v>6.541919754631983E-3</v>
          </cell>
          <cell r="AF4042">
            <v>6.5410466690472326E-3</v>
          </cell>
        </row>
        <row r="4043">
          <cell r="L4043">
            <v>14.0937</v>
          </cell>
          <cell r="M4043">
            <v>6.4077410361641886E-3</v>
          </cell>
          <cell r="AF4043">
            <v>6.5411496432595589E-3</v>
          </cell>
        </row>
        <row r="4044">
          <cell r="L4044">
            <v>23.856100000000001</v>
          </cell>
          <cell r="M4044">
            <v>6.7100404471471505E-3</v>
          </cell>
          <cell r="AF4044">
            <v>6.5411928209850832E-3</v>
          </cell>
        </row>
        <row r="4045">
          <cell r="L4045">
            <v>19.881599999999999</v>
          </cell>
          <cell r="M4045">
            <v>6.607553153255662E-3</v>
          </cell>
          <cell r="AF4045">
            <v>6.5412526006418618E-3</v>
          </cell>
        </row>
        <row r="4046">
          <cell r="L4046">
            <v>11.8407</v>
          </cell>
          <cell r="M4046">
            <v>6.3147943971476692E-3</v>
          </cell>
          <cell r="AF4046">
            <v>6.5412791675567711E-3</v>
          </cell>
        </row>
        <row r="4047">
          <cell r="L4047">
            <v>35.622300000000003</v>
          </cell>
          <cell r="M4047">
            <v>6.8345409882000089E-3</v>
          </cell>
          <cell r="AF4047">
            <v>6.5413289775010253E-3</v>
          </cell>
        </row>
        <row r="4048">
          <cell r="L4048">
            <v>12.3619</v>
          </cell>
          <cell r="M4048">
            <v>6.3370151060807567E-3</v>
          </cell>
          <cell r="AF4048">
            <v>6.5413987048024529E-3</v>
          </cell>
        </row>
        <row r="4049">
          <cell r="L4049">
            <v>9.9879700000000007</v>
          </cell>
          <cell r="M4049">
            <v>6.2324102175335769E-3</v>
          </cell>
          <cell r="AF4049">
            <v>6.5416708993438228E-3</v>
          </cell>
        </row>
        <row r="4050">
          <cell r="L4050">
            <v>14.5246</v>
          </cell>
          <cell r="M4050">
            <v>6.4245823621692337E-3</v>
          </cell>
          <cell r="AF4050">
            <v>6.5416941300067317E-3</v>
          </cell>
        </row>
        <row r="4051">
          <cell r="L4051">
            <v>11.83</v>
          </cell>
          <cell r="M4051">
            <v>6.314333759088471E-3</v>
          </cell>
          <cell r="AF4051">
            <v>6.5417007671813325E-3</v>
          </cell>
        </row>
        <row r="4052">
          <cell r="L4052">
            <v>11.6752</v>
          </cell>
          <cell r="M4052">
            <v>6.3076496168725177E-3</v>
          </cell>
          <cell r="AF4052">
            <v>6.5417405887574385E-3</v>
          </cell>
        </row>
        <row r="4053">
          <cell r="L4053">
            <v>18.577000000000002</v>
          </cell>
          <cell r="M4053">
            <v>6.5676132729354875E-3</v>
          </cell>
          <cell r="AF4053">
            <v>6.5418069524451374E-3</v>
          </cell>
        </row>
        <row r="4054">
          <cell r="L4054">
            <v>30.202100000000002</v>
          </cell>
          <cell r="M4054">
            <v>6.8112010196569673E-3</v>
          </cell>
          <cell r="AF4054">
            <v>6.5418202243417893E-3</v>
          </cell>
        </row>
        <row r="4055">
          <cell r="L4055">
            <v>19.692599999999999</v>
          </cell>
          <cell r="M4055">
            <v>6.601956261983925E-3</v>
          </cell>
          <cell r="AF4055">
            <v>6.541919754631983E-3</v>
          </cell>
        </row>
        <row r="4056">
          <cell r="L4056">
            <v>33.008499999999998</v>
          </cell>
          <cell r="M4056">
            <v>6.8306252037531132E-3</v>
          </cell>
          <cell r="AF4056">
            <v>6.541989416453408E-3</v>
          </cell>
        </row>
        <row r="4057">
          <cell r="L4057">
            <v>30.067900000000002</v>
          </cell>
          <cell r="M4057">
            <v>6.8098791434625097E-3</v>
          </cell>
          <cell r="AF4057">
            <v>6.5421021858780137E-3</v>
          </cell>
        </row>
        <row r="4058">
          <cell r="L4058">
            <v>11.9093</v>
          </cell>
          <cell r="M4058">
            <v>6.3177434012954255E-3</v>
          </cell>
          <cell r="AF4058">
            <v>6.5421519306557837E-3</v>
          </cell>
        </row>
        <row r="4059">
          <cell r="L4059">
            <v>10.7789</v>
          </cell>
          <cell r="M4059">
            <v>6.2682202182203928E-3</v>
          </cell>
          <cell r="AF4059">
            <v>6.5422083033047111E-3</v>
          </cell>
        </row>
        <row r="4060">
          <cell r="L4060">
            <v>17.082100000000001</v>
          </cell>
          <cell r="M4060">
            <v>6.5181395565677858E-3</v>
          </cell>
          <cell r="AF4060">
            <v>6.5423077720967206E-3</v>
          </cell>
        </row>
        <row r="4061">
          <cell r="L4061">
            <v>12.8375</v>
          </cell>
          <cell r="M4061">
            <v>6.3569176347206824E-3</v>
          </cell>
          <cell r="AF4061">
            <v>6.5423144027887967E-3</v>
          </cell>
        </row>
        <row r="4062">
          <cell r="L4062">
            <v>13.0898</v>
          </cell>
          <cell r="M4062">
            <v>6.367329428902683E-3</v>
          </cell>
          <cell r="AF4062">
            <v>6.5423773908676432E-3</v>
          </cell>
        </row>
        <row r="4063">
          <cell r="L4063">
            <v>18.9222</v>
          </cell>
          <cell r="M4063">
            <v>6.5784776412099871E-3</v>
          </cell>
          <cell r="AF4063">
            <v>6.5423972805256558E-3</v>
          </cell>
        </row>
        <row r="4064">
          <cell r="L4064">
            <v>11.141299999999999</v>
          </cell>
          <cell r="M4064">
            <v>6.2843113419087703E-3</v>
          </cell>
          <cell r="AF4064">
            <v>6.5424105399471896E-3</v>
          </cell>
        </row>
        <row r="4065">
          <cell r="L4065">
            <v>7.5308099999999998</v>
          </cell>
          <cell r="M4065">
            <v>6.115293025246102E-3</v>
          </cell>
          <cell r="AF4065">
            <v>6.5424602602807856E-3</v>
          </cell>
        </row>
        <row r="4066">
          <cell r="L4066">
            <v>11.010199999999999</v>
          </cell>
          <cell r="M4066">
            <v>6.2785134758854182E-3</v>
          </cell>
          <cell r="AF4066">
            <v>6.5425596891190213E-3</v>
          </cell>
        </row>
        <row r="4067">
          <cell r="L4067">
            <v>10.783799999999999</v>
          </cell>
          <cell r="M4067">
            <v>6.2684391223627716E-3</v>
          </cell>
          <cell r="AF4067">
            <v>6.542672356068353E-3</v>
          </cell>
        </row>
        <row r="4068">
          <cell r="L4068">
            <v>12.276899999999999</v>
          </cell>
          <cell r="M4068">
            <v>6.3334203715476184E-3</v>
          </cell>
          <cell r="AF4068">
            <v>6.5427618124484083E-3</v>
          </cell>
        </row>
        <row r="4069">
          <cell r="L4069">
            <v>12.6456</v>
          </cell>
          <cell r="M4069">
            <v>6.3489303729050931E-3</v>
          </cell>
          <cell r="AF4069">
            <v>6.5428346933852312E-3</v>
          </cell>
        </row>
        <row r="4070">
          <cell r="L4070">
            <v>11.1473</v>
          </cell>
          <cell r="M4070">
            <v>6.2845760598497285E-3</v>
          </cell>
          <cell r="AF4070">
            <v>6.5429009414208258E-3</v>
          </cell>
        </row>
        <row r="4071">
          <cell r="L4071">
            <v>9.1863499999999991</v>
          </cell>
          <cell r="M4071">
            <v>6.1951641431166569E-3</v>
          </cell>
          <cell r="AF4071">
            <v>6.5431592417655206E-3</v>
          </cell>
        </row>
        <row r="4072">
          <cell r="L4072">
            <v>38.384</v>
          </cell>
          <cell r="M4072">
            <v>6.8237973470135797E-3</v>
          </cell>
          <cell r="AF4072">
            <v>6.5432320764262433E-3</v>
          </cell>
        </row>
        <row r="4073">
          <cell r="L4073">
            <v>17.9771</v>
          </cell>
          <cell r="M4073">
            <v>6.548230592763998E-3</v>
          </cell>
          <cell r="AF4073">
            <v>6.5433082126811508E-3</v>
          </cell>
        </row>
        <row r="4074">
          <cell r="L4074">
            <v>12.2662</v>
          </cell>
          <cell r="M4074">
            <v>6.3329670507081643E-3</v>
          </cell>
          <cell r="AF4074">
            <v>6.5434075069021403E-3</v>
          </cell>
        </row>
        <row r="4075">
          <cell r="L4075">
            <v>13.2484</v>
          </cell>
          <cell r="M4075">
            <v>6.3738222237132566E-3</v>
          </cell>
          <cell r="AF4075">
            <v>6.5434240544049137E-3</v>
          </cell>
        </row>
        <row r="4076">
          <cell r="L4076">
            <v>13.439399999999999</v>
          </cell>
          <cell r="M4076">
            <v>6.3815876657106786E-3</v>
          </cell>
          <cell r="AF4076">
            <v>6.5434770034683148E-3</v>
          </cell>
        </row>
        <row r="4077">
          <cell r="L4077">
            <v>19.630099999999999</v>
          </cell>
          <cell r="M4077">
            <v>6.6000912557374111E-3</v>
          </cell>
          <cell r="AF4077">
            <v>6.5434803126357488E-3</v>
          </cell>
        </row>
        <row r="4078">
          <cell r="L4078">
            <v>190.822</v>
          </cell>
          <cell r="M4078">
            <v>1.9426666896009122E-4</v>
          </cell>
          <cell r="AF4078">
            <v>6.5434968582099226E-3</v>
          </cell>
        </row>
        <row r="4079">
          <cell r="L4079">
            <v>14.1609</v>
          </cell>
          <cell r="M4079">
            <v>6.4103875706329212E-3</v>
          </cell>
          <cell r="AF4079">
            <v>6.5435266391388478E-3</v>
          </cell>
        </row>
        <row r="4080">
          <cell r="L4080">
            <v>12.667</v>
          </cell>
          <cell r="M4080">
            <v>6.3498239865320827E-3</v>
          </cell>
          <cell r="AF4080">
            <v>6.5435299480432847E-3</v>
          </cell>
        </row>
        <row r="4081">
          <cell r="L4081">
            <v>22.497599999999998</v>
          </cell>
          <cell r="M4081">
            <v>6.6783145420855087E-3</v>
          </cell>
          <cell r="AF4081">
            <v>6.5437317580572148E-3</v>
          </cell>
        </row>
        <row r="4082">
          <cell r="L4082">
            <v>22.496400000000001</v>
          </cell>
          <cell r="M4082">
            <v>6.6782849849631913E-3</v>
          </cell>
          <cell r="AF4082">
            <v>6.544006247219551E-3</v>
          </cell>
        </row>
        <row r="4083">
          <cell r="L4083">
            <v>8.0291999999999994</v>
          </cell>
          <cell r="M4083">
            <v>6.1397484169684307E-3</v>
          </cell>
          <cell r="AF4083">
            <v>6.544022778853179E-3</v>
          </cell>
        </row>
        <row r="4084">
          <cell r="L4084">
            <v>13.3066</v>
          </cell>
          <cell r="M4084">
            <v>6.3761946784257157E-3</v>
          </cell>
          <cell r="AF4084">
            <v>6.544029391383867E-3</v>
          </cell>
        </row>
        <row r="4085">
          <cell r="L4085">
            <v>24.451599999999999</v>
          </cell>
          <cell r="M4085">
            <v>6.7228468374220893E-3</v>
          </cell>
          <cell r="AF4085">
            <v>6.5440955128324317E-3</v>
          </cell>
        </row>
        <row r="4086">
          <cell r="L4086">
            <v>13.276999999999999</v>
          </cell>
          <cell r="M4086">
            <v>6.3749887508628188E-3</v>
          </cell>
          <cell r="AF4086">
            <v>6.5443301873160708E-3</v>
          </cell>
        </row>
        <row r="4087">
          <cell r="L4087">
            <v>13.141999999999999</v>
          </cell>
          <cell r="M4087">
            <v>6.3694708630669689E-3</v>
          </cell>
          <cell r="AF4087">
            <v>6.5444260148414249E-3</v>
          </cell>
        </row>
        <row r="4088">
          <cell r="L4088">
            <v>13.9139</v>
          </cell>
          <cell r="M4088">
            <v>6.4006236349993138E-3</v>
          </cell>
          <cell r="AF4088">
            <v>6.5445680767770029E-3</v>
          </cell>
        </row>
        <row r="4089">
          <cell r="L4089">
            <v>32.022100000000002</v>
          </cell>
          <cell r="M4089">
            <v>6.8255897499076871E-3</v>
          </cell>
          <cell r="AF4089">
            <v>6.5446242318516184E-3</v>
          </cell>
        </row>
        <row r="4090">
          <cell r="L4090">
            <v>14.3064</v>
          </cell>
          <cell r="M4090">
            <v>6.4160923950600489E-3</v>
          </cell>
          <cell r="AF4090">
            <v>6.5446902901544592E-3</v>
          </cell>
        </row>
        <row r="4091">
          <cell r="L4091">
            <v>21.390499999999999</v>
          </cell>
          <cell r="M4091">
            <v>6.6499061759289803E-3</v>
          </cell>
          <cell r="AF4091">
            <v>6.5446935928853986E-3</v>
          </cell>
        </row>
        <row r="4092">
          <cell r="L4092">
            <v>34.122700000000002</v>
          </cell>
          <cell r="M4092">
            <v>6.8339697207454725E-3</v>
          </cell>
          <cell r="AF4092">
            <v>6.5450138743987571E-3</v>
          </cell>
        </row>
        <row r="4093">
          <cell r="L4093">
            <v>13.6265</v>
          </cell>
          <cell r="M4093">
            <v>6.3891373857640444E-3</v>
          </cell>
          <cell r="AF4093">
            <v>6.5450171754103158E-3</v>
          </cell>
        </row>
        <row r="4094">
          <cell r="L4094">
            <v>19.209299999999999</v>
          </cell>
          <cell r="M4094">
            <v>6.5873516333198167E-3</v>
          </cell>
          <cell r="AF4094">
            <v>6.5450303792810886E-3</v>
          </cell>
        </row>
        <row r="4095">
          <cell r="L4095">
            <v>84.266400000000004</v>
          </cell>
          <cell r="M4095">
            <v>4.7909264244474234E-3</v>
          </cell>
          <cell r="AF4095">
            <v>6.5450501845608624E-3</v>
          </cell>
        </row>
        <row r="4096">
          <cell r="L4096">
            <v>34.956400000000002</v>
          </cell>
          <cell r="M4096">
            <v>6.8348441600659254E-3</v>
          </cell>
          <cell r="AF4096">
            <v>6.5450897932253912E-3</v>
          </cell>
        </row>
        <row r="4097">
          <cell r="L4097">
            <v>33.6126</v>
          </cell>
          <cell r="M4097">
            <v>6.832747339748417E-3</v>
          </cell>
          <cell r="AF4097">
            <v>6.5451591023083485E-3</v>
          </cell>
        </row>
        <row r="4098">
          <cell r="L4098">
            <v>403.46100000000001</v>
          </cell>
          <cell r="M4098">
            <v>1.5292443203512653E-11</v>
          </cell>
          <cell r="AF4098">
            <v>6.5452218038582928E-3</v>
          </cell>
        </row>
        <row r="4099">
          <cell r="L4099">
            <v>14.924799999999999</v>
          </cell>
          <cell r="M4099">
            <v>6.4399490869630812E-3</v>
          </cell>
          <cell r="AF4099">
            <v>6.5453339908211391E-3</v>
          </cell>
        </row>
        <row r="4100">
          <cell r="L4100">
            <v>7.9658300000000004</v>
          </cell>
          <cell r="M4100">
            <v>6.1366583367223936E-3</v>
          </cell>
          <cell r="AF4100">
            <v>6.5453603848054124E-3</v>
          </cell>
        </row>
        <row r="4101">
          <cell r="L4101">
            <v>26.690899999999999</v>
          </cell>
          <cell r="M4101">
            <v>6.7649174078634735E-3</v>
          </cell>
          <cell r="AF4101">
            <v>6.5457759418994397E-3</v>
          </cell>
        </row>
        <row r="4102">
          <cell r="L4102">
            <v>21.760999999999999</v>
          </cell>
          <cell r="M4102">
            <v>6.6596665172284535E-3</v>
          </cell>
          <cell r="AF4102">
            <v>6.5459803200813068E-3</v>
          </cell>
        </row>
        <row r="4103">
          <cell r="L4103">
            <v>24.502300000000002</v>
          </cell>
          <cell r="M4103">
            <v>6.7239059531336142E-3</v>
          </cell>
          <cell r="AF4103">
            <v>6.5460132779848017E-3</v>
          </cell>
        </row>
        <row r="4104">
          <cell r="L4104">
            <v>46.448599999999999</v>
          </cell>
          <cell r="M4104">
            <v>6.7060393428193601E-3</v>
          </cell>
          <cell r="AF4104">
            <v>6.5463032318369037E-3</v>
          </cell>
        </row>
        <row r="4105">
          <cell r="L4105">
            <v>12.7437</v>
          </cell>
          <cell r="M4105">
            <v>6.3530208159498416E-3</v>
          </cell>
          <cell r="AF4105">
            <v>6.54635264222664E-3</v>
          </cell>
        </row>
        <row r="4106">
          <cell r="L4106">
            <v>23.646999999999998</v>
          </cell>
          <cell r="M4106">
            <v>6.7053839175355073E-3</v>
          </cell>
          <cell r="AF4106">
            <v>6.5464185166011378E-3</v>
          </cell>
        </row>
        <row r="4107">
          <cell r="L4107">
            <v>24.290900000000001</v>
          </cell>
          <cell r="M4107">
            <v>6.7194574382669998E-3</v>
          </cell>
          <cell r="AF4107">
            <v>6.5465008496928129E-3</v>
          </cell>
        </row>
        <row r="4108">
          <cell r="L4108">
            <v>10.8375</v>
          </cell>
          <cell r="M4108">
            <v>6.2708357380466609E-3</v>
          </cell>
          <cell r="AF4108">
            <v>6.5465008496928129E-3</v>
          </cell>
        </row>
        <row r="4109">
          <cell r="L4109">
            <v>28.066299999999998</v>
          </cell>
          <cell r="M4109">
            <v>6.7859348618023391E-3</v>
          </cell>
          <cell r="AF4109">
            <v>6.5465107289263543E-3</v>
          </cell>
        </row>
        <row r="4110">
          <cell r="L4110">
            <v>20.960999999999999</v>
          </cell>
          <cell r="M4110">
            <v>6.6382747021906368E-3</v>
          </cell>
          <cell r="AF4110">
            <v>6.5465239009919176E-3</v>
          </cell>
        </row>
        <row r="4111">
          <cell r="L4111">
            <v>24.012</v>
          </cell>
          <cell r="M4111">
            <v>6.7134582838276067E-3</v>
          </cell>
          <cell r="AF4111">
            <v>6.5465271939644104E-3</v>
          </cell>
        </row>
        <row r="4112">
          <cell r="L4112">
            <v>19.8398</v>
          </cell>
          <cell r="M4112">
            <v>6.6063208793389564E-3</v>
          </cell>
          <cell r="AF4112">
            <v>6.5465568299266919E-3</v>
          </cell>
        </row>
        <row r="4113">
          <cell r="L4113">
            <v>15.0688</v>
          </cell>
          <cell r="M4113">
            <v>6.4454132025469337E-3</v>
          </cell>
          <cell r="AF4113">
            <v>6.5466292674022965E-3</v>
          </cell>
        </row>
        <row r="4114">
          <cell r="L4114">
            <v>16.342099999999999</v>
          </cell>
          <cell r="M4114">
            <v>6.4922113809193476E-3</v>
          </cell>
          <cell r="AF4114">
            <v>6.5468794405594815E-3</v>
          </cell>
        </row>
        <row r="4115">
          <cell r="L4115">
            <v>12.123799999999999</v>
          </cell>
          <cell r="M4115">
            <v>6.3269169154177079E-3</v>
          </cell>
          <cell r="AF4115">
            <v>6.5470341021444424E-3</v>
          </cell>
        </row>
        <row r="4116">
          <cell r="L4116">
            <v>18.120699999999999</v>
          </cell>
          <cell r="M4116">
            <v>6.552928088954405E-3</v>
          </cell>
          <cell r="AF4116">
            <v>6.5470834540579306E-3</v>
          </cell>
        </row>
        <row r="4117">
          <cell r="L4117">
            <v>13.998799999999999</v>
          </cell>
          <cell r="M4117">
            <v>6.4039909967776821E-3</v>
          </cell>
          <cell r="AF4117">
            <v>6.547244642768171E-3</v>
          </cell>
        </row>
        <row r="4118">
          <cell r="L4118">
            <v>13.3024</v>
          </cell>
          <cell r="M4118">
            <v>6.3760236530210502E-3</v>
          </cell>
          <cell r="AF4118">
            <v>6.5472479318945693E-3</v>
          </cell>
        </row>
        <row r="4119">
          <cell r="L4119">
            <v>17.9025</v>
          </cell>
          <cell r="M4119">
            <v>6.5457759418994397E-3</v>
          </cell>
          <cell r="AF4119">
            <v>6.5474485353880126E-3</v>
          </cell>
        </row>
        <row r="4120">
          <cell r="L4120">
            <v>13.0928</v>
          </cell>
          <cell r="M4120">
            <v>6.3674526182605409E-3</v>
          </cell>
          <cell r="AF4120">
            <v>6.5474715512802298E-3</v>
          </cell>
        </row>
        <row r="4121">
          <cell r="L4121">
            <v>14.2689</v>
          </cell>
          <cell r="M4121">
            <v>6.4146254067624833E-3</v>
          </cell>
          <cell r="AF4121">
            <v>6.5475274434347681E-3</v>
          </cell>
        </row>
        <row r="4122">
          <cell r="L4122">
            <v>101.01300000000001</v>
          </cell>
          <cell r="M4122">
            <v>3.6099872637663202E-3</v>
          </cell>
          <cell r="AF4122">
            <v>6.5476556474288183E-3</v>
          </cell>
        </row>
        <row r="4123">
          <cell r="L4123">
            <v>48.190100000000001</v>
          </cell>
          <cell r="M4123">
            <v>6.6641551076042811E-3</v>
          </cell>
          <cell r="AF4123">
            <v>6.5476852291711362E-3</v>
          </cell>
        </row>
        <row r="4124">
          <cell r="L4124">
            <v>10.222</v>
          </cell>
          <cell r="M4124">
            <v>6.2431041662712964E-3</v>
          </cell>
          <cell r="AF4124">
            <v>6.5477016628575132E-3</v>
          </cell>
        </row>
        <row r="4125">
          <cell r="L4125">
            <v>10.442399999999999</v>
          </cell>
          <cell r="M4125">
            <v>6.2531001572215892E-3</v>
          </cell>
          <cell r="AF4125">
            <v>6.5477279558421239E-3</v>
          </cell>
        </row>
        <row r="4126">
          <cell r="L4126">
            <v>16.7544</v>
          </cell>
          <cell r="M4126">
            <v>6.5067738499905488E-3</v>
          </cell>
          <cell r="AF4126">
            <v>6.5477312423861383E-3</v>
          </cell>
        </row>
        <row r="4127">
          <cell r="L4127">
            <v>13.8101</v>
          </cell>
          <cell r="M4127">
            <v>6.3964906667883454E-3</v>
          </cell>
          <cell r="AF4127">
            <v>6.5477805384380281E-3</v>
          </cell>
        </row>
        <row r="4128">
          <cell r="L4128">
            <v>75.092500000000001</v>
          </cell>
          <cell r="M4128">
            <v>5.4025193081148615E-3</v>
          </cell>
          <cell r="AF4128">
            <v>6.5481320689249048E-3</v>
          </cell>
        </row>
        <row r="4129">
          <cell r="L4129">
            <v>23.2593</v>
          </cell>
          <cell r="M4129">
            <v>6.696531223454043E-3</v>
          </cell>
          <cell r="AF4129">
            <v>6.5482141732224773E-3</v>
          </cell>
        </row>
        <row r="4130">
          <cell r="L4130">
            <v>24.499300000000002</v>
          </cell>
          <cell r="M4130">
            <v>6.7238434201308678E-3</v>
          </cell>
          <cell r="AF4130">
            <v>6.548230592763998E-3</v>
          </cell>
        </row>
        <row r="4131">
          <cell r="L4131">
            <v>16.7118</v>
          </cell>
          <cell r="M4131">
            <v>6.505282738710815E-3</v>
          </cell>
          <cell r="AF4131">
            <v>6.5483947640149493E-3</v>
          </cell>
        </row>
        <row r="4132">
          <cell r="L4132">
            <v>50.336300000000001</v>
          </cell>
          <cell r="M4132">
            <v>6.6048044698761707E-3</v>
          </cell>
          <cell r="AF4132">
            <v>6.5484111787235417E-3</v>
          </cell>
        </row>
        <row r="4133">
          <cell r="L4133">
            <v>25.7119</v>
          </cell>
          <cell r="M4133">
            <v>6.7477140246354067E-3</v>
          </cell>
          <cell r="AF4133">
            <v>6.5484374413433818E-3</v>
          </cell>
        </row>
        <row r="4134">
          <cell r="L4134">
            <v>12.9313</v>
          </cell>
          <cell r="M4134">
            <v>6.3608004167888975E-3</v>
          </cell>
          <cell r="AF4134">
            <v>6.5485195047804831E-3</v>
          </cell>
        </row>
        <row r="4135">
          <cell r="L4135">
            <v>44.022500000000001</v>
          </cell>
          <cell r="M4135">
            <v>6.7547969803124211E-3</v>
          </cell>
          <cell r="AF4135">
            <v>6.5485260693809028E-3</v>
          </cell>
        </row>
        <row r="4136">
          <cell r="L4136">
            <v>15.594900000000001</v>
          </cell>
          <cell r="M4136">
            <v>6.4650811327100505E-3</v>
          </cell>
          <cell r="AF4136">
            <v>6.5485556092127742E-3</v>
          </cell>
        </row>
        <row r="4137">
          <cell r="L4137">
            <v>6.1885599999999998</v>
          </cell>
          <cell r="M4137">
            <v>6.0477205765527633E-3</v>
          </cell>
          <cell r="AF4137">
            <v>6.5486114027885839E-3</v>
          </cell>
        </row>
        <row r="4138">
          <cell r="L4138">
            <v>9.1901899999999994</v>
          </cell>
          <cell r="M4138">
            <v>6.1953448167313676E-3</v>
          </cell>
          <cell r="AF4138">
            <v>6.5486442201661945E-3</v>
          </cell>
        </row>
        <row r="4139">
          <cell r="L4139">
            <v>19.995200000000001</v>
          </cell>
          <cell r="M4139">
            <v>6.6108861418523257E-3</v>
          </cell>
          <cell r="AF4139">
            <v>6.5486507834307921E-3</v>
          </cell>
        </row>
        <row r="4140">
          <cell r="L4140">
            <v>12.6701</v>
          </cell>
          <cell r="M4140">
            <v>6.3499533748848794E-3</v>
          </cell>
          <cell r="AF4140">
            <v>6.5486671912846853E-3</v>
          </cell>
        </row>
        <row r="4141">
          <cell r="L4141">
            <v>19.023800000000001</v>
          </cell>
          <cell r="M4141">
            <v>6.5816348390621178E-3</v>
          </cell>
          <cell r="AF4141">
            <v>6.5486835986991454E-3</v>
          </cell>
        </row>
        <row r="4142">
          <cell r="L4142">
            <v>18.105799999999999</v>
          </cell>
          <cell r="M4142">
            <v>6.5524423620759329E-3</v>
          </cell>
          <cell r="AF4142">
            <v>6.548759067145667E-3</v>
          </cell>
        </row>
        <row r="4143">
          <cell r="L4143">
            <v>116.94799999999999</v>
          </cell>
          <cell r="M4143">
            <v>2.5547920106922628E-3</v>
          </cell>
          <cell r="AF4143">
            <v>6.548827964997503E-3</v>
          </cell>
        </row>
        <row r="4144">
          <cell r="L4144">
            <v>19.530200000000001</v>
          </cell>
          <cell r="M4144">
            <v>6.5970956160450924E-3</v>
          </cell>
          <cell r="AF4144">
            <v>6.5488738925919641E-3</v>
          </cell>
        </row>
        <row r="4145">
          <cell r="L4145">
            <v>16.4922</v>
          </cell>
          <cell r="M4145">
            <v>6.4975466776048263E-3</v>
          </cell>
          <cell r="AF4145">
            <v>6.5489394974642843E-3</v>
          </cell>
        </row>
        <row r="4146">
          <cell r="L4146">
            <v>13.9726</v>
          </cell>
          <cell r="M4146">
            <v>6.4029530907344211E-3</v>
          </cell>
          <cell r="AF4146">
            <v>6.5489854166909675E-3</v>
          </cell>
        </row>
        <row r="4147">
          <cell r="L4147">
            <v>12.78</v>
          </cell>
          <cell r="M4147">
            <v>6.3545305230181884E-3</v>
          </cell>
          <cell r="AF4147">
            <v>6.5490444506336402E-3</v>
          </cell>
        </row>
        <row r="4148">
          <cell r="L4148">
            <v>170.16900000000001</v>
          </cell>
          <cell r="M4148">
            <v>4.6912013728836856E-4</v>
          </cell>
          <cell r="AF4148">
            <v>6.549087082716433E-3</v>
          </cell>
        </row>
        <row r="4149">
          <cell r="L4149">
            <v>27.5136</v>
          </cell>
          <cell r="M4149">
            <v>6.7779335258021699E-3</v>
          </cell>
          <cell r="AF4149">
            <v>6.5491362698891992E-3</v>
          </cell>
        </row>
        <row r="4150">
          <cell r="L4150">
            <v>24.803799999999999</v>
          </cell>
          <cell r="M4150">
            <v>6.7301028078228494E-3</v>
          </cell>
          <cell r="AF4150">
            <v>6.5492674163435231E-3</v>
          </cell>
        </row>
        <row r="4151">
          <cell r="L4151">
            <v>33.620199999999997</v>
          </cell>
          <cell r="M4151">
            <v>6.832769380058978E-3</v>
          </cell>
          <cell r="AF4151">
            <v>6.5493624799317684E-3</v>
          </cell>
        </row>
        <row r="4152">
          <cell r="L4152">
            <v>7.73733</v>
          </cell>
          <cell r="M4152">
            <v>6.1254690567420301E-3</v>
          </cell>
          <cell r="AF4152">
            <v>6.5493788687110456E-3</v>
          </cell>
        </row>
        <row r="4153">
          <cell r="L4153">
            <v>14.519600000000001</v>
          </cell>
          <cell r="M4153">
            <v>6.4243886959998052E-3</v>
          </cell>
          <cell r="AF4153">
            <v>6.5494411420632514E-3</v>
          </cell>
        </row>
        <row r="4154">
          <cell r="L4154">
            <v>15.9437</v>
          </cell>
          <cell r="M4154">
            <v>6.4778637587328174E-3</v>
          </cell>
          <cell r="AF4154">
            <v>6.5496443056898557E-3</v>
          </cell>
        </row>
        <row r="4155">
          <cell r="L4155">
            <v>25.929200000000002</v>
          </cell>
          <cell r="M4155">
            <v>6.7516927324176015E-3</v>
          </cell>
          <cell r="AF4155">
            <v>6.5496606869077795E-3</v>
          </cell>
        </row>
        <row r="4156">
          <cell r="L4156">
            <v>20.973400000000002</v>
          </cell>
          <cell r="M4156">
            <v>6.6386152655712807E-3</v>
          </cell>
          <cell r="AF4156">
            <v>6.5496934480246891E-3</v>
          </cell>
        </row>
        <row r="4157">
          <cell r="L4157">
            <v>19.890899999999998</v>
          </cell>
          <cell r="M4157">
            <v>6.6078268898574063E-3</v>
          </cell>
          <cell r="AF4157">
            <v>6.5497524136034092E-3</v>
          </cell>
        </row>
        <row r="4158">
          <cell r="L4158">
            <v>19.190799999999999</v>
          </cell>
          <cell r="M4158">
            <v>6.5867842585156282E-3</v>
          </cell>
          <cell r="AF4158">
            <v>6.5497851697961422E-3</v>
          </cell>
        </row>
        <row r="4159">
          <cell r="L4159">
            <v>18.5624</v>
          </cell>
          <cell r="M4159">
            <v>6.5671491046310464E-3</v>
          </cell>
          <cell r="AF4159">
            <v>6.549817924230184E-3</v>
          </cell>
        </row>
        <row r="4160">
          <cell r="L4160">
            <v>18.008700000000001</v>
          </cell>
          <cell r="M4160">
            <v>6.5492674163435231E-3</v>
          </cell>
          <cell r="AF4160">
            <v>6.5498539520763132E-3</v>
          </cell>
        </row>
        <row r="4161">
          <cell r="L4161">
            <v>12.1442</v>
          </cell>
          <cell r="M4161">
            <v>6.3277856047192025E-3</v>
          </cell>
          <cell r="AF4161">
            <v>6.5500176881918169E-3</v>
          </cell>
        </row>
        <row r="4162">
          <cell r="L4162">
            <v>11.878500000000001</v>
          </cell>
          <cell r="M4162">
            <v>6.3164202675498266E-3</v>
          </cell>
          <cell r="AF4162">
            <v>6.5500962659085574E-3</v>
          </cell>
        </row>
        <row r="4163">
          <cell r="L4163">
            <v>10.386200000000001</v>
          </cell>
          <cell r="M4163">
            <v>6.2505582162171299E-3</v>
          </cell>
          <cell r="AF4163">
            <v>6.5501257299403091E-3</v>
          </cell>
        </row>
        <row r="4164">
          <cell r="L4164">
            <v>17.5749</v>
          </cell>
          <cell r="M4164">
            <v>6.5348810570155401E-3</v>
          </cell>
          <cell r="AF4164">
            <v>6.5501453718366034E-3</v>
          </cell>
        </row>
        <row r="4165">
          <cell r="L4165">
            <v>15.146599999999999</v>
          </cell>
          <cell r="M4165">
            <v>6.4483509410935055E-3</v>
          </cell>
          <cell r="AF4165">
            <v>6.550217386705263E-3</v>
          </cell>
        </row>
        <row r="4166">
          <cell r="L4166">
            <v>24.1006</v>
          </cell>
          <cell r="M4166">
            <v>6.7153801109613954E-3</v>
          </cell>
          <cell r="AF4166">
            <v>6.5502861202286584E-3</v>
          </cell>
        </row>
        <row r="4167">
          <cell r="L4167">
            <v>20.465800000000002</v>
          </cell>
          <cell r="M4167">
            <v>6.624444028471602E-3</v>
          </cell>
          <cell r="AF4167">
            <v>6.5506165873621637E-3</v>
          </cell>
        </row>
        <row r="4168">
          <cell r="L4168">
            <v>14.781599999999999</v>
          </cell>
          <cell r="M4168">
            <v>6.4344810838107055E-3</v>
          </cell>
          <cell r="AF4168">
            <v>6.550623129453711E-3</v>
          </cell>
        </row>
        <row r="4169">
          <cell r="L4169">
            <v>92.545699999999997</v>
          </cell>
          <cell r="M4169">
            <v>4.2084357230251128E-3</v>
          </cell>
          <cell r="AF4169">
            <v>6.5506623805250876E-3</v>
          </cell>
        </row>
        <row r="4170">
          <cell r="L4170">
            <v>33.852600000000002</v>
          </cell>
          <cell r="M4170">
            <v>6.8333874475844094E-3</v>
          </cell>
          <cell r="AF4170">
            <v>6.5507572268209569E-3</v>
          </cell>
        </row>
        <row r="4171">
          <cell r="L4171">
            <v>12.970499999999999</v>
          </cell>
          <cell r="M4171">
            <v>6.3624189063493427E-3</v>
          </cell>
          <cell r="AF4171">
            <v>6.5508520583192637E-3</v>
          </cell>
        </row>
        <row r="4172">
          <cell r="L4172">
            <v>22.0472</v>
          </cell>
          <cell r="M4172">
            <v>6.6670319897773099E-3</v>
          </cell>
          <cell r="AF4172">
            <v>6.5509305283682085E-3</v>
          </cell>
        </row>
        <row r="4173">
          <cell r="L4173">
            <v>27.1676</v>
          </cell>
          <cell r="M4173">
            <v>6.7726202735030232E-3</v>
          </cell>
          <cell r="AF4173">
            <v>6.5509861051871263E-3</v>
          </cell>
        </row>
        <row r="4174">
          <cell r="L4174">
            <v>44.199599999999997</v>
          </cell>
          <cell r="M4174">
            <v>6.751620465724765E-3</v>
          </cell>
          <cell r="AF4174">
            <v>6.5509991813466183E-3</v>
          </cell>
        </row>
        <row r="4175">
          <cell r="L4175">
            <v>359.65</v>
          </cell>
          <cell r="M4175">
            <v>1.3169349702721434E-9</v>
          </cell>
          <cell r="AF4175">
            <v>6.5510645579207041E-3</v>
          </cell>
        </row>
        <row r="4176">
          <cell r="L4176">
            <v>261.209</v>
          </cell>
          <cell r="M4176">
            <v>3.7589314487148669E-6</v>
          </cell>
          <cell r="AF4176">
            <v>6.5512018258136444E-3</v>
          </cell>
        </row>
        <row r="4177">
          <cell r="L4177">
            <v>258.80399999999997</v>
          </cell>
          <cell r="M4177">
            <v>4.4058208177414798E-6</v>
          </cell>
          <cell r="AF4177">
            <v>6.5512965879073876E-3</v>
          </cell>
        </row>
        <row r="4178">
          <cell r="L4178">
            <v>33.156799999999997</v>
          </cell>
          <cell r="M4178">
            <v>6.8312138713127789E-3</v>
          </cell>
          <cell r="AF4178">
            <v>6.5514599360676166E-3</v>
          </cell>
        </row>
        <row r="4179">
          <cell r="L4179">
            <v>21.508900000000001</v>
          </cell>
          <cell r="M4179">
            <v>6.6530528581806476E-3</v>
          </cell>
          <cell r="AF4179">
            <v>6.551616708903433E-3</v>
          </cell>
        </row>
        <row r="4180">
          <cell r="L4180">
            <v>52.157800000000002</v>
          </cell>
          <cell r="M4180">
            <v>6.5478991015106422E-3</v>
          </cell>
          <cell r="AF4180">
            <v>6.5517897651296226E-3</v>
          </cell>
        </row>
        <row r="4181">
          <cell r="L4181">
            <v>17.840599999999998</v>
          </cell>
          <cell r="M4181">
            <v>6.5437317580572148E-3</v>
          </cell>
          <cell r="AF4181">
            <v>6.5519236048912771E-3</v>
          </cell>
        </row>
        <row r="4182">
          <cell r="L4182">
            <v>77.27</v>
          </cell>
          <cell r="M4182">
            <v>5.2623865564225434E-3</v>
          </cell>
          <cell r="AF4182">
            <v>6.5519399247888728E-3</v>
          </cell>
        </row>
        <row r="4183">
          <cell r="L4183">
            <v>9.0762</v>
          </cell>
          <cell r="M4183">
            <v>6.1899723755636108E-3</v>
          </cell>
          <cell r="AF4183">
            <v>6.5521292034351674E-3</v>
          </cell>
        </row>
        <row r="4184">
          <cell r="L4184">
            <v>31.176400000000001</v>
          </cell>
          <cell r="M4184">
            <v>6.819724585338153E-3</v>
          </cell>
          <cell r="AF4184">
            <v>6.5522727546226791E-3</v>
          </cell>
        </row>
        <row r="4185">
          <cell r="L4185">
            <v>52.085999999999999</v>
          </cell>
          <cell r="M4185">
            <v>6.550253658591969E-3</v>
          </cell>
          <cell r="AF4185">
            <v>6.5522825409622979E-3</v>
          </cell>
        </row>
        <row r="4186">
          <cell r="L4186">
            <v>17.013999999999999</v>
          </cell>
          <cell r="M4186">
            <v>6.5157928985335213E-3</v>
          </cell>
          <cell r="AF4186">
            <v>6.5522825409622979E-3</v>
          </cell>
        </row>
        <row r="4187">
          <cell r="L4187">
            <v>15.067</v>
          </cell>
          <cell r="M4187">
            <v>6.445345114614448E-3</v>
          </cell>
          <cell r="AF4187">
            <v>6.5523118990303032E-3</v>
          </cell>
        </row>
        <row r="4188">
          <cell r="L4188">
            <v>18.1706</v>
          </cell>
          <cell r="M4188">
            <v>6.5545519367601413E-3</v>
          </cell>
          <cell r="AF4188">
            <v>6.5523314702832583E-3</v>
          </cell>
        </row>
        <row r="4189">
          <cell r="L4189">
            <v>20.180499999999999</v>
          </cell>
          <cell r="M4189">
            <v>6.6162726137560498E-3</v>
          </cell>
          <cell r="AF4189">
            <v>6.5524423620759329E-3</v>
          </cell>
        </row>
        <row r="4190">
          <cell r="L4190">
            <v>345.96199999999999</v>
          </cell>
          <cell r="M4190">
            <v>4.7204706325986235E-9</v>
          </cell>
          <cell r="AF4190">
            <v>6.5526477842377008E-3</v>
          </cell>
        </row>
        <row r="4191">
          <cell r="L4191">
            <v>16.649799999999999</v>
          </cell>
          <cell r="M4191">
            <v>6.503106997829796E-3</v>
          </cell>
          <cell r="AF4191">
            <v>6.5527292815964356E-3</v>
          </cell>
        </row>
        <row r="4192">
          <cell r="L4192">
            <v>409.67200000000003</v>
          </cell>
          <cell r="M4192">
            <v>7.7685687285016522E-12</v>
          </cell>
          <cell r="AF4192">
            <v>6.5527520988843489E-3</v>
          </cell>
        </row>
        <row r="4193">
          <cell r="L4193">
            <v>28.434200000000001</v>
          </cell>
          <cell r="M4193">
            <v>6.7909285591664431E-3</v>
          </cell>
          <cell r="AF4193">
            <v>6.5528238047422869E-3</v>
          </cell>
        </row>
        <row r="4194">
          <cell r="L4194">
            <v>23.335599999999999</v>
          </cell>
          <cell r="M4194">
            <v>6.698295880940966E-3</v>
          </cell>
          <cell r="AF4194">
            <v>6.552928088954405E-3</v>
          </cell>
        </row>
        <row r="4195">
          <cell r="L4195">
            <v>24.028500000000001</v>
          </cell>
          <cell r="M4195">
            <v>6.7138173166797028E-3</v>
          </cell>
          <cell r="AF4195">
            <v>6.5531007700052558E-3</v>
          </cell>
        </row>
        <row r="4196">
          <cell r="L4196">
            <v>15.9207</v>
          </cell>
          <cell r="M4196">
            <v>6.4770272129010195E-3</v>
          </cell>
          <cell r="AF4196">
            <v>6.5531463756063613E-3</v>
          </cell>
        </row>
        <row r="4197">
          <cell r="L4197">
            <v>25.329899999999999</v>
          </cell>
          <cell r="M4197">
            <v>6.7404989120157738E-3</v>
          </cell>
          <cell r="AF4197">
            <v>6.5533710956250926E-3</v>
          </cell>
        </row>
        <row r="4198">
          <cell r="L4198">
            <v>24.2056</v>
          </cell>
          <cell r="M4198">
            <v>6.717638342624877E-3</v>
          </cell>
          <cell r="AF4198">
            <v>6.5533841203004794E-3</v>
          </cell>
        </row>
        <row r="4199">
          <cell r="L4199">
            <v>26.770399999999999</v>
          </cell>
          <cell r="M4199">
            <v>6.7662327745043804E-3</v>
          </cell>
          <cell r="AF4199">
            <v>6.5534069128041243E-3</v>
          </cell>
        </row>
        <row r="4200">
          <cell r="L4200">
            <v>39.471200000000003</v>
          </cell>
          <cell r="M4200">
            <v>6.8153857627726638E-3</v>
          </cell>
          <cell r="AF4200">
            <v>6.5534264485487218E-3</v>
          </cell>
        </row>
        <row r="4201">
          <cell r="L4201">
            <v>8.4601500000000005</v>
          </cell>
          <cell r="M4201">
            <v>6.1606113238473655E-3</v>
          </cell>
          <cell r="AF4201">
            <v>6.553576201519023E-3</v>
          </cell>
        </row>
        <row r="4202">
          <cell r="M4202">
            <v>5.7065367181851909E-3</v>
          </cell>
          <cell r="AF4202">
            <v>6.5536347903588209E-3</v>
          </cell>
        </row>
        <row r="4203">
          <cell r="M4203">
            <v>5.7065367181851909E-3</v>
          </cell>
          <cell r="AF4203">
            <v>6.5537356799783477E-3</v>
          </cell>
        </row>
        <row r="4204">
          <cell r="M4204">
            <v>5.7065367181851909E-3</v>
          </cell>
          <cell r="AF4204">
            <v>6.5539146360169623E-3</v>
          </cell>
        </row>
        <row r="4205">
          <cell r="M4205">
            <v>5.7065367181851909E-3</v>
          </cell>
          <cell r="AF4205">
            <v>6.5539309021044826E-3</v>
          </cell>
        </row>
        <row r="4206">
          <cell r="L4206">
            <v>11.371600000000001</v>
          </cell>
          <cell r="M4206">
            <v>6.2944323842946638E-3</v>
          </cell>
          <cell r="AF4206">
            <v>6.5540902864472585E-3</v>
          </cell>
        </row>
        <row r="4207">
          <cell r="L4207">
            <v>29.128399999999999</v>
          </cell>
          <cell r="M4207">
            <v>6.7996254945096651E-3</v>
          </cell>
          <cell r="AF4207">
            <v>6.5541585810694877E-3</v>
          </cell>
        </row>
        <row r="4208">
          <cell r="L4208">
            <v>12.0764</v>
          </cell>
          <cell r="M4208">
            <v>6.324895967595813E-3</v>
          </cell>
          <cell r="AF4208">
            <v>6.5542041064997024E-3</v>
          </cell>
        </row>
        <row r="4209">
          <cell r="L4209">
            <v>24.287500000000001</v>
          </cell>
          <cell r="M4209">
            <v>6.7193851955266743E-3</v>
          </cell>
          <cell r="AF4209">
            <v>6.5542171131309926E-3</v>
          </cell>
        </row>
        <row r="4210">
          <cell r="L4210">
            <v>19.954599999999999</v>
          </cell>
          <cell r="M4210">
            <v>6.6096976324978548E-3</v>
          </cell>
          <cell r="AF4210">
            <v>6.5544024269852891E-3</v>
          </cell>
        </row>
        <row r="4211">
          <cell r="L4211">
            <v>37.384300000000003</v>
          </cell>
          <cell r="M4211">
            <v>6.8294497362417503E-3</v>
          </cell>
          <cell r="AF4211">
            <v>6.5544349322831002E-3</v>
          </cell>
        </row>
        <row r="4212">
          <cell r="L4212">
            <v>9.9175500000000003</v>
          </cell>
          <cell r="M4212">
            <v>6.2291763781465587E-3</v>
          </cell>
          <cell r="AF4212">
            <v>6.5545519367601413E-3</v>
          </cell>
        </row>
        <row r="4213">
          <cell r="L4213">
            <v>23.0045</v>
          </cell>
          <cell r="M4213">
            <v>6.6905587681238997E-3</v>
          </cell>
          <cell r="AF4213">
            <v>6.5546234282497368E-3</v>
          </cell>
        </row>
        <row r="4214">
          <cell r="L4214">
            <v>18.289000000000001</v>
          </cell>
          <cell r="M4214">
            <v>6.5583873449174112E-3</v>
          </cell>
          <cell r="AF4214">
            <v>6.5546234282497368E-3</v>
          </cell>
        </row>
        <row r="4215">
          <cell r="L4215">
            <v>24.139299999999999</v>
          </cell>
          <cell r="M4215">
            <v>6.7162148713330793E-3</v>
          </cell>
          <cell r="AF4215">
            <v>6.5549255480031607E-3</v>
          </cell>
        </row>
        <row r="4216">
          <cell r="L4216">
            <v>17.273800000000001</v>
          </cell>
          <cell r="M4216">
            <v>6.5247021957633104E-3</v>
          </cell>
          <cell r="AF4216">
            <v>6.5549547773064397E-3</v>
          </cell>
        </row>
        <row r="4217">
          <cell r="L4217">
            <v>34.961399999999998</v>
          </cell>
          <cell r="M4217">
            <v>6.8348451982986032E-3</v>
          </cell>
          <cell r="AF4217">
            <v>6.5550034896382945E-3</v>
          </cell>
        </row>
        <row r="4218">
          <cell r="L4218">
            <v>19.900600000000001</v>
          </cell>
          <cell r="M4218">
            <v>6.6081122334231794E-3</v>
          </cell>
          <cell r="AF4218">
            <v>6.5550424566474738E-3</v>
          </cell>
        </row>
        <row r="4219">
          <cell r="L4219">
            <v>26.732199999999999</v>
          </cell>
          <cell r="M4219">
            <v>6.7656022712715E-3</v>
          </cell>
          <cell r="AF4219">
            <v>6.5550846680422371E-3</v>
          </cell>
        </row>
        <row r="4220">
          <cell r="L4220">
            <v>16.5351</v>
          </cell>
          <cell r="M4220">
            <v>6.499064464146013E-3</v>
          </cell>
          <cell r="AF4220">
            <v>6.5551171363181964E-3</v>
          </cell>
        </row>
        <row r="4221">
          <cell r="L4221">
            <v>14.395300000000001</v>
          </cell>
          <cell r="M4221">
            <v>6.4195608891098564E-3</v>
          </cell>
          <cell r="AF4221">
            <v>6.555337873831878E-3</v>
          </cell>
        </row>
        <row r="4222">
          <cell r="L4222">
            <v>18.215499999999999</v>
          </cell>
          <cell r="M4222">
            <v>6.556009322836869E-3</v>
          </cell>
          <cell r="AF4222">
            <v>6.5553735737089395E-3</v>
          </cell>
        </row>
        <row r="4223">
          <cell r="L4223">
            <v>8.2086100000000002</v>
          </cell>
          <cell r="M4223">
            <v>6.1484660360768472E-3</v>
          </cell>
          <cell r="AF4223">
            <v>6.5554644364946369E-3</v>
          </cell>
        </row>
        <row r="4224">
          <cell r="L4224">
            <v>16.677199999999999</v>
          </cell>
          <cell r="M4224">
            <v>6.5040693501206247E-3</v>
          </cell>
          <cell r="AF4224">
            <v>6.5556655834590888E-3</v>
          </cell>
        </row>
        <row r="4225">
          <cell r="L4225">
            <v>21.7088</v>
          </cell>
          <cell r="M4225">
            <v>6.6583067455129683E-3</v>
          </cell>
          <cell r="AF4225">
            <v>6.555808291788155E-3</v>
          </cell>
        </row>
        <row r="4226">
          <cell r="L4226">
            <v>26.869900000000001</v>
          </cell>
          <cell r="M4226">
            <v>6.7678617210022995E-3</v>
          </cell>
          <cell r="AF4226">
            <v>6.5558536918226768E-3</v>
          </cell>
        </row>
        <row r="4227">
          <cell r="L4227">
            <v>13.919600000000001</v>
          </cell>
          <cell r="M4227">
            <v>6.400850080912247E-3</v>
          </cell>
          <cell r="AF4227">
            <v>6.5559315124099436E-3</v>
          </cell>
        </row>
        <row r="4228">
          <cell r="L4228">
            <v>36.250900000000001</v>
          </cell>
          <cell r="M4228">
            <v>6.8334386978384527E-3</v>
          </cell>
          <cell r="AF4228">
            <v>6.556009322836869E-3</v>
          </cell>
        </row>
        <row r="4229">
          <cell r="L4229">
            <v>15.718</v>
          </cell>
          <cell r="M4229">
            <v>6.469615929547431E-3</v>
          </cell>
          <cell r="AF4229">
            <v>6.5561260194257742E-3</v>
          </cell>
        </row>
        <row r="4230">
          <cell r="M4230">
            <v>5.7065367181851909E-3</v>
          </cell>
          <cell r="AF4230">
            <v>6.5561389843021619E-3</v>
          </cell>
        </row>
        <row r="4231">
          <cell r="L4231">
            <v>37.775300000000001</v>
          </cell>
          <cell r="M4231">
            <v>6.8274769056573233E-3</v>
          </cell>
          <cell r="AF4231">
            <v>6.5561746362568203E-3</v>
          </cell>
        </row>
        <row r="4232">
          <cell r="L4232">
            <v>18.270800000000001</v>
          </cell>
          <cell r="M4232">
            <v>6.5577993896587484E-3</v>
          </cell>
          <cell r="AF4232">
            <v>6.556249174355027E-3</v>
          </cell>
        </row>
        <row r="4233">
          <cell r="L4233">
            <v>10.315</v>
          </cell>
          <cell r="M4233">
            <v>6.2473309882449743E-3</v>
          </cell>
          <cell r="AF4233">
            <v>6.5562621365498714E-3</v>
          </cell>
        </row>
        <row r="4234">
          <cell r="L4234">
            <v>18.744199999999999</v>
          </cell>
          <cell r="M4234">
            <v>6.572901971356542E-3</v>
          </cell>
          <cell r="AF4234">
            <v>6.5563625839888291E-3</v>
          </cell>
        </row>
        <row r="4235">
          <cell r="L4235">
            <v>9.5129800000000007</v>
          </cell>
          <cell r="M4235">
            <v>6.2104549771959533E-3</v>
          </cell>
          <cell r="AF4235">
            <v>6.5566411558605686E-3</v>
          </cell>
        </row>
        <row r="4236">
          <cell r="L4236">
            <v>30.346299999999999</v>
          </cell>
          <cell r="M4236">
            <v>6.8125815442711081E-3</v>
          </cell>
          <cell r="AF4236">
            <v>6.5567091594004876E-3</v>
          </cell>
        </row>
        <row r="4237">
          <cell r="L4237">
            <v>17.1721</v>
          </cell>
          <cell r="M4237">
            <v>6.5212285453419266E-3</v>
          </cell>
          <cell r="AF4237">
            <v>6.5569293079407358E-3</v>
          </cell>
        </row>
        <row r="4238">
          <cell r="L4238">
            <v>29.195799999999998</v>
          </cell>
          <cell r="M4238">
            <v>6.8004192434645257E-3</v>
          </cell>
          <cell r="AF4238">
            <v>6.5569454921127427E-3</v>
          </cell>
        </row>
        <row r="4239">
          <cell r="L4239">
            <v>24.203600000000002</v>
          </cell>
          <cell r="M4239">
            <v>6.717595524685184E-3</v>
          </cell>
          <cell r="AF4239">
            <v>6.5570976017630747E-3</v>
          </cell>
        </row>
        <row r="4240">
          <cell r="L4240">
            <v>14.459199999999999</v>
          </cell>
          <cell r="M4240">
            <v>6.4220459468089771E-3</v>
          </cell>
          <cell r="AF4240">
            <v>6.5571234888845845E-3</v>
          </cell>
        </row>
        <row r="4241">
          <cell r="L4241">
            <v>17.169</v>
          </cell>
          <cell r="M4241">
            <v>6.5211223803180816E-3</v>
          </cell>
          <cell r="AF4241">
            <v>6.5572658478612565E-3</v>
          </cell>
        </row>
        <row r="4242">
          <cell r="L4242">
            <v>19.399100000000001</v>
          </cell>
          <cell r="M4242">
            <v>6.5931371607351758E-3</v>
          </cell>
          <cell r="AF4242">
            <v>6.5572981974084763E-3</v>
          </cell>
        </row>
        <row r="4243">
          <cell r="L4243">
            <v>7.9352099999999997</v>
          </cell>
          <cell r="M4243">
            <v>6.135163194683723E-3</v>
          </cell>
          <cell r="AF4243">
            <v>6.5573208410412863E-3</v>
          </cell>
        </row>
        <row r="4244">
          <cell r="L4244">
            <v>12.116099999999999</v>
          </cell>
          <cell r="M4244">
            <v>6.3265888578938603E-3</v>
          </cell>
          <cell r="AF4244">
            <v>6.5573920011135697E-3</v>
          </cell>
        </row>
        <row r="4245">
          <cell r="L4245">
            <v>17.411000000000001</v>
          </cell>
          <cell r="M4245">
            <v>6.529359902318216E-3</v>
          </cell>
          <cell r="AF4245">
            <v>6.5576118964115202E-3</v>
          </cell>
        </row>
        <row r="4246">
          <cell r="L4246">
            <v>11.442299999999999</v>
          </cell>
          <cell r="M4246">
            <v>6.2975230526881951E-3</v>
          </cell>
          <cell r="AF4246">
            <v>6.5577993896587484E-3</v>
          </cell>
        </row>
        <row r="4247">
          <cell r="L4247">
            <v>22.0596</v>
          </cell>
          <cell r="M4247">
            <v>6.6673476697934999E-3</v>
          </cell>
          <cell r="AF4247">
            <v>6.5580159027530671E-3</v>
          </cell>
        </row>
        <row r="4248">
          <cell r="L4248">
            <v>22.135899999999999</v>
          </cell>
          <cell r="M4248">
            <v>6.6692838249565933E-3</v>
          </cell>
          <cell r="AF4248">
            <v>6.5580482113424092E-3</v>
          </cell>
        </row>
        <row r="4249">
          <cell r="L4249">
            <v>11.747</v>
          </cell>
          <cell r="M4249">
            <v>6.3107545235139622E-3</v>
          </cell>
          <cell r="AF4249">
            <v>6.5582000380594949E-3</v>
          </cell>
        </row>
        <row r="4250">
          <cell r="L4250">
            <v>10.2097</v>
          </cell>
          <cell r="M4250">
            <v>6.2425441625484981E-3</v>
          </cell>
          <cell r="AF4250">
            <v>6.5583259923172573E-3</v>
          </cell>
        </row>
        <row r="4251">
          <cell r="L4251">
            <v>13.7948</v>
          </cell>
          <cell r="M4251">
            <v>6.3958799873101097E-3</v>
          </cell>
          <cell r="AF4251">
            <v>6.5583873449174112E-3</v>
          </cell>
        </row>
        <row r="4252">
          <cell r="L4252">
            <v>24.831700000000001</v>
          </cell>
          <cell r="M4252">
            <v>6.730667458629493E-3</v>
          </cell>
          <cell r="AF4252">
            <v>6.5584486911421215E-3</v>
          </cell>
        </row>
        <row r="4253">
          <cell r="L4253">
            <v>21.961600000000001</v>
          </cell>
          <cell r="M4253">
            <v>6.6648449816501774E-3</v>
          </cell>
          <cell r="AF4253">
            <v>6.5585907316050409E-3</v>
          </cell>
        </row>
        <row r="4254">
          <cell r="L4254">
            <v>14.709300000000001</v>
          </cell>
          <cell r="M4254">
            <v>6.4317074103054685E-3</v>
          </cell>
          <cell r="AF4254">
            <v>6.5586230087597069E-3</v>
          </cell>
        </row>
        <row r="4255">
          <cell r="L4255">
            <v>51.115699999999997</v>
          </cell>
          <cell r="M4255">
            <v>6.5811794334225543E-3</v>
          </cell>
          <cell r="AF4255">
            <v>6.5587230567145166E-3</v>
          </cell>
        </row>
        <row r="4256">
          <cell r="L4256">
            <v>93.938100000000006</v>
          </cell>
          <cell r="M4256">
            <v>4.109548509646393E-3</v>
          </cell>
          <cell r="AF4256">
            <v>6.5587617803979795E-3</v>
          </cell>
        </row>
        <row r="4257">
          <cell r="L4257">
            <v>9.6809399999999997</v>
          </cell>
          <cell r="M4257">
            <v>6.2182567215582083E-3</v>
          </cell>
          <cell r="AF4257">
            <v>6.5587746877272309E-3</v>
          </cell>
        </row>
        <row r="4258">
          <cell r="L4258">
            <v>55.999400000000001</v>
          </cell>
          <cell r="M4258">
            <v>6.4089907201783222E-3</v>
          </cell>
          <cell r="AF4258">
            <v>6.5588295407235332E-3</v>
          </cell>
        </row>
        <row r="4259">
          <cell r="L4259">
            <v>19.8795</v>
          </cell>
          <cell r="M4259">
            <v>6.6074913201193365E-3</v>
          </cell>
          <cell r="AF4259">
            <v>6.5589424572883174E-3</v>
          </cell>
        </row>
        <row r="4260">
          <cell r="L4260">
            <v>47.977400000000003</v>
          </cell>
          <cell r="M4260">
            <v>6.6695749110652677E-3</v>
          </cell>
          <cell r="AF4260">
            <v>6.5589682637504565E-3</v>
          </cell>
        </row>
        <row r="4261">
          <cell r="L4261">
            <v>16.924600000000002</v>
          </cell>
          <cell r="M4261">
            <v>6.5127000880097485E-3</v>
          </cell>
          <cell r="AF4261">
            <v>6.5592488360205993E-3</v>
          </cell>
        </row>
        <row r="4262">
          <cell r="L4262">
            <v>36.663899999999998</v>
          </cell>
          <cell r="M4262">
            <v>6.8322832133951017E-3</v>
          </cell>
          <cell r="AF4262">
            <v>6.5594132472482072E-3</v>
          </cell>
        </row>
        <row r="4263">
          <cell r="L4263">
            <v>17.706900000000001</v>
          </cell>
          <cell r="M4263">
            <v>6.5392935332639962E-3</v>
          </cell>
          <cell r="AF4263">
            <v>6.5594744867399782E-3</v>
          </cell>
        </row>
        <row r="4264">
          <cell r="L4264">
            <v>13.0318</v>
          </cell>
          <cell r="M4264">
            <v>6.3649449314603142E-3</v>
          </cell>
          <cell r="AF4264">
            <v>6.5594970470500558E-3</v>
          </cell>
        </row>
        <row r="4265">
          <cell r="L4265">
            <v>92.791499999999999</v>
          </cell>
          <cell r="M4265">
            <v>4.1909811942831502E-3</v>
          </cell>
          <cell r="AF4265">
            <v>6.5595389424716617E-3</v>
          </cell>
        </row>
        <row r="4266">
          <cell r="L4266">
            <v>22.004300000000001</v>
          </cell>
          <cell r="M4266">
            <v>6.6659376331767621E-3</v>
          </cell>
          <cell r="AF4266">
            <v>6.5596388348872631E-3</v>
          </cell>
        </row>
        <row r="4267">
          <cell r="L4267">
            <v>18.608699999999999</v>
          </cell>
          <cell r="M4267">
            <v>6.5686197884786256E-3</v>
          </cell>
          <cell r="AF4267">
            <v>6.5596452789760951E-3</v>
          </cell>
        </row>
        <row r="4268">
          <cell r="L4268">
            <v>15.779199999999999</v>
          </cell>
          <cell r="M4268">
            <v>6.4718609051077711E-3</v>
          </cell>
          <cell r="AF4268">
            <v>6.5596646108184806E-3</v>
          </cell>
        </row>
        <row r="4269">
          <cell r="L4269">
            <v>20.066299999999998</v>
          </cell>
          <cell r="M4269">
            <v>6.6129603040103319E-3</v>
          </cell>
          <cell r="AF4269">
            <v>6.5597000508772381E-3</v>
          </cell>
        </row>
        <row r="4270">
          <cell r="L4270">
            <v>13.432700000000001</v>
          </cell>
          <cell r="M4270">
            <v>6.3813162617689856E-3</v>
          </cell>
          <cell r="AF4270">
            <v>6.5597580390883131E-3</v>
          </cell>
        </row>
        <row r="4271">
          <cell r="L4271">
            <v>8.9889500000000009</v>
          </cell>
          <cell r="M4271">
            <v>6.1858474202160845E-3</v>
          </cell>
          <cell r="AF4271">
            <v>6.5598095793579763E-3</v>
          </cell>
        </row>
        <row r="4272">
          <cell r="L4272">
            <v>35.898099999999999</v>
          </cell>
          <cell r="M4272">
            <v>6.8341549250920033E-3</v>
          </cell>
          <cell r="AF4272">
            <v>6.5598514524957815E-3</v>
          </cell>
        </row>
        <row r="4273">
          <cell r="L4273">
            <v>42.530500000000004</v>
          </cell>
          <cell r="M4273">
            <v>6.7791392342309107E-3</v>
          </cell>
          <cell r="AF4273">
            <v>6.5598739983328755E-3</v>
          </cell>
        </row>
        <row r="4274">
          <cell r="L4274">
            <v>25.4697</v>
          </cell>
          <cell r="M4274">
            <v>6.7431720294290204E-3</v>
          </cell>
          <cell r="AF4274">
            <v>6.5599223079248351E-3</v>
          </cell>
        </row>
        <row r="4275">
          <cell r="M4275">
            <v>5.7065367181851909E-3</v>
          </cell>
          <cell r="AF4275">
            <v>6.5599963749090866E-3</v>
          </cell>
        </row>
        <row r="4276">
          <cell r="L4276">
            <v>15.7941</v>
          </cell>
          <cell r="M4276">
            <v>6.4724065167900335E-3</v>
          </cell>
          <cell r="AF4276">
            <v>6.5599963749090866E-3</v>
          </cell>
        </row>
        <row r="4277">
          <cell r="M4277">
            <v>5.7065367181851909E-3</v>
          </cell>
          <cell r="AF4277">
            <v>6.5600124751902132E-3</v>
          </cell>
        </row>
        <row r="4278">
          <cell r="L4278">
            <v>29.5564</v>
          </cell>
          <cell r="M4278">
            <v>6.804513364933539E-3</v>
          </cell>
          <cell r="AF4278">
            <v>6.5600736522286969E-3</v>
          </cell>
        </row>
        <row r="4279">
          <cell r="L4279">
            <v>63.428100000000001</v>
          </cell>
          <cell r="M4279">
            <v>6.0735916249144506E-3</v>
          </cell>
          <cell r="AF4279">
            <v>6.560112287070736E-3</v>
          </cell>
        </row>
        <row r="4280">
          <cell r="L4280">
            <v>355.47</v>
          </cell>
          <cell r="M4280">
            <v>1.9561621990061817E-9</v>
          </cell>
          <cell r="AF4280">
            <v>6.5601702345614542E-3</v>
          </cell>
        </row>
        <row r="4281">
          <cell r="L4281">
            <v>241.29499999999999</v>
          </cell>
          <cell r="M4281">
            <v>1.3300469686502832E-5</v>
          </cell>
          <cell r="AF4281">
            <v>6.5603343880174204E-3</v>
          </cell>
        </row>
        <row r="4282">
          <cell r="L4282">
            <v>15.7042</v>
          </cell>
          <cell r="M4282">
            <v>6.4691088345375219E-3</v>
          </cell>
          <cell r="AF4282">
            <v>6.5604631036537296E-3</v>
          </cell>
        </row>
        <row r="4283">
          <cell r="L4283">
            <v>54.517600000000002</v>
          </cell>
          <cell r="M4283">
            <v>6.4655356961350312E-3</v>
          </cell>
          <cell r="AF4283">
            <v>6.560485625982054E-3</v>
          </cell>
        </row>
        <row r="4284">
          <cell r="L4284">
            <v>18.075700000000001</v>
          </cell>
          <cell r="M4284">
            <v>6.5514599360676166E-3</v>
          </cell>
          <cell r="AF4284">
            <v>6.5605145819884773E-3</v>
          </cell>
        </row>
        <row r="4285">
          <cell r="L4285">
            <v>69.480699999999999</v>
          </cell>
          <cell r="M4285">
            <v>5.7441404676971874E-3</v>
          </cell>
          <cell r="AF4285">
            <v>6.5605821404346315E-3</v>
          </cell>
        </row>
        <row r="4286">
          <cell r="L4286">
            <v>49.732700000000001</v>
          </cell>
          <cell r="M4286">
            <v>6.6223475748198998E-3</v>
          </cell>
          <cell r="AF4286">
            <v>6.5608394345172015E-3</v>
          </cell>
        </row>
        <row r="4287">
          <cell r="L4287">
            <v>12.463900000000001</v>
          </cell>
          <cell r="M4287">
            <v>6.3413137295264604E-3</v>
          </cell>
          <cell r="AF4287">
            <v>6.5608426499771605E-3</v>
          </cell>
        </row>
        <row r="4288">
          <cell r="L4288">
            <v>27.596499999999999</v>
          </cell>
          <cell r="M4288">
            <v>6.779171800326886E-3</v>
          </cell>
          <cell r="AF4288">
            <v>6.5608651577017995E-3</v>
          </cell>
        </row>
        <row r="4289">
          <cell r="L4289">
            <v>23.8476</v>
          </cell>
          <cell r="M4289">
            <v>6.7098527733664591E-3</v>
          </cell>
          <cell r="AF4289">
            <v>6.5609391055539319E-3</v>
          </cell>
        </row>
        <row r="4290">
          <cell r="L4290">
            <v>31.530799999999999</v>
          </cell>
          <cell r="M4290">
            <v>6.8223561664187242E-3</v>
          </cell>
          <cell r="AF4290">
            <v>6.5609616095653397E-3</v>
          </cell>
        </row>
        <row r="4291">
          <cell r="L4291">
            <v>17.029800000000002</v>
          </cell>
          <cell r="M4291">
            <v>6.5163380657471473E-3</v>
          </cell>
          <cell r="AF4291">
            <v>6.5611062575210996E-3</v>
          </cell>
        </row>
        <row r="4292">
          <cell r="L4292">
            <v>11.2089</v>
          </cell>
          <cell r="M4292">
            <v>6.2872906333375301E-3</v>
          </cell>
          <cell r="AF4292">
            <v>6.5611383966483134E-3</v>
          </cell>
        </row>
        <row r="4293">
          <cell r="L4293">
            <v>13.7637</v>
          </cell>
          <cell r="M4293">
            <v>6.3946374969403976E-3</v>
          </cell>
          <cell r="AF4293">
            <v>6.5611705340071196E-3</v>
          </cell>
        </row>
        <row r="4294">
          <cell r="L4294">
            <v>11.7933</v>
          </cell>
          <cell r="M4294">
            <v>6.3127524572012175E-3</v>
          </cell>
          <cell r="AF4294">
            <v>6.5614307814353887E-3</v>
          </cell>
        </row>
        <row r="4295">
          <cell r="L4295">
            <v>12.903499999999999</v>
          </cell>
          <cell r="M4295">
            <v>6.3596511215015137E-3</v>
          </cell>
          <cell r="AF4295">
            <v>6.5617775974946904E-3</v>
          </cell>
        </row>
        <row r="4296">
          <cell r="L4296">
            <v>11.630100000000001</v>
          </cell>
          <cell r="M4296">
            <v>6.3056952225254512E-3</v>
          </cell>
          <cell r="AF4296">
            <v>6.5617968590040354E-3</v>
          </cell>
        </row>
        <row r="4297">
          <cell r="L4297">
            <v>13.1654</v>
          </cell>
          <cell r="M4297">
            <v>6.3704293961629882E-3</v>
          </cell>
          <cell r="AF4297">
            <v>6.5618257500739954E-3</v>
          </cell>
        </row>
        <row r="4298">
          <cell r="L4298">
            <v>11.855</v>
          </cell>
          <cell r="M4298">
            <v>6.3154097373523165E-3</v>
          </cell>
          <cell r="AF4298">
            <v>6.5618610594358256E-3</v>
          </cell>
        </row>
        <row r="4299">
          <cell r="L4299">
            <v>436.47399999999999</v>
          </cell>
          <cell r="M4299">
            <v>3.6700880965541028E-13</v>
          </cell>
          <cell r="AF4299">
            <v>6.5619637654083006E-3</v>
          </cell>
        </row>
        <row r="4300">
          <cell r="L4300">
            <v>12.2706</v>
          </cell>
          <cell r="M4300">
            <v>6.3331534848523737E-3</v>
          </cell>
          <cell r="AF4300">
            <v>6.5619669746780421E-3</v>
          </cell>
        </row>
        <row r="4301">
          <cell r="L4301">
            <v>18.550999999999998</v>
          </cell>
          <cell r="M4301">
            <v>6.5667864089998763E-3</v>
          </cell>
          <cell r="AF4301">
            <v>6.5620183205878759E-3</v>
          </cell>
        </row>
        <row r="4302">
          <cell r="M4302">
            <v>5.7065367181851909E-3</v>
          </cell>
          <cell r="AF4302">
            <v>6.5621434572686174E-3</v>
          </cell>
        </row>
        <row r="4303">
          <cell r="L4303">
            <v>13.809900000000001</v>
          </cell>
          <cell r="M4303">
            <v>6.3964826865089888E-3</v>
          </cell>
          <cell r="AF4303">
            <v>6.5621787473644361E-3</v>
          </cell>
        </row>
        <row r="4304">
          <cell r="M4304">
            <v>5.7065367181851909E-3</v>
          </cell>
          <cell r="AF4304">
            <v>6.5621979956052697E-3</v>
          </cell>
        </row>
        <row r="4305">
          <cell r="L4305">
            <v>23.680599999999998</v>
          </cell>
          <cell r="M4305">
            <v>6.7061377546933434E-3</v>
          </cell>
          <cell r="AF4305">
            <v>6.5622429056901637E-3</v>
          </cell>
        </row>
        <row r="4306">
          <cell r="L4306">
            <v>10.4864</v>
          </cell>
          <cell r="M4306">
            <v>6.2550869631645932E-3</v>
          </cell>
          <cell r="AF4306">
            <v>6.5622846048066378E-3</v>
          </cell>
        </row>
        <row r="4307">
          <cell r="L4307">
            <v>34.394199999999998</v>
          </cell>
          <cell r="M4307">
            <v>6.8344075719803544E-3</v>
          </cell>
          <cell r="AF4307">
            <v>6.5624545779496236E-3</v>
          </cell>
        </row>
        <row r="4308">
          <cell r="L4308">
            <v>22.264299999999999</v>
          </cell>
          <cell r="M4308">
            <v>6.6725175776129412E-3</v>
          </cell>
          <cell r="AF4308">
            <v>6.5624674040941407E-3</v>
          </cell>
        </row>
        <row r="4309">
          <cell r="L4309">
            <v>54.3444</v>
          </cell>
          <cell r="M4309">
            <v>6.4719051604258159E-3</v>
          </cell>
          <cell r="AF4309">
            <v>6.562541148930616E-3</v>
          </cell>
        </row>
        <row r="4310">
          <cell r="L4310">
            <v>17.296199999999999</v>
          </cell>
          <cell r="M4310">
            <v>6.525464873329976E-3</v>
          </cell>
          <cell r="AF4310">
            <v>6.5626020615174151E-3</v>
          </cell>
        </row>
        <row r="4311">
          <cell r="L4311">
            <v>44.044899999999998</v>
          </cell>
          <cell r="M4311">
            <v>6.7543985602248578E-3</v>
          </cell>
          <cell r="AF4311">
            <v>6.5627943751128213E-3</v>
          </cell>
        </row>
        <row r="4312">
          <cell r="L4312">
            <v>12.573399999999999</v>
          </cell>
          <cell r="M4312">
            <v>6.3459101047949329E-3</v>
          </cell>
          <cell r="AF4312">
            <v>6.5628424435566352E-3</v>
          </cell>
        </row>
        <row r="4313">
          <cell r="L4313">
            <v>18.287099999999999</v>
          </cell>
          <cell r="M4313">
            <v>6.5583259923172573E-3</v>
          </cell>
          <cell r="AF4313">
            <v>6.5631692033618523E-3</v>
          </cell>
        </row>
        <row r="4314">
          <cell r="L4314">
            <v>15.3969</v>
          </cell>
          <cell r="M4314">
            <v>6.4577335575583834E-3</v>
          </cell>
          <cell r="AF4314">
            <v>6.5631788111565198E-3</v>
          </cell>
        </row>
        <row r="4315">
          <cell r="L4315">
            <v>31.9557</v>
          </cell>
          <cell r="M4315">
            <v>6.8251808965365934E-3</v>
          </cell>
          <cell r="AF4315">
            <v>6.5631948237936007E-3</v>
          </cell>
        </row>
        <row r="4316">
          <cell r="L4316">
            <v>55.447299999999998</v>
          </cell>
          <cell r="M4316">
            <v>6.4304850234371503E-3</v>
          </cell>
          <cell r="AF4316">
            <v>6.5632012287245231E-3</v>
          </cell>
        </row>
        <row r="4317">
          <cell r="L4317">
            <v>23.409400000000002</v>
          </cell>
          <cell r="M4317">
            <v>6.6999922688163512E-3</v>
          </cell>
          <cell r="AF4317">
            <v>6.5632236454251395E-3</v>
          </cell>
        </row>
        <row r="4318">
          <cell r="L4318">
            <v>30.032399999999999</v>
          </cell>
          <cell r="M4318">
            <v>6.8095234891906095E-3</v>
          </cell>
          <cell r="AF4318">
            <v>6.563230050037428E-3</v>
          </cell>
        </row>
        <row r="4319">
          <cell r="L4319">
            <v>34.246699999999997</v>
          </cell>
          <cell r="M4319">
            <v>6.8341880381341379E-3</v>
          </cell>
          <cell r="AF4319">
            <v>6.5633068998617976E-3</v>
          </cell>
        </row>
        <row r="4320">
          <cell r="L4320">
            <v>26.216699999999999</v>
          </cell>
          <cell r="M4320">
            <v>6.7568164727110436E-3</v>
          </cell>
          <cell r="AF4320">
            <v>6.5633165053728942E-3</v>
          </cell>
        </row>
        <row r="4321">
          <cell r="L4321">
            <v>8.7939699999999998</v>
          </cell>
          <cell r="M4321">
            <v>6.1765893174903306E-3</v>
          </cell>
          <cell r="AF4321">
            <v>6.5635789943130057E-3</v>
          </cell>
        </row>
        <row r="4322">
          <cell r="L4322">
            <v>14.466100000000001</v>
          </cell>
          <cell r="M4322">
            <v>6.4223138834625755E-3</v>
          </cell>
          <cell r="AF4322">
            <v>6.5636045966165416E-3</v>
          </cell>
        </row>
        <row r="4323">
          <cell r="L4323">
            <v>18.140599999999999</v>
          </cell>
          <cell r="M4323">
            <v>6.553576201519023E-3</v>
          </cell>
          <cell r="AF4323">
            <v>6.5636493979211183E-3</v>
          </cell>
        </row>
        <row r="4324">
          <cell r="L4324">
            <v>40.004199999999997</v>
          </cell>
          <cell r="M4324">
            <v>6.810402583968686E-3</v>
          </cell>
          <cell r="AF4324">
            <v>6.5638189714229784E-3</v>
          </cell>
        </row>
        <row r="4325">
          <cell r="L4325">
            <v>304.52300000000002</v>
          </cell>
          <cell r="M4325">
            <v>1.6100359028170185E-7</v>
          </cell>
          <cell r="AF4325">
            <v>6.5638317674045678E-3</v>
          </cell>
        </row>
        <row r="4326">
          <cell r="L4326">
            <v>10.877000000000001</v>
          </cell>
          <cell r="M4326">
            <v>6.272595807668019E-3</v>
          </cell>
          <cell r="AF4326">
            <v>6.5638733523880844E-3</v>
          </cell>
        </row>
        <row r="4327">
          <cell r="L4327">
            <v>25.035699999999999</v>
          </cell>
          <cell r="M4327">
            <v>6.734750769293996E-3</v>
          </cell>
          <cell r="AF4327">
            <v>6.5639373234423048E-3</v>
          </cell>
        </row>
        <row r="4328">
          <cell r="L4328">
            <v>9.7759699999999992</v>
          </cell>
          <cell r="M4328">
            <v>6.2226523832538891E-3</v>
          </cell>
          <cell r="AF4328">
            <v>6.5639789008291854E-3</v>
          </cell>
        </row>
        <row r="4329">
          <cell r="L4329">
            <v>12.437200000000001</v>
          </cell>
          <cell r="M4329">
            <v>6.3401900907192341E-3</v>
          </cell>
          <cell r="AF4329">
            <v>6.5640012874133066E-3</v>
          </cell>
        </row>
        <row r="4330">
          <cell r="L4330">
            <v>13.0724</v>
          </cell>
          <cell r="M4330">
            <v>6.366614645961919E-3</v>
          </cell>
          <cell r="AF4330">
            <v>6.5640684419593018E-3</v>
          </cell>
        </row>
        <row r="4331">
          <cell r="L4331">
            <v>11.680999999999999</v>
          </cell>
          <cell r="M4331">
            <v>6.3079007287083766E-3</v>
          </cell>
          <cell r="AF4331">
            <v>6.5642283023012301E-3</v>
          </cell>
        </row>
        <row r="4332">
          <cell r="L4332">
            <v>23.469899999999999</v>
          </cell>
          <cell r="M4332">
            <v>6.7013752684942701E-3</v>
          </cell>
          <cell r="AF4332">
            <v>6.5642890376220861E-3</v>
          </cell>
        </row>
        <row r="4333">
          <cell r="L4333">
            <v>15.5829</v>
          </cell>
          <cell r="M4333">
            <v>6.4646377048542961E-3</v>
          </cell>
          <cell r="AF4333">
            <v>6.5643050195386028E-3</v>
          </cell>
        </row>
        <row r="4334">
          <cell r="L4334">
            <v>16.479600000000001</v>
          </cell>
          <cell r="M4334">
            <v>6.497100294697457E-3</v>
          </cell>
          <cell r="AF4334">
            <v>6.5643529626314588E-3</v>
          </cell>
        </row>
        <row r="4335">
          <cell r="L4335">
            <v>12.407500000000001</v>
          </cell>
          <cell r="M4335">
            <v>6.338938875939058E-3</v>
          </cell>
          <cell r="AF4335">
            <v>6.564400901739203E-3</v>
          </cell>
        </row>
        <row r="4336">
          <cell r="L4336">
            <v>17.047000000000001</v>
          </cell>
          <cell r="M4336">
            <v>6.5169310479037262E-3</v>
          </cell>
          <cell r="AF4336">
            <v>6.5645255247683467E-3</v>
          </cell>
        </row>
        <row r="4337">
          <cell r="L4337">
            <v>31.697199999999999</v>
          </cell>
          <cell r="M4337">
            <v>6.8235053276600082E-3</v>
          </cell>
          <cell r="AF4337">
            <v>6.5645319149666946E-3</v>
          </cell>
        </row>
        <row r="4338">
          <cell r="L4338">
            <v>18.465800000000002</v>
          </cell>
          <cell r="M4338">
            <v>6.5640684419593018E-3</v>
          </cell>
          <cell r="AF4338">
            <v>6.5645862287919635E-3</v>
          </cell>
        </row>
        <row r="4339">
          <cell r="L4339">
            <v>11.9841</v>
          </cell>
          <cell r="M4339">
            <v>6.3209505526128943E-3</v>
          </cell>
          <cell r="AF4339">
            <v>6.5648194005566403E-3</v>
          </cell>
        </row>
        <row r="4340">
          <cell r="L4340">
            <v>23.591699999999999</v>
          </cell>
          <cell r="M4340">
            <v>6.7041385746830634E-3</v>
          </cell>
          <cell r="AF4340">
            <v>6.5650237474525865E-3</v>
          </cell>
        </row>
        <row r="4341">
          <cell r="L4341">
            <v>19.095800000000001</v>
          </cell>
          <cell r="M4341">
            <v>6.5838610633363543E-3</v>
          </cell>
          <cell r="AF4341">
            <v>6.5651131264000276E-3</v>
          </cell>
        </row>
        <row r="4342">
          <cell r="L4342">
            <v>10.2174</v>
          </cell>
          <cell r="M4342">
            <v>6.2428947605563919E-3</v>
          </cell>
          <cell r="AF4342">
            <v>6.5651865344294857E-3</v>
          </cell>
        </row>
        <row r="4343">
          <cell r="L4343">
            <v>20.418600000000001</v>
          </cell>
          <cell r="M4343">
            <v>6.623102377898725E-3</v>
          </cell>
          <cell r="AF4343">
            <v>6.5653301317249472E-3</v>
          </cell>
        </row>
        <row r="4344">
          <cell r="L4344">
            <v>14.649100000000001</v>
          </cell>
          <cell r="M4344">
            <v>6.4293913196719274E-3</v>
          </cell>
          <cell r="AF4344">
            <v>6.5653620373621411E-3</v>
          </cell>
        </row>
        <row r="4345">
          <cell r="L4345">
            <v>19.867100000000001</v>
          </cell>
          <cell r="M4345">
            <v>6.6071260476214767E-3</v>
          </cell>
          <cell r="AF4345">
            <v>6.5654067022772045E-3</v>
          </cell>
        </row>
        <row r="4346">
          <cell r="L4346">
            <v>16.2667</v>
          </cell>
          <cell r="M4346">
            <v>6.4895167517035517E-3</v>
          </cell>
          <cell r="AF4346">
            <v>6.5655438656564979E-3</v>
          </cell>
        </row>
        <row r="4347">
          <cell r="L4347">
            <v>16.348600000000001</v>
          </cell>
          <cell r="M4347">
            <v>6.4924432216796101E-3</v>
          </cell>
          <cell r="AF4347">
            <v>6.5656076514124875E-3</v>
          </cell>
        </row>
        <row r="4348">
          <cell r="L4348">
            <v>85.831900000000005</v>
          </cell>
          <cell r="M4348">
            <v>4.6821367155402416E-3</v>
          </cell>
          <cell r="AF4348">
            <v>6.5657256363726739E-3</v>
          </cell>
        </row>
        <row r="4349">
          <cell r="L4349">
            <v>41.652000000000001</v>
          </cell>
          <cell r="M4349">
            <v>6.7914371780015779E-3</v>
          </cell>
          <cell r="AF4349">
            <v>6.5660348331075639E-3</v>
          </cell>
        </row>
        <row r="4350">
          <cell r="L4350">
            <v>10.7806</v>
          </cell>
          <cell r="M4350">
            <v>6.2682961686939325E-3</v>
          </cell>
          <cell r="AF4350">
            <v>6.5660826321464081E-3</v>
          </cell>
        </row>
        <row r="4351">
          <cell r="L4351">
            <v>41.946100000000001</v>
          </cell>
          <cell r="M4351">
            <v>6.7874888548148226E-3</v>
          </cell>
          <cell r="AF4351">
            <v>6.5661272409841976E-3</v>
          </cell>
        </row>
        <row r="4352">
          <cell r="L4352">
            <v>18.407399999999999</v>
          </cell>
          <cell r="M4352">
            <v>6.5621979956052697E-3</v>
          </cell>
          <cell r="AF4352">
            <v>6.5661909618681897E-3</v>
          </cell>
        </row>
        <row r="4353">
          <cell r="L4353">
            <v>15.3834</v>
          </cell>
          <cell r="M4353">
            <v>6.4572301848988762E-3</v>
          </cell>
          <cell r="AF4353">
            <v>6.5662419334699129E-3</v>
          </cell>
        </row>
        <row r="4354">
          <cell r="L4354">
            <v>35.305399999999999</v>
          </cell>
          <cell r="M4354">
            <v>6.8347962026578859E-3</v>
          </cell>
          <cell r="AF4354">
            <v>6.5662483046010304E-3</v>
          </cell>
        </row>
        <row r="4355">
          <cell r="L4355">
            <v>14.8866</v>
          </cell>
          <cell r="M4355">
            <v>6.4384937794364026E-3</v>
          </cell>
          <cell r="AF4355">
            <v>6.5663343079305709E-3</v>
          </cell>
        </row>
        <row r="4356">
          <cell r="L4356">
            <v>10.632300000000001</v>
          </cell>
          <cell r="M4356">
            <v>6.2616540880753241E-3</v>
          </cell>
          <cell r="AF4356">
            <v>6.5663470480654173E-3</v>
          </cell>
        </row>
        <row r="4357">
          <cell r="L4357">
            <v>10.1686</v>
          </cell>
          <cell r="M4357">
            <v>6.2406712848010037E-3</v>
          </cell>
          <cell r="AF4357">
            <v>6.5664266674814861E-3</v>
          </cell>
        </row>
        <row r="4358">
          <cell r="L4358">
            <v>14.2232</v>
          </cell>
          <cell r="M4358">
            <v>6.4128345119896773E-3</v>
          </cell>
          <cell r="AF4358">
            <v>6.5665158280722585E-3</v>
          </cell>
        </row>
        <row r="4359">
          <cell r="L4359">
            <v>20.401800000000001</v>
          </cell>
          <cell r="M4359">
            <v>6.6226238617989363E-3</v>
          </cell>
          <cell r="AF4359">
            <v>6.5665476677716945E-3</v>
          </cell>
        </row>
        <row r="4360">
          <cell r="L4360">
            <v>12.5318</v>
          </cell>
          <cell r="M4360">
            <v>6.3441661396006375E-3</v>
          </cell>
          <cell r="AF4360">
            <v>6.5666336261037536E-3</v>
          </cell>
        </row>
        <row r="4361">
          <cell r="L4361">
            <v>19.668800000000001</v>
          </cell>
          <cell r="M4361">
            <v>6.6012468978059631E-3</v>
          </cell>
          <cell r="AF4361">
            <v>6.5666336261037536E-3</v>
          </cell>
        </row>
        <row r="4362">
          <cell r="L4362">
            <v>21.721599999999999</v>
          </cell>
          <cell r="M4362">
            <v>6.6586406432636016E-3</v>
          </cell>
          <cell r="AF4362">
            <v>6.5666559094872644E-3</v>
          </cell>
        </row>
        <row r="4363">
          <cell r="L4363">
            <v>26.371200000000002</v>
          </cell>
          <cell r="M4363">
            <v>6.7595037873786779E-3</v>
          </cell>
          <cell r="AF4363">
            <v>6.5666622760086847E-3</v>
          </cell>
        </row>
        <row r="4364">
          <cell r="L4364">
            <v>15.2872</v>
          </cell>
          <cell r="M4364">
            <v>6.453634329167097E-3</v>
          </cell>
          <cell r="AF4364">
            <v>6.5667864089998763E-3</v>
          </cell>
        </row>
        <row r="4365">
          <cell r="L4365">
            <v>73.323599999999999</v>
          </cell>
          <cell r="M4365">
            <v>5.513447656436278E-3</v>
          </cell>
          <cell r="AF4365">
            <v>6.5670059628351882E-3</v>
          </cell>
        </row>
        <row r="4366">
          <cell r="L4366">
            <v>8.9027100000000008</v>
          </cell>
          <cell r="M4366">
            <v>6.1817593424812666E-3</v>
          </cell>
          <cell r="AF4366">
            <v>6.567034594067404E-3</v>
          </cell>
        </row>
        <row r="4367">
          <cell r="L4367">
            <v>25.936900000000001</v>
          </cell>
          <cell r="M4367">
            <v>6.7518320437549078E-3</v>
          </cell>
          <cell r="AF4367">
            <v>6.5670473185984015E-3</v>
          </cell>
        </row>
        <row r="4368">
          <cell r="L4368">
            <v>30.1206</v>
          </cell>
          <cell r="M4368">
            <v>6.8104025031879793E-3</v>
          </cell>
          <cell r="AF4368">
            <v>6.5670473185984015E-3</v>
          </cell>
        </row>
        <row r="4369">
          <cell r="L4369">
            <v>35.572899999999997</v>
          </cell>
          <cell r="M4369">
            <v>6.8345940264648644E-3</v>
          </cell>
          <cell r="AF4369">
            <v>6.5671395629619683E-3</v>
          </cell>
        </row>
        <row r="4370">
          <cell r="L4370">
            <v>31.349499999999999</v>
          </cell>
          <cell r="M4370">
            <v>6.8210412208327834E-3</v>
          </cell>
          <cell r="AF4370">
            <v>6.5671491046310464E-3</v>
          </cell>
        </row>
        <row r="4371">
          <cell r="L4371">
            <v>11.405799999999999</v>
          </cell>
          <cell r="M4371">
            <v>6.295928409921504E-3</v>
          </cell>
          <cell r="AF4371">
            <v>6.5671554656550855E-3</v>
          </cell>
        </row>
        <row r="4372">
          <cell r="L4372">
            <v>12.416399999999999</v>
          </cell>
          <cell r="M4372">
            <v>6.339313965404339E-3</v>
          </cell>
          <cell r="AF4372">
            <v>6.5671713679048118E-3</v>
          </cell>
        </row>
        <row r="4373">
          <cell r="L4373">
            <v>19.345600000000001</v>
          </cell>
          <cell r="M4373">
            <v>6.591512901417817E-3</v>
          </cell>
          <cell r="AF4373">
            <v>6.5673430839480731E-3</v>
          </cell>
        </row>
        <row r="4374">
          <cell r="L4374">
            <v>21.4879</v>
          </cell>
          <cell r="M4374">
            <v>6.6524966356714451E-3</v>
          </cell>
          <cell r="AF4374">
            <v>6.5673494428082702E-3</v>
          </cell>
        </row>
        <row r="4375">
          <cell r="L4375">
            <v>13.0063</v>
          </cell>
          <cell r="M4375">
            <v>6.3638948687995776E-3</v>
          </cell>
          <cell r="AF4375">
            <v>6.5674098484415043E-3</v>
          </cell>
        </row>
        <row r="4376">
          <cell r="L4376">
            <v>20.824000000000002</v>
          </cell>
          <cell r="M4376">
            <v>6.6344932596408522E-3</v>
          </cell>
          <cell r="AF4376">
            <v>6.5674416383080794E-3</v>
          </cell>
        </row>
        <row r="4377">
          <cell r="L4377">
            <v>9.4444199999999991</v>
          </cell>
          <cell r="M4377">
            <v>6.2072584059194294E-3</v>
          </cell>
          <cell r="AF4377">
            <v>6.5675433539609928E-3</v>
          </cell>
        </row>
        <row r="4378">
          <cell r="L4378">
            <v>22.3003</v>
          </cell>
          <cell r="M4378">
            <v>6.6734187221978948E-3</v>
          </cell>
          <cell r="AF4378">
            <v>6.5676132729354875E-3</v>
          </cell>
        </row>
        <row r="4379">
          <cell r="L4379">
            <v>20.699200000000001</v>
          </cell>
          <cell r="M4379">
            <v>6.6310186374848E-3</v>
          </cell>
          <cell r="AF4379">
            <v>6.5676927158935918E-3</v>
          </cell>
        </row>
        <row r="4380">
          <cell r="L4380">
            <v>14.6785</v>
          </cell>
          <cell r="M4380">
            <v>6.4305231840657952E-3</v>
          </cell>
          <cell r="AF4380">
            <v>6.5679087446437832E-3</v>
          </cell>
        </row>
        <row r="4381">
          <cell r="L4381">
            <v>14.8544</v>
          </cell>
          <cell r="M4381">
            <v>6.4372651680917724E-3</v>
          </cell>
          <cell r="AF4381">
            <v>6.5684103770168745E-3</v>
          </cell>
        </row>
        <row r="4382">
          <cell r="L4382">
            <v>24.269200000000001</v>
          </cell>
          <cell r="M4382">
            <v>6.7189959813583177E-3</v>
          </cell>
          <cell r="AF4382">
            <v>6.5684325909881889E-3</v>
          </cell>
        </row>
        <row r="4383">
          <cell r="L4383">
            <v>48.064399999999999</v>
          </cell>
          <cell r="M4383">
            <v>6.6673682344987268E-3</v>
          </cell>
          <cell r="AF4383">
            <v>6.568543647800843E-3</v>
          </cell>
        </row>
        <row r="4384">
          <cell r="L4384">
            <v>13.209899999999999</v>
          </cell>
          <cell r="M4384">
            <v>6.3722498198441691E-3</v>
          </cell>
          <cell r="AF4384">
            <v>6.568543647800843E-3</v>
          </cell>
        </row>
        <row r="4385">
          <cell r="L4385">
            <v>116.65</v>
          </cell>
          <cell r="M4385">
            <v>2.5731227633787063E-3</v>
          </cell>
          <cell r="AF4385">
            <v>6.568575374325601E-3</v>
          </cell>
        </row>
        <row r="4386">
          <cell r="L4386">
            <v>8.8012099999999993</v>
          </cell>
          <cell r="M4386">
            <v>6.1769340738431558E-3</v>
          </cell>
          <cell r="AF4386">
            <v>6.5686197884786256E-3</v>
          </cell>
        </row>
        <row r="4387">
          <cell r="L4387">
            <v>22.2927</v>
          </cell>
          <cell r="M4387">
            <v>6.6732286818156116E-3</v>
          </cell>
          <cell r="AF4387">
            <v>6.568683231234264E-3</v>
          </cell>
        </row>
        <row r="4388">
          <cell r="L4388">
            <v>12.771599999999999</v>
          </cell>
          <cell r="M4388">
            <v>6.354181355965929E-3</v>
          </cell>
          <cell r="AF4388">
            <v>6.5687371519945886E-3</v>
          </cell>
        </row>
        <row r="4389">
          <cell r="L4389">
            <v>12.032299999999999</v>
          </cell>
          <cell r="M4389">
            <v>6.323012553873306E-3</v>
          </cell>
          <cell r="AF4389">
            <v>6.5688671750772165E-3</v>
          </cell>
        </row>
        <row r="4390">
          <cell r="L4390">
            <v>53.420999999999999</v>
          </cell>
          <cell r="M4390">
            <v>6.5050026561132733E-3</v>
          </cell>
          <cell r="AF4390">
            <v>6.5688766877898134E-3</v>
          </cell>
        </row>
        <row r="4391">
          <cell r="L4391">
            <v>21.624500000000001</v>
          </cell>
          <cell r="M4391">
            <v>6.6561001379600122E-3</v>
          </cell>
          <cell r="AF4391">
            <v>6.5689210783362959E-3</v>
          </cell>
        </row>
        <row r="4392">
          <cell r="L4392">
            <v>31.8903</v>
          </cell>
          <cell r="M4392">
            <v>6.8247695909745979E-3</v>
          </cell>
          <cell r="AF4392">
            <v>6.5689274195589262E-3</v>
          </cell>
        </row>
        <row r="4393">
          <cell r="L4393">
            <v>11.917899999999999</v>
          </cell>
          <cell r="M4393">
            <v>6.3181125830390527E-3</v>
          </cell>
          <cell r="AF4393">
            <v>6.5689971683215876E-3</v>
          </cell>
        </row>
        <row r="4394">
          <cell r="L4394">
            <v>13.0589</v>
          </cell>
          <cell r="M4394">
            <v>6.3660597385325306E-3</v>
          </cell>
          <cell r="AF4394">
            <v>6.5691429788799676E-3</v>
          </cell>
        </row>
        <row r="4395">
          <cell r="L4395">
            <v>10.571199999999999</v>
          </cell>
          <cell r="M4395">
            <v>6.258907828221646E-3</v>
          </cell>
          <cell r="AF4395">
            <v>6.5691651641501449E-3</v>
          </cell>
        </row>
        <row r="4396">
          <cell r="L4396">
            <v>30.559799999999999</v>
          </cell>
          <cell r="M4396">
            <v>6.8145496613230376E-3</v>
          </cell>
          <cell r="AF4396">
            <v>6.5691905176794635E-3</v>
          </cell>
        </row>
        <row r="4397">
          <cell r="L4397">
            <v>16.522500000000001</v>
          </cell>
          <cell r="M4397">
            <v>6.4986190080346187E-3</v>
          </cell>
          <cell r="AF4397">
            <v>6.5691936867907381E-3</v>
          </cell>
        </row>
        <row r="4398">
          <cell r="L4398">
            <v>18.9572</v>
          </cell>
          <cell r="M4398">
            <v>6.5795673384019789E-3</v>
          </cell>
          <cell r="AF4398">
            <v>6.5693267734329491E-3</v>
          </cell>
        </row>
        <row r="4399">
          <cell r="L4399">
            <v>15.376799999999999</v>
          </cell>
          <cell r="M4399">
            <v>6.4569839801668655E-3</v>
          </cell>
          <cell r="AF4399">
            <v>6.5693521197187736E-3</v>
          </cell>
        </row>
        <row r="4400">
          <cell r="L4400">
            <v>19.208600000000001</v>
          </cell>
          <cell r="M4400">
            <v>6.5873301762401871E-3</v>
          </cell>
          <cell r="AF4400">
            <v>6.5696371871338723E-3</v>
          </cell>
        </row>
        <row r="4401">
          <cell r="L4401">
            <v>8.3960399999999993</v>
          </cell>
          <cell r="M4401">
            <v>6.1575244368741507E-3</v>
          </cell>
          <cell r="AF4401">
            <v>6.5700360398746535E-3</v>
          </cell>
        </row>
        <row r="4402">
          <cell r="L4402">
            <v>12.3065</v>
          </cell>
          <cell r="M4402">
            <v>6.3346734780395627E-3</v>
          </cell>
          <cell r="AF4402">
            <v>6.5700771753023808E-3</v>
          </cell>
        </row>
        <row r="4403">
          <cell r="L4403">
            <v>12.766</v>
          </cell>
          <cell r="M4403">
            <v>6.3539485154814378E-3</v>
          </cell>
          <cell r="AF4403">
            <v>6.5700929958215108E-3</v>
          </cell>
        </row>
        <row r="4404">
          <cell r="L4404">
            <v>14.216799999999999</v>
          </cell>
          <cell r="M4404">
            <v>6.4125834344578589E-3</v>
          </cell>
          <cell r="AF4404">
            <v>6.570327087587962E-3</v>
          </cell>
        </row>
        <row r="4405">
          <cell r="L4405">
            <v>13.1473</v>
          </cell>
          <cell r="M4405">
            <v>6.3696880437592359E-3</v>
          </cell>
          <cell r="AF4405">
            <v>6.5703365757431801E-3</v>
          </cell>
        </row>
        <row r="4406">
          <cell r="L4406">
            <v>11.2066</v>
          </cell>
          <cell r="M4406">
            <v>6.2871893822881624E-3</v>
          </cell>
          <cell r="AF4406">
            <v>6.5703587141503154E-3</v>
          </cell>
        </row>
        <row r="4407">
          <cell r="L4407">
            <v>13.0619</v>
          </cell>
          <cell r="M4407">
            <v>6.3661830765453032E-3</v>
          </cell>
          <cell r="AF4407">
            <v>6.5704504211360161E-3</v>
          </cell>
        </row>
        <row r="4408">
          <cell r="L4408">
            <v>45.204900000000002</v>
          </cell>
          <cell r="M4408">
            <v>6.7324428415644179E-3</v>
          </cell>
          <cell r="AF4408">
            <v>6.5707444151744893E-3</v>
          </cell>
        </row>
        <row r="4409">
          <cell r="L4409">
            <v>32.616199999999999</v>
          </cell>
          <cell r="M4409">
            <v>6.8288556897757131E-3</v>
          </cell>
          <cell r="AF4409">
            <v>6.5707475755657271E-3</v>
          </cell>
        </row>
        <row r="4410">
          <cell r="L4410">
            <v>21.372599999999998</v>
          </cell>
          <cell r="M4410">
            <v>6.6494282014749597E-3</v>
          </cell>
          <cell r="AF4410">
            <v>6.5707602169530182E-3</v>
          </cell>
        </row>
        <row r="4411">
          <cell r="L4411">
            <v>15.423999999999999</v>
          </cell>
          <cell r="M4411">
            <v>6.4587431070934993E-3</v>
          </cell>
          <cell r="AF4411">
            <v>6.5714013940365388E-3</v>
          </cell>
        </row>
        <row r="4412">
          <cell r="L4412">
            <v>14.5884</v>
          </cell>
          <cell r="M4412">
            <v>6.4270499147987626E-3</v>
          </cell>
          <cell r="AF4412">
            <v>6.5714424296884257E-3</v>
          </cell>
        </row>
        <row r="4413">
          <cell r="L4413">
            <v>8.2413900000000009</v>
          </cell>
          <cell r="M4413">
            <v>6.1500538910732906E-3</v>
          </cell>
          <cell r="AF4413">
            <v>6.5715244919815436E-3</v>
          </cell>
        </row>
        <row r="4414">
          <cell r="L4414">
            <v>18.606300000000001</v>
          </cell>
          <cell r="M4414">
            <v>6.568543647800843E-3</v>
          </cell>
          <cell r="AF4414">
            <v>6.5716759600342586E-3</v>
          </cell>
        </row>
        <row r="4415">
          <cell r="L4415">
            <v>52.4666</v>
          </cell>
          <cell r="M4415">
            <v>6.5376694156169526E-3</v>
          </cell>
          <cell r="AF4415">
            <v>6.5717453692056586E-3</v>
          </cell>
        </row>
        <row r="4416">
          <cell r="L4416">
            <v>17.763999999999999</v>
          </cell>
          <cell r="M4416">
            <v>6.5411928209850832E-3</v>
          </cell>
          <cell r="AF4416">
            <v>6.5717832251276182E-3</v>
          </cell>
        </row>
        <row r="4417">
          <cell r="L4417">
            <v>14.222300000000001</v>
          </cell>
          <cell r="M4417">
            <v>6.4127992082764224E-3</v>
          </cell>
          <cell r="AF4417">
            <v>6.5719377769099287E-3</v>
          </cell>
        </row>
        <row r="4418">
          <cell r="L4418">
            <v>14.2334</v>
          </cell>
          <cell r="M4418">
            <v>6.4132345277597459E-3</v>
          </cell>
          <cell r="AF4418">
            <v>6.5720922860105571E-3</v>
          </cell>
        </row>
        <row r="4419">
          <cell r="L4419">
            <v>29.1935</v>
          </cell>
          <cell r="M4419">
            <v>6.8003923049835711E-3</v>
          </cell>
          <cell r="AF4419">
            <v>6.572161643559101E-3</v>
          </cell>
        </row>
        <row r="4420">
          <cell r="L4420">
            <v>23.572399999999998</v>
          </cell>
          <cell r="M4420">
            <v>6.7037025812109472E-3</v>
          </cell>
          <cell r="AF4420">
            <v>6.5722814226934221E-3</v>
          </cell>
        </row>
        <row r="4421">
          <cell r="L4421">
            <v>13.3979</v>
          </cell>
          <cell r="M4421">
            <v>6.3799054150285184E-3</v>
          </cell>
          <cell r="AF4421">
            <v>6.5723507567736058E-3</v>
          </cell>
        </row>
        <row r="4422">
          <cell r="L4422">
            <v>22.714400000000001</v>
          </cell>
          <cell r="M4422">
            <v>6.6836103168687096E-3</v>
          </cell>
          <cell r="AF4422">
            <v>6.5724169312769464E-3</v>
          </cell>
        </row>
        <row r="4423">
          <cell r="L4423">
            <v>15.013999999999999</v>
          </cell>
          <cell r="M4423">
            <v>6.4433378791418751E-3</v>
          </cell>
          <cell r="AF4423">
            <v>6.5724358368376709E-3</v>
          </cell>
        </row>
        <row r="4424">
          <cell r="L4424">
            <v>16.102699999999999</v>
          </cell>
          <cell r="M4424">
            <v>6.4836222567182774E-3</v>
          </cell>
          <cell r="AF4424">
            <v>6.5726469054479108E-3</v>
          </cell>
        </row>
        <row r="4425">
          <cell r="L4425">
            <v>11.6494</v>
          </cell>
          <cell r="M4425">
            <v>6.306531968702879E-3</v>
          </cell>
          <cell r="AF4425">
            <v>6.5726909992540926E-3</v>
          </cell>
        </row>
        <row r="4426">
          <cell r="L4426">
            <v>31.202999999999999</v>
          </cell>
          <cell r="M4426">
            <v>6.8199307944666575E-3</v>
          </cell>
          <cell r="AF4426">
            <v>6.5727161941498595E-3</v>
          </cell>
        </row>
        <row r="4427">
          <cell r="L4427">
            <v>19.9161</v>
          </cell>
          <cell r="M4427">
            <v>6.6085678415343076E-3</v>
          </cell>
          <cell r="AF4427">
            <v>6.572901971356542E-3</v>
          </cell>
        </row>
        <row r="4428">
          <cell r="L4428">
            <v>18.283200000000001</v>
          </cell>
          <cell r="M4428">
            <v>6.5582000380594949E-3</v>
          </cell>
          <cell r="AF4428">
            <v>6.5729743762086333E-3</v>
          </cell>
        </row>
        <row r="4429">
          <cell r="L4429">
            <v>16.3612</v>
          </cell>
          <cell r="M4429">
            <v>6.4928924303315561E-3</v>
          </cell>
          <cell r="AF4429">
            <v>6.5730436242198509E-3</v>
          </cell>
        </row>
        <row r="4430">
          <cell r="L4430">
            <v>13.6432</v>
          </cell>
          <cell r="M4430">
            <v>6.3898084941107743E-3</v>
          </cell>
          <cell r="AF4430">
            <v>6.5731034223927677E-3</v>
          </cell>
        </row>
        <row r="4431">
          <cell r="L4431">
            <v>6.1156699999999997</v>
          </cell>
          <cell r="M4431">
            <v>6.0439810524950096E-3</v>
          </cell>
          <cell r="AF4431">
            <v>6.5732513166014859E-3</v>
          </cell>
        </row>
        <row r="4432">
          <cell r="L4432">
            <v>15.4838</v>
          </cell>
          <cell r="M4432">
            <v>6.460966452472067E-3</v>
          </cell>
          <cell r="AF4432">
            <v>6.57328277838495E-3</v>
          </cell>
        </row>
        <row r="4433">
          <cell r="L4433">
            <v>14.1153</v>
          </cell>
          <cell r="M4433">
            <v>6.4085925151599315E-3</v>
          </cell>
          <cell r="AF4433">
            <v>6.5733236760441181E-3</v>
          </cell>
        </row>
        <row r="4434">
          <cell r="L4434">
            <v>14.8773</v>
          </cell>
          <cell r="M4434">
            <v>6.4381391092072845E-3</v>
          </cell>
          <cell r="AF4434">
            <v>6.5734872366176138E-3</v>
          </cell>
        </row>
        <row r="4435">
          <cell r="L4435">
            <v>13.798</v>
          </cell>
          <cell r="M4435">
            <v>6.3960077426462713E-3</v>
          </cell>
          <cell r="AF4435">
            <v>6.573493526448271E-3</v>
          </cell>
        </row>
        <row r="4436">
          <cell r="L4436">
            <v>9.2747700000000002</v>
          </cell>
          <cell r="M4436">
            <v>6.1993188736382829E-3</v>
          </cell>
          <cell r="AF4436">
            <v>6.5736444610355804E-3</v>
          </cell>
        </row>
        <row r="4437">
          <cell r="L4437">
            <v>20.884699999999999</v>
          </cell>
          <cell r="M4437">
            <v>6.6361729319179014E-3</v>
          </cell>
          <cell r="AF4437">
            <v>6.5739084979268055E-3</v>
          </cell>
        </row>
        <row r="4438">
          <cell r="L4438">
            <v>27.755099999999999</v>
          </cell>
          <cell r="M4438">
            <v>6.7815033133770877E-3</v>
          </cell>
          <cell r="AF4438">
            <v>6.5740624614674982E-3</v>
          </cell>
        </row>
        <row r="4439">
          <cell r="L4439">
            <v>27.2896</v>
          </cell>
          <cell r="M4439">
            <v>6.7745204271264401E-3</v>
          </cell>
          <cell r="AF4439">
            <v>6.5741284327630496E-3</v>
          </cell>
        </row>
        <row r="4440">
          <cell r="L4440">
            <v>15.1142</v>
          </cell>
          <cell r="M4440">
            <v>6.4471287418328615E-3</v>
          </cell>
          <cell r="AF4440">
            <v>6.5741629860239809E-3</v>
          </cell>
        </row>
        <row r="4441">
          <cell r="L4441">
            <v>45.169800000000002</v>
          </cell>
          <cell r="M4441">
            <v>6.7331451593860862E-3</v>
          </cell>
          <cell r="AF4441">
            <v>6.5741818323496373E-3</v>
          </cell>
        </row>
        <row r="4442">
          <cell r="L4442">
            <v>11.9411</v>
          </cell>
          <cell r="M4442">
            <v>6.3191079385925388E-3</v>
          </cell>
          <cell r="AF4442">
            <v>6.5742101006368977E-3</v>
          </cell>
        </row>
        <row r="4443">
          <cell r="L4443">
            <v>15.751899999999999</v>
          </cell>
          <cell r="M4443">
            <v>6.4708602525899777E-3</v>
          </cell>
          <cell r="AF4443">
            <v>6.5742603518105696E-3</v>
          </cell>
        </row>
        <row r="4444">
          <cell r="L4444">
            <v>17.746700000000001</v>
          </cell>
          <cell r="M4444">
            <v>6.5406179827381559E-3</v>
          </cell>
          <cell r="AF4444">
            <v>6.5743043178502613E-3</v>
          </cell>
        </row>
        <row r="4445">
          <cell r="L4445">
            <v>11.5047</v>
          </cell>
          <cell r="M4445">
            <v>6.3002444658172693E-3</v>
          </cell>
          <cell r="AF4445">
            <v>6.5743451403351885E-3</v>
          </cell>
        </row>
        <row r="4446">
          <cell r="L4446">
            <v>13.4084</v>
          </cell>
          <cell r="M4446">
            <v>6.3803313075998774E-3</v>
          </cell>
          <cell r="AF4446">
            <v>6.5743608404900556E-3</v>
          </cell>
        </row>
        <row r="4447">
          <cell r="L4447">
            <v>80.116200000000006</v>
          </cell>
          <cell r="M4447">
            <v>5.0740269014987651E-3</v>
          </cell>
          <cell r="AF4447">
            <v>6.5745272347763634E-3</v>
          </cell>
        </row>
        <row r="4448">
          <cell r="L4448">
            <v>37.813000000000002</v>
          </cell>
          <cell r="M4448">
            <v>6.8272705226854434E-3</v>
          </cell>
          <cell r="AF4448">
            <v>6.5746276750449544E-3</v>
          </cell>
        </row>
        <row r="4449">
          <cell r="L4449">
            <v>12.945399999999999</v>
          </cell>
          <cell r="M4449">
            <v>6.3613828605669871E-3</v>
          </cell>
          <cell r="AF4449">
            <v>6.5748128140062298E-3</v>
          </cell>
        </row>
        <row r="4450">
          <cell r="L4450">
            <v>139.95099999999999</v>
          </cell>
          <cell r="M4450">
            <v>1.3599321659089521E-3</v>
          </cell>
          <cell r="AF4450">
            <v>6.5748347755337135E-3</v>
          </cell>
        </row>
        <row r="4451">
          <cell r="L4451">
            <v>14.1067</v>
          </cell>
          <cell r="M4451">
            <v>6.4082535919642797E-3</v>
          </cell>
          <cell r="AF4451">
            <v>6.5749916182195204E-3</v>
          </cell>
        </row>
        <row r="4452">
          <cell r="M4452">
            <v>5.7065367181851909E-3</v>
          </cell>
          <cell r="AF4452">
            <v>6.5750982458236467E-3</v>
          </cell>
        </row>
        <row r="4453">
          <cell r="M4453">
            <v>5.7065367181851909E-3</v>
          </cell>
          <cell r="AF4453">
            <v>6.5751296029669098E-3</v>
          </cell>
        </row>
        <row r="4454">
          <cell r="M4454">
            <v>5.7065367181851909E-3</v>
          </cell>
          <cell r="AF4454">
            <v>6.5751546873996335E-3</v>
          </cell>
        </row>
        <row r="4455">
          <cell r="M4455">
            <v>5.7065367181851909E-3</v>
          </cell>
          <cell r="AF4455">
            <v>6.5752267987964613E-3</v>
          </cell>
        </row>
        <row r="4456">
          <cell r="M4456">
            <v>5.7065367181851909E-3</v>
          </cell>
          <cell r="AF4456">
            <v>6.575455611709715E-3</v>
          </cell>
        </row>
        <row r="4457">
          <cell r="M4457">
            <v>5.7065367181851909E-3</v>
          </cell>
          <cell r="AF4457">
            <v>6.5754775476882616E-3</v>
          </cell>
        </row>
        <row r="4458">
          <cell r="M4458">
            <v>5.7065367181851909E-3</v>
          </cell>
          <cell r="AF4458">
            <v>6.5754900821413916E-3</v>
          </cell>
        </row>
        <row r="4459">
          <cell r="M4459">
            <v>5.7065367181851909E-3</v>
          </cell>
          <cell r="AF4459">
            <v>6.5755496169028812E-3</v>
          </cell>
        </row>
        <row r="4460">
          <cell r="L4460">
            <v>7.7730699999999997</v>
          </cell>
          <cell r="M4460">
            <v>6.1272240355450666E-3</v>
          </cell>
          <cell r="AF4460">
            <v>6.5756592693720388E-3</v>
          </cell>
        </row>
        <row r="4461">
          <cell r="L4461">
            <v>5.4654999999999996</v>
          </cell>
          <cell r="M4461">
            <v>6.0103123943726277E-3</v>
          </cell>
          <cell r="AF4461">
            <v>6.5756780647477598E-3</v>
          </cell>
        </row>
        <row r="4462">
          <cell r="L4462">
            <v>20.664899999999999</v>
          </cell>
          <cell r="M4462">
            <v>6.6300586821090683E-3</v>
          </cell>
          <cell r="AF4462">
            <v>6.5757250503821803E-3</v>
          </cell>
        </row>
        <row r="4463">
          <cell r="L4463">
            <v>6.3770100000000003</v>
          </cell>
          <cell r="M4463">
            <v>6.0573556972757132E-3</v>
          </cell>
          <cell r="AF4463">
            <v>6.5757595039673917E-3</v>
          </cell>
        </row>
        <row r="4464">
          <cell r="L4464">
            <v>11.3665</v>
          </cell>
          <cell r="M4464">
            <v>6.2942091380684987E-3</v>
          </cell>
          <cell r="AF4464">
            <v>6.5758315363184019E-3</v>
          </cell>
        </row>
        <row r="4465">
          <cell r="L4465">
            <v>9.9914299999999994</v>
          </cell>
          <cell r="M4465">
            <v>6.232568917694953E-3</v>
          </cell>
          <cell r="AF4465">
            <v>6.5758440627220636E-3</v>
          </cell>
        </row>
        <row r="4466">
          <cell r="L4466">
            <v>6.4447000000000001</v>
          </cell>
          <cell r="M4466">
            <v>6.0608048931042081E-3</v>
          </cell>
          <cell r="AF4466">
            <v>6.5759317395686539E-3</v>
          </cell>
        </row>
        <row r="4467">
          <cell r="L4467">
            <v>20.848199999999999</v>
          </cell>
          <cell r="M4467">
            <v>6.6351637239877043E-3</v>
          </cell>
          <cell r="AF4467">
            <v>6.5759380016662339E-3</v>
          </cell>
        </row>
        <row r="4468">
          <cell r="L4468">
            <v>10.207100000000001</v>
          </cell>
          <cell r="M4468">
            <v>6.2424257587180348E-3</v>
          </cell>
          <cell r="AF4468">
            <v>6.5759630493441145E-3</v>
          </cell>
        </row>
        <row r="4469">
          <cell r="L4469">
            <v>18.3062</v>
          </cell>
          <cell r="M4469">
            <v>6.5589424572883174E-3</v>
          </cell>
          <cell r="AF4469">
            <v>6.5760287940750152E-3</v>
          </cell>
        </row>
        <row r="4470">
          <cell r="L4470">
            <v>14.8665</v>
          </cell>
          <cell r="M4470">
            <v>6.4377270535228986E-3</v>
          </cell>
          <cell r="AF4470">
            <v>6.5764199692185422E-3</v>
          </cell>
        </row>
        <row r="4471">
          <cell r="L4471">
            <v>18.031600000000001</v>
          </cell>
          <cell r="M4471">
            <v>6.5500176881918169E-3</v>
          </cell>
          <cell r="AF4471">
            <v>6.5765638516074578E-3</v>
          </cell>
        </row>
        <row r="4472">
          <cell r="L4472">
            <v>19.816600000000001</v>
          </cell>
          <cell r="M4472">
            <v>6.6056355750873695E-3</v>
          </cell>
          <cell r="AF4472">
            <v>6.5766263974092465E-3</v>
          </cell>
        </row>
        <row r="4473">
          <cell r="L4473">
            <v>17.9619</v>
          </cell>
          <cell r="M4473">
            <v>6.5477312423861383E-3</v>
          </cell>
          <cell r="AF4473">
            <v>6.5767796045038129E-3</v>
          </cell>
        </row>
        <row r="4474">
          <cell r="L4474">
            <v>21.143699999999999</v>
          </cell>
          <cell r="M4474">
            <v>6.6432639522146291E-3</v>
          </cell>
          <cell r="AF4474">
            <v>6.5767889831402256E-3</v>
          </cell>
        </row>
        <row r="4475">
          <cell r="L4475">
            <v>13.4161</v>
          </cell>
          <cell r="M4475">
            <v>6.3806435156573806E-3</v>
          </cell>
          <cell r="AF4475">
            <v>6.576820244103416E-3</v>
          </cell>
        </row>
        <row r="4476">
          <cell r="L4476">
            <v>22.241299999999999</v>
          </cell>
          <cell r="M4476">
            <v>6.6719405813163079E-3</v>
          </cell>
          <cell r="AF4476">
            <v>6.5769233926395625E-3</v>
          </cell>
        </row>
        <row r="4477">
          <cell r="L4477">
            <v>17.5397</v>
          </cell>
          <cell r="M4477">
            <v>6.5336992561340276E-3</v>
          </cell>
          <cell r="AF4477">
            <v>6.5769702719228875E-3</v>
          </cell>
        </row>
        <row r="4478">
          <cell r="L4478">
            <v>10.6708</v>
          </cell>
          <cell r="M4478">
            <v>6.2633816404130144E-3</v>
          </cell>
          <cell r="AF4478">
            <v>6.5770202720724586E-3</v>
          </cell>
        </row>
        <row r="4479">
          <cell r="L4479">
            <v>11.623900000000001</v>
          </cell>
          <cell r="M4479">
            <v>6.3054263004929285E-3</v>
          </cell>
          <cell r="AF4479">
            <v>6.5770483951518221E-3</v>
          </cell>
        </row>
        <row r="4480">
          <cell r="L4480">
            <v>12.334899999999999</v>
          </cell>
          <cell r="M4480">
            <v>6.3358744843209653E-3</v>
          </cell>
          <cell r="AF4480">
            <v>6.5771733691513375E-3</v>
          </cell>
        </row>
        <row r="4481">
          <cell r="L4481">
            <v>264.49599999999998</v>
          </cell>
          <cell r="M4481">
            <v>3.0172999217340963E-6</v>
          </cell>
          <cell r="AF4481">
            <v>6.5773014379081627E-3</v>
          </cell>
        </row>
        <row r="4482">
          <cell r="L4482">
            <v>268.697</v>
          </cell>
          <cell r="M4482">
            <v>2.2679182217176515E-6</v>
          </cell>
          <cell r="AF4482">
            <v>6.5774856793956137E-3</v>
          </cell>
        </row>
        <row r="4483">
          <cell r="L4483">
            <v>10.712300000000001</v>
          </cell>
          <cell r="M4483">
            <v>6.2652412882967263E-3</v>
          </cell>
          <cell r="AF4483">
            <v>6.5775169006171636E-3</v>
          </cell>
        </row>
        <row r="4484">
          <cell r="L4484">
            <v>15.9598</v>
          </cell>
          <cell r="M4484">
            <v>6.4784488065759852E-3</v>
          </cell>
          <cell r="AF4484">
            <v>6.5777510029613965E-3</v>
          </cell>
        </row>
        <row r="4485">
          <cell r="L4485">
            <v>15.0124</v>
          </cell>
          <cell r="M4485">
            <v>6.4432772104662233E-3</v>
          </cell>
          <cell r="AF4485">
            <v>6.5779444518573376E-3</v>
          </cell>
        </row>
        <row r="4486">
          <cell r="L4486">
            <v>24.833300000000001</v>
          </cell>
          <cell r="M4486">
            <v>6.7306997948498783E-3</v>
          </cell>
          <cell r="AF4486">
            <v>6.5779569300780201E-3</v>
          </cell>
        </row>
        <row r="4487">
          <cell r="L4487">
            <v>10.6767</v>
          </cell>
          <cell r="M4487">
            <v>6.263646183505586E-3</v>
          </cell>
          <cell r="AF4487">
            <v>6.5779943630285519E-3</v>
          </cell>
        </row>
        <row r="4488">
          <cell r="L4488">
            <v>23.948499999999999</v>
          </cell>
          <cell r="M4488">
            <v>6.7120717263207917E-3</v>
          </cell>
          <cell r="AF4488">
            <v>6.5782313787612311E-3</v>
          </cell>
        </row>
        <row r="4489">
          <cell r="L4489">
            <v>10.1036</v>
          </cell>
          <cell r="M4489">
            <v>6.2377041462661513E-3</v>
          </cell>
          <cell r="AF4489">
            <v>6.5783155569260291E-3</v>
          </cell>
        </row>
        <row r="4490">
          <cell r="L4490">
            <v>11.5932</v>
          </cell>
          <cell r="M4490">
            <v>6.3040938235874467E-3</v>
          </cell>
          <cell r="AF4490">
            <v>6.5783186743862011E-3</v>
          </cell>
        </row>
        <row r="4491">
          <cell r="L4491">
            <v>12.138</v>
          </cell>
          <cell r="M4491">
            <v>6.3275216604451404E-3</v>
          </cell>
          <cell r="AF4491">
            <v>6.5783716684809021E-3</v>
          </cell>
        </row>
        <row r="4492">
          <cell r="L4492">
            <v>18.0349</v>
          </cell>
          <cell r="M4492">
            <v>6.5501257299403091E-3</v>
          </cell>
          <cell r="AF4492">
            <v>6.5784651749000393E-3</v>
          </cell>
        </row>
        <row r="4493">
          <cell r="L4493">
            <v>15.3407</v>
          </cell>
          <cell r="M4493">
            <v>6.4556360205419968E-3</v>
          </cell>
          <cell r="AF4493">
            <v>6.5784776412099871E-3</v>
          </cell>
        </row>
        <row r="4494">
          <cell r="L4494">
            <v>10.019299999999999</v>
          </cell>
          <cell r="M4494">
            <v>6.2338465822710442E-3</v>
          </cell>
          <cell r="AF4494">
            <v>6.5785056893641544E-3</v>
          </cell>
        </row>
        <row r="4495">
          <cell r="L4495">
            <v>13.318899999999999</v>
          </cell>
          <cell r="M4495">
            <v>6.376695374999501E-3</v>
          </cell>
          <cell r="AF4495">
            <v>6.5786427928798139E-3</v>
          </cell>
        </row>
        <row r="4496">
          <cell r="L4496">
            <v>15.221399999999999</v>
          </cell>
          <cell r="M4496">
            <v>6.4511658548057254E-3</v>
          </cell>
          <cell r="AF4496">
            <v>6.5786770633639875E-3</v>
          </cell>
        </row>
        <row r="4497">
          <cell r="L4497">
            <v>16.678000000000001</v>
          </cell>
          <cell r="M4497">
            <v>6.5040974286028454E-3</v>
          </cell>
          <cell r="AF4497">
            <v>6.5787954357052298E-3</v>
          </cell>
        </row>
        <row r="4498">
          <cell r="L4498">
            <v>16.769100000000002</v>
          </cell>
          <cell r="M4498">
            <v>6.5072876632891472E-3</v>
          </cell>
          <cell r="AF4498">
            <v>6.5788546122180422E-3</v>
          </cell>
        </row>
        <row r="4499">
          <cell r="L4499">
            <v>14.364599999999999</v>
          </cell>
          <cell r="M4499">
            <v>6.4183645788378277E-3</v>
          </cell>
          <cell r="AF4499">
            <v>6.5789854006087604E-3</v>
          </cell>
        </row>
        <row r="4500">
          <cell r="L4500">
            <v>19.072099999999999</v>
          </cell>
          <cell r="M4500">
            <v>6.5831292873384743E-3</v>
          </cell>
          <cell r="AF4500">
            <v>6.5791286089343561E-3</v>
          </cell>
        </row>
        <row r="4501">
          <cell r="L4501">
            <v>25.648499999999999</v>
          </cell>
          <cell r="M4501">
            <v>6.7465360079982011E-3</v>
          </cell>
          <cell r="AF4501">
            <v>6.5791597361844123E-3</v>
          </cell>
        </row>
        <row r="4502">
          <cell r="L4502">
            <v>11.436199999999999</v>
          </cell>
          <cell r="M4502">
            <v>6.2972566940207976E-3</v>
          </cell>
          <cell r="AF4502">
            <v>6.579209536074067E-3</v>
          </cell>
        </row>
        <row r="4503">
          <cell r="L4503">
            <v>13.3576</v>
          </cell>
          <cell r="M4503">
            <v>6.3782691463352735E-3</v>
          </cell>
          <cell r="AF4503">
            <v>6.579327792508971E-3</v>
          </cell>
        </row>
        <row r="4504">
          <cell r="L4504">
            <v>20.636199999999999</v>
          </cell>
          <cell r="M4504">
            <v>6.6292538018104434E-3</v>
          </cell>
          <cell r="AF4504">
            <v>6.5793464622227937E-3</v>
          </cell>
        </row>
        <row r="4505">
          <cell r="L4505">
            <v>14.2486</v>
          </cell>
          <cell r="M4505">
            <v>6.4138303125735119E-3</v>
          </cell>
          <cell r="AF4505">
            <v>6.5795051288590027E-3</v>
          </cell>
        </row>
        <row r="4506">
          <cell r="L4506">
            <v>36.381100000000004</v>
          </cell>
          <cell r="M4506">
            <v>6.8331113300193081E-3</v>
          </cell>
          <cell r="AF4506">
            <v>6.5795673384019789E-3</v>
          </cell>
        </row>
        <row r="4507">
          <cell r="L4507">
            <v>20.5641</v>
          </cell>
          <cell r="M4507">
            <v>6.6272251478465723E-3</v>
          </cell>
          <cell r="AF4507">
            <v>6.5797601426296854E-3</v>
          </cell>
        </row>
        <row r="4508">
          <cell r="L4508">
            <v>16.386399999999998</v>
          </cell>
          <cell r="M4508">
            <v>6.4937900330603541E-3</v>
          </cell>
          <cell r="AF4508">
            <v>6.5798565190221935E-3</v>
          </cell>
        </row>
        <row r="4509">
          <cell r="L4509">
            <v>16.3903</v>
          </cell>
          <cell r="M4509">
            <v>6.4939288506942984E-3</v>
          </cell>
          <cell r="AF4509">
            <v>6.5799528782660771E-3</v>
          </cell>
        </row>
        <row r="4510">
          <cell r="L4510">
            <v>29.308800000000002</v>
          </cell>
          <cell r="M4510">
            <v>6.8017298683959422E-3</v>
          </cell>
          <cell r="AF4510">
            <v>6.5800026053595547E-3</v>
          </cell>
        </row>
        <row r="4511">
          <cell r="L4511">
            <v>10.5084</v>
          </cell>
          <cell r="M4511">
            <v>6.2560792697048369E-3</v>
          </cell>
          <cell r="AF4511">
            <v>6.5800305748419897E-3</v>
          </cell>
        </row>
        <row r="4512">
          <cell r="L4512">
            <v>15.521599999999999</v>
          </cell>
          <cell r="M4512">
            <v>6.4623687404983914E-3</v>
          </cell>
          <cell r="AF4512">
            <v>6.580139331309816E-3</v>
          </cell>
        </row>
        <row r="4513">
          <cell r="L4513">
            <v>25.6248</v>
          </cell>
          <cell r="M4513">
            <v>6.7460936543739221E-3</v>
          </cell>
          <cell r="AF4513">
            <v>6.5803381437394776E-3</v>
          </cell>
        </row>
        <row r="4514">
          <cell r="L4514">
            <v>15.2599</v>
          </cell>
          <cell r="M4514">
            <v>6.4526110556156445E-3</v>
          </cell>
          <cell r="AF4514">
            <v>6.5803536728817344E-3</v>
          </cell>
        </row>
        <row r="4515">
          <cell r="L4515">
            <v>21.4588</v>
          </cell>
          <cell r="M4515">
            <v>6.6517245238353158E-3</v>
          </cell>
          <cell r="AF4515">
            <v>6.5803940465632843E-3</v>
          </cell>
        </row>
        <row r="4516">
          <cell r="L4516">
            <v>13.605600000000001</v>
          </cell>
          <cell r="M4516">
            <v>6.3882968582180157E-3</v>
          </cell>
          <cell r="AF4516">
            <v>6.5805151495086324E-3</v>
          </cell>
        </row>
        <row r="4517">
          <cell r="L4517">
            <v>9.6399699999999999</v>
          </cell>
          <cell r="M4517">
            <v>6.2163575077605338E-3</v>
          </cell>
          <cell r="AF4517">
            <v>6.5805803475413628E-3</v>
          </cell>
        </row>
        <row r="4518">
          <cell r="L4518">
            <v>22.4514</v>
          </cell>
          <cell r="M4518">
            <v>6.6771746499992603E-3</v>
          </cell>
          <cell r="AF4518">
            <v>6.5806983049230341E-3</v>
          </cell>
        </row>
        <row r="4519">
          <cell r="L4519">
            <v>11.480399999999999</v>
          </cell>
          <cell r="M4519">
            <v>6.2991854008589629E-3</v>
          </cell>
          <cell r="AF4519">
            <v>6.5807262384220419E-3</v>
          </cell>
        </row>
        <row r="4520">
          <cell r="L4520">
            <v>107.238</v>
          </cell>
          <cell r="M4520">
            <v>3.1820146600017663E-3</v>
          </cell>
          <cell r="AF4520">
            <v>6.5807665842566535E-3</v>
          </cell>
        </row>
        <row r="4521">
          <cell r="L4521">
            <v>16.334299999999999</v>
          </cell>
          <cell r="M4521">
            <v>6.4919330766645029E-3</v>
          </cell>
          <cell r="AF4521">
            <v>6.5809000143688661E-3</v>
          </cell>
        </row>
        <row r="4522">
          <cell r="L4522">
            <v>87.798199999999994</v>
          </cell>
          <cell r="M4522">
            <v>4.5443538753309788E-3</v>
          </cell>
          <cell r="AF4522">
            <v>6.5811016483835853E-3</v>
          </cell>
        </row>
        <row r="4523">
          <cell r="L4523">
            <v>28.558800000000002</v>
          </cell>
          <cell r="M4523">
            <v>6.7925594782630629E-3</v>
          </cell>
          <cell r="AF4523">
            <v>6.5811481685971755E-3</v>
          </cell>
        </row>
        <row r="4524">
          <cell r="L4524">
            <v>36.995199999999997</v>
          </cell>
          <cell r="M4524">
            <v>6.8311092327791633E-3</v>
          </cell>
          <cell r="AF4524">
            <v>6.581231894857425E-3</v>
          </cell>
        </row>
        <row r="4525">
          <cell r="L4525">
            <v>18.210699999999999</v>
          </cell>
          <cell r="M4525">
            <v>6.5558536918226768E-3</v>
          </cell>
          <cell r="AF4525">
            <v>6.5813683097600256E-3</v>
          </cell>
        </row>
        <row r="4526">
          <cell r="L4526">
            <v>34.3416</v>
          </cell>
          <cell r="M4526">
            <v>6.8343342899267112E-3</v>
          </cell>
          <cell r="AF4526">
            <v>6.5813838092659976E-3</v>
          </cell>
        </row>
        <row r="4527">
          <cell r="L4527">
            <v>24.273800000000001</v>
          </cell>
          <cell r="M4527">
            <v>6.7190938766362182E-3</v>
          </cell>
          <cell r="AF4527">
            <v>6.5813931087552882E-3</v>
          </cell>
        </row>
        <row r="4528">
          <cell r="L4528">
            <v>14.516500000000001</v>
          </cell>
          <cell r="M4528">
            <v>6.424268602232208E-3</v>
          </cell>
          <cell r="AF4528">
            <v>6.5814551012432438E-3</v>
          </cell>
        </row>
        <row r="4529">
          <cell r="L4529">
            <v>23.231999999999999</v>
          </cell>
          <cell r="M4529">
            <v>6.6958971658490057E-3</v>
          </cell>
          <cell r="AF4529">
            <v>6.5814922933072409E-3</v>
          </cell>
        </row>
        <row r="4530">
          <cell r="L4530">
            <v>16.282900000000001</v>
          </cell>
          <cell r="M4530">
            <v>6.490096522993578E-3</v>
          </cell>
          <cell r="AF4530">
            <v>6.5815635709084424E-3</v>
          </cell>
        </row>
        <row r="4531">
          <cell r="L4531">
            <v>17.517099999999999</v>
          </cell>
          <cell r="M4531">
            <v>6.5329393464827962E-3</v>
          </cell>
          <cell r="AF4531">
            <v>6.5816348390621178E-3</v>
          </cell>
        </row>
        <row r="4532">
          <cell r="L4532">
            <v>17.673999999999999</v>
          </cell>
          <cell r="M4532">
            <v>6.5381966068113542E-3</v>
          </cell>
          <cell r="AF4532">
            <v>6.5817060977679471E-3</v>
          </cell>
        </row>
        <row r="4533">
          <cell r="L4533">
            <v>13.8505</v>
          </cell>
          <cell r="M4533">
            <v>6.3981013472035357E-3</v>
          </cell>
          <cell r="AF4533">
            <v>6.5817246854417101E-3</v>
          </cell>
        </row>
        <row r="4534">
          <cell r="L4534">
            <v>28.102</v>
          </cell>
          <cell r="M4534">
            <v>6.786431087320818E-3</v>
          </cell>
          <cell r="AF4534">
            <v>6.5820158083821859E-3</v>
          </cell>
        </row>
        <row r="4535">
          <cell r="L4535">
            <v>35.788899999999998</v>
          </cell>
          <cell r="M4535">
            <v>6.8343260273706795E-3</v>
          </cell>
          <cell r="AF4535">
            <v>6.5823470009138806E-3</v>
          </cell>
        </row>
        <row r="4536">
          <cell r="L4536">
            <v>14.5908</v>
          </cell>
          <cell r="M4536">
            <v>6.4271426067257897E-3</v>
          </cell>
          <cell r="AF4536">
            <v>6.5824305405429284E-3</v>
          </cell>
        </row>
        <row r="4537">
          <cell r="L4537">
            <v>18.4513</v>
          </cell>
          <cell r="M4537">
            <v>6.5636045966165416E-3</v>
          </cell>
          <cell r="AF4537">
            <v>6.5824367281454724E-3</v>
          </cell>
        </row>
        <row r="4538">
          <cell r="L4538">
            <v>16.090800000000002</v>
          </cell>
          <cell r="M4538">
            <v>6.483192763173818E-3</v>
          </cell>
          <cell r="AF4538">
            <v>6.5826068592086187E-3</v>
          </cell>
        </row>
        <row r="4539">
          <cell r="L4539">
            <v>22.147099999999998</v>
          </cell>
          <cell r="M4539">
            <v>6.6695671192872992E-3</v>
          </cell>
          <cell r="AF4539">
            <v>6.5828047618579858E-3</v>
          </cell>
        </row>
        <row r="4540">
          <cell r="L4540">
            <v>13.917899999999999</v>
          </cell>
          <cell r="M4540">
            <v>6.4007825499613289E-3</v>
          </cell>
          <cell r="AF4540">
            <v>6.5829438683328812E-3</v>
          </cell>
        </row>
        <row r="4541">
          <cell r="L4541">
            <v>18.0398</v>
          </cell>
          <cell r="M4541">
            <v>6.5502861202286584E-3</v>
          </cell>
          <cell r="AF4541">
            <v>6.5831292873384743E-3</v>
          </cell>
        </row>
        <row r="4542">
          <cell r="L4542">
            <v>284.57900000000001</v>
          </cell>
          <cell r="M4542">
            <v>7.3543796707138567E-7</v>
          </cell>
          <cell r="AF4542">
            <v>6.5831447360180477E-3</v>
          </cell>
        </row>
        <row r="4543">
          <cell r="L4543">
            <v>301.80900000000003</v>
          </cell>
          <cell r="M4543">
            <v>1.9933801675515482E-7</v>
          </cell>
          <cell r="AF4543">
            <v>6.5832312403663294E-3</v>
          </cell>
        </row>
        <row r="4544">
          <cell r="L4544">
            <v>13.3253</v>
          </cell>
          <cell r="M4544">
            <v>6.3769558035906334E-3</v>
          </cell>
          <cell r="AF4544">
            <v>6.5832837540269135E-3</v>
          </cell>
        </row>
        <row r="4545">
          <cell r="L4545">
            <v>12.1616</v>
          </cell>
          <cell r="M4545">
            <v>6.3285260289699568E-3</v>
          </cell>
          <cell r="AF4545">
            <v>6.5832961094316415E-3</v>
          </cell>
        </row>
        <row r="4546">
          <cell r="L4546">
            <v>12.419</v>
          </cell>
          <cell r="M4546">
            <v>6.3394235184728118E-3</v>
          </cell>
          <cell r="AF4546">
            <v>6.5834134715128051E-3</v>
          </cell>
        </row>
        <row r="4547">
          <cell r="L4547">
            <v>15.263299999999999</v>
          </cell>
          <cell r="M4547">
            <v>6.4527385643858319E-3</v>
          </cell>
          <cell r="AF4547">
            <v>6.5835925533456142E-3</v>
          </cell>
        </row>
        <row r="4548">
          <cell r="L4548">
            <v>19.797999999999998</v>
          </cell>
          <cell r="M4548">
            <v>6.6050854478101597E-3</v>
          </cell>
          <cell r="AF4548">
            <v>6.5836326841272235E-3</v>
          </cell>
        </row>
        <row r="4549">
          <cell r="L4549">
            <v>8.7103699999999993</v>
          </cell>
          <cell r="M4549">
            <v>6.1726029432740371E-3</v>
          </cell>
          <cell r="AF4549">
            <v>6.5836419446477805E-3</v>
          </cell>
        </row>
        <row r="4550">
          <cell r="L4550">
            <v>8.74437</v>
          </cell>
          <cell r="M4550">
            <v>6.1742254135483321E-3</v>
          </cell>
          <cell r="AF4550">
            <v>6.5836512050074436E-3</v>
          </cell>
        </row>
        <row r="4551">
          <cell r="L4551">
            <v>13.9331</v>
          </cell>
          <cell r="M4551">
            <v>6.401386188626507E-3</v>
          </cell>
          <cell r="AF4551">
            <v>6.5836851582829984E-3</v>
          </cell>
        </row>
        <row r="4552">
          <cell r="L4552">
            <v>26.2818</v>
          </cell>
          <cell r="M4552">
            <v>6.7579544394747735E-3</v>
          </cell>
          <cell r="AF4552">
            <v>6.5837345410040887E-3</v>
          </cell>
        </row>
        <row r="4553">
          <cell r="L4553">
            <v>35.398000000000003</v>
          </cell>
          <cell r="M4553">
            <v>6.8347424604284441E-3</v>
          </cell>
          <cell r="AF4553">
            <v>6.5837900910946864E-3</v>
          </cell>
        </row>
        <row r="4554">
          <cell r="L4554">
            <v>29.6068</v>
          </cell>
          <cell r="M4554">
            <v>6.8050650967475916E-3</v>
          </cell>
          <cell r="AF4554">
            <v>6.5838024347726239E-3</v>
          </cell>
        </row>
        <row r="4555">
          <cell r="L4555">
            <v>21.876799999999999</v>
          </cell>
          <cell r="M4555">
            <v>6.6626649908799341E-3</v>
          </cell>
          <cell r="AF4555">
            <v>6.5838271212703284E-3</v>
          </cell>
        </row>
        <row r="4556">
          <cell r="L4556">
            <v>14.78</v>
          </cell>
          <cell r="M4556">
            <v>6.4344197962582696E-3</v>
          </cell>
          <cell r="AF4556">
            <v>6.5838610633363543E-3</v>
          </cell>
        </row>
        <row r="4557">
          <cell r="L4557">
            <v>19.742100000000001</v>
          </cell>
          <cell r="M4557">
            <v>6.6034283480908666E-3</v>
          </cell>
          <cell r="AF4557">
            <v>6.5839011738979946E-3</v>
          </cell>
        </row>
        <row r="4558">
          <cell r="L4558">
            <v>21.813600000000001</v>
          </cell>
          <cell r="M4558">
            <v>6.6610316006817175E-3</v>
          </cell>
          <cell r="AF4558">
            <v>6.5839474515606167E-3</v>
          </cell>
        </row>
        <row r="4559">
          <cell r="L4559">
            <v>17.4909</v>
          </cell>
          <cell r="M4559">
            <v>6.5320572742099134E-3</v>
          </cell>
          <cell r="AF4559">
            <v>6.5839597915912261E-3</v>
          </cell>
        </row>
        <row r="4560">
          <cell r="L4560">
            <v>24.8886</v>
          </cell>
          <cell r="M4560">
            <v>6.731814402251274E-3</v>
          </cell>
          <cell r="AF4560">
            <v>6.5840461637952496E-3</v>
          </cell>
        </row>
        <row r="4561">
          <cell r="L4561">
            <v>11.2018</v>
          </cell>
          <cell r="M4561">
            <v>6.2869780495577281E-3</v>
          </cell>
          <cell r="AF4561">
            <v>6.5841294380014157E-3</v>
          </cell>
        </row>
        <row r="4562">
          <cell r="L4562">
            <v>9.7620400000000007</v>
          </cell>
          <cell r="M4562">
            <v>6.2220088812093592E-3</v>
          </cell>
          <cell r="AF4562">
            <v>6.5841880305546451E-3</v>
          </cell>
        </row>
        <row r="4563">
          <cell r="L4563">
            <v>10.9527</v>
          </cell>
          <cell r="M4563">
            <v>6.2759622515527903E-3</v>
          </cell>
          <cell r="AF4563">
            <v>6.5843082792552427E-3</v>
          </cell>
        </row>
        <row r="4564">
          <cell r="L4564">
            <v>11.6241</v>
          </cell>
          <cell r="M4564">
            <v>6.3054349763286529E-3</v>
          </cell>
          <cell r="AF4564">
            <v>6.584628809476239E-3</v>
          </cell>
        </row>
        <row r="4565">
          <cell r="L4565">
            <v>57.318199999999997</v>
          </cell>
          <cell r="M4565">
            <v>6.3556358163841965E-3</v>
          </cell>
          <cell r="AF4565">
            <v>6.5849953327016646E-3</v>
          </cell>
        </row>
        <row r="4566">
          <cell r="L4566">
            <v>11.8371</v>
          </cell>
          <cell r="M4566">
            <v>6.3146394360548853E-3</v>
          </cell>
          <cell r="AF4566">
            <v>6.5850199638315485E-3</v>
          </cell>
        </row>
        <row r="4567">
          <cell r="L4567">
            <v>21.091799999999999</v>
          </cell>
          <cell r="M4567">
            <v>6.6418528807205028E-3</v>
          </cell>
          <cell r="AF4567">
            <v>6.5850230426422844E-3</v>
          </cell>
        </row>
        <row r="4568">
          <cell r="L4568">
            <v>16.3581</v>
          </cell>
          <cell r="M4568">
            <v>6.4927819359223392E-3</v>
          </cell>
          <cell r="AF4568">
            <v>6.5852785215700805E-3</v>
          </cell>
        </row>
        <row r="4569">
          <cell r="L4569">
            <v>18.299399999999999</v>
          </cell>
          <cell r="M4569">
            <v>6.5587230567145166E-3</v>
          </cell>
          <cell r="AF4569">
            <v>6.5853523720234702E-3</v>
          </cell>
        </row>
        <row r="4570">
          <cell r="L4570">
            <v>9.5475899999999996</v>
          </cell>
          <cell r="M4570">
            <v>6.2120660187273734E-3</v>
          </cell>
          <cell r="AF4570">
            <v>6.585370833026574E-3</v>
          </cell>
        </row>
        <row r="4571">
          <cell r="L4571">
            <v>8.9612999999999996</v>
          </cell>
          <cell r="M4571">
            <v>6.1845378895163429E-3</v>
          </cell>
          <cell r="AF4571">
            <v>6.5853831400041396E-3</v>
          </cell>
        </row>
        <row r="4572">
          <cell r="L4572">
            <v>12.8454</v>
          </cell>
          <cell r="M4572">
            <v>6.357245191129352E-3</v>
          </cell>
          <cell r="AF4572">
            <v>6.5853923700494475E-3</v>
          </cell>
        </row>
        <row r="4573">
          <cell r="L4573">
            <v>36.190199999999997</v>
          </cell>
          <cell r="M4573">
            <v>6.833579702765144E-3</v>
          </cell>
          <cell r="AF4573">
            <v>6.5854169827163477E-3</v>
          </cell>
        </row>
        <row r="4574">
          <cell r="L4574">
            <v>9.3250600000000006</v>
          </cell>
          <cell r="M4574">
            <v>6.2016768233936958E-3</v>
          </cell>
          <cell r="AF4574">
            <v>6.5855953903046806E-3</v>
          </cell>
        </row>
        <row r="4575">
          <cell r="L4575">
            <v>15.567500000000001</v>
          </cell>
          <cell r="M4575">
            <v>6.4640682833661967E-3</v>
          </cell>
          <cell r="AF4575">
            <v>6.5856138428265661E-3</v>
          </cell>
        </row>
        <row r="4576">
          <cell r="L4576">
            <v>9.2070000000000007</v>
          </cell>
          <cell r="M4576">
            <v>6.1961354806636913E-3</v>
          </cell>
          <cell r="AF4576">
            <v>6.5856384451870162E-3</v>
          </cell>
        </row>
        <row r="4577">
          <cell r="L4577">
            <v>19.0884</v>
          </cell>
          <cell r="M4577">
            <v>6.5836326841272235E-3</v>
          </cell>
          <cell r="AF4577">
            <v>6.5857306938389027E-3</v>
          </cell>
        </row>
        <row r="4578">
          <cell r="L4578">
            <v>11.643000000000001</v>
          </cell>
          <cell r="M4578">
            <v>6.3062545625735753E-3</v>
          </cell>
          <cell r="AF4578">
            <v>6.5864834549280316E-3</v>
          </cell>
        </row>
        <row r="4579">
          <cell r="L4579">
            <v>67.196700000000007</v>
          </cell>
          <cell r="M4579">
            <v>5.8737234257113489E-3</v>
          </cell>
          <cell r="AF4579">
            <v>6.5865080167677977E-3</v>
          </cell>
        </row>
        <row r="4580">
          <cell r="L4580">
            <v>13.5144</v>
          </cell>
          <cell r="M4580">
            <v>6.3846208159434861E-3</v>
          </cell>
          <cell r="AF4580">
            <v>6.586511086917211E-3</v>
          </cell>
        </row>
        <row r="4581">
          <cell r="L4581">
            <v>17.993200000000002</v>
          </cell>
          <cell r="M4581">
            <v>6.548759067145667E-3</v>
          </cell>
          <cell r="AF4581">
            <v>6.5865602068731774E-3</v>
          </cell>
        </row>
        <row r="4582">
          <cell r="L4582">
            <v>22.808299999999999</v>
          </cell>
          <cell r="M4582">
            <v>6.6858766888806534E-3</v>
          </cell>
          <cell r="AF4582">
            <v>6.5865755559195611E-3</v>
          </cell>
        </row>
        <row r="4583">
          <cell r="L4583">
            <v>9.5177999999999994</v>
          </cell>
          <cell r="M4583">
            <v>6.2106794465134714E-3</v>
          </cell>
          <cell r="AF4583">
            <v>6.5865786256751315E-3</v>
          </cell>
        </row>
        <row r="4584">
          <cell r="L4584">
            <v>5.7329400000000001</v>
          </cell>
          <cell r="M4584">
            <v>6.0242293404731877E-3</v>
          </cell>
          <cell r="AF4584">
            <v>6.5867842585156282E-3</v>
          </cell>
        </row>
        <row r="4585">
          <cell r="L4585">
            <v>17.438600000000001</v>
          </cell>
          <cell r="M4585">
            <v>6.5302929177812503E-3</v>
          </cell>
          <cell r="AF4585">
            <v>6.5867965325608251E-3</v>
          </cell>
        </row>
        <row r="4586">
          <cell r="L4586">
            <v>26.711500000000001</v>
          </cell>
          <cell r="M4586">
            <v>6.7652594251489898E-3</v>
          </cell>
          <cell r="AF4586">
            <v>6.5868578984897832E-3</v>
          </cell>
        </row>
        <row r="4587">
          <cell r="L4587">
            <v>13.728899999999999</v>
          </cell>
          <cell r="M4587">
            <v>6.3932453205606697E-3</v>
          </cell>
          <cell r="AF4587">
            <v>6.5869468663654444E-3</v>
          </cell>
        </row>
        <row r="4588">
          <cell r="L4588">
            <v>22.136399999999998</v>
          </cell>
          <cell r="M4588">
            <v>6.669296477004834E-3</v>
          </cell>
          <cell r="AF4588">
            <v>6.5869683391138537E-3</v>
          </cell>
        </row>
        <row r="4589">
          <cell r="L4589">
            <v>135.86500000000001</v>
          </cell>
          <cell r="M4589">
            <v>1.5384572331339369E-3</v>
          </cell>
          <cell r="AF4589">
            <v>6.5871400895148565E-3</v>
          </cell>
        </row>
        <row r="4590">
          <cell r="L4590">
            <v>11.852600000000001</v>
          </cell>
          <cell r="M4590">
            <v>6.3153064857551788E-3</v>
          </cell>
          <cell r="AF4590">
            <v>6.5871492888444584E-3</v>
          </cell>
        </row>
        <row r="4591">
          <cell r="L4591">
            <v>8.3009000000000004</v>
          </cell>
          <cell r="M4591">
            <v>6.1529326291581525E-3</v>
          </cell>
          <cell r="AF4591">
            <v>6.5873301762401871E-3</v>
          </cell>
        </row>
        <row r="4592">
          <cell r="L4592">
            <v>11.1874</v>
          </cell>
          <cell r="M4592">
            <v>6.2863438389104548E-3</v>
          </cell>
          <cell r="AF4592">
            <v>6.5873516333198167E-3</v>
          </cell>
        </row>
        <row r="4593">
          <cell r="L4593">
            <v>24.6265</v>
          </cell>
          <cell r="M4593">
            <v>6.7264797342167582E-3</v>
          </cell>
          <cell r="AF4593">
            <v>6.5873700244039116E-3</v>
          </cell>
        </row>
        <row r="4594">
          <cell r="L4594">
            <v>13.6014</v>
          </cell>
          <cell r="M4594">
            <v>6.3881278628862394E-3</v>
          </cell>
          <cell r="AF4594">
            <v>6.5873792197041862E-3</v>
          </cell>
        </row>
        <row r="4595">
          <cell r="L4595">
            <v>16.038599999999999</v>
          </cell>
          <cell r="M4595">
            <v>6.4813059196514268E-3</v>
          </cell>
          <cell r="AF4595">
            <v>6.5875293867919031E-3</v>
          </cell>
        </row>
        <row r="4596">
          <cell r="L4596">
            <v>11.5426</v>
          </cell>
          <cell r="M4596">
            <v>6.3018944336596747E-3</v>
          </cell>
          <cell r="AF4596">
            <v>6.5875293867919031E-3</v>
          </cell>
        </row>
        <row r="4597">
          <cell r="L4597">
            <v>11.1014</v>
          </cell>
          <cell r="M4597">
            <v>6.2825495625905793E-3</v>
          </cell>
          <cell r="AF4597">
            <v>6.587688700750066E-3</v>
          </cell>
        </row>
        <row r="4598">
          <cell r="L4598">
            <v>16.3432</v>
          </cell>
          <cell r="M4598">
            <v>6.4922506205872263E-3</v>
          </cell>
          <cell r="AF4598">
            <v>6.587823467038921E-3</v>
          </cell>
        </row>
        <row r="4599">
          <cell r="L4599">
            <v>27.2546</v>
          </cell>
          <cell r="M4599">
            <v>6.7739782737496375E-3</v>
          </cell>
          <cell r="AF4599">
            <v>6.5878816508519655E-3</v>
          </cell>
        </row>
        <row r="4600">
          <cell r="L4600">
            <v>32.228999999999999</v>
          </cell>
          <cell r="M4600">
            <v>6.8268072256199332E-3</v>
          </cell>
          <cell r="AF4600">
            <v>6.5879092093484269E-3</v>
          </cell>
        </row>
        <row r="4601">
          <cell r="L4601">
            <v>36.307299999999998</v>
          </cell>
          <cell r="M4601">
            <v>6.833301061022921E-3</v>
          </cell>
          <cell r="AF4601">
            <v>6.5880867737406895E-3</v>
          </cell>
        </row>
        <row r="4602">
          <cell r="L4602">
            <v>11.5197</v>
          </cell>
          <cell r="M4602">
            <v>6.3008977533730148E-3</v>
          </cell>
          <cell r="AF4602">
            <v>6.5882153172306442E-3</v>
          </cell>
        </row>
        <row r="4603">
          <cell r="L4603">
            <v>16.3995</v>
          </cell>
          <cell r="M4603">
            <v>6.4942562148228309E-3</v>
          </cell>
          <cell r="AF4603">
            <v>6.5882642778661267E-3</v>
          </cell>
        </row>
        <row r="4604">
          <cell r="L4604">
            <v>17.673200000000001</v>
          </cell>
          <cell r="M4604">
            <v>6.5381699102500437E-3</v>
          </cell>
          <cell r="AF4604">
            <v>6.5883071146596592E-3</v>
          </cell>
        </row>
        <row r="4605">
          <cell r="L4605">
            <v>39.425400000000003</v>
          </cell>
          <cell r="M4605">
            <v>6.815787614258737E-3</v>
          </cell>
          <cell r="AF4605">
            <v>6.5883958368462845E-3</v>
          </cell>
        </row>
        <row r="4606">
          <cell r="L4606">
            <v>10.8773</v>
          </cell>
          <cell r="M4606">
            <v>6.2726091661838446E-3</v>
          </cell>
          <cell r="AF4606">
            <v>6.5885090122410565E-3</v>
          </cell>
        </row>
        <row r="4607">
          <cell r="L4607">
            <v>21.895800000000001</v>
          </cell>
          <cell r="M4607">
            <v>6.6631545927697882E-3</v>
          </cell>
          <cell r="AF4607">
            <v>6.5885548871695765E-3</v>
          </cell>
        </row>
        <row r="4608">
          <cell r="L4608">
            <v>74.066999999999993</v>
          </cell>
          <cell r="M4608">
            <v>5.4671656280520205E-3</v>
          </cell>
          <cell r="AF4608">
            <v>6.5885640616714647E-3</v>
          </cell>
        </row>
        <row r="4609">
          <cell r="L4609">
            <v>28.589500000000001</v>
          </cell>
          <cell r="M4609">
            <v>6.7929566249140495E-3</v>
          </cell>
          <cell r="AF4609">
            <v>6.5887200035280565E-3</v>
          </cell>
        </row>
        <row r="4610">
          <cell r="L4610">
            <v>11.8223</v>
          </cell>
          <cell r="M4610">
            <v>6.3140021613909154E-3</v>
          </cell>
          <cell r="AF4610">
            <v>6.5888728424515226E-3</v>
          </cell>
        </row>
        <row r="4611">
          <cell r="L4611">
            <v>36.534700000000001</v>
          </cell>
          <cell r="M4611">
            <v>6.8326814342678666E-3</v>
          </cell>
          <cell r="AF4611">
            <v>6.5889034048597266E-3</v>
          </cell>
        </row>
        <row r="4612">
          <cell r="L4612">
            <v>16.229199999999999</v>
          </cell>
          <cell r="M4612">
            <v>6.4881729697236412E-3</v>
          </cell>
          <cell r="AF4612">
            <v>6.5889095171263005E-3</v>
          </cell>
        </row>
        <row r="4613">
          <cell r="L4613">
            <v>22.7028</v>
          </cell>
          <cell r="M4613">
            <v>6.6833291920293256E-3</v>
          </cell>
          <cell r="AF4613">
            <v>6.5889981369354591E-3</v>
          </cell>
        </row>
        <row r="4614">
          <cell r="L4614">
            <v>26.3842</v>
          </cell>
          <cell r="M4614">
            <v>6.7597277930035457E-3</v>
          </cell>
          <cell r="AF4614">
            <v>6.5890409135174934E-3</v>
          </cell>
        </row>
        <row r="4615">
          <cell r="L4615">
            <v>52.068899999999999</v>
          </cell>
          <cell r="M4615">
            <v>6.5508130868930647E-3</v>
          </cell>
          <cell r="AF4615">
            <v>6.5892028216115468E-3</v>
          </cell>
        </row>
        <row r="4616">
          <cell r="L4616">
            <v>242.602</v>
          </cell>
          <cell r="M4616">
            <v>1.2285643079206905E-5</v>
          </cell>
          <cell r="AF4616">
            <v>6.5892272561955826E-3</v>
          </cell>
        </row>
        <row r="4617">
          <cell r="L4617">
            <v>231.17099999999999</v>
          </cell>
          <cell r="M4617">
            <v>2.4181752846924115E-5</v>
          </cell>
          <cell r="AF4617">
            <v>6.5895814287405116E-3</v>
          </cell>
        </row>
        <row r="4618">
          <cell r="L4618">
            <v>13.343</v>
          </cell>
          <cell r="M4618">
            <v>6.3776757075329734E-3</v>
          </cell>
          <cell r="AF4618">
            <v>6.5896851922199731E-3</v>
          </cell>
        </row>
        <row r="4619">
          <cell r="L4619">
            <v>7.5403700000000002</v>
          </cell>
          <cell r="M4619">
            <v>6.1157653997198531E-3</v>
          </cell>
          <cell r="AF4619">
            <v>6.5896882437732635E-3</v>
          </cell>
        </row>
        <row r="4620">
          <cell r="L4620">
            <v>13.723800000000001</v>
          </cell>
          <cell r="M4620">
            <v>6.3930411292541451E-3</v>
          </cell>
          <cell r="AF4620">
            <v>6.5897279123345023E-3</v>
          </cell>
        </row>
        <row r="4621">
          <cell r="L4621">
            <v>20.232500000000002</v>
          </cell>
          <cell r="M4621">
            <v>6.6177730017992088E-3</v>
          </cell>
          <cell r="AF4621">
            <v>6.5897767310194953E-3</v>
          </cell>
        </row>
        <row r="4622">
          <cell r="L4622">
            <v>26.272300000000001</v>
          </cell>
          <cell r="M4622">
            <v>6.7577888886496251E-3</v>
          </cell>
          <cell r="AF4622">
            <v>6.5897828330323859E-3</v>
          </cell>
        </row>
        <row r="4623">
          <cell r="L4623">
            <v>7.91526</v>
          </cell>
          <cell r="M4623">
            <v>6.1341883451497521E-3</v>
          </cell>
          <cell r="AF4623">
            <v>6.5897919859172482E-3</v>
          </cell>
        </row>
        <row r="4624">
          <cell r="L4624">
            <v>17.000299999999999</v>
          </cell>
          <cell r="M4624">
            <v>6.5153198407285869E-3</v>
          </cell>
          <cell r="AF4624">
            <v>6.5898438492167028E-3</v>
          </cell>
        </row>
        <row r="4625">
          <cell r="L4625">
            <v>6.2117500000000003</v>
          </cell>
          <cell r="M4625">
            <v>6.0489088156321057E-3</v>
          </cell>
          <cell r="AF4625">
            <v>6.5899780595760132E-3</v>
          </cell>
        </row>
        <row r="4626">
          <cell r="L4626">
            <v>13.6233</v>
          </cell>
          <cell r="M4626">
            <v>6.3890087384902627E-3</v>
          </cell>
          <cell r="AF4626">
            <v>6.5899841592220593E-3</v>
          </cell>
        </row>
        <row r="4627">
          <cell r="L4627">
            <v>28.221800000000002</v>
          </cell>
          <cell r="M4627">
            <v>6.7880779989819588E-3</v>
          </cell>
          <cell r="AF4627">
            <v>6.5900055074183794E-3</v>
          </cell>
        </row>
        <row r="4628">
          <cell r="L4628">
            <v>21.537500000000001</v>
          </cell>
          <cell r="M4628">
            <v>6.6538090698185217E-3</v>
          </cell>
          <cell r="AF4628">
            <v>6.5900725960294114E-3</v>
          </cell>
        </row>
        <row r="4629">
          <cell r="L4629">
            <v>13.078099999999999</v>
          </cell>
          <cell r="M4629">
            <v>6.3668488524715964E-3</v>
          </cell>
          <cell r="AF4629">
            <v>6.5902524726362951E-3</v>
          </cell>
        </row>
        <row r="4630">
          <cell r="L4630">
            <v>13.7616</v>
          </cell>
          <cell r="M4630">
            <v>6.3945535421469522E-3</v>
          </cell>
          <cell r="AF4630">
            <v>6.5903012419730048E-3</v>
          </cell>
        </row>
        <row r="4631">
          <cell r="L4631">
            <v>30.409300000000002</v>
          </cell>
          <cell r="M4631">
            <v>6.8131717215713867E-3</v>
          </cell>
          <cell r="AF4631">
            <v>6.5904536165582129E-3</v>
          </cell>
        </row>
        <row r="4632">
          <cell r="L4632">
            <v>8.4507700000000003</v>
          </cell>
          <cell r="M4632">
            <v>6.1601600457325753E-3</v>
          </cell>
          <cell r="AF4632">
            <v>6.5905358801904195E-3</v>
          </cell>
        </row>
        <row r="4633">
          <cell r="L4633">
            <v>18.0501</v>
          </cell>
          <cell r="M4633">
            <v>6.550623129453711E-3</v>
          </cell>
          <cell r="AF4633">
            <v>6.5906485905979093E-3</v>
          </cell>
        </row>
        <row r="4634">
          <cell r="L4634">
            <v>8.9118899999999996</v>
          </cell>
          <cell r="M4634">
            <v>6.1821950199148013E-3</v>
          </cell>
          <cell r="AF4634">
            <v>6.5906790486550092E-3</v>
          </cell>
        </row>
        <row r="4635">
          <cell r="L4635">
            <v>9.9093499999999999</v>
          </cell>
          <cell r="M4635">
            <v>6.2287993360871981E-3</v>
          </cell>
          <cell r="AF4635">
            <v>6.590764321672056E-3</v>
          </cell>
        </row>
        <row r="4636">
          <cell r="L4636">
            <v>21.661300000000001</v>
          </cell>
          <cell r="M4636">
            <v>6.6570650198235493E-3</v>
          </cell>
          <cell r="AF4636">
            <v>6.5907704120637036E-3</v>
          </cell>
        </row>
        <row r="4637">
          <cell r="L4637">
            <v>21.622</v>
          </cell>
          <cell r="M4637">
            <v>6.656034498019007E-3</v>
          </cell>
          <cell r="AF4637">
            <v>6.5908800268433976E-3</v>
          </cell>
        </row>
        <row r="4638">
          <cell r="L4638">
            <v>16.3141</v>
          </cell>
          <cell r="M4638">
            <v>6.4912118566377748E-3</v>
          </cell>
          <cell r="AF4638">
            <v>6.5910717967636546E-3</v>
          </cell>
        </row>
        <row r="4639">
          <cell r="L4639">
            <v>19.557200000000002</v>
          </cell>
          <cell r="M4639">
            <v>6.5979070202156426E-3</v>
          </cell>
          <cell r="AF4639">
            <v>6.5912817487828717E-3</v>
          </cell>
        </row>
        <row r="4640">
          <cell r="L4640">
            <v>14.4099</v>
          </cell>
          <cell r="M4640">
            <v>6.4201292734930322E-3</v>
          </cell>
          <cell r="AF4640">
            <v>6.5913547555485758E-3</v>
          </cell>
        </row>
        <row r="4641">
          <cell r="L4641">
            <v>21.4605</v>
          </cell>
          <cell r="M4641">
            <v>6.6517696730324042E-3</v>
          </cell>
          <cell r="AF4641">
            <v>6.5914307932725714E-3</v>
          </cell>
        </row>
        <row r="4642">
          <cell r="L4642">
            <v>17.747399999999999</v>
          </cell>
          <cell r="M4642">
            <v>6.5406412522626099E-3</v>
          </cell>
          <cell r="AF4642">
            <v>6.5914459994715876E-3</v>
          </cell>
        </row>
        <row r="4643">
          <cell r="L4643">
            <v>29.851900000000001</v>
          </cell>
          <cell r="M4643">
            <v>6.8076764969500665E-3</v>
          </cell>
          <cell r="AF4643">
            <v>6.591512901417817E-3</v>
          </cell>
        </row>
        <row r="4644">
          <cell r="L4644">
            <v>18.151</v>
          </cell>
          <cell r="M4644">
            <v>6.5539146360169623E-3</v>
          </cell>
          <cell r="AF4644">
            <v>6.5915828350752367E-3</v>
          </cell>
        </row>
        <row r="4645">
          <cell r="L4645">
            <v>12.760199999999999</v>
          </cell>
          <cell r="M4645">
            <v>6.3537073066049611E-3</v>
          </cell>
          <cell r="AF4645">
            <v>6.5916740386227296E-3</v>
          </cell>
        </row>
        <row r="4646">
          <cell r="L4646">
            <v>14.4937</v>
          </cell>
          <cell r="M4646">
            <v>6.4233848442316272E-3</v>
          </cell>
          <cell r="AF4646">
            <v>6.5917743438700261E-3</v>
          </cell>
        </row>
        <row r="4647">
          <cell r="L4647">
            <v>86.546499999999995</v>
          </cell>
          <cell r="M4647">
            <v>4.6321945185625706E-3</v>
          </cell>
          <cell r="AF4647">
            <v>6.5918320865103342E-3</v>
          </cell>
        </row>
        <row r="4648">
          <cell r="L4648">
            <v>20.9148</v>
          </cell>
          <cell r="M4648">
            <v>6.6370033456912272E-3</v>
          </cell>
          <cell r="AF4648">
            <v>6.5918563972626795E-3</v>
          </cell>
        </row>
        <row r="4649">
          <cell r="L4649">
            <v>62.098100000000002</v>
          </cell>
          <cell r="M4649">
            <v>6.1396270167442344E-3</v>
          </cell>
          <cell r="AF4649">
            <v>6.5918898226716288E-3</v>
          </cell>
        </row>
        <row r="4650">
          <cell r="L4650">
            <v>67.247</v>
          </cell>
          <cell r="M4650">
            <v>5.8709352157687387E-3</v>
          </cell>
          <cell r="AF4650">
            <v>6.591898938315347E-3</v>
          </cell>
        </row>
        <row r="4651">
          <cell r="L4651">
            <v>56.483600000000003</v>
          </cell>
          <cell r="M4651">
            <v>6.3897284742389787E-3</v>
          </cell>
          <cell r="AF4651">
            <v>6.591929322627782E-3</v>
          </cell>
        </row>
        <row r="4652">
          <cell r="L4652">
            <v>10.105499999999999</v>
          </cell>
          <cell r="M4652">
            <v>6.2377909677434765E-3</v>
          </cell>
          <cell r="AF4652">
            <v>6.591932360960312E-3</v>
          </cell>
        </row>
        <row r="4653">
          <cell r="L4653">
            <v>11.0352</v>
          </cell>
          <cell r="M4653">
            <v>6.2796211265115642E-3</v>
          </cell>
          <cell r="AF4653">
            <v>6.5919779337944356E-3</v>
          </cell>
        </row>
        <row r="4654">
          <cell r="L4654">
            <v>21.896799999999999</v>
          </cell>
          <cell r="M4654">
            <v>6.6631803427291032E-3</v>
          </cell>
          <cell r="AF4654">
            <v>6.5919961617973239E-3</v>
          </cell>
        </row>
        <row r="4655">
          <cell r="L4655">
            <v>44.762</v>
          </cell>
          <cell r="M4655">
            <v>6.7411315343589451E-3</v>
          </cell>
          <cell r="AF4655">
            <v>6.5919961617973239E-3</v>
          </cell>
        </row>
        <row r="4656">
          <cell r="L4656">
            <v>5.5048599999999999</v>
          </cell>
          <cell r="M4656">
            <v>6.0123664976890921E-3</v>
          </cell>
          <cell r="AF4656">
            <v>6.5920629922796405E-3</v>
          </cell>
        </row>
        <row r="4657">
          <cell r="L4657">
            <v>24.274100000000001</v>
          </cell>
          <cell r="M4657">
            <v>6.7191002597108435E-3</v>
          </cell>
          <cell r="AF4657">
            <v>6.5921844799900504E-3</v>
          </cell>
        </row>
        <row r="4658">
          <cell r="L4658">
            <v>19.331099999999999</v>
          </cell>
          <cell r="M4658">
            <v>6.5910717967636546E-3</v>
          </cell>
          <cell r="AF4658">
            <v>6.5922998667124234E-3</v>
          </cell>
        </row>
        <row r="4659">
          <cell r="L4659">
            <v>25.499700000000001</v>
          </cell>
          <cell r="M4659">
            <v>6.7437407563119096E-3</v>
          </cell>
          <cell r="AF4659">
            <v>6.5924728981920531E-3</v>
          </cell>
        </row>
        <row r="4660">
          <cell r="L4660">
            <v>53.256999999999998</v>
          </cell>
          <cell r="M4660">
            <v>6.5107281931430444E-3</v>
          </cell>
          <cell r="AF4660">
            <v>6.5925244927797794E-3</v>
          </cell>
        </row>
        <row r="4661">
          <cell r="L4661">
            <v>12.4368</v>
          </cell>
          <cell r="M4661">
            <v>6.3401732486064143E-3</v>
          </cell>
          <cell r="AF4661">
            <v>6.5926580076190013E-3</v>
          </cell>
        </row>
        <row r="4662">
          <cell r="L4662">
            <v>24.134699999999999</v>
          </cell>
          <cell r="M4662">
            <v>6.7161157983468434E-3</v>
          </cell>
          <cell r="AF4662">
            <v>6.5927429535095989E-3</v>
          </cell>
        </row>
        <row r="4663">
          <cell r="L4663">
            <v>18.6252</v>
          </cell>
          <cell r="M4663">
            <v>6.5691429788799676E-3</v>
          </cell>
          <cell r="AF4663">
            <v>6.5929128030595141E-3</v>
          </cell>
        </row>
        <row r="4664">
          <cell r="L4664">
            <v>18.748699999999999</v>
          </cell>
          <cell r="M4664">
            <v>6.5730436242198509E-3</v>
          </cell>
          <cell r="AF4664">
            <v>6.5930704700764278E-3</v>
          </cell>
        </row>
        <row r="4665">
          <cell r="L4665">
            <v>13.580299999999999</v>
          </cell>
          <cell r="M4665">
            <v>6.387278429760444E-3</v>
          </cell>
          <cell r="AF4665">
            <v>6.5931371607351758E-3</v>
          </cell>
        </row>
        <row r="4666">
          <cell r="L4666">
            <v>14.138999999999999</v>
          </cell>
          <cell r="M4666">
            <v>6.4095258971125129E-3</v>
          </cell>
          <cell r="AF4666">
            <v>6.5931856575730417E-3</v>
          </cell>
        </row>
        <row r="4667">
          <cell r="L4667">
            <v>22.145800000000001</v>
          </cell>
          <cell r="M4667">
            <v>6.6695342488897677E-3</v>
          </cell>
          <cell r="AF4667">
            <v>6.5932371804257621E-3</v>
          </cell>
        </row>
        <row r="4668">
          <cell r="L4668">
            <v>65.0625</v>
          </cell>
          <cell r="M4668">
            <v>5.9891543193688673E-3</v>
          </cell>
          <cell r="AF4668">
            <v>6.5933129398980592E-3</v>
          </cell>
        </row>
        <row r="4669">
          <cell r="L4669">
            <v>15.6896</v>
          </cell>
          <cell r="M4669">
            <v>6.468571992355036E-3</v>
          </cell>
          <cell r="AF4669">
            <v>6.5933553602994547E-3</v>
          </cell>
        </row>
        <row r="4670">
          <cell r="L4670">
            <v>32.279200000000003</v>
          </cell>
          <cell r="M4670">
            <v>6.8270897220790707E-3</v>
          </cell>
          <cell r="AF4670">
            <v>6.5933917178416738E-3</v>
          </cell>
        </row>
        <row r="4671">
          <cell r="L4671">
            <v>15.845800000000001</v>
          </cell>
          <cell r="M4671">
            <v>6.4742967645514326E-3</v>
          </cell>
          <cell r="AF4671">
            <v>6.5938550497792233E-3</v>
          </cell>
        </row>
        <row r="4672">
          <cell r="L4672">
            <v>9.6852999999999998</v>
          </cell>
          <cell r="M4672">
            <v>6.2184586884079475E-3</v>
          </cell>
          <cell r="AF4672">
            <v>6.5939186115393051E-3</v>
          </cell>
        </row>
        <row r="4673">
          <cell r="L4673">
            <v>214.34899999999999</v>
          </cell>
          <cell r="M4673">
            <v>6.1091609668115907E-5</v>
          </cell>
          <cell r="AF4673">
            <v>6.593927691144E-3</v>
          </cell>
        </row>
        <row r="4674">
          <cell r="L4674">
            <v>21.407299999999999</v>
          </cell>
          <cell r="M4674">
            <v>6.6503542399331678E-3</v>
          </cell>
          <cell r="AF4674">
            <v>6.5940820196848477E-3</v>
          </cell>
        </row>
        <row r="4675">
          <cell r="L4675">
            <v>13.6142</v>
          </cell>
          <cell r="M4675">
            <v>6.3886428070169497E-3</v>
          </cell>
          <cell r="AF4675">
            <v>6.5941606789956921E-3</v>
          </cell>
        </row>
        <row r="4676">
          <cell r="L4676">
            <v>20.469899999999999</v>
          </cell>
          <cell r="M4676">
            <v>6.6245603784937475E-3</v>
          </cell>
          <cell r="AF4676">
            <v>6.5943965840505481E-3</v>
          </cell>
        </row>
        <row r="4677">
          <cell r="L4677">
            <v>27.036200000000001</v>
          </cell>
          <cell r="M4677">
            <v>6.7705412254488798E-3</v>
          </cell>
          <cell r="AF4677">
            <v>6.594435890931098E-3</v>
          </cell>
        </row>
        <row r="4678">
          <cell r="L4678">
            <v>16.674499999999998</v>
          </cell>
          <cell r="M4678">
            <v>6.5039745771177842E-3</v>
          </cell>
          <cell r="AF4678">
            <v>6.5945719297589942E-3</v>
          </cell>
        </row>
        <row r="4679">
          <cell r="L4679">
            <v>44.590499999999999</v>
          </cell>
          <cell r="M4679">
            <v>6.744394689405451E-3</v>
          </cell>
          <cell r="AF4679">
            <v>6.5947109540587341E-3</v>
          </cell>
        </row>
        <row r="4680">
          <cell r="L4680">
            <v>7.5067199999999996</v>
          </cell>
          <cell r="M4680">
            <v>6.1141021352841256E-3</v>
          </cell>
          <cell r="AF4680">
            <v>6.5949496244433132E-3</v>
          </cell>
        </row>
        <row r="4681">
          <cell r="L4681">
            <v>26.542000000000002</v>
          </cell>
          <cell r="M4681">
            <v>6.7624207197508534E-3</v>
          </cell>
          <cell r="AF4681">
            <v>6.5951338374847738E-3</v>
          </cell>
        </row>
        <row r="4682">
          <cell r="L4682">
            <v>263.78100000000001</v>
          </cell>
          <cell r="M4682">
            <v>3.1659017417350449E-6</v>
          </cell>
          <cell r="AF4682">
            <v>6.5951972396123609E-3</v>
          </cell>
        </row>
        <row r="4683">
          <cell r="L4683">
            <v>274.03300000000002</v>
          </cell>
          <cell r="M4683">
            <v>1.5663673071184116E-6</v>
          </cell>
          <cell r="AF4683">
            <v>6.5952213907185826E-3</v>
          </cell>
        </row>
        <row r="4684">
          <cell r="L4684">
            <v>14.3918</v>
          </cell>
          <cell r="M4684">
            <v>6.4194245803741411E-3</v>
          </cell>
          <cell r="AF4684">
            <v>6.5953270382807802E-3</v>
          </cell>
        </row>
        <row r="4685">
          <cell r="L4685">
            <v>16.726900000000001</v>
          </cell>
          <cell r="M4685">
            <v>6.5058116355350779E-3</v>
          </cell>
          <cell r="AF4685">
            <v>6.5954899941765514E-3</v>
          </cell>
        </row>
        <row r="4686">
          <cell r="L4686">
            <v>14.3193</v>
          </cell>
          <cell r="M4686">
            <v>6.4165965043288314E-3</v>
          </cell>
          <cell r="AF4686">
            <v>6.5955111142505692E-3</v>
          </cell>
        </row>
        <row r="4687">
          <cell r="L4687">
            <v>14.7339</v>
          </cell>
          <cell r="M4687">
            <v>6.4326521233913957E-3</v>
          </cell>
          <cell r="AF4687">
            <v>6.5955774858907062E-3</v>
          </cell>
        </row>
        <row r="4688">
          <cell r="L4688">
            <v>6.56182</v>
          </cell>
          <cell r="M4688">
            <v>6.0667582003636937E-3</v>
          </cell>
          <cell r="AF4688">
            <v>6.5959815615841385E-3</v>
          </cell>
        </row>
        <row r="4689">
          <cell r="L4689">
            <v>24.8902</v>
          </cell>
          <cell r="M4689">
            <v>6.7318465640927722E-3</v>
          </cell>
          <cell r="AF4689">
            <v>6.5960267738429485E-3</v>
          </cell>
        </row>
        <row r="4690">
          <cell r="L4690">
            <v>30.911999999999999</v>
          </cell>
          <cell r="M4690">
            <v>6.8175982532217207E-3</v>
          </cell>
          <cell r="AF4690">
            <v>6.5961714258797243E-3</v>
          </cell>
        </row>
        <row r="4691">
          <cell r="L4691">
            <v>13.588800000000001</v>
          </cell>
          <cell r="M4691">
            <v>6.3876207052747363E-3</v>
          </cell>
          <cell r="AF4691">
            <v>6.5963009748090167E-3</v>
          </cell>
        </row>
        <row r="4692">
          <cell r="L4692">
            <v>13.7507</v>
          </cell>
          <cell r="M4692">
            <v>6.3941176615268051E-3</v>
          </cell>
          <cell r="AF4692">
            <v>6.5963431463539422E-3</v>
          </cell>
        </row>
        <row r="4693">
          <cell r="L4693">
            <v>7.2329600000000003</v>
          </cell>
          <cell r="M4693">
            <v>6.1005120783600439E-3</v>
          </cell>
          <cell r="AF4693">
            <v>6.5964455482861832E-3</v>
          </cell>
        </row>
        <row r="4694">
          <cell r="L4694">
            <v>14.5083</v>
          </cell>
          <cell r="M4694">
            <v>6.4239508583117735E-3</v>
          </cell>
          <cell r="AF4694">
            <v>6.5964877077441001E-3</v>
          </cell>
        </row>
        <row r="4695">
          <cell r="L4695">
            <v>15.6844</v>
          </cell>
          <cell r="M4695">
            <v>6.468380701309403E-3</v>
          </cell>
          <cell r="AF4695">
            <v>6.5965117972800209E-3</v>
          </cell>
        </row>
        <row r="4696">
          <cell r="L4696">
            <v>14.363099999999999</v>
          </cell>
          <cell r="M4696">
            <v>6.4183060874123616E-3</v>
          </cell>
          <cell r="AF4696">
            <v>6.5965599728982256E-3</v>
          </cell>
        </row>
        <row r="4697">
          <cell r="L4697">
            <v>13.5503</v>
          </cell>
          <cell r="M4697">
            <v>6.3860694626336825E-3</v>
          </cell>
          <cell r="AF4697">
            <v>6.5967736966464768E-3</v>
          </cell>
        </row>
        <row r="4698">
          <cell r="L4698">
            <v>9.6078700000000001</v>
          </cell>
          <cell r="M4698">
            <v>6.2148677394491042E-3</v>
          </cell>
          <cell r="AF4698">
            <v>6.596839902503285E-3</v>
          </cell>
        </row>
        <row r="4699">
          <cell r="L4699">
            <v>8.8768899999999995</v>
          </cell>
          <cell r="M4699">
            <v>6.1805332852860901E-3</v>
          </cell>
          <cell r="AF4699">
            <v>6.5969271605560032E-3</v>
          </cell>
        </row>
        <row r="4700">
          <cell r="L4700">
            <v>16.363199999999999</v>
          </cell>
          <cell r="M4700">
            <v>6.4929637083254253E-3</v>
          </cell>
          <cell r="AF4700">
            <v>6.5969722880944905E-3</v>
          </cell>
        </row>
        <row r="4701">
          <cell r="L4701">
            <v>17.924499999999998</v>
          </cell>
          <cell r="M4701">
            <v>6.5465008496928129E-3</v>
          </cell>
          <cell r="AF4701">
            <v>6.5970775699415061E-3</v>
          </cell>
        </row>
        <row r="4702">
          <cell r="L4702">
            <v>22.183</v>
          </cell>
          <cell r="M4702">
            <v>6.6704736045860875E-3</v>
          </cell>
          <cell r="AF4702">
            <v>6.5970956160450924E-3</v>
          </cell>
        </row>
        <row r="4703">
          <cell r="L4703">
            <v>10.4077</v>
          </cell>
          <cell r="M4703">
            <v>6.2515312293780758E-3</v>
          </cell>
          <cell r="AF4703">
            <v>6.5970956160450924E-3</v>
          </cell>
        </row>
        <row r="4704">
          <cell r="L4704">
            <v>44.651499999999999</v>
          </cell>
          <cell r="M4704">
            <v>6.7432405233794103E-3</v>
          </cell>
          <cell r="AF4704">
            <v>6.5971888439280433E-3</v>
          </cell>
        </row>
        <row r="4705">
          <cell r="L4705">
            <v>18.7576</v>
          </cell>
          <cell r="M4705">
            <v>6.5733236760441181E-3</v>
          </cell>
          <cell r="AF4705">
            <v>6.5972580018286032E-3</v>
          </cell>
        </row>
        <row r="4706">
          <cell r="L4706">
            <v>137.667</v>
          </cell>
          <cell r="M4706">
            <v>1.4578848304493881E-3</v>
          </cell>
          <cell r="AF4706">
            <v>6.5975465581062367E-3</v>
          </cell>
        </row>
        <row r="4707">
          <cell r="L4707">
            <v>16.4999</v>
          </cell>
          <cell r="M4707">
            <v>6.4978193331962858E-3</v>
          </cell>
          <cell r="AF4707">
            <v>6.5977478480730095E-3</v>
          </cell>
        </row>
        <row r="4708">
          <cell r="L4708">
            <v>23.613299999999999</v>
          </cell>
          <cell r="M4708">
            <v>6.7046256902717942E-3</v>
          </cell>
          <cell r="AF4708">
            <v>6.5978019122061886E-3</v>
          </cell>
        </row>
        <row r="4709">
          <cell r="L4709">
            <v>14.805</v>
          </cell>
          <cell r="M4709">
            <v>6.4353769284594357E-3</v>
          </cell>
          <cell r="AF4709">
            <v>6.5978649796577431E-3</v>
          </cell>
        </row>
        <row r="4710">
          <cell r="L4710">
            <v>11.913</v>
          </cell>
          <cell r="M4710">
            <v>6.3179022494677627E-3</v>
          </cell>
          <cell r="AF4710">
            <v>6.5978890032656733E-3</v>
          </cell>
        </row>
        <row r="4711">
          <cell r="L4711">
            <v>16.743500000000001</v>
          </cell>
          <cell r="M4711">
            <v>6.5063926189223983E-3</v>
          </cell>
          <cell r="AF4711">
            <v>6.5979070202156426E-3</v>
          </cell>
        </row>
        <row r="4712">
          <cell r="L4712">
            <v>22.4621</v>
          </cell>
          <cell r="M4712">
            <v>6.6774390059130689E-3</v>
          </cell>
          <cell r="AF4712">
            <v>6.5979880884715937E-3</v>
          </cell>
        </row>
        <row r="4713">
          <cell r="L4713">
            <v>17.9605</v>
          </cell>
          <cell r="M4713">
            <v>6.5476852291711362E-3</v>
          </cell>
          <cell r="AF4713">
            <v>6.5980241145955276E-3</v>
          </cell>
        </row>
        <row r="4714">
          <cell r="L4714">
            <v>25.671399999999998</v>
          </cell>
          <cell r="M4714">
            <v>6.7469624007410658E-3</v>
          </cell>
          <cell r="AF4714">
            <v>6.5984772217822108E-3</v>
          </cell>
        </row>
        <row r="4715">
          <cell r="L4715">
            <v>28.189699999999998</v>
          </cell>
          <cell r="M4715">
            <v>6.7876394797926438E-3</v>
          </cell>
          <cell r="AF4715">
            <v>6.598546202083804E-3</v>
          </cell>
        </row>
        <row r="4716">
          <cell r="L4716">
            <v>14.251799999999999</v>
          </cell>
          <cell r="M4716">
            <v>6.4139556925832692E-3</v>
          </cell>
          <cell r="AF4716">
            <v>6.5985581976857263E-3</v>
          </cell>
        </row>
        <row r="4717">
          <cell r="L4717">
            <v>46.935299999999998</v>
          </cell>
          <cell r="M4717">
            <v>6.6949074753753519E-3</v>
          </cell>
          <cell r="AF4717">
            <v>6.5985701929995649E-3</v>
          </cell>
        </row>
        <row r="4718">
          <cell r="L4718">
            <v>15.7012</v>
          </cell>
          <cell r="M4718">
            <v>6.4689985539021144E-3</v>
          </cell>
          <cell r="AF4718">
            <v>6.5986601486705248E-3</v>
          </cell>
        </row>
        <row r="4719">
          <cell r="M4719">
            <v>5.7065367181851909E-3</v>
          </cell>
          <cell r="AF4719">
            <v>6.598699124428611E-3</v>
          </cell>
        </row>
        <row r="4720">
          <cell r="M4720">
            <v>5.7065367181851909E-3</v>
          </cell>
          <cell r="AF4720">
            <v>6.5987231079979716E-3</v>
          </cell>
        </row>
        <row r="4721">
          <cell r="M4721">
            <v>5.7065367181851909E-3</v>
          </cell>
          <cell r="AF4721">
            <v>6.5989928437408972E-3</v>
          </cell>
        </row>
        <row r="4722">
          <cell r="M4722">
            <v>5.7065367181851909E-3</v>
          </cell>
          <cell r="AF4722">
            <v>6.5990887146303067E-3</v>
          </cell>
        </row>
        <row r="4723">
          <cell r="M4723">
            <v>5.7065367181851909E-3</v>
          </cell>
          <cell r="AF4723">
            <v>6.5991186705012311E-3</v>
          </cell>
        </row>
        <row r="4724">
          <cell r="M4724">
            <v>5.7065367181851909E-3</v>
          </cell>
          <cell r="AF4724">
            <v>6.5991695913484843E-3</v>
          </cell>
        </row>
        <row r="4725">
          <cell r="M4725">
            <v>5.7065367181851909E-3</v>
          </cell>
          <cell r="AF4725">
            <v>6.5992235018663909E-3</v>
          </cell>
        </row>
        <row r="4726">
          <cell r="M4726">
            <v>5.7065367181851909E-3</v>
          </cell>
          <cell r="AF4726">
            <v>6.5993283111681449E-3</v>
          </cell>
        </row>
        <row r="4727">
          <cell r="M4727">
            <v>5.7065367181851909E-3</v>
          </cell>
          <cell r="AF4727">
            <v>6.5994690203786156E-3</v>
          </cell>
        </row>
        <row r="4728">
          <cell r="M4728">
            <v>5.7065367181851909E-3</v>
          </cell>
          <cell r="AF4728">
            <v>6.599702449976797E-3</v>
          </cell>
        </row>
        <row r="4729">
          <cell r="M4729">
            <v>5.7065367181851909E-3</v>
          </cell>
          <cell r="AF4729">
            <v>6.5997204015600932E-3</v>
          </cell>
        </row>
        <row r="4730">
          <cell r="L4730">
            <v>8.7992100000000004</v>
          </cell>
          <cell r="M4730">
            <v>6.1768388448582533E-3</v>
          </cell>
          <cell r="AF4730">
            <v>6.5998251062032252E-3</v>
          </cell>
        </row>
        <row r="4731">
          <cell r="L4731">
            <v>13.955500000000001</v>
          </cell>
          <cell r="M4731">
            <v>6.4022750737916211E-3</v>
          </cell>
          <cell r="AF4731">
            <v>6.5998639908782762E-3</v>
          </cell>
        </row>
        <row r="4732">
          <cell r="L4732">
            <v>17.202999999999999</v>
          </cell>
          <cell r="M4732">
            <v>6.5222858597359093E-3</v>
          </cell>
          <cell r="AF4732">
            <v>6.5999297887766135E-3</v>
          </cell>
        </row>
        <row r="4733">
          <cell r="L4733">
            <v>15.007199999999999</v>
          </cell>
          <cell r="M4733">
            <v>6.4430800077794467E-3</v>
          </cell>
          <cell r="AF4733">
            <v>6.5999686652540484E-3</v>
          </cell>
        </row>
        <row r="4734">
          <cell r="L4734">
            <v>29.1508</v>
          </cell>
          <cell r="M4734">
            <v>6.7998902880399706E-3</v>
          </cell>
          <cell r="AF4734">
            <v>6.6000882660859827E-3</v>
          </cell>
        </row>
        <row r="4735">
          <cell r="L4735">
            <v>9.19937</v>
          </cell>
          <cell r="M4735">
            <v>6.1957766522646547E-3</v>
          </cell>
          <cell r="AF4735">
            <v>6.6000912557374111E-3</v>
          </cell>
        </row>
        <row r="4736">
          <cell r="L4736">
            <v>16.556999999999999</v>
          </cell>
          <cell r="M4736">
            <v>6.499838061217969E-3</v>
          </cell>
          <cell r="AF4736">
            <v>6.6001151723001717E-3</v>
          </cell>
        </row>
        <row r="4737">
          <cell r="L4737">
            <v>14.931699999999999</v>
          </cell>
          <cell r="M4737">
            <v>6.4402116975931572E-3</v>
          </cell>
          <cell r="AF4737">
            <v>6.6001331089654627E-3</v>
          </cell>
        </row>
        <row r="4738">
          <cell r="L4738">
            <v>9.3499400000000001</v>
          </cell>
          <cell r="M4738">
            <v>6.2028420022632877E-3</v>
          </cell>
          <cell r="AF4738">
            <v>6.6001719695149338E-3</v>
          </cell>
        </row>
        <row r="4739">
          <cell r="L4739">
            <v>60.713000000000001</v>
          </cell>
          <cell r="M4739">
            <v>6.205735470655502E-3</v>
          </cell>
          <cell r="AF4739">
            <v>6.6002765789349976E-3</v>
          </cell>
        </row>
        <row r="4740">
          <cell r="L4740">
            <v>28.770199999999999</v>
          </cell>
          <cell r="M4740">
            <v>6.7952566021846949E-3</v>
          </cell>
          <cell r="AF4740">
            <v>6.6002765789349976E-3</v>
          </cell>
        </row>
        <row r="4741">
          <cell r="L4741">
            <v>384.79899999999998</v>
          </cell>
          <cell r="M4741">
            <v>1.0931312457029926E-10</v>
          </cell>
          <cell r="AF4741">
            <v>6.6002855444295934E-3</v>
          </cell>
        </row>
        <row r="4742">
          <cell r="L4742">
            <v>18.320799999999998</v>
          </cell>
          <cell r="M4742">
            <v>6.5594132472482072E-3</v>
          </cell>
          <cell r="AF4742">
            <v>6.6003453102489104E-3</v>
          </cell>
        </row>
        <row r="4743">
          <cell r="L4743">
            <v>52.134500000000003</v>
          </cell>
          <cell r="M4743">
            <v>6.5486641780914939E-3</v>
          </cell>
          <cell r="AF4743">
            <v>6.6004707950064216E-3</v>
          </cell>
        </row>
        <row r="4744">
          <cell r="L4744">
            <v>13.9009</v>
          </cell>
          <cell r="M4744">
            <v>6.4001069810392993E-3</v>
          </cell>
          <cell r="AF4744">
            <v>6.6006828517063288E-3</v>
          </cell>
        </row>
        <row r="4745">
          <cell r="L4745">
            <v>15.176500000000001</v>
          </cell>
          <cell r="M4745">
            <v>6.4494772772607616E-3</v>
          </cell>
          <cell r="AF4745">
            <v>6.6008410883280407E-3</v>
          </cell>
        </row>
        <row r="4746">
          <cell r="L4746">
            <v>30.6952</v>
          </cell>
          <cell r="M4746">
            <v>6.8157508655874019E-3</v>
          </cell>
          <cell r="AF4746">
            <v>6.6010052426091499E-3</v>
          </cell>
        </row>
        <row r="4747">
          <cell r="L4747">
            <v>39.2532</v>
          </cell>
          <cell r="M4747">
            <v>6.8172611590894897E-3</v>
          </cell>
          <cell r="AF4747">
            <v>6.6012468978059631E-3</v>
          </cell>
        </row>
        <row r="4748">
          <cell r="L4748">
            <v>14.061999999999999</v>
          </cell>
          <cell r="M4748">
            <v>6.4064900281397942E-3</v>
          </cell>
          <cell r="AF4748">
            <v>6.6014854535027881E-3</v>
          </cell>
        </row>
        <row r="4749">
          <cell r="L4749">
            <v>35.116199999999999</v>
          </cell>
          <cell r="M4749">
            <v>6.8348525286643378E-3</v>
          </cell>
          <cell r="AF4749">
            <v>6.6015420935236829E-3</v>
          </cell>
        </row>
        <row r="4750">
          <cell r="L4750">
            <v>11.6022</v>
          </cell>
          <cell r="M4750">
            <v>6.3044846035201843E-3</v>
          </cell>
          <cell r="AF4750">
            <v>6.6018311542901118E-3</v>
          </cell>
        </row>
        <row r="4751">
          <cell r="M4751">
            <v>5.7065367181851909E-3</v>
          </cell>
          <cell r="AF4751">
            <v>6.601956261983925E-3</v>
          </cell>
        </row>
        <row r="4752">
          <cell r="L4752">
            <v>23.3629</v>
          </cell>
          <cell r="M4752">
            <v>6.6989246045181553E-3</v>
          </cell>
          <cell r="AF4752">
            <v>6.6020783602375246E-3</v>
          </cell>
        </row>
        <row r="4753">
          <cell r="L4753">
            <v>21.5168</v>
          </cell>
          <cell r="M4753">
            <v>6.6532618928996593E-3</v>
          </cell>
          <cell r="AF4753">
            <v>6.6022063819313513E-3</v>
          </cell>
        </row>
        <row r="4754">
          <cell r="L4754">
            <v>14.6639</v>
          </cell>
          <cell r="M4754">
            <v>6.4299612807503428E-3</v>
          </cell>
          <cell r="AF4754">
            <v>6.6022778213987035E-3</v>
          </cell>
        </row>
        <row r="4755">
          <cell r="L4755">
            <v>28.46</v>
          </cell>
          <cell r="M4755">
            <v>6.7912687699637191E-3</v>
          </cell>
          <cell r="AF4755">
            <v>6.6023730578604351E-3</v>
          </cell>
        </row>
        <row r="4756">
          <cell r="L4756">
            <v>17.127700000000001</v>
          </cell>
          <cell r="M4756">
            <v>6.5197063985465457E-3</v>
          </cell>
          <cell r="AF4756">
            <v>6.6024117423969337E-3</v>
          </cell>
        </row>
        <row r="4757">
          <cell r="L4757">
            <v>13.549099999999999</v>
          </cell>
          <cell r="M4757">
            <v>6.3860210736192647E-3</v>
          </cell>
          <cell r="AF4757">
            <v>6.6025039778355487E-3</v>
          </cell>
        </row>
        <row r="4758">
          <cell r="L4758">
            <v>11.4351</v>
          </cell>
          <cell r="M4758">
            <v>6.2972086560094077E-3</v>
          </cell>
          <cell r="AF4758">
            <v>6.6025545512000215E-3</v>
          </cell>
        </row>
        <row r="4759">
          <cell r="L4759">
            <v>19.583600000000001</v>
          </cell>
          <cell r="M4759">
            <v>6.598699124428611E-3</v>
          </cell>
          <cell r="AF4759">
            <v>6.6026199913444533E-3</v>
          </cell>
        </row>
        <row r="4760">
          <cell r="L4760">
            <v>23.196000000000002</v>
          </cell>
          <cell r="M4760">
            <v>6.6950588986335437E-3</v>
          </cell>
          <cell r="AF4760">
            <v>6.6027538189894989E-3</v>
          </cell>
        </row>
        <row r="4761">
          <cell r="L4761">
            <v>11.4139</v>
          </cell>
          <cell r="M4761">
            <v>6.2962824672513186E-3</v>
          </cell>
          <cell r="AF4761">
            <v>6.602828151895195E-3</v>
          </cell>
        </row>
        <row r="4762">
          <cell r="L4762">
            <v>15.087</v>
          </cell>
          <cell r="M4762">
            <v>6.4461013432470307E-3</v>
          </cell>
          <cell r="AF4762">
            <v>6.6031075427087022E-3</v>
          </cell>
        </row>
        <row r="4763">
          <cell r="L4763">
            <v>24.311499999999999</v>
          </cell>
          <cell r="M4763">
            <v>6.7198946733074034E-3</v>
          </cell>
          <cell r="AF4763">
            <v>6.6031283420291634E-3</v>
          </cell>
        </row>
        <row r="4764">
          <cell r="L4764">
            <v>9.6284899999999993</v>
          </cell>
          <cell r="M4764">
            <v>6.2158248932725046E-3</v>
          </cell>
          <cell r="AF4764">
            <v>6.6031818219360241E-3</v>
          </cell>
        </row>
        <row r="4765">
          <cell r="L4765">
            <v>14.5962</v>
          </cell>
          <cell r="M4765">
            <v>6.4273511287184192E-3</v>
          </cell>
          <cell r="AF4765">
            <v>6.6034283480908666E-3</v>
          </cell>
        </row>
        <row r="4766">
          <cell r="L4766">
            <v>20.6906</v>
          </cell>
          <cell r="M4766">
            <v>6.6307781509923544E-3</v>
          </cell>
          <cell r="AF4766">
            <v>6.603499609590298E-3</v>
          </cell>
        </row>
        <row r="4767">
          <cell r="L4767">
            <v>17.596900000000002</v>
          </cell>
          <cell r="M4767">
            <v>6.5356185840961213E-3</v>
          </cell>
          <cell r="AF4767">
            <v>6.6035114854962077E-3</v>
          </cell>
        </row>
        <row r="4768">
          <cell r="L4768">
            <v>12.5626</v>
          </cell>
          <cell r="M4768">
            <v>6.3454576083059626E-3</v>
          </cell>
          <cell r="AF4768">
            <v>6.6035441427485068E-3</v>
          </cell>
        </row>
        <row r="4769">
          <cell r="L4769">
            <v>14.314399999999999</v>
          </cell>
          <cell r="M4769">
            <v>6.4164050532118959E-3</v>
          </cell>
          <cell r="AF4769">
            <v>6.6035530488928532E-3</v>
          </cell>
        </row>
        <row r="4770">
          <cell r="L4770">
            <v>14.543799999999999</v>
          </cell>
          <cell r="M4770">
            <v>6.4253256563667482E-3</v>
          </cell>
          <cell r="AF4770">
            <v>6.6036777178578379E-3</v>
          </cell>
        </row>
        <row r="4771">
          <cell r="L4771">
            <v>34.468200000000003</v>
          </cell>
          <cell r="M4771">
            <v>6.8345012729120044E-3</v>
          </cell>
          <cell r="AF4771">
            <v>6.6037519104589597E-3</v>
          </cell>
        </row>
        <row r="4772">
          <cell r="L4772">
            <v>12.221299999999999</v>
          </cell>
          <cell r="M4772">
            <v>6.3310628319989065E-3</v>
          </cell>
          <cell r="AF4772">
            <v>6.6037548779283584E-3</v>
          </cell>
        </row>
        <row r="4773">
          <cell r="L4773">
            <v>9.2548300000000001</v>
          </cell>
          <cell r="M4773">
            <v>6.1983829201847787E-3</v>
          </cell>
          <cell r="AF4773">
            <v>6.6037697150046039E-3</v>
          </cell>
        </row>
        <row r="4774">
          <cell r="L4774">
            <v>8.3812800000000003</v>
          </cell>
          <cell r="M4774">
            <v>6.1568129122695405E-3</v>
          </cell>
          <cell r="AF4774">
            <v>6.6038231247427023E-3</v>
          </cell>
        </row>
        <row r="4775">
          <cell r="L4775">
            <v>15.241199999999999</v>
          </cell>
          <cell r="M4775">
            <v>6.4519094110978073E-3</v>
          </cell>
          <cell r="AF4775">
            <v>6.6038260917788954E-3</v>
          </cell>
        </row>
        <row r="4776">
          <cell r="L4776">
            <v>48.257199999999997</v>
          </cell>
          <cell r="M4776">
            <v>6.6624278907446311E-3</v>
          </cell>
          <cell r="AF4776">
            <v>6.6039121279764272E-3</v>
          </cell>
        </row>
        <row r="4777">
          <cell r="L4777">
            <v>14.437799999999999</v>
          </cell>
          <cell r="M4777">
            <v>6.4212144552389478E-3</v>
          </cell>
          <cell r="AF4777">
            <v>6.6040722928563753E-3</v>
          </cell>
        </row>
        <row r="4778">
          <cell r="L4778">
            <v>39.8536</v>
          </cell>
          <cell r="M4778">
            <v>6.811867792260025E-3</v>
          </cell>
          <cell r="AF4778">
            <v>6.6040960165097791E-3</v>
          </cell>
        </row>
        <row r="4779">
          <cell r="L4779">
            <v>21.518599999999999</v>
          </cell>
          <cell r="M4779">
            <v>6.6533095049335113E-3</v>
          </cell>
          <cell r="AF4779">
            <v>6.6041078779032116E-3</v>
          </cell>
        </row>
        <row r="4780">
          <cell r="L4780">
            <v>24.679099999999998</v>
          </cell>
          <cell r="M4780">
            <v>6.7275608724554408E-3</v>
          </cell>
          <cell r="AF4780">
            <v>6.6041404952457789E-3</v>
          </cell>
        </row>
        <row r="4781">
          <cell r="L4781">
            <v>10.624499999999999</v>
          </cell>
          <cell r="M4781">
            <v>6.2613038166544083E-3</v>
          </cell>
          <cell r="AF4781">
            <v>6.6041760753099586E-3</v>
          </cell>
        </row>
        <row r="4782">
          <cell r="L4782">
            <v>12.2553</v>
          </cell>
          <cell r="M4782">
            <v>6.3325050711356846E-3</v>
          </cell>
          <cell r="AF4782">
            <v>6.6041849699197998E-3</v>
          </cell>
        </row>
        <row r="4783">
          <cell r="L4783">
            <v>15.559900000000001</v>
          </cell>
          <cell r="M4783">
            <v>6.4637871228284075E-3</v>
          </cell>
          <cell r="AF4783">
            <v>6.6042086880850172E-3</v>
          </cell>
        </row>
        <row r="4784">
          <cell r="L4784">
            <v>9.8349799999999998</v>
          </cell>
          <cell r="M4784">
            <v>6.2253751800602384E-3</v>
          </cell>
          <cell r="AF4784">
            <v>6.6042531565305047E-3</v>
          </cell>
        </row>
        <row r="4785">
          <cell r="L4785">
            <v>38.864100000000001</v>
          </cell>
          <cell r="M4785">
            <v>6.8203733126130043E-3</v>
          </cell>
          <cell r="AF4785">
            <v>6.6042620497321408E-3</v>
          </cell>
        </row>
        <row r="4786">
          <cell r="L4786">
            <v>12.0685</v>
          </cell>
          <cell r="M4786">
            <v>6.3245588002243565E-3</v>
          </cell>
          <cell r="AF4786">
            <v>6.6044813639341273E-3</v>
          </cell>
        </row>
        <row r="4787">
          <cell r="L4787">
            <v>22.7532</v>
          </cell>
          <cell r="M4787">
            <v>6.6845487984981654E-3</v>
          </cell>
          <cell r="AF4787">
            <v>6.6045613593617514E-3</v>
          </cell>
        </row>
        <row r="4788">
          <cell r="L4788">
            <v>13.138299999999999</v>
          </cell>
          <cell r="M4788">
            <v>6.3693192196188917E-3</v>
          </cell>
          <cell r="AF4788">
            <v>6.6046324553577446E-3</v>
          </cell>
        </row>
        <row r="4789">
          <cell r="L4789">
            <v>47.468800000000002</v>
          </cell>
          <cell r="M4789">
            <v>6.6821926374592494E-3</v>
          </cell>
          <cell r="AF4789">
            <v>6.6046591136747273E-3</v>
          </cell>
        </row>
        <row r="4790">
          <cell r="L4790">
            <v>16.649699999999999</v>
          </cell>
          <cell r="M4790">
            <v>6.5031034832313643E-3</v>
          </cell>
          <cell r="AF4790">
            <v>6.6047005792605126E-3</v>
          </cell>
        </row>
        <row r="4791">
          <cell r="L4791">
            <v>19.321000000000002</v>
          </cell>
          <cell r="M4791">
            <v>6.590764321672056E-3</v>
          </cell>
          <cell r="AF4791">
            <v>6.6047923833191576E-3</v>
          </cell>
        </row>
        <row r="4792">
          <cell r="L4792">
            <v>13.255100000000001</v>
          </cell>
          <cell r="M4792">
            <v>6.3740956191661712E-3</v>
          </cell>
          <cell r="AF4792">
            <v>6.604881209432715E-3</v>
          </cell>
        </row>
        <row r="4793">
          <cell r="L4793">
            <v>20.6434</v>
          </cell>
          <cell r="M4793">
            <v>6.6294558644294293E-3</v>
          </cell>
          <cell r="AF4793">
            <v>6.60507361025212E-3</v>
          </cell>
        </row>
        <row r="4794">
          <cell r="L4794">
            <v>38.052199999999999</v>
          </cell>
          <cell r="M4794">
            <v>6.8258948516145383E-3</v>
          </cell>
          <cell r="AF4794">
            <v>6.6050854478101597E-3</v>
          </cell>
        </row>
        <row r="4795">
          <cell r="L4795">
            <v>17.794599999999999</v>
          </cell>
          <cell r="M4795">
            <v>6.5422083033047111E-3</v>
          </cell>
          <cell r="AF4795">
            <v>6.6051268769875601E-3</v>
          </cell>
        </row>
        <row r="4796">
          <cell r="L4796">
            <v>46.234499999999997</v>
          </cell>
          <cell r="M4796">
            <v>6.7107943528702209E-3</v>
          </cell>
          <cell r="AF4796">
            <v>6.6051771790865627E-3</v>
          </cell>
        </row>
        <row r="4797">
          <cell r="L4797">
            <v>32.653100000000002</v>
          </cell>
          <cell r="M4797">
            <v>6.8290352554164838E-3</v>
          </cell>
          <cell r="AF4797">
            <v>6.6053546741821319E-3</v>
          </cell>
        </row>
        <row r="4798">
          <cell r="L4798">
            <v>124.5</v>
          </cell>
          <cell r="M4798">
            <v>2.1129552428547256E-3</v>
          </cell>
          <cell r="AF4798">
            <v>6.6054936665861314E-3</v>
          </cell>
        </row>
        <row r="4799">
          <cell r="L4799">
            <v>13.509</v>
          </cell>
          <cell r="M4799">
            <v>6.3844027331256712E-3</v>
          </cell>
          <cell r="AF4799">
            <v>6.605496623437776E-3</v>
          </cell>
        </row>
        <row r="4800">
          <cell r="L4800">
            <v>13.9869</v>
          </cell>
          <cell r="M4800">
            <v>6.4035197205079769E-3</v>
          </cell>
          <cell r="AF4800">
            <v>6.6056178388009864E-3</v>
          </cell>
        </row>
        <row r="4801">
          <cell r="L4801">
            <v>21.942299999999999</v>
          </cell>
          <cell r="M4801">
            <v>6.664350001819884E-3</v>
          </cell>
          <cell r="AF4801">
            <v>6.6056355750873695E-3</v>
          </cell>
        </row>
        <row r="4802">
          <cell r="L4802">
            <v>11.162699999999999</v>
          </cell>
          <cell r="M4802">
            <v>6.285255249611355E-3</v>
          </cell>
          <cell r="AF4802">
            <v>6.605647398916969E-3</v>
          </cell>
        </row>
        <row r="4803">
          <cell r="L4803">
            <v>59.008699999999997</v>
          </cell>
          <cell r="M4803">
            <v>6.2831992844373484E-3</v>
          </cell>
          <cell r="AF4803">
            <v>6.6056828686714081E-3</v>
          </cell>
        </row>
        <row r="4804">
          <cell r="L4804">
            <v>12.869899999999999</v>
          </cell>
          <cell r="M4804">
            <v>6.3582603972395825E-3</v>
          </cell>
          <cell r="AF4804">
            <v>6.6057006025730391E-3</v>
          </cell>
        </row>
        <row r="4805">
          <cell r="L4805">
            <v>10.6007</v>
          </cell>
          <cell r="M4805">
            <v>6.2602344698795467E-3</v>
          </cell>
          <cell r="AF4805">
            <v>6.6058424503712262E-3</v>
          </cell>
        </row>
        <row r="4806">
          <cell r="L4806">
            <v>18.755299999999998</v>
          </cell>
          <cell r="M4806">
            <v>6.5732513166014859E-3</v>
          </cell>
          <cell r="AF4806">
            <v>6.6059015413344711E-3</v>
          </cell>
        </row>
        <row r="4807">
          <cell r="L4807">
            <v>17.2224</v>
          </cell>
          <cell r="M4807">
            <v>6.5229488286810116E-3</v>
          </cell>
          <cell r="AF4807">
            <v>6.6059074500332939E-3</v>
          </cell>
        </row>
        <row r="4808">
          <cell r="L4808">
            <v>16.29</v>
          </cell>
          <cell r="M4808">
            <v>6.4903504790358368E-3</v>
          </cell>
          <cell r="AF4808">
            <v>6.606007886855233E-3</v>
          </cell>
        </row>
        <row r="4809">
          <cell r="L4809">
            <v>32.851999999999997</v>
          </cell>
          <cell r="M4809">
            <v>6.8299562275763691E-3</v>
          </cell>
          <cell r="AF4809">
            <v>6.6060876306279232E-3</v>
          </cell>
        </row>
        <row r="4810">
          <cell r="L4810">
            <v>15.299799999999999</v>
          </cell>
          <cell r="M4810">
            <v>6.4541061877989711E-3</v>
          </cell>
          <cell r="AF4810">
            <v>6.606126021079569E-3</v>
          </cell>
        </row>
        <row r="4811">
          <cell r="L4811">
            <v>11.804</v>
          </cell>
          <cell r="M4811">
            <v>6.3132137075799111E-3</v>
          </cell>
          <cell r="AF4811">
            <v>6.6061732666738895E-3</v>
          </cell>
        </row>
        <row r="4812">
          <cell r="L4812">
            <v>17.710100000000001</v>
          </cell>
          <cell r="M4812">
            <v>6.5394001241512361E-3</v>
          </cell>
          <cell r="AF4812">
            <v>6.6061762193699346E-3</v>
          </cell>
        </row>
        <row r="4813">
          <cell r="L4813">
            <v>10.5749</v>
          </cell>
          <cell r="M4813">
            <v>6.2590742928326547E-3</v>
          </cell>
          <cell r="AF4813">
            <v>6.6062175552171207E-3</v>
          </cell>
        </row>
        <row r="4814">
          <cell r="L4814">
            <v>33.834400000000002</v>
          </cell>
          <cell r="M4814">
            <v>6.8333429522896899E-3</v>
          </cell>
          <cell r="AF4814">
            <v>6.6062293648086181E-3</v>
          </cell>
        </row>
        <row r="4815">
          <cell r="L4815">
            <v>15.391400000000001</v>
          </cell>
          <cell r="M4815">
            <v>6.4575285167707362E-3</v>
          </cell>
          <cell r="AF4815">
            <v>6.6063208793389564E-3</v>
          </cell>
        </row>
        <row r="4816">
          <cell r="L4816">
            <v>19.477599999999999</v>
          </cell>
          <cell r="M4816">
            <v>6.5955111142505692E-3</v>
          </cell>
          <cell r="AF4816">
            <v>6.6063474448206441E-3</v>
          </cell>
        </row>
        <row r="4817">
          <cell r="L4817">
            <v>8.9448799999999995</v>
          </cell>
          <cell r="M4817">
            <v>6.1837596969470283E-3</v>
          </cell>
          <cell r="AF4817">
            <v>6.6064153277343336E-3</v>
          </cell>
        </row>
        <row r="4818">
          <cell r="L4818">
            <v>38.977499999999999</v>
          </cell>
          <cell r="M4818">
            <v>6.8194974446595617E-3</v>
          </cell>
          <cell r="AF4818">
            <v>6.6064625449921126E-3</v>
          </cell>
        </row>
        <row r="4819">
          <cell r="L4819">
            <v>19.631499999999999</v>
          </cell>
          <cell r="M4819">
            <v>6.6001331089654627E-3</v>
          </cell>
          <cell r="AF4819">
            <v>6.6064920534287131E-3</v>
          </cell>
        </row>
        <row r="4820">
          <cell r="L4820">
            <v>10.7514</v>
          </cell>
          <cell r="M4820">
            <v>6.2669909969051574E-3</v>
          </cell>
          <cell r="AF4820">
            <v>6.6066572672731708E-3</v>
          </cell>
        </row>
        <row r="4821">
          <cell r="L4821">
            <v>16.6615</v>
          </cell>
          <cell r="M4821">
            <v>6.5035180871860707E-3</v>
          </cell>
          <cell r="AF4821">
            <v>6.6067428021655949E-3</v>
          </cell>
        </row>
        <row r="4822">
          <cell r="L4822">
            <v>19.5261</v>
          </cell>
          <cell r="M4822">
            <v>6.5969722880944905E-3</v>
          </cell>
          <cell r="AF4822">
            <v>6.6067663953228196E-3</v>
          </cell>
        </row>
        <row r="4823">
          <cell r="L4823">
            <v>29.310199999999998</v>
          </cell>
          <cell r="M4823">
            <v>6.8017459479350678E-3</v>
          </cell>
          <cell r="AF4823">
            <v>6.6068194756968117E-3</v>
          </cell>
        </row>
        <row r="4824">
          <cell r="L4824">
            <v>9.9968000000000004</v>
          </cell>
          <cell r="M4824">
            <v>6.2328151886439581E-3</v>
          </cell>
          <cell r="AF4824">
            <v>6.6068725502140832E-3</v>
          </cell>
        </row>
        <row r="4825">
          <cell r="L4825">
            <v>27.761299999999999</v>
          </cell>
          <cell r="M4825">
            <v>6.7815934563730217E-3</v>
          </cell>
          <cell r="AF4825">
            <v>6.6068872920961403E-3</v>
          </cell>
        </row>
        <row r="4826">
          <cell r="L4826">
            <v>9.8339300000000005</v>
          </cell>
          <cell r="M4826">
            <v>6.2253267769107976E-3</v>
          </cell>
          <cell r="AF4826">
            <v>6.6069315150307697E-3</v>
          </cell>
        </row>
        <row r="4827">
          <cell r="L4827">
            <v>20.945499999999999</v>
          </cell>
          <cell r="M4827">
            <v>6.6378486012524298E-3</v>
          </cell>
          <cell r="AF4827">
            <v>6.6069698382840575E-3</v>
          </cell>
        </row>
        <row r="4828">
          <cell r="L4828">
            <v>44.365400000000001</v>
          </cell>
          <cell r="M4828">
            <v>6.7485916762363811E-3</v>
          </cell>
          <cell r="AF4828">
            <v>6.6069963679774232E-3</v>
          </cell>
        </row>
        <row r="4829">
          <cell r="L4829">
            <v>21.993099999999998</v>
          </cell>
          <cell r="M4829">
            <v>6.665651363853135E-3</v>
          </cell>
          <cell r="AF4829">
            <v>6.6070022632659844E-3</v>
          </cell>
        </row>
        <row r="4830">
          <cell r="L4830">
            <v>160.19900000000001</v>
          </cell>
          <cell r="M4830">
            <v>6.8652780991239001E-4</v>
          </cell>
          <cell r="AF4830">
            <v>6.6070317386241065E-3</v>
          </cell>
        </row>
        <row r="4831">
          <cell r="L4831">
            <v>28.388400000000001</v>
          </cell>
          <cell r="M4831">
            <v>6.7903213930839779E-3</v>
          </cell>
          <cell r="AF4831">
            <v>6.6070847897130233E-3</v>
          </cell>
        </row>
        <row r="4832">
          <cell r="L4832">
            <v>16.1145</v>
          </cell>
          <cell r="M4832">
            <v>6.4840479030437367E-3</v>
          </cell>
          <cell r="AF4832">
            <v>6.6070906839168896E-3</v>
          </cell>
        </row>
        <row r="4833">
          <cell r="L4833">
            <v>28.465</v>
          </cell>
          <cell r="M4833">
            <v>6.7913345507688242E-3</v>
          </cell>
          <cell r="AF4833">
            <v>6.6071260476214767E-3</v>
          </cell>
        </row>
        <row r="4834">
          <cell r="L4834">
            <v>12.0626</v>
          </cell>
          <cell r="M4834">
            <v>6.3243069278348593E-3</v>
          </cell>
          <cell r="AF4834">
            <v>6.6072085528079E-3</v>
          </cell>
        </row>
        <row r="4835">
          <cell r="L4835">
            <v>9.0960099999999997</v>
          </cell>
          <cell r="M4835">
            <v>6.1909073974909913E-3</v>
          </cell>
          <cell r="AF4835">
            <v>6.6072645303975903E-3</v>
          </cell>
        </row>
        <row r="4836">
          <cell r="L4836">
            <v>40.871499999999997</v>
          </cell>
          <cell r="M4836">
            <v>6.8010894029287882E-3</v>
          </cell>
          <cell r="AF4836">
            <v>6.6072910438198847E-3</v>
          </cell>
        </row>
        <row r="4837">
          <cell r="L4837">
            <v>23.112400000000001</v>
          </cell>
          <cell r="M4837">
            <v>6.6931028392628704E-3</v>
          </cell>
          <cell r="AF4837">
            <v>6.6072939896652944E-3</v>
          </cell>
        </row>
        <row r="4838">
          <cell r="L4838">
            <v>23.6736</v>
          </cell>
          <cell r="M4838">
            <v>6.7059808815497363E-3</v>
          </cell>
          <cell r="AF4838">
            <v>6.6073676299243335E-3</v>
          </cell>
        </row>
        <row r="4839">
          <cell r="L4839">
            <v>13.341900000000001</v>
          </cell>
          <cell r="M4839">
            <v>6.3776309824626638E-3</v>
          </cell>
          <cell r="AF4839">
            <v>6.6073823566200783E-3</v>
          </cell>
        </row>
        <row r="4840">
          <cell r="L4840">
            <v>21.940300000000001</v>
          </cell>
          <cell r="M4840">
            <v>6.6642986690102369E-3</v>
          </cell>
          <cell r="AF4840">
            <v>6.6074118086554799E-3</v>
          </cell>
        </row>
        <row r="4841">
          <cell r="L4841">
            <v>30.525600000000001</v>
          </cell>
          <cell r="M4841">
            <v>6.8142404880447626E-3</v>
          </cell>
          <cell r="AF4841">
            <v>6.6074147537595719E-3</v>
          </cell>
        </row>
        <row r="4842">
          <cell r="L4842">
            <v>271.49900000000002</v>
          </cell>
          <cell r="M4842">
            <v>1.8692897873562758E-6</v>
          </cell>
          <cell r="AF4842">
            <v>6.6074883754853684E-3</v>
          </cell>
        </row>
        <row r="4843">
          <cell r="L4843">
            <v>37.6858</v>
          </cell>
          <cell r="M4843">
            <v>6.8279554769081832E-3</v>
          </cell>
          <cell r="AF4843">
            <v>6.6074913201193365E-3</v>
          </cell>
        </row>
        <row r="4844">
          <cell r="L4844">
            <v>17.792899999999999</v>
          </cell>
          <cell r="M4844">
            <v>6.5421519306557837E-3</v>
          </cell>
          <cell r="AF4844">
            <v>6.6075325430962556E-3</v>
          </cell>
        </row>
        <row r="4845">
          <cell r="L4845">
            <v>66.299800000000005</v>
          </cell>
          <cell r="M4845">
            <v>5.9229244297750033E-3</v>
          </cell>
          <cell r="AF4845">
            <v>6.607553153255662E-3</v>
          </cell>
        </row>
        <row r="4846">
          <cell r="L4846">
            <v>19.916799999999999</v>
          </cell>
          <cell r="M4846">
            <v>6.608588407127405E-3</v>
          </cell>
          <cell r="AF4846">
            <v>6.6078033487714455E-3</v>
          </cell>
        </row>
        <row r="4847">
          <cell r="L4847">
            <v>300.55799999999999</v>
          </cell>
          <cell r="M4847">
            <v>2.1980045024227359E-7</v>
          </cell>
          <cell r="AF4847">
            <v>6.6078268898574063E-3</v>
          </cell>
        </row>
        <row r="4848">
          <cell r="L4848">
            <v>15.6465</v>
          </cell>
          <cell r="M4848">
            <v>6.466985104398108E-3</v>
          </cell>
          <cell r="AF4848">
            <v>6.6079298684993786E-3</v>
          </cell>
        </row>
        <row r="4849">
          <cell r="L4849">
            <v>42.178600000000003</v>
          </cell>
          <cell r="M4849">
            <v>6.7842472387357059E-3</v>
          </cell>
          <cell r="AF4849">
            <v>6.6079916450501519E-3</v>
          </cell>
        </row>
        <row r="4850">
          <cell r="L4850">
            <v>37.9786</v>
          </cell>
          <cell r="M4850">
            <v>6.826330315999044E-3</v>
          </cell>
          <cell r="AF4850">
            <v>6.6080004696205874E-3</v>
          </cell>
        </row>
        <row r="4851">
          <cell r="L4851">
            <v>40.360100000000003</v>
          </cell>
          <cell r="M4851">
            <v>6.8067611571717007E-3</v>
          </cell>
          <cell r="AF4851">
            <v>6.6080416487969825E-3</v>
          </cell>
        </row>
        <row r="4852">
          <cell r="L4852">
            <v>29.155799999999999</v>
          </cell>
          <cell r="M4852">
            <v>6.7999492584255705E-3</v>
          </cell>
          <cell r="AF4852">
            <v>6.6080916473167245E-3</v>
          </cell>
        </row>
        <row r="4853">
          <cell r="L4853">
            <v>34.173999999999999</v>
          </cell>
          <cell r="M4853">
            <v>6.8340637804984745E-3</v>
          </cell>
          <cell r="AF4853">
            <v>6.6081122334231794E-3</v>
          </cell>
        </row>
        <row r="4854">
          <cell r="L4854">
            <v>8.2916799999999995</v>
          </cell>
          <cell r="M4854">
            <v>6.1524869511435471E-3</v>
          </cell>
          <cell r="AF4854">
            <v>6.6083650761110833E-3</v>
          </cell>
        </row>
        <row r="4855">
          <cell r="L4855">
            <v>13.209099999999999</v>
          </cell>
          <cell r="M4855">
            <v>6.372217121228982E-3</v>
          </cell>
          <cell r="AF4855">
            <v>6.6083885895596804E-3</v>
          </cell>
        </row>
        <row r="4856">
          <cell r="L4856">
            <v>16.467099999999999</v>
          </cell>
          <cell r="M4856">
            <v>6.4966571856687376E-3</v>
          </cell>
          <cell r="AF4856">
            <v>6.6085678415343076E-3</v>
          </cell>
        </row>
        <row r="4857">
          <cell r="L4857">
            <v>74.097399999999993</v>
          </cell>
          <cell r="M4857">
            <v>5.4652624310736328E-3</v>
          </cell>
          <cell r="AF4857">
            <v>6.608588407127405E-3</v>
          </cell>
        </row>
        <row r="4858">
          <cell r="L4858">
            <v>15.083500000000001</v>
          </cell>
          <cell r="M4858">
            <v>6.4459690514637865E-3</v>
          </cell>
          <cell r="AF4858">
            <v>6.6086030962940155E-3</v>
          </cell>
        </row>
        <row r="4859">
          <cell r="L4859">
            <v>12.4316</v>
          </cell>
          <cell r="M4859">
            <v>6.3399542781161942E-3</v>
          </cell>
          <cell r="AF4859">
            <v>6.6086559735488177E-3</v>
          </cell>
        </row>
        <row r="4860">
          <cell r="L4860">
            <v>26.8233</v>
          </cell>
          <cell r="M4860">
            <v>6.7671012168310793E-3</v>
          </cell>
          <cell r="AF4860">
            <v>6.6087323414570354E-3</v>
          </cell>
        </row>
        <row r="4861">
          <cell r="L4861">
            <v>22.549099999999999</v>
          </cell>
          <cell r="M4861">
            <v>6.6795804979611169E-3</v>
          </cell>
          <cell r="AF4861">
            <v>6.6087558368143531E-3</v>
          </cell>
        </row>
        <row r="4862">
          <cell r="L4862">
            <v>27.384599999999999</v>
          </cell>
          <cell r="M4862">
            <v>6.7759799236250451E-3</v>
          </cell>
          <cell r="AF4862">
            <v>6.6088175066179745E-3</v>
          </cell>
        </row>
        <row r="4863">
          <cell r="L4863">
            <v>18.944099999999999</v>
          </cell>
          <cell r="M4863">
            <v>6.5791597361844123E-3</v>
          </cell>
          <cell r="AF4863">
            <v>6.6088292523425697E-3</v>
          </cell>
        </row>
        <row r="4864">
          <cell r="L4864">
            <v>249.55</v>
          </cell>
          <cell r="M4864">
            <v>7.9892289851067627E-6</v>
          </cell>
          <cell r="AF4864">
            <v>6.6089114643087064E-3</v>
          </cell>
        </row>
        <row r="4865">
          <cell r="L4865">
            <v>243.61500000000001</v>
          </cell>
          <cell r="M4865">
            <v>1.1548686277023523E-5</v>
          </cell>
          <cell r="AF4865">
            <v>6.6089320150837108E-3</v>
          </cell>
        </row>
        <row r="4866">
          <cell r="L4866">
            <v>15.132999999999999</v>
          </cell>
          <cell r="M4866">
            <v>6.447838132914766E-3</v>
          </cell>
          <cell r="AF4866">
            <v>6.6092636406221792E-3</v>
          </cell>
        </row>
        <row r="4867">
          <cell r="L4867">
            <v>17.725200000000001</v>
          </cell>
          <cell r="M4867">
            <v>6.5399028581225767E-3</v>
          </cell>
          <cell r="AF4867">
            <v>6.6094337657579627E-3</v>
          </cell>
        </row>
        <row r="4868">
          <cell r="L4868">
            <v>18.255299999999998</v>
          </cell>
          <cell r="M4868">
            <v>6.5572981974084763E-3</v>
          </cell>
          <cell r="AF4868">
            <v>6.6094660240015781E-3</v>
          </cell>
        </row>
        <row r="4869">
          <cell r="L4869">
            <v>30.160699999999999</v>
          </cell>
          <cell r="M4869">
            <v>6.8107970405868763E-3</v>
          </cell>
          <cell r="AF4869">
            <v>6.6095070767806571E-3</v>
          </cell>
        </row>
        <row r="4870">
          <cell r="L4870">
            <v>12.826000000000001</v>
          </cell>
          <cell r="M4870">
            <v>6.3564406341423182E-3</v>
          </cell>
          <cell r="AF4870">
            <v>6.6095539898985952E-3</v>
          </cell>
        </row>
        <row r="4871">
          <cell r="L4871">
            <v>48.102800000000002</v>
          </cell>
          <cell r="M4871">
            <v>6.6663897742099808E-3</v>
          </cell>
          <cell r="AF4871">
            <v>6.6095891716962821E-3</v>
          </cell>
        </row>
        <row r="4872">
          <cell r="M4872">
            <v>5.7065367181851909E-3</v>
          </cell>
          <cell r="AF4872">
            <v>6.609668321211291E-3</v>
          </cell>
        </row>
        <row r="4873">
          <cell r="L4873">
            <v>36.280200000000001</v>
          </cell>
          <cell r="M4873">
            <v>6.8333679909851541E-3</v>
          </cell>
          <cell r="AF4873">
            <v>6.6096976324978548E-3</v>
          </cell>
        </row>
        <row r="4874">
          <cell r="L4874">
            <v>20.9054</v>
          </cell>
          <cell r="M4874">
            <v>6.6367441921802136E-3</v>
          </cell>
          <cell r="AF4874">
            <v>6.6097562496406376E-3</v>
          </cell>
        </row>
        <row r="4875">
          <cell r="L4875">
            <v>28.910699999999999</v>
          </cell>
          <cell r="M4875">
            <v>6.797000428556188E-3</v>
          </cell>
          <cell r="AF4875">
            <v>6.6097591803077121E-3</v>
          </cell>
        </row>
        <row r="4876">
          <cell r="L4876">
            <v>15.5672</v>
          </cell>
          <cell r="M4876">
            <v>6.4640571867696497E-3</v>
          </cell>
          <cell r="AF4876">
            <v>6.6097826249926469E-3</v>
          </cell>
        </row>
        <row r="4877">
          <cell r="L4877">
            <v>8.9877900000000004</v>
          </cell>
          <cell r="M4877">
            <v>6.1857925038200619E-3</v>
          </cell>
          <cell r="AF4877">
            <v>6.6097855554968065E-3</v>
          </cell>
        </row>
        <row r="4878">
          <cell r="L4878">
            <v>29.0471</v>
          </cell>
          <cell r="M4878">
            <v>6.798656110435764E-3</v>
          </cell>
          <cell r="AF4878">
            <v>6.6097884859828626E-3</v>
          </cell>
        </row>
        <row r="4879">
          <cell r="L4879">
            <v>23.718699999999998</v>
          </cell>
          <cell r="M4879">
            <v>6.7069899657834471E-3</v>
          </cell>
          <cell r="AF4879">
            <v>6.6098470919025857E-3</v>
          </cell>
        </row>
        <row r="4880">
          <cell r="L4880">
            <v>16.9941</v>
          </cell>
          <cell r="M4880">
            <v>6.5151056494922735E-3</v>
          </cell>
          <cell r="AF4880">
            <v>6.6098558821660177E-3</v>
          </cell>
        </row>
        <row r="4881">
          <cell r="L4881">
            <v>18.296299999999999</v>
          </cell>
          <cell r="M4881">
            <v>6.5586230087597069E-3</v>
          </cell>
          <cell r="AF4881">
            <v>6.6098851818674632E-3</v>
          </cell>
        </row>
        <row r="4882">
          <cell r="L4882">
            <v>13.895799999999999</v>
          </cell>
          <cell r="M4882">
            <v>6.399904218404002E-3</v>
          </cell>
          <cell r="AF4882">
            <v>6.6099847873114202E-3</v>
          </cell>
        </row>
        <row r="4883">
          <cell r="L4883">
            <v>21.53</v>
          </cell>
          <cell r="M4883">
            <v>6.653610908785388E-3</v>
          </cell>
          <cell r="AF4883">
            <v>6.6100990148443336E-3</v>
          </cell>
        </row>
        <row r="4884">
          <cell r="L4884">
            <v>10.183400000000001</v>
          </cell>
          <cell r="M4884">
            <v>6.2413459948549429E-3</v>
          </cell>
          <cell r="AF4884">
            <v>6.6105088355380799E-3</v>
          </cell>
        </row>
        <row r="4885">
          <cell r="L4885">
            <v>267.19499999999999</v>
          </cell>
          <cell r="M4885">
            <v>2.5131406523505973E-6</v>
          </cell>
          <cell r="AF4885">
            <v>6.6105966080849945E-3</v>
          </cell>
        </row>
        <row r="4886">
          <cell r="L4886">
            <v>20.149100000000001</v>
          </cell>
          <cell r="M4886">
            <v>6.6153642324517405E-3</v>
          </cell>
          <cell r="AF4886">
            <v>6.6107633310227816E-3</v>
          </cell>
        </row>
        <row r="4887">
          <cell r="L4887">
            <v>21.5609</v>
          </cell>
          <cell r="M4887">
            <v>6.6544266640298404E-3</v>
          </cell>
          <cell r="AF4887">
            <v>6.6108569040763633E-3</v>
          </cell>
        </row>
        <row r="4888">
          <cell r="L4888">
            <v>29.6572</v>
          </cell>
          <cell r="M4888">
            <v>6.8056117991053015E-3</v>
          </cell>
          <cell r="AF4888">
            <v>6.6108861418523257E-3</v>
          </cell>
        </row>
        <row r="4889">
          <cell r="L4889">
            <v>12.8955</v>
          </cell>
          <cell r="M4889">
            <v>6.3593201602278205E-3</v>
          </cell>
          <cell r="AF4889">
            <v>6.6109066072178781E-3</v>
          </cell>
        </row>
        <row r="4890">
          <cell r="L4890">
            <v>12.9056</v>
          </cell>
          <cell r="M4890">
            <v>6.3597379818934562E-3</v>
          </cell>
          <cell r="AF4890">
            <v>6.6110059977981363E-3</v>
          </cell>
        </row>
        <row r="4891">
          <cell r="L4891">
            <v>11.379099999999999</v>
          </cell>
          <cell r="M4891">
            <v>6.29476061465174E-3</v>
          </cell>
          <cell r="AF4891">
            <v>6.6110089207335361E-3</v>
          </cell>
        </row>
        <row r="4892">
          <cell r="L4892">
            <v>27.4057</v>
          </cell>
          <cell r="M4892">
            <v>6.7763016919334153E-3</v>
          </cell>
          <cell r="AF4892">
            <v>6.6111345898210942E-3</v>
          </cell>
        </row>
        <row r="4893">
          <cell r="L4893">
            <v>12.7399</v>
          </cell>
          <cell r="M4893">
            <v>6.3528626536587564E-3</v>
          </cell>
          <cell r="AF4893">
            <v>6.61114920033212E-3</v>
          </cell>
        </row>
        <row r="4894">
          <cell r="L4894">
            <v>16.029599999999999</v>
          </cell>
          <cell r="M4894">
            <v>6.4809801334151278E-3</v>
          </cell>
          <cell r="AF4894">
            <v>6.6112251676896158E-3</v>
          </cell>
        </row>
        <row r="4895">
          <cell r="L4895">
            <v>23.482399999999998</v>
          </cell>
          <cell r="M4895">
            <v>6.7016601503339648E-3</v>
          </cell>
          <cell r="AF4895">
            <v>6.6114792771121223E-3</v>
          </cell>
        </row>
        <row r="4896">
          <cell r="L4896">
            <v>22.899899999999999</v>
          </cell>
          <cell r="M4896">
            <v>6.6880716103507364E-3</v>
          </cell>
          <cell r="AF4896">
            <v>6.6116281740574998E-3</v>
          </cell>
        </row>
        <row r="4897">
          <cell r="L4897">
            <v>101.499</v>
          </cell>
          <cell r="M4897">
            <v>3.5760600941200341E-3</v>
          </cell>
          <cell r="AF4897">
            <v>6.6116369312338458E-3</v>
          </cell>
        </row>
        <row r="4898">
          <cell r="L4898">
            <v>5.9858399999999996</v>
          </cell>
          <cell r="M4898">
            <v>6.0373027043980941E-3</v>
          </cell>
          <cell r="AF4898">
            <v>6.611669039485373E-3</v>
          </cell>
        </row>
        <row r="4899">
          <cell r="L4899">
            <v>17.7242</v>
          </cell>
          <cell r="M4899">
            <v>6.5398695768201899E-3</v>
          </cell>
          <cell r="AF4899">
            <v>6.6117507596876414E-3</v>
          </cell>
        </row>
        <row r="4900">
          <cell r="L4900">
            <v>30.648099999999999</v>
          </cell>
          <cell r="M4900">
            <v>6.8153371526690331E-3</v>
          </cell>
          <cell r="AF4900">
            <v>6.6117536780035758E-3</v>
          </cell>
        </row>
        <row r="4901">
          <cell r="L4901">
            <v>17.127300000000002</v>
          </cell>
          <cell r="M4901">
            <v>6.519692669980876E-3</v>
          </cell>
          <cell r="AF4901">
            <v>6.611806204592053E-3</v>
          </cell>
        </row>
        <row r="4902">
          <cell r="L4902">
            <v>37.274099999999997</v>
          </cell>
          <cell r="M4902">
            <v>6.829950501492035E-3</v>
          </cell>
          <cell r="AF4902">
            <v>6.6119141574763418E-3</v>
          </cell>
        </row>
        <row r="4903">
          <cell r="L4903">
            <v>11.2781</v>
          </cell>
          <cell r="M4903">
            <v>6.290333164260426E-3</v>
          </cell>
          <cell r="AF4903">
            <v>6.6120570839275153E-3</v>
          </cell>
        </row>
        <row r="4904">
          <cell r="L4904">
            <v>18.329699999999999</v>
          </cell>
          <cell r="M4904">
            <v>6.5597000508772381E-3</v>
          </cell>
          <cell r="AF4904">
            <v>6.6120716658129306E-3</v>
          </cell>
        </row>
        <row r="4905">
          <cell r="L4905">
            <v>27.4846</v>
          </cell>
          <cell r="M4905">
            <v>6.7774971793797987E-3</v>
          </cell>
          <cell r="AF4905">
            <v>6.6121037443661471E-3</v>
          </cell>
        </row>
        <row r="4906">
          <cell r="L4906">
            <v>6.2625700000000002</v>
          </cell>
          <cell r="M4906">
            <v>6.0515102723111931E-3</v>
          </cell>
          <cell r="AF4906">
            <v>6.6121212408346017E-3</v>
          </cell>
        </row>
        <row r="4907">
          <cell r="L4907">
            <v>12.7621</v>
          </cell>
          <cell r="M4907">
            <v>6.3537863292070637E-3</v>
          </cell>
          <cell r="AF4907">
            <v>6.612389438320653E-3</v>
          </cell>
        </row>
        <row r="4908">
          <cell r="L4908">
            <v>24.338799999999999</v>
          </cell>
          <cell r="M4908">
            <v>6.720472869944029E-3</v>
          </cell>
          <cell r="AF4908">
            <v>6.6124885159617982E-3</v>
          </cell>
        </row>
        <row r="4909">
          <cell r="L4909">
            <v>14.961</v>
          </cell>
          <cell r="M4909">
            <v>6.4413259578999854E-3</v>
          </cell>
          <cell r="AF4909">
            <v>6.612602138043152E-3</v>
          </cell>
        </row>
        <row r="4910">
          <cell r="L4910">
            <v>14.79</v>
          </cell>
          <cell r="M4910">
            <v>6.4348027737110821E-3</v>
          </cell>
          <cell r="AF4910">
            <v>6.6126778707809464E-3</v>
          </cell>
        </row>
        <row r="4911">
          <cell r="L4911">
            <v>9.9769199999999998</v>
          </cell>
          <cell r="M4911">
            <v>6.2319032665111079E-3</v>
          </cell>
          <cell r="AF4911">
            <v>6.6126866083852645E-3</v>
          </cell>
        </row>
        <row r="4912">
          <cell r="L4912">
            <v>17.3629</v>
          </cell>
          <cell r="M4912">
            <v>6.5277307165383814E-3</v>
          </cell>
          <cell r="AF4912">
            <v>6.6126953458264404E-3</v>
          </cell>
        </row>
        <row r="4913">
          <cell r="L4913">
            <v>22.028099999999998</v>
          </cell>
          <cell r="M4913">
            <v>6.6665451813173815E-3</v>
          </cell>
          <cell r="AF4913">
            <v>6.6127215571711168E-3</v>
          </cell>
        </row>
        <row r="4914">
          <cell r="L4914">
            <v>13.8459</v>
          </cell>
          <cell r="M4914">
            <v>6.3979180870678033E-3</v>
          </cell>
          <cell r="AF4914">
            <v>6.6127361183948227E-3</v>
          </cell>
        </row>
        <row r="4915">
          <cell r="L4915">
            <v>11.8651</v>
          </cell>
          <cell r="M4915">
            <v>6.3158441559678334E-3</v>
          </cell>
          <cell r="AF4915">
            <v>6.6127710634827329E-3</v>
          </cell>
        </row>
        <row r="4916">
          <cell r="L4916">
            <v>5.0850200000000001</v>
          </cell>
          <cell r="M4916">
            <v>5.9903517701109929E-3</v>
          </cell>
          <cell r="AF4916">
            <v>6.6129603040103319E-3</v>
          </cell>
        </row>
        <row r="4917">
          <cell r="L4917">
            <v>9.3454800000000002</v>
          </cell>
          <cell r="M4917">
            <v>6.2026331985756689E-3</v>
          </cell>
          <cell r="AF4917">
            <v>6.6129806791910325E-3</v>
          </cell>
        </row>
        <row r="4918">
          <cell r="L4918">
            <v>18.4617</v>
          </cell>
          <cell r="M4918">
            <v>6.5639373234423048E-3</v>
          </cell>
          <cell r="AF4918">
            <v>6.6130359787749593E-3</v>
          </cell>
        </row>
        <row r="4919">
          <cell r="L4919">
            <v>25.935099999999998</v>
          </cell>
          <cell r="M4919">
            <v>6.751799487734144E-3</v>
          </cell>
          <cell r="AF4919">
            <v>6.6130941817926754E-3</v>
          </cell>
        </row>
        <row r="4920">
          <cell r="L4920">
            <v>21.195599999999999</v>
          </cell>
          <cell r="M4920">
            <v>6.6446700700158899E-3</v>
          </cell>
          <cell r="AF4920">
            <v>6.6131203707846531E-3</v>
          </cell>
        </row>
        <row r="4921">
          <cell r="L4921">
            <v>30.669</v>
          </cell>
          <cell r="M4921">
            <v>6.8155212769030549E-3</v>
          </cell>
          <cell r="AF4921">
            <v>6.6131436486557595E-3</v>
          </cell>
        </row>
        <row r="4922">
          <cell r="L4922">
            <v>20.775600000000001</v>
          </cell>
          <cell r="M4922">
            <v>6.6331491135220152E-3</v>
          </cell>
          <cell r="AF4922">
            <v>6.6132018382568849E-3</v>
          </cell>
        </row>
        <row r="4923">
          <cell r="L4923">
            <v>11.2761</v>
          </cell>
          <cell r="M4923">
            <v>6.2902453332549946E-3</v>
          </cell>
          <cell r="AF4923">
            <v>6.6133298298502955E-3</v>
          </cell>
        </row>
        <row r="4924">
          <cell r="L4924">
            <v>41.0822</v>
          </cell>
          <cell r="M4924">
            <v>6.7986021715219598E-3</v>
          </cell>
          <cell r="AF4924">
            <v>6.6134287084018261E-3</v>
          </cell>
        </row>
        <row r="4925">
          <cell r="L4925">
            <v>13.748699999999999</v>
          </cell>
          <cell r="M4925">
            <v>6.3940376624469246E-3</v>
          </cell>
          <cell r="AF4925">
            <v>6.6136060556144629E-3</v>
          </cell>
        </row>
        <row r="4926">
          <cell r="L4926">
            <v>53.868000000000002</v>
          </cell>
          <cell r="M4926">
            <v>6.4891625193490574E-3</v>
          </cell>
          <cell r="AF4926">
            <v>6.6136554682244154E-3</v>
          </cell>
        </row>
        <row r="4927">
          <cell r="L4927">
            <v>11.571099999999999</v>
          </cell>
          <cell r="M4927">
            <v>6.3031337087203305E-3</v>
          </cell>
          <cell r="AF4927">
            <v>6.613742654162506E-3</v>
          </cell>
        </row>
        <row r="4928">
          <cell r="L4928">
            <v>14.343400000000001</v>
          </cell>
          <cell r="M4928">
            <v>6.4175375561437171E-3</v>
          </cell>
          <cell r="AF4928">
            <v>6.6138123911609493E-3</v>
          </cell>
        </row>
        <row r="4929">
          <cell r="L4929">
            <v>7.1646299999999998</v>
          </cell>
          <cell r="M4929">
            <v>6.0971038218727101E-3</v>
          </cell>
          <cell r="AF4929">
            <v>6.6138472557427091E-3</v>
          </cell>
        </row>
        <row r="4930">
          <cell r="L4930">
            <v>40.531100000000002</v>
          </cell>
          <cell r="M4930">
            <v>6.8049222632742511E-3</v>
          </cell>
          <cell r="AF4930">
            <v>6.6139285962767995E-3</v>
          </cell>
        </row>
        <row r="4931">
          <cell r="L4931">
            <v>41.141300000000001</v>
          </cell>
          <cell r="M4931">
            <v>6.7978887745267225E-3</v>
          </cell>
          <cell r="AF4931">
            <v>6.6140215394751558E-3</v>
          </cell>
        </row>
        <row r="4932">
          <cell r="L4932">
            <v>17.5075</v>
          </cell>
          <cell r="M4932">
            <v>6.532616283386178E-3</v>
          </cell>
          <cell r="AF4932">
            <v>6.6140244436508275E-3</v>
          </cell>
        </row>
        <row r="4933">
          <cell r="L4933">
            <v>22.8096</v>
          </cell>
          <cell r="M4933">
            <v>6.6859079496593673E-3</v>
          </cell>
          <cell r="AF4933">
            <v>6.6140563883860725E-3</v>
          </cell>
        </row>
        <row r="4934">
          <cell r="L4934">
            <v>15.117100000000001</v>
          </cell>
          <cell r="M4934">
            <v>6.4472382077185569E-3</v>
          </cell>
          <cell r="AF4934">
            <v>6.6140680041092805E-3</v>
          </cell>
        </row>
        <row r="4935">
          <cell r="L4935">
            <v>22.671800000000001</v>
          </cell>
          <cell r="M4935">
            <v>6.6825766729930857E-3</v>
          </cell>
          <cell r="AF4935">
            <v>6.6140970421475825E-3</v>
          </cell>
        </row>
        <row r="4936">
          <cell r="L4936">
            <v>35.942300000000003</v>
          </cell>
          <cell r="M4936">
            <v>6.8340788701956858E-3</v>
          </cell>
          <cell r="AF4936">
            <v>6.6140999458516488E-3</v>
          </cell>
        </row>
        <row r="4937">
          <cell r="L4937">
            <v>17.800699999999999</v>
          </cell>
          <cell r="M4937">
            <v>6.5424105399471896E-3</v>
          </cell>
          <cell r="AF4937">
            <v>6.6141783390048269E-3</v>
          </cell>
        </row>
        <row r="4938">
          <cell r="L4938">
            <v>25.3812</v>
          </cell>
          <cell r="M4938">
            <v>6.7414841886481516E-3</v>
          </cell>
          <cell r="AF4938">
            <v>6.6142857451817368E-3</v>
          </cell>
        </row>
        <row r="4939">
          <cell r="L4939">
            <v>12.9101</v>
          </cell>
          <cell r="M4939">
            <v>6.3599240875780953E-3</v>
          </cell>
          <cell r="AF4939">
            <v>6.6143089648736464E-3</v>
          </cell>
        </row>
        <row r="4940">
          <cell r="L4940">
            <v>9.7011800000000008</v>
          </cell>
          <cell r="M4940">
            <v>6.2191940545344958E-3</v>
          </cell>
          <cell r="AF4940">
            <v>6.6143176719587896E-3</v>
          </cell>
        </row>
        <row r="4941">
          <cell r="L4941">
            <v>12.9198</v>
          </cell>
          <cell r="M4941">
            <v>6.360325138670176E-3</v>
          </cell>
          <cell r="AF4941">
            <v>6.6144105373746494E-3</v>
          </cell>
        </row>
        <row r="4942">
          <cell r="L4942">
            <v>21.311199999999999</v>
          </cell>
          <cell r="M4942">
            <v>6.6477841796433821E-3</v>
          </cell>
          <cell r="AF4942">
            <v>6.6145672056385722E-3</v>
          </cell>
        </row>
        <row r="4943">
          <cell r="L4943">
            <v>29.7333</v>
          </cell>
          <cell r="M4943">
            <v>6.8064277433073873E-3</v>
          </cell>
          <cell r="AF4943">
            <v>6.6147905114726851E-3</v>
          </cell>
        </row>
        <row r="4944">
          <cell r="L4944">
            <v>14.1943</v>
          </cell>
          <cell r="M4944">
            <v>6.4117002061623279E-3</v>
          </cell>
          <cell r="AF4944">
            <v>6.6148397982633417E-3</v>
          </cell>
        </row>
        <row r="4945">
          <cell r="L4945">
            <v>13.706899999999999</v>
          </cell>
          <cell r="M4945">
            <v>6.3923641931247083E-3</v>
          </cell>
          <cell r="AF4945">
            <v>6.6150774608935209E-3</v>
          </cell>
        </row>
        <row r="4946">
          <cell r="L4946">
            <v>7.5699399999999999</v>
          </cell>
          <cell r="M4946">
            <v>6.1172256916348219E-3</v>
          </cell>
          <cell r="AF4946">
            <v>6.6151267171438337E-3</v>
          </cell>
        </row>
        <row r="4947">
          <cell r="L4947">
            <v>11.078900000000001</v>
          </cell>
          <cell r="M4947">
            <v>6.2815550014873166E-3</v>
          </cell>
          <cell r="AF4947">
            <v>6.6151354088788703E-3</v>
          </cell>
        </row>
        <row r="4948">
          <cell r="L4948">
            <v>13.3925</v>
          </cell>
          <cell r="M4948">
            <v>6.3796863152437598E-3</v>
          </cell>
          <cell r="AF4948">
            <v>6.6151469976048474E-3</v>
          </cell>
        </row>
        <row r="4949">
          <cell r="L4949">
            <v>9.6844800000000006</v>
          </cell>
          <cell r="M4949">
            <v>6.2184207059652451E-3</v>
          </cell>
          <cell r="AF4949">
            <v>6.6151904527411614E-3</v>
          </cell>
        </row>
        <row r="4950">
          <cell r="L4950">
            <v>15.425700000000001</v>
          </cell>
          <cell r="M4950">
            <v>6.458806395620631E-3</v>
          </cell>
          <cell r="AF4950">
            <v>6.6151991432784199E-3</v>
          </cell>
        </row>
        <row r="4951">
          <cell r="L4951">
            <v>37.6357</v>
          </cell>
          <cell r="M4951">
            <v>6.8282163757823139E-3</v>
          </cell>
          <cell r="AF4951">
            <v>6.6151991432784199E-3</v>
          </cell>
        </row>
        <row r="4952">
          <cell r="L4952">
            <v>15.5395</v>
          </cell>
          <cell r="M4952">
            <v>6.463031947428366E-3</v>
          </cell>
          <cell r="AF4952">
            <v>6.6152541795546759E-3</v>
          </cell>
        </row>
        <row r="4953">
          <cell r="L4953">
            <v>13.747400000000001</v>
          </cell>
          <cell r="M4953">
            <v>6.3939856595560691E-3</v>
          </cell>
          <cell r="AF4953">
            <v>6.6153294817366138E-3</v>
          </cell>
        </row>
        <row r="4954">
          <cell r="L4954">
            <v>18.2195</v>
          </cell>
          <cell r="M4954">
            <v>6.5561389843021619E-3</v>
          </cell>
          <cell r="AF4954">
            <v>6.6153642324517405E-3</v>
          </cell>
        </row>
        <row r="4955">
          <cell r="L4955">
            <v>35.2241</v>
          </cell>
          <cell r="M4955">
            <v>6.8348292054080089E-3</v>
          </cell>
          <cell r="AF4955">
            <v>6.6154597834419369E-3</v>
          </cell>
        </row>
        <row r="4956">
          <cell r="L4956">
            <v>16.2075</v>
          </cell>
          <cell r="M4956">
            <v>6.4873942718896233E-3</v>
          </cell>
          <cell r="AF4956">
            <v>6.615558209243041E-3</v>
          </cell>
        </row>
        <row r="4957">
          <cell r="L4957">
            <v>10.5154</v>
          </cell>
          <cell r="M4957">
            <v>6.2563948502227344E-3</v>
          </cell>
          <cell r="AF4957">
            <v>6.6159372418835042E-3</v>
          </cell>
        </row>
        <row r="4958">
          <cell r="L4958">
            <v>23.491599999999998</v>
          </cell>
          <cell r="M4958">
            <v>6.701869634745207E-3</v>
          </cell>
          <cell r="AF4958">
            <v>6.6159459183714065E-3</v>
          </cell>
        </row>
        <row r="4959">
          <cell r="L4959">
            <v>14.501799999999999</v>
          </cell>
          <cell r="M4959">
            <v>6.4236989092179607E-3</v>
          </cell>
          <cell r="AF4959">
            <v>6.6159777307624552E-3</v>
          </cell>
        </row>
        <row r="4960">
          <cell r="L4960">
            <v>8.4042399999999997</v>
          </cell>
          <cell r="M4960">
            <v>6.1579195937029388E-3</v>
          </cell>
          <cell r="AF4960">
            <v>6.6162726137560498E-3</v>
          </cell>
        </row>
        <row r="4961">
          <cell r="L4961">
            <v>14.914400000000001</v>
          </cell>
          <cell r="M4961">
            <v>6.4395531182388568E-3</v>
          </cell>
          <cell r="AF4961">
            <v>6.6163217425558593E-3</v>
          </cell>
        </row>
        <row r="4962">
          <cell r="L4962">
            <v>19.510000000000002</v>
          </cell>
          <cell r="M4962">
            <v>6.5964877077441001E-3</v>
          </cell>
          <cell r="AF4962">
            <v>6.6163275220696583E-3</v>
          </cell>
        </row>
        <row r="4963">
          <cell r="L4963">
            <v>150.81800000000001</v>
          </cell>
          <cell r="M4963">
            <v>9.5651554106972853E-4</v>
          </cell>
          <cell r="AF4963">
            <v>6.6164026491394058E-3</v>
          </cell>
        </row>
        <row r="4964">
          <cell r="L4964">
            <v>7.7447900000000001</v>
          </cell>
          <cell r="M4964">
            <v>6.125835521118464E-3</v>
          </cell>
          <cell r="AF4964">
            <v>6.6168069684985984E-3</v>
          </cell>
        </row>
        <row r="4965">
          <cell r="L4965">
            <v>4.8756500000000003</v>
          </cell>
          <cell r="M4965">
            <v>5.9792877834157253E-3</v>
          </cell>
          <cell r="AF4965">
            <v>6.6168820171874018E-3</v>
          </cell>
        </row>
        <row r="4966">
          <cell r="L4966">
            <v>9.6085999999999991</v>
          </cell>
          <cell r="M4966">
            <v>6.2149016358349152E-3</v>
          </cell>
          <cell r="AF4966">
            <v>6.6169310808453993E-3</v>
          </cell>
        </row>
        <row r="4967">
          <cell r="L4967">
            <v>13.2858</v>
          </cell>
          <cell r="M4967">
            <v>6.3753474173030905E-3</v>
          </cell>
          <cell r="AF4967">
            <v>6.6171734359865165E-3</v>
          </cell>
        </row>
        <row r="4968">
          <cell r="L4968">
            <v>11.4312</v>
          </cell>
          <cell r="M4968">
            <v>6.2970383243553529E-3</v>
          </cell>
          <cell r="AF4968">
            <v>6.6172541925508567E-3</v>
          </cell>
        </row>
        <row r="4969">
          <cell r="L4969">
            <v>19.7531</v>
          </cell>
          <cell r="M4969">
            <v>6.6037548779283584E-3</v>
          </cell>
          <cell r="AF4969">
            <v>6.6174589042785415E-3</v>
          </cell>
        </row>
        <row r="4970">
          <cell r="L4970">
            <v>9.14893</v>
          </cell>
          <cell r="M4970">
            <v>6.1934023888370162E-3</v>
          </cell>
          <cell r="AF4970">
            <v>6.6174906119865111E-3</v>
          </cell>
        </row>
        <row r="4971">
          <cell r="L4971">
            <v>11.6419</v>
          </cell>
          <cell r="M4971">
            <v>6.3062068769886041E-3</v>
          </cell>
          <cell r="AF4971">
            <v>6.6175309640717625E-3</v>
          </cell>
        </row>
        <row r="4972">
          <cell r="L4972">
            <v>5.98224</v>
          </cell>
          <cell r="M4972">
            <v>6.037117202958452E-3</v>
          </cell>
          <cell r="AF4972">
            <v>6.6175367283646744E-3</v>
          </cell>
        </row>
        <row r="4973">
          <cell r="L4973">
            <v>22.213200000000001</v>
          </cell>
          <cell r="M4973">
            <v>6.6712343042194351E-3</v>
          </cell>
          <cell r="AF4973">
            <v>6.617568430676634E-3</v>
          </cell>
        </row>
        <row r="4974">
          <cell r="L4974">
            <v>13.456099999999999</v>
          </cell>
          <cell r="M4974">
            <v>6.3822638343772166E-3</v>
          </cell>
          <cell r="AF4974">
            <v>6.6176001307901612E-3</v>
          </cell>
        </row>
        <row r="4975">
          <cell r="L4975">
            <v>9.8631399999999996</v>
          </cell>
          <cell r="M4975">
            <v>6.2266726951581194E-3</v>
          </cell>
          <cell r="AF4975">
            <v>6.6177413136777061E-3</v>
          </cell>
        </row>
        <row r="4976">
          <cell r="L4976">
            <v>18.396899999999999</v>
          </cell>
          <cell r="M4976">
            <v>6.5618610594358256E-3</v>
          </cell>
          <cell r="AF4976">
            <v>6.6177730017992088E-3</v>
          </cell>
        </row>
        <row r="4977">
          <cell r="L4977">
            <v>13.285399999999999</v>
          </cell>
          <cell r="M4977">
            <v>6.3753311169890857E-3</v>
          </cell>
          <cell r="AF4977">
            <v>6.6178018072744794E-3</v>
          </cell>
        </row>
        <row r="4978">
          <cell r="L4978">
            <v>3.4029799999999999</v>
          </cell>
          <cell r="M4978">
            <v>5.8998957407969147E-3</v>
          </cell>
          <cell r="AF4978">
            <v>6.617922770427739E-3</v>
          </cell>
        </row>
        <row r="4979">
          <cell r="L4979">
            <v>11.0344</v>
          </cell>
          <cell r="M4979">
            <v>6.2795856965072424E-3</v>
          </cell>
          <cell r="AF4979">
            <v>6.6179458073940354E-3</v>
          </cell>
        </row>
        <row r="4980">
          <cell r="L4980">
            <v>47.307699999999997</v>
          </cell>
          <cell r="M4980">
            <v>6.6860884349102387E-3</v>
          </cell>
          <cell r="AF4980">
            <v>6.6179832399837681E-3</v>
          </cell>
        </row>
        <row r="4981">
          <cell r="M4981">
            <v>5.7065367181851909E-3</v>
          </cell>
          <cell r="AF4981">
            <v>6.6179889985711416E-3</v>
          </cell>
        </row>
        <row r="4982">
          <cell r="M4982">
            <v>5.7065367181851909E-3</v>
          </cell>
          <cell r="AF4982">
            <v>6.6180149113147834E-3</v>
          </cell>
        </row>
        <row r="4983">
          <cell r="M4983">
            <v>5.7065367181851909E-3</v>
          </cell>
          <cell r="AF4983">
            <v>6.6180494593498767E-3</v>
          </cell>
        </row>
        <row r="4984">
          <cell r="M4984">
            <v>5.7065367181851909E-3</v>
          </cell>
          <cell r="AF4984">
            <v>6.6180638535921479E-3</v>
          </cell>
        </row>
        <row r="4985">
          <cell r="M4985">
            <v>5.7065367181851909E-3</v>
          </cell>
          <cell r="AF4985">
            <v>6.6180696111618441E-3</v>
          </cell>
        </row>
        <row r="4986">
          <cell r="M4986">
            <v>5.7065367181851909E-3</v>
          </cell>
          <cell r="AF4986">
            <v>6.6180811260831592E-3</v>
          </cell>
        </row>
        <row r="4987">
          <cell r="M4987">
            <v>5.7065367181851909E-3</v>
          </cell>
          <cell r="AF4987">
            <v>6.6181099121143177E-3</v>
          </cell>
        </row>
        <row r="4988">
          <cell r="M4988">
            <v>5.7065367181851909E-3</v>
          </cell>
          <cell r="AF4988">
            <v>6.6181358179885231E-3</v>
          </cell>
        </row>
        <row r="4989">
          <cell r="M4989">
            <v>5.7065367181851909E-3</v>
          </cell>
          <cell r="AF4989">
            <v>6.6182020152012917E-3</v>
          </cell>
        </row>
        <row r="4990">
          <cell r="L4990">
            <v>270.58</v>
          </cell>
          <cell r="M4990">
            <v>1.9921457053644355E-6</v>
          </cell>
          <cell r="AF4990">
            <v>6.6182423044497622E-3</v>
          </cell>
        </row>
        <row r="4991">
          <cell r="L4991">
            <v>282.47500000000002</v>
          </cell>
          <cell r="M4991">
            <v>8.5740449525351817E-7</v>
          </cell>
          <cell r="AF4991">
            <v>6.6182998543396045E-3</v>
          </cell>
        </row>
        <row r="4992">
          <cell r="L4992">
            <v>264.56700000000001</v>
          </cell>
          <cell r="M4992">
            <v>3.0029052568987825E-6</v>
          </cell>
          <cell r="AF4992">
            <v>6.618423561984256E-3</v>
          </cell>
        </row>
        <row r="4993">
          <cell r="L4993">
            <v>275.70699999999999</v>
          </cell>
          <cell r="M4993">
            <v>1.3922607121162489E-6</v>
          </cell>
          <cell r="AF4993">
            <v>6.6187226229261036E-3</v>
          </cell>
        </row>
        <row r="4994">
          <cell r="L4994">
            <v>278.27800000000002</v>
          </cell>
          <cell r="M4994">
            <v>1.1599285148552608E-6</v>
          </cell>
          <cell r="AF4994">
            <v>6.6187571173059404E-3</v>
          </cell>
        </row>
        <row r="4995">
          <cell r="L4995">
            <v>275.83600000000001</v>
          </cell>
          <cell r="M4995">
            <v>1.3796289573938828E-6</v>
          </cell>
          <cell r="AF4995">
            <v>6.6189238032374779E-3</v>
          </cell>
        </row>
        <row r="4996">
          <cell r="L4996">
            <v>77.361800000000002</v>
          </cell>
          <cell r="M4996">
            <v>5.2563985893415094E-3</v>
          </cell>
          <cell r="AF4996">
            <v>6.6189467896008965E-3</v>
          </cell>
        </row>
        <row r="4997">
          <cell r="L4997">
            <v>80.589200000000005</v>
          </cell>
          <cell r="M4997">
            <v>5.0422220833686001E-3</v>
          </cell>
          <cell r="AF4997">
            <v>6.619035850768778E-3</v>
          </cell>
        </row>
        <row r="4998">
          <cell r="L4998">
            <v>77.646199999999993</v>
          </cell>
          <cell r="M4998">
            <v>5.2378086052965707E-3</v>
          </cell>
          <cell r="AF4998">
            <v>6.6191622301687032E-3</v>
          </cell>
        </row>
        <row r="4999">
          <cell r="L4999">
            <v>81.486000000000004</v>
          </cell>
          <cell r="M4999">
            <v>4.9815687849503049E-3</v>
          </cell>
          <cell r="AF4999">
            <v>6.6192914454170689E-3</v>
          </cell>
        </row>
        <row r="5000">
          <cell r="L5000">
            <v>1.1111200000000001</v>
          </cell>
          <cell r="M5000">
            <v>5.7711204909581372E-3</v>
          </cell>
          <cell r="AF5000">
            <v>6.6193115422574379E-3</v>
          </cell>
        </row>
        <row r="5001">
          <cell r="L5001">
            <v>11.2623</v>
          </cell>
          <cell r="M5001">
            <v>6.2896391314753424E-3</v>
          </cell>
          <cell r="AF5001">
            <v>6.6194292344292499E-3</v>
          </cell>
        </row>
        <row r="5002">
          <cell r="L5002">
            <v>12.346</v>
          </cell>
          <cell r="M5002">
            <v>6.3363435458681063E-3</v>
          </cell>
          <cell r="AF5002">
            <v>6.6195354181972123E-3</v>
          </cell>
        </row>
        <row r="5003">
          <cell r="L5003">
            <v>31.871400000000001</v>
          </cell>
          <cell r="M5003">
            <v>6.8246491362578586E-3</v>
          </cell>
          <cell r="AF5003">
            <v>6.6196874758967846E-3</v>
          </cell>
        </row>
        <row r="5004">
          <cell r="L5004">
            <v>33.329799999999999</v>
          </cell>
          <cell r="M5004">
            <v>6.8318449160198009E-3</v>
          </cell>
          <cell r="AF5004">
            <v>6.6197333700688567E-3</v>
          </cell>
        </row>
        <row r="5005">
          <cell r="L5005">
            <v>26.517199999999999</v>
          </cell>
          <cell r="M5005">
            <v>6.7620006990564557E-3</v>
          </cell>
          <cell r="AF5005">
            <v>6.6198796266684866E-3</v>
          </cell>
        </row>
        <row r="5006">
          <cell r="L5006">
            <v>40.180399999999999</v>
          </cell>
          <cell r="M5006">
            <v>6.8086311713486062E-3</v>
          </cell>
          <cell r="AF5006">
            <v>6.6200946239603634E-3</v>
          </cell>
        </row>
        <row r="5007">
          <cell r="L5007">
            <v>16.6784</v>
          </cell>
          <cell r="M5007">
            <v>6.5041114674312291E-3</v>
          </cell>
          <cell r="AF5007">
            <v>6.6201175509657271E-3</v>
          </cell>
        </row>
        <row r="5008">
          <cell r="L5008">
            <v>21.070599999999999</v>
          </cell>
          <cell r="M5008">
            <v>6.6412750650305533E-3</v>
          </cell>
          <cell r="AF5008">
            <v>6.6201261482925922E-3</v>
          </cell>
        </row>
        <row r="5009">
          <cell r="L5009">
            <v>27.615400000000001</v>
          </cell>
          <cell r="M5009">
            <v>6.7794522263473983E-3</v>
          </cell>
          <cell r="AF5009">
            <v>6.6201548048663902E-3</v>
          </cell>
        </row>
        <row r="5010">
          <cell r="L5010">
            <v>21.896899999999999</v>
          </cell>
          <cell r="M5010">
            <v>6.6631829176229396E-3</v>
          </cell>
          <cell r="AF5010">
            <v>6.6201891903537174E-3</v>
          </cell>
        </row>
        <row r="5011">
          <cell r="L5011">
            <v>72.155600000000007</v>
          </cell>
          <cell r="M5011">
            <v>5.5851265190379898E-3</v>
          </cell>
          <cell r="AF5011">
            <v>6.6201920556927521E-3</v>
          </cell>
        </row>
        <row r="5012">
          <cell r="L5012">
            <v>43.5349</v>
          </cell>
          <cell r="M5012">
            <v>6.763228724325685E-3</v>
          </cell>
          <cell r="AF5012">
            <v>6.6202522236101886E-3</v>
          </cell>
        </row>
        <row r="5013">
          <cell r="L5013">
            <v>21.5364</v>
          </cell>
          <cell r="M5013">
            <v>6.6537800127056505E-3</v>
          </cell>
          <cell r="AF5013">
            <v>6.6202665481223449E-3</v>
          </cell>
        </row>
        <row r="5014">
          <cell r="L5014">
            <v>48.369399999999999</v>
          </cell>
          <cell r="M5014">
            <v>6.6595210957917711E-3</v>
          </cell>
          <cell r="AF5014">
            <v>6.6203095189299906E-3</v>
          </cell>
        </row>
        <row r="5015">
          <cell r="L5015">
            <v>19.055199999999999</v>
          </cell>
          <cell r="M5015">
            <v>6.5826068592086187E-3</v>
          </cell>
          <cell r="AF5015">
            <v>6.6203438926289299E-3</v>
          </cell>
        </row>
        <row r="5016">
          <cell r="L5016">
            <v>38.6736</v>
          </cell>
          <cell r="M5016">
            <v>6.821786970536251E-3</v>
          </cell>
          <cell r="AF5016">
            <v>6.620475634205333E-3</v>
          </cell>
        </row>
        <row r="5017">
          <cell r="L5017">
            <v>41.1584</v>
          </cell>
          <cell r="M5017">
            <v>6.7976810741999343E-3</v>
          </cell>
          <cell r="AF5017">
            <v>6.6205472167412223E-3</v>
          </cell>
        </row>
        <row r="5018">
          <cell r="L5018">
            <v>48.3996</v>
          </cell>
          <cell r="M5018">
            <v>6.6587347104868798E-3</v>
          </cell>
          <cell r="AF5018">
            <v>6.6205844351658631E-3</v>
          </cell>
        </row>
        <row r="5019">
          <cell r="L5019">
            <v>44.843299999999999</v>
          </cell>
          <cell r="M5019">
            <v>6.7395648506357753E-3</v>
          </cell>
          <cell r="AF5019">
            <v>6.6206416882763752E-3</v>
          </cell>
        </row>
        <row r="5020">
          <cell r="L5020">
            <v>72.078000000000003</v>
          </cell>
          <cell r="M5020">
            <v>5.5898423289690276E-3</v>
          </cell>
          <cell r="AF5020">
            <v>6.6206731743848639E-3</v>
          </cell>
        </row>
        <row r="5021">
          <cell r="L5021">
            <v>25.394100000000002</v>
          </cell>
          <cell r="M5021">
            <v>6.7417311515130529E-3</v>
          </cell>
          <cell r="AF5021">
            <v>6.6208076811383014E-3</v>
          </cell>
        </row>
        <row r="5022">
          <cell r="L5022">
            <v>53.042700000000004</v>
          </cell>
          <cell r="M5022">
            <v>6.5181398378681499E-3</v>
          </cell>
          <cell r="AF5022">
            <v>6.6208362944104888E-3</v>
          </cell>
        </row>
        <row r="5023">
          <cell r="L5023">
            <v>53.712299999999999</v>
          </cell>
          <cell r="M5023">
            <v>6.494718838348631E-3</v>
          </cell>
          <cell r="AF5023">
            <v>6.6208706279351024E-3</v>
          </cell>
        </row>
        <row r="5024">
          <cell r="L5024">
            <v>16.107800000000001</v>
          </cell>
          <cell r="M5024">
            <v>6.4838062515893994E-3</v>
          </cell>
          <cell r="AF5024">
            <v>6.6211652162433791E-3</v>
          </cell>
        </row>
        <row r="5025">
          <cell r="L5025">
            <v>31.756499999999999</v>
          </cell>
          <cell r="M5025">
            <v>6.8239014974518361E-3</v>
          </cell>
          <cell r="AF5025">
            <v>6.6213367320876139E-3</v>
          </cell>
        </row>
        <row r="5026">
          <cell r="L5026">
            <v>26.1526</v>
          </cell>
          <cell r="M5026">
            <v>6.7556879624100612E-3</v>
          </cell>
          <cell r="AF5026">
            <v>6.6214596114694511E-3</v>
          </cell>
        </row>
        <row r="5027">
          <cell r="L5027">
            <v>15.5974</v>
          </cell>
          <cell r="M5027">
            <v>6.4651734829465502E-3</v>
          </cell>
          <cell r="AF5027">
            <v>6.6215967393973988E-3</v>
          </cell>
        </row>
        <row r="5028">
          <cell r="L5028">
            <v>10.269399999999999</v>
          </cell>
          <cell r="M5028">
            <v>6.2452601056067559E-3</v>
          </cell>
          <cell r="AF5028">
            <v>6.6216024521509025E-3</v>
          </cell>
        </row>
        <row r="5029">
          <cell r="L5029">
            <v>23.607299999999999</v>
          </cell>
          <cell r="M5029">
            <v>6.7044904689338835E-3</v>
          </cell>
          <cell r="AF5029">
            <v>6.6216424393866213E-3</v>
          </cell>
        </row>
        <row r="5030">
          <cell r="L5030">
            <v>15.4413</v>
          </cell>
          <cell r="M5030">
            <v>6.4593869340443715E-3</v>
          </cell>
          <cell r="AF5030">
            <v>6.6217852218159422E-3</v>
          </cell>
        </row>
        <row r="5031">
          <cell r="L5031">
            <v>23.1417</v>
          </cell>
          <cell r="M5031">
            <v>6.693789893860074E-3</v>
          </cell>
          <cell r="AF5031">
            <v>6.6218309025811301E-3</v>
          </cell>
        </row>
        <row r="5032">
          <cell r="L5032">
            <v>19.636299999999999</v>
          </cell>
          <cell r="M5032">
            <v>6.6002765789349976E-3</v>
          </cell>
          <cell r="AF5032">
            <v>6.6218965605158555E-3</v>
          </cell>
        </row>
        <row r="5033">
          <cell r="L5033">
            <v>4.8966599999999998</v>
          </cell>
          <cell r="M5033">
            <v>5.9804005900582109E-3</v>
          </cell>
          <cell r="AF5033">
            <v>6.6219336672622203E-3</v>
          </cell>
        </row>
        <row r="5034">
          <cell r="L5034">
            <v>8.1496200000000005</v>
          </cell>
          <cell r="M5034">
            <v>6.14560472525345E-3</v>
          </cell>
          <cell r="AF5034">
            <v>6.621936521499879E-3</v>
          </cell>
        </row>
        <row r="5035">
          <cell r="L5035">
            <v>18.767800000000001</v>
          </cell>
          <cell r="M5035">
            <v>6.5736444610355804E-3</v>
          </cell>
          <cell r="AF5035">
            <v>6.6219565006537173E-3</v>
          </cell>
        </row>
        <row r="5036">
          <cell r="L5036">
            <v>26.745200000000001</v>
          </cell>
          <cell r="M5036">
            <v>6.7658171591307185E-3</v>
          </cell>
          <cell r="AF5036">
            <v>6.6221077424407186E-3</v>
          </cell>
        </row>
        <row r="5037">
          <cell r="L5037">
            <v>25.1389</v>
          </cell>
          <cell r="M5037">
            <v>6.7367860429487043E-3</v>
          </cell>
          <cell r="AF5037">
            <v>6.622164801521546E-3</v>
          </cell>
        </row>
        <row r="5038">
          <cell r="L5038">
            <v>29.219799999999999</v>
          </cell>
          <cell r="M5038">
            <v>6.8006997170401186E-3</v>
          </cell>
          <cell r="AF5038">
            <v>6.6222047385445237E-3</v>
          </cell>
        </row>
        <row r="5039">
          <cell r="L5039">
            <v>16.0106</v>
          </cell>
          <cell r="M5039">
            <v>6.4802919102898574E-3</v>
          </cell>
          <cell r="AF5039">
            <v>6.6222503764863799E-3</v>
          </cell>
        </row>
        <row r="5040">
          <cell r="L5040">
            <v>25.4025</v>
          </cell>
          <cell r="M5040">
            <v>6.7418917923739805E-3</v>
          </cell>
          <cell r="AF5040">
            <v>6.6223929650090331E-3</v>
          </cell>
        </row>
        <row r="5041">
          <cell r="L5041">
            <v>28.933800000000002</v>
          </cell>
          <cell r="M5041">
            <v>6.7972834088035217E-3</v>
          </cell>
          <cell r="AF5041">
            <v>6.6224357326883842E-3</v>
          </cell>
        </row>
        <row r="5042">
          <cell r="L5042">
            <v>20.070900000000002</v>
          </cell>
          <cell r="M5042">
            <v>6.6130941817926754E-3</v>
          </cell>
          <cell r="AF5042">
            <v>6.6226238617989363E-3</v>
          </cell>
        </row>
        <row r="5043">
          <cell r="L5043">
            <v>25.436199999999999</v>
          </cell>
          <cell r="M5043">
            <v>6.742534902767776E-3</v>
          </cell>
          <cell r="AF5043">
            <v>6.622749237132344E-3</v>
          </cell>
        </row>
        <row r="5044">
          <cell r="L5044">
            <v>17.583300000000001</v>
          </cell>
          <cell r="M5044">
            <v>6.5351627580095533E-3</v>
          </cell>
          <cell r="AF5044">
            <v>6.6228119115761741E-3</v>
          </cell>
        </row>
        <row r="5045">
          <cell r="L5045">
            <v>19.9497</v>
          </cell>
          <cell r="M5045">
            <v>6.6095539898985952E-3</v>
          </cell>
          <cell r="AF5045">
            <v>6.6228916663002759E-3</v>
          </cell>
        </row>
        <row r="5046">
          <cell r="L5046">
            <v>41.816600000000001</v>
          </cell>
          <cell r="M5046">
            <v>6.7892483616663292E-3</v>
          </cell>
          <cell r="AF5046">
            <v>6.6229343861711129E-3</v>
          </cell>
        </row>
        <row r="5047">
          <cell r="L5047">
            <v>49.259500000000003</v>
          </cell>
          <cell r="M5047">
            <v>6.635637061061384E-3</v>
          </cell>
          <cell r="AF5047">
            <v>6.6230568270863321E-3</v>
          </cell>
        </row>
        <row r="5048">
          <cell r="L5048">
            <v>59.847200000000001</v>
          </cell>
          <cell r="M5048">
            <v>6.245633103191278E-3</v>
          </cell>
          <cell r="AF5048">
            <v>6.6230739091874694E-3</v>
          </cell>
        </row>
        <row r="5049">
          <cell r="L5049">
            <v>34.874099999999999</v>
          </cell>
          <cell r="M5049">
            <v>6.834819863855081E-3</v>
          </cell>
          <cell r="AF5049">
            <v>6.623102377898725E-3</v>
          </cell>
        </row>
        <row r="5050">
          <cell r="L5050">
            <v>48.8384</v>
          </cell>
          <cell r="M5050">
            <v>6.647118394351224E-3</v>
          </cell>
          <cell r="AF5050">
            <v>6.6231650026512276E-3</v>
          </cell>
        </row>
        <row r="5051">
          <cell r="L5051">
            <v>22.017600000000002</v>
          </cell>
          <cell r="M5051">
            <v>6.6662772751732739E-3</v>
          </cell>
          <cell r="AF5051">
            <v>6.6231820805989598E-3</v>
          </cell>
        </row>
        <row r="5052">
          <cell r="L5052">
            <v>343.00599999999997</v>
          </cell>
          <cell r="M5052">
            <v>6.1741866617285214E-9</v>
          </cell>
          <cell r="AF5052">
            <v>6.6232020040424269E-3</v>
          </cell>
        </row>
        <row r="5053">
          <cell r="L5053">
            <v>52.761000000000003</v>
          </cell>
          <cell r="M5053">
            <v>6.527761514530178E-3</v>
          </cell>
          <cell r="AF5053">
            <v>6.6232816888896857E-3</v>
          </cell>
        </row>
        <row r="5054">
          <cell r="L5054">
            <v>50.390900000000002</v>
          </cell>
          <cell r="M5054">
            <v>6.6031850358126525E-3</v>
          </cell>
          <cell r="AF5054">
            <v>6.6232816888896857E-3</v>
          </cell>
        </row>
        <row r="5055">
          <cell r="L5055">
            <v>46.690899999999999</v>
          </cell>
          <cell r="M5055">
            <v>6.7005533465007844E-3</v>
          </cell>
          <cell r="AF5055">
            <v>6.6232987623558717E-3</v>
          </cell>
        </row>
        <row r="5056">
          <cell r="L5056">
            <v>35.206499999999998</v>
          </cell>
          <cell r="M5056">
            <v>6.8348346039304626E-3</v>
          </cell>
          <cell r="AF5056">
            <v>6.6233727397971521E-3</v>
          </cell>
        </row>
        <row r="5057">
          <cell r="L5057">
            <v>22.235900000000001</v>
          </cell>
          <cell r="M5057">
            <v>6.6718049696897781E-3</v>
          </cell>
          <cell r="AF5057">
            <v>6.6234182582548852E-3</v>
          </cell>
        </row>
        <row r="5058">
          <cell r="L5058">
            <v>40.1051</v>
          </cell>
          <cell r="M5058">
            <v>6.8093957303147256E-3</v>
          </cell>
          <cell r="AF5058">
            <v>6.6235519417504728E-3</v>
          </cell>
        </row>
        <row r="5059">
          <cell r="L5059">
            <v>42.282400000000003</v>
          </cell>
          <cell r="M5059">
            <v>6.7827657650584841E-3</v>
          </cell>
          <cell r="AF5059">
            <v>6.6237594980116977E-3</v>
          </cell>
        </row>
        <row r="5060">
          <cell r="L5060">
            <v>39.838900000000002</v>
          </cell>
          <cell r="M5060">
            <v>6.8120083982246048E-3</v>
          </cell>
          <cell r="AF5060">
            <v>6.6237793955648151E-3</v>
          </cell>
        </row>
        <row r="5061">
          <cell r="L5061">
            <v>52.192999999999998</v>
          </cell>
          <cell r="M5061">
            <v>6.546741468694002E-3</v>
          </cell>
          <cell r="AF5061">
            <v>6.6238760281216585E-3</v>
          </cell>
        </row>
        <row r="5062">
          <cell r="L5062">
            <v>42.298699999999997</v>
          </cell>
          <cell r="M5062">
            <v>6.7825312059190367E-3</v>
          </cell>
          <cell r="AF5062">
            <v>6.6238959204448309E-3</v>
          </cell>
        </row>
        <row r="5063">
          <cell r="L5063">
            <v>28.5181</v>
          </cell>
          <cell r="M5063">
            <v>6.7920301069951958E-3</v>
          </cell>
          <cell r="AF5063">
            <v>6.6240266192109862E-3</v>
          </cell>
        </row>
        <row r="5064">
          <cell r="L5064">
            <v>28.869499999999999</v>
          </cell>
          <cell r="M5064">
            <v>6.7964931060215525E-3</v>
          </cell>
          <cell r="AF5064">
            <v>6.6240578675504647E-3</v>
          </cell>
        </row>
        <row r="5065">
          <cell r="L5065">
            <v>20.548100000000002</v>
          </cell>
          <cell r="M5065">
            <v>6.6267736743859263E-3</v>
          </cell>
          <cell r="AF5065">
            <v>6.6242367928299739E-3</v>
          </cell>
        </row>
        <row r="5066">
          <cell r="L5066">
            <v>30.4587</v>
          </cell>
          <cell r="M5066">
            <v>6.8136289788845441E-3</v>
          </cell>
          <cell r="AF5066">
            <v>6.6242623476790016E-3</v>
          </cell>
        </row>
        <row r="5067">
          <cell r="L5067">
            <v>69.095799999999997</v>
          </cell>
          <cell r="M5067">
            <v>5.7663943405242626E-3</v>
          </cell>
          <cell r="AF5067">
            <v>6.6243276478079958E-3</v>
          </cell>
        </row>
        <row r="5068">
          <cell r="L5068">
            <v>26.317</v>
          </cell>
          <cell r="M5068">
            <v>6.7585663235239573E-3</v>
          </cell>
          <cell r="AF5068">
            <v>6.6243730682978451E-3</v>
          </cell>
        </row>
        <row r="5069">
          <cell r="L5069">
            <v>27.394600000000001</v>
          </cell>
          <cell r="M5069">
            <v>6.7761325289347829E-3</v>
          </cell>
          <cell r="AF5069">
            <v>6.6243759069235277E-3</v>
          </cell>
        </row>
        <row r="5070">
          <cell r="L5070">
            <v>38.235799999999998</v>
          </cell>
          <cell r="M5070">
            <v>6.8247613805612183E-3</v>
          </cell>
          <cell r="AF5070">
            <v>6.6243986152727989E-3</v>
          </cell>
        </row>
        <row r="5071">
          <cell r="L5071">
            <v>25.6585</v>
          </cell>
          <cell r="M5071">
            <v>6.7467223301175073E-3</v>
          </cell>
          <cell r="AF5071">
            <v>6.624444028471602E-3</v>
          </cell>
        </row>
        <row r="5072">
          <cell r="L5072">
            <v>52.515999999999998</v>
          </cell>
          <cell r="M5072">
            <v>6.5360174407340767E-3</v>
          </cell>
          <cell r="AF5072">
            <v>6.6244894370040101E-3</v>
          </cell>
        </row>
        <row r="5073">
          <cell r="L5073">
            <v>57.993200000000002</v>
          </cell>
          <cell r="M5073">
            <v>6.3272494867504915E-3</v>
          </cell>
          <cell r="AF5073">
            <v>6.6245603784937475E-3</v>
          </cell>
        </row>
        <row r="5074">
          <cell r="L5074">
            <v>31.773</v>
          </cell>
          <cell r="M5074">
            <v>6.8240104817153197E-3</v>
          </cell>
          <cell r="AF5074">
            <v>6.6247334279129636E-3</v>
          </cell>
        </row>
        <row r="5075">
          <cell r="L5075">
            <v>31.153500000000001</v>
          </cell>
          <cell r="M5075">
            <v>6.8195459299281377E-3</v>
          </cell>
          <cell r="AF5075">
            <v>6.6247589540519777E-3</v>
          </cell>
        </row>
        <row r="5076">
          <cell r="L5076">
            <v>18.7849</v>
          </cell>
          <cell r="M5076">
            <v>6.5741818323496373E-3</v>
          </cell>
          <cell r="AF5076">
            <v>6.6248979037912522E-3</v>
          </cell>
        </row>
        <row r="5077">
          <cell r="L5077">
            <v>26.667000000000002</v>
          </cell>
          <cell r="M5077">
            <v>6.7645195672154492E-3</v>
          </cell>
          <cell r="AF5077">
            <v>6.6249574402791403E-3</v>
          </cell>
        </row>
        <row r="5078">
          <cell r="L5078">
            <v>28.427499999999998</v>
          </cell>
          <cell r="M5078">
            <v>6.7908399956233016E-3</v>
          </cell>
          <cell r="AF5078">
            <v>6.6250396441152005E-3</v>
          </cell>
        </row>
        <row r="5079">
          <cell r="L5079">
            <v>23.431699999999999</v>
          </cell>
          <cell r="M5079">
            <v>6.7005028401152331E-3</v>
          </cell>
          <cell r="AF5079">
            <v>6.625067986710113E-3</v>
          </cell>
        </row>
        <row r="5080">
          <cell r="L5080">
            <v>38.253100000000003</v>
          </cell>
          <cell r="M5080">
            <v>6.8246511060753657E-3</v>
          </cell>
          <cell r="AF5080">
            <v>6.625155837166846E-3</v>
          </cell>
        </row>
        <row r="5081">
          <cell r="L5081">
            <v>26.622499999999999</v>
          </cell>
          <cell r="M5081">
            <v>6.7637758587878304E-3</v>
          </cell>
          <cell r="AF5081">
            <v>6.6253031598734156E-3</v>
          </cell>
        </row>
        <row r="5082">
          <cell r="L5082">
            <v>11.860900000000001</v>
          </cell>
          <cell r="M5082">
            <v>6.3156635259815101E-3</v>
          </cell>
          <cell r="AF5082">
            <v>6.6253314855102335E-3</v>
          </cell>
        </row>
        <row r="5083">
          <cell r="L5083">
            <v>8.5909399999999998</v>
          </cell>
          <cell r="M5083">
            <v>6.1668905718649889E-3</v>
          </cell>
          <cell r="AF5083">
            <v>6.6253937954922106E-3</v>
          </cell>
        </row>
        <row r="5084">
          <cell r="L5084">
            <v>69.548500000000004</v>
          </cell>
          <cell r="M5084">
            <v>5.7402035048592743E-3</v>
          </cell>
          <cell r="AF5084">
            <v>6.6254589283088056E-3</v>
          </cell>
        </row>
        <row r="5085">
          <cell r="L5085">
            <v>25.380700000000001</v>
          </cell>
          <cell r="M5085">
            <v>6.7414746099973564E-3</v>
          </cell>
          <cell r="AF5085">
            <v>6.6254759178917553E-3</v>
          </cell>
        </row>
        <row r="5086">
          <cell r="L5086">
            <v>29.647500000000001</v>
          </cell>
          <cell r="M5086">
            <v>6.8055069714906286E-3</v>
          </cell>
          <cell r="AF5086">
            <v>6.6256797416761257E-3</v>
          </cell>
        </row>
        <row r="5087">
          <cell r="L5087">
            <v>8.7669999999999995</v>
          </cell>
          <cell r="M5087">
            <v>6.1753043856142952E-3</v>
          </cell>
          <cell r="AF5087">
            <v>6.6257306828491703E-3</v>
          </cell>
        </row>
        <row r="5088">
          <cell r="L5088">
            <v>17.947099999999999</v>
          </cell>
          <cell r="M5088">
            <v>6.547244642768171E-3</v>
          </cell>
          <cell r="AF5088">
            <v>6.6260531730407647E-3</v>
          </cell>
        </row>
        <row r="5089">
          <cell r="L5089">
            <v>13.524699999999999</v>
          </cell>
          <cell r="M5089">
            <v>6.3850366578480705E-3</v>
          </cell>
          <cell r="AF5089">
            <v>6.6260757950297325E-3</v>
          </cell>
        </row>
        <row r="5090">
          <cell r="L5090">
            <v>23.4374</v>
          </cell>
          <cell r="M5090">
            <v>6.7006331941815911E-3</v>
          </cell>
          <cell r="AF5090">
            <v>6.6261182081122603E-3</v>
          </cell>
        </row>
        <row r="5091">
          <cell r="L5091">
            <v>23.055199999999999</v>
          </cell>
          <cell r="M5091">
            <v>6.6917569026672431E-3</v>
          </cell>
          <cell r="AF5091">
            <v>6.626248249304024E-3</v>
          </cell>
        </row>
        <row r="5092">
          <cell r="L5092">
            <v>23.2822</v>
          </cell>
          <cell r="M5092">
            <v>6.6970620050504203E-3</v>
          </cell>
          <cell r="AF5092">
            <v>6.6262510758577356E-3</v>
          </cell>
        </row>
        <row r="5093">
          <cell r="L5093">
            <v>26.361699999999999</v>
          </cell>
          <cell r="M5093">
            <v>6.7593398836143324E-3</v>
          </cell>
          <cell r="AF5093">
            <v>6.6262906456941049E-3</v>
          </cell>
        </row>
        <row r="5094">
          <cell r="L5094">
            <v>24.347300000000001</v>
          </cell>
          <cell r="M5094">
            <v>6.7206526045552805E-3</v>
          </cell>
          <cell r="AF5094">
            <v>6.6262962982359683E-3</v>
          </cell>
        </row>
        <row r="5095">
          <cell r="L5095">
            <v>45.578299999999999</v>
          </cell>
          <cell r="M5095">
            <v>6.7248254508643348E-3</v>
          </cell>
          <cell r="AF5095">
            <v>6.6263160815578023E-3</v>
          </cell>
        </row>
        <row r="5096">
          <cell r="L5096">
            <v>16.606100000000001</v>
          </cell>
          <cell r="M5096">
            <v>6.5015694812515156E-3</v>
          </cell>
          <cell r="AF5096">
            <v>6.6263669488518242E-3</v>
          </cell>
        </row>
        <row r="5097">
          <cell r="L5097">
            <v>49.278399999999998</v>
          </cell>
          <cell r="M5097">
            <v>6.6351141180684215E-3</v>
          </cell>
          <cell r="AF5097">
            <v>6.6266296690311258E-3</v>
          </cell>
        </row>
        <row r="5098">
          <cell r="L5098">
            <v>394.41300000000001</v>
          </cell>
          <cell r="M5098">
            <v>4.0194393247703036E-11</v>
          </cell>
          <cell r="AF5098">
            <v>6.626669204638936E-3</v>
          </cell>
        </row>
        <row r="5099">
          <cell r="L5099">
            <v>21.3705</v>
          </cell>
          <cell r="M5099">
            <v>6.6493720875251353E-3</v>
          </cell>
          <cell r="AF5099">
            <v>6.6267030894561945E-3</v>
          </cell>
        </row>
        <row r="5100">
          <cell r="L5100">
            <v>80.699399999999997</v>
          </cell>
          <cell r="M5100">
            <v>5.0347933569696857E-3</v>
          </cell>
          <cell r="AF5100">
            <v>6.6267313247966794E-3</v>
          </cell>
        </row>
        <row r="5101">
          <cell r="L5101">
            <v>107.76</v>
          </cell>
          <cell r="M5101">
            <v>3.1468940984609134E-3</v>
          </cell>
          <cell r="AF5101">
            <v>6.6267736743859263E-3</v>
          </cell>
        </row>
        <row r="5102">
          <cell r="L5102">
            <v>16.1721</v>
          </cell>
          <cell r="M5102">
            <v>6.4861222302230346E-3</v>
          </cell>
          <cell r="AF5102">
            <v>6.6268894089806891E-3</v>
          </cell>
        </row>
        <row r="5103">
          <cell r="L5103">
            <v>387.75099999999998</v>
          </cell>
          <cell r="M5103">
            <v>8.0632382569459661E-11</v>
          </cell>
          <cell r="AF5103">
            <v>6.6270079345620717E-3</v>
          </cell>
        </row>
        <row r="5104">
          <cell r="L5104">
            <v>19.649899999999999</v>
          </cell>
          <cell r="M5104">
            <v>6.6006828517063288E-3</v>
          </cell>
          <cell r="AF5104">
            <v>6.6270615427015617E-3</v>
          </cell>
        </row>
        <row r="5105">
          <cell r="L5105">
            <v>389.50799999999998</v>
          </cell>
          <cell r="M5105">
            <v>6.7192407619474659E-11</v>
          </cell>
          <cell r="AF5105">
            <v>6.6271095022942964E-3</v>
          </cell>
        </row>
        <row r="5106">
          <cell r="L5106">
            <v>22.778099999999998</v>
          </cell>
          <cell r="M5106">
            <v>6.685149584746428E-3</v>
          </cell>
          <cell r="AF5106">
            <v>6.6272251478465723E-3</v>
          </cell>
        </row>
        <row r="5107">
          <cell r="L5107">
            <v>22.773599999999998</v>
          </cell>
          <cell r="M5107">
            <v>6.6850410949859732E-3</v>
          </cell>
          <cell r="AF5107">
            <v>6.6272448891428496E-3</v>
          </cell>
        </row>
        <row r="5108">
          <cell r="L5108">
            <v>144.62100000000001</v>
          </cell>
          <cell r="M5108">
            <v>1.174049680064185E-3</v>
          </cell>
          <cell r="AF5108">
            <v>6.6272984681529827E-3</v>
          </cell>
        </row>
        <row r="5109">
          <cell r="L5109">
            <v>16.4162</v>
          </cell>
          <cell r="M5109">
            <v>6.4948500817675189E-3</v>
          </cell>
          <cell r="AF5109">
            <v>6.6273323041328063E-3</v>
          </cell>
        </row>
        <row r="5110">
          <cell r="L5110">
            <v>21.497</v>
          </cell>
          <cell r="M5110">
            <v>6.6527377654455053E-3</v>
          </cell>
          <cell r="AF5110">
            <v>6.6274648030789094E-3</v>
          </cell>
        </row>
        <row r="5111">
          <cell r="L5111">
            <v>35.186999999999998</v>
          </cell>
          <cell r="M5111">
            <v>6.834839859572478E-3</v>
          </cell>
          <cell r="AF5111">
            <v>6.6278733223142476E-3</v>
          </cell>
        </row>
        <row r="5112">
          <cell r="L5112">
            <v>27.380500000000001</v>
          </cell>
          <cell r="M5112">
            <v>6.7759172989531533E-3</v>
          </cell>
          <cell r="AF5112">
            <v>6.6278986660287644E-3</v>
          </cell>
        </row>
        <row r="5113">
          <cell r="L5113">
            <v>18.437999999999999</v>
          </cell>
          <cell r="M5113">
            <v>6.5631788111565198E-3</v>
          </cell>
          <cell r="AF5113">
            <v>6.6279380866451501E-3</v>
          </cell>
        </row>
        <row r="5114">
          <cell r="L5114">
            <v>58.442700000000002</v>
          </cell>
          <cell r="M5114">
            <v>6.3079487014556668E-3</v>
          </cell>
          <cell r="AF5114">
            <v>6.6280957333238631E-3</v>
          </cell>
        </row>
        <row r="5115">
          <cell r="L5115">
            <v>53.296100000000003</v>
          </cell>
          <cell r="M5115">
            <v>6.5093673493496207E-3</v>
          </cell>
          <cell r="AF5115">
            <v>6.6281463933099E-3</v>
          </cell>
        </row>
        <row r="5116">
          <cell r="L5116">
            <v>32.466000000000001</v>
          </cell>
          <cell r="M5116">
            <v>6.8280966623068175E-3</v>
          </cell>
          <cell r="AF5116">
            <v>6.6281857914310197E-3</v>
          </cell>
        </row>
        <row r="5117">
          <cell r="L5117">
            <v>69.616699999999994</v>
          </cell>
          <cell r="M5117">
            <v>5.7362382290196126E-3</v>
          </cell>
          <cell r="AF5117">
            <v>6.6281857914310197E-3</v>
          </cell>
        </row>
        <row r="5118">
          <cell r="L5118">
            <v>34.7149</v>
          </cell>
          <cell r="M5118">
            <v>6.8347343009948483E-3</v>
          </cell>
          <cell r="AF5118">
            <v>6.6282054891494456E-3</v>
          </cell>
        </row>
        <row r="5119">
          <cell r="L5119">
            <v>32.287500000000001</v>
          </cell>
          <cell r="M5119">
            <v>6.8271359442891155E-3</v>
          </cell>
          <cell r="AF5119">
            <v>6.6282420682526426E-3</v>
          </cell>
        </row>
        <row r="5120">
          <cell r="L5120">
            <v>15.6578</v>
          </cell>
          <cell r="M5120">
            <v>6.4674014596419792E-3</v>
          </cell>
          <cell r="AF5120">
            <v>6.6282955244675364E-3</v>
          </cell>
        </row>
        <row r="5121">
          <cell r="L5121">
            <v>45.6494</v>
          </cell>
          <cell r="M5121">
            <v>6.7233447977887838E-3</v>
          </cell>
          <cell r="AF5121">
            <v>6.6284361672160315E-3</v>
          </cell>
        </row>
        <row r="5122">
          <cell r="L5122">
            <v>37.408900000000003</v>
          </cell>
          <cell r="M5122">
            <v>6.8293346315573128E-3</v>
          </cell>
          <cell r="AF5122">
            <v>6.6285289664196742E-3</v>
          </cell>
        </row>
        <row r="5123">
          <cell r="L5123">
            <v>142.61799999999999</v>
          </cell>
          <cell r="M5123">
            <v>1.2514240074088699E-3</v>
          </cell>
          <cell r="AF5123">
            <v>6.628562706653577E-3</v>
          </cell>
        </row>
        <row r="5124">
          <cell r="L5124">
            <v>24.523700000000002</v>
          </cell>
          <cell r="M5124">
            <v>6.7243515234546511E-3</v>
          </cell>
          <cell r="AF5124">
            <v>6.6285851986817596E-3</v>
          </cell>
        </row>
        <row r="5125">
          <cell r="L5125">
            <v>38.588099999999997</v>
          </cell>
          <cell r="M5125">
            <v>6.8223979144842514E-3</v>
          </cell>
          <cell r="AF5125">
            <v>6.6287257473748506E-3</v>
          </cell>
        </row>
        <row r="5126">
          <cell r="L5126">
            <v>23.6952</v>
          </cell>
          <cell r="M5126">
            <v>6.7064646486684051E-3</v>
          </cell>
          <cell r="AF5126">
            <v>6.6287426101495541E-3</v>
          </cell>
        </row>
        <row r="5127">
          <cell r="L5127">
            <v>54.662300000000002</v>
          </cell>
          <cell r="M5127">
            <v>6.4601755187620631E-3</v>
          </cell>
          <cell r="AF5127">
            <v>6.6288353436566375E-3</v>
          </cell>
        </row>
        <row r="5128">
          <cell r="L5128">
            <v>9.8363499999999995</v>
          </cell>
          <cell r="M5128">
            <v>6.2254383321824584E-3</v>
          </cell>
          <cell r="AF5128">
            <v>6.6288578215112498E-3</v>
          </cell>
        </row>
        <row r="5129">
          <cell r="L5129">
            <v>26.982199999999999</v>
          </cell>
          <cell r="M5129">
            <v>6.7696770604563231E-3</v>
          </cell>
          <cell r="AF5129">
            <v>6.6291471194663961E-3</v>
          </cell>
        </row>
        <row r="5130">
          <cell r="L5130">
            <v>23.8109</v>
          </cell>
          <cell r="M5130">
            <v>6.7090408911474764E-3</v>
          </cell>
          <cell r="AF5130">
            <v>6.6292538018104434E-3</v>
          </cell>
        </row>
        <row r="5131">
          <cell r="L5131">
            <v>15.2479</v>
          </cell>
          <cell r="M5131">
            <v>6.4521608698102813E-3</v>
          </cell>
          <cell r="AF5131">
            <v>6.6293239731758822E-3</v>
          </cell>
        </row>
        <row r="5132">
          <cell r="L5132">
            <v>26.214099999999998</v>
          </cell>
          <cell r="M5132">
            <v>6.7567708533952881E-3</v>
          </cell>
          <cell r="AF5132">
            <v>6.6293604577731952E-3</v>
          </cell>
        </row>
        <row r="5133">
          <cell r="L5133">
            <v>19.226600000000001</v>
          </cell>
          <cell r="M5133">
            <v>6.5878816508519655E-3</v>
          </cell>
          <cell r="AF5133">
            <v>6.6294558644294293E-3</v>
          </cell>
        </row>
        <row r="5134">
          <cell r="L5134">
            <v>16.729199999999999</v>
          </cell>
          <cell r="M5134">
            <v>6.5058921615407756E-3</v>
          </cell>
          <cell r="AF5134">
            <v>6.6297083095040446E-3</v>
          </cell>
        </row>
        <row r="5135">
          <cell r="L5135">
            <v>40.435200000000002</v>
          </cell>
          <cell r="M5135">
            <v>6.8059606819611401E-3</v>
          </cell>
          <cell r="AF5135">
            <v>6.6298036391237236E-3</v>
          </cell>
        </row>
        <row r="5136">
          <cell r="L5136">
            <v>16.383800000000001</v>
          </cell>
          <cell r="M5136">
            <v>6.4936974735136542E-3</v>
          </cell>
          <cell r="AF5136">
            <v>6.6298260665524191E-3</v>
          </cell>
        </row>
        <row r="5137">
          <cell r="L5137">
            <v>28.401199999999999</v>
          </cell>
          <cell r="M5137">
            <v>6.7904914969085231E-3</v>
          </cell>
          <cell r="AF5137">
            <v>6.6300110482115961E-3</v>
          </cell>
        </row>
        <row r="5138">
          <cell r="L5138">
            <v>30.636500000000002</v>
          </cell>
          <cell r="M5138">
            <v>6.8152345843832474E-3</v>
          </cell>
          <cell r="AF5138">
            <v>6.6300586821090683E-3</v>
          </cell>
        </row>
        <row r="5139">
          <cell r="L5139">
            <v>47.413699999999999</v>
          </cell>
          <cell r="M5139">
            <v>6.6835305654998458E-3</v>
          </cell>
          <cell r="AF5139">
            <v>6.6300923028565825E-3</v>
          </cell>
        </row>
        <row r="5140">
          <cell r="L5140">
            <v>23.980699999999999</v>
          </cell>
          <cell r="M5140">
            <v>6.7127757881915683E-3</v>
          </cell>
          <cell r="AF5140">
            <v>6.6301483315871698E-3</v>
          </cell>
        </row>
        <row r="5141">
          <cell r="L5141">
            <v>20.875299999999999</v>
          </cell>
          <cell r="M5141">
            <v>6.6359132597278107E-3</v>
          </cell>
          <cell r="AF5141">
            <v>6.6301679399156802E-3</v>
          </cell>
        </row>
        <row r="5142">
          <cell r="L5142">
            <v>37.755000000000003</v>
          </cell>
          <cell r="M5142">
            <v>6.8275868577572056E-3</v>
          </cell>
          <cell r="AF5142">
            <v>6.630291171758642E-3</v>
          </cell>
        </row>
        <row r="5143">
          <cell r="L5143">
            <v>34.326700000000002</v>
          </cell>
          <cell r="M5143">
            <v>6.8343125226919882E-3</v>
          </cell>
          <cell r="AF5143">
            <v>6.6303947711453632E-3</v>
          </cell>
        </row>
        <row r="5144">
          <cell r="L5144">
            <v>37.033200000000001</v>
          </cell>
          <cell r="M5144">
            <v>6.830960521798519E-3</v>
          </cell>
          <cell r="AF5144">
            <v>6.6304983455075335E-3</v>
          </cell>
        </row>
        <row r="5145">
          <cell r="L5145">
            <v>27.553899999999999</v>
          </cell>
          <cell r="M5145">
            <v>6.7785371651864481E-3</v>
          </cell>
          <cell r="AF5145">
            <v>6.6306270787361826E-3</v>
          </cell>
        </row>
        <row r="5146">
          <cell r="L5146">
            <v>20.567900000000002</v>
          </cell>
          <cell r="M5146">
            <v>6.6273323041328063E-3</v>
          </cell>
          <cell r="AF5146">
            <v>6.6307781509923544E-3</v>
          </cell>
        </row>
        <row r="5147">
          <cell r="L5147">
            <v>53.759900000000002</v>
          </cell>
          <cell r="M5147">
            <v>6.4930245806353627E-3</v>
          </cell>
          <cell r="AF5147">
            <v>6.6308732432103085E-3</v>
          </cell>
        </row>
        <row r="5148">
          <cell r="L5148">
            <v>13.0913</v>
          </cell>
          <cell r="M5148">
            <v>6.3673910253862747E-3</v>
          </cell>
          <cell r="AF5148">
            <v>6.6309040038145094E-3</v>
          </cell>
        </row>
        <row r="5149">
          <cell r="L5149">
            <v>10.730399999999999</v>
          </cell>
          <cell r="M5149">
            <v>6.2660515445156547E-3</v>
          </cell>
          <cell r="AF5149">
            <v>6.6309711101807849E-3</v>
          </cell>
        </row>
        <row r="5150">
          <cell r="L5150">
            <v>34.087899999999998</v>
          </cell>
          <cell r="M5150">
            <v>6.8339029097601008E-3</v>
          </cell>
          <cell r="AF5150">
            <v>6.6310186374848E-3</v>
          </cell>
        </row>
        <row r="5151">
          <cell r="L5151">
            <v>27.63</v>
          </cell>
          <cell r="M5151">
            <v>6.7796683730327175E-3</v>
          </cell>
          <cell r="AF5151">
            <v>6.6311332404183068E-3</v>
          </cell>
        </row>
        <row r="5152">
          <cell r="L5152">
            <v>161.33799999999999</v>
          </cell>
          <cell r="M5152">
            <v>6.5827362066281814E-4</v>
          </cell>
          <cell r="AF5152">
            <v>6.6313595607400463E-3</v>
          </cell>
        </row>
        <row r="5153">
          <cell r="L5153">
            <v>103.26300000000001</v>
          </cell>
          <cell r="M5153">
            <v>3.4535617645801713E-3</v>
          </cell>
          <cell r="AF5153">
            <v>6.6313763204353749E-3</v>
          </cell>
        </row>
        <row r="5154">
          <cell r="L5154">
            <v>24.507300000000001</v>
          </cell>
          <cell r="M5154">
            <v>6.724010136624531E-3</v>
          </cell>
          <cell r="AF5154">
            <v>6.631384700036152E-3</v>
          </cell>
        </row>
        <row r="5155">
          <cell r="L5155">
            <v>22.263000000000002</v>
          </cell>
          <cell r="M5155">
            <v>6.6724849910731404E-3</v>
          </cell>
          <cell r="AF5155">
            <v>6.6315634256422654E-3</v>
          </cell>
        </row>
        <row r="5156">
          <cell r="L5156">
            <v>17.985900000000001</v>
          </cell>
          <cell r="M5156">
            <v>6.5485195047804831E-3</v>
          </cell>
          <cell r="AF5156">
            <v>6.6315857610757777E-3</v>
          </cell>
        </row>
        <row r="5157">
          <cell r="L5157">
            <v>37.467500000000001</v>
          </cell>
          <cell r="M5157">
            <v>6.8290555604981797E-3</v>
          </cell>
          <cell r="AF5157">
            <v>6.6316220536586827E-3</v>
          </cell>
        </row>
        <row r="5158">
          <cell r="L5158">
            <v>29.876100000000001</v>
          </cell>
          <cell r="M5158">
            <v>6.8079278770322256E-3</v>
          </cell>
          <cell r="AF5158">
            <v>6.6317783556018896E-3</v>
          </cell>
        </row>
        <row r="5159">
          <cell r="L5159">
            <v>30.148599999999998</v>
          </cell>
          <cell r="M5159">
            <v>6.810678326883925E-3</v>
          </cell>
          <cell r="AF5159">
            <v>6.6318788051322689E-3</v>
          </cell>
        </row>
        <row r="5160">
          <cell r="L5160">
            <v>16.403099999999998</v>
          </cell>
          <cell r="M5160">
            <v>6.4943842744021648E-3</v>
          </cell>
          <cell r="AF5160">
            <v>6.6318955444158731E-3</v>
          </cell>
        </row>
        <row r="5161">
          <cell r="L5161">
            <v>40.575699999999998</v>
          </cell>
          <cell r="M5161">
            <v>6.8044331245205748E-3</v>
          </cell>
          <cell r="AF5161">
            <v>6.6319708630427588E-3</v>
          </cell>
        </row>
        <row r="5162">
          <cell r="L5162">
            <v>16.872499999999999</v>
          </cell>
          <cell r="M5162">
            <v>6.510891311014279E-3</v>
          </cell>
          <cell r="AF5162">
            <v>6.6321354017803147E-3</v>
          </cell>
        </row>
        <row r="5163">
          <cell r="L5163">
            <v>13.634499999999999</v>
          </cell>
          <cell r="M5163">
            <v>6.3894589312620308E-3</v>
          </cell>
          <cell r="AF5163">
            <v>6.6322859407407933E-3</v>
          </cell>
        </row>
        <row r="5164">
          <cell r="L5164">
            <v>15.885999999999999</v>
          </cell>
          <cell r="M5164">
            <v>6.4757634214265723E-3</v>
          </cell>
          <cell r="AF5164">
            <v>6.632350042986253E-3</v>
          </cell>
        </row>
        <row r="5165">
          <cell r="L5165">
            <v>13.847799999999999</v>
          </cell>
          <cell r="M5165">
            <v>6.3979937856523143E-3</v>
          </cell>
          <cell r="AF5165">
            <v>6.632536720449893E-3</v>
          </cell>
        </row>
        <row r="5166">
          <cell r="L5166">
            <v>12.6433</v>
          </cell>
          <cell r="M5166">
            <v>6.3488342870136622E-3</v>
          </cell>
          <cell r="AF5166">
            <v>6.6325617902693694E-3</v>
          </cell>
        </row>
        <row r="5167">
          <cell r="L5167">
            <v>20.145299999999999</v>
          </cell>
          <cell r="M5167">
            <v>6.6152541795546759E-3</v>
          </cell>
          <cell r="AF5167">
            <v>6.6325924291470431E-3</v>
          </cell>
        </row>
        <row r="5168">
          <cell r="L5168">
            <v>23.847799999999999</v>
          </cell>
          <cell r="M5168">
            <v>6.7098571907944909E-3</v>
          </cell>
          <cell r="AF5168">
            <v>6.6326453456297813E-3</v>
          </cell>
        </row>
        <row r="5169">
          <cell r="L5169">
            <v>46.184899999999999</v>
          </cell>
          <cell r="M5169">
            <v>6.7118835309996775E-3</v>
          </cell>
          <cell r="AF5169">
            <v>6.6327455903231755E-3</v>
          </cell>
        </row>
        <row r="5170">
          <cell r="L5170">
            <v>16.27</v>
          </cell>
          <cell r="M5170">
            <v>6.4896348896064798E-3</v>
          </cell>
          <cell r="AF5170">
            <v>6.6327511587774297E-3</v>
          </cell>
        </row>
        <row r="5171">
          <cell r="L5171">
            <v>18.981999999999999</v>
          </cell>
          <cell r="M5171">
            <v>6.5803381437394776E-3</v>
          </cell>
          <cell r="AF5171">
            <v>6.632762295466341E-3</v>
          </cell>
        </row>
        <row r="5172">
          <cell r="L5172">
            <v>19.240500000000001</v>
          </cell>
          <cell r="M5172">
            <v>6.5883071146596592E-3</v>
          </cell>
          <cell r="AF5172">
            <v>6.6328179745188936E-3</v>
          </cell>
        </row>
        <row r="5173">
          <cell r="L5173">
            <v>21.8477</v>
          </cell>
          <cell r="M5173">
            <v>6.6619138281732758E-3</v>
          </cell>
          <cell r="AF5173">
            <v>6.632865295958113E-3</v>
          </cell>
        </row>
        <row r="5174">
          <cell r="L5174">
            <v>20.035799999999998</v>
          </cell>
          <cell r="M5174">
            <v>6.6120716658129306E-3</v>
          </cell>
          <cell r="AF5174">
            <v>6.6330072285417895E-3</v>
          </cell>
        </row>
        <row r="5175">
          <cell r="L5175">
            <v>48.553600000000003</v>
          </cell>
          <cell r="M5175">
            <v>6.6546984057109732E-3</v>
          </cell>
          <cell r="AF5175">
            <v>6.6330239233632323E-3</v>
          </cell>
        </row>
        <row r="5176">
          <cell r="L5176">
            <v>12.8147</v>
          </cell>
          <cell r="M5176">
            <v>6.3559717237626533E-3</v>
          </cell>
          <cell r="AF5176">
            <v>6.6331491135220152E-3</v>
          </cell>
        </row>
        <row r="5177">
          <cell r="L5177">
            <v>18.187999999999999</v>
          </cell>
          <cell r="M5177">
            <v>6.5551171363181964E-3</v>
          </cell>
          <cell r="AF5177">
            <v>6.633285389542558E-3</v>
          </cell>
        </row>
        <row r="5178">
          <cell r="L5178">
            <v>21.206600000000002</v>
          </cell>
          <cell r="M5178">
            <v>6.6449674545992158E-3</v>
          </cell>
          <cell r="AF5178">
            <v>6.6333076345154451E-3</v>
          </cell>
        </row>
        <row r="5179">
          <cell r="L5179">
            <v>38.721200000000003</v>
          </cell>
          <cell r="M5179">
            <v>6.821440523748605E-3</v>
          </cell>
          <cell r="AF5179">
            <v>6.6333409997782226E-3</v>
          </cell>
        </row>
        <row r="5180">
          <cell r="L5180">
            <v>22.010999999999999</v>
          </cell>
          <cell r="M5180">
            <v>6.6661087721229424E-3</v>
          </cell>
          <cell r="AF5180">
            <v>6.6333660219954991E-3</v>
          </cell>
        </row>
        <row r="5181">
          <cell r="L5181">
            <v>17.255800000000001</v>
          </cell>
          <cell r="M5181">
            <v>6.5240886981795497E-3</v>
          </cell>
          <cell r="AF5181">
            <v>6.6335327988849922E-3</v>
          </cell>
        </row>
        <row r="5182">
          <cell r="L5182">
            <v>21.622399999999999</v>
          </cell>
          <cell r="M5182">
            <v>6.656045001186617E-3</v>
          </cell>
          <cell r="AF5182">
            <v>6.6335327988849922E-3</v>
          </cell>
        </row>
        <row r="5183">
          <cell r="L5183">
            <v>54.353299999999997</v>
          </cell>
          <cell r="M5183">
            <v>6.4715790971040322E-3</v>
          </cell>
          <cell r="AF5183">
            <v>6.6335327988849922E-3</v>
          </cell>
        </row>
        <row r="5184">
          <cell r="L5184">
            <v>47.651600000000002</v>
          </cell>
          <cell r="M5184">
            <v>6.6777132199841048E-3</v>
          </cell>
          <cell r="AF5184">
            <v>6.6335494729493367E-3</v>
          </cell>
        </row>
        <row r="5185">
          <cell r="L5185">
            <v>22.7897</v>
          </cell>
          <cell r="M5185">
            <v>6.6854290721185105E-3</v>
          </cell>
          <cell r="AF5185">
            <v>6.6337495103148906E-3</v>
          </cell>
        </row>
        <row r="5186">
          <cell r="L5186">
            <v>22.213799999999999</v>
          </cell>
          <cell r="M5186">
            <v>6.6712494002427319E-3</v>
          </cell>
          <cell r="AF5186">
            <v>6.6340493884029161E-3</v>
          </cell>
        </row>
        <row r="5187">
          <cell r="L5187">
            <v>38.744599999999998</v>
          </cell>
          <cell r="M5187">
            <v>6.821268554909771E-3</v>
          </cell>
          <cell r="AF5187">
            <v>6.6340937966225715E-3</v>
          </cell>
        </row>
        <row r="5188">
          <cell r="L5188">
            <v>23.755299999999998</v>
          </cell>
          <cell r="M5188">
            <v>6.7078060357645382E-3</v>
          </cell>
          <cell r="AF5188">
            <v>6.634296349638821E-3</v>
          </cell>
        </row>
        <row r="5189">
          <cell r="L5189">
            <v>23.316600000000001</v>
          </cell>
          <cell r="M5189">
            <v>6.6978574778538318E-3</v>
          </cell>
          <cell r="AF5189">
            <v>6.6343046716477484E-3</v>
          </cell>
        </row>
        <row r="5190">
          <cell r="L5190">
            <v>30.9758</v>
          </cell>
          <cell r="M5190">
            <v>6.8181240850471291E-3</v>
          </cell>
          <cell r="AF5190">
            <v>6.6343240890276191E-3</v>
          </cell>
        </row>
        <row r="5191">
          <cell r="L5191">
            <v>13.5785</v>
          </cell>
          <cell r="M5191">
            <v>6.3872059328608606E-3</v>
          </cell>
          <cell r="AF5191">
            <v>6.6343296366856187E-3</v>
          </cell>
        </row>
        <row r="5192">
          <cell r="L5192">
            <v>23.001200000000001</v>
          </cell>
          <cell r="M5192">
            <v>6.6904806154975656E-3</v>
          </cell>
          <cell r="AF5192">
            <v>6.6344932596408522E-3</v>
          </cell>
        </row>
        <row r="5193">
          <cell r="L5193">
            <v>49.48</v>
          </cell>
          <cell r="M5193">
            <v>6.6294953727997563E-3</v>
          </cell>
          <cell r="AF5193">
            <v>6.634532076068159E-3</v>
          </cell>
        </row>
        <row r="5194">
          <cell r="L5194">
            <v>14.936400000000001</v>
          </cell>
          <cell r="M5194">
            <v>6.4403905318972674E-3</v>
          </cell>
          <cell r="AF5194">
            <v>6.6346041541949473E-3</v>
          </cell>
        </row>
        <row r="5195">
          <cell r="L5195">
            <v>61.821300000000001</v>
          </cell>
          <cell r="M5195">
            <v>6.1530586817013363E-3</v>
          </cell>
          <cell r="AF5195">
            <v>6.6348036905421372E-3</v>
          </cell>
        </row>
        <row r="5196">
          <cell r="L5196">
            <v>54.522300000000001</v>
          </cell>
          <cell r="M5196">
            <v>6.4653621467252289E-3</v>
          </cell>
          <cell r="AF5196">
            <v>6.6348286259089954E-3</v>
          </cell>
        </row>
        <row r="5197">
          <cell r="L5197">
            <v>18.810700000000001</v>
          </cell>
          <cell r="M5197">
            <v>6.5749916182195204E-3</v>
          </cell>
          <cell r="AF5197">
            <v>6.6349505107882092E-3</v>
          </cell>
        </row>
        <row r="5198">
          <cell r="L5198">
            <v>34.231299999999997</v>
          </cell>
          <cell r="M5198">
            <v>6.834162601573413E-3</v>
          </cell>
          <cell r="AF5198">
            <v>6.6349615894732029E-3</v>
          </cell>
        </row>
        <row r="5199">
          <cell r="L5199">
            <v>54.419600000000003</v>
          </cell>
          <cell r="M5199">
            <v>6.4691458919349772E-3</v>
          </cell>
          <cell r="AF5199">
            <v>6.6349782069511313E-3</v>
          </cell>
        </row>
        <row r="5200">
          <cell r="L5200">
            <v>77.949100000000001</v>
          </cell>
          <cell r="M5200">
            <v>5.2179454217967545E-3</v>
          </cell>
          <cell r="AF5200">
            <v>6.6351637239877043E-3</v>
          </cell>
        </row>
        <row r="5201">
          <cell r="L5201">
            <v>31.077999999999999</v>
          </cell>
          <cell r="M5201">
            <v>6.8189495115513659E-3</v>
          </cell>
          <cell r="AF5201">
            <v>6.6352135503706345E-3</v>
          </cell>
        </row>
        <row r="5202">
          <cell r="L5202">
            <v>15.997</v>
          </cell>
          <cell r="M5202">
            <v>6.479798910674843E-3</v>
          </cell>
          <cell r="AF5202">
            <v>6.635296581150983E-3</v>
          </cell>
        </row>
        <row r="5203">
          <cell r="L5203">
            <v>18.302700000000002</v>
          </cell>
          <cell r="M5203">
            <v>6.5588295407235332E-3</v>
          </cell>
          <cell r="AF5203">
            <v>6.6353934295536971E-3</v>
          </cell>
        </row>
        <row r="5204">
          <cell r="L5204">
            <v>58.995100000000001</v>
          </cell>
          <cell r="M5204">
            <v>6.2837997581917911E-3</v>
          </cell>
          <cell r="AF5204">
            <v>6.6354459950014712E-3</v>
          </cell>
        </row>
        <row r="5205">
          <cell r="L5205">
            <v>20.9879</v>
          </cell>
          <cell r="M5205">
            <v>6.6390131471266269E-3</v>
          </cell>
          <cell r="AF5205">
            <v>6.6354764246058396E-3</v>
          </cell>
        </row>
        <row r="5206">
          <cell r="L5206">
            <v>18.546900000000001</v>
          </cell>
          <cell r="M5206">
            <v>6.5666559094872644E-3</v>
          </cell>
          <cell r="AF5206">
            <v>6.635498553834631E-3</v>
          </cell>
        </row>
        <row r="5207">
          <cell r="L5207">
            <v>45.1678</v>
          </cell>
          <cell r="M5207">
            <v>6.7331851063799778E-3</v>
          </cell>
          <cell r="AF5207">
            <v>6.6356838400868264E-3</v>
          </cell>
        </row>
        <row r="5208">
          <cell r="L5208">
            <v>34.076099999999997</v>
          </cell>
          <cell r="M5208">
            <v>6.8338797041109182E-3</v>
          </cell>
          <cell r="AF5208">
            <v>6.6356838400868264E-3</v>
          </cell>
        </row>
        <row r="5209">
          <cell r="L5209">
            <v>59.8887</v>
          </cell>
          <cell r="M5209">
            <v>6.2437462145194158E-3</v>
          </cell>
          <cell r="AF5209">
            <v>6.6359132597278107E-3</v>
          </cell>
        </row>
        <row r="5210">
          <cell r="L5210">
            <v>36.923000000000002</v>
          </cell>
          <cell r="M5210">
            <v>6.8313838156226483E-3</v>
          </cell>
          <cell r="AF5210">
            <v>6.6359160230501611E-3</v>
          </cell>
        </row>
        <row r="5211">
          <cell r="L5211">
            <v>42.883000000000003</v>
          </cell>
          <cell r="M5211">
            <v>6.7737795302579016E-3</v>
          </cell>
          <cell r="AF5211">
            <v>6.6360735021287511E-3</v>
          </cell>
        </row>
        <row r="5212">
          <cell r="L5212">
            <v>65.063699999999997</v>
          </cell>
          <cell r="M5212">
            <v>5.9890910323967157E-3</v>
          </cell>
          <cell r="AF5212">
            <v>6.636123219992603E-3</v>
          </cell>
        </row>
        <row r="5213">
          <cell r="L5213">
            <v>31.519500000000001</v>
          </cell>
          <cell r="M5213">
            <v>6.8222761249451007E-3</v>
          </cell>
          <cell r="AF5213">
            <v>6.6361729319179014E-3</v>
          </cell>
        </row>
        <row r="5214">
          <cell r="L5214">
            <v>39.227499999999999</v>
          </cell>
          <cell r="M5214">
            <v>6.8174760169495766E-3</v>
          </cell>
          <cell r="AF5214">
            <v>6.6362005470880841E-3</v>
          </cell>
        </row>
        <row r="5215">
          <cell r="L5215">
            <v>31.133400000000002</v>
          </cell>
          <cell r="M5215">
            <v>6.8193882576997921E-3</v>
          </cell>
          <cell r="AF5215">
            <v>6.6362612940104549E-3</v>
          </cell>
        </row>
        <row r="5216">
          <cell r="L5216">
            <v>14.6854</v>
          </cell>
          <cell r="M5216">
            <v>6.430788618188501E-3</v>
          </cell>
          <cell r="AF5216">
            <v>6.6363965620883942E-3</v>
          </cell>
        </row>
        <row r="5217">
          <cell r="L5217">
            <v>23.677</v>
          </cell>
          <cell r="M5217">
            <v>6.7060570886646924E-3</v>
          </cell>
          <cell r="AF5217">
            <v>6.6364076024373973E-3</v>
          </cell>
        </row>
        <row r="5218">
          <cell r="L5218">
            <v>48.023499999999999</v>
          </cell>
          <cell r="M5218">
            <v>6.6684073804238195E-3</v>
          </cell>
          <cell r="AF5218">
            <v>6.6364269223423977E-3</v>
          </cell>
        </row>
        <row r="5219">
          <cell r="L5219">
            <v>27.6309</v>
          </cell>
          <cell r="M5219">
            <v>6.779681683488868E-3</v>
          </cell>
          <cell r="AF5219">
            <v>6.6366007610654627E-3</v>
          </cell>
        </row>
        <row r="5220">
          <cell r="L5220">
            <v>17.392900000000001</v>
          </cell>
          <cell r="M5220">
            <v>6.5287473132967337E-3</v>
          </cell>
          <cell r="AF5220">
            <v>6.6366283478221785E-3</v>
          </cell>
        </row>
        <row r="5221">
          <cell r="L5221">
            <v>35.210799999999999</v>
          </cell>
          <cell r="M5221">
            <v>6.8348333423391416E-3</v>
          </cell>
          <cell r="AF5221">
            <v>6.6366366234916962E-3</v>
          </cell>
        </row>
        <row r="5222">
          <cell r="L5222">
            <v>792.33100000000002</v>
          </cell>
          <cell r="M5222">
            <v>1.9243232592997324E-39</v>
          </cell>
          <cell r="AF5222">
            <v>6.6367441921802136E-3</v>
          </cell>
        </row>
        <row r="5223">
          <cell r="L5223">
            <v>69.885800000000003</v>
          </cell>
          <cell r="M5223">
            <v>5.7205427553460421E-3</v>
          </cell>
          <cell r="AF5223">
            <v>6.6370033456912272E-3</v>
          </cell>
        </row>
        <row r="5224">
          <cell r="L5224">
            <v>44.013800000000003</v>
          </cell>
          <cell r="M5224">
            <v>6.7549514619330972E-3</v>
          </cell>
          <cell r="AF5224">
            <v>6.6370474407915943E-3</v>
          </cell>
        </row>
        <row r="5225">
          <cell r="L5225">
            <v>21.437200000000001</v>
          </cell>
          <cell r="M5225">
            <v>6.6511503988676331E-3</v>
          </cell>
          <cell r="AF5225">
            <v>6.6370832646041504E-3</v>
          </cell>
        </row>
        <row r="5226">
          <cell r="L5226">
            <v>94.259600000000006</v>
          </cell>
          <cell r="M5226">
            <v>4.0867175249317614E-3</v>
          </cell>
          <cell r="AF5226">
            <v>6.6371411272934276E-3</v>
          </cell>
        </row>
        <row r="5227">
          <cell r="L5227">
            <v>180.631</v>
          </cell>
          <cell r="M5227">
            <v>3.0487702469557436E-4</v>
          </cell>
          <cell r="AF5227">
            <v>6.6373146668389236E-3</v>
          </cell>
        </row>
        <row r="5228">
          <cell r="L5228">
            <v>21.2852</v>
          </cell>
          <cell r="M5228">
            <v>6.6470859197657189E-3</v>
          </cell>
          <cell r="AF5228">
            <v>6.6373284367011462E-3</v>
          </cell>
        </row>
        <row r="5229">
          <cell r="L5229">
            <v>30.545000000000002</v>
          </cell>
          <cell r="M5229">
            <v>6.81441615246175E-3</v>
          </cell>
          <cell r="AF5229">
            <v>6.6373669898762352E-3</v>
          </cell>
        </row>
        <row r="5230">
          <cell r="L5230">
            <v>30.484000000000002</v>
          </cell>
          <cell r="M5230">
            <v>6.8138612832384154E-3</v>
          </cell>
          <cell r="AF5230">
            <v>6.6375927291434968E-3</v>
          </cell>
        </row>
        <row r="5231">
          <cell r="L5231">
            <v>19.7149</v>
          </cell>
          <cell r="M5231">
            <v>6.6026199913444533E-3</v>
          </cell>
          <cell r="AF5231">
            <v>6.637606489743807E-3</v>
          </cell>
        </row>
        <row r="5232">
          <cell r="L5232">
            <v>74.486999999999995</v>
          </cell>
          <cell r="M5232">
            <v>5.4407993721344028E-3</v>
          </cell>
          <cell r="AF5232">
            <v>6.6376477687934733E-3</v>
          </cell>
        </row>
        <row r="5233">
          <cell r="L5233">
            <v>23.869900000000001</v>
          </cell>
          <cell r="M5233">
            <v>6.7103448491630888E-3</v>
          </cell>
          <cell r="AF5233">
            <v>6.6376587758430576E-3</v>
          </cell>
        </row>
        <row r="5234">
          <cell r="L5234">
            <v>26.965599999999998</v>
          </cell>
          <cell r="M5234">
            <v>6.7694102675823339E-3</v>
          </cell>
          <cell r="AF5234">
            <v>6.6377275632538753E-3</v>
          </cell>
        </row>
        <row r="5235">
          <cell r="L5235">
            <v>40.378100000000003</v>
          </cell>
          <cell r="M5235">
            <v>6.806570317058668E-3</v>
          </cell>
          <cell r="AF5235">
            <v>6.6378238463690757E-3</v>
          </cell>
        </row>
        <row r="5236">
          <cell r="L5236">
            <v>33.229199999999999</v>
          </cell>
          <cell r="M5236">
            <v>6.8314852569114166E-3</v>
          </cell>
          <cell r="AF5236">
            <v>6.6378486012524298E-3</v>
          </cell>
        </row>
        <row r="5237">
          <cell r="L5237">
            <v>30.4846</v>
          </cell>
          <cell r="M5237">
            <v>6.8138667769886436E-3</v>
          </cell>
          <cell r="AF5237">
            <v>6.6378678540233429E-3</v>
          </cell>
        </row>
        <row r="5238">
          <cell r="L5238">
            <v>16.359400000000001</v>
          </cell>
          <cell r="M5238">
            <v>6.4928282742883221E-3</v>
          </cell>
          <cell r="AF5238">
            <v>6.6378706043458118E-3</v>
          </cell>
        </row>
        <row r="5239">
          <cell r="L5239">
            <v>22.023099999999999</v>
          </cell>
          <cell r="M5239">
            <v>6.6664176325253342E-3</v>
          </cell>
          <cell r="AF5239">
            <v>6.6378816054522491E-3</v>
          </cell>
        </row>
        <row r="5240">
          <cell r="L5240">
            <v>23.2746</v>
          </cell>
          <cell r="M5240">
            <v>6.6968859600796248E-3</v>
          </cell>
          <cell r="AF5240">
            <v>6.6381318013285454E-3</v>
          </cell>
        </row>
        <row r="5241">
          <cell r="L5241">
            <v>26.919899999999998</v>
          </cell>
          <cell r="M5241">
            <v>6.7686730096609927E-3</v>
          </cell>
          <cell r="AF5241">
            <v>6.6382747021906368E-3</v>
          </cell>
        </row>
        <row r="5242">
          <cell r="L5242">
            <v>18.534099999999999</v>
          </cell>
          <cell r="M5242">
            <v>6.5662483046010304E-3</v>
          </cell>
          <cell r="AF5242">
            <v>6.6382884400436855E-3</v>
          </cell>
        </row>
        <row r="5243">
          <cell r="L5243">
            <v>29.351199999999999</v>
          </cell>
          <cell r="M5243">
            <v>6.8022151301453003E-3</v>
          </cell>
          <cell r="AF5243">
            <v>6.6383983263550274E-3</v>
          </cell>
        </row>
        <row r="5244">
          <cell r="L5244">
            <v>30.135000000000002</v>
          </cell>
          <cell r="M5244">
            <v>6.810544549724757E-3</v>
          </cell>
          <cell r="AF5244">
            <v>6.6384697367144691E-3</v>
          </cell>
        </row>
        <row r="5245">
          <cell r="L5245">
            <v>29.9162</v>
          </cell>
          <cell r="M5245">
            <v>6.8083418641425629E-3</v>
          </cell>
          <cell r="AF5245">
            <v>6.6384697367144691E-3</v>
          </cell>
        </row>
        <row r="5246">
          <cell r="L5246">
            <v>596.60699999999997</v>
          </cell>
          <cell r="M5246">
            <v>5.4492333272695777E-23</v>
          </cell>
          <cell r="AF5246">
            <v>6.6385987931936973E-3</v>
          </cell>
        </row>
        <row r="5247">
          <cell r="L5247">
            <v>16.450700000000001</v>
          </cell>
          <cell r="M5247">
            <v>6.4960754206000188E-3</v>
          </cell>
          <cell r="AF5247">
            <v>6.6386152655712807E-3</v>
          </cell>
        </row>
        <row r="5248">
          <cell r="L5248">
            <v>26.165700000000001</v>
          </cell>
          <cell r="M5248">
            <v>6.7559192410972099E-3</v>
          </cell>
          <cell r="AF5248">
            <v>6.6386207562170044E-3</v>
          </cell>
        </row>
        <row r="5249">
          <cell r="L5249">
            <v>24.8828</v>
          </cell>
          <cell r="M5249">
            <v>6.731697774461266E-3</v>
          </cell>
          <cell r="AF5249">
            <v>6.6389226286879223E-3</v>
          </cell>
        </row>
        <row r="5250">
          <cell r="L5250">
            <v>68.375399999999999</v>
          </cell>
          <cell r="M5250">
            <v>5.8075991565141802E-3</v>
          </cell>
          <cell r="AF5250">
            <v>6.6390131471266269E-3</v>
          </cell>
        </row>
        <row r="5251">
          <cell r="L5251">
            <v>24.6938</v>
          </cell>
          <cell r="M5251">
            <v>6.7278620698897834E-3</v>
          </cell>
          <cell r="AF5251">
            <v>6.6395558379954579E-3</v>
          </cell>
        </row>
        <row r="5252">
          <cell r="L5252">
            <v>9.6221399999999999</v>
          </cell>
          <cell r="M5252">
            <v>6.2155302014077849E-3</v>
          </cell>
          <cell r="AF5252">
            <v>6.6395558379954579E-3</v>
          </cell>
        </row>
        <row r="5253">
          <cell r="L5253">
            <v>20.4878</v>
          </cell>
          <cell r="M5253">
            <v>6.625067986710113E-3</v>
          </cell>
          <cell r="AF5253">
            <v>6.6396380011030983E-3</v>
          </cell>
        </row>
        <row r="5254">
          <cell r="L5254">
            <v>16.153500000000001</v>
          </cell>
          <cell r="M5254">
            <v>6.4854530133100835E-3</v>
          </cell>
          <cell r="AF5254">
            <v>6.639706457737528E-3</v>
          </cell>
        </row>
        <row r="5255">
          <cell r="L5255">
            <v>353.74299999999999</v>
          </cell>
          <cell r="M5255">
            <v>2.300127588202325E-9</v>
          </cell>
          <cell r="AF5255">
            <v>6.6398542849059302E-3</v>
          </cell>
        </row>
        <row r="5256">
          <cell r="L5256">
            <v>354.07400000000001</v>
          </cell>
          <cell r="M5256">
            <v>2.2299674840474124E-9</v>
          </cell>
          <cell r="AF5256">
            <v>6.639996586390905E-3</v>
          </cell>
        </row>
        <row r="5257">
          <cell r="L5257">
            <v>21.0243</v>
          </cell>
          <cell r="M5257">
            <v>6.640010266609422E-3</v>
          </cell>
          <cell r="AF5257">
            <v>6.640010266609422E-3</v>
          </cell>
        </row>
        <row r="5258">
          <cell r="L5258">
            <v>30.870100000000001</v>
          </cell>
          <cell r="M5258">
            <v>6.8172485095381961E-3</v>
          </cell>
          <cell r="AF5258">
            <v>6.6400786608160319E-3</v>
          </cell>
        </row>
        <row r="5259">
          <cell r="L5259">
            <v>25.041899999999998</v>
          </cell>
          <cell r="M5259">
            <v>6.734873620554813E-3</v>
          </cell>
          <cell r="AF5259">
            <v>6.6401579837174242E-3</v>
          </cell>
        </row>
        <row r="5260">
          <cell r="L5260">
            <v>12.229200000000001</v>
          </cell>
          <cell r="M5260">
            <v>6.3313981027987559E-3</v>
          </cell>
          <cell r="AF5260">
            <v>6.6402099455203836E-3</v>
          </cell>
        </row>
        <row r="5261">
          <cell r="L5261">
            <v>43.206899999999997</v>
          </cell>
          <cell r="M5261">
            <v>6.7686407839277528E-3</v>
          </cell>
          <cell r="AF5261">
            <v>6.6404013265362015E-3</v>
          </cell>
        </row>
        <row r="5262">
          <cell r="L5262">
            <v>62.2089</v>
          </cell>
          <cell r="M5262">
            <v>6.1342200269286331E-3</v>
          </cell>
          <cell r="AF5262">
            <v>6.6404368588167386E-3</v>
          </cell>
        </row>
        <row r="5263">
          <cell r="L5263">
            <v>15.4697</v>
          </cell>
          <cell r="M5263">
            <v>6.4604427608676573E-3</v>
          </cell>
          <cell r="AF5263">
            <v>6.6404532572839669E-3</v>
          </cell>
        </row>
        <row r="5264">
          <cell r="L5264">
            <v>20.697500000000002</v>
          </cell>
          <cell r="M5264">
            <v>6.6309711101807849E-3</v>
          </cell>
          <cell r="AF5264">
            <v>6.6405898854642901E-3</v>
          </cell>
        </row>
        <row r="5265">
          <cell r="L5265">
            <v>37.378599999999999</v>
          </cell>
          <cell r="M5265">
            <v>6.8294762340096781E-3</v>
          </cell>
          <cell r="AF5265">
            <v>6.6406062777602569E-3</v>
          </cell>
        </row>
        <row r="5266">
          <cell r="L5266">
            <v>67.0518</v>
          </cell>
          <cell r="M5266">
            <v>5.8817384543205188E-3</v>
          </cell>
          <cell r="AF5266">
            <v>6.6406936921711325E-3</v>
          </cell>
        </row>
        <row r="5267">
          <cell r="L5267">
            <v>36.061100000000003</v>
          </cell>
          <cell r="M5267">
            <v>6.833855034017974E-3</v>
          </cell>
          <cell r="AF5267">
            <v>6.6407018863078263E-3</v>
          </cell>
        </row>
        <row r="5268">
          <cell r="L5268">
            <v>15.3855</v>
          </cell>
          <cell r="M5268">
            <v>6.4573085074228062E-3</v>
          </cell>
          <cell r="AF5268">
            <v>6.6407783569449952E-3</v>
          </cell>
        </row>
        <row r="5269">
          <cell r="L5269">
            <v>11.972300000000001</v>
          </cell>
          <cell r="M5269">
            <v>6.3204451930615477E-3</v>
          </cell>
          <cell r="AF5269">
            <v>6.6408411613378031E-3</v>
          </cell>
        </row>
        <row r="5270">
          <cell r="L5270">
            <v>20.004200000000001</v>
          </cell>
          <cell r="M5270">
            <v>6.61114920033212E-3</v>
          </cell>
          <cell r="AF5270">
            <v>6.640999494481852E-3</v>
          </cell>
        </row>
        <row r="5271">
          <cell r="L5271">
            <v>15.685499999999999</v>
          </cell>
          <cell r="M5271">
            <v>6.4684211705325128E-3</v>
          </cell>
          <cell r="AF5271">
            <v>6.6410568067610384E-3</v>
          </cell>
        </row>
        <row r="5272">
          <cell r="L5272">
            <v>35.187399999999997</v>
          </cell>
          <cell r="M5272">
            <v>6.834839759427949E-3</v>
          </cell>
          <cell r="AF5272">
            <v>6.6411686788129176E-3</v>
          </cell>
        </row>
        <row r="5273">
          <cell r="L5273">
            <v>426.81799999999998</v>
          </cell>
          <cell r="M5273">
            <v>1.1293491708530055E-12</v>
          </cell>
          <cell r="AF5273">
            <v>6.6412341505616684E-3</v>
          </cell>
        </row>
        <row r="5274">
          <cell r="L5274">
            <v>414.40600000000001</v>
          </cell>
          <cell r="M5274">
            <v>4.6009694348492731E-12</v>
          </cell>
          <cell r="AF5274">
            <v>6.6412614273335885E-3</v>
          </cell>
        </row>
        <row r="5275">
          <cell r="L5275">
            <v>25.494499999999999</v>
          </cell>
          <cell r="M5275">
            <v>6.7436423011806431E-3</v>
          </cell>
          <cell r="AF5275">
            <v>6.6412750650305533E-3</v>
          </cell>
        </row>
        <row r="5276">
          <cell r="L5276">
            <v>1357.39</v>
          </cell>
          <cell r="M5276">
            <v>2.4381734705483546E-114</v>
          </cell>
          <cell r="AF5276">
            <v>6.6412805199807263E-3</v>
          </cell>
        </row>
        <row r="5277">
          <cell r="L5277">
            <v>987.24</v>
          </cell>
          <cell r="M5277">
            <v>1.116639971717766E-60</v>
          </cell>
          <cell r="AF5277">
            <v>6.6413814233023108E-3</v>
          </cell>
        </row>
        <row r="5278">
          <cell r="L5278">
            <v>31.881900000000002</v>
          </cell>
          <cell r="M5278">
            <v>6.8247161436233465E-3</v>
          </cell>
          <cell r="AF5278">
            <v>6.6413977836328577E-3</v>
          </cell>
        </row>
        <row r="5279">
          <cell r="L5279">
            <v>39.760199999999998</v>
          </cell>
          <cell r="M5279">
            <v>6.8127538661557196E-3</v>
          </cell>
          <cell r="AF5279">
            <v>6.6413977836328577E-3</v>
          </cell>
        </row>
        <row r="5280">
          <cell r="L5280">
            <v>16.4786</v>
          </cell>
          <cell r="M5280">
            <v>6.4970648558283738E-3</v>
          </cell>
          <cell r="AF5280">
            <v>6.641574978147078E-3</v>
          </cell>
        </row>
        <row r="5281">
          <cell r="L5281">
            <v>30.7014</v>
          </cell>
          <cell r="M5281">
            <v>6.8158049959275539E-3</v>
          </cell>
          <cell r="AF5281">
            <v>6.6416022319507545E-3</v>
          </cell>
        </row>
        <row r="5282">
          <cell r="L5282">
            <v>22.220600000000001</v>
          </cell>
          <cell r="M5282">
            <v>6.671420441625899E-3</v>
          </cell>
          <cell r="AF5282">
            <v>6.6416240336706128E-3</v>
          </cell>
        </row>
        <row r="5283">
          <cell r="L5283">
            <v>15.4123</v>
          </cell>
          <cell r="M5283">
            <v>6.4583074013339773E-3</v>
          </cell>
          <cell r="AF5283">
            <v>6.6417956811147634E-3</v>
          </cell>
        </row>
        <row r="5284">
          <cell r="L5284">
            <v>26.113700000000001</v>
          </cell>
          <cell r="M5284">
            <v>6.7549992296199977E-3</v>
          </cell>
          <cell r="AF5284">
            <v>6.6418528807205028E-3</v>
          </cell>
        </row>
        <row r="5285">
          <cell r="L5285">
            <v>21.060500000000001</v>
          </cell>
          <cell r="M5285">
            <v>6.640999494481852E-3</v>
          </cell>
          <cell r="AF5285">
            <v>6.6420162635053414E-3</v>
          </cell>
        </row>
        <row r="5286">
          <cell r="L5286">
            <v>35.073399999999999</v>
          </cell>
          <cell r="M5286">
            <v>6.8348553103095844E-3</v>
          </cell>
          <cell r="AF5286">
            <v>6.6421550868487403E-3</v>
          </cell>
        </row>
        <row r="5287">
          <cell r="L5287">
            <v>52.971600000000002</v>
          </cell>
          <cell r="M5287">
            <v>6.5205813025419465E-3</v>
          </cell>
          <cell r="AF5287">
            <v>6.6423591519734048E-3</v>
          </cell>
        </row>
        <row r="5288">
          <cell r="L5288">
            <v>24.4651</v>
          </cell>
          <cell r="M5288">
            <v>6.7231293296986022E-3</v>
          </cell>
          <cell r="AF5288">
            <v>6.6426419511711153E-3</v>
          </cell>
        </row>
        <row r="5289">
          <cell r="L5289">
            <v>31.978400000000001</v>
          </cell>
          <cell r="M5289">
            <v>6.8253216611115115E-3</v>
          </cell>
          <cell r="AF5289">
            <v>6.6426446694289902E-3</v>
          </cell>
        </row>
        <row r="5290">
          <cell r="L5290">
            <v>44.123100000000001</v>
          </cell>
          <cell r="M5290">
            <v>6.7530000347665485E-3</v>
          </cell>
          <cell r="AF5290">
            <v>6.6426609785901567E-3</v>
          </cell>
        </row>
        <row r="5291">
          <cell r="L5291">
            <v>30.324400000000001</v>
          </cell>
          <cell r="M5291">
            <v>6.8123745404623749E-3</v>
          </cell>
          <cell r="AF5291">
            <v>6.6428376187442481E-3</v>
          </cell>
        </row>
        <row r="5292">
          <cell r="L5292">
            <v>28.795500000000001</v>
          </cell>
          <cell r="M5292">
            <v>6.7955734887653798E-3</v>
          </cell>
          <cell r="AF5292">
            <v>6.6430793538719045E-3</v>
          </cell>
        </row>
        <row r="5293">
          <cell r="L5293">
            <v>19.430299999999999</v>
          </cell>
          <cell r="M5293">
            <v>6.5940820196848477E-3</v>
          </cell>
          <cell r="AF5293">
            <v>6.6431960950613864E-3</v>
          </cell>
        </row>
        <row r="5294">
          <cell r="L5294">
            <v>43.226999999999997</v>
          </cell>
          <cell r="M5294">
            <v>6.7683151531897877E-3</v>
          </cell>
          <cell r="AF5294">
            <v>6.6432096674115442E-3</v>
          </cell>
        </row>
        <row r="5295">
          <cell r="L5295">
            <v>54.153300000000002</v>
          </cell>
          <cell r="M5295">
            <v>6.4788739863242814E-3</v>
          </cell>
          <cell r="AF5295">
            <v>6.643228667929383E-3</v>
          </cell>
        </row>
        <row r="5296">
          <cell r="L5296">
            <v>33.189700000000002</v>
          </cell>
          <cell r="M5296">
            <v>6.8313384958787107E-3</v>
          </cell>
          <cell r="AF5296">
            <v>6.643228667929383E-3</v>
          </cell>
        </row>
        <row r="5297">
          <cell r="L5297">
            <v>16.7058</v>
          </cell>
          <cell r="M5297">
            <v>6.5050724721060771E-3</v>
          </cell>
          <cell r="AF5297">
            <v>6.6432639522146291E-3</v>
          </cell>
        </row>
        <row r="5298">
          <cell r="L5298">
            <v>33.040999999999997</v>
          </cell>
          <cell r="M5298">
            <v>6.8307579789740362E-3</v>
          </cell>
          <cell r="AF5298">
            <v>6.6434050582750964E-3</v>
          </cell>
        </row>
        <row r="5299">
          <cell r="L5299">
            <v>30.279199999999999</v>
          </cell>
          <cell r="M5299">
            <v>6.811944287532192E-3</v>
          </cell>
          <cell r="AF5299">
            <v>6.6435623871342201E-3</v>
          </cell>
        </row>
        <row r="5300">
          <cell r="M5300">
            <v>5.7065367181851909E-3</v>
          </cell>
          <cell r="AF5300">
            <v>6.6436952546771472E-3</v>
          </cell>
        </row>
        <row r="5301">
          <cell r="M5301">
            <v>5.7065367181851909E-3</v>
          </cell>
          <cell r="AF5301">
            <v>6.6436979657998087E-3</v>
          </cell>
        </row>
        <row r="5302">
          <cell r="M5302">
            <v>5.7065367181851909E-3</v>
          </cell>
          <cell r="AF5302">
            <v>6.6438199472811307E-3</v>
          </cell>
        </row>
        <row r="5303">
          <cell r="M5303">
            <v>5.7065367181851909E-3</v>
          </cell>
          <cell r="AF5303">
            <v>6.6438362086641998E-3</v>
          </cell>
        </row>
        <row r="5304">
          <cell r="M5304">
            <v>5.7065367181851909E-3</v>
          </cell>
          <cell r="AF5304">
            <v>6.6438904084915743E-3</v>
          </cell>
        </row>
        <row r="5305">
          <cell r="M5305">
            <v>5.7065367181851909E-3</v>
          </cell>
          <cell r="AF5305">
            <v>6.6440340024466575E-3</v>
          </cell>
        </row>
        <row r="5306">
          <cell r="M5306">
            <v>5.7065367181851909E-3</v>
          </cell>
          <cell r="AF5306">
            <v>6.6440448376290503E-3</v>
          </cell>
        </row>
        <row r="5307">
          <cell r="M5307">
            <v>5.7065367181851909E-3</v>
          </cell>
          <cell r="AF5307">
            <v>6.6441044258705468E-3</v>
          </cell>
        </row>
        <row r="5308">
          <cell r="M5308">
            <v>5.7065367181851909E-3</v>
          </cell>
          <cell r="AF5308">
            <v>6.6443535165813354E-3</v>
          </cell>
        </row>
        <row r="5309">
          <cell r="M5309">
            <v>5.7065367181851909E-3</v>
          </cell>
          <cell r="AF5309">
            <v>6.6446700700158899E-3</v>
          </cell>
        </row>
        <row r="5310">
          <cell r="M5310">
            <v>5.7065367181851909E-3</v>
          </cell>
          <cell r="AF5310">
            <v>6.6446700700158899E-3</v>
          </cell>
        </row>
        <row r="5311">
          <cell r="M5311">
            <v>5.7065367181851909E-3</v>
          </cell>
          <cell r="AF5311">
            <v>6.6447106355716785E-3</v>
          </cell>
        </row>
        <row r="5312">
          <cell r="L5312">
            <v>9.6817700000000002</v>
          </cell>
          <cell r="M5312">
            <v>6.2182951715442445E-3</v>
          </cell>
          <cell r="AF5312">
            <v>6.6447701242301101E-3</v>
          </cell>
        </row>
        <row r="5313">
          <cell r="L5313">
            <v>25.763200000000001</v>
          </cell>
          <cell r="M5313">
            <v>6.7486615374727525E-3</v>
          </cell>
          <cell r="AF5313">
            <v>6.6448647469199715E-3</v>
          </cell>
        </row>
        <row r="5314">
          <cell r="L5314">
            <v>14.0002</v>
          </cell>
          <cell r="M5314">
            <v>6.4040464258247505E-3</v>
          </cell>
          <cell r="AF5314">
            <v>6.6449674545992158E-3</v>
          </cell>
        </row>
        <row r="5315">
          <cell r="L5315">
            <v>16.971</v>
          </cell>
          <cell r="M5315">
            <v>6.5143070293144055E-3</v>
          </cell>
          <cell r="AF5315">
            <v>6.6450539246626396E-3</v>
          </cell>
        </row>
        <row r="5316">
          <cell r="L5316">
            <v>6.7472799999999999</v>
          </cell>
          <cell r="M5316">
            <v>6.0761472092071807E-3</v>
          </cell>
          <cell r="AF5316">
            <v>6.6452889198666864E-3</v>
          </cell>
        </row>
        <row r="5317">
          <cell r="L5317">
            <v>21.6677</v>
          </cell>
          <cell r="M5317">
            <v>6.6572325695166785E-3</v>
          </cell>
          <cell r="AF5317">
            <v>6.6453834188668756E-3</v>
          </cell>
        </row>
        <row r="5318">
          <cell r="L5318">
            <v>22.197199999999999</v>
          </cell>
          <cell r="M5318">
            <v>6.6708314961733094E-3</v>
          </cell>
          <cell r="AF5318">
            <v>6.6454590018304718E-3</v>
          </cell>
        </row>
        <row r="5319">
          <cell r="L5319">
            <v>16.7819</v>
          </cell>
          <cell r="M5319">
            <v>6.5077347622041568E-3</v>
          </cell>
          <cell r="AF5319">
            <v>6.6455831425088806E-3</v>
          </cell>
        </row>
        <row r="5320">
          <cell r="L5320">
            <v>23.377300000000002</v>
          </cell>
          <cell r="M5320">
            <v>6.6992556723231888E-3</v>
          </cell>
          <cell r="AF5320">
            <v>6.6456155206268954E-3</v>
          </cell>
        </row>
        <row r="5321">
          <cell r="L5321">
            <v>31.433599999999998</v>
          </cell>
          <cell r="M5321">
            <v>6.8216593397048006E-3</v>
          </cell>
          <cell r="AF5321">
            <v>6.6456667805584041E-3</v>
          </cell>
        </row>
        <row r="5322">
          <cell r="L5322">
            <v>41.0214</v>
          </cell>
          <cell r="M5322">
            <v>6.7993288929641812E-3</v>
          </cell>
          <cell r="AF5322">
            <v>6.6458286103907964E-3</v>
          </cell>
        </row>
        <row r="5323">
          <cell r="L5323">
            <v>18.183</v>
          </cell>
          <cell r="M5323">
            <v>6.5549547773064397E-3</v>
          </cell>
          <cell r="AF5323">
            <v>6.6458474862202271E-3</v>
          </cell>
        </row>
        <row r="5324">
          <cell r="L5324">
            <v>14.741300000000001</v>
          </cell>
          <cell r="M5324">
            <v>6.4329361089619707E-3</v>
          </cell>
          <cell r="AF5324">
            <v>6.646044280388683E-3</v>
          </cell>
        </row>
        <row r="5325">
          <cell r="L5325">
            <v>32.782699999999998</v>
          </cell>
          <cell r="M5325">
            <v>6.8296443338913817E-3</v>
          </cell>
          <cell r="AF5325">
            <v>6.6460766207238195E-3</v>
          </cell>
        </row>
        <row r="5326">
          <cell r="L5326">
            <v>17.960999999999999</v>
          </cell>
          <cell r="M5326">
            <v>6.5477016628575132E-3</v>
          </cell>
          <cell r="AF5326">
            <v>6.6462275072252872E-3</v>
          </cell>
        </row>
        <row r="5327">
          <cell r="L5327">
            <v>45.460599999999999</v>
          </cell>
          <cell r="M5327">
            <v>6.7272553233194568E-3</v>
          </cell>
          <cell r="AF5327">
            <v>6.646267913446041E-3</v>
          </cell>
        </row>
        <row r="5328">
          <cell r="L5328">
            <v>19.596599999999999</v>
          </cell>
          <cell r="M5328">
            <v>6.5990887146303067E-3</v>
          </cell>
          <cell r="AF5328">
            <v>6.6462948486244846E-3</v>
          </cell>
        </row>
        <row r="5329">
          <cell r="L5329">
            <v>19.442</v>
          </cell>
          <cell r="M5329">
            <v>6.594435890931098E-3</v>
          </cell>
          <cell r="AF5329">
            <v>6.6463083155230826E-3</v>
          </cell>
        </row>
        <row r="5330">
          <cell r="L5330">
            <v>10.743</v>
          </cell>
          <cell r="M5330">
            <v>6.2666152963886017E-3</v>
          </cell>
          <cell r="AF5330">
            <v>6.6463810288193547E-3</v>
          </cell>
        </row>
        <row r="5331">
          <cell r="L5331">
            <v>18.917100000000001</v>
          </cell>
          <cell r="M5331">
            <v>6.5783186743862011E-3</v>
          </cell>
          <cell r="AF5331">
            <v>6.6463864144553483E-3</v>
          </cell>
        </row>
        <row r="5332">
          <cell r="L5332">
            <v>29.043700000000001</v>
          </cell>
          <cell r="M5332">
            <v>6.7986152860623041E-3</v>
          </cell>
          <cell r="AF5332">
            <v>6.6463891072457175E-3</v>
          </cell>
        </row>
        <row r="5333">
          <cell r="L5333">
            <v>19.340399999999999</v>
          </cell>
          <cell r="M5333">
            <v>6.5913547555485758E-3</v>
          </cell>
          <cell r="AF5333">
            <v>6.6466044708005309E-3</v>
          </cell>
        </row>
        <row r="5334">
          <cell r="L5334">
            <v>16.791699999999999</v>
          </cell>
          <cell r="M5334">
            <v>6.5080768815323547E-3</v>
          </cell>
          <cell r="AF5334">
            <v>6.6466152358839112E-3</v>
          </cell>
        </row>
        <row r="5335">
          <cell r="L5335">
            <v>27.4422</v>
          </cell>
          <cell r="M5335">
            <v>6.7768562504443271E-3</v>
          </cell>
          <cell r="AF5335">
            <v>6.6466825109779137E-3</v>
          </cell>
        </row>
        <row r="5336">
          <cell r="L5336">
            <v>14.2338</v>
          </cell>
          <cell r="M5336">
            <v>6.4132502111703881E-3</v>
          </cell>
          <cell r="AF5336">
            <v>6.6467174894770586E-3</v>
          </cell>
        </row>
        <row r="5337">
          <cell r="L5337">
            <v>21.255800000000001</v>
          </cell>
          <cell r="M5337">
            <v>6.6462948486244846E-3</v>
          </cell>
          <cell r="AF5337">
            <v>6.6470859197657189E-3</v>
          </cell>
        </row>
        <row r="5338">
          <cell r="L5338">
            <v>22.559000000000001</v>
          </cell>
          <cell r="M5338">
            <v>6.6798232880625379E-3</v>
          </cell>
          <cell r="AF5338">
            <v>6.6471316132775534E-3</v>
          </cell>
        </row>
        <row r="5339">
          <cell r="L5339">
            <v>16.649999999999999</v>
          </cell>
          <cell r="M5339">
            <v>6.503114026975094E-3</v>
          </cell>
          <cell r="AF5339">
            <v>6.6471880508527656E-3</v>
          </cell>
        </row>
        <row r="5340">
          <cell r="L5340">
            <v>87.413399999999996</v>
          </cell>
          <cell r="M5340">
            <v>4.5714029989713471E-3</v>
          </cell>
          <cell r="AF5340">
            <v>6.6472122358977115E-3</v>
          </cell>
        </row>
        <row r="5341">
          <cell r="L5341">
            <v>11.6701</v>
          </cell>
          <cell r="M5341">
            <v>6.3074287684386204E-3</v>
          </cell>
          <cell r="AF5341">
            <v>6.6472202972477183E-3</v>
          </cell>
        </row>
        <row r="5342">
          <cell r="L5342">
            <v>18.891400000000001</v>
          </cell>
          <cell r="M5342">
            <v>6.5775169006171636E-3</v>
          </cell>
          <cell r="AF5342">
            <v>6.6473653731915694E-3</v>
          </cell>
        </row>
        <row r="5343">
          <cell r="L5343">
            <v>41.683599999999998</v>
          </cell>
          <cell r="M5343">
            <v>6.791021101821026E-3</v>
          </cell>
          <cell r="AF5343">
            <v>6.6473949191114823E-3</v>
          </cell>
        </row>
        <row r="5344">
          <cell r="L5344">
            <v>21.889299999999999</v>
          </cell>
          <cell r="M5344">
            <v>6.6629871727890448E-3</v>
          </cell>
          <cell r="AF5344">
            <v>6.6475077102970325E-3</v>
          </cell>
        </row>
        <row r="5345">
          <cell r="L5345">
            <v>13.4308</v>
          </cell>
          <cell r="M5345">
            <v>6.3812392832702531E-3</v>
          </cell>
          <cell r="AF5345">
            <v>6.6475399303797065E-3</v>
          </cell>
        </row>
        <row r="5346">
          <cell r="L5346">
            <v>12.4643</v>
          </cell>
          <cell r="M5346">
            <v>6.3413305544922577E-3</v>
          </cell>
          <cell r="AF5346">
            <v>6.6475453001355019E-3</v>
          </cell>
        </row>
        <row r="5347">
          <cell r="L5347">
            <v>10.7121</v>
          </cell>
          <cell r="M5347">
            <v>6.2652323324092901E-3</v>
          </cell>
          <cell r="AF5347">
            <v>6.6477412457751619E-3</v>
          </cell>
        </row>
        <row r="5348">
          <cell r="L5348">
            <v>21.926500000000001</v>
          </cell>
          <cell r="M5348">
            <v>6.6639442701563849E-3</v>
          </cell>
          <cell r="AF5348">
            <v>6.6477841796433821E-3</v>
          </cell>
        </row>
        <row r="5349">
          <cell r="L5349">
            <v>10.9077</v>
          </cell>
          <cell r="M5349">
            <v>6.2739621173022011E-3</v>
          </cell>
          <cell r="AF5349">
            <v>6.6478351574840453E-3</v>
          </cell>
        </row>
        <row r="5350">
          <cell r="L5350">
            <v>12.625</v>
          </cell>
          <cell r="M5350">
            <v>6.3480694781310049E-3</v>
          </cell>
          <cell r="AF5350">
            <v>6.6479156352652674E-3</v>
          </cell>
        </row>
        <row r="5351">
          <cell r="L5351">
            <v>17.811299999999999</v>
          </cell>
          <cell r="M5351">
            <v>6.5427618124484083E-3</v>
          </cell>
          <cell r="AF5351">
            <v>6.6479209998609057E-3</v>
          </cell>
        </row>
        <row r="5352">
          <cell r="L5352">
            <v>30.426400000000001</v>
          </cell>
          <cell r="M5352">
            <v>6.813330551765571E-3</v>
          </cell>
          <cell r="AF5352">
            <v>6.6480095050450248E-3</v>
          </cell>
        </row>
        <row r="5353">
          <cell r="L5353">
            <v>14.3904</v>
          </cell>
          <cell r="M5353">
            <v>6.4193700512273945E-3</v>
          </cell>
          <cell r="AF5353">
            <v>6.6481784137497456E-3</v>
          </cell>
        </row>
        <row r="5354">
          <cell r="L5354">
            <v>10.7684</v>
          </cell>
          <cell r="M5354">
            <v>6.2677510149157442E-3</v>
          </cell>
          <cell r="AF5354">
            <v>6.6482186193249221E-3</v>
          </cell>
        </row>
        <row r="5355">
          <cell r="L5355">
            <v>32.0715</v>
          </cell>
          <cell r="M5355">
            <v>6.8258882122089679E-3</v>
          </cell>
          <cell r="AF5355">
            <v>6.6482347003936956E-3</v>
          </cell>
        </row>
        <row r="5356">
          <cell r="L5356">
            <v>23.1556</v>
          </cell>
          <cell r="M5356">
            <v>6.6941152691721304E-3</v>
          </cell>
          <cell r="AF5356">
            <v>6.6484142272480867E-3</v>
          </cell>
        </row>
        <row r="5357">
          <cell r="L5357">
            <v>40.764699999999998</v>
          </cell>
          <cell r="M5357">
            <v>6.8023166310325015E-3</v>
          </cell>
          <cell r="AF5357">
            <v>6.6484597656756616E-3</v>
          </cell>
        </row>
        <row r="5358">
          <cell r="L5358">
            <v>26.6935</v>
          </cell>
          <cell r="M5358">
            <v>6.764960620604556E-3</v>
          </cell>
          <cell r="AF5358">
            <v>6.6486311566762409E-3</v>
          </cell>
        </row>
        <row r="5359">
          <cell r="L5359">
            <v>111.911</v>
          </cell>
          <cell r="M5359">
            <v>2.8728717433728168E-3</v>
          </cell>
          <cell r="AF5359">
            <v>6.6486391887765305E-3</v>
          </cell>
        </row>
        <row r="5360">
          <cell r="L5360">
            <v>10.509</v>
          </cell>
          <cell r="M5360">
            <v>6.2561063223654538E-3</v>
          </cell>
          <cell r="AF5360">
            <v>6.6486579296985773E-3</v>
          </cell>
        </row>
        <row r="5361">
          <cell r="L5361">
            <v>16.153099999999998</v>
          </cell>
          <cell r="M5361">
            <v>6.4854386150732368E-3</v>
          </cell>
          <cell r="AF5361">
            <v>6.6487837382066105E-3</v>
          </cell>
        </row>
        <row r="5362">
          <cell r="L5362">
            <v>10.9015</v>
          </cell>
          <cell r="M5362">
            <v>6.2736863009411293E-3</v>
          </cell>
          <cell r="AF5362">
            <v>6.6487944434330112E-3</v>
          </cell>
        </row>
        <row r="5363">
          <cell r="L5363">
            <v>16.122699999999998</v>
          </cell>
          <cell r="M5363">
            <v>6.4843435515546805E-3</v>
          </cell>
          <cell r="AF5363">
            <v>6.6487997959355808E-3</v>
          </cell>
        </row>
        <row r="5364">
          <cell r="L5364">
            <v>12.9514</v>
          </cell>
          <cell r="M5364">
            <v>6.3616306125627211E-3</v>
          </cell>
          <cell r="AF5364">
            <v>6.6488345854045401E-3</v>
          </cell>
        </row>
        <row r="5365">
          <cell r="L5365">
            <v>18.762799999999999</v>
          </cell>
          <cell r="M5365">
            <v>6.5734872366176138E-3</v>
          </cell>
          <cell r="AF5365">
            <v>6.6488613444140613E-3</v>
          </cell>
        </row>
        <row r="5366">
          <cell r="L5366">
            <v>14.7944</v>
          </cell>
          <cell r="M5366">
            <v>6.4349712311745815E-3</v>
          </cell>
          <cell r="AF5366">
            <v>6.6489737121185003E-3</v>
          </cell>
        </row>
        <row r="5367">
          <cell r="L5367">
            <v>11.219799999999999</v>
          </cell>
          <cell r="M5367">
            <v>6.2877703646705288E-3</v>
          </cell>
          <cell r="AF5367">
            <v>6.6489897619924042E-3</v>
          </cell>
        </row>
        <row r="5368">
          <cell r="L5368">
            <v>19.8718</v>
          </cell>
          <cell r="M5368">
            <v>6.6072645303975903E-3</v>
          </cell>
          <cell r="AF5368">
            <v>6.6490432567776498E-3</v>
          </cell>
        </row>
        <row r="5369">
          <cell r="L5369">
            <v>95.394199999999998</v>
          </cell>
          <cell r="M5369">
            <v>4.0061825697594441E-3</v>
          </cell>
          <cell r="AF5369">
            <v>6.6491047666618541E-3</v>
          </cell>
        </row>
        <row r="5370">
          <cell r="L5370">
            <v>15.860900000000001</v>
          </cell>
          <cell r="M5370">
            <v>6.4748479941776141E-3</v>
          </cell>
          <cell r="AF5370">
            <v>6.6491154630372125E-3</v>
          </cell>
        </row>
        <row r="5371">
          <cell r="L5371">
            <v>13.222200000000001</v>
          </cell>
          <cell r="M5371">
            <v>6.3727524314756232E-3</v>
          </cell>
          <cell r="AF5371">
            <v>6.6491315070470172E-3</v>
          </cell>
        </row>
        <row r="5372">
          <cell r="L5372">
            <v>27.2134</v>
          </cell>
          <cell r="M5372">
            <v>6.7733370165888986E-3</v>
          </cell>
          <cell r="AF5372">
            <v>6.6491448765480556E-3</v>
          </cell>
        </row>
        <row r="5373">
          <cell r="L5373">
            <v>33.646500000000003</v>
          </cell>
          <cell r="M5373">
            <v>6.8328447576246525E-3</v>
          </cell>
          <cell r="AF5373">
            <v>6.6492357769283384E-3</v>
          </cell>
        </row>
        <row r="5374">
          <cell r="L5374">
            <v>12.615399999999999</v>
          </cell>
          <cell r="M5374">
            <v>6.3476680542417065E-3</v>
          </cell>
          <cell r="AF5374">
            <v>6.6492919106305873E-3</v>
          </cell>
        </row>
        <row r="5375">
          <cell r="L5375">
            <v>8.2455800000000004</v>
          </cell>
          <cell r="M5375">
            <v>6.1502567433614659E-3</v>
          </cell>
          <cell r="AF5375">
            <v>6.6493720875251353E-3</v>
          </cell>
        </row>
        <row r="5376">
          <cell r="L5376">
            <v>25.334499999999998</v>
          </cell>
          <cell r="M5376">
            <v>6.7405874670410362E-3</v>
          </cell>
          <cell r="AF5376">
            <v>6.6493934652269906E-3</v>
          </cell>
        </row>
        <row r="5377">
          <cell r="L5377">
            <v>13.8268</v>
          </cell>
          <cell r="M5377">
            <v>6.3971567902689269E-3</v>
          </cell>
          <cell r="AF5377">
            <v>6.6494282014749597E-3</v>
          </cell>
        </row>
        <row r="5378">
          <cell r="L5378">
            <v>16.465900000000001</v>
          </cell>
          <cell r="M5378">
            <v>6.4966146331172188E-3</v>
          </cell>
          <cell r="AF5378">
            <v>6.6496739381432949E-3</v>
          </cell>
        </row>
        <row r="5379">
          <cell r="L5379">
            <v>17.601299999999998</v>
          </cell>
          <cell r="M5379">
            <v>6.5357659880808097E-3</v>
          </cell>
          <cell r="AF5379">
            <v>6.6496979692165946E-3</v>
          </cell>
        </row>
        <row r="5380">
          <cell r="L5380">
            <v>21.615500000000001</v>
          </cell>
          <cell r="M5380">
            <v>6.6558637800580595E-3</v>
          </cell>
          <cell r="AF5380">
            <v>6.6497486965757576E-3</v>
          </cell>
        </row>
        <row r="5381">
          <cell r="L5381">
            <v>15.597</v>
          </cell>
          <cell r="M5381">
            <v>6.4651587076170764E-3</v>
          </cell>
          <cell r="AF5381">
            <v>6.6498154329553286E-3</v>
          </cell>
        </row>
        <row r="5382">
          <cell r="L5382">
            <v>14.0977</v>
          </cell>
          <cell r="M5382">
            <v>6.4078987751298392E-3</v>
          </cell>
          <cell r="AF5382">
            <v>6.6498528002918384E-3</v>
          </cell>
        </row>
        <row r="5383">
          <cell r="L5383">
            <v>58.083399999999997</v>
          </cell>
          <cell r="M5383">
            <v>6.3234017938477065E-3</v>
          </cell>
          <cell r="AF5383">
            <v>6.6499061759289803E-3</v>
          </cell>
        </row>
        <row r="5384">
          <cell r="L5384">
            <v>25.4847</v>
          </cell>
          <cell r="M5384">
            <v>6.7434566095509376E-3</v>
          </cell>
          <cell r="AF5384">
            <v>6.6501329400606799E-3</v>
          </cell>
        </row>
        <row r="5385">
          <cell r="L5385">
            <v>44.520099999999999</v>
          </cell>
          <cell r="M5385">
            <v>6.7457177979872553E-3</v>
          </cell>
          <cell r="AF5385">
            <v>6.6501329400606799E-3</v>
          </cell>
        </row>
        <row r="5386">
          <cell r="L5386">
            <v>22.6844</v>
          </cell>
          <cell r="M5386">
            <v>6.6828827527323879E-3</v>
          </cell>
          <cell r="AF5386">
            <v>6.6503515744261417E-3</v>
          </cell>
        </row>
        <row r="5387">
          <cell r="L5387">
            <v>11.64</v>
          </cell>
          <cell r="M5387">
            <v>6.306124506552214E-3</v>
          </cell>
          <cell r="AF5387">
            <v>6.6503542399331678E-3</v>
          </cell>
        </row>
        <row r="5388">
          <cell r="L5388">
            <v>15.8079</v>
          </cell>
          <cell r="M5388">
            <v>6.4729115132009934E-3</v>
          </cell>
          <cell r="AF5388">
            <v>6.6504315316102949E-3</v>
          </cell>
        </row>
        <row r="5389">
          <cell r="L5389">
            <v>17.4894</v>
          </cell>
          <cell r="M5389">
            <v>6.532006737662085E-3</v>
          </cell>
          <cell r="AF5389">
            <v>6.6505088077688859E-3</v>
          </cell>
        </row>
        <row r="5390">
          <cell r="L5390">
            <v>250.624</v>
          </cell>
          <cell r="M5390">
            <v>7.4656288736919693E-6</v>
          </cell>
          <cell r="AF5390">
            <v>6.6506180337885636E-3</v>
          </cell>
        </row>
        <row r="5391">
          <cell r="L5391">
            <v>11.9383</v>
          </cell>
          <cell r="M5391">
            <v>6.3189878541257093E-3</v>
          </cell>
          <cell r="AF5391">
            <v>6.6508736611606825E-3</v>
          </cell>
        </row>
        <row r="5392">
          <cell r="L5392">
            <v>25.895800000000001</v>
          </cell>
          <cell r="M5392">
            <v>6.7510871200523719E-3</v>
          </cell>
          <cell r="AF5392">
            <v>6.6509481871049828E-3</v>
          </cell>
        </row>
        <row r="5393">
          <cell r="L5393">
            <v>40.145699999999998</v>
          </cell>
          <cell r="M5393">
            <v>6.808984895142616E-3</v>
          </cell>
          <cell r="AF5393">
            <v>6.6509854446508213E-3</v>
          </cell>
        </row>
        <row r="5394">
          <cell r="L5394">
            <v>18.781099999999999</v>
          </cell>
          <cell r="M5394">
            <v>6.5740624614674982E-3</v>
          </cell>
          <cell r="AF5394">
            <v>6.6511503988676331E-3</v>
          </cell>
        </row>
        <row r="5395">
          <cell r="L5395">
            <v>12.651899999999999</v>
          </cell>
          <cell r="M5395">
            <v>6.3491935216562507E-3</v>
          </cell>
          <cell r="AF5395">
            <v>6.6511610386386817E-3</v>
          </cell>
        </row>
        <row r="5396">
          <cell r="L5396">
            <v>104.648</v>
          </cell>
          <cell r="M5396">
            <v>3.3581803357851953E-3</v>
          </cell>
          <cell r="AF5396">
            <v>6.6513019877224933E-3</v>
          </cell>
        </row>
        <row r="5397">
          <cell r="L5397">
            <v>33.6783</v>
          </cell>
          <cell r="M5397">
            <v>6.8329340469105247E-3</v>
          </cell>
          <cell r="AF5397">
            <v>6.6513259173223253E-3</v>
          </cell>
        </row>
        <row r="5398">
          <cell r="L5398">
            <v>75.475300000000004</v>
          </cell>
          <cell r="M5398">
            <v>5.378158929634648E-3</v>
          </cell>
          <cell r="AF5398">
            <v>6.6514136463953289E-3</v>
          </cell>
        </row>
        <row r="5399">
          <cell r="L5399">
            <v>17.090900000000001</v>
          </cell>
          <cell r="M5399">
            <v>6.5184422100574733E-3</v>
          </cell>
          <cell r="AF5399">
            <v>6.6516873381369775E-3</v>
          </cell>
        </row>
        <row r="5400">
          <cell r="L5400">
            <v>24.647300000000001</v>
          </cell>
          <cell r="M5400">
            <v>6.7269078887944953E-3</v>
          </cell>
          <cell r="AF5400">
            <v>6.6517245238353158E-3</v>
          </cell>
        </row>
        <row r="5401">
          <cell r="L5401">
            <v>27.688500000000001</v>
          </cell>
          <cell r="M5401">
            <v>6.7805302539079111E-3</v>
          </cell>
          <cell r="AF5401">
            <v>6.6517696730324042E-3</v>
          </cell>
        </row>
        <row r="5402">
          <cell r="L5402">
            <v>35.991999999999997</v>
          </cell>
          <cell r="M5402">
            <v>6.8339886718291384E-3</v>
          </cell>
          <cell r="AF5402">
            <v>6.6519847223916002E-3</v>
          </cell>
        </row>
        <row r="5403">
          <cell r="L5403">
            <v>29.3919</v>
          </cell>
          <cell r="M5403">
            <v>6.8026775915775621E-3</v>
          </cell>
          <cell r="AF5403">
            <v>6.6519953389739366E-3</v>
          </cell>
        </row>
        <row r="5404">
          <cell r="L5404">
            <v>26.3964</v>
          </cell>
          <cell r="M5404">
            <v>6.7599377154108301E-3</v>
          </cell>
          <cell r="AF5404">
            <v>6.6521863869316144E-3</v>
          </cell>
        </row>
        <row r="5405">
          <cell r="L5405">
            <v>48.413499999999999</v>
          </cell>
          <cell r="M5405">
            <v>6.6583721971348406E-3</v>
          </cell>
          <cell r="AF5405">
            <v>6.652194345185632E-3</v>
          </cell>
        </row>
        <row r="5406">
          <cell r="L5406">
            <v>76.521500000000003</v>
          </cell>
          <cell r="M5406">
            <v>5.3109749981380665E-3</v>
          </cell>
          <cell r="AF5406">
            <v>6.6522023032734422E-3</v>
          </cell>
        </row>
        <row r="5407">
          <cell r="L5407">
            <v>18.562100000000001</v>
          </cell>
          <cell r="M5407">
            <v>6.5671395629619683E-3</v>
          </cell>
          <cell r="AF5407">
            <v>6.6522049559324418E-3</v>
          </cell>
        </row>
        <row r="5408">
          <cell r="L5408">
            <v>41.370899999999999</v>
          </cell>
          <cell r="M5408">
            <v>6.7950518765604716E-3</v>
          </cell>
          <cell r="AF5408">
            <v>6.6522606575053584E-3</v>
          </cell>
        </row>
        <row r="5409">
          <cell r="L5409">
            <v>14.480499999999999</v>
          </cell>
          <cell r="M5409">
            <v>6.4228728024970155E-3</v>
          </cell>
          <cell r="AF5409">
            <v>6.6523985501564494E-3</v>
          </cell>
        </row>
        <row r="5410">
          <cell r="L5410">
            <v>12.0146</v>
          </cell>
          <cell r="M5410">
            <v>6.3222557687034686E-3</v>
          </cell>
          <cell r="AF5410">
            <v>6.6524118064333589E-3</v>
          </cell>
        </row>
        <row r="5411">
          <cell r="L5411">
            <v>22.4222</v>
          </cell>
          <cell r="M5411">
            <v>6.6764521417821722E-3</v>
          </cell>
          <cell r="AF5411">
            <v>6.6524966356714451E-3</v>
          </cell>
        </row>
        <row r="5412">
          <cell r="L5412">
            <v>49.591900000000003</v>
          </cell>
          <cell r="M5412">
            <v>6.6263445729817646E-3</v>
          </cell>
          <cell r="AF5412">
            <v>6.6525867460131794E-3</v>
          </cell>
        </row>
        <row r="5413">
          <cell r="L5413">
            <v>37.019399999999997</v>
          </cell>
          <cell r="M5413">
            <v>6.8310148617929372E-3</v>
          </cell>
          <cell r="AF5413">
            <v>6.6525973458260662E-3</v>
          </cell>
        </row>
        <row r="5414">
          <cell r="L5414">
            <v>13.051500000000001</v>
          </cell>
          <cell r="M5414">
            <v>6.3657554430850997E-3</v>
          </cell>
          <cell r="AF5414">
            <v>6.6527377654455053E-3</v>
          </cell>
        </row>
        <row r="5415">
          <cell r="L5415">
            <v>63.615400000000001</v>
          </cell>
          <cell r="M5415">
            <v>6.0640963594528492E-3</v>
          </cell>
          <cell r="AF5415">
            <v>6.6527695513627656E-3</v>
          </cell>
        </row>
        <row r="5416">
          <cell r="L5416">
            <v>14.1219</v>
          </cell>
          <cell r="M5416">
            <v>6.4088525368071435E-3</v>
          </cell>
          <cell r="AF5416">
            <v>6.6527774974264467E-3</v>
          </cell>
        </row>
        <row r="5417">
          <cell r="L5417">
            <v>8.4903099999999991</v>
          </cell>
          <cell r="M5417">
            <v>6.1620614873490352E-3</v>
          </cell>
          <cell r="AF5417">
            <v>6.6527960375951534E-3</v>
          </cell>
        </row>
        <row r="5418">
          <cell r="L5418">
            <v>14.8268</v>
          </cell>
          <cell r="M5418">
            <v>6.4362107002451712E-3</v>
          </cell>
          <cell r="AF5418">
            <v>6.6530528581806476E-3</v>
          </cell>
        </row>
        <row r="5419">
          <cell r="L5419">
            <v>132.64599999999999</v>
          </cell>
          <cell r="M5419">
            <v>1.689617192504194E-3</v>
          </cell>
          <cell r="AF5419">
            <v>6.6530555049103043E-3</v>
          </cell>
        </row>
        <row r="5420">
          <cell r="L5420">
            <v>123.977</v>
          </cell>
          <cell r="M5420">
            <v>2.1420795104005112E-3</v>
          </cell>
          <cell r="AF5420">
            <v>6.6530687382814549E-3</v>
          </cell>
        </row>
        <row r="5421">
          <cell r="L5421">
            <v>159.84100000000001</v>
          </cell>
          <cell r="M5421">
            <v>6.9560176755349473E-4</v>
          </cell>
          <cell r="AF5421">
            <v>6.6532618928996593E-3</v>
          </cell>
        </row>
        <row r="5422">
          <cell r="L5422">
            <v>51.932200000000002</v>
          </cell>
          <cell r="M5422">
            <v>6.5552667331064979E-3</v>
          </cell>
          <cell r="AF5422">
            <v>6.6533095049335113E-3</v>
          </cell>
        </row>
        <row r="5423">
          <cell r="L5423">
            <v>17.770199999999999</v>
          </cell>
          <cell r="M5423">
            <v>6.5413987048024529E-3</v>
          </cell>
          <cell r="AF5423">
            <v>6.6533650447398486E-3</v>
          </cell>
        </row>
        <row r="5424">
          <cell r="L5424">
            <v>6.7848899999999999</v>
          </cell>
          <cell r="M5424">
            <v>6.0780455226864191E-3</v>
          </cell>
          <cell r="AF5424">
            <v>6.653367689289277E-3</v>
          </cell>
        </row>
        <row r="5425">
          <cell r="L5425">
            <v>15.4786</v>
          </cell>
          <cell r="M5425">
            <v>6.4607733569208509E-3</v>
          </cell>
          <cell r="AF5425">
            <v>6.6534152880192475E-3</v>
          </cell>
        </row>
        <row r="5426">
          <cell r="L5426">
            <v>30.380299999999998</v>
          </cell>
          <cell r="M5426">
            <v>6.8129010321701109E-3</v>
          </cell>
          <cell r="AF5426">
            <v>6.6534998932009284E-3</v>
          </cell>
        </row>
        <row r="5427">
          <cell r="L5427">
            <v>36.798900000000003</v>
          </cell>
          <cell r="M5427">
            <v>6.8318313792210981E-3</v>
          </cell>
          <cell r="AF5427">
            <v>6.6535078239665759E-3</v>
          </cell>
        </row>
        <row r="5428">
          <cell r="L5428">
            <v>269.64</v>
          </cell>
          <cell r="M5428">
            <v>2.1256212798813626E-6</v>
          </cell>
          <cell r="AF5428">
            <v>6.653610908785388E-3</v>
          </cell>
        </row>
        <row r="5429">
          <cell r="L5429">
            <v>73.366100000000003</v>
          </cell>
          <cell r="M5429">
            <v>5.510815287839246E-3</v>
          </cell>
          <cell r="AF5429">
            <v>6.6536426215363679E-3</v>
          </cell>
        </row>
        <row r="5430">
          <cell r="L5430">
            <v>12.123200000000001</v>
          </cell>
          <cell r="M5430">
            <v>6.3268913558382246E-3</v>
          </cell>
          <cell r="AF5430">
            <v>6.6537192496979886E-3</v>
          </cell>
        </row>
        <row r="5431">
          <cell r="L5431">
            <v>24.2773</v>
          </cell>
          <cell r="M5431">
            <v>6.719168335173103E-3</v>
          </cell>
          <cell r="AF5431">
            <v>6.6537800127056505E-3</v>
          </cell>
        </row>
        <row r="5432">
          <cell r="L5432">
            <v>15.868499999999999</v>
          </cell>
          <cell r="M5432">
            <v>6.4751252880651767E-3</v>
          </cell>
          <cell r="AF5432">
            <v>6.6537852959834155E-3</v>
          </cell>
        </row>
        <row r="5433">
          <cell r="L5433">
            <v>12.843400000000001</v>
          </cell>
          <cell r="M5433">
            <v>6.3571622748698582E-3</v>
          </cell>
          <cell r="AF5433">
            <v>6.6538090698185217E-3</v>
          </cell>
        </row>
        <row r="5434">
          <cell r="L5434">
            <v>14.978</v>
          </cell>
          <cell r="M5434">
            <v>6.4419718012841609E-3</v>
          </cell>
          <cell r="AF5434">
            <v>6.6538196354869348E-3</v>
          </cell>
        </row>
        <row r="5435">
          <cell r="L5435">
            <v>15.2666</v>
          </cell>
          <cell r="M5435">
            <v>6.4528623043689773E-3</v>
          </cell>
          <cell r="AF5435">
            <v>6.6540335266467741E-3</v>
          </cell>
        </row>
        <row r="5436">
          <cell r="L5436">
            <v>25.814499999999999</v>
          </cell>
          <cell r="M5436">
            <v>6.7496039695914287E-3</v>
          </cell>
          <cell r="AF5436">
            <v>6.6541338288569505E-3</v>
          </cell>
        </row>
        <row r="5437">
          <cell r="L5437">
            <v>11.726900000000001</v>
          </cell>
          <cell r="M5437">
            <v>6.3098861309342832E-3</v>
          </cell>
          <cell r="AF5437">
            <v>6.6541523026686072E-3</v>
          </cell>
        </row>
        <row r="5438">
          <cell r="L5438">
            <v>20.255099999999999</v>
          </cell>
          <cell r="M5438">
            <v>6.618423561984256E-3</v>
          </cell>
          <cell r="AF5438">
            <v>6.654252573270166E-3</v>
          </cell>
        </row>
        <row r="5439">
          <cell r="L5439">
            <v>43.044600000000003</v>
          </cell>
          <cell r="M5439">
            <v>6.7712412861302531E-3</v>
          </cell>
          <cell r="AF5439">
            <v>6.6543132504035983E-3</v>
          </cell>
        </row>
        <row r="5440">
          <cell r="L5440">
            <v>14.3428</v>
          </cell>
          <cell r="M5440">
            <v>6.4175141390725608E-3</v>
          </cell>
          <cell r="AF5440">
            <v>6.6543528171786343E-3</v>
          </cell>
        </row>
        <row r="5441">
          <cell r="L5441">
            <v>19.63</v>
          </cell>
          <cell r="M5441">
            <v>6.6000882660859827E-3</v>
          </cell>
          <cell r="AF5441">
            <v>6.6544266640298404E-3</v>
          </cell>
        </row>
        <row r="5442">
          <cell r="L5442">
            <v>18.374400000000001</v>
          </cell>
          <cell r="M5442">
            <v>6.5611383966483134E-3</v>
          </cell>
          <cell r="AF5442">
            <v>6.654579586400128E-3</v>
          </cell>
        </row>
        <row r="5443">
          <cell r="L5443">
            <v>27.9148</v>
          </cell>
          <cell r="M5443">
            <v>6.7838011986372003E-3</v>
          </cell>
          <cell r="AF5443">
            <v>6.6546612952660634E-3</v>
          </cell>
        </row>
        <row r="5444">
          <cell r="L5444">
            <v>20.221599999999999</v>
          </cell>
          <cell r="M5444">
            <v>6.6174589042785415E-3</v>
          </cell>
          <cell r="AF5444">
            <v>6.6547192714240993E-3</v>
          </cell>
        </row>
        <row r="5445">
          <cell r="L5445">
            <v>16.100300000000001</v>
          </cell>
          <cell r="M5445">
            <v>6.4835356555758127E-3</v>
          </cell>
          <cell r="AF5445">
            <v>6.6547508910111746E-3</v>
          </cell>
        </row>
        <row r="5446">
          <cell r="L5446">
            <v>7.8123500000000003</v>
          </cell>
          <cell r="M5446">
            <v>6.1291507719961795E-3</v>
          </cell>
          <cell r="AF5446">
            <v>6.65476143028186E-3</v>
          </cell>
        </row>
        <row r="5447">
          <cell r="L5447">
            <v>8.7600700000000007</v>
          </cell>
          <cell r="M5447">
            <v>6.1749740498504542E-3</v>
          </cell>
          <cell r="AF5447">
            <v>6.6547851425592403E-3</v>
          </cell>
        </row>
        <row r="5448">
          <cell r="L5448">
            <v>6.8863399999999997</v>
          </cell>
          <cell r="M5448">
            <v>6.0831564363351435E-3</v>
          </cell>
          <cell r="AF5448">
            <v>6.6548351968930951E-3</v>
          </cell>
        </row>
        <row r="5449">
          <cell r="L5449">
            <v>5.6523599999999998</v>
          </cell>
          <cell r="M5449">
            <v>6.0200460620370884E-3</v>
          </cell>
          <cell r="AF5449">
            <v>6.6549221175026931E-3</v>
          </cell>
        </row>
        <row r="5450">
          <cell r="L5450">
            <v>25.693200000000001</v>
          </cell>
          <cell r="M5450">
            <v>6.7473673718198212E-3</v>
          </cell>
          <cell r="AF5450">
            <v>6.6551353827138306E-3</v>
          </cell>
        </row>
        <row r="5451">
          <cell r="L5451">
            <v>10.6408</v>
          </cell>
          <cell r="M5451">
            <v>6.2620356890926744E-3</v>
          </cell>
          <cell r="AF5451">
            <v>6.65523012830625E-3</v>
          </cell>
        </row>
        <row r="5452">
          <cell r="L5452">
            <v>20.8932</v>
          </cell>
          <cell r="M5452">
            <v>6.6364076024373973E-3</v>
          </cell>
          <cell r="AF5452">
            <v>6.65523012830625E-3</v>
          </cell>
        </row>
        <row r="5453">
          <cell r="L5453">
            <v>34.596899999999998</v>
          </cell>
          <cell r="M5453">
            <v>6.8346380724234081E-3</v>
          </cell>
          <cell r="AF5453">
            <v>6.6554511081437645E-3</v>
          </cell>
        </row>
        <row r="5454">
          <cell r="L5454">
            <v>41.425899999999999</v>
          </cell>
          <cell r="M5454">
            <v>6.7943568735626819E-3</v>
          </cell>
          <cell r="AF5454">
            <v>6.6554879254288714E-3</v>
          </cell>
        </row>
        <row r="5455">
          <cell r="L5455">
            <v>10.428699999999999</v>
          </cell>
          <cell r="M5455">
            <v>6.252480941578013E-3</v>
          </cell>
          <cell r="AF5455">
            <v>6.6555168507525155E-3</v>
          </cell>
        </row>
        <row r="5456">
          <cell r="L5456">
            <v>22.0686</v>
          </cell>
          <cell r="M5456">
            <v>6.6675766132814089E-3</v>
          </cell>
          <cell r="AF5456">
            <v>6.6556377869476475E-3</v>
          </cell>
        </row>
        <row r="5457">
          <cell r="L5457">
            <v>9.3909099999999999</v>
          </cell>
          <cell r="M5457">
            <v>6.204758727533401E-3</v>
          </cell>
          <cell r="AF5457">
            <v>6.6557875883680451E-3</v>
          </cell>
        </row>
        <row r="5458">
          <cell r="L5458">
            <v>17.7592</v>
          </cell>
          <cell r="M5458">
            <v>6.5410333808262255E-3</v>
          </cell>
          <cell r="AF5458">
            <v>6.655850644669733E-3</v>
          </cell>
        </row>
        <row r="5459">
          <cell r="L5459">
            <v>28.707000000000001</v>
          </cell>
          <cell r="M5459">
            <v>6.7944594992509705E-3</v>
          </cell>
          <cell r="AF5459">
            <v>6.6558637800580595E-3</v>
          </cell>
        </row>
        <row r="5460">
          <cell r="L5460">
            <v>23.9405</v>
          </cell>
          <cell r="M5460">
            <v>6.7118964987806862E-3</v>
          </cell>
          <cell r="AF5460">
            <v>6.656034498019007E-3</v>
          </cell>
        </row>
        <row r="5461">
          <cell r="L5461">
            <v>13.486700000000001</v>
          </cell>
          <cell r="M5461">
            <v>6.3835016320580732E-3</v>
          </cell>
          <cell r="AF5461">
            <v>6.656045001186617E-3</v>
          </cell>
        </row>
        <row r="5462">
          <cell r="L5462">
            <v>77.373900000000006</v>
          </cell>
          <cell r="M5462">
            <v>5.2556088644165021E-3</v>
          </cell>
          <cell r="AF5462">
            <v>6.6561001379600122E-3</v>
          </cell>
        </row>
        <row r="5463">
          <cell r="L5463">
            <v>55.745199999999997</v>
          </cell>
          <cell r="M5463">
            <v>6.4189496079108304E-3</v>
          </cell>
          <cell r="AF5463">
            <v>6.6561106392774953E-3</v>
          </cell>
        </row>
        <row r="5464">
          <cell r="L5464">
            <v>31.068200000000001</v>
          </cell>
          <cell r="M5464">
            <v>6.8188712629226982E-3</v>
          </cell>
          <cell r="AF5464">
            <v>6.6564648851420742E-3</v>
          </cell>
        </row>
        <row r="5465">
          <cell r="L5465">
            <v>15.7651</v>
          </cell>
          <cell r="M5465">
            <v>6.4713442420214658E-3</v>
          </cell>
          <cell r="AF5465">
            <v>6.6564753761718214E-3</v>
          </cell>
        </row>
        <row r="5466">
          <cell r="L5466">
            <v>27.414899999999999</v>
          </cell>
          <cell r="M5466">
            <v>6.7764417165689312E-3</v>
          </cell>
          <cell r="AF5466">
            <v>6.6564884895426481E-3</v>
          </cell>
        </row>
        <row r="5467">
          <cell r="L5467">
            <v>16.202300000000001</v>
          </cell>
          <cell r="M5467">
            <v>6.4872075521936832E-3</v>
          </cell>
          <cell r="AF5467">
            <v>6.6565356938470968E-3</v>
          </cell>
        </row>
        <row r="5468">
          <cell r="L5468">
            <v>17.0337</v>
          </cell>
          <cell r="M5468">
            <v>6.5164725658796727E-3</v>
          </cell>
          <cell r="AF5468">
            <v>6.6565383161326565E-3</v>
          </cell>
        </row>
        <row r="5469">
          <cell r="L5469">
            <v>39.835599999999999</v>
          </cell>
          <cell r="M5469">
            <v>6.8120399038434235E-3</v>
          </cell>
          <cell r="AF5469">
            <v>6.6565671600524578E-3</v>
          </cell>
        </row>
        <row r="5470">
          <cell r="L5470">
            <v>22.845099999999999</v>
          </cell>
          <cell r="M5470">
            <v>6.686760383845013E-3</v>
          </cell>
          <cell r="AF5470">
            <v>6.6567270720596311E-3</v>
          </cell>
        </row>
        <row r="5471">
          <cell r="L5471">
            <v>31.302399999999999</v>
          </cell>
          <cell r="M5471">
            <v>6.8206888835920833E-3</v>
          </cell>
          <cell r="AF5471">
            <v>6.6567742460510978E-3</v>
          </cell>
        </row>
        <row r="5472">
          <cell r="L5472">
            <v>21.026800000000001</v>
          </cell>
          <cell r="M5472">
            <v>6.6400786608160319E-3</v>
          </cell>
          <cell r="AF5472">
            <v>6.656865956091061E-3</v>
          </cell>
        </row>
        <row r="5473">
          <cell r="L5473">
            <v>23.620699999999999</v>
          </cell>
          <cell r="M5473">
            <v>6.7047923694380845E-3</v>
          </cell>
          <cell r="AF5473">
            <v>6.6569524047912134E-3</v>
          </cell>
        </row>
        <row r="5474">
          <cell r="M5474">
            <v>5.7065367181851909E-3</v>
          </cell>
          <cell r="AF5474">
            <v>6.6569838356848252E-3</v>
          </cell>
        </row>
        <row r="5475">
          <cell r="L5475">
            <v>53.1203</v>
          </cell>
          <cell r="M5475">
            <v>6.5154651826496946E-3</v>
          </cell>
          <cell r="AF5475">
            <v>6.6570650198235493E-3</v>
          </cell>
        </row>
        <row r="5476">
          <cell r="L5476">
            <v>35.356200000000001</v>
          </cell>
          <cell r="M5476">
            <v>6.8347688497915867E-3</v>
          </cell>
          <cell r="AF5476">
            <v>6.6572325695166785E-3</v>
          </cell>
        </row>
        <row r="5477">
          <cell r="L5477">
            <v>17.0807</v>
          </cell>
          <cell r="M5477">
            <v>6.5180913947844128E-3</v>
          </cell>
          <cell r="AF5477">
            <v>6.6573084655092525E-3</v>
          </cell>
        </row>
        <row r="5478">
          <cell r="L5478">
            <v>28.200500000000002</v>
          </cell>
          <cell r="M5478">
            <v>6.7877872449575057E-3</v>
          </cell>
          <cell r="AF5478">
            <v>6.6575360600734578E-3</v>
          </cell>
        </row>
        <row r="5479">
          <cell r="L5479">
            <v>31.8963</v>
          </cell>
          <cell r="M5479">
            <v>6.8248076813711665E-3</v>
          </cell>
          <cell r="AF5479">
            <v>6.6577216943221789E-3</v>
          </cell>
        </row>
        <row r="5480">
          <cell r="L5480">
            <v>42.002699999999997</v>
          </cell>
          <cell r="M5480">
            <v>6.7867094867028492E-3</v>
          </cell>
          <cell r="AF5480">
            <v>6.6577818093456051E-3</v>
          </cell>
        </row>
        <row r="5481">
          <cell r="L5481">
            <v>39.389699999999998</v>
          </cell>
          <cell r="M5481">
            <v>6.8160979537552485E-3</v>
          </cell>
          <cell r="AF5481">
            <v>6.6578811083588601E-3</v>
          </cell>
        </row>
        <row r="5482">
          <cell r="M5482">
            <v>5.7065367181851909E-3</v>
          </cell>
          <cell r="AF5482">
            <v>6.657990828791374E-3</v>
          </cell>
        </row>
        <row r="5483">
          <cell r="L5483">
            <v>33.792299999999997</v>
          </cell>
          <cell r="M5483">
            <v>6.8332374816107927E-3</v>
          </cell>
          <cell r="AF5483">
            <v>6.6580091123543596E-3</v>
          </cell>
        </row>
        <row r="5484">
          <cell r="L5484">
            <v>20.4344</v>
          </cell>
          <cell r="M5484">
            <v>6.6235519417504728E-3</v>
          </cell>
          <cell r="AF5484">
            <v>6.6581840662642295E-3</v>
          </cell>
        </row>
        <row r="5485">
          <cell r="L5485">
            <v>7.0370900000000001</v>
          </cell>
          <cell r="M5485">
            <v>6.0907249716220186E-3</v>
          </cell>
          <cell r="AF5485">
            <v>6.6582127820957807E-3</v>
          </cell>
        </row>
        <row r="5486">
          <cell r="L5486">
            <v>214.93100000000001</v>
          </cell>
          <cell r="M5486">
            <v>5.9245953358604273E-5</v>
          </cell>
          <cell r="AF5486">
            <v>6.6582414956864386E-3</v>
          </cell>
        </row>
        <row r="5487">
          <cell r="L5487">
            <v>165.01</v>
          </cell>
          <cell r="M5487">
            <v>5.733756239451051E-4</v>
          </cell>
          <cell r="AF5487">
            <v>6.6582467160985256E-3</v>
          </cell>
        </row>
        <row r="5488">
          <cell r="L5488">
            <v>350.32400000000001</v>
          </cell>
          <cell r="M5488">
            <v>3.1615421380106495E-9</v>
          </cell>
          <cell r="AF5488">
            <v>6.6582571567004607E-3</v>
          </cell>
        </row>
        <row r="5489">
          <cell r="L5489">
            <v>138.715</v>
          </cell>
          <cell r="M5489">
            <v>1.412361742509795E-3</v>
          </cell>
          <cell r="AF5489">
            <v>6.6582989161449568E-3</v>
          </cell>
        </row>
        <row r="5490">
          <cell r="L5490">
            <v>135.40299999999999</v>
          </cell>
          <cell r="M5490">
            <v>1.5595826912026365E-3</v>
          </cell>
          <cell r="AF5490">
            <v>6.6583067455129683E-3</v>
          </cell>
        </row>
        <row r="5491">
          <cell r="L5491">
            <v>134.27799999999999</v>
          </cell>
          <cell r="M5491">
            <v>1.61182337347156E-3</v>
          </cell>
          <cell r="AF5491">
            <v>6.6583719837641281E-3</v>
          </cell>
        </row>
        <row r="5492">
          <cell r="L5492">
            <v>15.7159</v>
          </cell>
          <cell r="M5492">
            <v>6.4695387836798809E-3</v>
          </cell>
          <cell r="AF5492">
            <v>6.6586406432636016E-3</v>
          </cell>
        </row>
        <row r="5493">
          <cell r="L5493">
            <v>14.911099999999999</v>
          </cell>
          <cell r="M5493">
            <v>6.4394274366793595E-3</v>
          </cell>
          <cell r="AF5493">
            <v>6.6586536799857375E-3</v>
          </cell>
        </row>
        <row r="5494">
          <cell r="L5494">
            <v>269.05799999999999</v>
          </cell>
          <cell r="M5494">
            <v>2.2124202768696712E-6</v>
          </cell>
          <cell r="AF5494">
            <v>6.6586901803440705E-3</v>
          </cell>
        </row>
        <row r="5495">
          <cell r="L5495">
            <v>35.963099999999997</v>
          </cell>
          <cell r="M5495">
            <v>6.8340417239390891E-3</v>
          </cell>
          <cell r="AF5495">
            <v>6.6587292838419044E-3</v>
          </cell>
        </row>
        <row r="5496">
          <cell r="L5496">
            <v>18.546199999999999</v>
          </cell>
          <cell r="M5496">
            <v>6.5666336261037536E-3</v>
          </cell>
          <cell r="AF5496">
            <v>6.6587579570913536E-3</v>
          </cell>
        </row>
        <row r="5497">
          <cell r="L5497">
            <v>10.8978</v>
          </cell>
          <cell r="M5497">
            <v>6.2735216729065948E-3</v>
          </cell>
          <cell r="AF5497">
            <v>6.6587814153555181E-3</v>
          </cell>
        </row>
        <row r="5498">
          <cell r="L5498">
            <v>11.8919</v>
          </cell>
          <cell r="M5498">
            <v>6.3169960987484583E-3</v>
          </cell>
          <cell r="AF5498">
            <v>6.6589143171758491E-3</v>
          </cell>
        </row>
        <row r="5499">
          <cell r="L5499">
            <v>17.4254</v>
          </cell>
          <cell r="M5499">
            <v>6.5298468585196796E-3</v>
          </cell>
          <cell r="AF5499">
            <v>6.658979447527625E-3</v>
          </cell>
        </row>
        <row r="5500">
          <cell r="L5500">
            <v>32.816499999999998</v>
          </cell>
          <cell r="M5500">
            <v>6.8297976561300378E-3</v>
          </cell>
          <cell r="AF5500">
            <v>6.659185183331081E-3</v>
          </cell>
        </row>
        <row r="5501">
          <cell r="L5501">
            <v>11.3759</v>
          </cell>
          <cell r="M5501">
            <v>6.2946205803174615E-3</v>
          </cell>
          <cell r="AF5501">
            <v>6.6592268372608438E-3</v>
          </cell>
        </row>
        <row r="5502">
          <cell r="L5502">
            <v>23.235800000000001</v>
          </cell>
          <cell r="M5502">
            <v>6.6959855071102451E-3</v>
          </cell>
          <cell r="AF5502">
            <v>6.6592762951416841E-3</v>
          </cell>
        </row>
        <row r="5503">
          <cell r="L5503">
            <v>16.027100000000001</v>
          </cell>
          <cell r="M5503">
            <v>6.4808896127994207E-3</v>
          </cell>
          <cell r="AF5503">
            <v>6.659416823124E-3</v>
          </cell>
        </row>
        <row r="5504">
          <cell r="L5504">
            <v>16.607299999999999</v>
          </cell>
          <cell r="M5504">
            <v>6.5016117451951339E-3</v>
          </cell>
          <cell r="AF5504">
            <v>6.6594844654739322E-3</v>
          </cell>
        </row>
        <row r="5505">
          <cell r="L5505">
            <v>15.391999999999999</v>
          </cell>
          <cell r="M5505">
            <v>6.4575508873265623E-3</v>
          </cell>
          <cell r="AF5505">
            <v>6.6596665172284535E-3</v>
          </cell>
        </row>
        <row r="5506">
          <cell r="L5506">
            <v>14.423400000000001</v>
          </cell>
          <cell r="M5506">
            <v>6.4206545217147023E-3</v>
          </cell>
          <cell r="AF5506">
            <v>6.6597809032812117E-3</v>
          </cell>
        </row>
        <row r="5507">
          <cell r="L5507">
            <v>16.331199999999999</v>
          </cell>
          <cell r="M5507">
            <v>6.4918224396830638E-3</v>
          </cell>
          <cell r="AF5507">
            <v>6.6598484781744413E-3</v>
          </cell>
        </row>
        <row r="5508">
          <cell r="L5508">
            <v>10.3108</v>
          </cell>
          <cell r="M5508">
            <v>6.2471403797657032E-3</v>
          </cell>
          <cell r="AF5508">
            <v>6.6601705860620851E-3</v>
          </cell>
        </row>
        <row r="5509">
          <cell r="L5509">
            <v>14.2658</v>
          </cell>
          <cell r="M5509">
            <v>6.4145040322569338E-3</v>
          </cell>
          <cell r="AF5509">
            <v>6.6601705860620851E-3</v>
          </cell>
        </row>
        <row r="5510">
          <cell r="L5510">
            <v>11.517099999999999</v>
          </cell>
          <cell r="M5510">
            <v>6.3007845418227718E-3</v>
          </cell>
          <cell r="AF5510">
            <v>6.6604950031162301E-3</v>
          </cell>
        </row>
        <row r="5511">
          <cell r="L5511">
            <v>4.3625800000000003</v>
          </cell>
          <cell r="M5511">
            <v>5.9519375511330377E-3</v>
          </cell>
          <cell r="AF5511">
            <v>6.6605079737733419E-3</v>
          </cell>
        </row>
        <row r="5512">
          <cell r="L5512">
            <v>5.2102899999999996</v>
          </cell>
          <cell r="M5512">
            <v>5.9969444528144835E-3</v>
          </cell>
          <cell r="AF5512">
            <v>6.6606091289915931E-3</v>
          </cell>
        </row>
        <row r="5513">
          <cell r="L5513">
            <v>7.5815900000000003</v>
          </cell>
          <cell r="M5513">
            <v>6.1178006825905332E-3</v>
          </cell>
          <cell r="AF5513">
            <v>6.6606635855056013E-3</v>
          </cell>
        </row>
        <row r="5514">
          <cell r="L5514">
            <v>14.601699999999999</v>
          </cell>
          <cell r="M5514">
            <v>6.4275634626323021E-3</v>
          </cell>
          <cell r="AF5514">
            <v>6.6606765501371129E-3</v>
          </cell>
        </row>
        <row r="5515">
          <cell r="L5515">
            <v>25.9971</v>
          </cell>
          <cell r="M5515">
            <v>6.7529172531721558E-3</v>
          </cell>
          <cell r="AF5515">
            <v>6.6607128486393724E-3</v>
          </cell>
        </row>
        <row r="5516">
          <cell r="L5516">
            <v>26.5519</v>
          </cell>
          <cell r="M5516">
            <v>6.7625880556418608E-3</v>
          </cell>
          <cell r="AF5516">
            <v>6.6609124254403233E-3</v>
          </cell>
        </row>
        <row r="5517">
          <cell r="L5517">
            <v>19.957699999999999</v>
          </cell>
          <cell r="M5517">
            <v>6.6097884859828626E-3</v>
          </cell>
          <cell r="AF5517">
            <v>6.6610316006817175E-3</v>
          </cell>
        </row>
        <row r="5518">
          <cell r="L5518">
            <v>13.3521</v>
          </cell>
          <cell r="M5518">
            <v>6.3780456309886178E-3</v>
          </cell>
          <cell r="AF5518">
            <v>6.6611067127324746E-3</v>
          </cell>
        </row>
        <row r="5519">
          <cell r="L5519">
            <v>20.566700000000001</v>
          </cell>
          <cell r="M5519">
            <v>6.6272984681529827E-3</v>
          </cell>
          <cell r="AF5519">
            <v>6.6613656001865574E-3</v>
          </cell>
        </row>
        <row r="5520">
          <cell r="L5520">
            <v>11.8184</v>
          </cell>
          <cell r="M5520">
            <v>6.3138341740337474E-3</v>
          </cell>
          <cell r="AF5520">
            <v>6.6615829223172478E-3</v>
          </cell>
        </row>
        <row r="5521">
          <cell r="L5521">
            <v>17.8795</v>
          </cell>
          <cell r="M5521">
            <v>6.5450171754103158E-3</v>
          </cell>
          <cell r="AF5521">
            <v>6.6619138281732758E-3</v>
          </cell>
        </row>
        <row r="5522">
          <cell r="L5522">
            <v>14.466100000000001</v>
          </cell>
          <cell r="M5522">
            <v>6.4223138834625755E-3</v>
          </cell>
          <cell r="AF5522">
            <v>6.6620352563754827E-3</v>
          </cell>
        </row>
        <row r="5523">
          <cell r="L5523">
            <v>32.710299999999997</v>
          </cell>
          <cell r="M5523">
            <v>6.8293082210767611E-3</v>
          </cell>
          <cell r="AF5523">
            <v>6.6622289399029984E-3</v>
          </cell>
        </row>
        <row r="5524">
          <cell r="L5524">
            <v>47.667200000000001</v>
          </cell>
          <cell r="M5524">
            <v>6.677328056275366E-3</v>
          </cell>
          <cell r="AF5524">
            <v>6.6623244519988384E-3</v>
          </cell>
        </row>
        <row r="5525">
          <cell r="L5525">
            <v>23.6371</v>
          </cell>
          <cell r="M5525">
            <v>6.7051613971823151E-3</v>
          </cell>
          <cell r="AF5525">
            <v>6.662373488879378E-3</v>
          </cell>
        </row>
        <row r="5526">
          <cell r="L5526">
            <v>15.1175</v>
          </cell>
          <cell r="M5526">
            <v>6.4472533053582873E-3</v>
          </cell>
          <cell r="AF5526">
            <v>6.6624560621681645E-3</v>
          </cell>
        </row>
        <row r="5527">
          <cell r="L5527">
            <v>62.806399999999996</v>
          </cell>
          <cell r="M5527">
            <v>6.1047650869048625E-3</v>
          </cell>
          <cell r="AF5527">
            <v>6.6626082568539118E-3</v>
          </cell>
        </row>
        <row r="5528">
          <cell r="L5528">
            <v>14.818300000000001</v>
          </cell>
          <cell r="M5528">
            <v>6.4358856996733485E-3</v>
          </cell>
          <cell r="AF5528">
            <v>6.6626185727994593E-3</v>
          </cell>
        </row>
        <row r="5529">
          <cell r="L5529">
            <v>12.0527</v>
          </cell>
          <cell r="M5529">
            <v>6.3238841718671387E-3</v>
          </cell>
          <cell r="AF5529">
            <v>6.6626649908799341E-3</v>
          </cell>
        </row>
        <row r="5530">
          <cell r="L5530">
            <v>26.047899999999998</v>
          </cell>
          <cell r="M5530">
            <v>6.7538275578355785E-3</v>
          </cell>
          <cell r="AF5530">
            <v>6.6626804622372327E-3</v>
          </cell>
        </row>
        <row r="5531">
          <cell r="L5531">
            <v>52.4343</v>
          </cell>
          <cell r="M5531">
            <v>6.5387472464137706E-3</v>
          </cell>
          <cell r="AF5531">
            <v>6.6629871727890448E-3</v>
          </cell>
        </row>
        <row r="5532">
          <cell r="L5532">
            <v>18.832000000000001</v>
          </cell>
          <cell r="M5532">
            <v>6.5756592693720388E-3</v>
          </cell>
          <cell r="AF5532">
            <v>6.6631545927697882E-3</v>
          </cell>
        </row>
        <row r="5533">
          <cell r="L5533">
            <v>32.333399999999997</v>
          </cell>
          <cell r="M5533">
            <v>6.8273890716002081E-3</v>
          </cell>
          <cell r="AF5533">
            <v>6.6631803427291032E-3</v>
          </cell>
        </row>
        <row r="5534">
          <cell r="L5534">
            <v>11.211399999999999</v>
          </cell>
          <cell r="M5534">
            <v>6.2874006796025169E-3</v>
          </cell>
          <cell r="AF5534">
            <v>6.6631829176229396E-3</v>
          </cell>
        </row>
        <row r="5535">
          <cell r="L5535">
            <v>38.233899999999998</v>
          </cell>
          <cell r="M5535">
            <v>6.8247734552019362E-3</v>
          </cell>
          <cell r="AF5535">
            <v>6.6632369861054693E-3</v>
          </cell>
        </row>
        <row r="5536">
          <cell r="L5536">
            <v>13.6539</v>
          </cell>
          <cell r="M5536">
            <v>6.3902382477840636E-3</v>
          </cell>
          <cell r="AF5536">
            <v>6.6633425247867983E-3</v>
          </cell>
        </row>
        <row r="5537">
          <cell r="L5537">
            <v>12.4963</v>
          </cell>
          <cell r="M5537">
            <v>6.3426757312930373E-3</v>
          </cell>
          <cell r="AF5537">
            <v>6.6634223016088104E-3</v>
          </cell>
        </row>
        <row r="5538">
          <cell r="L5538">
            <v>21.102900000000002</v>
          </cell>
          <cell r="M5538">
            <v>6.6421550868487403E-3</v>
          </cell>
          <cell r="AF5538">
            <v>6.6634737610581996E-3</v>
          </cell>
        </row>
        <row r="5539">
          <cell r="L5539">
            <v>50.741100000000003</v>
          </cell>
          <cell r="M5539">
            <v>6.5926703917048241E-3</v>
          </cell>
          <cell r="AF5539">
            <v>6.6634763338357349E-3</v>
          </cell>
        </row>
        <row r="5540">
          <cell r="L5540">
            <v>12.0427</v>
          </cell>
          <cell r="M5540">
            <v>6.3234569896479277E-3</v>
          </cell>
          <cell r="AF5540">
            <v>6.6636049490412423E-3</v>
          </cell>
        </row>
        <row r="5541">
          <cell r="L5541">
            <v>33.836399999999998</v>
          </cell>
          <cell r="M5541">
            <v>6.8333478743611417E-3</v>
          </cell>
          <cell r="AF5541">
            <v>6.663648667637666E-3</v>
          </cell>
        </row>
        <row r="5542">
          <cell r="L5542">
            <v>75.151600000000002</v>
          </cell>
          <cell r="M5542">
            <v>5.3987663081664656E-3</v>
          </cell>
          <cell r="AF5542">
            <v>6.663705236679621E-3</v>
          </cell>
        </row>
        <row r="5543">
          <cell r="L5543">
            <v>16.934100000000001</v>
          </cell>
          <cell r="M5543">
            <v>6.5130293981891067E-3</v>
          </cell>
          <cell r="AF5543">
            <v>6.663815777495411E-3</v>
          </cell>
        </row>
        <row r="5544">
          <cell r="L5544">
            <v>27.745799999999999</v>
          </cell>
          <cell r="M5544">
            <v>6.7813679576666291E-3</v>
          </cell>
          <cell r="AF5544">
            <v>6.6638440498638148E-3</v>
          </cell>
        </row>
        <row r="5545">
          <cell r="L5545">
            <v>37.9495</v>
          </cell>
          <cell r="M5545">
            <v>6.8264995036336667E-3</v>
          </cell>
          <cell r="AF5545">
            <v>6.6639442701563849E-3</v>
          </cell>
        </row>
        <row r="5546">
          <cell r="L5546">
            <v>260.62200000000001</v>
          </cell>
          <cell r="M5546">
            <v>3.9080887428688381E-6</v>
          </cell>
          <cell r="AF5546">
            <v>6.6642986690102369E-3</v>
          </cell>
        </row>
        <row r="5547">
          <cell r="L5547">
            <v>26.058599999999998</v>
          </cell>
          <cell r="M5547">
            <v>6.7540186586064312E-3</v>
          </cell>
          <cell r="AF5547">
            <v>6.664339735852281E-3</v>
          </cell>
        </row>
        <row r="5548">
          <cell r="L5548">
            <v>33.427599999999998</v>
          </cell>
          <cell r="M5548">
            <v>6.8321751271063552E-3</v>
          </cell>
          <cell r="AF5548">
            <v>6.664350001819884E-3</v>
          </cell>
        </row>
        <row r="5549">
          <cell r="L5549">
            <v>22.825099999999999</v>
          </cell>
          <cell r="M5549">
            <v>6.6862804300641156E-3</v>
          </cell>
          <cell r="AF5549">
            <v>6.6645860370539859E-3</v>
          </cell>
        </row>
        <row r="5550">
          <cell r="L5550">
            <v>21.903099999999998</v>
          </cell>
          <cell r="M5550">
            <v>6.6633425247867983E-3</v>
          </cell>
          <cell r="AF5550">
            <v>6.6646834839889715E-3</v>
          </cell>
        </row>
        <row r="5551">
          <cell r="L5551">
            <v>13.982799999999999</v>
          </cell>
          <cell r="M5551">
            <v>6.4033572943967094E-3</v>
          </cell>
          <cell r="AF5551">
            <v>6.6646860480197743E-3</v>
          </cell>
        </row>
        <row r="5552">
          <cell r="L5552">
            <v>17.782499999999999</v>
          </cell>
          <cell r="M5552">
            <v>6.5418069524451374E-3</v>
          </cell>
          <cell r="AF5552">
            <v>6.6647142511326064E-3</v>
          </cell>
        </row>
        <row r="5553">
          <cell r="L5553">
            <v>57.9756</v>
          </cell>
          <cell r="M5553">
            <v>6.327998767035505E-3</v>
          </cell>
          <cell r="AF5553">
            <v>6.6648449816501774E-3</v>
          </cell>
        </row>
        <row r="5554">
          <cell r="L5554">
            <v>52.9056</v>
          </cell>
          <cell r="M5554">
            <v>6.5228397973206825E-3</v>
          </cell>
          <cell r="AF5554">
            <v>6.6650678810127092E-3</v>
          </cell>
        </row>
        <row r="5555">
          <cell r="L5555">
            <v>283.666</v>
          </cell>
          <cell r="M5555">
            <v>7.8619934879504678E-7</v>
          </cell>
          <cell r="AF5555">
            <v>6.6650806870478451E-3</v>
          </cell>
        </row>
        <row r="5556">
          <cell r="L5556">
            <v>317.44099999999997</v>
          </cell>
          <cell r="M5556">
            <v>5.6555513974081636E-8</v>
          </cell>
          <cell r="AF5556">
            <v>6.6650883704459764E-3</v>
          </cell>
        </row>
        <row r="5557">
          <cell r="L5557">
            <v>21.4268</v>
          </cell>
          <cell r="M5557">
            <v>6.6508736611606825E-3</v>
          </cell>
          <cell r="AF5557">
            <v>6.6651549528919957E-3</v>
          </cell>
        </row>
        <row r="5558">
          <cell r="L5558">
            <v>33.082700000000003</v>
          </cell>
          <cell r="M5558">
            <v>6.8309252416737781E-3</v>
          </cell>
          <cell r="AF5558">
            <v>6.6651651952304479E-3</v>
          </cell>
        </row>
        <row r="5559">
          <cell r="L5559">
            <v>33.098799999999997</v>
          </cell>
          <cell r="M5559">
            <v>6.8309888884908292E-3</v>
          </cell>
          <cell r="AF5559">
            <v>6.6653367102060008E-3</v>
          </cell>
        </row>
        <row r="5560">
          <cell r="L5560">
            <v>22.073499999999999</v>
          </cell>
          <cell r="M5560">
            <v>6.6677011969473949E-3</v>
          </cell>
          <cell r="AF5560">
            <v>6.6653495064864666E-3</v>
          </cell>
        </row>
        <row r="5561">
          <cell r="L5561">
            <v>26.002800000000001</v>
          </cell>
          <cell r="M5561">
            <v>6.7530196423203279E-3</v>
          </cell>
          <cell r="AF5561">
            <v>6.6654288330567444E-3</v>
          </cell>
        </row>
        <row r="5562">
          <cell r="L5562">
            <v>31.755400000000002</v>
          </cell>
          <cell r="M5562">
            <v>6.8238942125075702E-3</v>
          </cell>
          <cell r="AF5562">
            <v>6.6654800020122867E-3</v>
          </cell>
        </row>
        <row r="5563">
          <cell r="L5563">
            <v>25.792899999999999</v>
          </cell>
          <cell r="M5563">
            <v>6.749207775463526E-3</v>
          </cell>
          <cell r="AF5563">
            <v>6.6655720874008078E-3</v>
          </cell>
        </row>
        <row r="5564">
          <cell r="L5564">
            <v>41.332000000000001</v>
          </cell>
          <cell r="M5564">
            <v>6.795539833243526E-3</v>
          </cell>
          <cell r="AF5564">
            <v>6.665651363853135E-3</v>
          </cell>
        </row>
        <row r="5565">
          <cell r="L5565">
            <v>88.172600000000003</v>
          </cell>
          <cell r="M5565">
            <v>4.5180009617012311E-3</v>
          </cell>
          <cell r="AF5565">
            <v>6.6657280659960525E-3</v>
          </cell>
        </row>
        <row r="5566">
          <cell r="L5566">
            <v>20.8565</v>
          </cell>
          <cell r="M5566">
            <v>6.6353934295536971E-3</v>
          </cell>
          <cell r="AF5566">
            <v>6.6657868596448708E-3</v>
          </cell>
        </row>
        <row r="5567">
          <cell r="L5567">
            <v>10.286799999999999</v>
          </cell>
          <cell r="M5567">
            <v>6.2460506796098584E-3</v>
          </cell>
          <cell r="AF5567">
            <v>6.6658124190343161E-3</v>
          </cell>
        </row>
        <row r="5568">
          <cell r="L5568">
            <v>26.6752</v>
          </cell>
          <cell r="M5568">
            <v>6.7646561900178391E-3</v>
          </cell>
          <cell r="AF5568">
            <v>6.6659376331767621E-3</v>
          </cell>
        </row>
        <row r="5569">
          <cell r="L5569">
            <v>13.616400000000001</v>
          </cell>
          <cell r="M5569">
            <v>6.3887312862784575E-3</v>
          </cell>
          <cell r="AF5569">
            <v>6.6659452978990175E-3</v>
          </cell>
        </row>
        <row r="5570">
          <cell r="L5570">
            <v>29.876999999999999</v>
          </cell>
          <cell r="M5570">
            <v>6.8079372034868272E-3</v>
          </cell>
          <cell r="AF5570">
            <v>6.6660474782109557E-3</v>
          </cell>
        </row>
        <row r="5571">
          <cell r="L5571">
            <v>34.105899999999998</v>
          </cell>
          <cell r="M5571">
            <v>6.833937770377046E-3</v>
          </cell>
          <cell r="AF5571">
            <v>6.6660653567079259E-3</v>
          </cell>
        </row>
        <row r="5572">
          <cell r="L5572">
            <v>30.554600000000001</v>
          </cell>
          <cell r="M5572">
            <v>6.8145028024310531E-3</v>
          </cell>
          <cell r="AF5572">
            <v>6.6661087721229424E-3</v>
          </cell>
        </row>
        <row r="5573">
          <cell r="L5573">
            <v>17.4985</v>
          </cell>
          <cell r="M5573">
            <v>6.5323132657587723E-3</v>
          </cell>
          <cell r="AF5573">
            <v>6.6661521821659913E-3</v>
          </cell>
        </row>
        <row r="5574">
          <cell r="L5574">
            <v>18.025500000000001</v>
          </cell>
          <cell r="M5574">
            <v>6.549817924230184E-3</v>
          </cell>
          <cell r="AF5574">
            <v>6.6661623955130544E-3</v>
          </cell>
        </row>
        <row r="5575">
          <cell r="L5575">
            <v>22.5989</v>
          </cell>
          <cell r="M5575">
            <v>6.6807999469784855E-3</v>
          </cell>
          <cell r="AF5575">
            <v>6.6661649488033489E-3</v>
          </cell>
        </row>
        <row r="5576">
          <cell r="L5576">
            <v>18.1343</v>
          </cell>
          <cell r="M5576">
            <v>6.5533710956250926E-3</v>
          </cell>
          <cell r="AF5576">
            <v>6.6662032459271214E-3</v>
          </cell>
        </row>
        <row r="5577">
          <cell r="L5577">
            <v>30.747299999999999</v>
          </cell>
          <cell r="M5577">
            <v>6.8162033562087056E-3</v>
          </cell>
          <cell r="AF5577">
            <v>6.6662517496129964E-3</v>
          </cell>
        </row>
        <row r="5578">
          <cell r="L5578">
            <v>11.309699999999999</v>
          </cell>
          <cell r="M5578">
            <v>6.2917200765214452E-3</v>
          </cell>
          <cell r="AF5578">
            <v>6.6662594074762696E-3</v>
          </cell>
        </row>
        <row r="5579">
          <cell r="L5579">
            <v>34.379199999999997</v>
          </cell>
          <cell r="M5579">
            <v>6.8343872396775616E-3</v>
          </cell>
          <cell r="AF5579">
            <v>6.6662772751732739E-3</v>
          </cell>
        </row>
        <row r="5580">
          <cell r="L5580">
            <v>29.4359</v>
          </cell>
          <cell r="M5580">
            <v>6.8031738642801336E-3</v>
          </cell>
          <cell r="AF5580">
            <v>6.6664176325253342E-3</v>
          </cell>
        </row>
        <row r="5581">
          <cell r="L5581">
            <v>25.742799999999999</v>
          </cell>
          <cell r="M5581">
            <v>6.7482853571047656E-3</v>
          </cell>
          <cell r="AF5581">
            <v>6.6664278381390867E-3</v>
          </cell>
        </row>
        <row r="5582">
          <cell r="L5582">
            <v>23.254000000000001</v>
          </cell>
          <cell r="M5582">
            <v>6.6964082379156525E-3</v>
          </cell>
          <cell r="AF5582">
            <v>6.6664610043294849E-3</v>
          </cell>
        </row>
        <row r="5583">
          <cell r="L5583">
            <v>26.7485</v>
          </cell>
          <cell r="M5583">
            <v>6.7658716552620778E-3</v>
          </cell>
          <cell r="AF5583">
            <v>6.6665451813173815E-3</v>
          </cell>
        </row>
        <row r="5584">
          <cell r="L5584">
            <v>46.353200000000001</v>
          </cell>
          <cell r="M5584">
            <v>6.7081688416191498E-3</v>
          </cell>
          <cell r="AF5584">
            <v>6.6666242382264996E-3</v>
          </cell>
        </row>
        <row r="5585">
          <cell r="L5585">
            <v>15.6736</v>
          </cell>
          <cell r="M5585">
            <v>6.4679832585683257E-3</v>
          </cell>
          <cell r="AF5585">
            <v>6.666695629109539E-3</v>
          </cell>
        </row>
        <row r="5586">
          <cell r="L5586">
            <v>28.632300000000001</v>
          </cell>
          <cell r="M5586">
            <v>6.7935072040135472E-3</v>
          </cell>
          <cell r="AF5586">
            <v>6.6667313190846879E-3</v>
          </cell>
        </row>
        <row r="5587">
          <cell r="L5587">
            <v>12.157999999999999</v>
          </cell>
          <cell r="M5587">
            <v>6.3283728767782373E-3</v>
          </cell>
          <cell r="AF5587">
            <v>6.6668969748009399E-3</v>
          </cell>
        </row>
        <row r="5588">
          <cell r="L5588">
            <v>31.2498</v>
          </cell>
          <cell r="M5588">
            <v>6.8202901752565303E-3</v>
          </cell>
          <cell r="AF5588">
            <v>6.6669504775490954E-3</v>
          </cell>
        </row>
        <row r="5589">
          <cell r="L5589">
            <v>9.2028999999999996</v>
          </cell>
          <cell r="M5589">
            <v>6.1959426738838553E-3</v>
          </cell>
          <cell r="AF5589">
            <v>6.6669555726212278E-3</v>
          </cell>
        </row>
        <row r="5590">
          <cell r="L5590">
            <v>288.42399999999998</v>
          </cell>
          <cell r="M5590">
            <v>5.5374008066643304E-7</v>
          </cell>
          <cell r="AF5590">
            <v>6.6669734047879363E-3</v>
          </cell>
        </row>
        <row r="5591">
          <cell r="L5591">
            <v>12.5952</v>
          </cell>
          <cell r="M5591">
            <v>6.3468229136711407E-3</v>
          </cell>
          <cell r="AF5591">
            <v>6.6670319897773099E-3</v>
          </cell>
        </row>
        <row r="5592">
          <cell r="L5592">
            <v>13.768700000000001</v>
          </cell>
          <cell r="M5592">
            <v>6.3948373604252352E-3</v>
          </cell>
          <cell r="AF5592">
            <v>6.6671414918476109E-3</v>
          </cell>
        </row>
        <row r="5593">
          <cell r="L5593">
            <v>318.91800000000001</v>
          </cell>
          <cell r="M5593">
            <v>5.0023004271305466E-8</v>
          </cell>
          <cell r="AF5593">
            <v>6.6672840476436632E-3</v>
          </cell>
        </row>
        <row r="5594">
          <cell r="L5594">
            <v>29.119399999999999</v>
          </cell>
          <cell r="M5594">
            <v>6.7995188251493751E-3</v>
          </cell>
          <cell r="AF5594">
            <v>6.6673094978984895E-3</v>
          </cell>
        </row>
        <row r="5595">
          <cell r="L5595">
            <v>20.6769</v>
          </cell>
          <cell r="M5595">
            <v>6.6303947711453632E-3</v>
          </cell>
          <cell r="AF5595">
            <v>6.6673222223284584E-3</v>
          </cell>
        </row>
        <row r="5596">
          <cell r="M5596">
            <v>5.7065367181851909E-3</v>
          </cell>
          <cell r="AF5596">
            <v>6.6673476697934999E-3</v>
          </cell>
        </row>
        <row r="5597">
          <cell r="M5597">
            <v>5.7065367181851909E-3</v>
          </cell>
          <cell r="AF5597">
            <v>6.6673756598568763E-3</v>
          </cell>
        </row>
        <row r="5598">
          <cell r="M5598">
            <v>5.7065367181851909E-3</v>
          </cell>
          <cell r="AF5598">
            <v>6.6674418092422787E-3</v>
          </cell>
        </row>
        <row r="5599">
          <cell r="M5599">
            <v>5.7065367181851909E-3</v>
          </cell>
          <cell r="AF5599">
            <v>6.6675130329805895E-3</v>
          </cell>
        </row>
        <row r="5600">
          <cell r="M5600">
            <v>5.7065367181851909E-3</v>
          </cell>
          <cell r="AF5600">
            <v>6.667525749970777E-3</v>
          </cell>
        </row>
        <row r="5601">
          <cell r="M5601">
            <v>5.7065367181851909E-3</v>
          </cell>
          <cell r="AF5601">
            <v>6.6675766132814089E-3</v>
          </cell>
        </row>
        <row r="5602">
          <cell r="M5602">
            <v>5.7065367181851909E-3</v>
          </cell>
          <cell r="AF5602">
            <v>6.6676884863745827E-3</v>
          </cell>
        </row>
        <row r="5603">
          <cell r="M5603">
            <v>5.7065367181851909E-3</v>
          </cell>
          <cell r="AF5603">
            <v>6.6677011969473949E-3</v>
          </cell>
        </row>
        <row r="5604">
          <cell r="M5604">
            <v>5.7065367181851909E-3</v>
          </cell>
          <cell r="AF5604">
            <v>6.6678359004275264E-3</v>
          </cell>
        </row>
        <row r="5605">
          <cell r="M5605">
            <v>5.7065367181851909E-3</v>
          </cell>
          <cell r="AF5605">
            <v>6.6679019622748886E-3</v>
          </cell>
        </row>
        <row r="5606">
          <cell r="M5606">
            <v>5.7065367181851909E-3</v>
          </cell>
          <cell r="AF5606">
            <v>6.6679807118873143E-3</v>
          </cell>
        </row>
        <row r="5607">
          <cell r="M5607">
            <v>5.7065367181851909E-3</v>
          </cell>
          <cell r="AF5607">
            <v>6.6680111908083723E-3</v>
          </cell>
        </row>
        <row r="5608">
          <cell r="M5608">
            <v>5.7065367181851909E-3</v>
          </cell>
          <cell r="AF5608">
            <v>6.6683894142466719E-3</v>
          </cell>
        </row>
        <row r="5609">
          <cell r="L5609">
            <v>18.928599999999999</v>
          </cell>
          <cell r="M5609">
            <v>6.5786770633639875E-3</v>
          </cell>
          <cell r="AF5609">
            <v>6.6685466741017042E-3</v>
          </cell>
        </row>
        <row r="5610">
          <cell r="L5610">
            <v>17.629200000000001</v>
          </cell>
          <cell r="M5610">
            <v>6.5366998762082925E-3</v>
          </cell>
          <cell r="AF5610">
            <v>6.668556817442441E-3</v>
          </cell>
        </row>
        <row r="5611">
          <cell r="L5611">
            <v>32.739699999999999</v>
          </cell>
          <cell r="M5611">
            <v>6.8294459739791074E-3</v>
          </cell>
          <cell r="AF5611">
            <v>6.6687292086782032E-3</v>
          </cell>
        </row>
        <row r="5612">
          <cell r="L5612">
            <v>17.479399999999998</v>
          </cell>
          <cell r="M5612">
            <v>6.5316697270971363E-3</v>
          </cell>
          <cell r="AF5612">
            <v>6.6688027022942208E-3</v>
          </cell>
        </row>
        <row r="5613">
          <cell r="L5613">
            <v>21.4574</v>
          </cell>
          <cell r="M5613">
            <v>6.6516873381369775E-3</v>
          </cell>
          <cell r="AF5613">
            <v>6.6688407100917958E-3</v>
          </cell>
        </row>
        <row r="5614">
          <cell r="L5614">
            <v>38.125999999999998</v>
          </cell>
          <cell r="M5614">
            <v>6.8254473351240163E-3</v>
          </cell>
          <cell r="AF5614">
            <v>6.668853378427069E-3</v>
          </cell>
        </row>
        <row r="5615">
          <cell r="L5615">
            <v>17.681799999999999</v>
          </cell>
          <cell r="M5615">
            <v>6.5384568396278315E-3</v>
          </cell>
          <cell r="AF5615">
            <v>6.6689065803541385E-3</v>
          </cell>
        </row>
        <row r="5616">
          <cell r="L5616">
            <v>15.8454</v>
          </cell>
          <cell r="M5616">
            <v>6.4742821571891433E-3</v>
          </cell>
          <cell r="AF5616">
            <v>6.6689217793971392E-3</v>
          </cell>
        </row>
        <row r="5617">
          <cell r="L5617">
            <v>21.361999999999998</v>
          </cell>
          <cell r="M5617">
            <v>6.6491448765480556E-3</v>
          </cell>
          <cell r="AF5617">
            <v>6.6689268455959062E-3</v>
          </cell>
        </row>
        <row r="5618">
          <cell r="L5618">
            <v>30.4056</v>
          </cell>
          <cell r="M5618">
            <v>6.8131372783393268E-3</v>
          </cell>
          <cell r="AF5618">
            <v>6.6689825688686002E-3</v>
          </cell>
        </row>
        <row r="5619">
          <cell r="L5619">
            <v>21.642299999999999</v>
          </cell>
          <cell r="M5619">
            <v>6.6565671600524578E-3</v>
          </cell>
          <cell r="AF5619">
            <v>6.6692838249565933E-3</v>
          </cell>
        </row>
        <row r="5620">
          <cell r="L5620">
            <v>20.8857</v>
          </cell>
          <cell r="M5620">
            <v>6.6362005470880841E-3</v>
          </cell>
          <cell r="AF5620">
            <v>6.669296477004834E-3</v>
          </cell>
        </row>
        <row r="5621">
          <cell r="L5621">
            <v>28.357700000000001</v>
          </cell>
          <cell r="M5621">
            <v>6.7899120962963636E-3</v>
          </cell>
          <cell r="AF5621">
            <v>6.6693850283113584E-3</v>
          </cell>
        </row>
        <row r="5622">
          <cell r="L5622">
            <v>33.624299999999998</v>
          </cell>
          <cell r="M5622">
            <v>6.8327812221526413E-3</v>
          </cell>
          <cell r="AF5622">
            <v>6.6694330894704135E-3</v>
          </cell>
        </row>
        <row r="5623">
          <cell r="L5623">
            <v>20.6174</v>
          </cell>
          <cell r="M5623">
            <v>6.6287257473748506E-3</v>
          </cell>
          <cell r="AF5623">
            <v>6.6694356188189341E-3</v>
          </cell>
        </row>
        <row r="5624">
          <cell r="L5624">
            <v>12.1457</v>
          </cell>
          <cell r="M5624">
            <v>6.327849453132718E-3</v>
          </cell>
          <cell r="AF5624">
            <v>6.6694659695490394E-3</v>
          </cell>
        </row>
        <row r="5625">
          <cell r="L5625">
            <v>21.361499999999999</v>
          </cell>
          <cell r="M5625">
            <v>6.6491315070470172E-3</v>
          </cell>
          <cell r="AF5625">
            <v>6.6695342488897677E-3</v>
          </cell>
        </row>
        <row r="5626">
          <cell r="L5626">
            <v>19.093499999999999</v>
          </cell>
          <cell r="M5626">
            <v>6.5837900910946864E-3</v>
          </cell>
          <cell r="AF5626">
            <v>6.6695671192872992E-3</v>
          </cell>
        </row>
        <row r="5627">
          <cell r="L5627">
            <v>24.474299999999999</v>
          </cell>
          <cell r="M5627">
            <v>6.7233216436888331E-3</v>
          </cell>
          <cell r="AF5627">
            <v>6.669653073143344E-3</v>
          </cell>
        </row>
        <row r="5628">
          <cell r="L5628">
            <v>16.159199999999998</v>
          </cell>
          <cell r="M5628">
            <v>6.4856581585630291E-3</v>
          </cell>
          <cell r="AF5628">
            <v>6.6697288969069972E-3</v>
          </cell>
        </row>
        <row r="5629">
          <cell r="L5629">
            <v>16.533200000000001</v>
          </cell>
          <cell r="M5629">
            <v>6.4989973096283666E-3</v>
          </cell>
          <cell r="AF5629">
            <v>6.6698072305247233E-3</v>
          </cell>
        </row>
        <row r="5630">
          <cell r="L5630">
            <v>19.2486</v>
          </cell>
          <cell r="M5630">
            <v>6.5885548871695765E-3</v>
          </cell>
          <cell r="AF5630">
            <v>6.6698299691911756E-3</v>
          </cell>
        </row>
        <row r="5631">
          <cell r="L5631">
            <v>23.605899999999998</v>
          </cell>
          <cell r="M5631">
            <v>6.704458907487082E-3</v>
          </cell>
          <cell r="AF5631">
            <v>6.6698501800729485E-3</v>
          </cell>
        </row>
        <row r="5632">
          <cell r="L5632">
            <v>31.702300000000001</v>
          </cell>
          <cell r="M5632">
            <v>6.8235396755080436E-3</v>
          </cell>
          <cell r="AF5632">
            <v>6.6704635176938641E-3</v>
          </cell>
        </row>
        <row r="5633">
          <cell r="L5633">
            <v>20.099599999999999</v>
          </cell>
          <cell r="M5633">
            <v>6.6139285962767995E-3</v>
          </cell>
          <cell r="AF5633">
            <v>6.6704736045860875E-3</v>
          </cell>
        </row>
        <row r="5634">
          <cell r="L5634">
            <v>21.1417</v>
          </cell>
          <cell r="M5634">
            <v>6.6432096674115442E-3</v>
          </cell>
          <cell r="AF5634">
            <v>6.670493777476489E-3</v>
          </cell>
        </row>
        <row r="5635">
          <cell r="L5635">
            <v>17.549800000000001</v>
          </cell>
          <cell r="M5635">
            <v>6.534038573644139E-3</v>
          </cell>
          <cell r="AF5635">
            <v>6.6705845407312656E-3</v>
          </cell>
        </row>
        <row r="5636">
          <cell r="L5636">
            <v>26.704699999999999</v>
          </cell>
          <cell r="M5636">
            <v>6.7651466174968831E-3</v>
          </cell>
          <cell r="AF5636">
            <v>6.6706853604792228E-3</v>
          </cell>
        </row>
        <row r="5637">
          <cell r="L5637">
            <v>16.002500000000001</v>
          </cell>
          <cell r="M5637">
            <v>6.4799983233694439E-3</v>
          </cell>
          <cell r="AF5637">
            <v>6.6707785922108772E-3</v>
          </cell>
        </row>
        <row r="5638">
          <cell r="L5638">
            <v>15.847</v>
          </cell>
          <cell r="M5638">
            <v>6.4743405850117104E-3</v>
          </cell>
          <cell r="AF5638">
            <v>6.670796227777831E-3</v>
          </cell>
        </row>
        <row r="5639">
          <cell r="L5639">
            <v>16.646699999999999</v>
          </cell>
          <cell r="M5639">
            <v>6.502998037285909E-3</v>
          </cell>
          <cell r="AF5639">
            <v>6.6708314961733094E-3</v>
          </cell>
        </row>
        <row r="5640">
          <cell r="L5640">
            <v>11.946199999999999</v>
          </cell>
          <cell r="M5640">
            <v>6.3193266323692127E-3</v>
          </cell>
          <cell r="AF5640">
            <v>6.6710228894645337E-3</v>
          </cell>
        </row>
        <row r="5641">
          <cell r="L5641">
            <v>14.879200000000001</v>
          </cell>
          <cell r="M5641">
            <v>6.4382115804133338E-3</v>
          </cell>
          <cell r="AF5641">
            <v>6.6710631690771426E-3</v>
          </cell>
        </row>
        <row r="5642">
          <cell r="L5642">
            <v>48.240499999999997</v>
          </cell>
          <cell r="M5642">
            <v>6.6628585455728272E-3</v>
          </cell>
          <cell r="AF5642">
            <v>6.6710782727022284E-3</v>
          </cell>
        </row>
        <row r="5643">
          <cell r="L5643">
            <v>29.911200000000001</v>
          </cell>
          <cell r="M5643">
            <v>6.8082904187856232E-3</v>
          </cell>
          <cell r="AF5643">
            <v>6.6711185457566918E-3</v>
          </cell>
        </row>
        <row r="5644">
          <cell r="L5644">
            <v>45.649000000000001</v>
          </cell>
          <cell r="M5644">
            <v>6.7233531547564243E-3</v>
          </cell>
          <cell r="AF5644">
            <v>6.6711764299162302E-3</v>
          </cell>
        </row>
        <row r="5645">
          <cell r="L5645">
            <v>20.406199999999998</v>
          </cell>
          <cell r="M5645">
            <v>6.622749237132344E-3</v>
          </cell>
          <cell r="AF5645">
            <v>6.6711839792973539E-3</v>
          </cell>
        </row>
        <row r="5646">
          <cell r="L5646">
            <v>25.453600000000002</v>
          </cell>
          <cell r="M5646">
            <v>6.7428660979659454E-3</v>
          </cell>
          <cell r="AF5646">
            <v>6.6712343042194351E-3</v>
          </cell>
        </row>
        <row r="5647">
          <cell r="L5647">
            <v>20.293800000000001</v>
          </cell>
          <cell r="M5647">
            <v>6.6195354181972123E-3</v>
          </cell>
          <cell r="AF5647">
            <v>6.6712494002427319E-3</v>
          </cell>
        </row>
        <row r="5648">
          <cell r="L5648">
            <v>17.570799999999998</v>
          </cell>
          <cell r="M5648">
            <v>6.5347435153608547E-3</v>
          </cell>
          <cell r="AF5648">
            <v>6.6713978087429848E-3</v>
          </cell>
        </row>
        <row r="5649">
          <cell r="L5649">
            <v>19.288599999999999</v>
          </cell>
          <cell r="M5649">
            <v>6.5897767310194953E-3</v>
          </cell>
          <cell r="AF5649">
            <v>6.671420441625899E-3</v>
          </cell>
        </row>
        <row r="5650">
          <cell r="L5650">
            <v>35.814799999999998</v>
          </cell>
          <cell r="M5650">
            <v>6.8342876089787872E-3</v>
          </cell>
          <cell r="AF5650">
            <v>6.6715134720645103E-3</v>
          </cell>
        </row>
        <row r="5651">
          <cell r="L5651">
            <v>22.315000000000001</v>
          </cell>
          <cell r="M5651">
            <v>6.6737859945909406E-3</v>
          </cell>
          <cell r="AF5651">
            <v>6.6716667908710827E-3</v>
          </cell>
        </row>
        <row r="5652">
          <cell r="L5652">
            <v>18.365100000000002</v>
          </cell>
          <cell r="M5652">
            <v>6.5608394345172015E-3</v>
          </cell>
          <cell r="AF5652">
            <v>6.6718049696897781E-3</v>
          </cell>
        </row>
        <row r="5653">
          <cell r="L5653">
            <v>11.466100000000001</v>
          </cell>
          <cell r="M5653">
            <v>6.2985617380736207E-3</v>
          </cell>
          <cell r="AF5653">
            <v>6.6718652482334797E-3</v>
          </cell>
        </row>
        <row r="5654">
          <cell r="L5654">
            <v>10.412100000000001</v>
          </cell>
          <cell r="M5654">
            <v>6.2517302717640059E-3</v>
          </cell>
          <cell r="AF5654">
            <v>6.6719405813163079E-3</v>
          </cell>
        </row>
        <row r="5655">
          <cell r="L5655">
            <v>19.321200000000001</v>
          </cell>
          <cell r="M5655">
            <v>6.5907704120637036E-3</v>
          </cell>
          <cell r="AF5655">
            <v>6.6719958149157868E-3</v>
          </cell>
        </row>
        <row r="5656">
          <cell r="L5656">
            <v>30.514800000000001</v>
          </cell>
          <cell r="M5656">
            <v>6.814142371270069E-3</v>
          </cell>
          <cell r="AF5656">
            <v>6.6721539339527356E-3</v>
          </cell>
        </row>
        <row r="5657">
          <cell r="L5657">
            <v>19.876799999999999</v>
          </cell>
          <cell r="M5657">
            <v>6.6074118086554799E-3</v>
          </cell>
          <cell r="AF5657">
            <v>6.6722216766064209E-3</v>
          </cell>
        </row>
        <row r="5658">
          <cell r="L5658">
            <v>17.525700000000001</v>
          </cell>
          <cell r="M5658">
            <v>6.5332286206662583E-3</v>
          </cell>
          <cell r="AF5658">
            <v>6.6722567970768911E-3</v>
          </cell>
        </row>
        <row r="5659">
          <cell r="L5659">
            <v>23.1266</v>
          </cell>
          <cell r="M5659">
            <v>6.6934360163526324E-3</v>
          </cell>
          <cell r="AF5659">
            <v>6.6724373589243293E-3</v>
          </cell>
        </row>
        <row r="5660">
          <cell r="L5660">
            <v>15.319100000000001</v>
          </cell>
          <cell r="M5660">
            <v>6.454828439050298E-3</v>
          </cell>
          <cell r="AF5660">
            <v>6.6724849910731404E-3</v>
          </cell>
        </row>
        <row r="5661">
          <cell r="L5661">
            <v>17.8794</v>
          </cell>
          <cell r="M5661">
            <v>6.5450138743987571E-3</v>
          </cell>
          <cell r="AF5661">
            <v>6.6725175776129412E-3</v>
          </cell>
        </row>
        <row r="5662">
          <cell r="L5662">
            <v>24.549499999999998</v>
          </cell>
          <cell r="M5662">
            <v>6.7248875437581008E-3</v>
          </cell>
          <cell r="AF5662">
            <v>6.672530110058519E-3</v>
          </cell>
        </row>
        <row r="5663">
          <cell r="L5663">
            <v>19.4252</v>
          </cell>
          <cell r="M5663">
            <v>6.593927691144E-3</v>
          </cell>
          <cell r="AF5663">
            <v>6.6726979998594843E-3</v>
          </cell>
        </row>
        <row r="5664">
          <cell r="L5664">
            <v>16.222100000000001</v>
          </cell>
          <cell r="M5664">
            <v>6.4879182768190699E-3</v>
          </cell>
          <cell r="AF5664">
            <v>6.6727130306838333E-3</v>
          </cell>
        </row>
        <row r="5665">
          <cell r="L5665">
            <v>35.665599999999998</v>
          </cell>
          <cell r="M5665">
            <v>6.8344904734527097E-3</v>
          </cell>
          <cell r="AF5665">
            <v>6.6727556143743117E-3</v>
          </cell>
        </row>
        <row r="5666">
          <cell r="L5666">
            <v>23.721</v>
          </cell>
          <cell r="M5666">
            <v>6.7070413235996362E-3</v>
          </cell>
          <cell r="AF5666">
            <v>6.6727881747370077E-3</v>
          </cell>
        </row>
        <row r="5667">
          <cell r="L5667">
            <v>18.368200000000002</v>
          </cell>
          <cell r="M5667">
            <v>6.5609391055539319E-3</v>
          </cell>
          <cell r="AF5667">
            <v>6.6728307489181118E-3</v>
          </cell>
        </row>
        <row r="5668">
          <cell r="L5668">
            <v>12.5007</v>
          </cell>
          <cell r="M5668">
            <v>6.3428605663273267E-3</v>
          </cell>
          <cell r="AF5668">
            <v>6.6730160090404667E-3</v>
          </cell>
        </row>
        <row r="5669">
          <cell r="L5669">
            <v>14.4137</v>
          </cell>
          <cell r="M5669">
            <v>6.4202771515263109E-3</v>
          </cell>
          <cell r="AF5669">
            <v>6.6730660618151017E-3</v>
          </cell>
        </row>
        <row r="5670">
          <cell r="L5670">
            <v>43.963200000000001</v>
          </cell>
          <cell r="M5670">
            <v>6.7558470362299797E-3</v>
          </cell>
          <cell r="AF5670">
            <v>6.6731961641189486E-3</v>
          </cell>
        </row>
        <row r="5671">
          <cell r="L5671">
            <v>205.53200000000001</v>
          </cell>
          <cell r="M5671">
            <v>9.6058169910589254E-5</v>
          </cell>
          <cell r="AF5671">
            <v>6.6732286818156116E-3</v>
          </cell>
        </row>
        <row r="5672">
          <cell r="L5672">
            <v>84.676199999999994</v>
          </cell>
          <cell r="M5672">
            <v>4.7625377416247632E-3</v>
          </cell>
          <cell r="AF5672">
            <v>6.6733087119486799E-3</v>
          </cell>
        </row>
        <row r="5673">
          <cell r="L5673">
            <v>265.01100000000002</v>
          </cell>
          <cell r="M5673">
            <v>2.9143346689680932E-6</v>
          </cell>
          <cell r="AF5673">
            <v>6.673411222646127E-3</v>
          </cell>
        </row>
        <row r="5674">
          <cell r="L5674">
            <v>39.892499999999998</v>
          </cell>
          <cell r="M5674">
            <v>6.8114936422076196E-3</v>
          </cell>
          <cell r="AF5674">
            <v>6.6734187221978948E-3</v>
          </cell>
        </row>
        <row r="5675">
          <cell r="L5675">
            <v>26.270900000000001</v>
          </cell>
          <cell r="M5675">
            <v>6.757764476894355E-3</v>
          </cell>
          <cell r="AF5675">
            <v>6.6735686779812496E-3</v>
          </cell>
        </row>
        <row r="5676">
          <cell r="L5676">
            <v>10.231400000000001</v>
          </cell>
          <cell r="M5676">
            <v>6.2435319835546926E-3</v>
          </cell>
          <cell r="AF5676">
            <v>6.6735836698664196E-3</v>
          </cell>
        </row>
        <row r="5677">
          <cell r="L5677">
            <v>13.4323</v>
          </cell>
          <cell r="M5677">
            <v>6.3813000562539957E-3</v>
          </cell>
          <cell r="AF5677">
            <v>6.673693589839217E-3</v>
          </cell>
        </row>
        <row r="5678">
          <cell r="L5678">
            <v>57.845700000000001</v>
          </cell>
          <cell r="M5678">
            <v>6.3335139016904799E-3</v>
          </cell>
          <cell r="AF5678">
            <v>6.6737859945909406E-3</v>
          </cell>
        </row>
        <row r="5679">
          <cell r="L5679">
            <v>25.210100000000001</v>
          </cell>
          <cell r="M5679">
            <v>6.7381783031240441E-3</v>
          </cell>
          <cell r="AF5679">
            <v>6.673815958215203E-3</v>
          </cell>
        </row>
        <row r="5680">
          <cell r="L5680">
            <v>21.509</v>
          </cell>
          <cell r="M5680">
            <v>6.6530555049103043E-3</v>
          </cell>
          <cell r="AF5680">
            <v>6.6742326731443133E-3</v>
          </cell>
        </row>
        <row r="5681">
          <cell r="L5681">
            <v>13.895300000000001</v>
          </cell>
          <cell r="M5681">
            <v>6.3998843374301348E-3</v>
          </cell>
          <cell r="AF5681">
            <v>6.6742426479594174E-3</v>
          </cell>
        </row>
        <row r="5682">
          <cell r="L5682">
            <v>96.0077</v>
          </cell>
          <cell r="M5682">
            <v>3.962675118728185E-3</v>
          </cell>
          <cell r="AF5682">
            <v>6.6742576096223156E-3</v>
          </cell>
        </row>
        <row r="5683">
          <cell r="L5683">
            <v>25.277799999999999</v>
          </cell>
          <cell r="M5683">
            <v>6.7394930894630013E-3</v>
          </cell>
          <cell r="AF5683">
            <v>6.674309970152688E-3</v>
          </cell>
        </row>
        <row r="5684">
          <cell r="L5684">
            <v>82.261200000000002</v>
          </cell>
          <cell r="M5684">
            <v>4.9287902510869105E-3</v>
          </cell>
          <cell r="AF5684">
            <v>6.674317449556732E-3</v>
          </cell>
        </row>
        <row r="5685">
          <cell r="L5685">
            <v>24.325900000000001</v>
          </cell>
          <cell r="M5685">
            <v>6.7201998331564115E-3</v>
          </cell>
          <cell r="AF5685">
            <v>6.6744171588968004E-3</v>
          </cell>
        </row>
        <row r="5686">
          <cell r="L5686">
            <v>11.7302</v>
          </cell>
          <cell r="M5686">
            <v>6.3100287459919345E-3</v>
          </cell>
          <cell r="AF5686">
            <v>6.6745865962543251E-3</v>
          </cell>
        </row>
        <row r="5687">
          <cell r="L5687">
            <v>27.192699999999999</v>
          </cell>
          <cell r="M5687">
            <v>6.7730135808169991E-3</v>
          </cell>
          <cell r="AF5687">
            <v>6.6745965604705108E-3</v>
          </cell>
        </row>
        <row r="5688">
          <cell r="L5688">
            <v>26.662099999999999</v>
          </cell>
          <cell r="M5688">
            <v>6.7644378643527646E-3</v>
          </cell>
          <cell r="AF5688">
            <v>6.6747285581460255E-3</v>
          </cell>
        </row>
        <row r="5689">
          <cell r="L5689">
            <v>24.738600000000002</v>
          </cell>
          <cell r="M5689">
            <v>6.7287774557753775E-3</v>
          </cell>
          <cell r="AF5689">
            <v>6.6748853928492438E-3</v>
          </cell>
        </row>
        <row r="5690">
          <cell r="L5690">
            <v>24.041499999999999</v>
          </cell>
          <cell r="M5690">
            <v>6.7140998266846915E-3</v>
          </cell>
          <cell r="AF5690">
            <v>6.6749127690901577E-3</v>
          </cell>
        </row>
        <row r="5691">
          <cell r="L5691">
            <v>17.0244</v>
          </cell>
          <cell r="M5691">
            <v>6.5161517913514093E-3</v>
          </cell>
          <cell r="AF5691">
            <v>6.6749401430726812E-3</v>
          </cell>
        </row>
        <row r="5692">
          <cell r="L5692">
            <v>30.4176</v>
          </cell>
          <cell r="M5692">
            <v>6.8132488871609238E-3</v>
          </cell>
          <cell r="AF5692">
            <v>6.6749724912312522E-3</v>
          </cell>
        </row>
        <row r="5693">
          <cell r="L5693">
            <v>17.861599999999999</v>
          </cell>
          <cell r="M5693">
            <v>6.5444260148414249E-3</v>
          </cell>
          <cell r="AF5693">
            <v>6.6750521040289069E-3</v>
          </cell>
        </row>
        <row r="5694">
          <cell r="L5694">
            <v>188.04599999999999</v>
          </cell>
          <cell r="M5694">
            <v>2.2030562661153001E-4</v>
          </cell>
          <cell r="AF5694">
            <v>6.6750794665137239E-3</v>
          </cell>
        </row>
        <row r="5695">
          <cell r="L5695">
            <v>384.673</v>
          </cell>
          <cell r="M5695">
            <v>1.1073596252613996E-10</v>
          </cell>
          <cell r="AF5695">
            <v>6.6751814340591286E-3</v>
          </cell>
        </row>
        <row r="5696">
          <cell r="L5696">
            <v>153.44800000000001</v>
          </cell>
          <cell r="M5696">
            <v>8.7386274979950915E-4</v>
          </cell>
          <cell r="AF5696">
            <v>6.6751888938670501E-3</v>
          </cell>
        </row>
        <row r="5697">
          <cell r="L5697">
            <v>21.253299999999999</v>
          </cell>
          <cell r="M5697">
            <v>6.6462275072252872E-3</v>
          </cell>
          <cell r="AF5697">
            <v>6.6752783984578776E-3</v>
          </cell>
        </row>
        <row r="5698">
          <cell r="L5698">
            <v>19.270600000000002</v>
          </cell>
          <cell r="M5698">
            <v>6.5892272561955826E-3</v>
          </cell>
          <cell r="AF5698">
            <v>6.6752982850814954E-3</v>
          </cell>
        </row>
        <row r="5699">
          <cell r="L5699">
            <v>21.641100000000002</v>
          </cell>
          <cell r="M5699">
            <v>6.6565356938470968E-3</v>
          </cell>
          <cell r="AF5699">
            <v>6.6753504817841421E-3</v>
          </cell>
        </row>
        <row r="5700">
          <cell r="L5700">
            <v>23.9206</v>
          </cell>
          <cell r="M5700">
            <v>6.7114600932484504E-3</v>
          </cell>
          <cell r="AF5700">
            <v>6.6754001852755698E-3</v>
          </cell>
        </row>
        <row r="5701">
          <cell r="L5701">
            <v>16.715900000000001</v>
          </cell>
          <cell r="M5701">
            <v>6.5054263852639569E-3</v>
          </cell>
          <cell r="AF5701">
            <v>6.6756187919223015E-3</v>
          </cell>
        </row>
        <row r="5702">
          <cell r="L5702">
            <v>20.7392</v>
          </cell>
          <cell r="M5702">
            <v>6.6321354017803147E-3</v>
          </cell>
          <cell r="AF5702">
            <v>6.675859588545315E-3</v>
          </cell>
        </row>
        <row r="5703">
          <cell r="L5703">
            <v>18.905100000000001</v>
          </cell>
          <cell r="M5703">
            <v>6.5779444518573376E-3</v>
          </cell>
          <cell r="AF5703">
            <v>6.6758918469072065E-3</v>
          </cell>
        </row>
        <row r="5704">
          <cell r="L5704">
            <v>33.2973</v>
          </cell>
          <cell r="M5704">
            <v>6.8317309409548091E-3</v>
          </cell>
          <cell r="AF5704">
            <v>6.6759116966383135E-3</v>
          </cell>
        </row>
        <row r="5705">
          <cell r="L5705">
            <v>15.346</v>
          </cell>
          <cell r="M5705">
            <v>6.4558340574694152E-3</v>
          </cell>
          <cell r="AF5705">
            <v>6.6759265831523766E-3</v>
          </cell>
        </row>
        <row r="5706">
          <cell r="L5706">
            <v>11.244199999999999</v>
          </cell>
          <cell r="M5706">
            <v>6.2888435963930362E-3</v>
          </cell>
          <cell r="AF5706">
            <v>6.6759836418954083E-3</v>
          </cell>
        </row>
        <row r="5707">
          <cell r="L5707">
            <v>18.0121</v>
          </cell>
          <cell r="M5707">
            <v>6.5493788687110456E-3</v>
          </cell>
          <cell r="AF5707">
            <v>6.6760183684677473E-3</v>
          </cell>
        </row>
        <row r="5708">
          <cell r="L5708">
            <v>27.1083</v>
          </cell>
          <cell r="M5708">
            <v>6.7716861821398118E-3</v>
          </cell>
          <cell r="AF5708">
            <v>6.6761002094779219E-3</v>
          </cell>
        </row>
        <row r="5709">
          <cell r="L5709">
            <v>18.244399999999999</v>
          </cell>
          <cell r="M5709">
            <v>6.5569454921127427E-3</v>
          </cell>
          <cell r="AF5709">
            <v>6.6761101282184557E-3</v>
          </cell>
        </row>
        <row r="5710">
          <cell r="L5710">
            <v>24.656500000000001</v>
          </cell>
          <cell r="M5710">
            <v>6.7270970010638378E-3</v>
          </cell>
          <cell r="AF5710">
            <v>6.6761969044524562E-3</v>
          </cell>
        </row>
        <row r="5711">
          <cell r="L5711">
            <v>29.593800000000002</v>
          </cell>
          <cell r="M5711">
            <v>6.8049232662531879E-3</v>
          </cell>
          <cell r="AF5711">
            <v>6.6763381767802176E-3</v>
          </cell>
        </row>
        <row r="5712">
          <cell r="M5712">
            <v>5.7065367181851909E-3</v>
          </cell>
          <cell r="AF5712">
            <v>6.6764521417821722E-3</v>
          </cell>
        </row>
        <row r="5713">
          <cell r="L5713">
            <v>18.5303</v>
          </cell>
          <cell r="M5713">
            <v>6.5661272409841976E-3</v>
          </cell>
          <cell r="AF5713">
            <v>6.6767319314913051E-3</v>
          </cell>
        </row>
        <row r="5714">
          <cell r="L5714">
            <v>20.9558</v>
          </cell>
          <cell r="M5714">
            <v>6.6381318013285454E-3</v>
          </cell>
          <cell r="AF5714">
            <v>6.6769026592442323E-3</v>
          </cell>
        </row>
        <row r="5715">
          <cell r="L5715">
            <v>14.4544</v>
          </cell>
          <cell r="M5715">
            <v>6.4218595097569513E-3</v>
          </cell>
          <cell r="AF5715">
            <v>6.6771153258426896E-3</v>
          </cell>
        </row>
        <row r="5716">
          <cell r="L5716">
            <v>35.960099999999997</v>
          </cell>
          <cell r="M5716">
            <v>6.834047135118212E-3</v>
          </cell>
          <cell r="AF5716">
            <v>6.6771746499992603E-3</v>
          </cell>
        </row>
        <row r="5717">
          <cell r="L5717">
            <v>53.941899999999997</v>
          </cell>
          <cell r="M5717">
            <v>6.4865108311419443E-3</v>
          </cell>
          <cell r="AF5717">
            <v>6.6773031487518692E-3</v>
          </cell>
        </row>
        <row r="5718">
          <cell r="L5718">
            <v>30.4282</v>
          </cell>
          <cell r="M5718">
            <v>6.8133472369311925E-3</v>
          </cell>
          <cell r="AF5718">
            <v>6.6774390059130689E-3</v>
          </cell>
        </row>
        <row r="5719">
          <cell r="L5719">
            <v>48.279800000000002</v>
          </cell>
          <cell r="M5719">
            <v>6.6618442643572107E-3</v>
          </cell>
          <cell r="AF5719">
            <v>6.6775056787430767E-3</v>
          </cell>
        </row>
        <row r="5720">
          <cell r="L5720">
            <v>13.6959</v>
          </cell>
          <cell r="M5720">
            <v>6.391923334423958E-3</v>
          </cell>
          <cell r="AF5720">
            <v>6.6775970230884977E-3</v>
          </cell>
        </row>
        <row r="5721">
          <cell r="L5721">
            <v>18.265000000000001</v>
          </cell>
          <cell r="M5721">
            <v>6.5576118964115202E-3</v>
          </cell>
          <cell r="AF5721">
            <v>6.6776217063578705E-3</v>
          </cell>
        </row>
        <row r="5722">
          <cell r="L5722">
            <v>11.2157</v>
          </cell>
          <cell r="M5722">
            <v>6.2875899367021834E-3</v>
          </cell>
          <cell r="AF5722">
            <v>6.6776513238143171E-3</v>
          </cell>
        </row>
        <row r="5723">
          <cell r="L5723">
            <v>13.7378</v>
          </cell>
          <cell r="M5723">
            <v>6.3936015531151262E-3</v>
          </cell>
          <cell r="AF5723">
            <v>6.6777179532519684E-3</v>
          </cell>
        </row>
        <row r="5724">
          <cell r="L5724">
            <v>20.057200000000002</v>
          </cell>
          <cell r="M5724">
            <v>6.6126953458264404E-3</v>
          </cell>
          <cell r="AF5724">
            <v>6.6777993707294644E-3</v>
          </cell>
        </row>
        <row r="5725">
          <cell r="L5725">
            <v>15.508100000000001</v>
          </cell>
          <cell r="M5725">
            <v>6.4618681995158968E-3</v>
          </cell>
          <cell r="AF5725">
            <v>6.6779670758967567E-3</v>
          </cell>
        </row>
        <row r="5726">
          <cell r="L5726">
            <v>14.8744</v>
          </cell>
          <cell r="M5726">
            <v>6.4380284836817164E-3</v>
          </cell>
          <cell r="AF5726">
            <v>6.6780040580488352E-3</v>
          </cell>
        </row>
        <row r="5727">
          <cell r="L5727">
            <v>46.014000000000003</v>
          </cell>
          <cell r="M5727">
            <v>6.7156005782897515E-3</v>
          </cell>
          <cell r="AF5727">
            <v>6.678038570929799E-3</v>
          </cell>
        </row>
        <row r="5728">
          <cell r="L5728">
            <v>38.003900000000002</v>
          </cell>
          <cell r="M5728">
            <v>6.8261818461880681E-3</v>
          </cell>
          <cell r="AF5728">
            <v>6.6781149792716861E-3</v>
          </cell>
        </row>
        <row r="5729">
          <cell r="L5729">
            <v>21.99</v>
          </cell>
          <cell r="M5729">
            <v>6.6655720874008078E-3</v>
          </cell>
          <cell r="AF5729">
            <v>6.6782849849631913E-3</v>
          </cell>
        </row>
        <row r="5730">
          <cell r="L5730">
            <v>31.7302</v>
          </cell>
          <cell r="M5730">
            <v>6.8237266594645945E-3</v>
          </cell>
          <cell r="AF5730">
            <v>6.678304690010504E-3</v>
          </cell>
        </row>
        <row r="5731">
          <cell r="L5731">
            <v>35.040700000000001</v>
          </cell>
          <cell r="M5731">
            <v>6.8348549590718554E-3</v>
          </cell>
          <cell r="AF5731">
            <v>6.6783145420855087E-3</v>
          </cell>
        </row>
        <row r="5732">
          <cell r="L5732">
            <v>17.411799999999999</v>
          </cell>
          <cell r="M5732">
            <v>6.5293869649136185E-3</v>
          </cell>
          <cell r="AF5732">
            <v>6.6783810357683463E-3</v>
          </cell>
        </row>
        <row r="5733">
          <cell r="L5733">
            <v>9.3966200000000004</v>
          </cell>
          <cell r="M5733">
            <v>6.2050256663474376E-3</v>
          </cell>
          <cell r="AF5733">
            <v>6.6784081218801642E-3</v>
          </cell>
        </row>
        <row r="5734">
          <cell r="L5734">
            <v>15.3811</v>
          </cell>
          <cell r="M5734">
            <v>6.4571443945867293E-3</v>
          </cell>
          <cell r="AF5734">
            <v>6.6784228951695451E-3</v>
          </cell>
        </row>
        <row r="5735">
          <cell r="L5735">
            <v>16.114100000000001</v>
          </cell>
          <cell r="M5735">
            <v>6.4840334782364758E-3</v>
          </cell>
          <cell r="AF5735">
            <v>6.6785853569328677E-3</v>
          </cell>
        </row>
        <row r="5736">
          <cell r="L5736">
            <v>19.617100000000001</v>
          </cell>
          <cell r="M5736">
            <v>6.599702449976797E-3</v>
          </cell>
          <cell r="AF5736">
            <v>6.6786616366213978E-3</v>
          </cell>
        </row>
        <row r="5737">
          <cell r="L5737">
            <v>6.9040100000000004</v>
          </cell>
          <cell r="M5737">
            <v>6.0840451869581154E-3</v>
          </cell>
          <cell r="AF5737">
            <v>6.6787231394114591E-3</v>
          </cell>
        </row>
        <row r="5738">
          <cell r="L5738">
            <v>15.9025</v>
          </cell>
          <cell r="M5738">
            <v>6.4763646144101175E-3</v>
          </cell>
          <cell r="AF5738">
            <v>6.6788116828992985E-3</v>
          </cell>
        </row>
        <row r="5739">
          <cell r="L5739">
            <v>11.3621</v>
          </cell>
          <cell r="M5739">
            <v>6.2940165012324335E-3</v>
          </cell>
          <cell r="AF5739">
            <v>6.6789198698088701E-3</v>
          </cell>
        </row>
        <row r="5740">
          <cell r="L5740">
            <v>17.3538</v>
          </cell>
          <cell r="M5740">
            <v>6.5274220392926982E-3</v>
          </cell>
          <cell r="AF5740">
            <v>6.6789714917082172E-3</v>
          </cell>
        </row>
        <row r="5741">
          <cell r="L5741">
            <v>22.014700000000001</v>
          </cell>
          <cell r="M5741">
            <v>6.6662032459271214E-3</v>
          </cell>
          <cell r="AF5741">
            <v>6.6790624245137405E-3</v>
          </cell>
        </row>
        <row r="5742">
          <cell r="L5742">
            <v>18.5716</v>
          </cell>
          <cell r="M5742">
            <v>6.5674416383080794E-3</v>
          </cell>
          <cell r="AF5742">
            <v>6.6792024600884773E-3</v>
          </cell>
        </row>
        <row r="5743">
          <cell r="L5743">
            <v>11.3712</v>
          </cell>
          <cell r="M5743">
            <v>6.2944148762372571E-3</v>
          </cell>
          <cell r="AF5743">
            <v>6.679492165197645E-3</v>
          </cell>
        </row>
        <row r="5744">
          <cell r="L5744">
            <v>57.018900000000002</v>
          </cell>
          <cell r="M5744">
            <v>6.3679907115351568E-3</v>
          </cell>
          <cell r="AF5744">
            <v>6.6795608705530326E-3</v>
          </cell>
        </row>
        <row r="5745">
          <cell r="L5745">
            <v>28.446400000000001</v>
          </cell>
          <cell r="M5745">
            <v>6.7910895972816175E-3</v>
          </cell>
          <cell r="AF5745">
            <v>6.6795804979611169E-3</v>
          </cell>
        </row>
        <row r="5746">
          <cell r="L5746">
            <v>39.025300000000001</v>
          </cell>
          <cell r="M5746">
            <v>6.8191205739969382E-3</v>
          </cell>
          <cell r="AF5746">
            <v>6.6795854046260922E-3</v>
          </cell>
        </row>
        <row r="5747">
          <cell r="L5747">
            <v>35.526499999999999</v>
          </cell>
          <cell r="M5747">
            <v>6.8346393854622203E-3</v>
          </cell>
          <cell r="AF5747">
            <v>6.6796491844621046E-3</v>
          </cell>
        </row>
        <row r="5748">
          <cell r="L5748">
            <v>54.052</v>
          </cell>
          <cell r="M5748">
            <v>6.4825429465729233E-3</v>
          </cell>
          <cell r="AF5748">
            <v>6.6797276653631213E-3</v>
          </cell>
        </row>
        <row r="5749">
          <cell r="L5749">
            <v>21.417200000000001</v>
          </cell>
          <cell r="M5749">
            <v>6.6506180337885636E-3</v>
          </cell>
          <cell r="AF5749">
            <v>6.6798232880625379E-3</v>
          </cell>
        </row>
        <row r="5750">
          <cell r="L5750">
            <v>29.645299999999999</v>
          </cell>
          <cell r="M5750">
            <v>6.8054831702320587E-3</v>
          </cell>
          <cell r="AF5750">
            <v>6.6799409384784908E-3</v>
          </cell>
        </row>
        <row r="5751">
          <cell r="M5751">
            <v>5.7065367181851909E-3</v>
          </cell>
          <cell r="AF5751">
            <v>6.6801344776050995E-3</v>
          </cell>
        </row>
        <row r="5752">
          <cell r="L5752">
            <v>87.019400000000005</v>
          </cell>
          <cell r="M5752">
            <v>4.5990585442925039E-3</v>
          </cell>
          <cell r="AF5752">
            <v>6.6802642548645748E-3</v>
          </cell>
        </row>
        <row r="5753">
          <cell r="M5753">
            <v>5.7065367181851909E-3</v>
          </cell>
          <cell r="AF5753">
            <v>6.6802715991755102E-3</v>
          </cell>
        </row>
        <row r="5754">
          <cell r="M5754">
            <v>5.7065367181851909E-3</v>
          </cell>
          <cell r="AF5754">
            <v>6.6803695072297792E-3</v>
          </cell>
        </row>
        <row r="5755">
          <cell r="M5755">
            <v>5.7065367181851909E-3</v>
          </cell>
          <cell r="AF5755">
            <v>6.6803792963886005E-3</v>
          </cell>
        </row>
        <row r="5756">
          <cell r="L5756">
            <v>153.60400000000001</v>
          </cell>
          <cell r="M5756">
            <v>8.691354415718553E-4</v>
          </cell>
          <cell r="AF5756">
            <v>6.680391532416112E-3</v>
          </cell>
        </row>
        <row r="5757">
          <cell r="L5757">
            <v>97.484899999999996</v>
          </cell>
          <cell r="M5757">
            <v>3.8580963934108188E-3</v>
          </cell>
          <cell r="AF5757">
            <v>6.6804478121173932E-3</v>
          </cell>
        </row>
        <row r="5758">
          <cell r="L5758">
            <v>20.523399999999999</v>
          </cell>
          <cell r="M5758">
            <v>6.6260757950297325E-3</v>
          </cell>
          <cell r="AF5758">
            <v>6.6805040819198332E-3</v>
          </cell>
        </row>
        <row r="5759">
          <cell r="L5759">
            <v>19.049700000000001</v>
          </cell>
          <cell r="M5759">
            <v>6.5824367281454724E-3</v>
          </cell>
          <cell r="AF5759">
            <v>6.6805652335208488E-3</v>
          </cell>
        </row>
        <row r="5760">
          <cell r="L5760">
            <v>27.988299999999999</v>
          </cell>
          <cell r="M5760">
            <v>6.7848419669599798E-3</v>
          </cell>
          <cell r="AF5760">
            <v>6.6807021706646666E-3</v>
          </cell>
        </row>
        <row r="5761">
          <cell r="L5761">
            <v>15.615</v>
          </cell>
          <cell r="M5761">
            <v>6.4658233302541685E-3</v>
          </cell>
          <cell r="AF5761">
            <v>6.6807486181473703E-3</v>
          </cell>
        </row>
        <row r="5762">
          <cell r="L5762">
            <v>21.768000000000001</v>
          </cell>
          <cell r="M5762">
            <v>6.6598484781744413E-3</v>
          </cell>
          <cell r="AF5762">
            <v>6.6807999469784855E-3</v>
          </cell>
        </row>
        <row r="5763">
          <cell r="L5763">
            <v>24.526199999999999</v>
          </cell>
          <cell r="M5763">
            <v>6.7244035190225622E-3</v>
          </cell>
          <cell r="AF5763">
            <v>6.6810051797659671E-3</v>
          </cell>
        </row>
        <row r="5764">
          <cell r="L5764">
            <v>17.813500000000001</v>
          </cell>
          <cell r="M5764">
            <v>6.5428346933852312E-3</v>
          </cell>
          <cell r="AF5764">
            <v>6.681127279437646E-3</v>
          </cell>
        </row>
        <row r="5765">
          <cell r="L5765">
            <v>12.8225</v>
          </cell>
          <cell r="M5765">
            <v>6.3562954181830174E-3</v>
          </cell>
          <cell r="AF5765">
            <v>6.6811687826660989E-3</v>
          </cell>
        </row>
        <row r="5766">
          <cell r="L5766">
            <v>43.548099999999998</v>
          </cell>
          <cell r="M5766">
            <v>6.7630065422833339E-3</v>
          </cell>
          <cell r="AF5766">
            <v>6.681324981594872E-3</v>
          </cell>
        </row>
        <row r="5767">
          <cell r="L5767">
            <v>8.3982399999999995</v>
          </cell>
          <cell r="M5767">
            <v>6.1576304639996589E-3</v>
          </cell>
          <cell r="AF5767">
            <v>6.6813371814070585E-3</v>
          </cell>
        </row>
        <row r="5768">
          <cell r="L5768">
            <v>17.351500000000001</v>
          </cell>
          <cell r="M5768">
            <v>6.5273439991601423E-3</v>
          </cell>
          <cell r="AF5768">
            <v>6.6813396213133355E-3</v>
          </cell>
        </row>
        <row r="5769">
          <cell r="L5769">
            <v>19.818200000000001</v>
          </cell>
          <cell r="M5769">
            <v>6.6056828686714081E-3</v>
          </cell>
          <cell r="AF5769">
            <v>6.6813445010697296E-3</v>
          </cell>
        </row>
        <row r="5770">
          <cell r="L5770">
            <v>16.322299999999998</v>
          </cell>
          <cell r="M5770">
            <v>6.4915047132075221E-3</v>
          </cell>
          <cell r="AF5770">
            <v>6.6814225669881589E-3</v>
          </cell>
        </row>
        <row r="5771">
          <cell r="L5771">
            <v>16.555599999999998</v>
          </cell>
          <cell r="M5771">
            <v>6.4997886321460953E-3</v>
          </cell>
          <cell r="AF5771">
            <v>6.6815420682740439E-3</v>
          </cell>
        </row>
        <row r="5772">
          <cell r="L5772">
            <v>21.711300000000001</v>
          </cell>
          <cell r="M5772">
            <v>6.6583719837641281E-3</v>
          </cell>
          <cell r="AF5772">
            <v>6.6815518214965721E-3</v>
          </cell>
        </row>
        <row r="5773">
          <cell r="L5773">
            <v>14.639200000000001</v>
          </cell>
          <cell r="M5773">
            <v>6.4290098594048019E-3</v>
          </cell>
          <cell r="AF5773">
            <v>6.6816517747562499E-3</v>
          </cell>
        </row>
        <row r="5774">
          <cell r="L5774">
            <v>19.133500000000002</v>
          </cell>
          <cell r="M5774">
            <v>6.5850230426422844E-3</v>
          </cell>
          <cell r="AF5774">
            <v>6.6817395126442499E-3</v>
          </cell>
        </row>
        <row r="5775">
          <cell r="L5775">
            <v>13.5517</v>
          </cell>
          <cell r="M5775">
            <v>6.3861259135357387E-3</v>
          </cell>
          <cell r="AF5775">
            <v>6.6818978668145707E-3</v>
          </cell>
        </row>
        <row r="5776">
          <cell r="L5776">
            <v>18.4803</v>
          </cell>
          <cell r="M5776">
            <v>6.5645319149666946E-3</v>
          </cell>
          <cell r="AF5776">
            <v>6.6819222219729113E-3</v>
          </cell>
        </row>
        <row r="5777">
          <cell r="L5777">
            <v>18.537199999999999</v>
          </cell>
          <cell r="M5777">
            <v>6.5663470480654173E-3</v>
          </cell>
          <cell r="AF5777">
            <v>6.6821145618938139E-3</v>
          </cell>
        </row>
        <row r="5778">
          <cell r="L5778">
            <v>18.020199999999999</v>
          </cell>
          <cell r="M5778">
            <v>6.5496443056898557E-3</v>
          </cell>
          <cell r="AF5778">
            <v>6.6821389003860251E-3</v>
          </cell>
        </row>
        <row r="5779">
          <cell r="L5779">
            <v>16.428999999999998</v>
          </cell>
          <cell r="M5779">
            <v>6.4953049380371969E-3</v>
          </cell>
          <cell r="AF5779">
            <v>6.6821900051239926E-3</v>
          </cell>
        </row>
        <row r="5780">
          <cell r="L5780">
            <v>18.1845</v>
          </cell>
          <cell r="M5780">
            <v>6.5550034896382945E-3</v>
          </cell>
          <cell r="AF5780">
            <v>6.6821948718111647E-3</v>
          </cell>
        </row>
        <row r="5781">
          <cell r="L5781">
            <v>14.8748</v>
          </cell>
          <cell r="M5781">
            <v>6.4380437432067349E-3</v>
          </cell>
          <cell r="AF5781">
            <v>6.6825766729930857E-3</v>
          </cell>
        </row>
        <row r="5782">
          <cell r="L5782">
            <v>13.0253</v>
          </cell>
          <cell r="M5782">
            <v>6.3646773673356714E-3</v>
          </cell>
          <cell r="AF5782">
            <v>6.6828827527323879E-3</v>
          </cell>
        </row>
        <row r="5783">
          <cell r="L5783">
            <v>46.026800000000001</v>
          </cell>
          <cell r="M5783">
            <v>6.7153241034876195E-3</v>
          </cell>
          <cell r="AF5783">
            <v>6.6831958119651829E-3</v>
          </cell>
        </row>
        <row r="5784">
          <cell r="L5784">
            <v>20.755600000000001</v>
          </cell>
          <cell r="M5784">
            <v>6.6325924291470431E-3</v>
          </cell>
          <cell r="AF5784">
            <v>6.6832806967457104E-3</v>
          </cell>
        </row>
        <row r="5785">
          <cell r="L5785">
            <v>18.357099999999999</v>
          </cell>
          <cell r="M5785">
            <v>6.5605821404346315E-3</v>
          </cell>
          <cell r="AF5785">
            <v>6.6833291920293256E-3</v>
          </cell>
        </row>
        <row r="5786">
          <cell r="L5786">
            <v>31.643000000000001</v>
          </cell>
          <cell r="M5786">
            <v>6.8231370898214228E-3</v>
          </cell>
          <cell r="AF5786">
            <v>6.6835109825896721E-3</v>
          </cell>
        </row>
        <row r="5787">
          <cell r="L5787">
            <v>17.753599999999999</v>
          </cell>
          <cell r="M5787">
            <v>6.5408473163127197E-3</v>
          </cell>
          <cell r="AF5787">
            <v>6.6836103168687096E-3</v>
          </cell>
        </row>
        <row r="5788">
          <cell r="L5788">
            <v>11.517799999999999</v>
          </cell>
          <cell r="M5788">
            <v>6.3008150228852887E-3</v>
          </cell>
          <cell r="AF5788">
            <v>6.6837168844661662E-3</v>
          </cell>
        </row>
        <row r="5789">
          <cell r="L5789">
            <v>13.553000000000001</v>
          </cell>
          <cell r="M5789">
            <v>6.386178329387618E-3</v>
          </cell>
          <cell r="AF5789">
            <v>6.6837967863542704E-3</v>
          </cell>
        </row>
        <row r="5790">
          <cell r="L5790">
            <v>22.885400000000001</v>
          </cell>
          <cell r="M5790">
            <v>6.6877252102524563E-3</v>
          </cell>
          <cell r="AF5790">
            <v>6.6840049196154952E-3</v>
          </cell>
        </row>
        <row r="5791">
          <cell r="L5791">
            <v>24.057200000000002</v>
          </cell>
          <cell r="M5791">
            <v>6.7144405836748449E-3</v>
          </cell>
          <cell r="AF5791">
            <v>6.6841210267397713E-3</v>
          </cell>
        </row>
        <row r="5792">
          <cell r="L5792">
            <v>48.952500000000001</v>
          </cell>
          <cell r="M5792">
            <v>6.644039641581557E-3</v>
          </cell>
          <cell r="AF5792">
            <v>6.6842032431568181E-3</v>
          </cell>
        </row>
        <row r="5793">
          <cell r="L5793">
            <v>8.8896800000000002</v>
          </cell>
          <cell r="M5793">
            <v>6.1811407364919056E-3</v>
          </cell>
          <cell r="AF5793">
            <v>6.6845487984981654E-3</v>
          </cell>
        </row>
        <row r="5794">
          <cell r="L5794">
            <v>34.411000000000001</v>
          </cell>
          <cell r="M5794">
            <v>6.8344298083763463E-3</v>
          </cell>
          <cell r="AF5794">
            <v>6.6848626070370341E-3</v>
          </cell>
        </row>
        <row r="5795">
          <cell r="L5795">
            <v>18.085799999999999</v>
          </cell>
          <cell r="M5795">
            <v>6.5517897651296226E-3</v>
          </cell>
          <cell r="AF5795">
            <v>6.6848794954293663E-3</v>
          </cell>
        </row>
        <row r="5796">
          <cell r="L5796">
            <v>21.2028</v>
          </cell>
          <cell r="M5796">
            <v>6.6448647469199715E-3</v>
          </cell>
          <cell r="AF5796">
            <v>6.6849711592413307E-3</v>
          </cell>
        </row>
        <row r="5797">
          <cell r="L5797">
            <v>19.957599999999999</v>
          </cell>
          <cell r="M5797">
            <v>6.6097855554968065E-3</v>
          </cell>
          <cell r="AF5797">
            <v>6.6850410949859732E-3</v>
          </cell>
        </row>
        <row r="5798">
          <cell r="L5798">
            <v>12.5153</v>
          </cell>
          <cell r="M5798">
            <v>6.3434736629165807E-3</v>
          </cell>
          <cell r="AF5798">
            <v>6.685149584746428E-3</v>
          </cell>
        </row>
        <row r="5799">
          <cell r="L5799">
            <v>12.8994</v>
          </cell>
          <cell r="M5799">
            <v>6.3594815166208764E-3</v>
          </cell>
          <cell r="AF5799">
            <v>6.6851592264429091E-3</v>
          </cell>
        </row>
        <row r="5800">
          <cell r="L5800">
            <v>13.219099999999999</v>
          </cell>
          <cell r="M5800">
            <v>6.3726257799361658E-3</v>
          </cell>
          <cell r="AF5800">
            <v>6.6852724939004621E-3</v>
          </cell>
        </row>
        <row r="5801">
          <cell r="L5801">
            <v>13.2485</v>
          </cell>
          <cell r="M5801">
            <v>6.3738263047735805E-3</v>
          </cell>
          <cell r="AF5801">
            <v>6.6853519973599038E-3</v>
          </cell>
        </row>
        <row r="5802">
          <cell r="L5802">
            <v>7.2133700000000003</v>
          </cell>
          <cell r="M5802">
            <v>6.0995356017104875E-3</v>
          </cell>
          <cell r="AF5802">
            <v>6.6853857199299527E-3</v>
          </cell>
        </row>
        <row r="5803">
          <cell r="L5803">
            <v>9.6974999999999998</v>
          </cell>
          <cell r="M5803">
            <v>6.2190236754692662E-3</v>
          </cell>
          <cell r="AF5803">
            <v>6.6854290721185105E-3</v>
          </cell>
        </row>
        <row r="5804">
          <cell r="L5804">
            <v>10.4215</v>
          </cell>
          <cell r="M5804">
            <v>6.2521554008840097E-3</v>
          </cell>
          <cell r="AF5804">
            <v>6.6854459296618414E-3</v>
          </cell>
        </row>
        <row r="5805">
          <cell r="L5805">
            <v>17.212</v>
          </cell>
          <cell r="M5805">
            <v>6.5225935038686293E-3</v>
          </cell>
          <cell r="AF5805">
            <v>6.6855398334363294E-3</v>
          </cell>
        </row>
        <row r="5806">
          <cell r="L5806">
            <v>23.773</v>
          </cell>
          <cell r="M5806">
            <v>6.7081997819688271E-3</v>
          </cell>
          <cell r="AF5806">
            <v>6.6856313019809264E-3</v>
          </cell>
        </row>
        <row r="5807">
          <cell r="L5807">
            <v>16.026499999999999</v>
          </cell>
          <cell r="M5807">
            <v>6.480867886270671E-3</v>
          </cell>
          <cell r="AF5807">
            <v>6.6857179314068552E-3</v>
          </cell>
        </row>
        <row r="5808">
          <cell r="L5808">
            <v>15.746600000000001</v>
          </cell>
          <cell r="M5808">
            <v>6.4706658405729988E-3</v>
          </cell>
          <cell r="AF5808">
            <v>6.6857540198260812E-3</v>
          </cell>
        </row>
        <row r="5809">
          <cell r="L5809">
            <v>12.9046</v>
          </cell>
          <cell r="M5809">
            <v>6.3596966206807852E-3</v>
          </cell>
          <cell r="AF5809">
            <v>6.6858766888806534E-3</v>
          </cell>
        </row>
        <row r="5810">
          <cell r="L5810">
            <v>5.4450599999999998</v>
          </cell>
          <cell r="M5810">
            <v>6.0092448790336483E-3</v>
          </cell>
          <cell r="AF5810">
            <v>6.6859079496593673E-3</v>
          </cell>
        </row>
        <row r="5811">
          <cell r="L5811">
            <v>13.3552</v>
          </cell>
          <cell r="M5811">
            <v>6.3781716183668813E-3</v>
          </cell>
          <cell r="AF5811">
            <v>6.6859199721916096E-3</v>
          </cell>
        </row>
        <row r="5812">
          <cell r="L5812">
            <v>29.070799999999998</v>
          </cell>
          <cell r="M5812">
            <v>6.7989400462769569E-3</v>
          </cell>
          <cell r="AF5812">
            <v>6.6862804300641156E-3</v>
          </cell>
        </row>
        <row r="5813">
          <cell r="L5813">
            <v>13.3401</v>
          </cell>
          <cell r="M5813">
            <v>6.3775577917747394E-3</v>
          </cell>
          <cell r="AF5813">
            <v>6.6863308604789787E-3</v>
          </cell>
        </row>
        <row r="5814">
          <cell r="L5814">
            <v>24.175899999999999</v>
          </cell>
          <cell r="M5814">
            <v>6.7170017132868647E-3</v>
          </cell>
          <cell r="AF5814">
            <v>6.686760383845013E-3</v>
          </cell>
        </row>
        <row r="5815">
          <cell r="L5815">
            <v>27.8127</v>
          </cell>
          <cell r="M5815">
            <v>6.7823378700766169E-3</v>
          </cell>
          <cell r="AF5815">
            <v>6.68677956638311E-3</v>
          </cell>
        </row>
        <row r="5816">
          <cell r="L5816">
            <v>17.9909</v>
          </cell>
          <cell r="M5816">
            <v>6.5486835986991454E-3</v>
          </cell>
          <cell r="AF5816">
            <v>6.6868107354457751E-3</v>
          </cell>
        </row>
        <row r="5817">
          <cell r="L5817">
            <v>17.531500000000001</v>
          </cell>
          <cell r="M5817">
            <v>6.5334236397067511E-3</v>
          </cell>
          <cell r="AF5817">
            <v>6.686877858038876E-3</v>
          </cell>
        </row>
        <row r="5818">
          <cell r="L5818">
            <v>19.202400000000001</v>
          </cell>
          <cell r="M5818">
            <v>6.5871400895148565E-3</v>
          </cell>
          <cell r="AF5818">
            <v>6.686968929451316E-3</v>
          </cell>
        </row>
        <row r="5819">
          <cell r="L5819">
            <v>34.613</v>
          </cell>
          <cell r="M5819">
            <v>6.8346528474378786E-3</v>
          </cell>
          <cell r="AF5819">
            <v>6.6870312258546678E-3</v>
          </cell>
        </row>
        <row r="5820">
          <cell r="L5820">
            <v>10.451000000000001</v>
          </cell>
          <cell r="M5820">
            <v>6.2534887172532678E-3</v>
          </cell>
          <cell r="AF5820">
            <v>6.6870336216167956E-3</v>
          </cell>
        </row>
        <row r="5821">
          <cell r="L5821">
            <v>7.6253900000000003</v>
          </cell>
          <cell r="M5821">
            <v>6.1199607533882804E-3</v>
          </cell>
          <cell r="AF5821">
            <v>6.6870959048439711E-3</v>
          </cell>
        </row>
        <row r="5822">
          <cell r="L5822">
            <v>29.9877</v>
          </cell>
          <cell r="M5822">
            <v>6.809072109343217E-3</v>
          </cell>
          <cell r="AF5822">
            <v>6.6871294367107075E-3</v>
          </cell>
        </row>
        <row r="5823">
          <cell r="L5823">
            <v>20.2227</v>
          </cell>
          <cell r="M5823">
            <v>6.6174906119865111E-3</v>
          </cell>
          <cell r="AF5823">
            <v>6.6872635273872438E-3</v>
          </cell>
        </row>
        <row r="5824">
          <cell r="L5824">
            <v>23.985099999999999</v>
          </cell>
          <cell r="M5824">
            <v>6.7128718424849963E-3</v>
          </cell>
          <cell r="AF5824">
            <v>6.6872874659564246E-3</v>
          </cell>
        </row>
        <row r="5825">
          <cell r="L5825">
            <v>15.5099</v>
          </cell>
          <cell r="M5825">
            <v>6.4619349560458604E-3</v>
          </cell>
          <cell r="AF5825">
            <v>6.6872970408584902E-3</v>
          </cell>
        </row>
        <row r="5826">
          <cell r="L5826">
            <v>26.8413</v>
          </cell>
          <cell r="M5826">
            <v>6.7673954749686025E-3</v>
          </cell>
          <cell r="AF5826">
            <v>6.6873257637625905E-3</v>
          </cell>
        </row>
        <row r="5827">
          <cell r="L5827">
            <v>11.692299999999999</v>
          </cell>
          <cell r="M5827">
            <v>6.3083898136522794E-3</v>
          </cell>
          <cell r="AF5827">
            <v>6.6873879874480447E-3</v>
          </cell>
        </row>
        <row r="5828">
          <cell r="L5828">
            <v>28.9877</v>
          </cell>
          <cell r="M5828">
            <v>6.7979396012436636E-3</v>
          </cell>
          <cell r="AF5828">
            <v>6.6874119162557127E-3</v>
          </cell>
        </row>
        <row r="5829">
          <cell r="L5829">
            <v>18.115300000000001</v>
          </cell>
          <cell r="M5829">
            <v>6.5527520988843489E-3</v>
          </cell>
          <cell r="AF5829">
            <v>6.6874501984432386E-3</v>
          </cell>
        </row>
        <row r="5830">
          <cell r="L5830">
            <v>17.218900000000001</v>
          </cell>
          <cell r="M5830">
            <v>6.5228292691729851E-3</v>
          </cell>
          <cell r="AF5830">
            <v>6.6874980444193164E-3</v>
          </cell>
        </row>
        <row r="5831">
          <cell r="L5831">
            <v>21.7441</v>
          </cell>
          <cell r="M5831">
            <v>6.6592268372608438E-3</v>
          </cell>
          <cell r="AF5831">
            <v>6.6876032791333253E-3</v>
          </cell>
        </row>
        <row r="5832">
          <cell r="L5832">
            <v>25.949400000000001</v>
          </cell>
          <cell r="M5832">
            <v>6.7520579544332925E-3</v>
          </cell>
          <cell r="AF5832">
            <v>6.687646319222109E-3</v>
          </cell>
        </row>
        <row r="5833">
          <cell r="L5833">
            <v>22.887699999999999</v>
          </cell>
          <cell r="M5833">
            <v>6.6877801828185944E-3</v>
          </cell>
          <cell r="AF5833">
            <v>6.6876654461978857E-3</v>
          </cell>
        </row>
        <row r="5834">
          <cell r="L5834">
            <v>27.488600000000002</v>
          </cell>
          <cell r="M5834">
            <v>6.777557462890724E-3</v>
          </cell>
          <cell r="AF5834">
            <v>6.6877252102524563E-3</v>
          </cell>
        </row>
        <row r="5835">
          <cell r="L5835">
            <v>39.812100000000001</v>
          </cell>
          <cell r="M5835">
            <v>6.8122636365965956E-3</v>
          </cell>
          <cell r="AF5835">
            <v>6.6877801828185944E-3</v>
          </cell>
        </row>
        <row r="5836">
          <cell r="L5836">
            <v>33.138300000000001</v>
          </cell>
          <cell r="M5836">
            <v>6.8311428413521938E-3</v>
          </cell>
          <cell r="AF5836">
            <v>6.6878447031572157E-3</v>
          </cell>
        </row>
        <row r="5837">
          <cell r="L5837">
            <v>21.955400000000001</v>
          </cell>
          <cell r="M5837">
            <v>6.6646860480197743E-3</v>
          </cell>
          <cell r="AF5837">
            <v>6.6880716103507364E-3</v>
          </cell>
        </row>
        <row r="5838">
          <cell r="L5838">
            <v>11.3193</v>
          </cell>
          <cell r="M5838">
            <v>6.2921411122748806E-3</v>
          </cell>
          <cell r="AF5838">
            <v>6.6881384559246198E-3</v>
          </cell>
        </row>
        <row r="5839">
          <cell r="L5839">
            <v>16.854800000000001</v>
          </cell>
          <cell r="M5839">
            <v>6.5102757467889166E-3</v>
          </cell>
          <cell r="AF5839">
            <v>6.6881790335543631E-3</v>
          </cell>
        </row>
        <row r="5840">
          <cell r="L5840">
            <v>21.3489</v>
          </cell>
          <cell r="M5840">
            <v>6.6487944434330112E-3</v>
          </cell>
          <cell r="AF5840">
            <v>6.6882148328382537E-3</v>
          </cell>
        </row>
        <row r="5841">
          <cell r="L5841">
            <v>16.373699999999999</v>
          </cell>
          <cell r="M5841">
            <v>6.4933378055544522E-3</v>
          </cell>
          <cell r="AF5841">
            <v>6.6882625586438486E-3</v>
          </cell>
        </row>
        <row r="5842">
          <cell r="L5842">
            <v>16.389700000000001</v>
          </cell>
          <cell r="M5842">
            <v>6.4939074958291158E-3</v>
          </cell>
          <cell r="AF5842">
            <v>6.6882744889214937E-3</v>
          </cell>
        </row>
        <row r="5843">
          <cell r="L5843">
            <v>16.899100000000001</v>
          </cell>
          <cell r="M5843">
            <v>6.51181537954682E-3</v>
          </cell>
          <cell r="AF5843">
            <v>6.6883770699277395E-3</v>
          </cell>
        </row>
        <row r="5844">
          <cell r="L5844">
            <v>117.54900000000001</v>
          </cell>
          <cell r="M5844">
            <v>2.5180195675150651E-3</v>
          </cell>
          <cell r="AF5844">
            <v>6.6884653095091607E-3</v>
          </cell>
        </row>
        <row r="5845">
          <cell r="L5845">
            <v>17.750699999999998</v>
          </cell>
          <cell r="M5845">
            <v>6.5407509398934258E-3</v>
          </cell>
          <cell r="AF5845">
            <v>6.6885225322461063E-3</v>
          </cell>
        </row>
        <row r="5846">
          <cell r="L5846">
            <v>23.687799999999999</v>
          </cell>
          <cell r="M5846">
            <v>6.7062990131287938E-3</v>
          </cell>
          <cell r="AF5846">
            <v>6.6885249162920339E-3</v>
          </cell>
        </row>
        <row r="5847">
          <cell r="L5847">
            <v>38.214100000000002</v>
          </cell>
          <cell r="M5847">
            <v>6.824898856581856E-3</v>
          </cell>
          <cell r="AF5847">
            <v>6.6887513150043054E-3</v>
          </cell>
        </row>
        <row r="5848">
          <cell r="L5848">
            <v>15.2418</v>
          </cell>
          <cell r="M5848">
            <v>6.4519319328545672E-3</v>
          </cell>
          <cell r="AF5848">
            <v>6.6889108837331615E-3</v>
          </cell>
        </row>
        <row r="5849">
          <cell r="L5849">
            <v>23.332100000000001</v>
          </cell>
          <cell r="M5849">
            <v>6.6982151736509612E-3</v>
          </cell>
          <cell r="AF5849">
            <v>6.6891964676907808E-3</v>
          </cell>
        </row>
        <row r="5850">
          <cell r="L5850">
            <v>33.919800000000002</v>
          </cell>
          <cell r="M5850">
            <v>6.8335459849274537E-3</v>
          </cell>
          <cell r="AF5850">
            <v>6.6893082476749367E-3</v>
          </cell>
        </row>
        <row r="5851">
          <cell r="L5851">
            <v>87.815700000000007</v>
          </cell>
          <cell r="M5851">
            <v>4.5431228486838291E-3</v>
          </cell>
          <cell r="AF5851">
            <v>6.6893795748995616E-3</v>
          </cell>
        </row>
        <row r="5852">
          <cell r="L5852">
            <v>32.497599999999998</v>
          </cell>
          <cell r="M5852">
            <v>6.8282600998615991E-3</v>
          </cell>
          <cell r="AF5852">
            <v>6.6893843294466007E-3</v>
          </cell>
        </row>
        <row r="5853">
          <cell r="L5853">
            <v>18.400200000000002</v>
          </cell>
          <cell r="M5853">
            <v>6.5619669746780421E-3</v>
          </cell>
          <cell r="AF5853">
            <v>6.6895245547711297E-3</v>
          </cell>
        </row>
        <row r="5854">
          <cell r="L5854">
            <v>21.029699999999998</v>
          </cell>
          <cell r="M5854">
            <v>6.6401579837174242E-3</v>
          </cell>
          <cell r="AF5854">
            <v>6.6896053328767864E-3</v>
          </cell>
        </row>
        <row r="5855">
          <cell r="L5855">
            <v>14.3149</v>
          </cell>
          <cell r="M5855">
            <v>6.4164245908501349E-3</v>
          </cell>
          <cell r="AF5855">
            <v>6.6896385881357002E-3</v>
          </cell>
        </row>
        <row r="5856">
          <cell r="L5856">
            <v>41.556899999999999</v>
          </cell>
          <cell r="M5856">
            <v>6.7926774986712722E-3</v>
          </cell>
          <cell r="AF5856">
            <v>6.6896837143814629E-3</v>
          </cell>
        </row>
        <row r="5857">
          <cell r="L5857">
            <v>56.068399999999997</v>
          </cell>
          <cell r="M5857">
            <v>6.406269181873165E-3</v>
          </cell>
          <cell r="AF5857">
            <v>6.6897620754211122E-3</v>
          </cell>
        </row>
        <row r="5858">
          <cell r="L5858">
            <v>52.502400000000002</v>
          </cell>
          <cell r="M5858">
            <v>6.5364726608544473E-3</v>
          </cell>
          <cell r="AF5858">
            <v>6.6898973781028617E-3</v>
          </cell>
        </row>
        <row r="5859">
          <cell r="L5859">
            <v>58.482999999999997</v>
          </cell>
          <cell r="M5859">
            <v>6.3062028963417564E-3</v>
          </cell>
          <cell r="AF5859">
            <v>6.6899353468272658E-3</v>
          </cell>
        </row>
        <row r="5860">
          <cell r="L5860">
            <v>134.94800000000001</v>
          </cell>
          <cell r="M5860">
            <v>1.5805747863277706E-3</v>
          </cell>
          <cell r="AF5860">
            <v>6.690087173609663E-3</v>
          </cell>
        </row>
        <row r="5861">
          <cell r="L5861">
            <v>20.231400000000001</v>
          </cell>
          <cell r="M5861">
            <v>6.6177413136777061E-3</v>
          </cell>
          <cell r="AF5861">
            <v>6.6901393462853705E-3</v>
          </cell>
        </row>
        <row r="5862">
          <cell r="L5862">
            <v>18.300599999999999</v>
          </cell>
          <cell r="M5862">
            <v>6.5587617803979795E-3</v>
          </cell>
          <cell r="AF5862">
            <v>6.6901654292116832E-3</v>
          </cell>
        </row>
        <row r="5863">
          <cell r="L5863">
            <v>11.9846</v>
          </cell>
          <cell r="M5863">
            <v>6.3209719613403761E-3</v>
          </cell>
          <cell r="AF5863">
            <v>6.6901915098635974E-3</v>
          </cell>
        </row>
        <row r="5864">
          <cell r="L5864">
            <v>79.170500000000004</v>
          </cell>
          <cell r="M5864">
            <v>5.1372075255495114E-3</v>
          </cell>
          <cell r="AF5864">
            <v>6.6902792190009566E-3</v>
          </cell>
        </row>
        <row r="5865">
          <cell r="L5865">
            <v>20.2409</v>
          </cell>
          <cell r="M5865">
            <v>6.6180149113147834E-3</v>
          </cell>
          <cell r="AF5865">
            <v>6.6902958097267299E-3</v>
          </cell>
        </row>
        <row r="5866">
          <cell r="L5866">
            <v>11.4794</v>
          </cell>
          <cell r="M5866">
            <v>6.2991417983640071E-3</v>
          </cell>
          <cell r="AF5866">
            <v>6.6904308713487673E-3</v>
          </cell>
        </row>
        <row r="5867">
          <cell r="L5867">
            <v>116.437</v>
          </cell>
          <cell r="M5867">
            <v>2.5862641794178426E-3</v>
          </cell>
          <cell r="AF5867">
            <v>6.6904521912848364E-3</v>
          </cell>
        </row>
        <row r="5868">
          <cell r="L5868">
            <v>27.030200000000001</v>
          </cell>
          <cell r="M5868">
            <v>6.7704454878352435E-3</v>
          </cell>
          <cell r="AF5868">
            <v>6.6904806154975656E-3</v>
          </cell>
        </row>
        <row r="5869">
          <cell r="L5869">
            <v>20.936199999999999</v>
          </cell>
          <cell r="M5869">
            <v>6.6375927291434968E-3</v>
          </cell>
          <cell r="AF5869">
            <v>6.6905043002735724E-3</v>
          </cell>
        </row>
        <row r="5870">
          <cell r="L5870">
            <v>52.110500000000002</v>
          </cell>
          <cell r="M5870">
            <v>6.5494512421149483E-3</v>
          </cell>
          <cell r="AF5870">
            <v>6.6905587681238997E-3</v>
          </cell>
        </row>
        <row r="5871">
          <cell r="L5871">
            <v>23.1736</v>
          </cell>
          <cell r="M5871">
            <v>6.6945360778520504E-3</v>
          </cell>
          <cell r="AF5871">
            <v>6.6906795091854487E-3</v>
          </cell>
        </row>
        <row r="5872">
          <cell r="L5872">
            <v>20.373999999999999</v>
          </cell>
          <cell r="M5872">
            <v>6.6218309025811301E-3</v>
          </cell>
          <cell r="AF5872">
            <v>6.6906842431325962E-3</v>
          </cell>
        </row>
        <row r="5873">
          <cell r="L5873">
            <v>12.443099999999999</v>
          </cell>
          <cell r="M5873">
            <v>6.3404384824925818E-3</v>
          </cell>
          <cell r="AF5873">
            <v>6.6907386781194129E-3</v>
          </cell>
        </row>
        <row r="5874">
          <cell r="L5874">
            <v>30.2</v>
          </cell>
          <cell r="M5874">
            <v>6.8111806098859959E-3</v>
          </cell>
          <cell r="AF5874">
            <v>6.6907576096964785E-3</v>
          </cell>
        </row>
        <row r="5875">
          <cell r="L5875">
            <v>16.838000000000001</v>
          </cell>
          <cell r="M5875">
            <v>6.5096909825446431E-3</v>
          </cell>
          <cell r="AF5875">
            <v>6.6907789062823388E-3</v>
          </cell>
        </row>
        <row r="5876">
          <cell r="L5876">
            <v>17.438600000000001</v>
          </cell>
          <cell r="M5876">
            <v>6.5302929177812503E-3</v>
          </cell>
          <cell r="AF5876">
            <v>6.6912517707567393E-3</v>
          </cell>
        </row>
        <row r="5877">
          <cell r="L5877">
            <v>27.793099999999999</v>
          </cell>
          <cell r="M5877">
            <v>6.7820546187765986E-3</v>
          </cell>
          <cell r="AF5877">
            <v>6.6912564956029237E-3</v>
          </cell>
        </row>
        <row r="5878">
          <cell r="L5878">
            <v>21.049600000000002</v>
          </cell>
          <cell r="M5878">
            <v>6.6407018863078263E-3</v>
          </cell>
          <cell r="AF5878">
            <v>6.6913273592686421E-3</v>
          </cell>
        </row>
        <row r="5879">
          <cell r="L5879">
            <v>44.880200000000002</v>
          </cell>
          <cell r="M5879">
            <v>6.7388495793374971E-3</v>
          </cell>
          <cell r="AF5879">
            <v>6.6913604231868618E-3</v>
          </cell>
        </row>
        <row r="5880">
          <cell r="L5880">
            <v>25.8565</v>
          </cell>
          <cell r="M5880">
            <v>6.7503717673195913E-3</v>
          </cell>
          <cell r="AF5880">
            <v>6.6913722308357508E-3</v>
          </cell>
        </row>
        <row r="5881">
          <cell r="L5881">
            <v>21.360900000000001</v>
          </cell>
          <cell r="M5881">
            <v>6.6491154630372125E-3</v>
          </cell>
          <cell r="AF5881">
            <v>6.6914407059273026E-3</v>
          </cell>
        </row>
        <row r="5882">
          <cell r="L5882">
            <v>25.900200000000002</v>
          </cell>
          <cell r="M5882">
            <v>6.7511670246416852E-3</v>
          </cell>
          <cell r="AF5882">
            <v>6.6915162462926345E-3</v>
          </cell>
        </row>
        <row r="5883">
          <cell r="L5883">
            <v>66.623400000000004</v>
          </cell>
          <cell r="M5883">
            <v>5.9052862279865411E-3</v>
          </cell>
          <cell r="AF5883">
            <v>6.6917144481153648E-3</v>
          </cell>
        </row>
        <row r="5884">
          <cell r="L5884">
            <v>41.881700000000002</v>
          </cell>
          <cell r="M5884">
            <v>6.7883679725822803E-3</v>
          </cell>
          <cell r="AF5884">
            <v>6.6917191655887602E-3</v>
          </cell>
        </row>
        <row r="5885">
          <cell r="L5885">
            <v>61.554099999999998</v>
          </cell>
          <cell r="M5885">
            <v>6.1659208447670004E-3</v>
          </cell>
          <cell r="AF5885">
            <v>6.6917569026672431E-3</v>
          </cell>
        </row>
        <row r="5886">
          <cell r="L5886">
            <v>59.092300000000002</v>
          </cell>
          <cell r="M5886">
            <v>6.2795019085024025E-3</v>
          </cell>
          <cell r="AF5886">
            <v>6.6921881779708099E-3</v>
          </cell>
        </row>
        <row r="5887">
          <cell r="L5887">
            <v>25.6189</v>
          </cell>
          <cell r="M5887">
            <v>6.7459833641936124E-3</v>
          </cell>
          <cell r="AF5887">
            <v>6.6922117267726898E-3</v>
          </cell>
        </row>
        <row r="5888">
          <cell r="L5888">
            <v>19.494700000000002</v>
          </cell>
          <cell r="M5888">
            <v>6.5960267738429485E-3</v>
          </cell>
          <cell r="AF5888">
            <v>6.6923341502131278E-3</v>
          </cell>
        </row>
        <row r="5889">
          <cell r="L5889">
            <v>27.378</v>
          </cell>
          <cell r="M5889">
            <v>6.7758790970535712E-3</v>
          </cell>
          <cell r="AF5889">
            <v>6.6925247469138095E-3</v>
          </cell>
        </row>
        <row r="5890">
          <cell r="L5890">
            <v>21.0077</v>
          </cell>
          <cell r="M5890">
            <v>6.6395558379954579E-3</v>
          </cell>
          <cell r="AF5890">
            <v>6.6925412124380912E-3</v>
          </cell>
        </row>
        <row r="5891">
          <cell r="L5891">
            <v>12.472300000000001</v>
          </cell>
          <cell r="M5891">
            <v>6.3416670006394985E-3</v>
          </cell>
          <cell r="AF5891">
            <v>6.6926070653146753E-3</v>
          </cell>
        </row>
        <row r="5892">
          <cell r="L5892">
            <v>20.442399999999999</v>
          </cell>
          <cell r="M5892">
            <v>6.6237793955648151E-3</v>
          </cell>
          <cell r="AF5892">
            <v>6.6926893606636482E-3</v>
          </cell>
        </row>
        <row r="5893">
          <cell r="L5893">
            <v>21.692499999999999</v>
          </cell>
          <cell r="M5893">
            <v>6.6578811083588601E-3</v>
          </cell>
          <cell r="AF5893">
            <v>6.69273637622718E-3</v>
          </cell>
        </row>
        <row r="5894">
          <cell r="L5894">
            <v>25.191500000000001</v>
          </cell>
          <cell r="M5894">
            <v>6.7378155343899866E-3</v>
          </cell>
          <cell r="AF5894">
            <v>6.6927575307749003E-3</v>
          </cell>
        </row>
        <row r="5895">
          <cell r="L5895">
            <v>52.801699999999997</v>
          </cell>
          <cell r="M5895">
            <v>6.5263798928437144E-3</v>
          </cell>
          <cell r="AF5895">
            <v>6.6928844260492788E-3</v>
          </cell>
        </row>
        <row r="5896">
          <cell r="L5896">
            <v>120.483</v>
          </cell>
          <cell r="M5896">
            <v>2.3423923175841257E-3</v>
          </cell>
          <cell r="AF5896">
            <v>6.6930840574287494E-3</v>
          </cell>
        </row>
        <row r="5897">
          <cell r="L5897">
            <v>7.7454400000000003</v>
          </cell>
          <cell r="M5897">
            <v>6.1258674479597371E-3</v>
          </cell>
          <cell r="AF5897">
            <v>6.6931028392628704E-3</v>
          </cell>
        </row>
        <row r="5898">
          <cell r="L5898">
            <v>57.044199999999996</v>
          </cell>
          <cell r="M5898">
            <v>6.3669518941141985E-3</v>
          </cell>
          <cell r="AF5898">
            <v>6.6931849956233212E-3</v>
          </cell>
        </row>
        <row r="5899">
          <cell r="L5899">
            <v>10.5936</v>
          </cell>
          <cell r="M5899">
            <v>6.2599152968824271E-3</v>
          </cell>
          <cell r="AF5899">
            <v>6.6932483576323852E-3</v>
          </cell>
        </row>
        <row r="5900">
          <cell r="L5900">
            <v>14.439299999999999</v>
          </cell>
          <cell r="M5900">
            <v>6.4212727619798963E-3</v>
          </cell>
          <cell r="AF5900">
            <v>6.6933328189652842E-3</v>
          </cell>
        </row>
        <row r="5901">
          <cell r="L5901">
            <v>22.211200000000002</v>
          </cell>
          <cell r="M5901">
            <v>6.6711839792973539E-3</v>
          </cell>
          <cell r="AF5901">
            <v>6.6934360163526324E-3</v>
          </cell>
        </row>
        <row r="5902">
          <cell r="L5902">
            <v>10.635899999999999</v>
          </cell>
          <cell r="M5902">
            <v>6.2618157207017635E-3</v>
          </cell>
          <cell r="AF5902">
            <v>6.6936305849325702E-3</v>
          </cell>
        </row>
        <row r="5903">
          <cell r="L5903">
            <v>23.728200000000001</v>
          </cell>
          <cell r="M5903">
            <v>6.7072020311066778E-3</v>
          </cell>
          <cell r="AF5903">
            <v>6.6936469884006106E-3</v>
          </cell>
        </row>
        <row r="5904">
          <cell r="L5904">
            <v>25.536300000000001</v>
          </cell>
          <cell r="M5904">
            <v>6.7444322553331043E-3</v>
          </cell>
          <cell r="AF5904">
            <v>6.6937383622632015E-3</v>
          </cell>
        </row>
        <row r="5905">
          <cell r="L5905">
            <v>42.015300000000003</v>
          </cell>
          <cell r="M5905">
            <v>6.7865351315463032E-3</v>
          </cell>
          <cell r="AF5905">
            <v>6.693789893860074E-3</v>
          </cell>
        </row>
        <row r="5906">
          <cell r="L5906">
            <v>32.825800000000001</v>
          </cell>
          <cell r="M5906">
            <v>6.829839441258664E-3</v>
          </cell>
          <cell r="AF5906">
            <v>6.6938109723413729E-3</v>
          </cell>
        </row>
        <row r="5907">
          <cell r="L5907">
            <v>19.917300000000001</v>
          </cell>
          <cell r="M5907">
            <v>6.6086030962940155E-3</v>
          </cell>
          <cell r="AF5907">
            <v>6.6940848538092684E-3</v>
          </cell>
        </row>
        <row r="5908">
          <cell r="L5908">
            <v>12.428000000000001</v>
          </cell>
          <cell r="M5908">
            <v>6.3398026581155328E-3</v>
          </cell>
          <cell r="AF5908">
            <v>6.6941152691721304E-3</v>
          </cell>
        </row>
        <row r="5909">
          <cell r="L5909">
            <v>10.165699999999999</v>
          </cell>
          <cell r="M5909">
            <v>6.2405390396364493E-3</v>
          </cell>
          <cell r="AF5909">
            <v>6.6945080429240455E-3</v>
          </cell>
        </row>
        <row r="5910">
          <cell r="L5910">
            <v>21.921500000000002</v>
          </cell>
          <cell r="M5910">
            <v>6.663815777495411E-3</v>
          </cell>
          <cell r="AF5910">
            <v>6.6945360778520504E-3</v>
          </cell>
        </row>
        <row r="5911">
          <cell r="L5911">
            <v>19.555800000000001</v>
          </cell>
          <cell r="M5911">
            <v>6.5978649796577431E-3</v>
          </cell>
          <cell r="AF5911">
            <v>6.694578125158699E-3</v>
          </cell>
        </row>
        <row r="5912">
          <cell r="L5912">
            <v>25.959299999999999</v>
          </cell>
          <cell r="M5912">
            <v>6.7522366612991899E-3</v>
          </cell>
          <cell r="AF5912">
            <v>6.6948069423226472E-3</v>
          </cell>
        </row>
        <row r="5913">
          <cell r="L5913">
            <v>47.865299999999998</v>
          </cell>
          <cell r="M5913">
            <v>6.6723974474617335E-3</v>
          </cell>
          <cell r="AF5913">
            <v>6.6948092762592684E-3</v>
          </cell>
        </row>
        <row r="5914">
          <cell r="L5914">
            <v>25.4</v>
          </cell>
          <cell r="M5914">
            <v>6.7418439967880332E-3</v>
          </cell>
          <cell r="AF5914">
            <v>6.6949119508217299E-3</v>
          </cell>
        </row>
        <row r="5915">
          <cell r="L5915">
            <v>30.8643</v>
          </cell>
          <cell r="M5915">
            <v>6.8171998209484042E-3</v>
          </cell>
          <cell r="AF5915">
            <v>6.6950122566351543E-3</v>
          </cell>
        </row>
        <row r="5916">
          <cell r="L5916">
            <v>33.974699999999999</v>
          </cell>
          <cell r="M5916">
            <v>6.833668784196909E-3</v>
          </cell>
          <cell r="AF5916">
            <v>6.6950519028141798E-3</v>
          </cell>
        </row>
        <row r="5917">
          <cell r="L5917">
            <v>54.591700000000003</v>
          </cell>
          <cell r="M5917">
            <v>6.4627951880944588E-3</v>
          </cell>
          <cell r="AF5917">
            <v>6.6950588986335437E-3</v>
          </cell>
        </row>
        <row r="5918">
          <cell r="L5918">
            <v>26.641100000000002</v>
          </cell>
          <cell r="M5918">
            <v>6.7640871804748714E-3</v>
          </cell>
          <cell r="AF5918">
            <v>6.6953246141260017E-3</v>
          </cell>
        </row>
        <row r="5919">
          <cell r="L5919">
            <v>42.707900000000002</v>
          </cell>
          <cell r="M5919">
            <v>6.7764722591666356E-3</v>
          </cell>
          <cell r="AF5919">
            <v>6.6957204016848491E-3</v>
          </cell>
        </row>
        <row r="5920">
          <cell r="L5920">
            <v>51.983199999999997</v>
          </cell>
          <cell r="M5920">
            <v>6.5536090177443478E-3</v>
          </cell>
          <cell r="AF5920">
            <v>6.6957785598055408E-3</v>
          </cell>
        </row>
        <row r="5921">
          <cell r="L5921">
            <v>17.388300000000001</v>
          </cell>
          <cell r="M5921">
            <v>6.5285915367998566E-3</v>
          </cell>
          <cell r="AF5921">
            <v>6.6958669375909311E-3</v>
          </cell>
        </row>
        <row r="5922">
          <cell r="L5922">
            <v>38.413499999999999</v>
          </cell>
          <cell r="M5922">
            <v>6.8236002175820036E-3</v>
          </cell>
          <cell r="AF5922">
            <v>6.6958971658490057E-3</v>
          </cell>
        </row>
        <row r="5923">
          <cell r="L5923">
            <v>48.373199999999997</v>
          </cell>
          <cell r="M5923">
            <v>6.6594222395866222E-3</v>
          </cell>
          <cell r="AF5923">
            <v>6.6959134412841051E-3</v>
          </cell>
        </row>
        <row r="5924">
          <cell r="L5924">
            <v>179.41900000000001</v>
          </cell>
          <cell r="M5924">
            <v>3.2101199666903697E-4</v>
          </cell>
          <cell r="AF5924">
            <v>6.6959297157957237E-3</v>
          </cell>
        </row>
        <row r="5925">
          <cell r="L5925">
            <v>21.3582</v>
          </cell>
          <cell r="M5925">
            <v>6.6490432567776498E-3</v>
          </cell>
          <cell r="AF5925">
            <v>6.6959855071102451E-3</v>
          </cell>
        </row>
        <row r="5926">
          <cell r="L5926">
            <v>29.5807</v>
          </cell>
          <cell r="M5926">
            <v>6.804780006289435E-3</v>
          </cell>
          <cell r="AF5926">
            <v>6.6960041018026559E-3</v>
          </cell>
        </row>
        <row r="5927">
          <cell r="L5927">
            <v>58.622</v>
          </cell>
          <cell r="M5927">
            <v>6.300162047466056E-3</v>
          </cell>
          <cell r="AF5927">
            <v>6.6960691737269519E-3</v>
          </cell>
        </row>
        <row r="5928">
          <cell r="L5928">
            <v>29.680599999999998</v>
          </cell>
          <cell r="M5928">
            <v>6.8058639152288256E-3</v>
          </cell>
          <cell r="AF5928">
            <v>6.6962248215614159E-3</v>
          </cell>
        </row>
        <row r="5929">
          <cell r="L5929">
            <v>8.0137900000000002</v>
          </cell>
          <cell r="M5929">
            <v>6.1389975094065579E-3</v>
          </cell>
          <cell r="AF5929">
            <v>6.6963084182874713E-3</v>
          </cell>
        </row>
        <row r="5930">
          <cell r="L5930">
            <v>22.8675</v>
          </cell>
          <cell r="M5930">
            <v>6.6872970408584902E-3</v>
          </cell>
          <cell r="AF5930">
            <v>6.6964082379156525E-3</v>
          </cell>
        </row>
        <row r="5931">
          <cell r="L5931">
            <v>29.316700000000001</v>
          </cell>
          <cell r="M5931">
            <v>6.8018205521766257E-3</v>
          </cell>
          <cell r="AF5931">
            <v>6.6964569743687011E-3</v>
          </cell>
        </row>
        <row r="5932">
          <cell r="L5932">
            <v>27.905000000000001</v>
          </cell>
          <cell r="M5932">
            <v>6.7836616288650875E-3</v>
          </cell>
          <cell r="AF5932">
            <v>6.696531223454043E-3</v>
          </cell>
        </row>
        <row r="5933">
          <cell r="L5933">
            <v>16.139800000000001</v>
          </cell>
          <cell r="M5933">
            <v>6.4849597184833546E-3</v>
          </cell>
          <cell r="AF5933">
            <v>6.6966356035691506E-3</v>
          </cell>
        </row>
        <row r="5934">
          <cell r="L5934">
            <v>21.569800000000001</v>
          </cell>
          <cell r="M5934">
            <v>6.6546612952660634E-3</v>
          </cell>
          <cell r="AF5934">
            <v>6.6966564750109876E-3</v>
          </cell>
        </row>
        <row r="5935">
          <cell r="L5935">
            <v>50.547400000000003</v>
          </cell>
          <cell r="M5935">
            <v>6.5985134579419642E-3</v>
          </cell>
          <cell r="AF5935">
            <v>6.6966680695965978E-3</v>
          </cell>
        </row>
        <row r="5936">
          <cell r="L5936">
            <v>32.1905</v>
          </cell>
          <cell r="M5936">
            <v>6.8265871565460871E-3</v>
          </cell>
          <cell r="AF5936">
            <v>6.6968581535496044E-3</v>
          </cell>
        </row>
        <row r="5937">
          <cell r="L5937">
            <v>30.5108</v>
          </cell>
          <cell r="M5937">
            <v>6.8141059728800317E-3</v>
          </cell>
          <cell r="AF5937">
            <v>6.6968859600796248E-3</v>
          </cell>
        </row>
        <row r="5938">
          <cell r="L5938">
            <v>482.86700000000002</v>
          </cell>
          <cell r="M5938">
            <v>1.1313031693870991E-15</v>
          </cell>
          <cell r="AF5938">
            <v>6.6968998623264647E-3</v>
          </cell>
        </row>
        <row r="5939">
          <cell r="L5939">
            <v>30.8415</v>
          </cell>
          <cell r="M5939">
            <v>6.817007775409333E-3</v>
          </cell>
          <cell r="AF5939">
            <v>6.6970620050504203E-3</v>
          </cell>
        </row>
        <row r="5940">
          <cell r="L5940">
            <v>68.227599999999995</v>
          </cell>
          <cell r="M5940">
            <v>5.8159796957986329E-3</v>
          </cell>
          <cell r="AF5940">
            <v>6.6971523016317348E-3</v>
          </cell>
        </row>
        <row r="5941">
          <cell r="L5941">
            <v>26.557700000000001</v>
          </cell>
          <cell r="M5941">
            <v>6.7626860023573959E-3</v>
          </cell>
          <cell r="AF5941">
            <v>6.6972101689698558E-3</v>
          </cell>
        </row>
        <row r="5942">
          <cell r="L5942">
            <v>32.5199</v>
          </cell>
          <cell r="M5942">
            <v>6.8283742349425584E-3</v>
          </cell>
          <cell r="AF5942">
            <v>6.6974345826570298E-3</v>
          </cell>
        </row>
        <row r="5943">
          <cell r="L5943">
            <v>21.296700000000001</v>
          </cell>
          <cell r="M5943">
            <v>6.6473949191114823E-3</v>
          </cell>
          <cell r="AF5943">
            <v>6.6974646452338457E-3</v>
          </cell>
        </row>
        <row r="5944">
          <cell r="L5944">
            <v>49.669600000000003</v>
          </cell>
          <cell r="M5944">
            <v>6.6241433113311673E-3</v>
          </cell>
          <cell r="AF5944">
            <v>6.6974738946162411E-3</v>
          </cell>
        </row>
        <row r="5945">
          <cell r="L5945">
            <v>42.519500000000001</v>
          </cell>
          <cell r="M5945">
            <v>6.7793025773826756E-3</v>
          </cell>
          <cell r="AF5945">
            <v>6.6976010430230565E-3</v>
          </cell>
        </row>
        <row r="5946">
          <cell r="L5946">
            <v>23.923100000000002</v>
          </cell>
          <cell r="M5946">
            <v>6.7115149593523823E-3</v>
          </cell>
          <cell r="AF5946">
            <v>6.6977858843086362E-3</v>
          </cell>
        </row>
        <row r="5947">
          <cell r="L5947">
            <v>20.4221</v>
          </cell>
          <cell r="M5947">
            <v>6.6232020040424269E-3</v>
          </cell>
          <cell r="AF5947">
            <v>6.6978574778538318E-3</v>
          </cell>
        </row>
        <row r="5948">
          <cell r="L5948">
            <v>32.1661</v>
          </cell>
          <cell r="M5948">
            <v>6.8264461502694686E-3</v>
          </cell>
          <cell r="AF5948">
            <v>6.6978667144102022E-3</v>
          </cell>
        </row>
        <row r="5949">
          <cell r="L5949">
            <v>19.152699999999999</v>
          </cell>
          <cell r="M5949">
            <v>6.5856138428265661E-3</v>
          </cell>
          <cell r="AF5949">
            <v>6.6979821458986125E-3</v>
          </cell>
        </row>
        <row r="5950">
          <cell r="L5950">
            <v>45.906999999999996</v>
          </cell>
          <cell r="M5950">
            <v>6.7178995420287746E-3</v>
          </cell>
          <cell r="AF5950">
            <v>6.6981621248477551E-3</v>
          </cell>
        </row>
        <row r="5951">
          <cell r="L5951">
            <v>70.659899999999993</v>
          </cell>
          <cell r="M5951">
            <v>5.6749591917177713E-3</v>
          </cell>
          <cell r="AF5951">
            <v>6.6981921101802282E-3</v>
          </cell>
        </row>
        <row r="5952">
          <cell r="L5952">
            <v>22.058599999999998</v>
          </cell>
          <cell r="M5952">
            <v>6.6673222223284584E-3</v>
          </cell>
          <cell r="AF5952">
            <v>6.6982013357949188E-3</v>
          </cell>
        </row>
        <row r="5953">
          <cell r="L5953">
            <v>34.761299999999999</v>
          </cell>
          <cell r="M5953">
            <v>6.8347644887997187E-3</v>
          </cell>
          <cell r="AF5953">
            <v>6.6982151736509612E-3</v>
          </cell>
        </row>
        <row r="5954">
          <cell r="L5954">
            <v>37.314100000000003</v>
          </cell>
          <cell r="M5954">
            <v>6.8297715458439179E-3</v>
          </cell>
          <cell r="AF5954">
            <v>6.6982405412896774E-3</v>
          </cell>
        </row>
        <row r="5955">
          <cell r="L5955">
            <v>35.012099999999997</v>
          </cell>
          <cell r="M5955">
            <v>6.8348528932844418E-3</v>
          </cell>
          <cell r="AF5955">
            <v>6.6982935753391341E-3</v>
          </cell>
        </row>
        <row r="5956">
          <cell r="L5956">
            <v>15.8948</v>
          </cell>
          <cell r="M5956">
            <v>6.476084115140405E-3</v>
          </cell>
          <cell r="AF5956">
            <v>6.698295880940966E-3</v>
          </cell>
        </row>
        <row r="5957">
          <cell r="L5957">
            <v>80.093000000000004</v>
          </cell>
          <cell r="M5957">
            <v>5.0755834599921865E-3</v>
          </cell>
          <cell r="AF5957">
            <v>6.6983189359215824E-3</v>
          </cell>
        </row>
        <row r="5958">
          <cell r="L5958">
            <v>26.056899999999999</v>
          </cell>
          <cell r="M5958">
            <v>6.7539883116060429E-3</v>
          </cell>
          <cell r="AF5958">
            <v>6.6984295735646555E-3</v>
          </cell>
        </row>
        <row r="5959">
          <cell r="L5959">
            <v>62.348399999999998</v>
          </cell>
          <cell r="M5959">
            <v>6.1273878619411831E-3</v>
          </cell>
          <cell r="AF5959">
            <v>6.6985148270773537E-3</v>
          </cell>
        </row>
        <row r="5960">
          <cell r="L5960">
            <v>27.056799999999999</v>
          </cell>
          <cell r="M5960">
            <v>6.7708693903871936E-3</v>
          </cell>
          <cell r="AF5960">
            <v>6.6985701128409823E-3</v>
          </cell>
        </row>
        <row r="5961">
          <cell r="L5961">
            <v>211.16300000000001</v>
          </cell>
          <cell r="M5961">
            <v>7.2135468638564776E-5</v>
          </cell>
          <cell r="AF5961">
            <v>6.6986737443524196E-3</v>
          </cell>
        </row>
        <row r="5962">
          <cell r="L5962">
            <v>38.6526</v>
          </cell>
          <cell r="M5962">
            <v>6.8219383779869903E-3</v>
          </cell>
          <cell r="AF5962">
            <v>6.6987796392902373E-3</v>
          </cell>
        </row>
        <row r="5963">
          <cell r="L5963">
            <v>47.010599999999997</v>
          </cell>
          <cell r="M5963">
            <v>6.6931452859327204E-3</v>
          </cell>
          <cell r="AF5963">
            <v>6.6989246045181553E-3</v>
          </cell>
        </row>
        <row r="5964">
          <cell r="L5964">
            <v>23.442900000000002</v>
          </cell>
          <cell r="M5964">
            <v>6.7007589162473387E-3</v>
          </cell>
          <cell r="AF5964">
            <v>6.6991959251451834E-3</v>
          </cell>
        </row>
        <row r="5965">
          <cell r="L5965">
            <v>31.2926</v>
          </cell>
          <cell r="M5965">
            <v>6.8206150176203439E-3</v>
          </cell>
          <cell r="AF5965">
            <v>6.6992556723231888E-3</v>
          </cell>
        </row>
        <row r="5966">
          <cell r="L5966">
            <v>365.99700000000001</v>
          </cell>
          <cell r="M5966">
            <v>7.1512087746130949E-10</v>
          </cell>
          <cell r="AF5966">
            <v>6.6992740535031983E-3</v>
          </cell>
        </row>
        <row r="5967">
          <cell r="L5967">
            <v>25.1983</v>
          </cell>
          <cell r="M5967">
            <v>6.7379482365999763E-3</v>
          </cell>
          <cell r="AF5967">
            <v>6.6993682380898202E-3</v>
          </cell>
        </row>
        <row r="5968">
          <cell r="L5968">
            <v>62.786000000000001</v>
          </cell>
          <cell r="M5968">
            <v>6.1057789586843646E-3</v>
          </cell>
          <cell r="AF5968">
            <v>6.6995220811913239E-3</v>
          </cell>
        </row>
        <row r="5969">
          <cell r="L5969">
            <v>32.244999999999997</v>
          </cell>
          <cell r="M5969">
            <v>6.8268978113120837E-3</v>
          </cell>
          <cell r="AF5969">
            <v>6.6998845398050328E-3</v>
          </cell>
        </row>
        <row r="5970">
          <cell r="L5970">
            <v>28.812799999999999</v>
          </cell>
          <cell r="M5970">
            <v>6.7957894475343837E-3</v>
          </cell>
          <cell r="AF5970">
            <v>6.6998937098553292E-3</v>
          </cell>
        </row>
        <row r="5971">
          <cell r="L5971">
            <v>12.348599999999999</v>
          </cell>
          <cell r="M5971">
            <v>6.3364533880354854E-3</v>
          </cell>
          <cell r="AF5971">
            <v>6.6999258026523359E-3</v>
          </cell>
        </row>
        <row r="5972">
          <cell r="L5972">
            <v>200.042</v>
          </cell>
          <cell r="M5972">
            <v>1.2586753418394897E-4</v>
          </cell>
          <cell r="AF5972">
            <v>6.6999922688163512E-3</v>
          </cell>
        </row>
        <row r="5973">
          <cell r="L5973">
            <v>162.68899999999999</v>
          </cell>
          <cell r="M5973">
            <v>6.2595513335091189E-4</v>
          </cell>
          <cell r="AF5973">
            <v>6.700003726894845E-3</v>
          </cell>
        </row>
        <row r="5974">
          <cell r="L5974">
            <v>54.405999999999999</v>
          </cell>
          <cell r="M5974">
            <v>6.4696456168660786E-3</v>
          </cell>
          <cell r="AF5974">
            <v>6.7001182817164589E-3</v>
          </cell>
        </row>
        <row r="5975">
          <cell r="M5975">
            <v>5.7065367181851909E-3</v>
          </cell>
          <cell r="AF5975">
            <v>6.7001686708826934E-3</v>
          </cell>
        </row>
        <row r="5976">
          <cell r="M5976">
            <v>5.7065367181851909E-3</v>
          </cell>
          <cell r="AF5976">
            <v>6.7002030218922259E-3</v>
          </cell>
        </row>
        <row r="5977">
          <cell r="M5977">
            <v>5.7065367181851909E-3</v>
          </cell>
          <cell r="AF5977">
            <v>6.7003243614300956E-3</v>
          </cell>
        </row>
        <row r="5978">
          <cell r="M5978">
            <v>5.7065367181851909E-3</v>
          </cell>
          <cell r="AF5978">
            <v>6.7004639507069249E-3</v>
          </cell>
        </row>
        <row r="5979">
          <cell r="M5979">
            <v>5.7065367181851909E-3</v>
          </cell>
          <cell r="AF5979">
            <v>6.7005028401152331E-3</v>
          </cell>
        </row>
        <row r="5980">
          <cell r="M5980">
            <v>5.7065367181851909E-3</v>
          </cell>
          <cell r="AF5980">
            <v>6.7005897496443742E-3</v>
          </cell>
        </row>
        <row r="5981">
          <cell r="M5981">
            <v>5.7065367181851909E-3</v>
          </cell>
          <cell r="AF5981">
            <v>6.7006331941815911E-3</v>
          </cell>
        </row>
        <row r="5982">
          <cell r="M5982">
            <v>5.7065367181851909E-3</v>
          </cell>
          <cell r="AF5982">
            <v>6.7007383474555395E-3</v>
          </cell>
        </row>
        <row r="5983">
          <cell r="M5983">
            <v>5.7065367181851909E-3</v>
          </cell>
          <cell r="AF5983">
            <v>6.7007589162473387E-3</v>
          </cell>
        </row>
        <row r="5984">
          <cell r="M5984">
            <v>5.7065367181851909E-3</v>
          </cell>
          <cell r="AF5984">
            <v>6.7008731594516927E-3</v>
          </cell>
        </row>
        <row r="5985">
          <cell r="M5985">
            <v>5.7065367181851909E-3</v>
          </cell>
          <cell r="AF5985">
            <v>6.7008845811748399E-3</v>
          </cell>
        </row>
        <row r="5986">
          <cell r="M5986">
            <v>5.7065367181851909E-3</v>
          </cell>
          <cell r="AF5986">
            <v>6.7009964890701297E-3</v>
          </cell>
        </row>
        <row r="5987">
          <cell r="M5987">
            <v>5.7065367181851909E-3</v>
          </cell>
          <cell r="AF5987">
            <v>6.7011699707676875E-3</v>
          </cell>
        </row>
        <row r="5988">
          <cell r="M5988">
            <v>5.7065367181851909E-3</v>
          </cell>
          <cell r="AF5988">
            <v>6.7012361389682537E-3</v>
          </cell>
        </row>
        <row r="5989">
          <cell r="L5989">
            <v>6.00854</v>
          </cell>
          <cell r="M5989">
            <v>6.0384719962474796E-3</v>
          </cell>
          <cell r="AF5989">
            <v>6.7013410628340101E-3</v>
          </cell>
        </row>
        <row r="5990">
          <cell r="L5990">
            <v>9.3974299999999999</v>
          </cell>
          <cell r="M5990">
            <v>6.2050635294452865E-3</v>
          </cell>
          <cell r="AF5990">
            <v>6.7013752684942701E-3</v>
          </cell>
        </row>
        <row r="5991">
          <cell r="L5991">
            <v>98.471599999999995</v>
          </cell>
          <cell r="M5991">
            <v>3.788432773104135E-3</v>
          </cell>
          <cell r="AF5991">
            <v>6.7013798289277749E-3</v>
          </cell>
        </row>
        <row r="5992">
          <cell r="L5992">
            <v>28.4831</v>
          </cell>
          <cell r="M5992">
            <v>6.7915722658673187E-3</v>
          </cell>
          <cell r="AF5992">
            <v>6.7015416753520071E-3</v>
          </cell>
        </row>
        <row r="5993">
          <cell r="L5993">
            <v>38.376800000000003</v>
          </cell>
          <cell r="M5993">
            <v>6.8238451961958905E-3</v>
          </cell>
          <cell r="AF5993">
            <v>6.7016601503339648E-3</v>
          </cell>
        </row>
        <row r="5994">
          <cell r="L5994">
            <v>28.1938</v>
          </cell>
          <cell r="M5994">
            <v>6.7876956028132887E-3</v>
          </cell>
          <cell r="AF5994">
            <v>6.7016738172362509E-3</v>
          </cell>
        </row>
        <row r="5995">
          <cell r="L5995">
            <v>22.655899999999999</v>
          </cell>
          <cell r="M5995">
            <v>6.6821900051239926E-3</v>
          </cell>
          <cell r="AF5995">
            <v>6.7016897610957882E-3</v>
          </cell>
        </row>
        <row r="5996">
          <cell r="L5996">
            <v>15.1105</v>
          </cell>
          <cell r="M5996">
            <v>6.4469890580545622E-3</v>
          </cell>
          <cell r="AF5996">
            <v>6.7018286612505517E-3</v>
          </cell>
        </row>
        <row r="5997">
          <cell r="L5997">
            <v>87.177999999999997</v>
          </cell>
          <cell r="M5997">
            <v>4.587931210500714E-3</v>
          </cell>
          <cell r="AF5997">
            <v>6.7018582538331062E-3</v>
          </cell>
        </row>
        <row r="5998">
          <cell r="L5998">
            <v>50.433</v>
          </cell>
          <cell r="M5998">
            <v>6.6019326779627957E-3</v>
          </cell>
          <cell r="AF5998">
            <v>6.701869634745207E-3</v>
          </cell>
        </row>
        <row r="5999">
          <cell r="L5999">
            <v>24.813500000000001</v>
          </cell>
          <cell r="M5999">
            <v>6.7302992891143543E-3</v>
          </cell>
          <cell r="AF5999">
            <v>6.7021039764184271E-3</v>
          </cell>
        </row>
        <row r="6000">
          <cell r="L6000">
            <v>40.544699999999999</v>
          </cell>
          <cell r="M6000">
            <v>6.8047735261694102E-3</v>
          </cell>
          <cell r="AF6000">
            <v>6.7023494785498888E-3</v>
          </cell>
        </row>
        <row r="6001">
          <cell r="L6001">
            <v>21.4847</v>
          </cell>
          <cell r="M6001">
            <v>6.6524118064333589E-3</v>
          </cell>
          <cell r="AF6001">
            <v>6.7023767429551517E-3</v>
          </cell>
        </row>
        <row r="6002">
          <cell r="L6002">
            <v>17.53</v>
          </cell>
          <cell r="M6002">
            <v>6.5333732093744417E-3</v>
          </cell>
          <cell r="AF6002">
            <v>6.7025516247838975E-3</v>
          </cell>
        </row>
        <row r="6003">
          <cell r="L6003">
            <v>28.503299999999999</v>
          </cell>
          <cell r="M6003">
            <v>6.791836799832791E-3</v>
          </cell>
          <cell r="AF6003">
            <v>6.7025856796289578E-3</v>
          </cell>
        </row>
        <row r="6004">
          <cell r="L6004">
            <v>16.359500000000001</v>
          </cell>
          <cell r="M6004">
            <v>6.4928318386583087E-3</v>
          </cell>
          <cell r="AF6004">
            <v>6.7026537765584419E-3</v>
          </cell>
        </row>
        <row r="6005">
          <cell r="L6005">
            <v>34.273800000000001</v>
          </cell>
          <cell r="M6005">
            <v>6.8342316449058376E-3</v>
          </cell>
          <cell r="AF6005">
            <v>6.7028216762363979E-3</v>
          </cell>
        </row>
        <row r="6006">
          <cell r="L6006">
            <v>18.415400000000002</v>
          </cell>
          <cell r="M6006">
            <v>6.5624545779496236E-3</v>
          </cell>
          <cell r="AF6006">
            <v>6.7029804049669418E-3</v>
          </cell>
        </row>
        <row r="6007">
          <cell r="L6007">
            <v>28.794899999999998</v>
          </cell>
          <cell r="M6007">
            <v>6.795565988277805E-3</v>
          </cell>
          <cell r="AF6007">
            <v>6.7035646336298955E-3</v>
          </cell>
        </row>
        <row r="6008">
          <cell r="L6008">
            <v>23.912199999999999</v>
          </cell>
          <cell r="M6008">
            <v>6.7112756562426774E-3</v>
          </cell>
          <cell r="AF6008">
            <v>6.7036302240427231E-3</v>
          </cell>
        </row>
        <row r="6009">
          <cell r="L6009">
            <v>8.8983899999999991</v>
          </cell>
          <cell r="M6009">
            <v>6.1815542755225385E-3</v>
          </cell>
          <cell r="AF6009">
            <v>6.703637008349997E-3</v>
          </cell>
        </row>
        <row r="6010">
          <cell r="L6010">
            <v>25.870799999999999</v>
          </cell>
          <cell r="M6010">
            <v>6.7506324064731203E-3</v>
          </cell>
          <cell r="AF6010">
            <v>6.7036437924870478E-3</v>
          </cell>
        </row>
        <row r="6011">
          <cell r="L6011">
            <v>23.0745</v>
          </cell>
          <cell r="M6011">
            <v>6.6922117267726898E-3</v>
          </cell>
          <cell r="AF6011">
            <v>6.7036912766801097E-3</v>
          </cell>
        </row>
        <row r="6012">
          <cell r="L6012">
            <v>32.980699999999999</v>
          </cell>
          <cell r="M6012">
            <v>6.8305099514766711E-3</v>
          </cell>
          <cell r="AF6012">
            <v>6.7036980594553548E-3</v>
          </cell>
        </row>
        <row r="6013">
          <cell r="L6013">
            <v>23.331499999999998</v>
          </cell>
          <cell r="M6013">
            <v>6.6982013357949188E-3</v>
          </cell>
          <cell r="AF6013">
            <v>6.7037025812109472E-3</v>
          </cell>
        </row>
        <row r="6014">
          <cell r="L6014">
            <v>33.3157</v>
          </cell>
          <cell r="M6014">
            <v>6.8317957282666491E-3</v>
          </cell>
          <cell r="AF6014">
            <v>6.7037161460237835E-3</v>
          </cell>
        </row>
        <row r="6015">
          <cell r="L6015">
            <v>21.708500000000001</v>
          </cell>
          <cell r="M6015">
            <v>6.6582989161449568E-3</v>
          </cell>
          <cell r="AF6015">
            <v>6.7037975206013832E-3</v>
          </cell>
        </row>
        <row r="6016">
          <cell r="L6016">
            <v>21.3504</v>
          </cell>
          <cell r="M6016">
            <v>6.6488345854045401E-3</v>
          </cell>
          <cell r="AF6016">
            <v>6.7038268998411091E-3</v>
          </cell>
        </row>
        <row r="6017">
          <cell r="L6017">
            <v>24.1937</v>
          </cell>
          <cell r="M6017">
            <v>6.7173834637603465E-3</v>
          </cell>
          <cell r="AF6017">
            <v>6.7038449777843609E-3</v>
          </cell>
        </row>
        <row r="6018">
          <cell r="L6018">
            <v>20.972799999999999</v>
          </cell>
          <cell r="M6018">
            <v>6.6385987931936973E-3</v>
          </cell>
          <cell r="AF6018">
            <v>6.7038856487304415E-3</v>
          </cell>
        </row>
        <row r="6019">
          <cell r="L6019">
            <v>25.0124</v>
          </cell>
          <cell r="M6019">
            <v>6.7342884270388953E-3</v>
          </cell>
          <cell r="AF6019">
            <v>6.7040008497948464E-3</v>
          </cell>
        </row>
        <row r="6020">
          <cell r="L6020">
            <v>25.9907</v>
          </cell>
          <cell r="M6020">
            <v>6.7528022150217856E-3</v>
          </cell>
          <cell r="AF6020">
            <v>6.7041385746830634E-3</v>
          </cell>
        </row>
        <row r="6021">
          <cell r="L6021">
            <v>19.3583</v>
          </cell>
          <cell r="M6021">
            <v>6.591898938315347E-3</v>
          </cell>
          <cell r="AF6021">
            <v>6.7043484132193222E-3</v>
          </cell>
        </row>
        <row r="6022">
          <cell r="L6022">
            <v>234.40899999999999</v>
          </cell>
          <cell r="M6022">
            <v>2.0038875338756869E-5</v>
          </cell>
          <cell r="AF6022">
            <v>6.7043642008959908E-3</v>
          </cell>
        </row>
        <row r="6023">
          <cell r="L6023">
            <v>50.073099999999997</v>
          </cell>
          <cell r="M6023">
            <v>6.6125353717262966E-3</v>
          </cell>
          <cell r="AF6023">
            <v>6.7044093034351916E-3</v>
          </cell>
        </row>
        <row r="6024">
          <cell r="L6024">
            <v>79.240799999999993</v>
          </cell>
          <cell r="M6024">
            <v>5.1325303092448508E-3</v>
          </cell>
          <cell r="AF6024">
            <v>6.7044295971087284E-3</v>
          </cell>
        </row>
        <row r="6025">
          <cell r="L6025">
            <v>373.471</v>
          </cell>
          <cell r="M6025">
            <v>3.4318105911479806E-10</v>
          </cell>
          <cell r="AF6025">
            <v>6.704458907487082E-3</v>
          </cell>
        </row>
        <row r="6026">
          <cell r="L6026">
            <v>19.318200000000001</v>
          </cell>
          <cell r="M6026">
            <v>6.5906790486550092E-3</v>
          </cell>
          <cell r="AF6026">
            <v>6.7044904689338835E-3</v>
          </cell>
        </row>
        <row r="6027">
          <cell r="L6027">
            <v>17.922000000000001</v>
          </cell>
          <cell r="M6027">
            <v>6.5464185166011378E-3</v>
          </cell>
          <cell r="AF6027">
            <v>6.7044927231810327E-3</v>
          </cell>
        </row>
        <row r="6028">
          <cell r="L6028">
            <v>22.993400000000001</v>
          </cell>
          <cell r="M6028">
            <v>6.6902958097267299E-3</v>
          </cell>
          <cell r="AF6028">
            <v>6.7044949774092604E-3</v>
          </cell>
        </row>
        <row r="6029">
          <cell r="L6029">
            <v>85.865499999999997</v>
          </cell>
          <cell r="M6029">
            <v>4.6797921645449943E-3</v>
          </cell>
          <cell r="AF6029">
            <v>6.7046256902717942E-3</v>
          </cell>
        </row>
        <row r="6030">
          <cell r="L6030">
            <v>23.329799999999999</v>
          </cell>
          <cell r="M6030">
            <v>6.6981621248477551E-3</v>
          </cell>
          <cell r="AF6030">
            <v>6.7047000329716715E-3</v>
          </cell>
        </row>
        <row r="6031">
          <cell r="L6031">
            <v>36.2834</v>
          </cell>
          <cell r="M6031">
            <v>6.83336016448123E-3</v>
          </cell>
          <cell r="AF6031">
            <v>6.7047923694380845E-3</v>
          </cell>
        </row>
        <row r="6032">
          <cell r="M6032">
            <v>5.7065367181851909E-3</v>
          </cell>
          <cell r="AF6032">
            <v>6.7048036278065659E-3</v>
          </cell>
        </row>
        <row r="6033">
          <cell r="L6033">
            <v>51.896500000000003</v>
          </cell>
          <cell r="M6033">
            <v>6.5564244050827954E-3</v>
          </cell>
          <cell r="AF6033">
            <v>6.704889175946087E-3</v>
          </cell>
        </row>
        <row r="6034">
          <cell r="M6034">
            <v>5.7065367181851909E-3</v>
          </cell>
          <cell r="AF6034">
            <v>6.7050624397022819E-3</v>
          </cell>
        </row>
        <row r="6035">
          <cell r="L6035">
            <v>151.63</v>
          </cell>
          <cell r="M6035">
            <v>9.3039686623749515E-4</v>
          </cell>
          <cell r="AF6035">
            <v>6.7051231679541249E-3</v>
          </cell>
        </row>
        <row r="6036">
          <cell r="L6036">
            <v>47.148099999999999</v>
          </cell>
          <cell r="M6036">
            <v>6.6898999453513719E-3</v>
          </cell>
          <cell r="AF6036">
            <v>6.7051613971823151E-3</v>
          </cell>
        </row>
        <row r="6037">
          <cell r="L6037">
            <v>20.542999999999999</v>
          </cell>
          <cell r="M6037">
            <v>6.6266296690311258E-3</v>
          </cell>
          <cell r="AF6037">
            <v>6.7052625657947748E-3</v>
          </cell>
        </row>
        <row r="6038">
          <cell r="L6038">
            <v>18.9343</v>
          </cell>
          <cell r="M6038">
            <v>6.5788546122180422E-3</v>
          </cell>
          <cell r="AF6038">
            <v>6.7052693090061547E-3</v>
          </cell>
        </row>
        <row r="6039">
          <cell r="L6039">
            <v>13.252800000000001</v>
          </cell>
          <cell r="M6039">
            <v>6.3740017751406971E-3</v>
          </cell>
          <cell r="AF6039">
            <v>6.7053457201627052E-3</v>
          </cell>
        </row>
        <row r="6040">
          <cell r="L6040">
            <v>15.9537</v>
          </cell>
          <cell r="M6040">
            <v>6.4782271942648694E-3</v>
          </cell>
          <cell r="AF6040">
            <v>6.7053839175355073E-3</v>
          </cell>
        </row>
        <row r="6041">
          <cell r="L6041">
            <v>20.7654</v>
          </cell>
          <cell r="M6041">
            <v>6.632865295958113E-3</v>
          </cell>
          <cell r="AF6041">
            <v>6.7056646125708066E-3</v>
          </cell>
        </row>
        <row r="6042">
          <cell r="L6042">
            <v>17.617999999999999</v>
          </cell>
          <cell r="M6042">
            <v>6.5363251454410047E-3</v>
          </cell>
          <cell r="AF6042">
            <v>6.7057498852330106E-3</v>
          </cell>
        </row>
        <row r="6043">
          <cell r="L6043">
            <v>34.0715</v>
          </cell>
          <cell r="M6043">
            <v>6.8338705822003918E-3</v>
          </cell>
          <cell r="AF6043">
            <v>6.7057992411213019E-3</v>
          </cell>
        </row>
        <row r="6044">
          <cell r="L6044">
            <v>17.575700000000001</v>
          </cell>
          <cell r="M6044">
            <v>6.534907890989582E-3</v>
          </cell>
          <cell r="AF6044">
            <v>6.7058530734577914E-3</v>
          </cell>
        </row>
        <row r="6045">
          <cell r="L6045">
            <v>12.911300000000001</v>
          </cell>
          <cell r="M6045">
            <v>6.3599737102960352E-3</v>
          </cell>
          <cell r="AF6045">
            <v>6.7059517377507961E-3</v>
          </cell>
        </row>
        <row r="6046">
          <cell r="L6046">
            <v>41.008699999999997</v>
          </cell>
          <cell r="M6046">
            <v>6.7994797700101622E-3</v>
          </cell>
          <cell r="AF6046">
            <v>6.7059808815497363E-3</v>
          </cell>
        </row>
        <row r="6047">
          <cell r="L6047">
            <v>27.430599999999998</v>
          </cell>
          <cell r="M6047">
            <v>6.7766802895370621E-3</v>
          </cell>
          <cell r="AF6047">
            <v>6.7060570886646924E-3</v>
          </cell>
        </row>
        <row r="6048">
          <cell r="L6048">
            <v>39.8003</v>
          </cell>
          <cell r="M6048">
            <v>6.812375565320594E-3</v>
          </cell>
          <cell r="AF6048">
            <v>6.7060682937472443E-3</v>
          </cell>
        </row>
        <row r="6049">
          <cell r="L6049">
            <v>193.10599999999999</v>
          </cell>
          <cell r="M6049">
            <v>1.7487034531185445E-4</v>
          </cell>
          <cell r="AF6049">
            <v>6.7060727756477218E-3</v>
          </cell>
        </row>
        <row r="6050">
          <cell r="L6050">
            <v>18.001899999999999</v>
          </cell>
          <cell r="M6050">
            <v>6.5490444506336402E-3</v>
          </cell>
          <cell r="AF6050">
            <v>6.7060794983564275E-3</v>
          </cell>
        </row>
        <row r="6051">
          <cell r="L6051">
            <v>15.6503</v>
          </cell>
          <cell r="M6051">
            <v>6.4671251417244349E-3</v>
          </cell>
          <cell r="AF6051">
            <v>6.7061019061546686E-3</v>
          </cell>
        </row>
        <row r="6052">
          <cell r="L6052">
            <v>16.680499999999999</v>
          </cell>
          <cell r="M6052">
            <v>6.504185166765976E-3</v>
          </cell>
          <cell r="AF6052">
            <v>6.7061377546933434E-3</v>
          </cell>
        </row>
        <row r="6053">
          <cell r="L6053">
            <v>22.612300000000001</v>
          </cell>
          <cell r="M6053">
            <v>6.681127279437646E-3</v>
          </cell>
          <cell r="AF6053">
            <v>6.7062183961816802E-3</v>
          </cell>
        </row>
        <row r="6054">
          <cell r="L6054">
            <v>18.5425</v>
          </cell>
          <cell r="M6054">
            <v>6.5665158280722585E-3</v>
          </cell>
          <cell r="AF6054">
            <v>6.7062318340438088E-3</v>
          </cell>
        </row>
        <row r="6055">
          <cell r="L6055">
            <v>12.1831</v>
          </cell>
          <cell r="M6055">
            <v>6.3294402637762747E-3</v>
          </cell>
          <cell r="AF6055">
            <v>6.7062990131287938E-3</v>
          </cell>
        </row>
        <row r="6056">
          <cell r="L6056">
            <v>38.772199999999998</v>
          </cell>
          <cell r="M6056">
            <v>6.8210643163474013E-3</v>
          </cell>
          <cell r="AF6056">
            <v>6.7063146857963248E-3</v>
          </cell>
        </row>
        <row r="6057">
          <cell r="L6057">
            <v>14.7433</v>
          </cell>
          <cell r="M6057">
            <v>6.4330128462216996E-3</v>
          </cell>
          <cell r="AF6057">
            <v>6.7064624110415314E-3</v>
          </cell>
        </row>
        <row r="6058">
          <cell r="L6058">
            <v>56.003399999999999</v>
          </cell>
          <cell r="M6058">
            <v>6.408833162823091E-3</v>
          </cell>
          <cell r="AF6058">
            <v>6.7064646486684051E-3</v>
          </cell>
        </row>
        <row r="6059">
          <cell r="L6059">
            <v>24.279399999999999</v>
          </cell>
          <cell r="M6059">
            <v>6.7192129990945974E-3</v>
          </cell>
          <cell r="AF6059">
            <v>6.7065541382137651E-3</v>
          </cell>
        </row>
        <row r="6060">
          <cell r="L6060">
            <v>22.1068</v>
          </cell>
          <cell r="M6060">
            <v>6.6685466741017042E-3</v>
          </cell>
          <cell r="AF6060">
            <v>6.7068224250300089E-3</v>
          </cell>
        </row>
        <row r="6061">
          <cell r="L6061">
            <v>85.561800000000005</v>
          </cell>
          <cell r="M6061">
            <v>4.7009699648497133E-3</v>
          </cell>
          <cell r="AF6061">
            <v>6.7069899657834471E-3</v>
          </cell>
        </row>
        <row r="6062">
          <cell r="L6062">
            <v>17.306999999999999</v>
          </cell>
          <cell r="M6062">
            <v>6.5258322813191482E-3</v>
          </cell>
          <cell r="AF6062">
            <v>6.7070413235996362E-3</v>
          </cell>
        </row>
        <row r="6063">
          <cell r="L6063">
            <v>68.173199999999994</v>
          </cell>
          <cell r="M6063">
            <v>5.8190579285896634E-3</v>
          </cell>
          <cell r="AF6063">
            <v>6.7070837420633456E-3</v>
          </cell>
        </row>
        <row r="6064">
          <cell r="L6064">
            <v>21.1721</v>
          </cell>
          <cell r="M6064">
            <v>6.6440340024466575E-3</v>
          </cell>
          <cell r="AF6064">
            <v>6.7072020311066778E-3</v>
          </cell>
        </row>
        <row r="6065">
          <cell r="L6065">
            <v>25.756699999999999</v>
          </cell>
          <cell r="M6065">
            <v>6.7485417632889661E-3</v>
          </cell>
          <cell r="AF6065">
            <v>6.707289040001025E-3</v>
          </cell>
        </row>
        <row r="6066">
          <cell r="L6066">
            <v>27.238900000000001</v>
          </cell>
          <cell r="M6066">
            <v>6.7737343020257074E-3</v>
          </cell>
          <cell r="AF6066">
            <v>6.7074607421810078E-3</v>
          </cell>
        </row>
        <row r="6067">
          <cell r="L6067">
            <v>20.531199999999998</v>
          </cell>
          <cell r="M6067">
            <v>6.6262962982359683E-3</v>
          </cell>
          <cell r="AF6067">
            <v>6.7077013819308307E-3</v>
          </cell>
        </row>
        <row r="6068">
          <cell r="L6068">
            <v>28.150099999999998</v>
          </cell>
          <cell r="M6068">
            <v>6.7870957136998361E-3</v>
          </cell>
          <cell r="AF6068">
            <v>6.7077125173070776E-3</v>
          </cell>
        </row>
        <row r="6069">
          <cell r="L6069">
            <v>19.209900000000001</v>
          </cell>
          <cell r="M6069">
            <v>6.5873700244039116E-3</v>
          </cell>
          <cell r="AF6069">
            <v>6.7077191983054372E-3</v>
          </cell>
        </row>
        <row r="6070">
          <cell r="L6070">
            <v>67.094300000000004</v>
          </cell>
          <cell r="M6070">
            <v>5.8793902228618279E-3</v>
          </cell>
          <cell r="AF6070">
            <v>6.7077258791332544E-3</v>
          </cell>
        </row>
        <row r="6071">
          <cell r="L6071">
            <v>41.062899999999999</v>
          </cell>
          <cell r="M6071">
            <v>6.7988336485410176E-3</v>
          </cell>
          <cell r="AF6071">
            <v>6.7077726401527336E-3</v>
          </cell>
        </row>
        <row r="6072">
          <cell r="L6072">
            <v>23.8569</v>
          </cell>
          <cell r="M6072">
            <v>6.7100581035053827E-3</v>
          </cell>
          <cell r="AF6072">
            <v>6.7078060357645382E-3</v>
          </cell>
        </row>
        <row r="6073">
          <cell r="L6073">
            <v>20.056899999999999</v>
          </cell>
          <cell r="M6073">
            <v>6.6126866083852645E-3</v>
          </cell>
          <cell r="AF6073">
            <v>6.7079128730696963E-3</v>
          </cell>
        </row>
        <row r="6074">
          <cell r="L6074">
            <v>31.145600000000002</v>
          </cell>
          <cell r="M6074">
            <v>6.8194840552764273E-3</v>
          </cell>
          <cell r="AF6074">
            <v>6.708170882959056E-3</v>
          </cell>
        </row>
        <row r="6075">
          <cell r="L6075">
            <v>82.451700000000002</v>
          </cell>
          <cell r="M6075">
            <v>4.9157733919503238E-3</v>
          </cell>
          <cell r="AF6075">
            <v>6.7081997819688271E-3</v>
          </cell>
        </row>
        <row r="6076">
          <cell r="L6076">
            <v>46.871899999999997</v>
          </cell>
          <cell r="M6076">
            <v>6.6963828957906681E-3</v>
          </cell>
          <cell r="AF6076">
            <v>6.7082309003971647E-3</v>
          </cell>
        </row>
        <row r="6077">
          <cell r="L6077">
            <v>53.157400000000003</v>
          </cell>
          <cell r="M6077">
            <v>6.5141827688742285E-3</v>
          </cell>
          <cell r="AF6077">
            <v>6.7082553479847372E-3</v>
          </cell>
        </row>
        <row r="6078">
          <cell r="L6078">
            <v>809.07399999999996</v>
          </cell>
          <cell r="M6078">
            <v>4.4685836795549745E-41</v>
          </cell>
          <cell r="AF6078">
            <v>6.708639540176085E-3</v>
          </cell>
        </row>
        <row r="6079">
          <cell r="L6079">
            <v>19.098600000000001</v>
          </cell>
          <cell r="M6079">
            <v>6.5839474515606167E-3</v>
          </cell>
          <cell r="AF6079">
            <v>6.7086572925647483E-3</v>
          </cell>
        </row>
        <row r="6080">
          <cell r="L6080">
            <v>68.803299999999993</v>
          </cell>
          <cell r="M6080">
            <v>5.7831953606301677E-3</v>
          </cell>
          <cell r="AF6080">
            <v>6.7088037034765046E-3</v>
          </cell>
        </row>
        <row r="6081">
          <cell r="L6081">
            <v>72.690299999999993</v>
          </cell>
          <cell r="M6081">
            <v>5.5524735773998975E-3</v>
          </cell>
          <cell r="AF6081">
            <v>6.7088547060570498E-3</v>
          </cell>
        </row>
        <row r="6082">
          <cell r="L6082">
            <v>40.541400000000003</v>
          </cell>
          <cell r="M6082">
            <v>6.8048096504367082E-3</v>
          </cell>
          <cell r="AF6082">
            <v>6.7089256494850969E-3</v>
          </cell>
        </row>
        <row r="6083">
          <cell r="L6083">
            <v>71.752099999999999</v>
          </cell>
          <cell r="M6083">
            <v>5.6095827700924005E-3</v>
          </cell>
          <cell r="AF6083">
            <v>6.7090032216292894E-3</v>
          </cell>
        </row>
        <row r="6084">
          <cell r="L6084">
            <v>76.164599999999993</v>
          </cell>
          <cell r="M6084">
            <v>5.3339918119942068E-3</v>
          </cell>
          <cell r="AF6084">
            <v>6.7090408911474764E-3</v>
          </cell>
        </row>
        <row r="6085">
          <cell r="L6085">
            <v>29.294499999999999</v>
          </cell>
          <cell r="M6085">
            <v>6.8015654054604186E-3</v>
          </cell>
          <cell r="AF6085">
            <v>6.7092778617377216E-3</v>
          </cell>
        </row>
        <row r="6086">
          <cell r="L6086">
            <v>27.390499999999999</v>
          </cell>
          <cell r="M6086">
            <v>6.7760699843980388E-3</v>
          </cell>
          <cell r="AF6086">
            <v>6.7092778617377216E-3</v>
          </cell>
        </row>
        <row r="6087">
          <cell r="L6087">
            <v>22.954999999999998</v>
          </cell>
          <cell r="M6087">
            <v>6.6893843294466007E-3</v>
          </cell>
          <cell r="AF6087">
            <v>6.7095345191689618E-3</v>
          </cell>
        </row>
        <row r="6088">
          <cell r="L6088">
            <v>27.4</v>
          </cell>
          <cell r="M6088">
            <v>6.7762148545302088E-3</v>
          </cell>
          <cell r="AF6088">
            <v>6.7096494896630365E-3</v>
          </cell>
        </row>
        <row r="6089">
          <cell r="L6089">
            <v>15.4459</v>
          </cell>
          <cell r="M6089">
            <v>6.4595580403242342E-3</v>
          </cell>
          <cell r="AF6089">
            <v>6.7096892751933339E-3</v>
          </cell>
        </row>
        <row r="6090">
          <cell r="L6090">
            <v>27.8247</v>
          </cell>
          <cell r="M6090">
            <v>6.7825109176215528E-3</v>
          </cell>
          <cell r="AF6090">
            <v>6.7097312643642094E-3</v>
          </cell>
        </row>
        <row r="6091">
          <cell r="L6091">
            <v>31.764399999999998</v>
          </cell>
          <cell r="M6091">
            <v>6.8239537456199085E-3</v>
          </cell>
          <cell r="AF6091">
            <v>6.7098527733664591E-3</v>
          </cell>
        </row>
        <row r="6092">
          <cell r="L6092">
            <v>19.626000000000001</v>
          </cell>
          <cell r="M6092">
            <v>6.5999686652540484E-3</v>
          </cell>
          <cell r="AF6092">
            <v>6.7098571907944909E-3</v>
          </cell>
        </row>
        <row r="6093">
          <cell r="L6093">
            <v>79.173599999999993</v>
          </cell>
          <cell r="M6093">
            <v>5.1370013428628878E-3</v>
          </cell>
          <cell r="AF6093">
            <v>6.7100294113067492E-3</v>
          </cell>
        </row>
        <row r="6094">
          <cell r="L6094">
            <v>31.3447</v>
          </cell>
          <cell r="M6094">
            <v>6.8210055162736798E-3</v>
          </cell>
          <cell r="AF6094">
            <v>6.7100404471471505E-3</v>
          </cell>
        </row>
        <row r="6095">
          <cell r="L6095">
            <v>19.359400000000001</v>
          </cell>
          <cell r="M6095">
            <v>6.591932360960312E-3</v>
          </cell>
          <cell r="AF6095">
            <v>6.7100470684237582E-3</v>
          </cell>
        </row>
        <row r="6096">
          <cell r="L6096">
            <v>9.2285900000000005</v>
          </cell>
          <cell r="M6096">
            <v>6.1971503674879804E-3</v>
          </cell>
          <cell r="AF6096">
            <v>6.7100581035053827E-3</v>
          </cell>
        </row>
        <row r="6097">
          <cell r="L6097">
            <v>21.7804</v>
          </cell>
          <cell r="M6097">
            <v>6.6601705860620851E-3</v>
          </cell>
          <cell r="AF6097">
            <v>6.7101816640190853E-3</v>
          </cell>
        </row>
        <row r="6098">
          <cell r="L6098">
            <v>52.426099999999998</v>
          </cell>
          <cell r="M6098">
            <v>6.5390205848598372E-3</v>
          </cell>
          <cell r="AF6098">
            <v>6.7103448491630888E-3</v>
          </cell>
        </row>
        <row r="6099">
          <cell r="L6099">
            <v>44.618299999999998</v>
          </cell>
          <cell r="M6099">
            <v>6.7438695814151352E-3</v>
          </cell>
          <cell r="AF6099">
            <v>6.7106114550997227E-3</v>
          </cell>
        </row>
        <row r="6100">
          <cell r="L6100">
            <v>18.927499999999998</v>
          </cell>
          <cell r="M6100">
            <v>6.5786427928798139E-3</v>
          </cell>
          <cell r="AF6100">
            <v>6.7107699648173164E-3</v>
          </cell>
        </row>
        <row r="6101">
          <cell r="L6101">
            <v>41.169600000000003</v>
          </cell>
          <cell r="M6101">
            <v>6.7975447237960691E-3</v>
          </cell>
          <cell r="AF6101">
            <v>6.7108359815005545E-3</v>
          </cell>
        </row>
        <row r="6102">
          <cell r="L6102">
            <v>41.600900000000003</v>
          </cell>
          <cell r="M6102">
            <v>6.7921058515001843E-3</v>
          </cell>
          <cell r="AF6102">
            <v>6.7109041807978179E-3</v>
          </cell>
        </row>
        <row r="6103">
          <cell r="L6103">
            <v>414.00900000000001</v>
          </cell>
          <cell r="M6103">
            <v>4.8088016718680273E-12</v>
          </cell>
          <cell r="AF6103">
            <v>6.7110185386666434E-3</v>
          </cell>
        </row>
        <row r="6104">
          <cell r="L6104">
            <v>18.9665</v>
          </cell>
          <cell r="M6104">
            <v>6.5798565190221935E-3</v>
          </cell>
          <cell r="AF6104">
            <v>6.7111504262879302E-3</v>
          </cell>
        </row>
        <row r="6105">
          <cell r="L6105">
            <v>57.700499999999998</v>
          </cell>
          <cell r="M6105">
            <v>6.3396471495689791E-3</v>
          </cell>
          <cell r="AF6105">
            <v>6.7112756562426774E-3</v>
          </cell>
        </row>
        <row r="6106">
          <cell r="L6106">
            <v>28.340900000000001</v>
          </cell>
          <cell r="M6106">
            <v>6.7896873315675191E-3</v>
          </cell>
          <cell r="AF6106">
            <v>6.7114600932484504E-3</v>
          </cell>
        </row>
        <row r="6107">
          <cell r="L6107">
            <v>24.611899999999999</v>
          </cell>
          <cell r="M6107">
            <v>6.726178708724332E-3</v>
          </cell>
          <cell r="AF6107">
            <v>6.7115149593523823E-3</v>
          </cell>
        </row>
        <row r="6108">
          <cell r="L6108">
            <v>31.3735</v>
          </cell>
          <cell r="M6108">
            <v>6.8212190544824315E-3</v>
          </cell>
          <cell r="AF6108">
            <v>6.7115149593523823E-3</v>
          </cell>
        </row>
        <row r="6109">
          <cell r="L6109">
            <v>25.031300000000002</v>
          </cell>
          <cell r="M6109">
            <v>6.7346635397896489E-3</v>
          </cell>
          <cell r="AF6109">
            <v>6.7118570558385967E-3</v>
          </cell>
        </row>
        <row r="6110">
          <cell r="L6110">
            <v>34.022599999999997</v>
          </cell>
          <cell r="M6110">
            <v>6.8337709892723666E-3</v>
          </cell>
          <cell r="AF6110">
            <v>6.7118964987806862E-3</v>
          </cell>
        </row>
        <row r="6111">
          <cell r="L6111">
            <v>36.1357</v>
          </cell>
          <cell r="M6111">
            <v>6.8337000109815428E-3</v>
          </cell>
          <cell r="AF6111">
            <v>6.7120717263207917E-3</v>
          </cell>
        </row>
        <row r="6112">
          <cell r="L6112">
            <v>26.7058</v>
          </cell>
          <cell r="M6112">
            <v>6.7651648718912325E-3</v>
          </cell>
          <cell r="AF6112">
            <v>6.7120914318149266E-3</v>
          </cell>
        </row>
        <row r="6113">
          <cell r="L6113">
            <v>27.235199999999999</v>
          </cell>
          <cell r="M6113">
            <v>6.7736767354272219E-3</v>
          </cell>
          <cell r="AF6113">
            <v>6.7121746158344282E-3</v>
          </cell>
        </row>
        <row r="6114">
          <cell r="L6114">
            <v>21.399000000000001</v>
          </cell>
          <cell r="M6114">
            <v>6.6501329400606799E-3</v>
          </cell>
          <cell r="AF6114">
            <v>6.7122665241667444E-3</v>
          </cell>
        </row>
        <row r="6115">
          <cell r="L6115">
            <v>26.161899999999999</v>
          </cell>
          <cell r="M6115">
            <v>6.7558521868471104E-3</v>
          </cell>
          <cell r="AF6115">
            <v>6.7122687120521199E-3</v>
          </cell>
        </row>
        <row r="6116">
          <cell r="L6116">
            <v>34.133499999999998</v>
          </cell>
          <cell r="M6116">
            <v>6.8339899613850986E-3</v>
          </cell>
          <cell r="AF6116">
            <v>6.7123037156356299E-3</v>
          </cell>
        </row>
        <row r="6117">
          <cell r="L6117">
            <v>18.898900000000001</v>
          </cell>
          <cell r="M6117">
            <v>6.5777510029613965E-3</v>
          </cell>
          <cell r="AF6117">
            <v>6.7123102782663526E-3</v>
          </cell>
        </row>
        <row r="6118">
          <cell r="L6118">
            <v>8.4224099999999993</v>
          </cell>
          <cell r="M6118">
            <v>6.1587948606813426E-3</v>
          </cell>
          <cell r="AF6118">
            <v>6.7123583990029451E-3</v>
          </cell>
        </row>
        <row r="6119">
          <cell r="L6119">
            <v>6.0272500000000004</v>
          </cell>
          <cell r="M6119">
            <v>6.0394352441133078E-3</v>
          </cell>
          <cell r="AF6119">
            <v>6.7123977636784835E-3</v>
          </cell>
        </row>
        <row r="6120">
          <cell r="L6120">
            <v>4.2671000000000001</v>
          </cell>
          <cell r="M6120">
            <v>5.9468109099595767E-3</v>
          </cell>
          <cell r="AF6120">
            <v>6.7125136350488224E-3</v>
          </cell>
        </row>
        <row r="6121">
          <cell r="L6121">
            <v>18.805700000000002</v>
          </cell>
          <cell r="M6121">
            <v>6.5748347755337135E-3</v>
          </cell>
          <cell r="AF6121">
            <v>6.7127321149933828E-3</v>
          </cell>
        </row>
        <row r="6122">
          <cell r="L6122">
            <v>20.621300000000002</v>
          </cell>
          <cell r="M6122">
            <v>6.6288353436566375E-3</v>
          </cell>
          <cell r="AF6122">
            <v>6.7127430340051643E-3</v>
          </cell>
        </row>
        <row r="6123">
          <cell r="L6123">
            <v>26.379000000000001</v>
          </cell>
          <cell r="M6123">
            <v>6.7596382301002064E-3</v>
          </cell>
          <cell r="AF6123">
            <v>6.7127583198239565E-3</v>
          </cell>
        </row>
        <row r="6124">
          <cell r="L6124">
            <v>20.319299999999998</v>
          </cell>
          <cell r="M6124">
            <v>6.6202665481223449E-3</v>
          </cell>
          <cell r="AF6124">
            <v>6.7127757881915683E-3</v>
          </cell>
        </row>
        <row r="6125">
          <cell r="L6125">
            <v>35.5625</v>
          </cell>
          <cell r="M6125">
            <v>6.8346045686518576E-3</v>
          </cell>
          <cell r="AF6125">
            <v>6.712782338516036E-3</v>
          </cell>
        </row>
        <row r="6126">
          <cell r="L6126">
            <v>26.7879</v>
          </cell>
          <cell r="M6126">
            <v>6.7665206692510164E-3</v>
          </cell>
          <cell r="AF6126">
            <v>6.7128347349579322E-3</v>
          </cell>
        </row>
        <row r="6127">
          <cell r="L6127">
            <v>16.0685</v>
          </cell>
          <cell r="M6127">
            <v>6.4823872649762285E-3</v>
          </cell>
          <cell r="AF6127">
            <v>6.7128718424849963E-3</v>
          </cell>
        </row>
        <row r="6128">
          <cell r="L6128">
            <v>22.6204</v>
          </cell>
          <cell r="M6128">
            <v>6.681324981594872E-3</v>
          </cell>
          <cell r="AF6128">
            <v>6.7132142819603495E-3</v>
          </cell>
        </row>
        <row r="6129">
          <cell r="L6129">
            <v>41.891199999999998</v>
          </cell>
          <cell r="M6129">
            <v>6.7882388014925523E-3</v>
          </cell>
          <cell r="AF6129">
            <v>6.713386415184419E-3</v>
          </cell>
        </row>
        <row r="6130">
          <cell r="L6130">
            <v>29.944099999999999</v>
          </cell>
          <cell r="M6130">
            <v>6.8086280191619148E-3</v>
          </cell>
          <cell r="AF6130">
            <v>6.7134452183404796E-3</v>
          </cell>
        </row>
        <row r="6131">
          <cell r="L6131">
            <v>21.302099999999999</v>
          </cell>
          <cell r="M6131">
            <v>6.6475399303797065E-3</v>
          </cell>
          <cell r="AF6131">
            <v>6.7134582838276067E-3</v>
          </cell>
        </row>
        <row r="6132">
          <cell r="L6132">
            <v>16.533799999999999</v>
          </cell>
          <cell r="M6132">
            <v>6.499018516987148E-3</v>
          </cell>
          <cell r="AF6132">
            <v>6.7135997827635473E-3</v>
          </cell>
        </row>
        <row r="6133">
          <cell r="L6133">
            <v>14.4511</v>
          </cell>
          <cell r="M6133">
            <v>6.4217313122314924E-3</v>
          </cell>
          <cell r="AF6133">
            <v>6.7136128401567964E-3</v>
          </cell>
        </row>
        <row r="6134">
          <cell r="L6134">
            <v>15.627700000000001</v>
          </cell>
          <cell r="M6134">
            <v>6.4662919295532138E-3</v>
          </cell>
          <cell r="AF6134">
            <v>6.7136302489504401E-3</v>
          </cell>
        </row>
        <row r="6135">
          <cell r="L6135">
            <v>28.6053</v>
          </cell>
          <cell r="M6135">
            <v>6.7931602961867343E-3</v>
          </cell>
          <cell r="AF6135">
            <v>6.7136628871609077E-3</v>
          </cell>
        </row>
        <row r="6136">
          <cell r="L6136">
            <v>21.5732</v>
          </cell>
          <cell r="M6136">
            <v>6.6547508910111746E-3</v>
          </cell>
          <cell r="AF6136">
            <v>6.7137651258691372E-3</v>
          </cell>
        </row>
        <row r="6137">
          <cell r="L6137">
            <v>39.243699999999997</v>
          </cell>
          <cell r="M6137">
            <v>6.8173407344459943E-3</v>
          </cell>
          <cell r="AF6137">
            <v>6.7137977464083757E-3</v>
          </cell>
        </row>
        <row r="6138">
          <cell r="L6138">
            <v>26.127800000000001</v>
          </cell>
          <cell r="M6138">
            <v>6.7552492116851933E-3</v>
          </cell>
          <cell r="AF6138">
            <v>6.7138173166797028E-3</v>
          </cell>
        </row>
        <row r="6139">
          <cell r="L6139">
            <v>35.058100000000003</v>
          </cell>
          <cell r="M6139">
            <v>6.8348554130103585E-3</v>
          </cell>
          <cell r="AF6139">
            <v>6.7138738443730311E-3</v>
          </cell>
        </row>
        <row r="6140">
          <cell r="L6140">
            <v>31.904199999999999</v>
          </cell>
          <cell r="M6140">
            <v>6.8248577240631976E-3</v>
          </cell>
          <cell r="AF6140">
            <v>6.7139586118269839E-3</v>
          </cell>
        </row>
        <row r="6141">
          <cell r="L6141">
            <v>43.780900000000003</v>
          </cell>
          <cell r="M6141">
            <v>6.7590324498279604E-3</v>
          </cell>
          <cell r="AF6141">
            <v>6.7140064166138699E-3</v>
          </cell>
        </row>
        <row r="6142">
          <cell r="L6142">
            <v>24.873699999999999</v>
          </cell>
          <cell r="M6142">
            <v>6.7315146596004976E-3</v>
          </cell>
          <cell r="AF6142">
            <v>6.7140455227799383E-3</v>
          </cell>
        </row>
        <row r="6143">
          <cell r="L6143">
            <v>20.299099999999999</v>
          </cell>
          <cell r="M6143">
            <v>6.6196874758967846E-3</v>
          </cell>
          <cell r="AF6143">
            <v>6.7140498675294178E-3</v>
          </cell>
        </row>
        <row r="6144">
          <cell r="M6144">
            <v>5.7065367181851909E-3</v>
          </cell>
          <cell r="AF6144">
            <v>6.7140998266846915E-3</v>
          </cell>
        </row>
        <row r="6145">
          <cell r="L6145">
            <v>24.302800000000001</v>
          </cell>
          <cell r="M6145">
            <v>6.719710114419796E-3</v>
          </cell>
          <cell r="AF6145">
            <v>6.7142843711122243E-3</v>
          </cell>
        </row>
        <row r="6146">
          <cell r="M6146">
            <v>5.7065367181851909E-3</v>
          </cell>
          <cell r="AF6146">
            <v>6.7144405836748449E-3</v>
          </cell>
        </row>
        <row r="6147">
          <cell r="L6147">
            <v>32.683300000000003</v>
          </cell>
          <cell r="M6147">
            <v>6.8291801895267196E-3</v>
          </cell>
          <cell r="AF6147">
            <v>6.7146552150568178E-3</v>
          </cell>
        </row>
        <row r="6148">
          <cell r="L6148">
            <v>30.5899</v>
          </cell>
          <cell r="M6148">
            <v>6.8148198458638015E-3</v>
          </cell>
          <cell r="AF6148">
            <v>6.7146877187104978E-3</v>
          </cell>
        </row>
        <row r="6149">
          <cell r="L6149">
            <v>31.965299999999999</v>
          </cell>
          <cell r="M6149">
            <v>6.8252405525457945E-3</v>
          </cell>
          <cell r="AF6149">
            <v>6.7147267174489976E-3</v>
          </cell>
        </row>
        <row r="6150">
          <cell r="L6150">
            <v>21.0745</v>
          </cell>
          <cell r="M6150">
            <v>6.6413814233023108E-3</v>
          </cell>
          <cell r="AF6150">
            <v>6.7148978057402957E-3</v>
          </cell>
        </row>
        <row r="6151">
          <cell r="L6151">
            <v>24.997699999999998</v>
          </cell>
          <cell r="M6151">
            <v>6.7339961989891844E-3</v>
          </cell>
          <cell r="AF6151">
            <v>6.7149605805312158E-3</v>
          </cell>
        </row>
        <row r="6152">
          <cell r="L6152">
            <v>60.3279</v>
          </cell>
          <cell r="M6152">
            <v>6.2236190892801871E-3</v>
          </cell>
          <cell r="AF6152">
            <v>6.7149822233034942E-3</v>
          </cell>
        </row>
        <row r="6153">
          <cell r="L6153">
            <v>47.2836</v>
          </cell>
          <cell r="M6153">
            <v>6.6866670479151149E-3</v>
          </cell>
          <cell r="AF6153">
            <v>6.7149887157644372E-3</v>
          </cell>
        </row>
        <row r="6154">
          <cell r="L6154">
            <v>11.322900000000001</v>
          </cell>
          <cell r="M6154">
            <v>6.2922989640634627E-3</v>
          </cell>
          <cell r="AF6154">
            <v>6.7151531343650319E-3</v>
          </cell>
        </row>
        <row r="6155">
          <cell r="L6155">
            <v>16.4496</v>
          </cell>
          <cell r="M6155">
            <v>6.4960363832844191E-3</v>
          </cell>
          <cell r="AF6155">
            <v>6.7153671465176668E-3</v>
          </cell>
        </row>
        <row r="6156">
          <cell r="L6156">
            <v>13.2424</v>
          </cell>
          <cell r="M6156">
            <v>6.3735773306404916E-3</v>
          </cell>
          <cell r="AF6156">
            <v>6.7153801109613954E-3</v>
          </cell>
        </row>
        <row r="6157">
          <cell r="L6157">
            <v>21.3871</v>
          </cell>
          <cell r="M6157">
            <v>6.6498154329553286E-3</v>
          </cell>
          <cell r="AF6157">
            <v>6.7155442679939763E-3</v>
          </cell>
        </row>
        <row r="6158">
          <cell r="L6158">
            <v>36.252699999999997</v>
          </cell>
          <cell r="M6158">
            <v>6.8334344036940272E-3</v>
          </cell>
          <cell r="AF6158">
            <v>6.7157493098161502E-3</v>
          </cell>
        </row>
        <row r="6159">
          <cell r="L6159">
            <v>16.7486</v>
          </cell>
          <cell r="M6159">
            <v>6.5065710185574265E-3</v>
          </cell>
          <cell r="AF6159">
            <v>6.7158873464864014E-3</v>
          </cell>
        </row>
        <row r="6160">
          <cell r="L6160">
            <v>33.635899999999999</v>
          </cell>
          <cell r="M6160">
            <v>6.8328145440965859E-3</v>
          </cell>
          <cell r="AF6160">
            <v>6.7159520243573537E-3</v>
          </cell>
        </row>
        <row r="6161">
          <cell r="L6161">
            <v>28.622299999999999</v>
          </cell>
          <cell r="M6161">
            <v>6.7933788870573799E-3</v>
          </cell>
          <cell r="AF6161">
            <v>6.7160468542687528E-3</v>
          </cell>
        </row>
        <row r="6162">
          <cell r="L6162">
            <v>28.561499999999999</v>
          </cell>
          <cell r="M6162">
            <v>6.7925944809032615E-3</v>
          </cell>
          <cell r="AF6162">
            <v>6.7161157983468434E-3</v>
          </cell>
        </row>
        <row r="6163">
          <cell r="L6163">
            <v>22.517800000000001</v>
          </cell>
          <cell r="M6163">
            <v>6.6788116828992985E-3</v>
          </cell>
          <cell r="AF6163">
            <v>6.7162148713330793E-3</v>
          </cell>
        </row>
        <row r="6164">
          <cell r="L6164">
            <v>25.361599999999999</v>
          </cell>
          <cell r="M6164">
            <v>6.7411083453623264E-3</v>
          </cell>
          <cell r="AF6164">
            <v>6.7162234844730783E-3</v>
          </cell>
        </row>
        <row r="6165">
          <cell r="L6165">
            <v>27.073399999999999</v>
          </cell>
          <cell r="M6165">
            <v>6.7711332319009753E-3</v>
          </cell>
          <cell r="AF6165">
            <v>6.7162299441283334E-3</v>
          </cell>
        </row>
        <row r="6166">
          <cell r="M6166">
            <v>5.7065367181851909E-3</v>
          </cell>
          <cell r="AF6166">
            <v>6.716466679920971E-3</v>
          </cell>
        </row>
        <row r="6167">
          <cell r="L6167">
            <v>30.451899999999998</v>
          </cell>
          <cell r="M6167">
            <v>6.8135663244296412E-3</v>
          </cell>
          <cell r="AF6167">
            <v>6.7165010950411969E-3</v>
          </cell>
        </row>
        <row r="6168">
          <cell r="L6168">
            <v>23.333200000000001</v>
          </cell>
          <cell r="M6168">
            <v>6.6982405412896774E-3</v>
          </cell>
          <cell r="AF6168">
            <v>6.7165591595121921E-3</v>
          </cell>
        </row>
        <row r="6169">
          <cell r="L6169">
            <v>14.877000000000001</v>
          </cell>
          <cell r="M6169">
            <v>6.4381276658362395E-3</v>
          </cell>
          <cell r="AF6169">
            <v>6.7166086108993543E-3</v>
          </cell>
        </row>
        <row r="6170">
          <cell r="L6170">
            <v>40.1492</v>
          </cell>
          <cell r="M6170">
            <v>6.8089493252385894E-3</v>
          </cell>
          <cell r="AF6170">
            <v>6.7167096324351376E-3</v>
          </cell>
        </row>
        <row r="6171">
          <cell r="L6171">
            <v>264.10700000000003</v>
          </cell>
          <cell r="M6171">
            <v>3.0973186051024965E-6</v>
          </cell>
          <cell r="AF6171">
            <v>6.7167289721897002E-3</v>
          </cell>
        </row>
        <row r="6172">
          <cell r="L6172">
            <v>28.587499999999999</v>
          </cell>
          <cell r="M6172">
            <v>6.7929308086849037E-3</v>
          </cell>
          <cell r="AF6172">
            <v>6.7168320915173387E-3</v>
          </cell>
        </row>
        <row r="6173">
          <cell r="L6173">
            <v>29.220099999999999</v>
          </cell>
          <cell r="M6173">
            <v>6.8007032157570615E-3</v>
          </cell>
          <cell r="AF6173">
            <v>6.716860012123879E-3</v>
          </cell>
        </row>
        <row r="6174">
          <cell r="L6174">
            <v>31.848700000000001</v>
          </cell>
          <cell r="M6174">
            <v>6.8245035201436521E-3</v>
          </cell>
          <cell r="AF6174">
            <v>6.7168793398907209E-3</v>
          </cell>
        </row>
        <row r="6175">
          <cell r="L6175">
            <v>54.057099999999998</v>
          </cell>
          <cell r="M6175">
            <v>6.4823586479977663E-3</v>
          </cell>
          <cell r="AF6175">
            <v>6.7169416077655737E-3</v>
          </cell>
        </row>
        <row r="6176">
          <cell r="L6176">
            <v>16.770399999999999</v>
          </cell>
          <cell r="M6176">
            <v>6.5073330846487651E-3</v>
          </cell>
          <cell r="AF6176">
            <v>6.7170017132868647E-3</v>
          </cell>
        </row>
        <row r="6177">
          <cell r="L6177">
            <v>45.3035</v>
          </cell>
          <cell r="M6177">
            <v>6.7304573191508841E-3</v>
          </cell>
          <cell r="AF6177">
            <v>6.7171368961598497E-3</v>
          </cell>
        </row>
        <row r="6178">
          <cell r="L6178">
            <v>20.021999999999998</v>
          </cell>
          <cell r="M6178">
            <v>6.611669039485373E-3</v>
          </cell>
          <cell r="AF6178">
            <v>6.7171540568342208E-3</v>
          </cell>
        </row>
        <row r="6179">
          <cell r="L6179">
            <v>22.286200000000001</v>
          </cell>
          <cell r="M6179">
            <v>6.6730660618151017E-3</v>
          </cell>
          <cell r="AF6179">
            <v>6.7172269761118682E-3</v>
          </cell>
        </row>
        <row r="6180">
          <cell r="L6180">
            <v>16.802199999999999</v>
          </cell>
          <cell r="M6180">
            <v>6.5084432543171524E-3</v>
          </cell>
          <cell r="AF6180">
            <v>6.7173834637603465E-3</v>
          </cell>
        </row>
        <row r="6181">
          <cell r="L6181">
            <v>19.744499999999999</v>
          </cell>
          <cell r="M6181">
            <v>6.603499609590298E-3</v>
          </cell>
          <cell r="AF6181">
            <v>6.717482020321997E-3</v>
          </cell>
        </row>
        <row r="6182">
          <cell r="L6182">
            <v>26.006599999999999</v>
          </cell>
          <cell r="M6182">
            <v>6.7530878668367392E-3</v>
          </cell>
          <cell r="AF6182">
            <v>6.7175012984166515E-3</v>
          </cell>
        </row>
        <row r="6183">
          <cell r="L6183">
            <v>37.3613</v>
          </cell>
          <cell r="M6183">
            <v>6.8295562588710492E-3</v>
          </cell>
          <cell r="AF6183">
            <v>6.7175120078030387E-3</v>
          </cell>
        </row>
        <row r="6184">
          <cell r="L6184">
            <v>252.79400000000001</v>
          </cell>
          <cell r="M6184">
            <v>6.5033593648808192E-6</v>
          </cell>
          <cell r="AF6184">
            <v>6.7175484161573137E-3</v>
          </cell>
        </row>
        <row r="6185">
          <cell r="L6185">
            <v>29.107199999999999</v>
          </cell>
          <cell r="M6185">
            <v>6.7993739734858623E-3</v>
          </cell>
          <cell r="AF6185">
            <v>6.7175569820294538E-3</v>
          </cell>
        </row>
        <row r="6186">
          <cell r="L6186">
            <v>34.5075</v>
          </cell>
          <cell r="M6186">
            <v>6.8345465699988107E-3</v>
          </cell>
          <cell r="AF6186">
            <v>6.717595524685184E-3</v>
          </cell>
        </row>
        <row r="6187">
          <cell r="L6187">
            <v>25.820499999999999</v>
          </cell>
          <cell r="M6187">
            <v>6.7497138636015861E-3</v>
          </cell>
          <cell r="AF6187">
            <v>6.7176212163626943E-3</v>
          </cell>
        </row>
        <row r="6188">
          <cell r="L6188">
            <v>44.4542</v>
          </cell>
          <cell r="M6188">
            <v>6.7469476740687319E-3</v>
          </cell>
          <cell r="AF6188">
            <v>6.717638342624877E-3</v>
          </cell>
        </row>
        <row r="6189">
          <cell r="L6189">
            <v>36.851999999999997</v>
          </cell>
          <cell r="M6189">
            <v>6.8316436517416668E-3</v>
          </cell>
          <cell r="AF6189">
            <v>6.7178394849469079E-3</v>
          </cell>
        </row>
        <row r="6190">
          <cell r="L6190">
            <v>38.0505</v>
          </cell>
          <cell r="M6190">
            <v>6.8259050320283029E-3</v>
          </cell>
          <cell r="AF6190">
            <v>6.7178972287725699E-3</v>
          </cell>
        </row>
        <row r="6191">
          <cell r="L6191">
            <v>28.885100000000001</v>
          </cell>
          <cell r="M6191">
            <v>6.7966855929205297E-3</v>
          </cell>
          <cell r="AF6191">
            <v>6.7181515639518456E-3</v>
          </cell>
        </row>
        <row r="6192">
          <cell r="L6192">
            <v>27.2788</v>
          </cell>
          <cell r="M6192">
            <v>6.7743533893014412E-3</v>
          </cell>
          <cell r="AF6192">
            <v>6.7181814680120659E-3</v>
          </cell>
        </row>
        <row r="6193">
          <cell r="L6193">
            <v>27.408899999999999</v>
          </cell>
          <cell r="M6193">
            <v>6.7763504149206712E-3</v>
          </cell>
          <cell r="AF6193">
            <v>6.7182263171051051E-3</v>
          </cell>
        </row>
        <row r="6194">
          <cell r="L6194">
            <v>10.169499999999999</v>
          </cell>
          <cell r="M6194">
            <v>6.2407123238412757E-3</v>
          </cell>
          <cell r="AF6194">
            <v>6.7182540766214096E-3</v>
          </cell>
        </row>
        <row r="6195">
          <cell r="L6195">
            <v>32.251600000000003</v>
          </cell>
          <cell r="M6195">
            <v>6.8269350288134448E-3</v>
          </cell>
          <cell r="AF6195">
            <v>6.7183842898374674E-3</v>
          </cell>
        </row>
        <row r="6196">
          <cell r="L6196">
            <v>22.7879</v>
          </cell>
          <cell r="M6196">
            <v>6.6853857199299527E-3</v>
          </cell>
          <cell r="AF6196">
            <v>6.7184611037343703E-3</v>
          </cell>
        </row>
        <row r="6197">
          <cell r="L6197">
            <v>142.09200000000001</v>
          </cell>
          <cell r="M6197">
            <v>1.2723266187141453E-3</v>
          </cell>
          <cell r="AF6197">
            <v>6.7188703610248906E-3</v>
          </cell>
        </row>
        <row r="6198">
          <cell r="L6198">
            <v>14.605700000000001</v>
          </cell>
          <cell r="M6198">
            <v>6.4277178558561519E-3</v>
          </cell>
          <cell r="AF6198">
            <v>6.7188724907354339E-3</v>
          </cell>
        </row>
        <row r="6199">
          <cell r="L6199">
            <v>35.667900000000003</v>
          </cell>
          <cell r="M6199">
            <v>6.8344876850338441E-3</v>
          </cell>
          <cell r="AF6199">
            <v>6.7189385023152873E-3</v>
          </cell>
        </row>
        <row r="6200">
          <cell r="L6200">
            <v>18.256</v>
          </cell>
          <cell r="M6200">
            <v>6.5573208410412863E-3</v>
          </cell>
          <cell r="AF6200">
            <v>6.7189959813583177E-3</v>
          </cell>
        </row>
        <row r="6201">
          <cell r="L6201">
            <v>17.635000000000002</v>
          </cell>
          <cell r="M6201">
            <v>6.5368938470635332E-3</v>
          </cell>
          <cell r="AF6201">
            <v>6.7190257798400068E-3</v>
          </cell>
        </row>
        <row r="6202">
          <cell r="M6202">
            <v>5.7065367181851909E-3</v>
          </cell>
          <cell r="AF6202">
            <v>6.7190938766362182E-3</v>
          </cell>
        </row>
        <row r="6203">
          <cell r="L6203">
            <v>17.9861</v>
          </cell>
          <cell r="M6203">
            <v>6.5485260693809028E-3</v>
          </cell>
          <cell r="AF6203">
            <v>6.7190981320383496E-3</v>
          </cell>
        </row>
        <row r="6204">
          <cell r="L6204">
            <v>10.8743</v>
          </cell>
          <cell r="M6204">
            <v>6.2724755748493257E-3</v>
          </cell>
          <cell r="AF6204">
            <v>6.7191002597108435E-3</v>
          </cell>
        </row>
        <row r="6205">
          <cell r="L6205">
            <v>24.868500000000001</v>
          </cell>
          <cell r="M6205">
            <v>6.7314099513130932E-3</v>
          </cell>
          <cell r="AF6205">
            <v>6.719168335173103E-3</v>
          </cell>
        </row>
        <row r="6206">
          <cell r="L6206">
            <v>16.435400000000001</v>
          </cell>
          <cell r="M6206">
            <v>6.4955322609777637E-3</v>
          </cell>
          <cell r="AF6206">
            <v>6.7192129990945974E-3</v>
          </cell>
        </row>
        <row r="6207">
          <cell r="L6207">
            <v>24.8947</v>
          </cell>
          <cell r="M6207">
            <v>6.7319369929757095E-3</v>
          </cell>
          <cell r="AF6207">
            <v>6.7192555283525279E-3</v>
          </cell>
        </row>
        <row r="6208">
          <cell r="L6208">
            <v>27.693899999999999</v>
          </cell>
          <cell r="M6208">
            <v>6.7806094742885927E-3</v>
          </cell>
          <cell r="AF6208">
            <v>6.7192767901240675E-3</v>
          </cell>
        </row>
        <row r="6209">
          <cell r="L6209">
            <v>40.846899999999998</v>
          </cell>
          <cell r="M6209">
            <v>6.8013740778601643E-3</v>
          </cell>
          <cell r="AF6209">
            <v>6.7193001758725189E-3</v>
          </cell>
        </row>
        <row r="6210">
          <cell r="L6210">
            <v>22.398299999999999</v>
          </cell>
          <cell r="M6210">
            <v>6.675859588545315E-3</v>
          </cell>
          <cell r="AF6210">
            <v>6.7193851955266743E-3</v>
          </cell>
        </row>
        <row r="6211">
          <cell r="L6211">
            <v>23.566299999999998</v>
          </cell>
          <cell r="M6211">
            <v>6.7035646336298955E-3</v>
          </cell>
          <cell r="AF6211">
            <v>6.7194574382669998E-3</v>
          </cell>
        </row>
        <row r="6212">
          <cell r="L6212">
            <v>45.231900000000003</v>
          </cell>
          <cell r="M6212">
            <v>6.7319009903970377E-3</v>
          </cell>
          <cell r="AF6212">
            <v>6.7195912416034348E-3</v>
          </cell>
        </row>
        <row r="6213">
          <cell r="L6213">
            <v>14.0594</v>
          </cell>
          <cell r="M6213">
            <v>6.4063873487943601E-3</v>
          </cell>
          <cell r="AF6213">
            <v>6.7195954880900147E-3</v>
          </cell>
        </row>
        <row r="6214">
          <cell r="L6214">
            <v>81.231399999999994</v>
          </cell>
          <cell r="M6214">
            <v>4.9988335550393316E-3</v>
          </cell>
          <cell r="AF6214">
            <v>6.7196612988865544E-3</v>
          </cell>
        </row>
        <row r="6215">
          <cell r="L6215">
            <v>13.114599999999999</v>
          </cell>
          <cell r="M6215">
            <v>6.3683473605560884E-3</v>
          </cell>
          <cell r="AF6215">
            <v>6.719710114419796E-3</v>
          </cell>
        </row>
        <row r="6216">
          <cell r="L6216">
            <v>74.840599999999995</v>
          </cell>
          <cell r="M6216">
            <v>5.4184825790107999E-3</v>
          </cell>
          <cell r="AF6216">
            <v>6.7197313354208678E-3</v>
          </cell>
        </row>
        <row r="6217">
          <cell r="L6217">
            <v>21.554300000000001</v>
          </cell>
          <cell r="M6217">
            <v>6.654252573270166E-3</v>
          </cell>
          <cell r="AF6217">
            <v>6.7198946733074034E-3</v>
          </cell>
        </row>
        <row r="6218">
          <cell r="L6218">
            <v>45.521500000000003</v>
          </cell>
          <cell r="M6218">
            <v>6.7260013705449928E-3</v>
          </cell>
          <cell r="AF6218">
            <v>6.7200812068371136E-3</v>
          </cell>
        </row>
        <row r="6219">
          <cell r="L6219">
            <v>13.492800000000001</v>
          </cell>
          <cell r="M6219">
            <v>6.3837482015329195E-3</v>
          </cell>
          <cell r="AF6219">
            <v>6.7201998331564115E-3</v>
          </cell>
        </row>
        <row r="6220">
          <cell r="L6220">
            <v>21.638400000000001</v>
          </cell>
          <cell r="M6220">
            <v>6.6564648851420742E-3</v>
          </cell>
          <cell r="AF6220">
            <v>6.7202315979152383E-3</v>
          </cell>
        </row>
        <row r="6221">
          <cell r="L6221">
            <v>42.791800000000002</v>
          </cell>
          <cell r="M6221">
            <v>6.7751895000063645E-3</v>
          </cell>
          <cell r="AF6221">
            <v>6.7202591239043262E-3</v>
          </cell>
        </row>
        <row r="6222">
          <cell r="L6222">
            <v>28.9283</v>
          </cell>
          <cell r="M6222">
            <v>6.7972161280495111E-3</v>
          </cell>
          <cell r="AF6222">
            <v>6.7203078158410163E-3</v>
          </cell>
        </row>
        <row r="6223">
          <cell r="L6223">
            <v>27.129799999999999</v>
          </cell>
          <cell r="M6223">
            <v>6.7720256421542535E-3</v>
          </cell>
          <cell r="AF6223">
            <v>6.7203162829747552E-3</v>
          </cell>
        </row>
        <row r="6224">
          <cell r="L6224">
            <v>40.924700000000001</v>
          </cell>
          <cell r="M6224">
            <v>6.80046967436125E-3</v>
          </cell>
          <cell r="AF6224">
            <v>6.720472869944029E-3</v>
          </cell>
        </row>
        <row r="6225">
          <cell r="L6225">
            <v>10.4823</v>
          </cell>
          <cell r="M6225">
            <v>6.2549019524775866E-3</v>
          </cell>
          <cell r="AF6225">
            <v>6.7205511242891198E-3</v>
          </cell>
        </row>
        <row r="6226">
          <cell r="L6226">
            <v>25.969899999999999</v>
          </cell>
          <cell r="M6226">
            <v>6.7524277939056609E-3</v>
          </cell>
          <cell r="AF6226">
            <v>6.7206526045552805E-3</v>
          </cell>
        </row>
        <row r="6227">
          <cell r="L6227">
            <v>66.334999999999994</v>
          </cell>
          <cell r="M6227">
            <v>5.9210120827017992E-3</v>
          </cell>
          <cell r="AF6227">
            <v>6.720741363761603E-3</v>
          </cell>
        </row>
        <row r="6228">
          <cell r="M6228">
            <v>5.7065367181851909E-3</v>
          </cell>
          <cell r="AF6228">
            <v>6.7208047426072859E-3</v>
          </cell>
        </row>
        <row r="6229">
          <cell r="L6229">
            <v>34.814599999999999</v>
          </cell>
          <cell r="M6229">
            <v>6.8347938355444917E-3</v>
          </cell>
          <cell r="AF6229">
            <v>6.7208258650765969E-3</v>
          </cell>
        </row>
        <row r="6230">
          <cell r="L6230">
            <v>26.262799999999999</v>
          </cell>
          <cell r="M6230">
            <v>6.7576231628690038E-3</v>
          </cell>
          <cell r="AF6230">
            <v>6.7208554333310086E-3</v>
          </cell>
        </row>
        <row r="6231">
          <cell r="M6231">
            <v>5.7065367181851909E-3</v>
          </cell>
          <cell r="AF6231">
            <v>6.7208828862216083E-3</v>
          </cell>
        </row>
        <row r="6232">
          <cell r="L6232">
            <v>20.326599999999999</v>
          </cell>
          <cell r="M6232">
            <v>6.620475634205333E-3</v>
          </cell>
          <cell r="AF6232">
            <v>6.7209251151468738E-3</v>
          </cell>
        </row>
        <row r="6233">
          <cell r="L6233">
            <v>16.636099999999999</v>
          </cell>
          <cell r="M6233">
            <v>6.5026253377293798E-3</v>
          </cell>
          <cell r="AF6233">
            <v>6.7210243231045864E-3</v>
          </cell>
        </row>
        <row r="6234">
          <cell r="L6234">
            <v>16.320699999999999</v>
          </cell>
          <cell r="M6234">
            <v>6.491447579485091E-3</v>
          </cell>
          <cell r="AF6234">
            <v>6.7210918448501562E-3</v>
          </cell>
        </row>
        <row r="6235">
          <cell r="L6235">
            <v>25.3659</v>
          </cell>
          <cell r="M6235">
            <v>6.7411908640714283E-3</v>
          </cell>
          <cell r="AF6235">
            <v>6.7210918448501562E-3</v>
          </cell>
        </row>
        <row r="6236">
          <cell r="L6236">
            <v>32.651000000000003</v>
          </cell>
          <cell r="M6236">
            <v>6.8290251093499092E-3</v>
          </cell>
          <cell r="AF6236">
            <v>6.7211509103625002E-3</v>
          </cell>
        </row>
        <row r="6237">
          <cell r="L6237">
            <v>32.936799999999998</v>
          </cell>
          <cell r="M6237">
            <v>6.830324801089074E-3</v>
          </cell>
          <cell r="AF6237">
            <v>6.7211994172797027E-3</v>
          </cell>
        </row>
        <row r="6238">
          <cell r="L6238">
            <v>32.706499999999998</v>
          </cell>
          <cell r="M6238">
            <v>6.8292902900364298E-3</v>
          </cell>
          <cell r="AF6238">
            <v>6.7215765829153054E-3</v>
          </cell>
        </row>
        <row r="6239">
          <cell r="L6239">
            <v>44.566699999999997</v>
          </cell>
          <cell r="M6239">
            <v>6.7448430591291568E-3</v>
          </cell>
          <cell r="AF6239">
            <v>6.721601845909613E-3</v>
          </cell>
        </row>
        <row r="6240">
          <cell r="L6240">
            <v>24.837599999999998</v>
          </cell>
          <cell r="M6240">
            <v>6.7307866741511601E-3</v>
          </cell>
          <cell r="AF6240">
            <v>6.7218900704491026E-3</v>
          </cell>
        </row>
        <row r="6241">
          <cell r="L6241">
            <v>34.172499999999999</v>
          </cell>
          <cell r="M6241">
            <v>6.834061105116692E-3</v>
          </cell>
          <cell r="AF6241">
            <v>6.7220035788476918E-3</v>
          </cell>
        </row>
        <row r="6242">
          <cell r="L6242">
            <v>85.735100000000003</v>
          </cell>
          <cell r="M6242">
            <v>4.6888891376837064E-3</v>
          </cell>
          <cell r="AF6242">
            <v>6.7221863365014645E-3</v>
          </cell>
        </row>
        <row r="6243">
          <cell r="L6243">
            <v>28.244900000000001</v>
          </cell>
          <cell r="M6243">
            <v>6.7883923160359533E-3</v>
          </cell>
          <cell r="AF6243">
            <v>6.7222073338771551E-3</v>
          </cell>
        </row>
        <row r="6244">
          <cell r="L6244">
            <v>17.019500000000001</v>
          </cell>
          <cell r="M6244">
            <v>6.5159827209291454E-3</v>
          </cell>
          <cell r="AF6244">
            <v>6.7224213981481699E-3</v>
          </cell>
        </row>
        <row r="6245">
          <cell r="L6245">
            <v>26.284500000000001</v>
          </cell>
          <cell r="M6245">
            <v>6.7580014588319443E-3</v>
          </cell>
          <cell r="AF6245">
            <v>6.7224885146661088E-3</v>
          </cell>
        </row>
        <row r="6246">
          <cell r="L6246">
            <v>18.427499999999998</v>
          </cell>
          <cell r="M6246">
            <v>6.5628424435566352E-3</v>
          </cell>
          <cell r="AF6246">
            <v>6.7225199688090405E-3</v>
          </cell>
        </row>
        <row r="6247">
          <cell r="M6247">
            <v>5.7065367181851909E-3</v>
          </cell>
          <cell r="AF6247">
            <v>6.7225367425967674E-3</v>
          </cell>
        </row>
        <row r="6248">
          <cell r="L6248">
            <v>23.753799999999998</v>
          </cell>
          <cell r="M6248">
            <v>6.7077726401527336E-3</v>
          </cell>
          <cell r="AF6248">
            <v>6.7227106985942005E-3</v>
          </cell>
        </row>
        <row r="6249">
          <cell r="M6249">
            <v>5.7065367181851909E-3</v>
          </cell>
          <cell r="AF6249">
            <v>6.7227148886832549E-3</v>
          </cell>
        </row>
        <row r="6250">
          <cell r="L6250">
            <v>20.201599999999999</v>
          </cell>
          <cell r="M6250">
            <v>6.6168820171874018E-3</v>
          </cell>
          <cell r="AF6250">
            <v>6.7228217101675701E-3</v>
          </cell>
        </row>
        <row r="6251">
          <cell r="L6251">
            <v>20.946300000000001</v>
          </cell>
          <cell r="M6251">
            <v>6.6378706043458118E-3</v>
          </cell>
          <cell r="AF6251">
            <v>6.7228468374220893E-3</v>
          </cell>
        </row>
        <row r="6252">
          <cell r="L6252">
            <v>24.783899999999999</v>
          </cell>
          <cell r="M6252">
            <v>6.7296991535259008E-3</v>
          </cell>
          <cell r="AF6252">
            <v>6.7229117367788261E-3</v>
          </cell>
        </row>
        <row r="6253">
          <cell r="L6253">
            <v>31.177499999999998</v>
          </cell>
          <cell r="M6253">
            <v>6.8197331407340188E-3</v>
          </cell>
          <cell r="AF6253">
            <v>6.7230498485226498E-3</v>
          </cell>
        </row>
        <row r="6254">
          <cell r="L6254">
            <v>29.464500000000001</v>
          </cell>
          <cell r="M6254">
            <v>6.8034943877412542E-3</v>
          </cell>
          <cell r="AF6254">
            <v>6.723081225962854E-3</v>
          </cell>
        </row>
        <row r="6255">
          <cell r="L6255">
            <v>15.2621</v>
          </cell>
          <cell r="M6255">
            <v>6.4526935635028388E-3</v>
          </cell>
          <cell r="AF6255">
            <v>6.7231293296986022E-3</v>
          </cell>
        </row>
        <row r="6256">
          <cell r="L6256">
            <v>17.648599999999998</v>
          </cell>
          <cell r="M6256">
            <v>6.5373484447138778E-3</v>
          </cell>
          <cell r="AF6256">
            <v>6.7232317779072305E-3</v>
          </cell>
        </row>
        <row r="6257">
          <cell r="L6257">
            <v>20.938600000000001</v>
          </cell>
          <cell r="M6257">
            <v>6.6376587758430576E-3</v>
          </cell>
          <cell r="AF6257">
            <v>6.7233216436888331E-3</v>
          </cell>
        </row>
        <row r="6258">
          <cell r="L6258">
            <v>18.459700000000002</v>
          </cell>
          <cell r="M6258">
            <v>6.5638733523880844E-3</v>
          </cell>
          <cell r="AF6258">
            <v>6.7233947642043592E-3</v>
          </cell>
        </row>
        <row r="6259">
          <cell r="L6259">
            <v>26.725000000000001</v>
          </cell>
          <cell r="M6259">
            <v>6.7654831149859627E-3</v>
          </cell>
          <cell r="AF6259">
            <v>6.7235242345838539E-3</v>
          </cell>
        </row>
        <row r="6260">
          <cell r="L6260">
            <v>79.973200000000006</v>
          </cell>
          <cell r="M6260">
            <v>5.0836160271021721E-3</v>
          </cell>
          <cell r="AF6260">
            <v>6.7236536315940024E-3</v>
          </cell>
        </row>
        <row r="6261">
          <cell r="L6261">
            <v>29.409400000000002</v>
          </cell>
          <cell r="M6261">
            <v>6.8028754314342892E-3</v>
          </cell>
          <cell r="AF6261">
            <v>6.7237683578492908E-3</v>
          </cell>
        </row>
        <row r="6262">
          <cell r="L6262">
            <v>28.320699999999999</v>
          </cell>
          <cell r="M6262">
            <v>6.789416343868284E-3</v>
          </cell>
          <cell r="AF6262">
            <v>6.7238434201308678E-3</v>
          </cell>
        </row>
        <row r="6263">
          <cell r="L6263">
            <v>188.15799999999999</v>
          </cell>
          <cell r="M6263">
            <v>2.1920003704532459E-4</v>
          </cell>
          <cell r="AF6263">
            <v>6.7238621818356712E-3</v>
          </cell>
        </row>
        <row r="6264">
          <cell r="L6264">
            <v>14.2271</v>
          </cell>
          <cell r="M6264">
            <v>6.4129874793742575E-3</v>
          </cell>
          <cell r="AF6264">
            <v>6.7239059531336142E-3</v>
          </cell>
        </row>
        <row r="6265">
          <cell r="L6265">
            <v>24.835100000000001</v>
          </cell>
          <cell r="M6265">
            <v>6.7307361672381437E-3</v>
          </cell>
          <cell r="AF6265">
            <v>6.723972636065877E-3</v>
          </cell>
        </row>
        <row r="6266">
          <cell r="L6266">
            <v>30.531600000000001</v>
          </cell>
          <cell r="M6266">
            <v>6.8142948971676573E-3</v>
          </cell>
          <cell r="AF6266">
            <v>6.724010136624531E-3</v>
          </cell>
        </row>
        <row r="6267">
          <cell r="L6267">
            <v>14.138400000000001</v>
          </cell>
          <cell r="M6267">
            <v>6.4095022785500685E-3</v>
          </cell>
          <cell r="AF6267">
            <v>6.7241121901405456E-3</v>
          </cell>
        </row>
        <row r="6268">
          <cell r="L6268">
            <v>25.559200000000001</v>
          </cell>
          <cell r="M6268">
            <v>6.7448636018591608E-3</v>
          </cell>
          <cell r="AF6268">
            <v>6.7242849517141021E-3</v>
          </cell>
        </row>
        <row r="6269">
          <cell r="L6269">
            <v>25.650600000000001</v>
          </cell>
          <cell r="M6269">
            <v>6.7465751516426666E-3</v>
          </cell>
          <cell r="AF6269">
            <v>6.7243515234546511E-3</v>
          </cell>
        </row>
        <row r="6270">
          <cell r="L6270">
            <v>17.417200000000001</v>
          </cell>
          <cell r="M6270">
            <v>6.5295696082832266E-3</v>
          </cell>
          <cell r="AF6270">
            <v>6.7244035190225622E-3</v>
          </cell>
        </row>
        <row r="6271">
          <cell r="L6271">
            <v>50.542099999999998</v>
          </cell>
          <cell r="M6271">
            <v>6.5986723867064159E-3</v>
          </cell>
          <cell r="AF6271">
            <v>6.7245635903868829E-3</v>
          </cell>
        </row>
        <row r="6272">
          <cell r="L6272">
            <v>20.8415</v>
          </cell>
          <cell r="M6272">
            <v>6.6349782069511313E-3</v>
          </cell>
          <cell r="AF6272">
            <v>6.7247879152980902E-3</v>
          </cell>
        </row>
        <row r="6273">
          <cell r="L6273">
            <v>14.3628</v>
          </cell>
          <cell r="M6273">
            <v>6.4182943886825806E-3</v>
          </cell>
          <cell r="AF6273">
            <v>6.7248875437581008E-3</v>
          </cell>
        </row>
        <row r="6274">
          <cell r="L6274">
            <v>24.914899999999999</v>
          </cell>
          <cell r="M6274">
            <v>6.7323424401757479E-3</v>
          </cell>
          <cell r="AF6274">
            <v>6.7248916939890184E-3</v>
          </cell>
        </row>
        <row r="6275">
          <cell r="L6275">
            <v>14.990399999999999</v>
          </cell>
          <cell r="M6275">
            <v>6.4424425832000651E-3</v>
          </cell>
          <cell r="AF6275">
            <v>6.7248979191921552E-3</v>
          </cell>
        </row>
        <row r="6276">
          <cell r="L6276">
            <v>23.374700000000001</v>
          </cell>
          <cell r="M6276">
            <v>6.6991959251451834E-3</v>
          </cell>
          <cell r="AF6276">
            <v>6.7251260579382017E-3</v>
          </cell>
        </row>
        <row r="6277">
          <cell r="L6277">
            <v>32.365499999999997</v>
          </cell>
          <cell r="M6277">
            <v>6.8275635920060284E-3</v>
          </cell>
          <cell r="AF6277">
            <v>6.7252400406434352E-3</v>
          </cell>
        </row>
        <row r="6278">
          <cell r="L6278">
            <v>71.217200000000005</v>
          </cell>
          <cell r="M6278">
            <v>5.6417527471316203E-3</v>
          </cell>
          <cell r="AF6278">
            <v>6.7252586868576381E-3</v>
          </cell>
        </row>
        <row r="6279">
          <cell r="L6279">
            <v>17.924800000000001</v>
          </cell>
          <cell r="M6279">
            <v>6.5465107289263543E-3</v>
          </cell>
          <cell r="AF6279">
            <v>6.7252814745737948E-3</v>
          </cell>
        </row>
        <row r="6280">
          <cell r="L6280">
            <v>28.8017</v>
          </cell>
          <cell r="M6280">
            <v>6.7956509522408984E-3</v>
          </cell>
          <cell r="AF6280">
            <v>6.7253891670333811E-3</v>
          </cell>
        </row>
        <row r="6281">
          <cell r="L6281">
            <v>20.8584</v>
          </cell>
          <cell r="M6281">
            <v>6.6354459950014712E-3</v>
          </cell>
          <cell r="AF6281">
            <v>6.7258028873839687E-3</v>
          </cell>
        </row>
        <row r="6282">
          <cell r="L6282">
            <v>17.8155</v>
          </cell>
          <cell r="M6282">
            <v>6.5429009414208258E-3</v>
          </cell>
          <cell r="AF6282">
            <v>6.7260941009082567E-3</v>
          </cell>
        </row>
        <row r="6283">
          <cell r="L6283">
            <v>16.802</v>
          </cell>
          <cell r="M6283">
            <v>6.5084362775629061E-3</v>
          </cell>
          <cell r="AF6283">
            <v>6.726178708724332E-3</v>
          </cell>
        </row>
        <row r="6284">
          <cell r="L6284">
            <v>17.395900000000001</v>
          </cell>
          <cell r="M6284">
            <v>6.5288488868203553E-3</v>
          </cell>
          <cell r="AF6284">
            <v>6.7262282203452177E-3</v>
          </cell>
        </row>
        <row r="6285">
          <cell r="L6285">
            <v>24.270600000000002</v>
          </cell>
          <cell r="M6285">
            <v>6.7190257798400068E-3</v>
          </cell>
          <cell r="AF6285">
            <v>6.7263869958173721E-3</v>
          </cell>
        </row>
        <row r="6286">
          <cell r="L6286">
            <v>16.622599999999998</v>
          </cell>
          <cell r="M6286">
            <v>6.5021503936572647E-3</v>
          </cell>
          <cell r="AF6286">
            <v>6.7264797342167582E-3</v>
          </cell>
        </row>
        <row r="6287">
          <cell r="L6287">
            <v>20.718699999999998</v>
          </cell>
          <cell r="M6287">
            <v>6.6315634256422654E-3</v>
          </cell>
          <cell r="AF6287">
            <v>6.7265703743406352E-3</v>
          </cell>
        </row>
        <row r="6288">
          <cell r="L6288">
            <v>67.215699999999998</v>
          </cell>
          <cell r="M6288">
            <v>5.8726705821037931E-3</v>
          </cell>
          <cell r="AF6288">
            <v>6.7267453697901934E-3</v>
          </cell>
        </row>
        <row r="6289">
          <cell r="L6289">
            <v>138.124</v>
          </cell>
          <cell r="M6289">
            <v>1.4379129483237025E-3</v>
          </cell>
          <cell r="AF6289">
            <v>6.7268832100479533E-3</v>
          </cell>
        </row>
        <row r="6290">
          <cell r="L6290">
            <v>31.840499999999999</v>
          </cell>
          <cell r="M6290">
            <v>6.8244506657169903E-3</v>
          </cell>
          <cell r="AF6290">
            <v>6.7269017193659283E-3</v>
          </cell>
        </row>
        <row r="6291">
          <cell r="L6291">
            <v>28.768799999999999</v>
          </cell>
          <cell r="M6291">
            <v>6.7952390301123655E-3</v>
          </cell>
          <cell r="AF6291">
            <v>6.7269078887944953E-3</v>
          </cell>
        </row>
        <row r="6292">
          <cell r="L6292">
            <v>25.729099999999999</v>
          </cell>
          <cell r="M6292">
            <v>6.7480322752823544E-3</v>
          </cell>
          <cell r="AF6292">
            <v>6.7269490139215361E-3</v>
          </cell>
        </row>
        <row r="6293">
          <cell r="L6293">
            <v>27.5945</v>
          </cell>
          <cell r="M6293">
            <v>6.7791420847072188E-3</v>
          </cell>
          <cell r="AF6293">
            <v>6.7270970010638378E-3</v>
          </cell>
        </row>
        <row r="6294">
          <cell r="L6294">
            <v>29.5578</v>
          </cell>
          <cell r="M6294">
            <v>6.8045287587195471E-3</v>
          </cell>
          <cell r="AF6294">
            <v>6.7272202479760597E-3</v>
          </cell>
        </row>
        <row r="6295">
          <cell r="L6295">
            <v>34.605800000000002</v>
          </cell>
          <cell r="M6295">
            <v>6.8346463042497831E-3</v>
          </cell>
          <cell r="AF6295">
            <v>6.7272797926442481E-3</v>
          </cell>
        </row>
        <row r="6296">
          <cell r="L6296">
            <v>33.874099999999999</v>
          </cell>
          <cell r="M6296">
            <v>6.8334391550744786E-3</v>
          </cell>
          <cell r="AF6296">
            <v>6.7273064798621333E-3</v>
          </cell>
        </row>
        <row r="6297">
          <cell r="L6297">
            <v>30.359500000000001</v>
          </cell>
          <cell r="M6297">
            <v>6.8127058534848918E-3</v>
          </cell>
          <cell r="AF6297">
            <v>6.7275608724554408E-3</v>
          </cell>
        </row>
        <row r="6298">
          <cell r="L6298">
            <v>34.845599999999997</v>
          </cell>
          <cell r="M6298">
            <v>6.8348082827203692E-3</v>
          </cell>
          <cell r="AF6298">
            <v>6.7275957259425503E-3</v>
          </cell>
        </row>
        <row r="6299">
          <cell r="L6299">
            <v>39.6357</v>
          </cell>
          <cell r="M6299">
            <v>6.8139080321018087E-3</v>
          </cell>
          <cell r="AF6299">
            <v>6.7278415933680466E-3</v>
          </cell>
        </row>
        <row r="6300">
          <cell r="L6300">
            <v>40.244</v>
          </cell>
          <cell r="M6300">
            <v>6.8079766488173092E-3</v>
          </cell>
          <cell r="AF6300">
            <v>6.7278620698897834E-3</v>
          </cell>
        </row>
        <row r="6301">
          <cell r="L6301">
            <v>136.68100000000001</v>
          </cell>
          <cell r="M6301">
            <v>1.5016115324268206E-3</v>
          </cell>
          <cell r="AF6301">
            <v>6.7280749123424678E-3</v>
          </cell>
        </row>
        <row r="6302">
          <cell r="L6302">
            <v>21.442900000000002</v>
          </cell>
          <cell r="M6302">
            <v>6.6513019877224933E-3</v>
          </cell>
          <cell r="AF6302">
            <v>6.7280892308464162E-3</v>
          </cell>
        </row>
        <row r="6303">
          <cell r="M6303">
            <v>5.7065367181851909E-3</v>
          </cell>
          <cell r="AF6303">
            <v>6.7282119224353924E-3</v>
          </cell>
        </row>
        <row r="6304">
          <cell r="M6304">
            <v>5.7065367181851909E-3</v>
          </cell>
          <cell r="AF6304">
            <v>6.7285142672688474E-3</v>
          </cell>
        </row>
        <row r="6305">
          <cell r="M6305">
            <v>5.7065367181851909E-3</v>
          </cell>
          <cell r="AF6305">
            <v>6.7285489692382842E-3</v>
          </cell>
        </row>
        <row r="6306">
          <cell r="M6306">
            <v>5.7065367181851909E-3</v>
          </cell>
          <cell r="AF6306">
            <v>6.7286734425577388E-3</v>
          </cell>
        </row>
        <row r="6307">
          <cell r="M6307">
            <v>5.7065367181851909E-3</v>
          </cell>
          <cell r="AF6307">
            <v>6.728765221509083E-3</v>
          </cell>
        </row>
        <row r="6308">
          <cell r="M6308">
            <v>5.7065367181851909E-3</v>
          </cell>
          <cell r="AF6308">
            <v>6.7287774557753775E-3</v>
          </cell>
        </row>
        <row r="6309">
          <cell r="M6309">
            <v>5.7065367181851909E-3</v>
          </cell>
          <cell r="AF6309">
            <v>6.7289873699433551E-3</v>
          </cell>
        </row>
        <row r="6310">
          <cell r="M6310">
            <v>5.7065367181851909E-3</v>
          </cell>
          <cell r="AF6310">
            <v>6.7291645179409429E-3</v>
          </cell>
        </row>
        <row r="6311">
          <cell r="M6311">
            <v>5.7065367181851909E-3</v>
          </cell>
          <cell r="AF6311">
            <v>6.7292703303464887E-3</v>
          </cell>
        </row>
        <row r="6312">
          <cell r="M6312">
            <v>5.7065367181851909E-3</v>
          </cell>
          <cell r="AF6312">
            <v>6.7293089796639687E-3</v>
          </cell>
        </row>
        <row r="6313">
          <cell r="M6313">
            <v>5.7065367181851909E-3</v>
          </cell>
          <cell r="AF6313">
            <v>6.7294025230855356E-3</v>
          </cell>
        </row>
        <row r="6314">
          <cell r="M6314">
            <v>5.7065367181851909E-3</v>
          </cell>
          <cell r="AF6314">
            <v>6.729430984784685E-3</v>
          </cell>
        </row>
        <row r="6315">
          <cell r="M6315">
            <v>5.7065367181851909E-3</v>
          </cell>
          <cell r="AF6315">
            <v>6.7294696053765589E-3</v>
          </cell>
        </row>
        <row r="6316">
          <cell r="M6316">
            <v>5.7065367181851909E-3</v>
          </cell>
          <cell r="AF6316">
            <v>6.7294919615087448E-3</v>
          </cell>
        </row>
        <row r="6317">
          <cell r="M6317">
            <v>5.7065367181851909E-3</v>
          </cell>
          <cell r="AF6317">
            <v>6.7296991535259008E-3</v>
          </cell>
        </row>
        <row r="6318">
          <cell r="L6318">
            <v>19.298300000000001</v>
          </cell>
          <cell r="M6318">
            <v>6.5900725960294114E-3</v>
          </cell>
          <cell r="AF6318">
            <v>6.7297783213772291E-3</v>
          </cell>
        </row>
        <row r="6319">
          <cell r="L6319">
            <v>28.7547</v>
          </cell>
          <cell r="M6319">
            <v>6.795061838826482E-3</v>
          </cell>
          <cell r="AF6319">
            <v>6.729833112834936E-3</v>
          </cell>
        </row>
        <row r="6320">
          <cell r="L6320">
            <v>5.4140600000000001</v>
          </cell>
          <cell r="M6320">
            <v>6.0076248047907354E-3</v>
          </cell>
          <cell r="AF6320">
            <v>6.7298919473760873E-3</v>
          </cell>
        </row>
        <row r="6321">
          <cell r="L6321">
            <v>16.709399999999999</v>
          </cell>
          <cell r="M6321">
            <v>6.5051986395019959E-3</v>
          </cell>
          <cell r="AF6321">
            <v>6.7299872657201505E-3</v>
          </cell>
        </row>
        <row r="6322">
          <cell r="L6322">
            <v>53.137999999999998</v>
          </cell>
          <cell r="M6322">
            <v>6.5148536540342635E-3</v>
          </cell>
          <cell r="AF6322">
            <v>6.7299994309756896E-3</v>
          </cell>
        </row>
        <row r="6323">
          <cell r="L6323">
            <v>4.5446499999999999</v>
          </cell>
          <cell r="M6323">
            <v>5.9616815380742075E-3</v>
          </cell>
          <cell r="AF6323">
            <v>6.730033895457223E-3</v>
          </cell>
        </row>
        <row r="6324">
          <cell r="L6324">
            <v>42.775300000000001</v>
          </cell>
          <cell r="M6324">
            <v>6.775442857529723E-3</v>
          </cell>
          <cell r="AF6324">
            <v>6.7301028078228494E-3</v>
          </cell>
        </row>
        <row r="6325">
          <cell r="L6325">
            <v>28.055900000000001</v>
          </cell>
          <cell r="M6325">
            <v>6.7857898324658666E-3</v>
          </cell>
          <cell r="AF6325">
            <v>6.7302000581928242E-3</v>
          </cell>
        </row>
        <row r="6326">
          <cell r="L6326">
            <v>25.704599999999999</v>
          </cell>
          <cell r="M6326">
            <v>6.7475787805659189E-3</v>
          </cell>
          <cell r="AF6326">
            <v>6.7302992891143543E-3</v>
          </cell>
        </row>
        <row r="6327">
          <cell r="L6327">
            <v>38.514000000000003</v>
          </cell>
          <cell r="M6327">
            <v>6.8229156013621265E-3</v>
          </cell>
          <cell r="AF6327">
            <v>6.7303924028399307E-3</v>
          </cell>
        </row>
        <row r="6328">
          <cell r="L6328">
            <v>31.235900000000001</v>
          </cell>
          <cell r="M6328">
            <v>6.820183891849547E-3</v>
          </cell>
          <cell r="AF6328">
            <v>6.7304106160040421E-3</v>
          </cell>
        </row>
        <row r="6329">
          <cell r="L6329">
            <v>13.47</v>
          </cell>
          <cell r="M6329">
            <v>6.3828262896442984E-3</v>
          </cell>
          <cell r="AF6329">
            <v>6.7304369211697744E-3</v>
          </cell>
        </row>
        <row r="6330">
          <cell r="L6330">
            <v>18.906700000000001</v>
          </cell>
          <cell r="M6330">
            <v>6.5779943630285519E-3</v>
          </cell>
          <cell r="AF6330">
            <v>6.730497613048547E-3</v>
          </cell>
        </row>
        <row r="6331">
          <cell r="L6331">
            <v>27.2575</v>
          </cell>
          <cell r="M6331">
            <v>6.774023285926958E-3</v>
          </cell>
          <cell r="AF6331">
            <v>6.730667458629493E-3</v>
          </cell>
        </row>
        <row r="6332">
          <cell r="L6332">
            <v>23.979900000000001</v>
          </cell>
          <cell r="M6332">
            <v>6.7127583198239565E-3</v>
          </cell>
          <cell r="AF6332">
            <v>6.7306997948498783E-3</v>
          </cell>
        </row>
        <row r="6333">
          <cell r="L6333">
            <v>33.552799999999998</v>
          </cell>
          <cell r="M6333">
            <v>6.8325698781806256E-3</v>
          </cell>
          <cell r="AF6333">
            <v>6.7307321261680601E-3</v>
          </cell>
        </row>
        <row r="6334">
          <cell r="L6334">
            <v>18.558800000000002</v>
          </cell>
          <cell r="M6334">
            <v>6.567034594067404E-3</v>
          </cell>
          <cell r="AF6334">
            <v>6.7307361672381437E-3</v>
          </cell>
        </row>
        <row r="6335">
          <cell r="L6335">
            <v>21.4438</v>
          </cell>
          <cell r="M6335">
            <v>6.6513259173223253E-3</v>
          </cell>
          <cell r="AF6335">
            <v>6.7307866741511601E-3</v>
          </cell>
        </row>
        <row r="6336">
          <cell r="L6336">
            <v>19.851199999999999</v>
          </cell>
          <cell r="M6336">
            <v>6.6066572672731708E-3</v>
          </cell>
          <cell r="AF6336">
            <v>6.730790714187156E-3</v>
          </cell>
        </row>
        <row r="6337">
          <cell r="L6337">
            <v>17.3034</v>
          </cell>
          <cell r="M6337">
            <v>6.5257098345149625E-3</v>
          </cell>
          <cell r="AF6337">
            <v>6.7308634217363135E-3</v>
          </cell>
        </row>
        <row r="6338">
          <cell r="L6338">
            <v>15.481</v>
          </cell>
          <cell r="M6338">
            <v>6.4608624835992686E-3</v>
          </cell>
          <cell r="AF6338">
            <v>6.7308856329814822E-3</v>
          </cell>
        </row>
        <row r="6339">
          <cell r="L6339">
            <v>31.922499999999999</v>
          </cell>
          <cell r="M6339">
            <v>6.8249731669077652E-3</v>
          </cell>
          <cell r="AF6339">
            <v>6.7309361044662168E-3</v>
          </cell>
        </row>
        <row r="6340">
          <cell r="L6340">
            <v>29.988</v>
          </cell>
          <cell r="M6340">
            <v>6.8090751519491333E-3</v>
          </cell>
          <cell r="AF6340">
            <v>6.7310027084982347E-3</v>
          </cell>
        </row>
        <row r="6341">
          <cell r="L6341">
            <v>21.371300000000002</v>
          </cell>
          <cell r="M6341">
            <v>6.6493934652269906E-3</v>
          </cell>
          <cell r="AF6341">
            <v>6.731043064427792E-3</v>
          </cell>
        </row>
        <row r="6342">
          <cell r="L6342">
            <v>14.703799999999999</v>
          </cell>
          <cell r="M6342">
            <v>6.4314960566826413E-3</v>
          </cell>
          <cell r="AF6342">
            <v>6.7312628695904847E-3</v>
          </cell>
        </row>
        <row r="6343">
          <cell r="L6343">
            <v>14.1996</v>
          </cell>
          <cell r="M6343">
            <v>6.4119083303236053E-3</v>
          </cell>
          <cell r="AF6343">
            <v>6.7313152665650858E-3</v>
          </cell>
        </row>
        <row r="6344">
          <cell r="L6344">
            <v>14.9453</v>
          </cell>
          <cell r="M6344">
            <v>6.440729074772584E-3</v>
          </cell>
          <cell r="AF6344">
            <v>6.7314099513130932E-3</v>
          </cell>
        </row>
        <row r="6345">
          <cell r="L6345">
            <v>35.967500000000001</v>
          </cell>
          <cell r="M6345">
            <v>6.8340337548942606E-3</v>
          </cell>
          <cell r="AF6345">
            <v>6.7315146596004976E-3</v>
          </cell>
        </row>
        <row r="6346">
          <cell r="L6346">
            <v>38.177199999999999</v>
          </cell>
          <cell r="M6346">
            <v>6.8251304696026081E-3</v>
          </cell>
          <cell r="AF6346">
            <v>6.7315146596004976E-3</v>
          </cell>
        </row>
        <row r="6347">
          <cell r="L6347">
            <v>194.85900000000001</v>
          </cell>
          <cell r="M6347">
            <v>1.611400436027467E-4</v>
          </cell>
          <cell r="AF6347">
            <v>6.7315368027929369E-3</v>
          </cell>
        </row>
        <row r="6348">
          <cell r="L6348">
            <v>10.2646</v>
          </cell>
          <cell r="M6348">
            <v>6.2450419361717449E-3</v>
          </cell>
          <cell r="AF6348">
            <v>6.731677659707818E-3</v>
          </cell>
        </row>
        <row r="6349">
          <cell r="L6349">
            <v>21.9419</v>
          </cell>
          <cell r="M6349">
            <v>6.664339735852281E-3</v>
          </cell>
          <cell r="AF6349">
            <v>6.731697774461266E-3</v>
          </cell>
        </row>
        <row r="6350">
          <cell r="L6350">
            <v>27.1052</v>
          </cell>
          <cell r="M6350">
            <v>6.7716371623582662E-3</v>
          </cell>
          <cell r="AF6350">
            <v>6.731814402251274E-3</v>
          </cell>
        </row>
        <row r="6351">
          <cell r="L6351">
            <v>36.926499999999997</v>
          </cell>
          <cell r="M6351">
            <v>6.8313707456343284E-3</v>
          </cell>
          <cell r="AF6351">
            <v>6.7318465640927722E-3</v>
          </cell>
        </row>
        <row r="6352">
          <cell r="L6352">
            <v>15.104900000000001</v>
          </cell>
          <cell r="M6352">
            <v>6.4467776012505302E-3</v>
          </cell>
          <cell r="AF6352">
            <v>6.7319369929757095E-3</v>
          </cell>
        </row>
        <row r="6353">
          <cell r="L6353">
            <v>10.7117</v>
          </cell>
          <cell r="M6353">
            <v>6.2652144204521495E-3</v>
          </cell>
          <cell r="AF6353">
            <v>6.731939002065767E-3</v>
          </cell>
        </row>
        <row r="6354">
          <cell r="L6354">
            <v>21.908200000000001</v>
          </cell>
          <cell r="M6354">
            <v>6.6634737610581996E-3</v>
          </cell>
          <cell r="AF6354">
            <v>6.7319550740964629E-3</v>
          </cell>
        </row>
        <row r="6355">
          <cell r="L6355">
            <v>24.078299999999999</v>
          </cell>
          <cell r="M6355">
            <v>6.7148978057402957E-3</v>
          </cell>
          <cell r="AF6355">
            <v>6.7319912316820361E-3</v>
          </cell>
        </row>
        <row r="6356">
          <cell r="L6356">
            <v>13.725099999999999</v>
          </cell>
          <cell r="M6356">
            <v>6.3930931820341975E-3</v>
          </cell>
          <cell r="AF6356">
            <v>6.7322481732489366E-3</v>
          </cell>
        </row>
        <row r="6357">
          <cell r="L6357">
            <v>20.020900000000001</v>
          </cell>
          <cell r="M6357">
            <v>6.6116369312338458E-3</v>
          </cell>
          <cell r="AF6357">
            <v>6.7323003261421186E-3</v>
          </cell>
        </row>
        <row r="6358">
          <cell r="L6358">
            <v>19.133400000000002</v>
          </cell>
          <cell r="M6358">
            <v>6.5850199638315485E-3</v>
          </cell>
          <cell r="AF6358">
            <v>6.7323424401757479E-3</v>
          </cell>
        </row>
        <row r="6359">
          <cell r="L6359">
            <v>90.048299999999998</v>
          </cell>
          <cell r="M6359">
            <v>4.3855415846200604E-3</v>
          </cell>
          <cell r="AF6359">
            <v>6.7323945696512923E-3</v>
          </cell>
        </row>
        <row r="6360">
          <cell r="L6360">
            <v>49.051099999999998</v>
          </cell>
          <cell r="M6360">
            <v>6.6413598314886057E-3</v>
          </cell>
          <cell r="AF6360">
            <v>6.7324126114514365E-3</v>
          </cell>
        </row>
        <row r="6361">
          <cell r="L6361">
            <v>21.148900000000001</v>
          </cell>
          <cell r="M6361">
            <v>6.6434050582750964E-3</v>
          </cell>
          <cell r="AF6361">
            <v>6.7326189792887943E-3</v>
          </cell>
        </row>
        <row r="6362">
          <cell r="L6362">
            <v>19.015999999999998</v>
          </cell>
          <cell r="M6362">
            <v>6.5813931087552882E-3</v>
          </cell>
          <cell r="AF6362">
            <v>6.7327090761729038E-3</v>
          </cell>
        </row>
        <row r="6363">
          <cell r="L6363">
            <v>26.2683</v>
          </cell>
          <cell r="M6363">
            <v>6.7577191306970328E-3</v>
          </cell>
          <cell r="AF6363">
            <v>6.732725089333441E-3</v>
          </cell>
        </row>
        <row r="6364">
          <cell r="L6364">
            <v>26.630400000000002</v>
          </cell>
          <cell r="M6364">
            <v>6.7639081689763033E-3</v>
          </cell>
          <cell r="AF6364">
            <v>6.7327290924319065E-3</v>
          </cell>
        </row>
        <row r="6365">
          <cell r="L6365">
            <v>20.600200000000001</v>
          </cell>
          <cell r="M6365">
            <v>6.6282420682526426E-3</v>
          </cell>
          <cell r="AF6365">
            <v>6.7327551107031524E-3</v>
          </cell>
        </row>
        <row r="6366">
          <cell r="L6366">
            <v>24.240500000000001</v>
          </cell>
          <cell r="M6366">
            <v>6.7183842898374674E-3</v>
          </cell>
          <cell r="AF6366">
            <v>6.7329771347992432E-3</v>
          </cell>
        </row>
        <row r="6367">
          <cell r="L6367">
            <v>396.351</v>
          </cell>
          <cell r="M6367">
            <v>3.2745393215747464E-11</v>
          </cell>
          <cell r="AF6367">
            <v>6.7330051210659336E-3</v>
          </cell>
        </row>
        <row r="6368">
          <cell r="L6368">
            <v>26.751200000000001</v>
          </cell>
          <cell r="M6368">
            <v>6.7659162272463271E-3</v>
          </cell>
          <cell r="AF6368">
            <v>6.7333725913645429E-3</v>
          </cell>
        </row>
        <row r="6369">
          <cell r="L6369">
            <v>274.16699999999997</v>
          </cell>
          <cell r="M6369">
            <v>1.5517096962955257E-6</v>
          </cell>
          <cell r="AF6369">
            <v>6.7334085046920154E-3</v>
          </cell>
        </row>
        <row r="6370">
          <cell r="L6370">
            <v>22.139900000000001</v>
          </cell>
          <cell r="M6370">
            <v>6.6693850283113584E-3</v>
          </cell>
          <cell r="AF6370">
            <v>6.7337533548937267E-3</v>
          </cell>
        </row>
        <row r="6371">
          <cell r="L6371">
            <v>44.468499999999999</v>
          </cell>
          <cell r="M6371">
            <v>6.7466815081180381E-3</v>
          </cell>
          <cell r="AF6371">
            <v>6.7337752623801523E-3</v>
          </cell>
        </row>
        <row r="6372">
          <cell r="L6372">
            <v>26.108499999999999</v>
          </cell>
          <cell r="M6372">
            <v>6.7549069404955198E-3</v>
          </cell>
          <cell r="AF6372">
            <v>6.7338568971149837E-3</v>
          </cell>
        </row>
        <row r="6373">
          <cell r="L6373">
            <v>73.992000000000004</v>
          </cell>
          <cell r="M6373">
            <v>5.4718575022230766E-3</v>
          </cell>
          <cell r="AF6373">
            <v>6.7339961989891844E-3</v>
          </cell>
        </row>
        <row r="6374">
          <cell r="L6374">
            <v>18.418099999999999</v>
          </cell>
          <cell r="M6374">
            <v>6.562541148930616E-3</v>
          </cell>
          <cell r="AF6374">
            <v>6.7340817235479831E-3</v>
          </cell>
        </row>
        <row r="6375">
          <cell r="L6375">
            <v>43.259</v>
          </cell>
          <cell r="M6375">
            <v>6.7677951124816534E-3</v>
          </cell>
          <cell r="AF6375">
            <v>6.7342168993064647E-3</v>
          </cell>
        </row>
        <row r="6376">
          <cell r="L6376">
            <v>25.305</v>
          </cell>
          <cell r="M6376">
            <v>6.740018853413866E-3</v>
          </cell>
          <cell r="AF6376">
            <v>6.7342526662798738E-3</v>
          </cell>
        </row>
        <row r="6377">
          <cell r="L6377">
            <v>39.788499999999999</v>
          </cell>
          <cell r="M6377">
            <v>6.8124872174586135E-3</v>
          </cell>
          <cell r="AF6377">
            <v>6.734256640004428E-3</v>
          </cell>
        </row>
        <row r="6378">
          <cell r="L6378">
            <v>126.551</v>
          </cell>
          <cell r="M6378">
            <v>2.0009614836937538E-3</v>
          </cell>
          <cell r="AF6378">
            <v>6.7342884270388953E-3</v>
          </cell>
        </row>
        <row r="6379">
          <cell r="L6379">
            <v>20.761099999999999</v>
          </cell>
          <cell r="M6379">
            <v>6.6327455903231755E-3</v>
          </cell>
          <cell r="AF6379">
            <v>6.7342884270388953E-3</v>
          </cell>
        </row>
        <row r="6380">
          <cell r="L6380">
            <v>26.992999999999999</v>
          </cell>
          <cell r="M6380">
            <v>6.769850348178905E-3</v>
          </cell>
          <cell r="AF6380">
            <v>6.7343281539269852E-3</v>
          </cell>
        </row>
        <row r="6381">
          <cell r="L6381">
            <v>26.122800000000002</v>
          </cell>
          <cell r="M6381">
            <v>6.7551606096124036E-3</v>
          </cell>
          <cell r="AF6381">
            <v>6.7344572133254286E-3</v>
          </cell>
        </row>
        <row r="6382">
          <cell r="L6382">
            <v>56.884099999999997</v>
          </cell>
          <cell r="M6382">
            <v>6.3735082675598744E-3</v>
          </cell>
          <cell r="AF6382">
            <v>6.7345584185748934E-3</v>
          </cell>
        </row>
        <row r="6383">
          <cell r="L6383">
            <v>13.6694</v>
          </cell>
          <cell r="M6383">
            <v>6.3908604585222479E-3</v>
          </cell>
          <cell r="AF6383">
            <v>6.7345901589594822E-3</v>
          </cell>
        </row>
        <row r="6384">
          <cell r="L6384">
            <v>14.032500000000001</v>
          </cell>
          <cell r="M6384">
            <v>6.4053243631028885E-3</v>
          </cell>
          <cell r="AF6384">
            <v>6.7346635397896489E-3</v>
          </cell>
        </row>
        <row r="6385">
          <cell r="L6385">
            <v>16.3034</v>
          </cell>
          <cell r="M6385">
            <v>6.4908295417528137E-3</v>
          </cell>
          <cell r="AF6385">
            <v>6.734681385209761E-3</v>
          </cell>
        </row>
        <row r="6386">
          <cell r="L6386">
            <v>20.546600000000002</v>
          </cell>
          <cell r="M6386">
            <v>6.6267313247966794E-3</v>
          </cell>
          <cell r="AF6386">
            <v>6.734750769293996E-3</v>
          </cell>
        </row>
        <row r="6387">
          <cell r="L6387">
            <v>13.004300000000001</v>
          </cell>
          <cell r="M6387">
            <v>6.3638124669030431E-3</v>
          </cell>
          <cell r="AF6387">
            <v>6.7347547333889883E-3</v>
          </cell>
        </row>
        <row r="6388">
          <cell r="L6388">
            <v>12.0931</v>
          </cell>
          <cell r="M6388">
            <v>6.3256083915886373E-3</v>
          </cell>
          <cell r="AF6388">
            <v>6.734873620554813E-3</v>
          </cell>
        </row>
        <row r="6389">
          <cell r="L6389">
            <v>44.286700000000003</v>
          </cell>
          <cell r="M6389">
            <v>6.7500359676634022E-3</v>
          </cell>
          <cell r="AF6389">
            <v>6.7348756014224262E-3</v>
          </cell>
        </row>
        <row r="6390">
          <cell r="L6390">
            <v>53.418199999999999</v>
          </cell>
          <cell r="M6390">
            <v>6.5051007978327649E-3</v>
          </cell>
          <cell r="AF6390">
            <v>6.7349211560822483E-3</v>
          </cell>
        </row>
        <row r="6391">
          <cell r="L6391">
            <v>15.7159</v>
          </cell>
          <cell r="M6391">
            <v>6.4695387836798809E-3</v>
          </cell>
          <cell r="AF6391">
            <v>6.7350993158838308E-3</v>
          </cell>
        </row>
        <row r="6392">
          <cell r="L6392">
            <v>19.925000000000001</v>
          </cell>
          <cell r="M6392">
            <v>6.6088292523425697E-3</v>
          </cell>
          <cell r="AF6392">
            <v>6.7351032732253209E-3</v>
          </cell>
        </row>
        <row r="6393">
          <cell r="L6393">
            <v>15.3817</v>
          </cell>
          <cell r="M6393">
            <v>6.4571667755248807E-3</v>
          </cell>
          <cell r="AF6393">
            <v>6.7351428424189258E-3</v>
          </cell>
        </row>
        <row r="6394">
          <cell r="L6394">
            <v>55.936700000000002</v>
          </cell>
          <cell r="M6394">
            <v>6.4114570028780968E-3</v>
          </cell>
          <cell r="AF6394">
            <v>6.7351922931176856E-3</v>
          </cell>
        </row>
        <row r="6395">
          <cell r="L6395">
            <v>14.2346</v>
          </cell>
          <cell r="M6395">
            <v>6.4132815772031662E-3</v>
          </cell>
          <cell r="AF6395">
            <v>6.7352397545057197E-3</v>
          </cell>
        </row>
        <row r="6396">
          <cell r="L6396">
            <v>27.900200000000002</v>
          </cell>
          <cell r="M6396">
            <v>6.7835931994390556E-3</v>
          </cell>
          <cell r="AF6396">
            <v>6.7352792972193475E-3</v>
          </cell>
        </row>
        <row r="6397">
          <cell r="L6397">
            <v>11.1624</v>
          </cell>
          <cell r="M6397">
            <v>6.2852420221195535E-3</v>
          </cell>
          <cell r="AF6397">
            <v>6.7352931353557499E-3</v>
          </cell>
        </row>
        <row r="6398">
          <cell r="L6398">
            <v>12.008800000000001</v>
          </cell>
          <cell r="M6398">
            <v>6.3220076758446981E-3</v>
          </cell>
          <cell r="AF6398">
            <v>6.7353049958671423E-3</v>
          </cell>
        </row>
        <row r="6399">
          <cell r="L6399">
            <v>49.412799999999997</v>
          </cell>
          <cell r="M6399">
            <v>6.6313765488465693E-3</v>
          </cell>
          <cell r="AF6399">
            <v>6.7353069725518775E-3</v>
          </cell>
        </row>
        <row r="6400">
          <cell r="L6400">
            <v>34.991500000000002</v>
          </cell>
          <cell r="M6400">
            <v>6.8348503886936944E-3</v>
          </cell>
          <cell r="AF6400">
            <v>6.7353445259158533E-3</v>
          </cell>
        </row>
        <row r="6401">
          <cell r="L6401">
            <v>20.272500000000001</v>
          </cell>
          <cell r="M6401">
            <v>6.6189238032374779E-3</v>
          </cell>
          <cell r="AF6401">
            <v>6.7354176362703026E-3</v>
          </cell>
        </row>
        <row r="6402">
          <cell r="L6402">
            <v>385.51400000000001</v>
          </cell>
          <cell r="M6402">
            <v>1.0156949026935135E-10</v>
          </cell>
          <cell r="AF6402">
            <v>6.7355045441161348E-3</v>
          </cell>
        </row>
        <row r="6403">
          <cell r="L6403">
            <v>16.188099999999999</v>
          </cell>
          <cell r="M6403">
            <v>6.48669742891427E-3</v>
          </cell>
          <cell r="AF6403">
            <v>6.7356052317195814E-3</v>
          </cell>
        </row>
        <row r="6404">
          <cell r="L6404">
            <v>15.093999999999999</v>
          </cell>
          <cell r="M6404">
            <v>6.4463658654225382E-3</v>
          </cell>
          <cell r="AF6404">
            <v>6.735788710014636E-3</v>
          </cell>
        </row>
        <row r="6405">
          <cell r="L6405">
            <v>25.422699999999999</v>
          </cell>
          <cell r="M6405">
            <v>6.7422775394137451E-3</v>
          </cell>
          <cell r="AF6405">
            <v>6.7362102768684868E-3</v>
          </cell>
        </row>
        <row r="6406">
          <cell r="L6406">
            <v>14.5238</v>
          </cell>
          <cell r="M6406">
            <v>6.4245513783578448E-3</v>
          </cell>
          <cell r="AF6406">
            <v>6.7362338901013835E-3</v>
          </cell>
        </row>
        <row r="6407">
          <cell r="L6407">
            <v>10.8154</v>
          </cell>
          <cell r="M6407">
            <v>6.2698499530234805E-3</v>
          </cell>
          <cell r="AF6407">
            <v>6.7362476632106087E-3</v>
          </cell>
        </row>
        <row r="6408">
          <cell r="L6408">
            <v>10.7348</v>
          </cell>
          <cell r="M6408">
            <v>6.2662484376664477E-3</v>
          </cell>
          <cell r="AF6408">
            <v>6.7363145477888717E-3</v>
          </cell>
        </row>
        <row r="6409">
          <cell r="L6409">
            <v>12.180300000000001</v>
          </cell>
          <cell r="M6409">
            <v>6.3293212417958825E-3</v>
          </cell>
          <cell r="AF6409">
            <v>6.7364403879654443E-3</v>
          </cell>
        </row>
        <row r="6410">
          <cell r="L6410">
            <v>44.887599999999999</v>
          </cell>
          <cell r="M6410">
            <v>6.738705822329832E-3</v>
          </cell>
          <cell r="AF6410">
            <v>6.7364954183142872E-3</v>
          </cell>
        </row>
        <row r="6411">
          <cell r="L6411">
            <v>28.326799999999999</v>
          </cell>
          <cell r="M6411">
            <v>6.7894982613502727E-3</v>
          </cell>
          <cell r="AF6411">
            <v>6.7366270369736405E-3</v>
          </cell>
        </row>
        <row r="6412">
          <cell r="L6412">
            <v>37.084699999999998</v>
          </cell>
          <cell r="M6412">
            <v>6.8307543637537863E-3</v>
          </cell>
          <cell r="AF6412">
            <v>6.7366937955644834E-3</v>
          </cell>
        </row>
        <row r="6413">
          <cell r="L6413">
            <v>34.932000000000002</v>
          </cell>
          <cell r="M6413">
            <v>6.8348383739211946E-3</v>
          </cell>
          <cell r="AF6413">
            <v>6.7367860429487043E-3</v>
          </cell>
        </row>
        <row r="6414">
          <cell r="L6414">
            <v>16.3049</v>
          </cell>
          <cell r="M6414">
            <v>6.49088314908628E-3</v>
          </cell>
          <cell r="AF6414">
            <v>6.7369880537696747E-3</v>
          </cell>
        </row>
        <row r="6415">
          <cell r="L6415">
            <v>352.221</v>
          </cell>
          <cell r="M6415">
            <v>2.6511445546646243E-9</v>
          </cell>
          <cell r="AF6415">
            <v>6.7370899624240354E-3</v>
          </cell>
        </row>
        <row r="6416">
          <cell r="L6416">
            <v>11.7493</v>
          </cell>
          <cell r="M6416">
            <v>6.3108538517220227E-3</v>
          </cell>
          <cell r="AF6416">
            <v>6.7371095542887241E-3</v>
          </cell>
        </row>
        <row r="6417">
          <cell r="L6417">
            <v>16.837399999999999</v>
          </cell>
          <cell r="M6417">
            <v>6.5096700891048419E-3</v>
          </cell>
          <cell r="AF6417">
            <v>6.7372192332394347E-3</v>
          </cell>
        </row>
        <row r="6418">
          <cell r="L6418">
            <v>22.238299999999999</v>
          </cell>
          <cell r="M6418">
            <v>6.6718652482334797E-3</v>
          </cell>
          <cell r="AF6418">
            <v>6.7373112387277504E-3</v>
          </cell>
        </row>
        <row r="6419">
          <cell r="L6419">
            <v>15.673299999999999</v>
          </cell>
          <cell r="M6419">
            <v>6.4679722156798115E-3</v>
          </cell>
          <cell r="AF6419">
            <v>6.7376045894746907E-3</v>
          </cell>
        </row>
        <row r="6420">
          <cell r="L6420">
            <v>17.014399999999998</v>
          </cell>
          <cell r="M6420">
            <v>6.5158067055629681E-3</v>
          </cell>
          <cell r="AF6420">
            <v>6.7376749293429419E-3</v>
          </cell>
        </row>
        <row r="6421">
          <cell r="L6421">
            <v>36.101399999999998</v>
          </cell>
          <cell r="M6421">
            <v>6.8337726742276556E-3</v>
          </cell>
          <cell r="AF6421">
            <v>6.7376846968000758E-3</v>
          </cell>
        </row>
        <row r="6422">
          <cell r="L6422">
            <v>33.011699999999998</v>
          </cell>
          <cell r="M6422">
            <v>6.830638370882337E-3</v>
          </cell>
          <cell r="AF6422">
            <v>6.737756961056455E-3</v>
          </cell>
        </row>
        <row r="6423">
          <cell r="L6423">
            <v>22.548300000000001</v>
          </cell>
          <cell r="M6423">
            <v>6.6795608705530326E-3</v>
          </cell>
          <cell r="AF6423">
            <v>6.7378155343899866E-3</v>
          </cell>
        </row>
        <row r="6424">
          <cell r="L6424">
            <v>8.26844</v>
          </cell>
          <cell r="M6424">
            <v>6.1513630340566073E-3</v>
          </cell>
          <cell r="AF6424">
            <v>6.7378467664314847E-3</v>
          </cell>
        </row>
        <row r="6425">
          <cell r="L6425">
            <v>27.046600000000002</v>
          </cell>
          <cell r="M6425">
            <v>6.770707004372308E-3</v>
          </cell>
          <cell r="AF6425">
            <v>6.7379092157599423E-3</v>
          </cell>
        </row>
        <row r="6426">
          <cell r="L6426">
            <v>11.3103</v>
          </cell>
          <cell r="M6426">
            <v>6.2917463954168659E-3</v>
          </cell>
          <cell r="AF6426">
            <v>6.7379365311548822E-3</v>
          </cell>
        </row>
        <row r="6427">
          <cell r="L6427">
            <v>51.743200000000002</v>
          </cell>
          <cell r="M6427">
            <v>6.5613700088598082E-3</v>
          </cell>
          <cell r="AF6427">
            <v>6.7379482365999763E-3</v>
          </cell>
        </row>
        <row r="6428">
          <cell r="L6428">
            <v>22.563800000000001</v>
          </cell>
          <cell r="M6428">
            <v>6.6799409384784908E-3</v>
          </cell>
          <cell r="AF6428">
            <v>6.7381178878280993E-3</v>
          </cell>
        </row>
        <row r="6429">
          <cell r="L6429">
            <v>24.0901</v>
          </cell>
          <cell r="M6429">
            <v>6.7151531343650319E-3</v>
          </cell>
          <cell r="AF6429">
            <v>6.7381783031240441E-3</v>
          </cell>
        </row>
        <row r="6430">
          <cell r="L6430">
            <v>14.883599999999999</v>
          </cell>
          <cell r="M6430">
            <v>6.4383793854089159E-3</v>
          </cell>
          <cell r="AF6430">
            <v>6.7384372946735008E-3</v>
          </cell>
        </row>
        <row r="6431">
          <cell r="L6431">
            <v>12.145799999999999</v>
          </cell>
          <cell r="M6431">
            <v>6.327853709567937E-3</v>
          </cell>
          <cell r="AF6431">
            <v>6.7387561846666486E-3</v>
          </cell>
        </row>
        <row r="6432">
          <cell r="L6432">
            <v>29.398199999999999</v>
          </cell>
          <cell r="M6432">
            <v>6.8027488837083903E-3</v>
          </cell>
          <cell r="AF6432">
            <v>6.7388144622755044E-3</v>
          </cell>
        </row>
        <row r="6433">
          <cell r="L6433">
            <v>41.934199999999997</v>
          </cell>
          <cell r="M6433">
            <v>6.7876519142633244E-3</v>
          </cell>
          <cell r="AF6433">
            <v>6.7389270832694829E-3</v>
          </cell>
        </row>
        <row r="6434">
          <cell r="L6434">
            <v>28.408100000000001</v>
          </cell>
          <cell r="M6434">
            <v>6.7905830598029206E-3</v>
          </cell>
          <cell r="AF6434">
            <v>6.7389445531459242E-3</v>
          </cell>
        </row>
        <row r="6435">
          <cell r="L6435">
            <v>59.603499999999997</v>
          </cell>
          <cell r="M6435">
            <v>6.2566611505346613E-3</v>
          </cell>
          <cell r="AF6435">
            <v>6.7389678438926487E-3</v>
          </cell>
        </row>
        <row r="6436">
          <cell r="L6436">
            <v>26.492999999999999</v>
          </cell>
          <cell r="M6436">
            <v>6.7615896885935139E-3</v>
          </cell>
          <cell r="AF6436">
            <v>6.7389794882280613E-3</v>
          </cell>
        </row>
        <row r="6437">
          <cell r="L6437">
            <v>23.3414</v>
          </cell>
          <cell r="M6437">
            <v>6.6984295735646555E-3</v>
          </cell>
          <cell r="AF6437">
            <v>6.7393730471322381E-3</v>
          </cell>
        </row>
        <row r="6438">
          <cell r="L6438">
            <v>17.1662</v>
          </cell>
          <cell r="M6438">
            <v>6.521026475004266E-3</v>
          </cell>
          <cell r="AF6438">
            <v>6.7394930894630013E-3</v>
          </cell>
        </row>
        <row r="6439">
          <cell r="L6439">
            <v>16.844100000000001</v>
          </cell>
          <cell r="M6439">
            <v>6.5099033639422115E-3</v>
          </cell>
          <cell r="AF6439">
            <v>6.7395201855677154E-3</v>
          </cell>
        </row>
        <row r="6440">
          <cell r="L6440">
            <v>20.338200000000001</v>
          </cell>
          <cell r="M6440">
            <v>6.6208076811383014E-3</v>
          </cell>
          <cell r="AF6440">
            <v>6.7396459395471777E-3</v>
          </cell>
        </row>
        <row r="6441">
          <cell r="L6441">
            <v>16.364899999999999</v>
          </cell>
          <cell r="M6441">
            <v>6.4930242892415847E-3</v>
          </cell>
          <cell r="AF6441">
            <v>6.7396730143871719E-3</v>
          </cell>
        </row>
        <row r="6442">
          <cell r="L6442">
            <v>30.0412</v>
          </cell>
          <cell r="M6442">
            <v>6.8096118844592299E-3</v>
          </cell>
          <cell r="AF6442">
            <v>6.7397774106108099E-3</v>
          </cell>
        </row>
        <row r="6443">
          <cell r="L6443">
            <v>24.373200000000001</v>
          </cell>
          <cell r="M6443">
            <v>6.7211994172797027E-3</v>
          </cell>
          <cell r="AF6443">
            <v>6.740018853413866E-3</v>
          </cell>
        </row>
        <row r="6444">
          <cell r="M6444">
            <v>5.7065367181851909E-3</v>
          </cell>
          <cell r="AF6444">
            <v>6.740026574622273E-3</v>
          </cell>
        </row>
        <row r="6445">
          <cell r="L6445">
            <v>17.697399999999998</v>
          </cell>
          <cell r="M6445">
            <v>6.5389769860194364E-3</v>
          </cell>
          <cell r="AF6445">
            <v>6.7400632461603058E-3</v>
          </cell>
        </row>
        <row r="6446">
          <cell r="L6446">
            <v>46.400399999999998</v>
          </cell>
          <cell r="M6446">
            <v>6.7071174080184162E-3</v>
          </cell>
          <cell r="AF6446">
            <v>6.7402542118440833E-3</v>
          </cell>
        </row>
        <row r="6447">
          <cell r="L6447">
            <v>17.881699999999999</v>
          </cell>
          <cell r="M6447">
            <v>6.5450897932253912E-3</v>
          </cell>
          <cell r="AF6447">
            <v>6.7402677073331047E-3</v>
          </cell>
        </row>
        <row r="6448">
          <cell r="L6448">
            <v>26.491800000000001</v>
          </cell>
          <cell r="M6448">
            <v>6.7615692783133076E-3</v>
          </cell>
          <cell r="AF6448">
            <v>6.7404584711899355E-3</v>
          </cell>
        </row>
        <row r="6449">
          <cell r="L6449">
            <v>27.4438</v>
          </cell>
          <cell r="M6449">
            <v>6.7768805002673882E-3</v>
          </cell>
          <cell r="AF6449">
            <v>6.7404719524077035E-3</v>
          </cell>
        </row>
        <row r="6450">
          <cell r="L6450">
            <v>17.177499999999998</v>
          </cell>
          <cell r="M6450">
            <v>6.5214134381615689E-3</v>
          </cell>
          <cell r="AF6450">
            <v>6.7404989120157738E-3</v>
          </cell>
        </row>
        <row r="6451">
          <cell r="L6451">
            <v>24.368099999999998</v>
          </cell>
          <cell r="M6451">
            <v>6.7210918448501562E-3</v>
          </cell>
          <cell r="AF6451">
            <v>6.7405874670410362E-3</v>
          </cell>
        </row>
        <row r="6452">
          <cell r="L6452">
            <v>28.604900000000001</v>
          </cell>
          <cell r="M6452">
            <v>6.793155146017949E-3</v>
          </cell>
          <cell r="AF6452">
            <v>6.7406817526234801E-3</v>
          </cell>
        </row>
        <row r="6453">
          <cell r="L6453">
            <v>19.404900000000001</v>
          </cell>
          <cell r="M6453">
            <v>6.5933129398980592E-3</v>
          </cell>
          <cell r="AF6453">
            <v>6.7407182999125953E-3</v>
          </cell>
        </row>
        <row r="6454">
          <cell r="L6454">
            <v>17.065200000000001</v>
          </cell>
          <cell r="M6454">
            <v>6.5175579482593792E-3</v>
          </cell>
          <cell r="AF6454">
            <v>6.7408471217738665E-3</v>
          </cell>
        </row>
        <row r="6455">
          <cell r="L6455">
            <v>21.286899999999999</v>
          </cell>
          <cell r="M6455">
            <v>6.6471316132775534E-3</v>
          </cell>
          <cell r="AF6455">
            <v>6.740885559324227E-3</v>
          </cell>
        </row>
        <row r="6456">
          <cell r="L6456">
            <v>20.7195</v>
          </cell>
          <cell r="M6456">
            <v>6.6315857610757777E-3</v>
          </cell>
          <cell r="AF6456">
            <v>6.7411083453623264E-3</v>
          </cell>
        </row>
        <row r="6457">
          <cell r="L6457">
            <v>18.354099999999999</v>
          </cell>
          <cell r="M6457">
            <v>6.560485625982054E-3</v>
          </cell>
          <cell r="AF6457">
            <v>6.7411217810648258E-3</v>
          </cell>
        </row>
        <row r="6458">
          <cell r="L6458">
            <v>27.931699999999999</v>
          </cell>
          <cell r="M6458">
            <v>6.784041442773712E-3</v>
          </cell>
          <cell r="AF6458">
            <v>6.741167839173186E-3</v>
          </cell>
        </row>
        <row r="6459">
          <cell r="L6459">
            <v>24.738</v>
          </cell>
          <cell r="M6459">
            <v>6.728765221509083E-3</v>
          </cell>
          <cell r="AF6459">
            <v>6.7411908640714283E-3</v>
          </cell>
        </row>
        <row r="6460">
          <cell r="L6460">
            <v>21.6706</v>
          </cell>
          <cell r="M6460">
            <v>6.6573084655092525E-3</v>
          </cell>
          <cell r="AF6460">
            <v>6.7411908640714283E-3</v>
          </cell>
        </row>
        <row r="6461">
          <cell r="L6461">
            <v>12.861599999999999</v>
          </cell>
          <cell r="M6461">
            <v>6.3579165775780504E-3</v>
          </cell>
          <cell r="AF6461">
            <v>6.7414324582186587E-3</v>
          </cell>
        </row>
        <row r="6462">
          <cell r="L6462">
            <v>17.504100000000001</v>
          </cell>
          <cell r="M6462">
            <v>6.5325018266621359E-3</v>
          </cell>
          <cell r="AF6462">
            <v>6.7414746099973564E-3</v>
          </cell>
        </row>
        <row r="6463">
          <cell r="L6463">
            <v>36.262099999999997</v>
          </cell>
          <cell r="M6463">
            <v>6.833411873178913E-3</v>
          </cell>
          <cell r="AF6463">
            <v>6.7414841886481516E-3</v>
          </cell>
        </row>
        <row r="6464">
          <cell r="L6464">
            <v>4.6705100000000002</v>
          </cell>
          <cell r="M6464">
            <v>5.9683926651212136E-3</v>
          </cell>
          <cell r="AF6464">
            <v>6.7414899356077092E-3</v>
          </cell>
        </row>
        <row r="6465">
          <cell r="L6465">
            <v>20.321999999999999</v>
          </cell>
          <cell r="M6465">
            <v>6.6203438926289299E-3</v>
          </cell>
          <cell r="AF6465">
            <v>6.741727325075505E-3</v>
          </cell>
        </row>
        <row r="6466">
          <cell r="L6466">
            <v>5.7156000000000002</v>
          </cell>
          <cell r="M6466">
            <v>6.0233298652820431E-3</v>
          </cell>
          <cell r="AF6466">
            <v>6.7417311515130529E-3</v>
          </cell>
        </row>
        <row r="6467">
          <cell r="L6467">
            <v>13.752700000000001</v>
          </cell>
          <cell r="M6467">
            <v>6.3941976541002834E-3</v>
          </cell>
          <cell r="AF6467">
            <v>6.7418325240574811E-3</v>
          </cell>
        </row>
        <row r="6468">
          <cell r="L6468">
            <v>11.100899999999999</v>
          </cell>
          <cell r="M6468">
            <v>6.2825274696643252E-3</v>
          </cell>
          <cell r="AF6468">
            <v>6.7418439967880332E-3</v>
          </cell>
        </row>
        <row r="6469">
          <cell r="M6469">
            <v>5.7065367181851909E-3</v>
          </cell>
          <cell r="AF6469">
            <v>6.7418917923739805E-3</v>
          </cell>
        </row>
        <row r="6470">
          <cell r="L6470">
            <v>16.304200000000002</v>
          </cell>
          <cell r="M6470">
            <v>6.4908581328090229E-3</v>
          </cell>
          <cell r="AF6470">
            <v>6.7419109072401765E-3</v>
          </cell>
        </row>
        <row r="6471">
          <cell r="M6471">
            <v>5.7065367181851909E-3</v>
          </cell>
          <cell r="AF6471">
            <v>6.7419147299824529E-3</v>
          </cell>
        </row>
        <row r="6472">
          <cell r="L6472">
            <v>16.361999999999998</v>
          </cell>
          <cell r="M6472">
            <v>6.4929209423499933E-3</v>
          </cell>
          <cell r="AF6472">
            <v>6.7420179149219545E-3</v>
          </cell>
        </row>
        <row r="6473">
          <cell r="L6473">
            <v>18.100899999999999</v>
          </cell>
          <cell r="M6473">
            <v>6.5522825409622979E-3</v>
          </cell>
          <cell r="AF6473">
            <v>6.7422012162276067E-3</v>
          </cell>
        </row>
        <row r="6474">
          <cell r="L6474">
            <v>26.4023</v>
          </cell>
          <cell r="M6474">
            <v>6.7600391316552733E-3</v>
          </cell>
          <cell r="AF6474">
            <v>6.7422775394137451E-3</v>
          </cell>
        </row>
        <row r="6475">
          <cell r="L6475">
            <v>17.9741</v>
          </cell>
          <cell r="M6475">
            <v>6.5481320689249048E-3</v>
          </cell>
          <cell r="AF6475">
            <v>6.7422947078859966E-3</v>
          </cell>
        </row>
        <row r="6476">
          <cell r="L6476">
            <v>21.154699999999998</v>
          </cell>
          <cell r="M6476">
            <v>6.6435623871342201E-3</v>
          </cell>
          <cell r="AF6476">
            <v>6.7424148435312825E-3</v>
          </cell>
        </row>
        <row r="6477">
          <cell r="L6477">
            <v>15.3621</v>
          </cell>
          <cell r="M6477">
            <v>6.4564353521330458E-3</v>
          </cell>
          <cell r="AF6477">
            <v>6.7424415299649886E-3</v>
          </cell>
        </row>
        <row r="6478">
          <cell r="L6478">
            <v>39.230600000000003</v>
          </cell>
          <cell r="M6478">
            <v>6.8174501699807743E-3</v>
          </cell>
          <cell r="AF6478">
            <v>6.7424624952300907E-3</v>
          </cell>
        </row>
        <row r="6479">
          <cell r="L6479">
            <v>19.2822</v>
          </cell>
          <cell r="M6479">
            <v>6.5895814287405116E-3</v>
          </cell>
          <cell r="AF6479">
            <v>6.7424853637716338E-3</v>
          </cell>
        </row>
        <row r="6480">
          <cell r="L6480">
            <v>16.235600000000002</v>
          </cell>
          <cell r="M6480">
            <v>6.4884024783549432E-3</v>
          </cell>
          <cell r="AF6480">
            <v>6.742534902767776E-3</v>
          </cell>
        </row>
        <row r="6481">
          <cell r="L6481">
            <v>10.910399999999999</v>
          </cell>
          <cell r="M6481">
            <v>6.2740822125424362E-3</v>
          </cell>
          <cell r="AF6481">
            <v>6.742736734751161E-3</v>
          </cell>
        </row>
        <row r="6482">
          <cell r="L6482">
            <v>12.9701</v>
          </cell>
          <cell r="M6482">
            <v>6.3624024035620064E-3</v>
          </cell>
          <cell r="AF6482">
            <v>6.7428489814761669E-3</v>
          </cell>
        </row>
        <row r="6483">
          <cell r="L6483">
            <v>19.371500000000001</v>
          </cell>
          <cell r="M6483">
            <v>6.5922998667124234E-3</v>
          </cell>
          <cell r="AF6483">
            <v>6.7428565889975089E-3</v>
          </cell>
        </row>
        <row r="6484">
          <cell r="L6484">
            <v>5.9047299999999998</v>
          </cell>
          <cell r="M6484">
            <v>6.033119069556633E-3</v>
          </cell>
          <cell r="AF6484">
            <v>6.7428660979659454E-3</v>
          </cell>
        </row>
        <row r="6485">
          <cell r="L6485">
            <v>12.5556</v>
          </cell>
          <cell r="M6485">
            <v>6.3451642247486029E-3</v>
          </cell>
          <cell r="AF6485">
            <v>6.7429269439646874E-3</v>
          </cell>
        </row>
        <row r="6486">
          <cell r="L6486">
            <v>42.978099999999998</v>
          </cell>
          <cell r="M6486">
            <v>6.7722919691251496E-3</v>
          </cell>
          <cell r="AF6486">
            <v>6.7429668634355067E-3</v>
          </cell>
        </row>
        <row r="6487">
          <cell r="L6487">
            <v>11.808</v>
          </cell>
          <cell r="M6487">
            <v>6.3133860918008463E-3</v>
          </cell>
          <cell r="AF6487">
            <v>6.7430675748143655E-3</v>
          </cell>
        </row>
        <row r="6488">
          <cell r="L6488">
            <v>13.6798</v>
          </cell>
          <cell r="M6488">
            <v>6.3912777231623997E-3</v>
          </cell>
          <cell r="AF6488">
            <v>6.7430960682137884E-3</v>
          </cell>
        </row>
        <row r="6489">
          <cell r="L6489">
            <v>23.5139</v>
          </cell>
          <cell r="M6489">
            <v>6.7023767429551517E-3</v>
          </cell>
          <cell r="AF6489">
            <v>6.7431720294290204E-3</v>
          </cell>
        </row>
        <row r="6490">
          <cell r="L6490">
            <v>12.4557</v>
          </cell>
          <cell r="M6490">
            <v>6.3409687619389978E-3</v>
          </cell>
          <cell r="AF6490">
            <v>6.7432270820424918E-3</v>
          </cell>
        </row>
        <row r="6491">
          <cell r="L6491">
            <v>14.7151</v>
          </cell>
          <cell r="M6491">
            <v>6.4319302379652879E-3</v>
          </cell>
          <cell r="AF6491">
            <v>6.7433124764461503E-3</v>
          </cell>
        </row>
        <row r="6492">
          <cell r="L6492">
            <v>106.87</v>
          </cell>
          <cell r="M6492">
            <v>3.2068551413808538E-3</v>
          </cell>
          <cell r="AF6492">
            <v>6.7434566095509376E-3</v>
          </cell>
        </row>
        <row r="6493">
          <cell r="L6493">
            <v>20.3154</v>
          </cell>
          <cell r="M6493">
            <v>6.6201548048663902E-3</v>
          </cell>
          <cell r="AF6493">
            <v>6.7434926254448298E-3</v>
          </cell>
        </row>
        <row r="6494">
          <cell r="L6494">
            <v>12.769399999999999</v>
          </cell>
          <cell r="M6494">
            <v>6.3540898888761969E-3</v>
          </cell>
          <cell r="AF6494">
            <v>6.7436423011806431E-3</v>
          </cell>
        </row>
        <row r="6495">
          <cell r="L6495">
            <v>6.09429</v>
          </cell>
          <cell r="M6495">
            <v>6.0428828313630447E-3</v>
          </cell>
          <cell r="AF6495">
            <v>6.7436669198464938E-3</v>
          </cell>
        </row>
        <row r="6496">
          <cell r="L6496">
            <v>13.688800000000001</v>
          </cell>
          <cell r="M6496">
            <v>6.3916386757702061E-3</v>
          </cell>
          <cell r="AF6496">
            <v>6.7437407563119096E-3</v>
          </cell>
        </row>
        <row r="6497">
          <cell r="L6497">
            <v>33.9208</v>
          </cell>
          <cell r="M6497">
            <v>6.8335482757445444E-3</v>
          </cell>
          <cell r="AF6497">
            <v>6.7437956413570642E-3</v>
          </cell>
        </row>
        <row r="6498">
          <cell r="L6498">
            <v>34.3339</v>
          </cell>
          <cell r="M6498">
            <v>6.8343230966853522E-3</v>
          </cell>
          <cell r="AF6498">
            <v>6.744020689662714E-3</v>
          </cell>
        </row>
        <row r="6499">
          <cell r="L6499">
            <v>23.1754</v>
          </cell>
          <cell r="M6499">
            <v>6.694578125158699E-3</v>
          </cell>
          <cell r="AF6499">
            <v>6.744050927452401E-3</v>
          </cell>
        </row>
        <row r="6500">
          <cell r="L6500">
            <v>45.493499999999997</v>
          </cell>
          <cell r="M6500">
            <v>6.7265787809294344E-3</v>
          </cell>
          <cell r="AF6500">
            <v>6.7440679340417158E-3</v>
          </cell>
        </row>
        <row r="6501">
          <cell r="L6501">
            <v>26.639700000000001</v>
          </cell>
          <cell r="M6501">
            <v>6.7640637710651534E-3</v>
          </cell>
          <cell r="AF6501">
            <v>6.7440792709009649E-3</v>
          </cell>
        </row>
        <row r="6502">
          <cell r="L6502">
            <v>19.077500000000001</v>
          </cell>
          <cell r="M6502">
            <v>6.5832961094316415E-3</v>
          </cell>
          <cell r="AF6502">
            <v>6.7441699408060229E-3</v>
          </cell>
        </row>
        <row r="6503">
          <cell r="L6503">
            <v>11.8384</v>
          </cell>
          <cell r="M6503">
            <v>6.3146953965595928E-3</v>
          </cell>
          <cell r="AF6503">
            <v>6.7441718292903501E-3</v>
          </cell>
        </row>
        <row r="6504">
          <cell r="L6504">
            <v>13.9938</v>
          </cell>
          <cell r="M6504">
            <v>6.4037930097373252E-3</v>
          </cell>
          <cell r="AF6504">
            <v>6.7441850481411714E-3</v>
          </cell>
        </row>
        <row r="6505">
          <cell r="L6505">
            <v>15.394500000000001</v>
          </cell>
          <cell r="M6505">
            <v>6.457644091465143E-3</v>
          </cell>
          <cell r="AF6505">
            <v>6.7443058624308454E-3</v>
          </cell>
        </row>
        <row r="6506">
          <cell r="L6506">
            <v>171.15799999999999</v>
          </cell>
          <cell r="M6506">
            <v>4.5101247527160309E-4</v>
          </cell>
          <cell r="AF6506">
            <v>6.7443700129221906E-3</v>
          </cell>
        </row>
        <row r="6507">
          <cell r="L6507">
            <v>50.2089</v>
          </cell>
          <cell r="M6507">
            <v>6.6085622057408212E-3</v>
          </cell>
          <cell r="AF6507">
            <v>6.7444228260135986E-3</v>
          </cell>
        </row>
        <row r="6508">
          <cell r="L6508">
            <v>58.238199999999999</v>
          </cell>
          <cell r="M6508">
            <v>6.3167687295227282E-3</v>
          </cell>
          <cell r="AF6508">
            <v>6.7444322553331043E-3</v>
          </cell>
        </row>
        <row r="6509">
          <cell r="L6509">
            <v>23.9575</v>
          </cell>
          <cell r="M6509">
            <v>6.7122687120521199E-3</v>
          </cell>
          <cell r="AF6509">
            <v>6.7445434849228263E-3</v>
          </cell>
        </row>
        <row r="6510">
          <cell r="L6510">
            <v>8.1258499999999998</v>
          </cell>
          <cell r="M6510">
            <v>6.1444503635163473E-3</v>
          </cell>
          <cell r="AF6510">
            <v>6.7445510234839809E-3</v>
          </cell>
        </row>
        <row r="6511">
          <cell r="L6511">
            <v>14.005800000000001</v>
          </cell>
          <cell r="M6511">
            <v>6.4042681099668892E-3</v>
          </cell>
          <cell r="AF6511">
            <v>6.744583058929176E-3</v>
          </cell>
        </row>
        <row r="6512">
          <cell r="L6512">
            <v>13.5158</v>
          </cell>
          <cell r="M6512">
            <v>6.3846773482289015E-3</v>
          </cell>
          <cell r="AF6512">
            <v>6.7446414621685352E-3</v>
          </cell>
        </row>
        <row r="6513">
          <cell r="L6513">
            <v>7.19475</v>
          </cell>
          <cell r="M6513">
            <v>6.098606983452679E-3</v>
          </cell>
          <cell r="AF6513">
            <v>6.7447506830070137E-3</v>
          </cell>
        </row>
        <row r="6514">
          <cell r="L6514">
            <v>14.0364</v>
          </cell>
          <cell r="M6514">
            <v>6.4054785496616262E-3</v>
          </cell>
          <cell r="AF6514">
            <v>6.7447808014847324E-3</v>
          </cell>
        </row>
        <row r="6515">
          <cell r="M6515">
            <v>5.7065367181851909E-3</v>
          </cell>
          <cell r="AF6515">
            <v>6.7448636018591608E-3</v>
          </cell>
        </row>
        <row r="6516">
          <cell r="L6516">
            <v>46.9178</v>
          </cell>
          <cell r="M6516">
            <v>6.6953154854387485E-3</v>
          </cell>
          <cell r="AF6516">
            <v>6.7449031070661077E-3</v>
          </cell>
        </row>
        <row r="6517">
          <cell r="L6517">
            <v>25.495799999999999</v>
          </cell>
          <cell r="M6517">
            <v>6.7436669198464938E-3</v>
          </cell>
          <cell r="AF6517">
            <v>6.744920035267222E-3</v>
          </cell>
        </row>
        <row r="6518">
          <cell r="L6518">
            <v>39.049100000000003</v>
          </cell>
          <cell r="M6518">
            <v>6.8189312295094161E-3</v>
          </cell>
          <cell r="AF6518">
            <v>6.7450723188248003E-3</v>
          </cell>
        </row>
        <row r="6519">
          <cell r="L6519">
            <v>27.793800000000001</v>
          </cell>
          <cell r="M6519">
            <v>6.7820647478590767E-3</v>
          </cell>
          <cell r="AF6519">
            <v>6.7450948685968404E-3</v>
          </cell>
        </row>
        <row r="6520">
          <cell r="L6520">
            <v>20.245100000000001</v>
          </cell>
          <cell r="M6520">
            <v>6.6181358179885231E-3</v>
          </cell>
          <cell r="AF6520">
            <v>6.7451418383739671E-3</v>
          </cell>
        </row>
        <row r="6521">
          <cell r="L6521">
            <v>16.195599999999999</v>
          </cell>
          <cell r="M6521">
            <v>6.4869669030647847E-3</v>
          </cell>
          <cell r="AF6521">
            <v>6.7451643795879129E-3</v>
          </cell>
        </row>
        <row r="6522">
          <cell r="L6522">
            <v>13.722200000000001</v>
          </cell>
          <cell r="M6522">
            <v>6.3929770605224744E-3</v>
          </cell>
          <cell r="AF6522">
            <v>6.7452094536888021E-3</v>
          </cell>
        </row>
        <row r="6523">
          <cell r="L6523">
            <v>14.780900000000001</v>
          </cell>
          <cell r="M6523">
            <v>6.4344542710296077E-3</v>
          </cell>
          <cell r="AF6523">
            <v>6.7452901836859815E-3</v>
          </cell>
        </row>
        <row r="6524">
          <cell r="L6524">
            <v>29.842500000000001</v>
          </cell>
          <cell r="M6524">
            <v>6.80757854039994E-3</v>
          </cell>
          <cell r="AF6524">
            <v>6.7454159012518911E-3</v>
          </cell>
        </row>
        <row r="6525">
          <cell r="L6525">
            <v>33.7316</v>
          </cell>
          <cell r="M6525">
            <v>6.8330791587119947E-3</v>
          </cell>
          <cell r="AF6525">
            <v>6.7456277363149098E-3</v>
          </cell>
        </row>
        <row r="6526">
          <cell r="L6526">
            <v>34.432899999999997</v>
          </cell>
          <cell r="M6526">
            <v>6.8344579451199549E-3</v>
          </cell>
          <cell r="AF6526">
            <v>6.7457157722146284E-3</v>
          </cell>
        </row>
        <row r="6527">
          <cell r="L6527">
            <v>21.970800000000001</v>
          </cell>
          <cell r="M6527">
            <v>6.6650806870478451E-3</v>
          </cell>
          <cell r="AF6527">
            <v>6.7457401150506626E-3</v>
          </cell>
        </row>
        <row r="6528">
          <cell r="L6528">
            <v>35.177100000000003</v>
          </cell>
          <cell r="M6528">
            <v>6.8348422358655942E-3</v>
          </cell>
          <cell r="AF6528">
            <v>6.7457494768122898E-3</v>
          </cell>
        </row>
        <row r="6529">
          <cell r="L6529">
            <v>33.931399999999996</v>
          </cell>
          <cell r="M6529">
            <v>6.8335724351367075E-3</v>
          </cell>
          <cell r="AF6529">
            <v>6.7457625824687865E-3</v>
          </cell>
        </row>
        <row r="6530">
          <cell r="L6530">
            <v>22.6297</v>
          </cell>
          <cell r="M6530">
            <v>6.6815518214965721E-3</v>
          </cell>
          <cell r="AF6530">
            <v>6.7458149956472176E-3</v>
          </cell>
        </row>
        <row r="6531">
          <cell r="L6531">
            <v>12.607799999999999</v>
          </cell>
          <cell r="M6531">
            <v>6.3473501565612213E-3</v>
          </cell>
          <cell r="AF6531">
            <v>6.7458318395300027E-3</v>
          </cell>
        </row>
        <row r="6532">
          <cell r="L6532">
            <v>18.815100000000001</v>
          </cell>
          <cell r="M6532">
            <v>6.5751296029669098E-3</v>
          </cell>
          <cell r="AF6532">
            <v>6.7458355824029743E-3</v>
          </cell>
        </row>
        <row r="6533">
          <cell r="L6533">
            <v>15.334199999999999</v>
          </cell>
          <cell r="M6533">
            <v>6.4553930806935337E-3</v>
          </cell>
          <cell r="AF6533">
            <v>6.7459833641936124E-3</v>
          </cell>
        </row>
        <row r="6534">
          <cell r="L6534">
            <v>12.763</v>
          </cell>
          <cell r="M6534">
            <v>6.3538237589591158E-3</v>
          </cell>
          <cell r="AF6534">
            <v>6.7460282360946285E-3</v>
          </cell>
        </row>
        <row r="6535">
          <cell r="L6535">
            <v>14.2483</v>
          </cell>
          <cell r="M6535">
            <v>6.4138185573348969E-3</v>
          </cell>
          <cell r="AF6535">
            <v>6.746037583009336E-3</v>
          </cell>
        </row>
        <row r="6536">
          <cell r="L6536">
            <v>9.74709</v>
          </cell>
          <cell r="M6536">
            <v>6.2213179396700064E-3</v>
          </cell>
          <cell r="AF6536">
            <v>6.7460693589134037E-3</v>
          </cell>
        </row>
        <row r="6537">
          <cell r="L6537">
            <v>13.257</v>
          </cell>
          <cell r="M6537">
            <v>6.3741731360685916E-3</v>
          </cell>
          <cell r="AF6537">
            <v>6.7460936543739221E-3</v>
          </cell>
        </row>
        <row r="6538">
          <cell r="L6538">
            <v>19.9575</v>
          </cell>
          <cell r="M6538">
            <v>6.6097826249926469E-3</v>
          </cell>
          <cell r="AF6538">
            <v>6.746095523120518E-3</v>
          </cell>
        </row>
        <row r="6539">
          <cell r="L6539">
            <v>18.457999999999998</v>
          </cell>
          <cell r="M6539">
            <v>6.5638189714229784E-3</v>
          </cell>
          <cell r="AF6539">
            <v>6.7462057450372002E-3</v>
          </cell>
        </row>
        <row r="6540">
          <cell r="L6540">
            <v>19.046800000000001</v>
          </cell>
          <cell r="M6540">
            <v>6.5823470009138806E-3</v>
          </cell>
          <cell r="AF6540">
            <v>6.7462225526489471E-3</v>
          </cell>
        </row>
        <row r="6541">
          <cell r="L6541">
            <v>35.394100000000002</v>
          </cell>
          <cell r="M6541">
            <v>6.8347450708532388E-3</v>
          </cell>
          <cell r="AF6541">
            <v>6.7463588233354042E-3</v>
          </cell>
        </row>
        <row r="6542">
          <cell r="L6542">
            <v>14.0801</v>
          </cell>
          <cell r="M6542">
            <v>6.4072045276491532E-3</v>
          </cell>
          <cell r="AF6542">
            <v>6.7464147951911474E-3</v>
          </cell>
        </row>
        <row r="6543">
          <cell r="L6543">
            <v>10.2941</v>
          </cell>
          <cell r="M6543">
            <v>6.2463822217148557E-3</v>
          </cell>
          <cell r="AF6543">
            <v>6.7465080430445558E-3</v>
          </cell>
        </row>
        <row r="6544">
          <cell r="L6544">
            <v>13.7949</v>
          </cell>
          <cell r="M6544">
            <v>6.3958839799167239E-3</v>
          </cell>
          <cell r="AF6544">
            <v>6.7465360079982011E-3</v>
          </cell>
        </row>
        <row r="6545">
          <cell r="L6545">
            <v>43.715000000000003</v>
          </cell>
          <cell r="M6545">
            <v>6.7601680934936638E-3</v>
          </cell>
          <cell r="AF6545">
            <v>6.7465751516426666E-3</v>
          </cell>
        </row>
        <row r="6546">
          <cell r="L6546">
            <v>17.4391</v>
          </cell>
          <cell r="M6546">
            <v>6.5303098079993694E-3</v>
          </cell>
          <cell r="AF6546">
            <v>6.7466291931680741E-3</v>
          </cell>
        </row>
        <row r="6547">
          <cell r="L6547">
            <v>22.954799999999999</v>
          </cell>
          <cell r="M6547">
            <v>6.6893795748995616E-3</v>
          </cell>
          <cell r="AF6547">
            <v>6.7467223301175073E-3</v>
          </cell>
        </row>
        <row r="6548">
          <cell r="L6548">
            <v>31.2727</v>
          </cell>
          <cell r="M6548">
            <v>6.8204644353298061E-3</v>
          </cell>
          <cell r="AF6548">
            <v>6.7469624007410658E-3</v>
          </cell>
        </row>
        <row r="6549">
          <cell r="L6549">
            <v>41.4833</v>
          </cell>
          <cell r="M6549">
            <v>6.7936251863378221E-3</v>
          </cell>
          <cell r="AF6549">
            <v>6.7469791378749772E-3</v>
          </cell>
        </row>
        <row r="6550">
          <cell r="L6550">
            <v>21.549800000000001</v>
          </cell>
          <cell r="M6550">
            <v>6.6541338288569505E-3</v>
          </cell>
          <cell r="AF6550">
            <v>6.7470330580102732E-3</v>
          </cell>
        </row>
        <row r="6551">
          <cell r="L6551">
            <v>18.142399999999999</v>
          </cell>
          <cell r="M6551">
            <v>6.5536347903588209E-3</v>
          </cell>
          <cell r="AF6551">
            <v>6.7471241275791211E-3</v>
          </cell>
        </row>
        <row r="6552">
          <cell r="L6552">
            <v>13.3355</v>
          </cell>
          <cell r="M6552">
            <v>6.3773707251674229E-3</v>
          </cell>
          <cell r="AF6552">
            <v>6.7472021503416713E-3</v>
          </cell>
        </row>
        <row r="6553">
          <cell r="L6553">
            <v>76.3536</v>
          </cell>
          <cell r="M6553">
            <v>5.3218154123259821E-3</v>
          </cell>
          <cell r="AF6553">
            <v>6.7473284007525973E-3</v>
          </cell>
        </row>
        <row r="6554">
          <cell r="L6554">
            <v>40.278100000000002</v>
          </cell>
          <cell r="M6554">
            <v>6.8076224150892912E-3</v>
          </cell>
          <cell r="AF6554">
            <v>6.7473673718198212E-3</v>
          </cell>
        </row>
        <row r="6555">
          <cell r="L6555">
            <v>21.981300000000001</v>
          </cell>
          <cell r="M6555">
            <v>6.6653495064864666E-3</v>
          </cell>
          <cell r="AF6555">
            <v>6.7473914925020957E-3</v>
          </cell>
        </row>
        <row r="6556">
          <cell r="L6556">
            <v>5.1004899999999997</v>
          </cell>
          <cell r="M6556">
            <v>5.9911670230681623E-3</v>
          </cell>
          <cell r="AF6556">
            <v>6.7474823796107569E-3</v>
          </cell>
        </row>
        <row r="6557">
          <cell r="L6557">
            <v>15.2355</v>
          </cell>
          <cell r="M6557">
            <v>6.4516954243280817E-3</v>
          </cell>
          <cell r="AF6557">
            <v>6.7475454169091198E-3</v>
          </cell>
        </row>
        <row r="6558">
          <cell r="L6558">
            <v>18.616499999999998</v>
          </cell>
          <cell r="M6558">
            <v>6.5688671750772165E-3</v>
          </cell>
          <cell r="AF6558">
            <v>6.7475546852186936E-3</v>
          </cell>
        </row>
        <row r="6559">
          <cell r="L6559">
            <v>17.352900000000002</v>
          </cell>
          <cell r="M6559">
            <v>6.5273915029454392E-3</v>
          </cell>
          <cell r="AF6559">
            <v>6.7475787805659189E-3</v>
          </cell>
        </row>
        <row r="6560">
          <cell r="L6560">
            <v>13.1104</v>
          </cell>
          <cell r="M6560">
            <v>6.3681750383207496E-3</v>
          </cell>
          <cell r="AF6560">
            <v>6.7476677197515246E-3</v>
          </cell>
        </row>
        <row r="6561">
          <cell r="L6561">
            <v>10.171900000000001</v>
          </cell>
          <cell r="M6561">
            <v>6.2408217553474267E-3</v>
          </cell>
          <cell r="AF6561">
            <v>6.7477140246354067E-3</v>
          </cell>
        </row>
        <row r="6562">
          <cell r="L6562">
            <v>16.616900000000001</v>
          </cell>
          <cell r="M6562">
            <v>6.5019497677005125E-3</v>
          </cell>
          <cell r="AF6562">
            <v>6.7479860533834635E-3</v>
          </cell>
        </row>
        <row r="6563">
          <cell r="L6563">
            <v>15.182399999999999</v>
          </cell>
          <cell r="M6563">
            <v>6.4496993541930574E-3</v>
          </cell>
          <cell r="AF6563">
            <v>6.7480322752823544E-3</v>
          </cell>
        </row>
        <row r="6564">
          <cell r="L6564">
            <v>13.518800000000001</v>
          </cell>
          <cell r="M6564">
            <v>6.3847984781572175E-3</v>
          </cell>
          <cell r="AF6564">
            <v>6.7480470637423543E-3</v>
          </cell>
        </row>
        <row r="6565">
          <cell r="L6565">
            <v>25.180700000000002</v>
          </cell>
          <cell r="M6565">
            <v>6.7376045894746907E-3</v>
          </cell>
          <cell r="AF6565">
            <v>6.7480988136248247E-3</v>
          </cell>
        </row>
        <row r="6566">
          <cell r="L6566">
            <v>18.7959</v>
          </cell>
          <cell r="M6566">
            <v>6.5745272347763634E-3</v>
          </cell>
          <cell r="AF6566">
            <v>6.748122835212274E-3</v>
          </cell>
        </row>
        <row r="6567">
          <cell r="L6567">
            <v>9.4225399999999997</v>
          </cell>
          <cell r="M6567">
            <v>6.2062368072676091E-3</v>
          </cell>
          <cell r="AF6567">
            <v>6.7482853571047656E-3</v>
          </cell>
        </row>
        <row r="6568">
          <cell r="L6568">
            <v>7.7065000000000001</v>
          </cell>
          <cell r="M6568">
            <v>6.1239537381031304E-3</v>
          </cell>
          <cell r="AF6568">
            <v>6.7483296553149828E-3</v>
          </cell>
        </row>
        <row r="6569">
          <cell r="L6569">
            <v>17.626999999999999</v>
          </cell>
          <cell r="M6569">
            <v>6.5366262856779963E-3</v>
          </cell>
          <cell r="AF6569">
            <v>6.7484477295176488E-3</v>
          </cell>
        </row>
        <row r="6570">
          <cell r="L6570">
            <v>13.668900000000001</v>
          </cell>
          <cell r="M6570">
            <v>6.3908403932969177E-3</v>
          </cell>
          <cell r="AF6570">
            <v>6.7485399199721441E-3</v>
          </cell>
        </row>
        <row r="6571">
          <cell r="L6571">
            <v>4.9941399999999998</v>
          </cell>
          <cell r="M6571">
            <v>5.9855562377421814E-3</v>
          </cell>
          <cell r="AF6571">
            <v>6.7485417632889661E-3</v>
          </cell>
        </row>
        <row r="6572">
          <cell r="M6572">
            <v>5.7065367181851909E-3</v>
          </cell>
          <cell r="AF6572">
            <v>6.7486615374727525E-3</v>
          </cell>
        </row>
        <row r="6573">
          <cell r="L6573">
            <v>32.327500000000001</v>
          </cell>
          <cell r="M6573">
            <v>6.827356770481202E-3</v>
          </cell>
          <cell r="AF6573">
            <v>6.7487075827475981E-3</v>
          </cell>
        </row>
        <row r="6574">
          <cell r="M6574">
            <v>5.7065367181851909E-3</v>
          </cell>
          <cell r="AF6574">
            <v>6.7487591391301224E-3</v>
          </cell>
        </row>
        <row r="6575">
          <cell r="L6575">
            <v>15.255599999999999</v>
          </cell>
          <cell r="M6575">
            <v>6.4524497667783134E-3</v>
          </cell>
          <cell r="AF6575">
            <v>6.748974407383361E-3</v>
          </cell>
        </row>
        <row r="6576">
          <cell r="L6576">
            <v>20.771100000000001</v>
          </cell>
          <cell r="M6576">
            <v>6.6330239233632323E-3</v>
          </cell>
          <cell r="AF6576">
            <v>6.7490019867623404E-3</v>
          </cell>
        </row>
        <row r="6577">
          <cell r="L6577">
            <v>17.109500000000001</v>
          </cell>
          <cell r="M6577">
            <v>6.519081468127446E-3</v>
          </cell>
          <cell r="AF6577">
            <v>6.7490920491237137E-3</v>
          </cell>
        </row>
        <row r="6578">
          <cell r="L6578">
            <v>16.119900000000001</v>
          </cell>
          <cell r="M6578">
            <v>6.4842426112776156E-3</v>
          </cell>
          <cell r="AF6578">
            <v>6.749207775463526E-3</v>
          </cell>
        </row>
        <row r="6579">
          <cell r="L6579">
            <v>13.8032</v>
          </cell>
          <cell r="M6579">
            <v>6.3962153095073393E-3</v>
          </cell>
          <cell r="AF6579">
            <v>6.7493069084667654E-3</v>
          </cell>
        </row>
        <row r="6580">
          <cell r="L6580">
            <v>20.006799999999998</v>
          </cell>
          <cell r="M6580">
            <v>6.6112251676896158E-3</v>
          </cell>
          <cell r="AF6580">
            <v>6.7496039695914287E-3</v>
          </cell>
        </row>
        <row r="6581">
          <cell r="L6581">
            <v>30.617000000000001</v>
          </cell>
          <cell r="M6581">
            <v>6.8150615604770544E-3</v>
          </cell>
          <cell r="AF6581">
            <v>6.7496589252880905E-3</v>
          </cell>
        </row>
        <row r="6582">
          <cell r="L6582">
            <v>10.3149</v>
          </cell>
          <cell r="M6582">
            <v>6.2473264502561771E-3</v>
          </cell>
          <cell r="AF6582">
            <v>6.7497138636015861E-3</v>
          </cell>
        </row>
        <row r="6583">
          <cell r="L6583">
            <v>17.474399999999999</v>
          </cell>
          <cell r="M6583">
            <v>6.5315011564427072E-3</v>
          </cell>
          <cell r="AF6583">
            <v>6.7497376648055548E-3</v>
          </cell>
        </row>
        <row r="6584">
          <cell r="L6584">
            <v>28.2407</v>
          </cell>
          <cell r="M6584">
            <v>6.788335245481115E-3</v>
          </cell>
          <cell r="AF6584">
            <v>6.7498547923699401E-3</v>
          </cell>
        </row>
        <row r="6585">
          <cell r="L6585">
            <v>10.6355</v>
          </cell>
          <cell r="M6585">
            <v>6.2617977624913109E-3</v>
          </cell>
          <cell r="AF6585">
            <v>6.7498621102157355E-3</v>
          </cell>
        </row>
        <row r="6586">
          <cell r="L6586">
            <v>37.682699999999997</v>
          </cell>
          <cell r="M6586">
            <v>6.8279717660644943E-3</v>
          </cell>
          <cell r="AF6586">
            <v>6.7499425861211387E-3</v>
          </cell>
        </row>
        <row r="6587">
          <cell r="L6587">
            <v>27.318100000000001</v>
          </cell>
          <cell r="M6587">
            <v>6.7749601275020827E-3</v>
          </cell>
          <cell r="AF6587">
            <v>6.7500632298577263E-3</v>
          </cell>
        </row>
        <row r="6588">
          <cell r="L6588">
            <v>37.060099999999998</v>
          </cell>
          <cell r="M6588">
            <v>6.8308535018637958E-3</v>
          </cell>
          <cell r="AF6588">
            <v>6.7500815018709682E-3</v>
          </cell>
        </row>
        <row r="6589">
          <cell r="L6589">
            <v>12.614100000000001</v>
          </cell>
          <cell r="M6589">
            <v>6.3476136835077497E-3</v>
          </cell>
          <cell r="AF6589">
            <v>6.7501618757788515E-3</v>
          </cell>
        </row>
        <row r="6590">
          <cell r="L6590">
            <v>344.589</v>
          </cell>
          <cell r="M6590">
            <v>5.3490851234570375E-9</v>
          </cell>
          <cell r="AF6590">
            <v>6.7502458630557911E-3</v>
          </cell>
        </row>
        <row r="6591">
          <cell r="L6591">
            <v>13.6868</v>
          </cell>
          <cell r="M6591">
            <v>6.3915584754503261E-3</v>
          </cell>
          <cell r="AF6591">
            <v>6.7503644710333504E-3</v>
          </cell>
        </row>
        <row r="6592">
          <cell r="L6592">
            <v>17.404699999999998</v>
          </cell>
          <cell r="M6592">
            <v>6.5291467454379635E-3</v>
          </cell>
          <cell r="AF6592">
            <v>6.7503717673195913E-3</v>
          </cell>
        </row>
        <row r="6593">
          <cell r="L6593">
            <v>256.61599999999999</v>
          </cell>
          <cell r="M6593">
            <v>5.0830729278696278E-6</v>
          </cell>
          <cell r="AF6593">
            <v>6.7505886904311255E-3</v>
          </cell>
        </row>
        <row r="6594">
          <cell r="L6594">
            <v>9.7792300000000001</v>
          </cell>
          <cell r="M6594">
            <v>6.2228029387179076E-3</v>
          </cell>
          <cell r="AF6594">
            <v>6.7506324064731203E-3</v>
          </cell>
        </row>
        <row r="6595">
          <cell r="L6595">
            <v>264.69299999999998</v>
          </cell>
          <cell r="M6595">
            <v>2.9775178134324124E-6</v>
          </cell>
          <cell r="AF6595">
            <v>6.7507944229607628E-3</v>
          </cell>
        </row>
        <row r="6596">
          <cell r="L6596">
            <v>30.208300000000001</v>
          </cell>
          <cell r="M6596">
            <v>6.8112612259922725E-3</v>
          </cell>
          <cell r="AF6596">
            <v>6.751041703047825E-3</v>
          </cell>
        </row>
        <row r="6597">
          <cell r="L6597">
            <v>10.6548</v>
          </cell>
          <cell r="M6597">
            <v>6.2626639695921582E-3</v>
          </cell>
          <cell r="AF6597">
            <v>6.7510707713222722E-3</v>
          </cell>
        </row>
        <row r="6598">
          <cell r="L6598">
            <v>16.160900000000002</v>
          </cell>
          <cell r="M6598">
            <v>6.4857193315169996E-3</v>
          </cell>
          <cell r="AF6598">
            <v>6.7510871200523719E-3</v>
          </cell>
        </row>
        <row r="6599">
          <cell r="L6599">
            <v>23.923100000000002</v>
          </cell>
          <cell r="M6599">
            <v>6.7115149593523823E-3</v>
          </cell>
          <cell r="AF6599">
            <v>6.7510980183360528E-3</v>
          </cell>
        </row>
        <row r="6600">
          <cell r="L6600">
            <v>12.5756</v>
          </cell>
          <cell r="M6600">
            <v>6.3460022573252166E-3</v>
          </cell>
          <cell r="AF6600">
            <v>6.7511089159239543E-3</v>
          </cell>
        </row>
        <row r="6601">
          <cell r="L6601">
            <v>12.2446</v>
          </cell>
          <cell r="M6601">
            <v>6.3320513862530538E-3</v>
          </cell>
          <cell r="AF6601">
            <v>6.7511561307646625E-3</v>
          </cell>
        </row>
        <row r="6602">
          <cell r="L6602">
            <v>11.3164</v>
          </cell>
          <cell r="M6602">
            <v>6.292013939363037E-3</v>
          </cell>
          <cell r="AF6602">
            <v>6.7511670246416852E-3</v>
          </cell>
        </row>
        <row r="6603">
          <cell r="L6603">
            <v>13.0314</v>
          </cell>
          <cell r="M6603">
            <v>6.3649284679301778E-3</v>
          </cell>
          <cell r="AF6603">
            <v>6.7514463960238079E-3</v>
          </cell>
        </row>
        <row r="6604">
          <cell r="L6604">
            <v>19.467199999999998</v>
          </cell>
          <cell r="M6604">
            <v>6.5951972396123609E-3</v>
          </cell>
          <cell r="AF6604">
            <v>6.7514645211724745E-3</v>
          </cell>
        </row>
        <row r="6605">
          <cell r="L6605">
            <v>12.390700000000001</v>
          </cell>
          <cell r="M6605">
            <v>6.3382305007544902E-3</v>
          </cell>
          <cell r="AF6605">
            <v>6.7516927324176015E-3</v>
          </cell>
        </row>
        <row r="6606">
          <cell r="L6606">
            <v>27.153700000000001</v>
          </cell>
          <cell r="M6606">
            <v>6.7724019368893993E-3</v>
          </cell>
          <cell r="AF6606">
            <v>6.7517397854271535E-3</v>
          </cell>
        </row>
        <row r="6607">
          <cell r="L6607">
            <v>17.604299999999999</v>
          </cell>
          <cell r="M6607">
            <v>6.5358664714093868E-3</v>
          </cell>
          <cell r="AF6607">
            <v>6.751799487734144E-3</v>
          </cell>
        </row>
        <row r="6608">
          <cell r="L6608">
            <v>11.8241</v>
          </cell>
          <cell r="M6608">
            <v>6.3140796860172684E-3</v>
          </cell>
          <cell r="AF6608">
            <v>6.7518248096249643E-3</v>
          </cell>
        </row>
        <row r="6609">
          <cell r="L6609">
            <v>21.745999999999999</v>
          </cell>
          <cell r="M6609">
            <v>6.6592762951416841E-3</v>
          </cell>
          <cell r="AF6609">
            <v>6.7518320437549078E-3</v>
          </cell>
        </row>
        <row r="6610">
          <cell r="L6610">
            <v>20.720800000000001</v>
          </cell>
          <cell r="M6610">
            <v>6.6316220536586827E-3</v>
          </cell>
          <cell r="AF6610">
            <v>6.7518772500585788E-3</v>
          </cell>
        </row>
        <row r="6611">
          <cell r="L6611">
            <v>20.2377</v>
          </cell>
          <cell r="M6611">
            <v>6.617922770427739E-3</v>
          </cell>
          <cell r="AF6611">
            <v>6.7520344737985148E-3</v>
          </cell>
        </row>
        <row r="6612">
          <cell r="L6612">
            <v>22.332899999999999</v>
          </cell>
          <cell r="M6612">
            <v>6.6742326731443133E-3</v>
          </cell>
          <cell r="AF6612">
            <v>6.7520489238066268E-3</v>
          </cell>
        </row>
        <row r="6613">
          <cell r="L6613">
            <v>18.463000000000001</v>
          </cell>
          <cell r="M6613">
            <v>6.5639789008291854E-3</v>
          </cell>
          <cell r="AF6613">
            <v>6.7520579544332925E-3</v>
          </cell>
        </row>
        <row r="6614">
          <cell r="L6614">
            <v>34.823500000000003</v>
          </cell>
          <cell r="M6614">
            <v>6.8347981805741516E-3</v>
          </cell>
          <cell r="AF6614">
            <v>6.7520633725772676E-3</v>
          </cell>
        </row>
        <row r="6615">
          <cell r="L6615">
            <v>49.049300000000002</v>
          </cell>
          <cell r="M6615">
            <v>6.641408913114673E-3</v>
          </cell>
          <cell r="AF6615">
            <v>6.7522366612991899E-3</v>
          </cell>
        </row>
        <row r="6616">
          <cell r="L6616">
            <v>25.6723</v>
          </cell>
          <cell r="M6616">
            <v>6.7469791378749772E-3</v>
          </cell>
          <cell r="AF6616">
            <v>6.7523502851737516E-3</v>
          </cell>
        </row>
        <row r="6617">
          <cell r="L6617">
            <v>20.859500000000001</v>
          </cell>
          <cell r="M6617">
            <v>6.6354764246058396E-3</v>
          </cell>
          <cell r="AF6617">
            <v>6.7524277939056609E-3</v>
          </cell>
        </row>
        <row r="6618">
          <cell r="L6618">
            <v>11.309900000000001</v>
          </cell>
          <cell r="M6618">
            <v>6.2917288495482233E-3</v>
          </cell>
          <cell r="AF6618">
            <v>6.7526403085831563E-3</v>
          </cell>
        </row>
        <row r="6619">
          <cell r="L6619">
            <v>19.220300000000002</v>
          </cell>
          <cell r="M6619">
            <v>6.587688700750066E-3</v>
          </cell>
          <cell r="AF6619">
            <v>6.7527464649362332E-3</v>
          </cell>
        </row>
        <row r="6620">
          <cell r="L6620">
            <v>29.213999999999999</v>
          </cell>
          <cell r="M6620">
            <v>6.800632040221557E-3</v>
          </cell>
          <cell r="AF6620">
            <v>6.7527482636162159E-3</v>
          </cell>
        </row>
        <row r="6621">
          <cell r="L6621">
            <v>31.3338</v>
          </cell>
          <cell r="M6621">
            <v>6.8209242665566872E-3</v>
          </cell>
          <cell r="AF6621">
            <v>6.7527590552899398E-3</v>
          </cell>
        </row>
        <row r="6622">
          <cell r="L6622">
            <v>29.454899999999999</v>
          </cell>
          <cell r="M6622">
            <v>6.8033869798833019E-3</v>
          </cell>
          <cell r="AF6622">
            <v>6.7527698462673614E-3</v>
          </cell>
        </row>
        <row r="6623">
          <cell r="L6623">
            <v>26.559000000000001</v>
          </cell>
          <cell r="M6623">
            <v>6.7627079469654372E-3</v>
          </cell>
          <cell r="AF6623">
            <v>6.7528022150217856E-3</v>
          </cell>
        </row>
        <row r="6624">
          <cell r="L6624">
            <v>29.688500000000001</v>
          </cell>
          <cell r="M6624">
            <v>6.8059487864809169E-3</v>
          </cell>
          <cell r="AF6624">
            <v>6.7528291841966459E-3</v>
          </cell>
        </row>
        <row r="6625">
          <cell r="L6625">
            <v>31.7242</v>
          </cell>
          <cell r="M6625">
            <v>6.823686579018595E-3</v>
          </cell>
          <cell r="AF6625">
            <v>6.7529172531721558E-3</v>
          </cell>
        </row>
        <row r="6626">
          <cell r="L6626">
            <v>24.355499999999999</v>
          </cell>
          <cell r="M6626">
            <v>6.7208258650765969E-3</v>
          </cell>
          <cell r="AF6626">
            <v>6.7529226436415062E-3</v>
          </cell>
        </row>
        <row r="6627">
          <cell r="L6627">
            <v>26.890599999999999</v>
          </cell>
          <cell r="M6627">
            <v>6.7681981851588418E-3</v>
          </cell>
          <cell r="AF6627">
            <v>6.7529909078515062E-3</v>
          </cell>
        </row>
        <row r="6628">
          <cell r="L6628">
            <v>89.465800000000002</v>
          </cell>
          <cell r="M6628">
            <v>4.4267451443548702E-3</v>
          </cell>
          <cell r="AF6628">
            <v>6.7530196423203279E-3</v>
          </cell>
        </row>
        <row r="6629">
          <cell r="L6629">
            <v>18.994499999999999</v>
          </cell>
          <cell r="M6629">
            <v>6.5807262384220419E-3</v>
          </cell>
          <cell r="AF6629">
            <v>6.7530878668367392E-3</v>
          </cell>
        </row>
        <row r="6630">
          <cell r="L6630">
            <v>25.0535</v>
          </cell>
          <cell r="M6630">
            <v>6.7351032732253209E-3</v>
          </cell>
          <cell r="AF6630">
            <v>6.7531506804944432E-3</v>
          </cell>
        </row>
        <row r="6631">
          <cell r="L6631">
            <v>54.1004</v>
          </cell>
          <cell r="M6631">
            <v>6.4807921347421497E-3</v>
          </cell>
          <cell r="AF6631">
            <v>6.7532493397913966E-3</v>
          </cell>
        </row>
        <row r="6632">
          <cell r="L6632">
            <v>23.033799999999999</v>
          </cell>
          <cell r="M6632">
            <v>6.6912517707567393E-3</v>
          </cell>
          <cell r="AF6632">
            <v>6.7534554383022255E-3</v>
          </cell>
        </row>
        <row r="6633">
          <cell r="L6633">
            <v>15.4453</v>
          </cell>
          <cell r="M6633">
            <v>6.459535724131985E-3</v>
          </cell>
          <cell r="AF6633">
            <v>6.7535163227681206E-3</v>
          </cell>
        </row>
        <row r="6634">
          <cell r="L6634">
            <v>13.9849</v>
          </cell>
          <cell r="M6634">
            <v>6.4034404916909196E-3</v>
          </cell>
          <cell r="AF6634">
            <v>6.7536147649900286E-3</v>
          </cell>
        </row>
        <row r="6635">
          <cell r="L6635">
            <v>14.7948</v>
          </cell>
          <cell r="M6635">
            <v>6.4349865438948764E-3</v>
          </cell>
          <cell r="AF6635">
            <v>6.7538275578355785E-3</v>
          </cell>
        </row>
        <row r="6636">
          <cell r="L6636">
            <v>12.9831</v>
          </cell>
          <cell r="M6636">
            <v>6.3629386131009184E-3</v>
          </cell>
          <cell r="AF6636">
            <v>6.7538543610159213E-3</v>
          </cell>
        </row>
        <row r="6637">
          <cell r="L6637">
            <v>14.122299999999999</v>
          </cell>
          <cell r="M6637">
            <v>6.408868293400336E-3</v>
          </cell>
          <cell r="AF6637">
            <v>6.7539454592605835E-3</v>
          </cell>
        </row>
        <row r="6638">
          <cell r="L6638">
            <v>25.522400000000001</v>
          </cell>
          <cell r="M6638">
            <v>6.7441699408060229E-3</v>
          </cell>
          <cell r="AF6638">
            <v>6.7539615301964069E-3</v>
          </cell>
        </row>
        <row r="6639">
          <cell r="L6639">
            <v>9.3705499999999997</v>
          </cell>
          <cell r="M6639">
            <v>6.2038065208828274E-3</v>
          </cell>
          <cell r="AF6639">
            <v>6.7539883116060429E-3</v>
          </cell>
        </row>
        <row r="6640">
          <cell r="L6640">
            <v>85.6053</v>
          </cell>
          <cell r="M6640">
            <v>4.6979385289146443E-3</v>
          </cell>
          <cell r="AF6640">
            <v>6.7540186586064312E-3</v>
          </cell>
        </row>
        <row r="6641">
          <cell r="L6641">
            <v>36.585999999999999</v>
          </cell>
          <cell r="M6641">
            <v>6.8325273216115253E-3</v>
          </cell>
          <cell r="AF6641">
            <v>6.7541560426284397E-3</v>
          </cell>
        </row>
        <row r="6642">
          <cell r="L6642">
            <v>17.617699999999999</v>
          </cell>
          <cell r="M6642">
            <v>6.5363151049956736E-3</v>
          </cell>
          <cell r="AF6642">
            <v>6.7542487565359329E-3</v>
          </cell>
        </row>
        <row r="6643">
          <cell r="L6643">
            <v>38.389099999999999</v>
          </cell>
          <cell r="M6643">
            <v>6.8237633912243524E-3</v>
          </cell>
          <cell r="AF6643">
            <v>6.7543342921531184E-3</v>
          </cell>
        </row>
        <row r="6644">
          <cell r="L6644">
            <v>14.954000000000001</v>
          </cell>
          <cell r="M6644">
            <v>6.4410598824000964E-3</v>
          </cell>
          <cell r="AF6644">
            <v>6.7543485437537376E-3</v>
          </cell>
        </row>
        <row r="6645">
          <cell r="L6645">
            <v>14.945499999999999</v>
          </cell>
          <cell r="M6645">
            <v>6.4407366809617452E-3</v>
          </cell>
          <cell r="AF6645">
            <v>6.754377043238698E-3</v>
          </cell>
        </row>
        <row r="6646">
          <cell r="L6646">
            <v>15.216200000000001</v>
          </cell>
          <cell r="M6646">
            <v>6.450970468526729E-3</v>
          </cell>
          <cell r="AF6646">
            <v>6.7543912911230217E-3</v>
          </cell>
        </row>
        <row r="6647">
          <cell r="L6647">
            <v>25.638999999999999</v>
          </cell>
          <cell r="M6647">
            <v>6.7463588233354042E-3</v>
          </cell>
          <cell r="AF6647">
            <v>6.75439307202146E-3</v>
          </cell>
        </row>
        <row r="6648">
          <cell r="L6648">
            <v>18.254300000000001</v>
          </cell>
          <cell r="M6648">
            <v>6.5572658478612565E-3</v>
          </cell>
          <cell r="AF6648">
            <v>6.7544803123335845E-3</v>
          </cell>
        </row>
        <row r="6649">
          <cell r="L6649">
            <v>24.3582</v>
          </cell>
          <cell r="M6649">
            <v>6.7208828862216083E-3</v>
          </cell>
          <cell r="AF6649">
            <v>6.7545283636660817E-3</v>
          </cell>
        </row>
        <row r="6650">
          <cell r="L6650">
            <v>10.7392</v>
          </cell>
          <cell r="M6650">
            <v>6.2664453013946174E-3</v>
          </cell>
          <cell r="AF6650">
            <v>6.7547595243884128E-3</v>
          </cell>
        </row>
        <row r="6651">
          <cell r="L6651">
            <v>35.810699999999997</v>
          </cell>
          <cell r="M6651">
            <v>6.8342937802887338E-3</v>
          </cell>
          <cell r="AF6651">
            <v>6.7547755157142614E-3</v>
          </cell>
        </row>
        <row r="6652">
          <cell r="L6652">
            <v>48.839199999999998</v>
          </cell>
          <cell r="M6652">
            <v>6.6470968914604817E-3</v>
          </cell>
          <cell r="AF6652">
            <v>6.7549069404955198E-3</v>
          </cell>
        </row>
        <row r="6653">
          <cell r="L6653">
            <v>33.4709</v>
          </cell>
          <cell r="M6653">
            <v>6.8323152037495843E-3</v>
          </cell>
          <cell r="AF6653">
            <v>6.7549992296199977E-3</v>
          </cell>
        </row>
        <row r="6654">
          <cell r="L6654">
            <v>19.872800000000002</v>
          </cell>
          <cell r="M6654">
            <v>6.6072939896652944E-3</v>
          </cell>
          <cell r="AF6654">
            <v>6.755118063423284E-3</v>
          </cell>
        </row>
        <row r="6655">
          <cell r="L6655">
            <v>22.718800000000002</v>
          </cell>
          <cell r="M6655">
            <v>6.6837168844661662E-3</v>
          </cell>
          <cell r="AF6655">
            <v>6.7551357923574581E-3</v>
          </cell>
        </row>
        <row r="6656">
          <cell r="L6656">
            <v>39.624499999999998</v>
          </cell>
          <cell r="M6656">
            <v>6.8140103503907291E-3</v>
          </cell>
          <cell r="AF6656">
            <v>6.7551606096124036E-3</v>
          </cell>
        </row>
        <row r="6657">
          <cell r="L6657">
            <v>12.9338</v>
          </cell>
          <cell r="M6657">
            <v>6.3609037101450567E-3</v>
          </cell>
          <cell r="AF6657">
            <v>6.7552492116851933E-3</v>
          </cell>
        </row>
        <row r="6658">
          <cell r="L6658">
            <v>17.482399999999998</v>
          </cell>
          <cell r="M6658">
            <v>6.5317708485715742E-3</v>
          </cell>
          <cell r="AF6658">
            <v>6.7554687359286233E-3</v>
          </cell>
        </row>
        <row r="6659">
          <cell r="L6659">
            <v>13.133900000000001</v>
          </cell>
          <cell r="M6659">
            <v>6.3691388582552688E-3</v>
          </cell>
          <cell r="AF6659">
            <v>6.7556879624100612E-3</v>
          </cell>
        </row>
        <row r="6660">
          <cell r="L6660">
            <v>21.136900000000001</v>
          </cell>
          <cell r="M6660">
            <v>6.6430793538719045E-3</v>
          </cell>
          <cell r="AF6660">
            <v>6.7557497869641927E-3</v>
          </cell>
        </row>
        <row r="6661">
          <cell r="L6661">
            <v>19.896799999999999</v>
          </cell>
          <cell r="M6661">
            <v>6.6080004696205874E-3</v>
          </cell>
          <cell r="AF6661">
            <v>6.7558239451113115E-3</v>
          </cell>
        </row>
        <row r="6662">
          <cell r="L6662">
            <v>12.0967</v>
          </cell>
          <cell r="M6662">
            <v>6.3257619106863849E-3</v>
          </cell>
          <cell r="AF6662">
            <v>6.7558310060101077E-3</v>
          </cell>
        </row>
        <row r="6663">
          <cell r="L6663">
            <v>19.7881</v>
          </cell>
          <cell r="M6663">
            <v>6.6047923833191576E-3</v>
          </cell>
          <cell r="AF6663">
            <v>6.7558310060101077E-3</v>
          </cell>
        </row>
        <row r="6664">
          <cell r="L6664">
            <v>76.506500000000003</v>
          </cell>
          <cell r="M6664">
            <v>5.3119443577852397E-3</v>
          </cell>
          <cell r="AF6664">
            <v>6.7558521868471104E-3</v>
          </cell>
        </row>
        <row r="6665">
          <cell r="L6665">
            <v>12.3657</v>
          </cell>
          <cell r="M6665">
            <v>6.3371755456623942E-3</v>
          </cell>
          <cell r="AF6665">
            <v>6.7558521868471104E-3</v>
          </cell>
        </row>
        <row r="6666">
          <cell r="L6666">
            <v>16.459299999999999</v>
          </cell>
          <cell r="M6666">
            <v>6.4963805499842694E-3</v>
          </cell>
          <cell r="AF6666">
            <v>6.7558680706445214E-3</v>
          </cell>
        </row>
        <row r="6667">
          <cell r="L6667">
            <v>16.259899999999998</v>
          </cell>
          <cell r="M6667">
            <v>6.4892732573977171E-3</v>
          </cell>
          <cell r="AF6667">
            <v>6.7559192410972099E-3</v>
          </cell>
        </row>
        <row r="6668">
          <cell r="L6668">
            <v>9.4280000000000008</v>
          </cell>
          <cell r="M6668">
            <v>6.2064918059382508E-3</v>
          </cell>
          <cell r="AF6668">
            <v>6.7559492299960984E-3</v>
          </cell>
        </row>
        <row r="6669">
          <cell r="L6669">
            <v>33.605699999999999</v>
          </cell>
          <cell r="M6669">
            <v>6.8327272292005954E-3</v>
          </cell>
          <cell r="AF6669">
            <v>6.7559756861405394E-3</v>
          </cell>
        </row>
        <row r="6670">
          <cell r="L6670">
            <v>13.5791</v>
          </cell>
          <cell r="M6670">
            <v>6.3872300990775481E-3</v>
          </cell>
          <cell r="AF6670">
            <v>6.756028585354755E-3</v>
          </cell>
        </row>
        <row r="6671">
          <cell r="L6671">
            <v>9.5581099999999992</v>
          </cell>
          <cell r="M6671">
            <v>6.2125553582662993E-3</v>
          </cell>
          <cell r="AF6671">
            <v>6.7561642802077696E-3</v>
          </cell>
        </row>
        <row r="6672">
          <cell r="L6672">
            <v>14.9696</v>
          </cell>
          <cell r="M6672">
            <v>6.4416527388720061E-3</v>
          </cell>
          <cell r="AF6672">
            <v>6.7562047901597415E-3</v>
          </cell>
        </row>
        <row r="6673">
          <cell r="L6673">
            <v>12.683199999999999</v>
          </cell>
          <cell r="M6673">
            <v>6.3504999763435458E-3</v>
          </cell>
          <cell r="AF6673">
            <v>6.7562153562879595E-3</v>
          </cell>
        </row>
        <row r="6674">
          <cell r="L6674">
            <v>22.041899999999998</v>
          </cell>
          <cell r="M6674">
            <v>6.6668969748009399E-3</v>
          </cell>
          <cell r="AF6674">
            <v>6.75651795540551E-3</v>
          </cell>
        </row>
        <row r="6675">
          <cell r="L6675">
            <v>23.3</v>
          </cell>
          <cell r="M6675">
            <v>6.6974738946162411E-3</v>
          </cell>
          <cell r="AF6675">
            <v>6.7565689185591984E-3</v>
          </cell>
        </row>
        <row r="6676">
          <cell r="L6676">
            <v>21.1648</v>
          </cell>
          <cell r="M6676">
            <v>6.6438362086641998E-3</v>
          </cell>
          <cell r="AF6676">
            <v>6.7567708533952881E-3</v>
          </cell>
        </row>
        <row r="6677">
          <cell r="L6677">
            <v>22.371300000000002</v>
          </cell>
          <cell r="M6677">
            <v>6.6751888938670501E-3</v>
          </cell>
          <cell r="AF6677">
            <v>6.7568164727110436E-3</v>
          </cell>
        </row>
        <row r="6678">
          <cell r="L6678">
            <v>23.418600000000001</v>
          </cell>
          <cell r="M6678">
            <v>6.7002030218922259E-3</v>
          </cell>
          <cell r="AF6678">
            <v>6.756939228837789E-3</v>
          </cell>
        </row>
        <row r="6679">
          <cell r="L6679">
            <v>24.331399999999999</v>
          </cell>
          <cell r="M6679">
            <v>6.7203162829747552E-3</v>
          </cell>
          <cell r="AF6679">
            <v>6.7569462406056758E-3</v>
          </cell>
        </row>
        <row r="6680">
          <cell r="L6680">
            <v>21.429600000000001</v>
          </cell>
          <cell r="M6680">
            <v>6.6509481871049828E-3</v>
          </cell>
          <cell r="AF6680">
            <v>6.7569637686689102E-3</v>
          </cell>
        </row>
        <row r="6681">
          <cell r="L6681">
            <v>23.038900000000002</v>
          </cell>
          <cell r="M6681">
            <v>6.6913722308357508E-3</v>
          </cell>
          <cell r="AF6681">
            <v>6.7569795422689665E-3</v>
          </cell>
        </row>
        <row r="6682">
          <cell r="L6682">
            <v>23.483699999999999</v>
          </cell>
          <cell r="M6682">
            <v>6.7016897610957882E-3</v>
          </cell>
          <cell r="AF6682">
            <v>6.7570688963530662E-3</v>
          </cell>
        </row>
        <row r="6683">
          <cell r="L6683">
            <v>23.8384</v>
          </cell>
          <cell r="M6683">
            <v>6.7096494896630365E-3</v>
          </cell>
          <cell r="AF6683">
            <v>6.7570969186196619E-3</v>
          </cell>
        </row>
        <row r="6684">
          <cell r="L6684">
            <v>22.023499999999999</v>
          </cell>
          <cell r="M6684">
            <v>6.6664278381390867E-3</v>
          </cell>
          <cell r="AF6684">
            <v>6.7576231628690038E-3</v>
          </cell>
        </row>
        <row r="6685">
          <cell r="L6685">
            <v>22.545500000000001</v>
          </cell>
          <cell r="M6685">
            <v>6.679492165197645E-3</v>
          </cell>
          <cell r="AF6685">
            <v>6.7577191306970328E-3</v>
          </cell>
        </row>
        <row r="6686">
          <cell r="L6686">
            <v>23.002199999999998</v>
          </cell>
          <cell r="M6686">
            <v>6.6905043002735724E-3</v>
          </cell>
          <cell r="AF6686">
            <v>6.757764476894355E-3</v>
          </cell>
        </row>
        <row r="6687">
          <cell r="L6687">
            <v>24.5685</v>
          </cell>
          <cell r="M6687">
            <v>6.7252814745737948E-3</v>
          </cell>
          <cell r="AF6687">
            <v>6.7577819142501166E-3</v>
          </cell>
        </row>
        <row r="6688">
          <cell r="L6688">
            <v>23.246099999999998</v>
          </cell>
          <cell r="M6688">
            <v>6.6962248215614159E-3</v>
          </cell>
          <cell r="AF6688">
            <v>6.7577888886496251E-3</v>
          </cell>
        </row>
        <row r="6689">
          <cell r="L6689">
            <v>22.284199999999998</v>
          </cell>
          <cell r="M6689">
            <v>6.6730160090404667E-3</v>
          </cell>
          <cell r="AF6689">
            <v>6.7577976062128328E-3</v>
          </cell>
        </row>
        <row r="6690">
          <cell r="L6690">
            <v>23.195699999999999</v>
          </cell>
          <cell r="M6690">
            <v>6.6950519028141798E-3</v>
          </cell>
          <cell r="AF6690">
            <v>6.7578324716192177E-3</v>
          </cell>
        </row>
        <row r="6691">
          <cell r="L6691">
            <v>5.0963000000000003</v>
          </cell>
          <cell r="M6691">
            <v>5.9909462450134857E-3</v>
          </cell>
          <cell r="AF6691">
            <v>6.7579422469639851E-3</v>
          </cell>
        </row>
        <row r="6692">
          <cell r="L6692">
            <v>13.731299999999999</v>
          </cell>
          <cell r="M6692">
            <v>6.3933413959547363E-3</v>
          </cell>
          <cell r="AF6692">
            <v>6.7579544394747735E-3</v>
          </cell>
        </row>
        <row r="6693">
          <cell r="L6693">
            <v>12.8035</v>
          </cell>
          <cell r="M6693">
            <v>6.3555067621162897E-3</v>
          </cell>
          <cell r="AF6693">
            <v>6.7580014588319443E-3</v>
          </cell>
        </row>
        <row r="6694">
          <cell r="L6694">
            <v>24.131499999999999</v>
          </cell>
          <cell r="M6694">
            <v>6.7160468542687528E-3</v>
          </cell>
          <cell r="AF6694">
            <v>6.758300657741345E-3</v>
          </cell>
        </row>
        <row r="6695">
          <cell r="L6695">
            <v>12.892899999999999</v>
          </cell>
          <cell r="M6695">
            <v>6.3592125758011537E-3</v>
          </cell>
          <cell r="AF6695">
            <v>6.7583023955927173E-3</v>
          </cell>
        </row>
        <row r="6696">
          <cell r="L6696">
            <v>61.2134</v>
          </cell>
          <cell r="M6696">
            <v>6.1821721559311921E-3</v>
          </cell>
          <cell r="AF6696">
            <v>6.7584500420868809E-3</v>
          </cell>
        </row>
        <row r="6697">
          <cell r="L6697">
            <v>7.7550299999999996</v>
          </cell>
          <cell r="M6697">
            <v>6.1263384227090018E-3</v>
          </cell>
          <cell r="AF6697">
            <v>6.7584847620777971E-3</v>
          </cell>
        </row>
        <row r="6698">
          <cell r="L6698">
            <v>9.0286600000000004</v>
          </cell>
          <cell r="M6698">
            <v>6.1877261801686397E-3</v>
          </cell>
          <cell r="AF6698">
            <v>6.758498647902296E-3</v>
          </cell>
        </row>
        <row r="6699">
          <cell r="L6699">
            <v>14.7768</v>
          </cell>
          <cell r="M6699">
            <v>6.4342972084002218E-3</v>
          </cell>
          <cell r="AF6699">
            <v>6.7585073259123739E-3</v>
          </cell>
        </row>
        <row r="6700">
          <cell r="L6700">
            <v>15.183299999999999</v>
          </cell>
          <cell r="M6700">
            <v>6.4497332252144912E-3</v>
          </cell>
          <cell r="AF6700">
            <v>6.7585663235239573E-3</v>
          </cell>
        </row>
        <row r="6701">
          <cell r="L6701">
            <v>15.589</v>
          </cell>
          <cell r="M6701">
            <v>6.4648631443602698E-3</v>
          </cell>
          <cell r="AF6701">
            <v>6.7585663235239573E-3</v>
          </cell>
        </row>
        <row r="6702">
          <cell r="L6702">
            <v>7.9350100000000001</v>
          </cell>
          <cell r="M6702">
            <v>6.1351534245438974E-3</v>
          </cell>
          <cell r="AF6702">
            <v>6.7588852157660301E-3</v>
          </cell>
        </row>
        <row r="6703">
          <cell r="L6703">
            <v>14.792899999999999</v>
          </cell>
          <cell r="M6703">
            <v>6.4349138061064954E-3</v>
          </cell>
          <cell r="AF6703">
            <v>6.7590703565886586E-3</v>
          </cell>
        </row>
        <row r="6704">
          <cell r="L6704">
            <v>16.763300000000001</v>
          </cell>
          <cell r="M6704">
            <v>6.5070849786827197E-3</v>
          </cell>
          <cell r="AF6704">
            <v>6.7591827168854909E-3</v>
          </cell>
        </row>
        <row r="6705">
          <cell r="L6705">
            <v>16.151800000000001</v>
          </cell>
          <cell r="M6705">
            <v>6.485391818920775E-3</v>
          </cell>
          <cell r="AF6705">
            <v>6.7592155451852813E-3</v>
          </cell>
        </row>
        <row r="6706">
          <cell r="L6706">
            <v>14.349299999999999</v>
          </cell>
          <cell r="M6706">
            <v>6.4177677924405476E-3</v>
          </cell>
          <cell r="AF6706">
            <v>6.7593398836143324E-3</v>
          </cell>
        </row>
        <row r="6707">
          <cell r="L6707">
            <v>44.409100000000002</v>
          </cell>
          <cell r="M6707">
            <v>6.7477845363397831E-3</v>
          </cell>
          <cell r="AF6707">
            <v>6.7593675007195028E-3</v>
          </cell>
        </row>
        <row r="6708">
          <cell r="L6708">
            <v>31.492000000000001</v>
          </cell>
          <cell r="M6708">
            <v>6.8220802693800941E-3</v>
          </cell>
          <cell r="AF6708">
            <v>6.7593830331587274E-3</v>
          </cell>
        </row>
        <row r="6709">
          <cell r="L6709">
            <v>46.948500000000003</v>
          </cell>
          <cell r="M6709">
            <v>6.6945993375149134E-3</v>
          </cell>
          <cell r="AF6709">
            <v>6.7594882671614797E-3</v>
          </cell>
        </row>
        <row r="6710">
          <cell r="L6710">
            <v>8.9212199999999999</v>
          </cell>
          <cell r="M6710">
            <v>6.182637691022474E-3</v>
          </cell>
          <cell r="AF6710">
            <v>6.7595037873786779E-3</v>
          </cell>
        </row>
        <row r="6711">
          <cell r="L6711">
            <v>14.1877</v>
          </cell>
          <cell r="M6711">
            <v>6.4114409682208733E-3</v>
          </cell>
          <cell r="AF6711">
            <v>6.7595279268152595E-3</v>
          </cell>
        </row>
        <row r="6712">
          <cell r="L6712">
            <v>8.6763700000000004</v>
          </cell>
          <cell r="M6712">
            <v>6.1709788054806333E-3</v>
          </cell>
          <cell r="AF6712">
            <v>6.759529650915223E-3</v>
          </cell>
        </row>
        <row r="6713">
          <cell r="L6713">
            <v>23.073499999999999</v>
          </cell>
          <cell r="M6713">
            <v>6.6921881779708099E-3</v>
          </cell>
          <cell r="AF6713">
            <v>6.7596210004503225E-3</v>
          </cell>
        </row>
        <row r="6714">
          <cell r="L6714">
            <v>17.027899999999999</v>
          </cell>
          <cell r="M6714">
            <v>6.5162725305084731E-3</v>
          </cell>
          <cell r="AF6714">
            <v>6.7596382301002064E-3</v>
          </cell>
        </row>
        <row r="6715">
          <cell r="L6715">
            <v>38.624899999999997</v>
          </cell>
          <cell r="M6715">
            <v>6.8221367461299221E-3</v>
          </cell>
          <cell r="AF6715">
            <v>6.7596812957365924E-3</v>
          </cell>
        </row>
        <row r="6716">
          <cell r="L6716">
            <v>18.442</v>
          </cell>
          <cell r="M6716">
            <v>6.5633068998617976E-3</v>
          </cell>
          <cell r="AF6716">
            <v>6.7597157395147276E-3</v>
          </cell>
        </row>
        <row r="6717">
          <cell r="L6717">
            <v>50.357399999999998</v>
          </cell>
          <cell r="M6717">
            <v>6.6041792826456343E-3</v>
          </cell>
          <cell r="AF6717">
            <v>6.7597277930035457E-3</v>
          </cell>
        </row>
        <row r="6718">
          <cell r="L6718">
            <v>10.478999999999999</v>
          </cell>
          <cell r="M6718">
            <v>6.2547530229952446E-3</v>
          </cell>
          <cell r="AF6718">
            <v>6.759789767356892E-3</v>
          </cell>
        </row>
        <row r="6719">
          <cell r="L6719">
            <v>29.9465</v>
          </cell>
          <cell r="M6719">
            <v>6.8086525625445206E-3</v>
          </cell>
          <cell r="AF6719">
            <v>6.7598276281936693E-3</v>
          </cell>
        </row>
        <row r="6720">
          <cell r="L6720">
            <v>152.84399999999999</v>
          </cell>
          <cell r="M6720">
            <v>8.9234956478882602E-4</v>
          </cell>
          <cell r="AF6720">
            <v>6.7598775213114411E-3</v>
          </cell>
        </row>
        <row r="6721">
          <cell r="L6721">
            <v>33.364199999999997</v>
          </cell>
          <cell r="M6721">
            <v>6.8319632488299245E-3</v>
          </cell>
          <cell r="AF6721">
            <v>6.7599377154108301E-3</v>
          </cell>
        </row>
        <row r="6722">
          <cell r="L6722">
            <v>17.481400000000001</v>
          </cell>
          <cell r="M6722">
            <v>6.5317371431566802E-3</v>
          </cell>
          <cell r="AF6722">
            <v>6.7600391316552733E-3</v>
          </cell>
        </row>
        <row r="6723">
          <cell r="L6723">
            <v>18.342500000000001</v>
          </cell>
          <cell r="M6723">
            <v>6.560112287070736E-3</v>
          </cell>
          <cell r="AF6723">
            <v>6.760125024745778E-3</v>
          </cell>
        </row>
        <row r="6724">
          <cell r="L6724">
            <v>11.5989</v>
          </cell>
          <cell r="M6724">
            <v>6.3043413321357961E-3</v>
          </cell>
          <cell r="AF6724">
            <v>6.7603549789851712E-3</v>
          </cell>
        </row>
        <row r="6725">
          <cell r="L6725">
            <v>17.539300000000001</v>
          </cell>
          <cell r="M6725">
            <v>6.5336858141522309E-3</v>
          </cell>
          <cell r="AF6725">
            <v>6.7608599933817381E-3</v>
          </cell>
        </row>
        <row r="6726">
          <cell r="L6726">
            <v>21.270199999999999</v>
          </cell>
          <cell r="M6726">
            <v>6.6466825109779137E-3</v>
          </cell>
          <cell r="AF6726">
            <v>6.7609659171754969E-3</v>
          </cell>
        </row>
        <row r="6727">
          <cell r="L6727">
            <v>29.359000000000002</v>
          </cell>
          <cell r="M6727">
            <v>6.8023040128680733E-3</v>
          </cell>
          <cell r="AF6727">
            <v>6.7609864099354867E-3</v>
          </cell>
        </row>
        <row r="6728">
          <cell r="L6728">
            <v>9.2350600000000007</v>
          </cell>
          <cell r="M6728">
            <v>6.1974543717299132E-3</v>
          </cell>
          <cell r="AF6728">
            <v>6.7611656023345507E-3</v>
          </cell>
        </row>
        <row r="6729">
          <cell r="L6729">
            <v>32.876300000000001</v>
          </cell>
          <cell r="M6729">
            <v>6.830063316369088E-3</v>
          </cell>
          <cell r="AF6729">
            <v>6.7611911837754599E-3</v>
          </cell>
        </row>
        <row r="6730">
          <cell r="M6730">
            <v>5.7065367181851909E-3</v>
          </cell>
          <cell r="AF6730">
            <v>6.7612730150300553E-3</v>
          </cell>
        </row>
        <row r="6731">
          <cell r="M6731">
            <v>5.7065367181851909E-3</v>
          </cell>
          <cell r="AF6731">
            <v>6.7613548015499547E-3</v>
          </cell>
        </row>
        <row r="6732">
          <cell r="M6732">
            <v>5.7065367181851909E-3</v>
          </cell>
          <cell r="AF6732">
            <v>6.7613769443670615E-3</v>
          </cell>
        </row>
        <row r="6733">
          <cell r="M6733">
            <v>5.7065367181851909E-3</v>
          </cell>
          <cell r="AF6733">
            <v>6.7614161120817433E-3</v>
          </cell>
        </row>
        <row r="6734">
          <cell r="M6734">
            <v>5.7065367181851909E-3</v>
          </cell>
          <cell r="AF6734">
            <v>6.7614484602724423E-3</v>
          </cell>
        </row>
        <row r="6735">
          <cell r="M6735">
            <v>5.7065367181851909E-3</v>
          </cell>
          <cell r="AF6735">
            <v>6.7615165388136139E-3</v>
          </cell>
        </row>
        <row r="6736">
          <cell r="M6736">
            <v>5.7065367181851909E-3</v>
          </cell>
          <cell r="AF6736">
            <v>6.7615692783133076E-3</v>
          </cell>
        </row>
        <row r="6737">
          <cell r="M6737">
            <v>5.7065367181851909E-3</v>
          </cell>
          <cell r="AF6737">
            <v>6.7615896885935139E-3</v>
          </cell>
        </row>
        <row r="6738">
          <cell r="M6738">
            <v>5.7065367181851909E-3</v>
          </cell>
          <cell r="AF6738">
            <v>6.761598192051633E-3</v>
          </cell>
        </row>
        <row r="6739">
          <cell r="M6739">
            <v>5.7065367181851909E-3</v>
          </cell>
          <cell r="AF6739">
            <v>6.7617987327358957E-3</v>
          </cell>
        </row>
        <row r="6740">
          <cell r="M6740">
            <v>5.7065367181851909E-3</v>
          </cell>
          <cell r="AF6740">
            <v>6.7619073874600659E-3</v>
          </cell>
        </row>
        <row r="6741">
          <cell r="M6741">
            <v>5.7065367181851909E-3</v>
          </cell>
          <cell r="AF6741">
            <v>6.7620006990564557E-3</v>
          </cell>
        </row>
        <row r="6742">
          <cell r="M6742">
            <v>5.7065367181851909E-3</v>
          </cell>
          <cell r="AF6742">
            <v>6.7620770012076165E-3</v>
          </cell>
        </row>
        <row r="6743">
          <cell r="M6743">
            <v>5.7065367181851909E-3</v>
          </cell>
          <cell r="AF6743">
            <v>6.7621956152641594E-3</v>
          </cell>
        </row>
        <row r="6744">
          <cell r="M6744">
            <v>5.7065367181851909E-3</v>
          </cell>
          <cell r="AF6744">
            <v>6.7624207197508534E-3</v>
          </cell>
        </row>
        <row r="6745">
          <cell r="M6745">
            <v>5.7065367181851909E-3</v>
          </cell>
          <cell r="AF6745">
            <v>6.7625880556418608E-3</v>
          </cell>
        </row>
        <row r="6746">
          <cell r="M6746">
            <v>5.7065367181851909E-3</v>
          </cell>
          <cell r="AF6746">
            <v>6.7626809377507938E-3</v>
          </cell>
        </row>
        <row r="6747">
          <cell r="M6747">
            <v>5.7065367181851909E-3</v>
          </cell>
          <cell r="AF6747">
            <v>6.7626860023573959E-3</v>
          </cell>
        </row>
        <row r="6748">
          <cell r="M6748">
            <v>5.7065367181851909E-3</v>
          </cell>
          <cell r="AF6748">
            <v>6.7627079469654372E-3</v>
          </cell>
        </row>
        <row r="6749">
          <cell r="M6749">
            <v>5.7065367181851909E-3</v>
          </cell>
          <cell r="AF6749">
            <v>6.7628496637405951E-3</v>
          </cell>
        </row>
        <row r="6750">
          <cell r="M6750">
            <v>5.7065367181851909E-3</v>
          </cell>
          <cell r="AF6750">
            <v>6.7629609164578672E-3</v>
          </cell>
        </row>
        <row r="6751">
          <cell r="M6751">
            <v>5.7065367181851909E-3</v>
          </cell>
          <cell r="AF6751">
            <v>6.7630485105002365E-3</v>
          </cell>
        </row>
        <row r="6752">
          <cell r="M6752">
            <v>5.7065367181851909E-3</v>
          </cell>
          <cell r="AF6752">
            <v>6.7632235409535732E-3</v>
          </cell>
        </row>
        <row r="6753">
          <cell r="M6753">
            <v>5.7065367181851909E-3</v>
          </cell>
          <cell r="AF6753">
            <v>6.7633647582609306E-3</v>
          </cell>
        </row>
        <row r="6754">
          <cell r="L6754">
            <v>11.453900000000001</v>
          </cell>
          <cell r="M6754">
            <v>6.2980294121158719E-3</v>
          </cell>
          <cell r="AF6754">
            <v>6.7634789765970357E-3</v>
          </cell>
        </row>
        <row r="6755">
          <cell r="L6755">
            <v>11.0701</v>
          </cell>
          <cell r="M6755">
            <v>6.2811658065139381E-3</v>
          </cell>
          <cell r="AF6755">
            <v>6.7635763271022796E-3</v>
          </cell>
        </row>
        <row r="6756">
          <cell r="L6756">
            <v>10.583399999999999</v>
          </cell>
          <cell r="M6756">
            <v>6.2594566330392469E-3</v>
          </cell>
          <cell r="AF6756">
            <v>6.7636132360522549E-3</v>
          </cell>
        </row>
        <row r="6757">
          <cell r="L6757">
            <v>17.9834</v>
          </cell>
          <cell r="M6757">
            <v>6.5484374413433818E-3</v>
          </cell>
          <cell r="AF6757">
            <v>6.7636383958517851E-3</v>
          </cell>
        </row>
        <row r="6758">
          <cell r="L6758">
            <v>28.604099999999999</v>
          </cell>
          <cell r="M6758">
            <v>6.7931448447350043E-3</v>
          </cell>
          <cell r="AF6758">
            <v>6.7636652281509611E-3</v>
          </cell>
        </row>
        <row r="6759">
          <cell r="L6759">
            <v>22.0166</v>
          </cell>
          <cell r="M6759">
            <v>6.6662517496129964E-3</v>
          </cell>
          <cell r="AF6759">
            <v>6.7637758587878304E-3</v>
          </cell>
        </row>
        <row r="6760">
          <cell r="L6760">
            <v>36.4176</v>
          </cell>
          <cell r="M6760">
            <v>6.833013457532679E-3</v>
          </cell>
          <cell r="AF6760">
            <v>6.7637993150074915E-3</v>
          </cell>
        </row>
        <row r="6761">
          <cell r="L6761">
            <v>11.658899999999999</v>
          </cell>
          <cell r="M6761">
            <v>6.3069436261134681E-3</v>
          </cell>
          <cell r="AF6761">
            <v>6.7639081689763033E-3</v>
          </cell>
        </row>
        <row r="6762">
          <cell r="L6762">
            <v>13.438499999999999</v>
          </cell>
          <cell r="M6762">
            <v>6.3815512126824854E-3</v>
          </cell>
          <cell r="AF6762">
            <v>6.7639734419352691E-3</v>
          </cell>
        </row>
        <row r="6763">
          <cell r="L6763">
            <v>17.1342</v>
          </cell>
          <cell r="M6763">
            <v>6.5199294488749475E-3</v>
          </cell>
          <cell r="AF6763">
            <v>6.7640637710651534E-3</v>
          </cell>
        </row>
        <row r="6764">
          <cell r="L6764">
            <v>15.915699999999999</v>
          </cell>
          <cell r="M6764">
            <v>6.4768452363310625E-3</v>
          </cell>
          <cell r="AF6764">
            <v>6.7640871804748714E-3</v>
          </cell>
        </row>
        <row r="6765">
          <cell r="L6765">
            <v>12.5755</v>
          </cell>
          <cell r="M6765">
            <v>6.3459980687403904E-3</v>
          </cell>
          <cell r="AF6765">
            <v>6.7641690834018891E-3</v>
          </cell>
        </row>
        <row r="6766">
          <cell r="L6766">
            <v>31.9803</v>
          </cell>
          <cell r="M6766">
            <v>6.8253333964812188E-3</v>
          </cell>
          <cell r="AF6766">
            <v>6.7642075115355443E-3</v>
          </cell>
        </row>
        <row r="6767">
          <cell r="L6767">
            <v>19.0261</v>
          </cell>
          <cell r="M6767">
            <v>6.5817060977679471E-3</v>
          </cell>
          <cell r="AF6767">
            <v>6.7642943546216703E-3</v>
          </cell>
        </row>
        <row r="6768">
          <cell r="L6768">
            <v>25.069400000000002</v>
          </cell>
          <cell r="M6768">
            <v>6.7354176362703026E-3</v>
          </cell>
          <cell r="AF6768">
            <v>6.7644378643527646E-3</v>
          </cell>
        </row>
        <row r="6769">
          <cell r="L6769">
            <v>19.636600000000001</v>
          </cell>
          <cell r="M6769">
            <v>6.6002855444295934E-3</v>
          </cell>
          <cell r="AF6769">
            <v>6.7645195672154492E-3</v>
          </cell>
        </row>
        <row r="6770">
          <cell r="L6770">
            <v>14.6751</v>
          </cell>
          <cell r="M6770">
            <v>6.4303923614202228E-3</v>
          </cell>
          <cell r="AF6770">
            <v>6.7645512353562602E-3</v>
          </cell>
        </row>
        <row r="6771">
          <cell r="L6771">
            <v>24.9175</v>
          </cell>
          <cell r="M6771">
            <v>6.7323945696512923E-3</v>
          </cell>
          <cell r="AF6771">
            <v>6.7646561900178391E-3</v>
          </cell>
        </row>
        <row r="6772">
          <cell r="L6772">
            <v>34.6738</v>
          </cell>
          <cell r="M6772">
            <v>6.8347039542107626E-3</v>
          </cell>
          <cell r="AF6772">
            <v>6.7648292796387618E-3</v>
          </cell>
        </row>
        <row r="6773">
          <cell r="L6773">
            <v>17.633199999999999</v>
          </cell>
          <cell r="M6773">
            <v>6.5368336555032451E-3</v>
          </cell>
          <cell r="AF6773">
            <v>6.7648658677976186E-3</v>
          </cell>
        </row>
        <row r="6774">
          <cell r="L6774">
            <v>20.0581</v>
          </cell>
          <cell r="M6774">
            <v>6.6127215571711168E-3</v>
          </cell>
          <cell r="AF6774">
            <v>6.764894134018983E-3</v>
          </cell>
        </row>
        <row r="6775">
          <cell r="L6775">
            <v>19.237500000000001</v>
          </cell>
          <cell r="M6775">
            <v>6.5882153172306442E-3</v>
          </cell>
          <cell r="AF6775">
            <v>6.7649174078634735E-3</v>
          </cell>
        </row>
        <row r="6776">
          <cell r="L6776">
            <v>25.965599999999998</v>
          </cell>
          <cell r="M6776">
            <v>6.7523502851737516E-3</v>
          </cell>
          <cell r="AF6776">
            <v>6.7649257190270156E-3</v>
          </cell>
        </row>
        <row r="6777">
          <cell r="L6777">
            <v>24.986599999999999</v>
          </cell>
          <cell r="M6777">
            <v>6.7337752623801523E-3</v>
          </cell>
          <cell r="AF6777">
            <v>6.764960620604556E-3</v>
          </cell>
        </row>
        <row r="6778">
          <cell r="L6778">
            <v>30.200500000000002</v>
          </cell>
          <cell r="M6778">
            <v>6.8111854701494168E-3</v>
          </cell>
          <cell r="AF6778">
            <v>6.7649938522283924E-3</v>
          </cell>
        </row>
        <row r="6779">
          <cell r="L6779">
            <v>45.332900000000002</v>
          </cell>
          <cell r="M6779">
            <v>6.7298616836271681E-3</v>
          </cell>
          <cell r="AF6779">
            <v>6.7650569708811925E-3</v>
          </cell>
        </row>
        <row r="6780">
          <cell r="L6780">
            <v>27.461200000000002</v>
          </cell>
          <cell r="M6780">
            <v>6.7771438938763603E-3</v>
          </cell>
          <cell r="AF6780">
            <v>6.7651466174968831E-3</v>
          </cell>
        </row>
        <row r="6781">
          <cell r="L6781">
            <v>30.351199999999999</v>
          </cell>
          <cell r="M6781">
            <v>6.8126277297561313E-3</v>
          </cell>
          <cell r="AF6781">
            <v>6.7651648718912325E-3</v>
          </cell>
        </row>
        <row r="6782">
          <cell r="L6782">
            <v>30.405999999999999</v>
          </cell>
          <cell r="M6782">
            <v>6.8131410032434541E-3</v>
          </cell>
          <cell r="AF6782">
            <v>6.7652594251489898E-3</v>
          </cell>
        </row>
        <row r="6783">
          <cell r="L6783">
            <v>18.950099999999999</v>
          </cell>
          <cell r="M6783">
            <v>6.5793464622227937E-3</v>
          </cell>
          <cell r="AF6783">
            <v>6.7654831149859627E-3</v>
          </cell>
        </row>
        <row r="6784">
          <cell r="L6784">
            <v>34.128999999999998</v>
          </cell>
          <cell r="M6784">
            <v>6.8339815562118026E-3</v>
          </cell>
          <cell r="AF6784">
            <v>6.7654847706249636E-3</v>
          </cell>
        </row>
        <row r="6785">
          <cell r="L6785">
            <v>11.3932</v>
          </cell>
          <cell r="M6785">
            <v>6.2953774526735883E-3</v>
          </cell>
          <cell r="AF6785">
            <v>6.7655129135116747E-3</v>
          </cell>
        </row>
        <row r="6786">
          <cell r="L6786">
            <v>33.692599999999999</v>
          </cell>
          <cell r="M6786">
            <v>6.8329735383092019E-3</v>
          </cell>
          <cell r="AF6786">
            <v>6.7655311206190564E-3</v>
          </cell>
        </row>
        <row r="6787">
          <cell r="L6787">
            <v>102.77</v>
          </cell>
          <cell r="M6787">
            <v>3.4876893335033438E-3</v>
          </cell>
          <cell r="AF6787">
            <v>6.7656022712715E-3</v>
          </cell>
        </row>
        <row r="6788">
          <cell r="L6788">
            <v>92.198400000000007</v>
          </cell>
          <cell r="M6788">
            <v>4.2330938997418438E-3</v>
          </cell>
          <cell r="AF6788">
            <v>6.7657279379415222E-3</v>
          </cell>
        </row>
        <row r="6789">
          <cell r="L6789">
            <v>95.708500000000001</v>
          </cell>
          <cell r="M6789">
            <v>3.9838890581973523E-3</v>
          </cell>
          <cell r="AF6789">
            <v>6.7658171591307185E-3</v>
          </cell>
        </row>
        <row r="6790">
          <cell r="L6790">
            <v>94.913399999999996</v>
          </cell>
          <cell r="M6790">
            <v>4.0403009822450302E-3</v>
          </cell>
          <cell r="AF6790">
            <v>6.7658716552620778E-3</v>
          </cell>
        </row>
        <row r="6791">
          <cell r="L6791">
            <v>93.872</v>
          </cell>
          <cell r="M6791">
            <v>4.1142428462515165E-3</v>
          </cell>
          <cell r="AF6791">
            <v>6.7658914667839392E-3</v>
          </cell>
        </row>
        <row r="6792">
          <cell r="L6792">
            <v>90.577399999999997</v>
          </cell>
          <cell r="M6792">
            <v>4.3480724710130546E-3</v>
          </cell>
          <cell r="AF6792">
            <v>6.7659162272463271E-3</v>
          </cell>
        </row>
        <row r="6793">
          <cell r="L6793">
            <v>95.511899999999997</v>
          </cell>
          <cell r="M6793">
            <v>3.997833031769378E-3</v>
          </cell>
          <cell r="AF6793">
            <v>6.7660515070601208E-3</v>
          </cell>
        </row>
        <row r="6794">
          <cell r="L6794">
            <v>95.493600000000001</v>
          </cell>
          <cell r="M6794">
            <v>3.9991311424288885E-3</v>
          </cell>
          <cell r="AF6794">
            <v>6.7661570003982015E-3</v>
          </cell>
        </row>
        <row r="6795">
          <cell r="L6795">
            <v>93.400599999999997</v>
          </cell>
          <cell r="M6795">
            <v>4.1477226750838373E-3</v>
          </cell>
          <cell r="AF6795">
            <v>6.7662327745043804E-3</v>
          </cell>
        </row>
        <row r="6796">
          <cell r="L6796">
            <v>95.403099999999995</v>
          </cell>
          <cell r="M6796">
            <v>4.0055511715627826E-3</v>
          </cell>
          <cell r="AF6796">
            <v>6.7662673533414614E-3</v>
          </cell>
        </row>
        <row r="6797">
          <cell r="L6797">
            <v>99.034499999999994</v>
          </cell>
          <cell r="M6797">
            <v>3.7487755816721729E-3</v>
          </cell>
          <cell r="AF6797">
            <v>6.7663825541516053E-3</v>
          </cell>
        </row>
        <row r="6798">
          <cell r="L6798">
            <v>95.562200000000004</v>
          </cell>
          <cell r="M6798">
            <v>3.9942651484810316E-3</v>
          </cell>
          <cell r="AF6798">
            <v>6.766481221806302E-3</v>
          </cell>
        </row>
        <row r="6799">
          <cell r="L6799">
            <v>93.518900000000002</v>
          </cell>
          <cell r="M6799">
            <v>4.1393206136766262E-3</v>
          </cell>
          <cell r="AF6799">
            <v>6.7665206692510164E-3</v>
          </cell>
        </row>
        <row r="6800">
          <cell r="L6800">
            <v>94.248199999999997</v>
          </cell>
          <cell r="M6800">
            <v>4.0875270314145286E-3</v>
          </cell>
          <cell r="AF6800">
            <v>6.7667653212934017E-3</v>
          </cell>
        </row>
        <row r="6801">
          <cell r="L6801">
            <v>99.193399999999997</v>
          </cell>
          <cell r="M6801">
            <v>3.7375932351086895E-3</v>
          </cell>
          <cell r="AF6801">
            <v>6.7669538512322453E-3</v>
          </cell>
        </row>
        <row r="6802">
          <cell r="L6802">
            <v>94.926000000000002</v>
          </cell>
          <cell r="M6802">
            <v>4.0394066645535326E-3</v>
          </cell>
          <cell r="AF6802">
            <v>6.7671012168310793E-3</v>
          </cell>
        </row>
        <row r="6803">
          <cell r="L6803">
            <v>95.797700000000006</v>
          </cell>
          <cell r="M6803">
            <v>3.9775636619102028E-3</v>
          </cell>
          <cell r="AF6803">
            <v>6.7671928314007607E-3</v>
          </cell>
        </row>
        <row r="6804">
          <cell r="L6804">
            <v>14.332800000000001</v>
          </cell>
          <cell r="M6804">
            <v>6.4171237673041788E-3</v>
          </cell>
          <cell r="AF6804">
            <v>6.767380777042923E-3</v>
          </cell>
        </row>
        <row r="6805">
          <cell r="L6805">
            <v>19.836300000000001</v>
          </cell>
          <cell r="M6805">
            <v>6.6062175552171207E-3</v>
          </cell>
          <cell r="AF6805">
            <v>6.7673954749686025E-3</v>
          </cell>
        </row>
        <row r="6806">
          <cell r="L6806">
            <v>23.2652</v>
          </cell>
          <cell r="M6806">
            <v>6.6966680695965978E-3</v>
          </cell>
          <cell r="AF6806">
            <v>6.7674738372708451E-3</v>
          </cell>
        </row>
        <row r="6807">
          <cell r="L6807">
            <v>29.2072</v>
          </cell>
          <cell r="M6807">
            <v>6.8005526103306589E-3</v>
          </cell>
          <cell r="AF6807">
            <v>6.7675652032590924E-3</v>
          </cell>
        </row>
        <row r="6808">
          <cell r="L6808">
            <v>20.424900000000001</v>
          </cell>
          <cell r="M6808">
            <v>6.6232816888896857E-3</v>
          </cell>
          <cell r="AF6808">
            <v>6.7675798813833926E-3</v>
          </cell>
        </row>
        <row r="6809">
          <cell r="L6809">
            <v>17.947199999999999</v>
          </cell>
          <cell r="M6809">
            <v>6.5472479318945693E-3</v>
          </cell>
          <cell r="AF6809">
            <v>6.7677037670954253E-3</v>
          </cell>
        </row>
        <row r="6810">
          <cell r="L6810">
            <v>5.1728800000000001</v>
          </cell>
          <cell r="M6810">
            <v>5.9949777797128284E-3</v>
          </cell>
          <cell r="AF6810">
            <v>6.7678194008153978E-3</v>
          </cell>
        </row>
        <row r="6811">
          <cell r="L6811">
            <v>8.9630600000000005</v>
          </cell>
          <cell r="M6811">
            <v>6.1846212779124304E-3</v>
          </cell>
          <cell r="AF6811">
            <v>6.7678617210022995E-3</v>
          </cell>
        </row>
        <row r="6812">
          <cell r="L6812">
            <v>16.3447</v>
          </cell>
          <cell r="M6812">
            <v>6.492304125891489E-3</v>
          </cell>
          <cell r="AF6812">
            <v>6.767907281866054E-3</v>
          </cell>
        </row>
        <row r="6813">
          <cell r="L6813">
            <v>20.4971</v>
          </cell>
          <cell r="M6813">
            <v>6.6253314855102335E-3</v>
          </cell>
          <cell r="AF6813">
            <v>6.7680162405273567E-3</v>
          </cell>
        </row>
        <row r="6814">
          <cell r="L6814">
            <v>16.289200000000001</v>
          </cell>
          <cell r="M6814">
            <v>6.4903218685744635E-3</v>
          </cell>
          <cell r="AF6814">
            <v>6.7680503737547922E-3</v>
          </cell>
        </row>
        <row r="6815">
          <cell r="L6815">
            <v>7.4757699999999998</v>
          </cell>
          <cell r="M6815">
            <v>6.1125709331929364E-3</v>
          </cell>
          <cell r="AF6815">
            <v>6.7680536240904265E-3</v>
          </cell>
        </row>
        <row r="6816">
          <cell r="L6816">
            <v>10.6904</v>
          </cell>
          <cell r="M6816">
            <v>6.2642602577674617E-3</v>
          </cell>
          <cell r="AF6816">
            <v>6.7680763742586124E-3</v>
          </cell>
        </row>
        <row r="6817">
          <cell r="L6817">
            <v>13.115500000000001</v>
          </cell>
          <cell r="M6817">
            <v>6.3683842830661065E-3</v>
          </cell>
          <cell r="AF6817">
            <v>6.7680844983935909E-3</v>
          </cell>
        </row>
        <row r="6818">
          <cell r="L6818">
            <v>16.9191</v>
          </cell>
          <cell r="M6818">
            <v>6.5125093635067443E-3</v>
          </cell>
          <cell r="AF6818">
            <v>6.7681673367587982E-3</v>
          </cell>
        </row>
        <row r="6819">
          <cell r="L6819">
            <v>10.889699999999999</v>
          </cell>
          <cell r="M6819">
            <v>6.273161198077774E-3</v>
          </cell>
          <cell r="AF6819">
            <v>6.7681981851588418E-3</v>
          </cell>
        </row>
        <row r="6820">
          <cell r="L6820">
            <v>14.330500000000001</v>
          </cell>
          <cell r="M6820">
            <v>6.4170339585138186E-3</v>
          </cell>
          <cell r="AF6820">
            <v>6.7683279960302992E-3</v>
          </cell>
        </row>
        <row r="6821">
          <cell r="L6821">
            <v>10.9826</v>
          </cell>
          <cell r="M6821">
            <v>6.2772895190606184E-3</v>
          </cell>
          <cell r="AF6821">
            <v>6.768569436471852E-3</v>
          </cell>
        </row>
        <row r="6822">
          <cell r="L6822">
            <v>13.9869</v>
          </cell>
          <cell r="M6822">
            <v>6.4035197205079769E-3</v>
          </cell>
          <cell r="AF6822">
            <v>6.7686730096609927E-3</v>
          </cell>
        </row>
        <row r="6823">
          <cell r="L6823">
            <v>15.734299999999999</v>
          </cell>
          <cell r="M6823">
            <v>6.4702144749113752E-3</v>
          </cell>
          <cell r="AF6823">
            <v>6.7688104444399242E-3</v>
          </cell>
        </row>
        <row r="6824">
          <cell r="L6824">
            <v>26.772500000000001</v>
          </cell>
          <cell r="M6824">
            <v>6.7662673533414614E-3</v>
          </cell>
          <cell r="AF6824">
            <v>6.7691235918560773E-3</v>
          </cell>
        </row>
        <row r="6825">
          <cell r="L6825">
            <v>27.968800000000002</v>
          </cell>
          <cell r="M6825">
            <v>6.7845668776683752E-3</v>
          </cell>
          <cell r="AF6825">
            <v>6.7691606689584656E-3</v>
          </cell>
        </row>
        <row r="6826">
          <cell r="L6826">
            <v>15.151400000000001</v>
          </cell>
          <cell r="M6826">
            <v>6.4485318583677158E-3</v>
          </cell>
          <cell r="AF6826">
            <v>6.7692170708585978E-3</v>
          </cell>
        </row>
        <row r="6827">
          <cell r="L6827">
            <v>20.770499999999998</v>
          </cell>
          <cell r="M6827">
            <v>6.6330072285417895E-3</v>
          </cell>
          <cell r="AF6827">
            <v>6.7692782801807979E-3</v>
          </cell>
        </row>
        <row r="6828">
          <cell r="L6828">
            <v>39.239199999999997</v>
          </cell>
          <cell r="M6828">
            <v>6.8173783653273298E-3</v>
          </cell>
          <cell r="AF6828">
            <v>6.7694102675823339E-3</v>
          </cell>
        </row>
        <row r="6829">
          <cell r="L6829">
            <v>24.327400000000001</v>
          </cell>
          <cell r="M6829">
            <v>6.7202315979152383E-3</v>
          </cell>
          <cell r="AF6829">
            <v>6.7694585229178695E-3</v>
          </cell>
        </row>
        <row r="6830">
          <cell r="L6830">
            <v>46.376199999999997</v>
          </cell>
          <cell r="M6830">
            <v>6.7076570178385506E-3</v>
          </cell>
          <cell r="AF6830">
            <v>6.7695324803677464E-3</v>
          </cell>
        </row>
        <row r="6831">
          <cell r="L6831">
            <v>108.691</v>
          </cell>
          <cell r="M6831">
            <v>3.0846026825206104E-3</v>
          </cell>
          <cell r="AF6831">
            <v>6.7695983642069692E-3</v>
          </cell>
        </row>
        <row r="6832">
          <cell r="L6832">
            <v>63.177999999999997</v>
          </cell>
          <cell r="M6832">
            <v>6.0861960398502467E-3</v>
          </cell>
          <cell r="AF6832">
            <v>6.7696320969008149E-3</v>
          </cell>
        </row>
        <row r="6833">
          <cell r="L6833">
            <v>19.766100000000002</v>
          </cell>
          <cell r="M6833">
            <v>6.6041404952457789E-3</v>
          </cell>
          <cell r="AF6833">
            <v>6.7696369151554704E-3</v>
          </cell>
        </row>
        <row r="6834">
          <cell r="L6834">
            <v>44.002000000000002</v>
          </cell>
          <cell r="M6834">
            <v>6.7551607545574795E-3</v>
          </cell>
          <cell r="AF6834">
            <v>6.7696770604563231E-3</v>
          </cell>
        </row>
        <row r="6835">
          <cell r="L6835">
            <v>33.692500000000003</v>
          </cell>
          <cell r="M6835">
            <v>6.8329732635687718E-3</v>
          </cell>
          <cell r="AF6835">
            <v>6.7698407270473252E-3</v>
          </cell>
        </row>
        <row r="6836">
          <cell r="L6836">
            <v>26.474399999999999</v>
          </cell>
          <cell r="M6836">
            <v>6.7612730150300553E-3</v>
          </cell>
          <cell r="AF6836">
            <v>6.769850348178905E-3</v>
          </cell>
        </row>
        <row r="6837">
          <cell r="L6837">
            <v>10.848699999999999</v>
          </cell>
          <cell r="M6837">
            <v>6.2713350373165598E-3</v>
          </cell>
          <cell r="AF6837">
            <v>6.7699721551102519E-3</v>
          </cell>
        </row>
        <row r="6838">
          <cell r="L6838">
            <v>29.8383</v>
          </cell>
          <cell r="M6838">
            <v>6.8075347159680527E-3</v>
          </cell>
          <cell r="AF6838">
            <v>6.769992979230346E-3</v>
          </cell>
        </row>
        <row r="6839">
          <cell r="L6839">
            <v>12.696400000000001</v>
          </cell>
          <cell r="M6839">
            <v>6.3510504743422187E-3</v>
          </cell>
          <cell r="AF6839">
            <v>6.7700970504170543E-3</v>
          </cell>
        </row>
        <row r="6840">
          <cell r="L6840">
            <v>18.7087</v>
          </cell>
          <cell r="M6840">
            <v>6.5717832251276182E-3</v>
          </cell>
          <cell r="AF6840">
            <v>6.7701770491330956E-3</v>
          </cell>
        </row>
        <row r="6841">
          <cell r="L6841">
            <v>194.06200000000001</v>
          </cell>
          <cell r="M6841">
            <v>1.6726221962624652E-4</v>
          </cell>
          <cell r="AF6841">
            <v>6.770185046324307E-3</v>
          </cell>
        </row>
        <row r="6842">
          <cell r="L6842">
            <v>13.4018</v>
          </cell>
          <cell r="M6842">
            <v>6.3800636244805541E-3</v>
          </cell>
          <cell r="AF6842">
            <v>6.7702665898368604E-3</v>
          </cell>
        </row>
        <row r="6843">
          <cell r="L6843">
            <v>15.5442</v>
          </cell>
          <cell r="M6843">
            <v>6.4632059960881621E-3</v>
          </cell>
          <cell r="AF6843">
            <v>6.7704454878352435E-3</v>
          </cell>
        </row>
        <row r="6844">
          <cell r="L6844">
            <v>11.664899999999999</v>
          </cell>
          <cell r="M6844">
            <v>6.3072035480270568E-3</v>
          </cell>
          <cell r="AF6844">
            <v>6.770504534326198E-3</v>
          </cell>
        </row>
        <row r="6845">
          <cell r="L6845">
            <v>14.408799999999999</v>
          </cell>
          <cell r="M6845">
            <v>6.4200864622510866E-3</v>
          </cell>
          <cell r="AF6845">
            <v>6.7705412254488798E-3</v>
          </cell>
        </row>
        <row r="6846">
          <cell r="L6846">
            <v>42.039099999999998</v>
          </cell>
          <cell r="M6846">
            <v>6.7862049434421626E-3</v>
          </cell>
          <cell r="AF6846">
            <v>6.7706321111685955E-3</v>
          </cell>
        </row>
        <row r="6847">
          <cell r="L6847">
            <v>32.108600000000003</v>
          </cell>
          <cell r="M6847">
            <v>6.826109154670682E-3</v>
          </cell>
          <cell r="AF6847">
            <v>6.770640080578004E-3</v>
          </cell>
        </row>
        <row r="6848">
          <cell r="L6848">
            <v>14.2554</v>
          </cell>
          <cell r="M6848">
            <v>6.4140967249800597E-3</v>
          </cell>
          <cell r="AF6848">
            <v>6.7706448619896716E-3</v>
          </cell>
        </row>
        <row r="6849">
          <cell r="L6849">
            <v>10.8757</v>
          </cell>
          <cell r="M6849">
            <v>6.2725379191800844E-3</v>
          </cell>
          <cell r="AF6849">
            <v>6.770707004372308E-3</v>
          </cell>
        </row>
        <row r="6850">
          <cell r="L6850">
            <v>243.065</v>
          </cell>
          <cell r="M6850">
            <v>1.1943596236009906E-5</v>
          </cell>
          <cell r="AF6850">
            <v>6.7708280171390415E-3</v>
          </cell>
        </row>
        <row r="6851">
          <cell r="L6851">
            <v>243.75899999999999</v>
          </cell>
          <cell r="M6851">
            <v>1.1447298468255499E-5</v>
          </cell>
          <cell r="AF6851">
            <v>6.7708693903871936E-3</v>
          </cell>
        </row>
        <row r="6852">
          <cell r="L6852">
            <v>243.3</v>
          </cell>
          <cell r="M6852">
            <v>1.1773363929265283E-5</v>
          </cell>
          <cell r="AF6852">
            <v>6.7708837088249259E-3</v>
          </cell>
        </row>
        <row r="6853">
          <cell r="L6853">
            <v>243.852</v>
          </cell>
          <cell r="M6853">
            <v>1.1382255573665486E-5</v>
          </cell>
          <cell r="AF6853">
            <v>6.7709584572262001E-3</v>
          </cell>
        </row>
        <row r="6854">
          <cell r="L6854">
            <v>246.56200000000001</v>
          </cell>
          <cell r="M6854">
            <v>9.6301426932795718E-6</v>
          </cell>
          <cell r="AF6854">
            <v>6.770979124710661E-3</v>
          </cell>
        </row>
        <row r="6855">
          <cell r="L6855">
            <v>247.989</v>
          </cell>
          <cell r="M6855">
            <v>8.811095432787355E-6</v>
          </cell>
          <cell r="AF6855">
            <v>6.7711332319009753E-3</v>
          </cell>
        </row>
        <row r="6856">
          <cell r="L6856">
            <v>246.173</v>
          </cell>
          <cell r="M6856">
            <v>9.8653118763725951E-6</v>
          </cell>
          <cell r="AF6856">
            <v>6.7712998421399261E-3</v>
          </cell>
        </row>
        <row r="6857">
          <cell r="L6857">
            <v>240.83199999999999</v>
          </cell>
          <cell r="M6857">
            <v>1.3678084804642777E-5</v>
          </cell>
          <cell r="AF6857">
            <v>6.7715533109228522E-3</v>
          </cell>
        </row>
        <row r="6858">
          <cell r="L6858">
            <v>245.76400000000001</v>
          </cell>
          <cell r="M6858">
            <v>1.0118283263168286E-5</v>
          </cell>
          <cell r="AF6858">
            <v>6.7716371623582662E-3</v>
          </cell>
        </row>
        <row r="6859">
          <cell r="L6859">
            <v>244.107</v>
          </cell>
          <cell r="M6859">
            <v>1.1205655887746189E-5</v>
          </cell>
          <cell r="AF6859">
            <v>6.7716861821398118E-3</v>
          </cell>
        </row>
        <row r="6860">
          <cell r="L6860">
            <v>244.89599999999999</v>
          </cell>
          <cell r="M6860">
            <v>1.0675112705500052E-5</v>
          </cell>
          <cell r="AF6860">
            <v>6.7717573065298273E-3</v>
          </cell>
        </row>
        <row r="6861">
          <cell r="L6861">
            <v>244.16399999999999</v>
          </cell>
          <cell r="M6861">
            <v>1.1166527723154134E-5</v>
          </cell>
          <cell r="AF6861">
            <v>6.7718125981889778E-3</v>
          </cell>
        </row>
        <row r="6862">
          <cell r="L6862">
            <v>245.261</v>
          </cell>
          <cell r="M6862">
            <v>1.0437603864649313E-5</v>
          </cell>
          <cell r="AF6862">
            <v>6.7718268121815728E-3</v>
          </cell>
        </row>
        <row r="6863">
          <cell r="L6863">
            <v>244.41200000000001</v>
          </cell>
          <cell r="M6863">
            <v>1.099774803389034E-5</v>
          </cell>
          <cell r="AF6863">
            <v>6.7718789166350078E-3</v>
          </cell>
        </row>
        <row r="6864">
          <cell r="L6864">
            <v>235.61600000000001</v>
          </cell>
          <cell r="M6864">
            <v>1.8668469345599689E-5</v>
          </cell>
          <cell r="AF6864">
            <v>6.771885230882688E-3</v>
          </cell>
        </row>
        <row r="6865">
          <cell r="L6865">
            <v>317.27100000000002</v>
          </cell>
          <cell r="M6865">
            <v>5.7357793607227517E-8</v>
          </cell>
          <cell r="AF6865">
            <v>6.7718931232533348E-3</v>
          </cell>
        </row>
        <row r="6866">
          <cell r="L6866">
            <v>60.097299999999997</v>
          </cell>
          <cell r="M6866">
            <v>6.2342226546643975E-3</v>
          </cell>
          <cell r="AF6866">
            <v>6.7720256421542535E-3</v>
          </cell>
        </row>
        <row r="6867">
          <cell r="L6867">
            <v>20.572600000000001</v>
          </cell>
          <cell r="M6867">
            <v>6.6274648030789094E-3</v>
          </cell>
          <cell r="AF6867">
            <v>6.7720335258431427E-3</v>
          </cell>
        </row>
        <row r="6868">
          <cell r="L6868">
            <v>12.1975</v>
          </cell>
          <cell r="M6868">
            <v>6.3300521820787211E-3</v>
          </cell>
          <cell r="AF6868">
            <v>6.7720429856259722E-3</v>
          </cell>
        </row>
        <row r="6869">
          <cell r="L6869">
            <v>15.295199999999999</v>
          </cell>
          <cell r="M6869">
            <v>6.4539339528071477E-3</v>
          </cell>
          <cell r="AF6869">
            <v>6.7720650557211238E-3</v>
          </cell>
        </row>
        <row r="6870">
          <cell r="L6870">
            <v>33.3705</v>
          </cell>
          <cell r="M6870">
            <v>6.8319846633747051E-3</v>
          </cell>
          <cell r="AF6870">
            <v>6.7723453278084001E-3</v>
          </cell>
        </row>
        <row r="6871">
          <cell r="L6871">
            <v>30.9726</v>
          </cell>
          <cell r="M6871">
            <v>6.8180979041124086E-3</v>
          </cell>
          <cell r="AF6871">
            <v>6.7724019368893993E-3</v>
          </cell>
        </row>
        <row r="6872">
          <cell r="L6872">
            <v>43.1905</v>
          </cell>
          <cell r="M6872">
            <v>6.7689058896419239E-3</v>
          </cell>
          <cell r="AF6872">
            <v>6.7724616634834292E-3</v>
          </cell>
        </row>
        <row r="6873">
          <cell r="L6873">
            <v>43.048400000000001</v>
          </cell>
          <cell r="M6873">
            <v>6.7711809865578822E-3</v>
          </cell>
          <cell r="AF6873">
            <v>6.7726202735030232E-3</v>
          </cell>
        </row>
        <row r="6874">
          <cell r="L6874">
            <v>47.706200000000003</v>
          </cell>
          <cell r="M6874">
            <v>6.6763631577555042E-3</v>
          </cell>
          <cell r="AF6874">
            <v>6.7728554655572754E-3</v>
          </cell>
        </row>
        <row r="6875">
          <cell r="L6875">
            <v>310.81200000000001</v>
          </cell>
          <cell r="M6875">
            <v>9.7340102866996451E-8</v>
          </cell>
          <cell r="AF6875">
            <v>6.7729181092741472E-3</v>
          </cell>
        </row>
        <row r="6876">
          <cell r="L6876">
            <v>16.0458</v>
          </cell>
          <cell r="M6876">
            <v>6.4815664494793802E-3</v>
          </cell>
          <cell r="AF6876">
            <v>6.7729337653239094E-3</v>
          </cell>
        </row>
        <row r="6877">
          <cell r="L6877">
            <v>14.889900000000001</v>
          </cell>
          <cell r="M6877">
            <v>6.4386195955690052E-3</v>
          </cell>
          <cell r="AF6877">
            <v>6.7730135808169991E-3</v>
          </cell>
        </row>
        <row r="6878">
          <cell r="L6878">
            <v>29.712800000000001</v>
          </cell>
          <cell r="M6878">
            <v>6.8062090712051456E-3</v>
          </cell>
          <cell r="AF6878">
            <v>6.7731058530488171E-3</v>
          </cell>
        </row>
        <row r="6879">
          <cell r="L6879">
            <v>39.118099999999998</v>
          </cell>
          <cell r="M6879">
            <v>6.818375911851581E-3</v>
          </cell>
          <cell r="AF6879">
            <v>6.7731761844990537E-3</v>
          </cell>
        </row>
        <row r="6880">
          <cell r="L6880">
            <v>20.1692</v>
          </cell>
          <cell r="M6880">
            <v>6.6159459183714065E-3</v>
          </cell>
          <cell r="AF6880">
            <v>6.7732464764208413E-3</v>
          </cell>
        </row>
        <row r="6881">
          <cell r="L6881">
            <v>52.256399999999999</v>
          </cell>
          <cell r="M6881">
            <v>6.5446509261076757E-3</v>
          </cell>
          <cell r="AF6881">
            <v>6.7733370165888986E-3</v>
          </cell>
        </row>
        <row r="6882">
          <cell r="L6882">
            <v>26.036000000000001</v>
          </cell>
          <cell r="M6882">
            <v>6.7536147649900286E-3</v>
          </cell>
          <cell r="AF6882">
            <v>6.7734945246138174E-3</v>
          </cell>
        </row>
        <row r="6883">
          <cell r="L6883">
            <v>25.242799999999999</v>
          </cell>
          <cell r="M6883">
            <v>6.7388144622755044E-3</v>
          </cell>
          <cell r="AF6883">
            <v>6.7736175851521715E-3</v>
          </cell>
        </row>
        <row r="6884">
          <cell r="L6884">
            <v>18.8141</v>
          </cell>
          <cell r="M6884">
            <v>6.5750982458236467E-3</v>
          </cell>
          <cell r="AF6884">
            <v>6.7736347104995721E-3</v>
          </cell>
        </row>
        <row r="6885">
          <cell r="L6885">
            <v>23.236599999999999</v>
          </cell>
          <cell r="M6885">
            <v>6.6960041018026559E-3</v>
          </cell>
          <cell r="AF6885">
            <v>6.7736767354272219E-3</v>
          </cell>
        </row>
        <row r="6886">
          <cell r="L6886">
            <v>56.014699999999998</v>
          </cell>
          <cell r="M6886">
            <v>6.4083879216187863E-3</v>
          </cell>
          <cell r="AF6886">
            <v>6.7737343020257074E-3</v>
          </cell>
        </row>
        <row r="6887">
          <cell r="L6887">
            <v>15.8368</v>
          </cell>
          <cell r="M6887">
            <v>6.4739680333319198E-3</v>
          </cell>
          <cell r="AF6887">
            <v>6.7739782737496375E-3</v>
          </cell>
        </row>
        <row r="6888">
          <cell r="L6888">
            <v>55.973300000000002</v>
          </cell>
          <cell r="M6888">
            <v>6.4100181379683017E-3</v>
          </cell>
          <cell r="AF6888">
            <v>6.774023285926958E-3</v>
          </cell>
        </row>
        <row r="6889">
          <cell r="L6889">
            <v>17.671299999999999</v>
          </cell>
          <cell r="M6889">
            <v>6.5381065014313974E-3</v>
          </cell>
          <cell r="AF6889">
            <v>6.774117913109977E-3</v>
          </cell>
        </row>
        <row r="6890">
          <cell r="L6890">
            <v>88.632800000000003</v>
          </cell>
          <cell r="M6890">
            <v>4.4855652629582805E-3</v>
          </cell>
          <cell r="AF6890">
            <v>6.7741241156324926E-3</v>
          </cell>
        </row>
        <row r="6891">
          <cell r="L6891">
            <v>17.879899999999999</v>
          </cell>
          <cell r="M6891">
            <v>6.5450303792810886E-3</v>
          </cell>
          <cell r="AF6891">
            <v>6.7742171159749726E-3</v>
          </cell>
        </row>
        <row r="6892">
          <cell r="L6892">
            <v>18.500800000000002</v>
          </cell>
          <cell r="M6892">
            <v>6.5651865344294857E-3</v>
          </cell>
          <cell r="AF6892">
            <v>6.7743533893014412E-3</v>
          </cell>
        </row>
        <row r="6893">
          <cell r="L6893">
            <v>25.124099999999999</v>
          </cell>
          <cell r="M6893">
            <v>6.7364954183142872E-3</v>
          </cell>
          <cell r="AF6893">
            <v>6.7743766026222866E-3</v>
          </cell>
        </row>
        <row r="6894">
          <cell r="L6894">
            <v>14.741099999999999</v>
          </cell>
          <cell r="M6894">
            <v>6.4329284348709406E-3</v>
          </cell>
          <cell r="AF6894">
            <v>6.7744044528066701E-3</v>
          </cell>
        </row>
        <row r="6895">
          <cell r="L6895">
            <v>22.8904</v>
          </cell>
          <cell r="M6895">
            <v>6.6878447031572157E-3</v>
          </cell>
          <cell r="AF6895">
            <v>6.7745204271264401E-3</v>
          </cell>
        </row>
        <row r="6896">
          <cell r="L6896">
            <v>29.865600000000001</v>
          </cell>
          <cell r="M6896">
            <v>6.8078189497449105E-3</v>
          </cell>
          <cell r="AF6896">
            <v>6.7748060273589896E-3</v>
          </cell>
        </row>
        <row r="6897">
          <cell r="L6897">
            <v>13.8279</v>
          </cell>
          <cell r="M6897">
            <v>6.3972006507180953E-3</v>
          </cell>
          <cell r="AF6897">
            <v>6.7748707732128727E-3</v>
          </cell>
        </row>
        <row r="6898">
          <cell r="L6898">
            <v>33.781799999999997</v>
          </cell>
          <cell r="M6898">
            <v>6.8332106229550315E-3</v>
          </cell>
          <cell r="AF6898">
            <v>6.7749601275020827E-3</v>
          </cell>
        </row>
        <row r="6899">
          <cell r="L6899">
            <v>26.457599999999999</v>
          </cell>
          <cell r="M6899">
            <v>6.7609864099354867E-3</v>
          </cell>
          <cell r="AF6899">
            <v>6.7751355633663109E-3</v>
          </cell>
        </row>
        <row r="6900">
          <cell r="L6900">
            <v>20.2241</v>
          </cell>
          <cell r="M6900">
            <v>6.6175309640717625E-3</v>
          </cell>
          <cell r="AF6900">
            <v>6.7751893743116772E-3</v>
          </cell>
        </row>
        <row r="6901">
          <cell r="L6901">
            <v>12.9008</v>
          </cell>
          <cell r="M6901">
            <v>6.3595394335019774E-3</v>
          </cell>
          <cell r="AF6901">
            <v>6.7754596037036896E-3</v>
          </cell>
        </row>
        <row r="6902">
          <cell r="M6902">
            <v>5.7065367181851909E-3</v>
          </cell>
          <cell r="AF6902">
            <v>6.775565380748947E-3</v>
          </cell>
        </row>
        <row r="6903">
          <cell r="L6903">
            <v>23.621200000000002</v>
          </cell>
          <cell r="M6903">
            <v>6.7048036278065659E-3</v>
          </cell>
          <cell r="AF6903">
            <v>6.7757705370539139E-3</v>
          </cell>
        </row>
        <row r="6904">
          <cell r="L6904">
            <v>16.669599999999999</v>
          </cell>
          <cell r="M6904">
            <v>6.5038025496498425E-3</v>
          </cell>
          <cell r="AF6904">
            <v>6.7757934804733013E-3</v>
          </cell>
        </row>
        <row r="6905">
          <cell r="L6905">
            <v>11.0852</v>
          </cell>
          <cell r="M6905">
            <v>6.2818335568162994E-3</v>
          </cell>
          <cell r="AF6905">
            <v>6.7758103028528549E-3</v>
          </cell>
        </row>
        <row r="6906">
          <cell r="L6906">
            <v>19.553699999999999</v>
          </cell>
          <cell r="M6906">
            <v>6.5978019122061886E-3</v>
          </cell>
          <cell r="AF6906">
            <v>6.7758790970535712E-3</v>
          </cell>
        </row>
        <row r="6907">
          <cell r="L6907">
            <v>18.295300000000001</v>
          </cell>
          <cell r="M6907">
            <v>6.5585907316050409E-3</v>
          </cell>
          <cell r="AF6907">
            <v>6.7759172989531533E-3</v>
          </cell>
        </row>
        <row r="6908">
          <cell r="L6908">
            <v>14.846299999999999</v>
          </cell>
          <cell r="M6908">
            <v>6.436955836006464E-3</v>
          </cell>
          <cell r="AF6908">
            <v>6.7759356315261485E-3</v>
          </cell>
        </row>
        <row r="6909">
          <cell r="L6909">
            <v>24.124099999999999</v>
          </cell>
          <cell r="M6909">
            <v>6.7158873464864014E-3</v>
          </cell>
          <cell r="AF6909">
            <v>6.7759600705788658E-3</v>
          </cell>
        </row>
        <row r="6910">
          <cell r="L6910">
            <v>18.993600000000001</v>
          </cell>
          <cell r="M6910">
            <v>6.5806983049230341E-3</v>
          </cell>
          <cell r="AF6910">
            <v>6.7759799236250451E-3</v>
          </cell>
        </row>
        <row r="6911">
          <cell r="L6911">
            <v>13.320399999999999</v>
          </cell>
          <cell r="M6911">
            <v>6.376756418874815E-3</v>
          </cell>
          <cell r="AF6911">
            <v>6.7760394629450766E-3</v>
          </cell>
        </row>
        <row r="6912">
          <cell r="L6912">
            <v>20.5564</v>
          </cell>
          <cell r="M6912">
            <v>6.6270079345620717E-3</v>
          </cell>
          <cell r="AF6912">
            <v>6.7760623547677519E-3</v>
          </cell>
        </row>
        <row r="6913">
          <cell r="L6913">
            <v>23.038399999999999</v>
          </cell>
          <cell r="M6913">
            <v>6.6913604231868618E-3</v>
          </cell>
          <cell r="AF6913">
            <v>6.7760699843980388E-3</v>
          </cell>
        </row>
        <row r="6914">
          <cell r="L6914">
            <v>24.263400000000001</v>
          </cell>
          <cell r="M6914">
            <v>6.7188724907354339E-3</v>
          </cell>
          <cell r="AF6914">
            <v>6.7760974470211311E-3</v>
          </cell>
        </row>
        <row r="6915">
          <cell r="L6915">
            <v>38.724400000000003</v>
          </cell>
          <cell r="M6915">
            <v>6.8214170710984906E-3</v>
          </cell>
          <cell r="AF6915">
            <v>6.7761325289347829E-3</v>
          </cell>
        </row>
        <row r="6916">
          <cell r="L6916">
            <v>4.5903999999999998</v>
          </cell>
          <cell r="M6916">
            <v>5.9641233614496558E-3</v>
          </cell>
          <cell r="AF6916">
            <v>6.7762118064505035E-3</v>
          </cell>
        </row>
        <row r="6917">
          <cell r="L6917">
            <v>24.897400000000001</v>
          </cell>
          <cell r="M6917">
            <v>6.7319912316820361E-3</v>
          </cell>
          <cell r="AF6917">
            <v>6.7762148545302088E-3</v>
          </cell>
        </row>
        <row r="6918">
          <cell r="L6918">
            <v>20.102900000000002</v>
          </cell>
          <cell r="M6918">
            <v>6.6140244436508275E-3</v>
          </cell>
          <cell r="AF6918">
            <v>6.7762407600508801E-3</v>
          </cell>
        </row>
        <row r="6919">
          <cell r="L6919">
            <v>22.581700000000001</v>
          </cell>
          <cell r="M6919">
            <v>6.6803792963886005E-3</v>
          </cell>
          <cell r="AF6919">
            <v>6.7763016919334153E-3</v>
          </cell>
        </row>
        <row r="6920">
          <cell r="L6920">
            <v>63.417900000000003</v>
          </cell>
          <cell r="M6920">
            <v>6.07410734979443E-3</v>
          </cell>
          <cell r="AF6920">
            <v>6.7763504149206712E-3</v>
          </cell>
        </row>
        <row r="6921">
          <cell r="L6921">
            <v>12.613799999999999</v>
          </cell>
          <cell r="M6921">
            <v>6.3476011360342781E-3</v>
          </cell>
          <cell r="AF6921">
            <v>6.7764417165689312E-3</v>
          </cell>
        </row>
        <row r="6922">
          <cell r="L6922">
            <v>28.755400000000002</v>
          </cell>
          <cell r="M6922">
            <v>6.7950706448021616E-3</v>
          </cell>
          <cell r="AF6922">
            <v>6.7764447587451964E-3</v>
          </cell>
        </row>
        <row r="6923">
          <cell r="L6923">
            <v>42.2042</v>
          </cell>
          <cell r="M6923">
            <v>6.7838838287139682E-3</v>
          </cell>
          <cell r="AF6923">
            <v>6.7764995045464646E-3</v>
          </cell>
        </row>
        <row r="6924">
          <cell r="L6924">
            <v>17.869700000000002</v>
          </cell>
          <cell r="M6924">
            <v>6.5446935928853986E-3</v>
          </cell>
          <cell r="AF6924">
            <v>6.7766802895370621E-3</v>
          </cell>
        </row>
        <row r="6925">
          <cell r="L6925">
            <v>21.522600000000001</v>
          </cell>
          <cell r="M6925">
            <v>6.6534152880192475E-3</v>
          </cell>
          <cell r="AF6925">
            <v>6.7767470642992132E-3</v>
          </cell>
        </row>
        <row r="6926">
          <cell r="L6926">
            <v>21.955300000000001</v>
          </cell>
          <cell r="M6926">
            <v>6.6646834839889715E-3</v>
          </cell>
          <cell r="AF6926">
            <v>6.7767485814675408E-3</v>
          </cell>
        </row>
        <row r="6927">
          <cell r="L6927">
            <v>18.918800000000001</v>
          </cell>
          <cell r="M6927">
            <v>6.5783716684809021E-3</v>
          </cell>
          <cell r="AF6927">
            <v>6.7767561670159021E-3</v>
          </cell>
        </row>
        <row r="6928">
          <cell r="L6928">
            <v>7.8528099999999998</v>
          </cell>
          <cell r="M6928">
            <v>6.1311331194417572E-3</v>
          </cell>
          <cell r="AF6928">
            <v>6.776851703045257E-3</v>
          </cell>
        </row>
        <row r="6929">
          <cell r="L6929">
            <v>13.683</v>
          </cell>
          <cell r="M6929">
            <v>6.3914060769413566E-3</v>
          </cell>
          <cell r="AF6929">
            <v>6.7768562504443271E-3</v>
          </cell>
        </row>
        <row r="6930">
          <cell r="L6930">
            <v>7.3449600000000004</v>
          </cell>
          <cell r="M6930">
            <v>6.1060845884602123E-3</v>
          </cell>
          <cell r="AF6930">
            <v>6.7768744382808851E-3</v>
          </cell>
        </row>
        <row r="6931">
          <cell r="L6931">
            <v>31.707100000000001</v>
          </cell>
          <cell r="M6931">
            <v>6.8235719554644494E-3</v>
          </cell>
          <cell r="AF6931">
            <v>6.7768805002673882E-3</v>
          </cell>
        </row>
        <row r="6932">
          <cell r="L6932">
            <v>26.3642</v>
          </cell>
          <cell r="M6932">
            <v>6.7593830331587274E-3</v>
          </cell>
          <cell r="AF6932">
            <v>6.7769365588117572E-3</v>
          </cell>
        </row>
        <row r="6933">
          <cell r="L6933">
            <v>26.225999999999999</v>
          </cell>
          <cell r="M6933">
            <v>6.7569795422689665E-3</v>
          </cell>
          <cell r="AF6933">
            <v>6.7769547342126915E-3</v>
          </cell>
        </row>
        <row r="6934">
          <cell r="L6934">
            <v>14.5532</v>
          </cell>
          <cell r="M6934">
            <v>6.4256893386484522E-3</v>
          </cell>
          <cell r="AF6934">
            <v>6.7771030612593262E-3</v>
          </cell>
        </row>
        <row r="6935">
          <cell r="L6935">
            <v>27.041899999999998</v>
          </cell>
          <cell r="M6935">
            <v>6.7706321111685955E-3</v>
          </cell>
          <cell r="AF6935">
            <v>6.7771438938763603E-3</v>
          </cell>
        </row>
        <row r="6936">
          <cell r="L6936">
            <v>38.912399999999998</v>
          </cell>
          <cell r="M6936">
            <v>6.8200033911686546E-3</v>
          </cell>
          <cell r="AF6936">
            <v>6.7773040618608685E-3</v>
          </cell>
        </row>
        <row r="6937">
          <cell r="L6937">
            <v>34.996000000000002</v>
          </cell>
          <cell r="M6937">
            <v>6.8348510084864367E-3</v>
          </cell>
          <cell r="AF6937">
            <v>6.7774700415905312E-3</v>
          </cell>
        </row>
        <row r="6938">
          <cell r="L6938">
            <v>73.947800000000001</v>
          </cell>
          <cell r="M6938">
            <v>5.4746202324369555E-3</v>
          </cell>
          <cell r="AF6938">
            <v>6.7774836112772605E-3</v>
          </cell>
        </row>
        <row r="6939">
          <cell r="L6939">
            <v>15.142200000000001</v>
          </cell>
          <cell r="M6939">
            <v>6.4481850664099708E-3</v>
          </cell>
          <cell r="AF6939">
            <v>6.7774971793797987E-3</v>
          </cell>
        </row>
        <row r="6940">
          <cell r="L6940">
            <v>34.2498</v>
          </cell>
          <cell r="M6940">
            <v>6.8341931009708564E-3</v>
          </cell>
          <cell r="AF6940">
            <v>6.777557462890724E-3</v>
          </cell>
        </row>
        <row r="6941">
          <cell r="L6941">
            <v>27.908000000000001</v>
          </cell>
          <cell r="M6941">
            <v>6.7837043743103559E-3</v>
          </cell>
          <cell r="AF6941">
            <v>6.7776538514169107E-3</v>
          </cell>
        </row>
        <row r="6942">
          <cell r="L6942">
            <v>22.252500000000001</v>
          </cell>
          <cell r="M6942">
            <v>6.6722216766064209E-3</v>
          </cell>
          <cell r="AF6942">
            <v>6.7778193320107106E-3</v>
          </cell>
        </row>
        <row r="6943">
          <cell r="L6943">
            <v>77.925799999999995</v>
          </cell>
          <cell r="M6943">
            <v>5.219475671344679E-3</v>
          </cell>
          <cell r="AF6943">
            <v>6.777832860857415E-3</v>
          </cell>
        </row>
        <row r="6944">
          <cell r="L6944">
            <v>17.037700000000001</v>
          </cell>
          <cell r="M6944">
            <v>6.5166104873957834E-3</v>
          </cell>
          <cell r="AF6944">
            <v>6.7779335258021699E-3</v>
          </cell>
        </row>
        <row r="6945">
          <cell r="L6945">
            <v>23.079699999999999</v>
          </cell>
          <cell r="M6945">
            <v>6.6923341502131278E-3</v>
          </cell>
          <cell r="AF6945">
            <v>6.7779845759179972E-3</v>
          </cell>
        </row>
        <row r="6946">
          <cell r="L6946">
            <v>35.9163</v>
          </cell>
          <cell r="M6946">
            <v>6.8341240828766487E-3</v>
          </cell>
          <cell r="AF6946">
            <v>6.7780356034197881E-3</v>
          </cell>
        </row>
        <row r="6947">
          <cell r="L6947">
            <v>70.5167</v>
          </cell>
          <cell r="M6947">
            <v>5.683439538757779E-3</v>
          </cell>
          <cell r="AF6947">
            <v>6.7781735644491508E-3</v>
          </cell>
        </row>
        <row r="6948">
          <cell r="L6948">
            <v>13.756600000000001</v>
          </cell>
          <cell r="M6948">
            <v>6.3943536209034989E-3</v>
          </cell>
          <cell r="AF6948">
            <v>6.7782005374564507E-3</v>
          </cell>
        </row>
        <row r="6949">
          <cell r="L6949">
            <v>33.604700000000001</v>
          </cell>
          <cell r="M6949">
            <v>6.8327243067114558E-3</v>
          </cell>
          <cell r="AF6949">
            <v>6.7782140215830525E-3</v>
          </cell>
        </row>
        <row r="6950">
          <cell r="L6950">
            <v>22.976600000000001</v>
          </cell>
          <cell r="M6950">
            <v>6.6898973781028617E-3</v>
          </cell>
          <cell r="AF6950">
            <v>6.7782619523100466E-3</v>
          </cell>
        </row>
        <row r="6951">
          <cell r="L6951">
            <v>27.952500000000001</v>
          </cell>
          <cell r="M6951">
            <v>6.7843363587790804E-3</v>
          </cell>
          <cell r="AF6951">
            <v>6.778299384250651E-3</v>
          </cell>
        </row>
        <row r="6952">
          <cell r="L6952">
            <v>26.6159</v>
          </cell>
          <cell r="M6952">
            <v>6.7636652281509611E-3</v>
          </cell>
          <cell r="AF6952">
            <v>6.7783652347662071E-3</v>
          </cell>
        </row>
        <row r="6953">
          <cell r="L6953">
            <v>28.4407</v>
          </cell>
          <cell r="M6953">
            <v>6.7910143946128656E-3</v>
          </cell>
          <cell r="AF6953">
            <v>6.7784445044117977E-3</v>
          </cell>
        </row>
        <row r="6954">
          <cell r="L6954">
            <v>25.6218</v>
          </cell>
          <cell r="M6954">
            <v>6.746037583009336E-3</v>
          </cell>
          <cell r="AF6954">
            <v>6.7784564648671808E-3</v>
          </cell>
        </row>
        <row r="6955">
          <cell r="L6955">
            <v>49.078099999999999</v>
          </cell>
          <cell r="M6955">
            <v>6.6406228927899155E-3</v>
          </cell>
          <cell r="AF6955">
            <v>6.7784818766769917E-3</v>
          </cell>
        </row>
        <row r="6956">
          <cell r="L6956">
            <v>23.571899999999999</v>
          </cell>
          <cell r="M6956">
            <v>6.7036912766801097E-3</v>
          </cell>
          <cell r="AF6956">
            <v>6.7785371651864481E-3</v>
          </cell>
        </row>
        <row r="6957">
          <cell r="L6957">
            <v>12.267099999999999</v>
          </cell>
          <cell r="M6957">
            <v>6.3330051874461619E-3</v>
          </cell>
          <cell r="AF6957">
            <v>6.7785461283665386E-3</v>
          </cell>
        </row>
        <row r="6958">
          <cell r="L6958">
            <v>14.1371</v>
          </cell>
          <cell r="M6958">
            <v>6.4094511029732619E-3</v>
          </cell>
          <cell r="AF6958">
            <v>6.7787997923992637E-3</v>
          </cell>
        </row>
        <row r="6959">
          <cell r="L6959">
            <v>63.564100000000003</v>
          </cell>
          <cell r="M6959">
            <v>6.0667017728441913E-3</v>
          </cell>
          <cell r="AF6959">
            <v>6.7788400281729158E-3</v>
          </cell>
        </row>
        <row r="6960">
          <cell r="M6960">
            <v>5.7065367181851909E-3</v>
          </cell>
          <cell r="AF6960">
            <v>6.7788698232518997E-3</v>
          </cell>
        </row>
        <row r="6961">
          <cell r="L6961">
            <v>12.654199999999999</v>
          </cell>
          <cell r="M6961">
            <v>6.3492895761215491E-3</v>
          </cell>
          <cell r="AF6961">
            <v>6.7788772707985208E-3</v>
          </cell>
        </row>
        <row r="6962">
          <cell r="L6962">
            <v>17.4465</v>
          </cell>
          <cell r="M6962">
            <v>6.5305597323057048E-3</v>
          </cell>
          <cell r="AF6962">
            <v>6.7788876965418441E-3</v>
          </cell>
        </row>
        <row r="6963">
          <cell r="L6963">
            <v>7.5380399999999996</v>
          </cell>
          <cell r="M6963">
            <v>6.1156502825518277E-3</v>
          </cell>
          <cell r="AF6963">
            <v>6.779049916533544E-3</v>
          </cell>
        </row>
        <row r="6964">
          <cell r="L6964">
            <v>25.631699999999999</v>
          </cell>
          <cell r="M6964">
            <v>6.7462225526489471E-3</v>
          </cell>
          <cell r="AF6964">
            <v>6.7791361406438063E-3</v>
          </cell>
        </row>
        <row r="6965">
          <cell r="L6965">
            <v>32.362900000000003</v>
          </cell>
          <cell r="M6965">
            <v>6.8275495330852075E-3</v>
          </cell>
          <cell r="AF6965">
            <v>6.7791420847072188E-3</v>
          </cell>
        </row>
        <row r="6966">
          <cell r="L6966">
            <v>23.959099999999999</v>
          </cell>
          <cell r="M6966">
            <v>6.7123037156356299E-3</v>
          </cell>
          <cell r="AF6966">
            <v>6.779167343483038E-3</v>
          </cell>
        </row>
        <row r="6967">
          <cell r="L6967">
            <v>13.898400000000001</v>
          </cell>
          <cell r="M6967">
            <v>6.4000075928931869E-3</v>
          </cell>
          <cell r="AF6967">
            <v>6.779171800326886E-3</v>
          </cell>
        </row>
        <row r="6968">
          <cell r="L6968">
            <v>30.359000000000002</v>
          </cell>
          <cell r="M6968">
            <v>6.8127011511101652E-3</v>
          </cell>
          <cell r="AF6968">
            <v>6.7792505088553109E-3</v>
          </cell>
        </row>
        <row r="6969">
          <cell r="L6969">
            <v>18.2439</v>
          </cell>
          <cell r="M6969">
            <v>6.5569293079407358E-3</v>
          </cell>
          <cell r="AF6969">
            <v>6.7792712906075006E-3</v>
          </cell>
        </row>
        <row r="6970">
          <cell r="L6970">
            <v>38.788699999999999</v>
          </cell>
          <cell r="M6970">
            <v>6.8209414917183558E-3</v>
          </cell>
          <cell r="AF6970">
            <v>6.7794522263473983E-3</v>
          </cell>
        </row>
        <row r="6971">
          <cell r="L6971">
            <v>30.420100000000001</v>
          </cell>
          <cell r="M6971">
            <v>6.813272102981863E-3</v>
          </cell>
          <cell r="AF6971">
            <v>6.7794996366698701E-3</v>
          </cell>
        </row>
        <row r="6972">
          <cell r="L6972">
            <v>30.258900000000001</v>
          </cell>
          <cell r="M6972">
            <v>6.8117497340674359E-3</v>
          </cell>
          <cell r="AF6972">
            <v>6.7796580193593943E-3</v>
          </cell>
        </row>
        <row r="6973">
          <cell r="L6973">
            <v>12.277200000000001</v>
          </cell>
          <cell r="M6973">
            <v>6.3334330788779956E-3</v>
          </cell>
          <cell r="AF6973">
            <v>6.7796683730327175E-3</v>
          </cell>
        </row>
        <row r="6974">
          <cell r="L6974">
            <v>14.9154</v>
          </cell>
          <cell r="M6974">
            <v>6.4395911999803766E-3</v>
          </cell>
          <cell r="AF6974">
            <v>6.7796742889867784E-3</v>
          </cell>
        </row>
        <row r="6975">
          <cell r="L6975">
            <v>48.786200000000001</v>
          </cell>
          <cell r="M6975">
            <v>6.6485189088520413E-3</v>
          </cell>
          <cell r="AF6975">
            <v>6.779681683488868E-3</v>
          </cell>
        </row>
        <row r="6976">
          <cell r="L6976">
            <v>17.0289</v>
          </cell>
          <cell r="M6976">
            <v>6.5163070235178967E-3</v>
          </cell>
          <cell r="AF6976">
            <v>6.7798826262343258E-3</v>
          </cell>
        </row>
        <row r="6977">
          <cell r="L6977">
            <v>21.509499999999999</v>
          </cell>
          <cell r="M6977">
            <v>6.6530687382814549E-3</v>
          </cell>
          <cell r="AF6977">
            <v>6.7801671660207528E-3</v>
          </cell>
        </row>
        <row r="6978">
          <cell r="L6978">
            <v>21.476800000000001</v>
          </cell>
          <cell r="M6978">
            <v>6.6522023032734422E-3</v>
          </cell>
          <cell r="AF6978">
            <v>6.7801951382740781E-3</v>
          </cell>
        </row>
        <row r="6979">
          <cell r="L6979">
            <v>10.9094</v>
          </cell>
          <cell r="M6979">
            <v>6.274037734121116E-3</v>
          </cell>
          <cell r="AF6979">
            <v>6.7802054420591654E-3</v>
          </cell>
        </row>
        <row r="6980">
          <cell r="L6980">
            <v>285.70100000000002</v>
          </cell>
          <cell r="M6980">
            <v>6.7729581161102851E-7</v>
          </cell>
          <cell r="AF6980">
            <v>6.7802451762421466E-3</v>
          </cell>
        </row>
        <row r="6981">
          <cell r="L6981">
            <v>8.7998899999999995</v>
          </cell>
          <cell r="M6981">
            <v>6.1768712233620862E-3</v>
          </cell>
          <cell r="AF6981">
            <v>6.7802657735317887E-3</v>
          </cell>
        </row>
        <row r="6982">
          <cell r="L6982">
            <v>13.3139</v>
          </cell>
          <cell r="M6982">
            <v>6.376491869221494E-3</v>
          </cell>
          <cell r="AF6982">
            <v>6.7803187203667225E-3</v>
          </cell>
        </row>
        <row r="6983">
          <cell r="L6983">
            <v>12.783300000000001</v>
          </cell>
          <cell r="M6983">
            <v>6.3546676650299821E-3</v>
          </cell>
          <cell r="AF6983">
            <v>6.7804157236481038E-3</v>
          </cell>
        </row>
        <row r="6984">
          <cell r="L6984">
            <v>17.688600000000001</v>
          </cell>
          <cell r="M6984">
            <v>6.5386836224427267E-3</v>
          </cell>
          <cell r="AF6984">
            <v>6.7805097059683416E-3</v>
          </cell>
        </row>
        <row r="6985">
          <cell r="L6985">
            <v>31.517800000000001</v>
          </cell>
          <cell r="M6985">
            <v>6.8222640612613933E-3</v>
          </cell>
          <cell r="AF6985">
            <v>6.7805302539079111E-3</v>
          </cell>
        </row>
        <row r="6986">
          <cell r="L6986">
            <v>18.923100000000002</v>
          </cell>
          <cell r="M6986">
            <v>6.5785056893641544E-3</v>
          </cell>
          <cell r="AF6986">
            <v>6.7805713382712652E-3</v>
          </cell>
        </row>
        <row r="6987">
          <cell r="L6987">
            <v>16.465399999999999</v>
          </cell>
          <cell r="M6987">
            <v>6.4965969021592521E-3</v>
          </cell>
          <cell r="AF6987">
            <v>6.7806094742885927E-3</v>
          </cell>
        </row>
        <row r="6988">
          <cell r="L6988">
            <v>21.469000000000001</v>
          </cell>
          <cell r="M6988">
            <v>6.6519953389739366E-3</v>
          </cell>
          <cell r="AF6988">
            <v>6.7810894376954776E-3</v>
          </cell>
        </row>
        <row r="6989">
          <cell r="L6989">
            <v>16.319500000000001</v>
          </cell>
          <cell r="M6989">
            <v>6.4914047263222576E-3</v>
          </cell>
          <cell r="AF6989">
            <v>6.7810967379037081E-3</v>
          </cell>
        </row>
        <row r="6990">
          <cell r="L6990">
            <v>14.205299999999999</v>
          </cell>
          <cell r="M6990">
            <v>6.4121321105049152E-3</v>
          </cell>
          <cell r="AF6990">
            <v>6.7811653359224032E-3</v>
          </cell>
        </row>
        <row r="6991">
          <cell r="L6991">
            <v>80.572000000000003</v>
          </cell>
          <cell r="M6991">
            <v>5.0433809244791851E-3</v>
          </cell>
          <cell r="AF6991">
            <v>6.7811711720534747E-3</v>
          </cell>
        </row>
        <row r="6992">
          <cell r="L6992">
            <v>23</v>
          </cell>
          <cell r="M6992">
            <v>6.6904521912848364E-3</v>
          </cell>
          <cell r="AF6992">
            <v>6.7813053165560362E-3</v>
          </cell>
        </row>
        <row r="6993">
          <cell r="L6993">
            <v>10.1846</v>
          </cell>
          <cell r="M6993">
            <v>6.2414006866854848E-3</v>
          </cell>
          <cell r="AF6993">
            <v>6.7813679576666291E-3</v>
          </cell>
        </row>
        <row r="6994">
          <cell r="L6994">
            <v>27.357500000000002</v>
          </cell>
          <cell r="M6994">
            <v>6.775565380748947E-3</v>
          </cell>
          <cell r="AF6994">
            <v>6.7815033133770877E-3</v>
          </cell>
        </row>
        <row r="6995">
          <cell r="L6995">
            <v>14.869400000000001</v>
          </cell>
          <cell r="M6995">
            <v>6.4378377171605515E-3</v>
          </cell>
          <cell r="AF6995">
            <v>6.7815527559594484E-3</v>
          </cell>
        </row>
        <row r="6996">
          <cell r="L6996">
            <v>25.0443</v>
          </cell>
          <cell r="M6996">
            <v>6.7349211560822483E-3</v>
          </cell>
          <cell r="AF6996">
            <v>6.7815832827097704E-3</v>
          </cell>
        </row>
        <row r="6997">
          <cell r="L6997">
            <v>30.454999999999998</v>
          </cell>
          <cell r="M6997">
            <v>6.8135948988881081E-3</v>
          </cell>
          <cell r="AF6997">
            <v>6.7815934563730217E-3</v>
          </cell>
        </row>
        <row r="6998">
          <cell r="L6998">
            <v>23.959399999999999</v>
          </cell>
          <cell r="M6998">
            <v>6.7123102782663526E-3</v>
          </cell>
          <cell r="AF6998">
            <v>6.7815949096751114E-3</v>
          </cell>
        </row>
        <row r="6999">
          <cell r="L6999">
            <v>32.738799999999998</v>
          </cell>
          <cell r="M6999">
            <v>6.8294417827210567E-3</v>
          </cell>
          <cell r="AF6999">
            <v>6.7816835240499147E-3</v>
          </cell>
        </row>
        <row r="7000">
          <cell r="L7000">
            <v>23.012899999999998</v>
          </cell>
          <cell r="M7000">
            <v>6.6907576096964785E-3</v>
          </cell>
          <cell r="AF7000">
            <v>6.7817343354443956E-3</v>
          </cell>
        </row>
        <row r="7001">
          <cell r="L7001">
            <v>32.177599999999998</v>
          </cell>
          <cell r="M7001">
            <v>6.8265127564089388E-3</v>
          </cell>
          <cell r="AF7001">
            <v>6.781799629108797E-3</v>
          </cell>
        </row>
        <row r="7002">
          <cell r="L7002">
            <v>18.383500000000002</v>
          </cell>
          <cell r="M7002">
            <v>6.5614307814353887E-3</v>
          </cell>
          <cell r="AF7002">
            <v>6.781809782334643E-3</v>
          </cell>
        </row>
        <row r="7003">
          <cell r="L7003">
            <v>15.836399999999999</v>
          </cell>
          <cell r="M7003">
            <v>6.473953419870458E-3</v>
          </cell>
          <cell r="AF7003">
            <v>6.7819532751360332E-3</v>
          </cell>
        </row>
        <row r="7004">
          <cell r="L7004">
            <v>23.8002</v>
          </cell>
          <cell r="M7004">
            <v>6.7088037034765046E-3</v>
          </cell>
          <cell r="AF7004">
            <v>6.7820430415064621E-3</v>
          </cell>
        </row>
        <row r="7005">
          <cell r="L7005">
            <v>19.361499999999999</v>
          </cell>
          <cell r="M7005">
            <v>6.5919961617973239E-3</v>
          </cell>
          <cell r="AF7005">
            <v>6.7820546187765986E-3</v>
          </cell>
        </row>
        <row r="7006">
          <cell r="L7006">
            <v>26.648299999999999</v>
          </cell>
          <cell r="M7006">
            <v>6.7642075115355443E-3</v>
          </cell>
          <cell r="AF7006">
            <v>6.7820647478590767E-3</v>
          </cell>
        </row>
        <row r="7007">
          <cell r="L7007">
            <v>31.941099999999999</v>
          </cell>
          <cell r="M7007">
            <v>6.8250898167850401E-3</v>
          </cell>
          <cell r="AF7007">
            <v>6.7820806630484749E-3</v>
          </cell>
        </row>
        <row r="7008">
          <cell r="L7008">
            <v>19.422799999999999</v>
          </cell>
          <cell r="M7008">
            <v>6.5938550497792233E-3</v>
          </cell>
          <cell r="AF7008">
            <v>6.7823378700766169E-3</v>
          </cell>
        </row>
        <row r="7009">
          <cell r="L7009">
            <v>23.678000000000001</v>
          </cell>
          <cell r="M7009">
            <v>6.7060794983564275E-3</v>
          </cell>
          <cell r="AF7009">
            <v>6.7825109176215528E-3</v>
          </cell>
        </row>
        <row r="7010">
          <cell r="L7010">
            <v>13.866</v>
          </cell>
          <cell r="M7010">
            <v>6.398718600257587E-3</v>
          </cell>
          <cell r="AF7010">
            <v>6.7825584562121836E-3</v>
          </cell>
        </row>
        <row r="7011">
          <cell r="L7011">
            <v>13.728</v>
          </cell>
          <cell r="M7011">
            <v>6.3932092898734555E-3</v>
          </cell>
          <cell r="AF7011">
            <v>6.7828087612056493E-3</v>
          </cell>
        </row>
        <row r="7012">
          <cell r="L7012">
            <v>41.951599999999999</v>
          </cell>
          <cell r="M7012">
            <v>6.7874133971988441E-3</v>
          </cell>
          <cell r="AF7012">
            <v>6.782879142286766E-3</v>
          </cell>
        </row>
        <row r="7013">
          <cell r="L7013">
            <v>21.657</v>
          </cell>
          <cell r="M7013">
            <v>6.6569524047912134E-3</v>
          </cell>
          <cell r="AF7013">
            <v>6.7829164682352517E-3</v>
          </cell>
        </row>
        <row r="7014">
          <cell r="L7014">
            <v>21.754000000000001</v>
          </cell>
          <cell r="M7014">
            <v>6.6594844654739322E-3</v>
          </cell>
          <cell r="AF7014">
            <v>6.7832074420381564E-3</v>
          </cell>
        </row>
        <row r="7015">
          <cell r="L7015">
            <v>12.315</v>
          </cell>
          <cell r="M7015">
            <v>6.3350330675349615E-3</v>
          </cell>
          <cell r="AF7015">
            <v>6.7832632508819501E-3</v>
          </cell>
        </row>
        <row r="7016">
          <cell r="L7016">
            <v>16.808199999999999</v>
          </cell>
          <cell r="M7016">
            <v>6.5086525248883483E-3</v>
          </cell>
          <cell r="AF7016">
            <v>6.7832718342107808E-3</v>
          </cell>
        </row>
        <row r="7017">
          <cell r="L7017">
            <v>13.7361</v>
          </cell>
          <cell r="M7017">
            <v>6.3935335186460253E-3</v>
          </cell>
          <cell r="AF7017">
            <v>6.7832804168337039E-3</v>
          </cell>
        </row>
        <row r="7018">
          <cell r="L7018">
            <v>18.334399999999999</v>
          </cell>
          <cell r="M7018">
            <v>6.5598514524957815E-3</v>
          </cell>
          <cell r="AF7018">
            <v>6.7835161623249277E-3</v>
          </cell>
        </row>
        <row r="7019">
          <cell r="L7019">
            <v>27.482800000000001</v>
          </cell>
          <cell r="M7019">
            <v>6.7774700415905312E-3</v>
          </cell>
          <cell r="AF7019">
            <v>6.7835931994390556E-3</v>
          </cell>
        </row>
        <row r="7020">
          <cell r="L7020">
            <v>16.089700000000001</v>
          </cell>
          <cell r="M7020">
            <v>6.4831530499204005E-3</v>
          </cell>
          <cell r="AF7020">
            <v>6.7836017555883803E-3</v>
          </cell>
        </row>
        <row r="7021">
          <cell r="L7021">
            <v>21.356200000000001</v>
          </cell>
          <cell r="M7021">
            <v>6.6489897619924042E-3</v>
          </cell>
          <cell r="AF7021">
            <v>6.7836616288650875E-3</v>
          </cell>
        </row>
        <row r="7022">
          <cell r="L7022">
            <v>56.1601</v>
          </cell>
          <cell r="M7022">
            <v>6.4026402384307997E-3</v>
          </cell>
          <cell r="AF7022">
            <v>6.7837043743103559E-3</v>
          </cell>
        </row>
        <row r="7023">
          <cell r="L7023">
            <v>11.870799999999999</v>
          </cell>
          <cell r="M7023">
            <v>6.3160892526188239E-3</v>
          </cell>
          <cell r="AF7023">
            <v>6.7837399820312241E-3</v>
          </cell>
        </row>
        <row r="7024">
          <cell r="L7024">
            <v>20.9177</v>
          </cell>
          <cell r="M7024">
            <v>6.6370832646041504E-3</v>
          </cell>
          <cell r="AF7024">
            <v>6.7838011986372003E-3</v>
          </cell>
        </row>
        <row r="7025">
          <cell r="L7025">
            <v>10.1561</v>
          </cell>
          <cell r="M7025">
            <v>6.2401011726370388E-3</v>
          </cell>
          <cell r="AF7025">
            <v>6.7839817894421737E-3</v>
          </cell>
        </row>
        <row r="7026">
          <cell r="L7026">
            <v>38.1158</v>
          </cell>
          <cell r="M7026">
            <v>6.8255098350810377E-3</v>
          </cell>
          <cell r="AF7026">
            <v>6.784041442773712E-3</v>
          </cell>
        </row>
        <row r="7027">
          <cell r="L7027">
            <v>145.62700000000001</v>
          </cell>
          <cell r="M7027">
            <v>1.1365073864626162E-3</v>
          </cell>
          <cell r="AF7027">
            <v>6.7840797730723277E-3</v>
          </cell>
        </row>
        <row r="7028">
          <cell r="L7028">
            <v>14.926500000000001</v>
          </cell>
          <cell r="M7028">
            <v>6.4400137954936723E-3</v>
          </cell>
          <cell r="AF7028">
            <v>6.784112413529165E-3</v>
          </cell>
        </row>
        <row r="7029">
          <cell r="L7029">
            <v>39.028300000000002</v>
          </cell>
          <cell r="M7029">
            <v>6.8190967692033453E-3</v>
          </cell>
          <cell r="AF7029">
            <v>6.7842683765682536E-3</v>
          </cell>
        </row>
        <row r="7030">
          <cell r="L7030">
            <v>24.199200000000001</v>
          </cell>
          <cell r="M7030">
            <v>6.7175012984166515E-3</v>
          </cell>
          <cell r="AF7030">
            <v>6.7842825432561848E-3</v>
          </cell>
        </row>
        <row r="7031">
          <cell r="L7031">
            <v>9.5694099999999995</v>
          </cell>
          <cell r="M7031">
            <v>6.2130807977465296E-3</v>
          </cell>
          <cell r="AF7031">
            <v>6.7843023733235516E-3</v>
          </cell>
        </row>
        <row r="7032">
          <cell r="L7032">
            <v>15.678100000000001</v>
          </cell>
          <cell r="M7032">
            <v>6.4681488836543224E-3</v>
          </cell>
          <cell r="AF7032">
            <v>6.7843080383508513E-3</v>
          </cell>
        </row>
        <row r="7033">
          <cell r="L7033">
            <v>52.930100000000003</v>
          </cell>
          <cell r="M7033">
            <v>6.5220022986057597E-3</v>
          </cell>
          <cell r="AF7033">
            <v>6.7843264475218115E-3</v>
          </cell>
        </row>
        <row r="7034">
          <cell r="L7034">
            <v>26.883099999999999</v>
          </cell>
          <cell r="M7034">
            <v>6.7680763742586124E-3</v>
          </cell>
          <cell r="AF7034">
            <v>6.7843363587790804E-3</v>
          </cell>
        </row>
        <row r="7035">
          <cell r="L7035">
            <v>27.5762</v>
          </cell>
          <cell r="M7035">
            <v>6.7788698232518997E-3</v>
          </cell>
          <cell r="AF7035">
            <v>6.7844396617482341E-3</v>
          </cell>
        </row>
        <row r="7036">
          <cell r="L7036">
            <v>71.709199999999996</v>
          </cell>
          <cell r="M7036">
            <v>5.6121734680870013E-3</v>
          </cell>
          <cell r="AF7036">
            <v>6.7845668776683752E-3</v>
          </cell>
        </row>
        <row r="7037">
          <cell r="L7037">
            <v>21.499199999999998</v>
          </cell>
          <cell r="M7037">
            <v>6.6527960375951534E-3</v>
          </cell>
          <cell r="AF7037">
            <v>6.7846614796626178E-3</v>
          </cell>
        </row>
        <row r="7038">
          <cell r="L7038">
            <v>34.296799999999998</v>
          </cell>
          <cell r="M7038">
            <v>6.8342674988054767E-3</v>
          </cell>
          <cell r="AF7038">
            <v>6.7847362516820081E-3</v>
          </cell>
        </row>
        <row r="7039">
          <cell r="L7039">
            <v>25.726600000000001</v>
          </cell>
          <cell r="M7039">
            <v>6.7479860533834635E-3</v>
          </cell>
          <cell r="AF7039">
            <v>6.7847447129659568E-3</v>
          </cell>
        </row>
        <row r="7040">
          <cell r="L7040">
            <v>4.4124999999999996</v>
          </cell>
          <cell r="M7040">
            <v>5.9546133392929593E-3</v>
          </cell>
          <cell r="AF7040">
            <v>6.7848419669599798E-3</v>
          </cell>
        </row>
        <row r="7041">
          <cell r="L7041">
            <v>11.019299999999999</v>
          </cell>
          <cell r="M7041">
            <v>6.2789167714275068E-3</v>
          </cell>
          <cell r="AF7041">
            <v>6.7848940791731911E-3</v>
          </cell>
        </row>
        <row r="7042">
          <cell r="L7042">
            <v>31.0121</v>
          </cell>
          <cell r="M7042">
            <v>6.8184196472485656E-3</v>
          </cell>
          <cell r="AF7042">
            <v>6.7849123824923335E-3</v>
          </cell>
        </row>
        <row r="7043">
          <cell r="L7043">
            <v>27.0139</v>
          </cell>
          <cell r="M7043">
            <v>6.770185046324307E-3</v>
          </cell>
          <cell r="AF7043">
            <v>6.7851570461219569E-3</v>
          </cell>
        </row>
        <row r="7044">
          <cell r="L7044">
            <v>29.1235</v>
          </cell>
          <cell r="M7044">
            <v>6.799567438809483E-3</v>
          </cell>
          <cell r="AF7044">
            <v>6.7852539033823305E-3</v>
          </cell>
        </row>
        <row r="7045">
          <cell r="L7045">
            <v>27.576699999999999</v>
          </cell>
          <cell r="M7045">
            <v>6.7788772707985208E-3</v>
          </cell>
          <cell r="AF7045">
            <v>6.785424929583523E-3</v>
          </cell>
        </row>
        <row r="7046">
          <cell r="L7046">
            <v>10.025</v>
          </cell>
          <cell r="M7046">
            <v>6.2341077486865832E-3</v>
          </cell>
          <cell r="AF7046">
            <v>6.7855593021969429E-3</v>
          </cell>
        </row>
        <row r="7047">
          <cell r="L7047">
            <v>8.5603499999999997</v>
          </cell>
          <cell r="M7047">
            <v>6.1654241415363565E-3</v>
          </cell>
          <cell r="AF7047">
            <v>6.7857898324658666E-3</v>
          </cell>
        </row>
        <row r="7048">
          <cell r="L7048">
            <v>21.970300000000002</v>
          </cell>
          <cell r="M7048">
            <v>6.6650678810127092E-3</v>
          </cell>
          <cell r="AF7048">
            <v>6.7859348618023391E-3</v>
          </cell>
        </row>
        <row r="7049">
          <cell r="L7049">
            <v>11.0374</v>
          </cell>
          <cell r="M7049">
            <v>6.2797185539715354E-3</v>
          </cell>
          <cell r="AF7049">
            <v>6.786060196572386E-3</v>
          </cell>
        </row>
        <row r="7050">
          <cell r="L7050">
            <v>11.0579</v>
          </cell>
          <cell r="M7050">
            <v>6.2806260444924341E-3</v>
          </cell>
          <cell r="AF7050">
            <v>6.7861200226001098E-3</v>
          </cell>
        </row>
        <row r="7051">
          <cell r="L7051">
            <v>19.834900000000001</v>
          </cell>
          <cell r="M7051">
            <v>6.6061762193699346E-3</v>
          </cell>
          <cell r="AF7051">
            <v>6.7862840098483097E-3</v>
          </cell>
        </row>
        <row r="7052">
          <cell r="L7052">
            <v>19.377199999999998</v>
          </cell>
          <cell r="M7052">
            <v>6.5924728981920531E-3</v>
          </cell>
          <cell r="AF7052">
            <v>6.786431087320818E-3</v>
          </cell>
        </row>
        <row r="7053">
          <cell r="L7053">
            <v>34.845599999999997</v>
          </cell>
          <cell r="M7053">
            <v>6.8348082827203692E-3</v>
          </cell>
          <cell r="AF7053">
            <v>6.7865045433203866E-3</v>
          </cell>
        </row>
        <row r="7054">
          <cell r="L7054">
            <v>88.054699999999997</v>
          </cell>
          <cell r="M7054">
            <v>4.5263031574090257E-3</v>
          </cell>
          <cell r="AF7054">
            <v>6.7867411667701001E-3</v>
          </cell>
        </row>
        <row r="7055">
          <cell r="L7055">
            <v>9.9661600000000004</v>
          </cell>
          <cell r="M7055">
            <v>6.2314094450961373E-3</v>
          </cell>
          <cell r="AF7055">
            <v>6.7868254373421805E-3</v>
          </cell>
        </row>
        <row r="7056">
          <cell r="L7056">
            <v>21.082599999999999</v>
          </cell>
          <cell r="M7056">
            <v>6.6416022319507545E-3</v>
          </cell>
          <cell r="AF7056">
            <v>6.7869082551371409E-3</v>
          </cell>
        </row>
        <row r="7057">
          <cell r="L7057">
            <v>49.482300000000002</v>
          </cell>
          <cell r="M7057">
            <v>6.6294308412318589E-3</v>
          </cell>
          <cell r="AF7057">
            <v>6.7869620487880609E-3</v>
          </cell>
        </row>
        <row r="7058">
          <cell r="L7058">
            <v>12.2324</v>
          </cell>
          <cell r="M7058">
            <v>6.3315338807389664E-3</v>
          </cell>
          <cell r="AF7058">
            <v>6.7870957136998361E-3</v>
          </cell>
        </row>
        <row r="7059">
          <cell r="L7059">
            <v>21.066700000000001</v>
          </cell>
          <cell r="M7059">
            <v>6.6411686788129176E-3</v>
          </cell>
          <cell r="AF7059">
            <v>6.7871411451977887E-3</v>
          </cell>
        </row>
        <row r="7060">
          <cell r="L7060">
            <v>60.327500000000001</v>
          </cell>
          <cell r="M7060">
            <v>6.223637550762268E-3</v>
          </cell>
          <cell r="AF7060">
            <v>6.7872511933774245E-3</v>
          </cell>
        </row>
        <row r="7061">
          <cell r="L7061">
            <v>45.807299999999998</v>
          </cell>
          <cell r="M7061">
            <v>6.7200220445761977E-3</v>
          </cell>
          <cell r="AF7061">
            <v>6.7872869319673661E-3</v>
          </cell>
        </row>
        <row r="7062">
          <cell r="L7062">
            <v>23.6951</v>
          </cell>
          <cell r="M7062">
            <v>6.7064624110415314E-3</v>
          </cell>
          <cell r="AF7062">
            <v>6.7873803393435177E-3</v>
          </cell>
        </row>
        <row r="7063">
          <cell r="L7063">
            <v>46.4876</v>
          </cell>
          <cell r="M7063">
            <v>6.7051638296651899E-3</v>
          </cell>
          <cell r="AF7063">
            <v>6.7874709125753854E-3</v>
          </cell>
        </row>
        <row r="7064">
          <cell r="L7064">
            <v>43.9846</v>
          </cell>
          <cell r="M7064">
            <v>6.7554688805981774E-3</v>
          </cell>
          <cell r="AF7064">
            <v>6.7875134250112486E-3</v>
          </cell>
        </row>
        <row r="7065">
          <cell r="L7065">
            <v>35.479399999999998</v>
          </cell>
          <cell r="M7065">
            <v>6.8346810117367205E-3</v>
          </cell>
          <cell r="AF7065">
            <v>6.7875504365888708E-3</v>
          </cell>
        </row>
        <row r="7066">
          <cell r="L7066">
            <v>17.4344</v>
          </cell>
          <cell r="M7066">
            <v>6.5301510227555636E-3</v>
          </cell>
          <cell r="AF7066">
            <v>6.7875682518701193E-3</v>
          </cell>
        </row>
        <row r="7067">
          <cell r="L7067">
            <v>30.697900000000001</v>
          </cell>
          <cell r="M7067">
            <v>6.8157744478773187E-3</v>
          </cell>
          <cell r="AF7067">
            <v>6.7876203082702776E-3</v>
          </cell>
        </row>
        <row r="7068">
          <cell r="L7068">
            <v>16.395</v>
          </cell>
          <cell r="M7068">
            <v>6.4940961091600451E-3</v>
          </cell>
          <cell r="AF7068">
            <v>6.7876394797926438E-3</v>
          </cell>
        </row>
        <row r="7069">
          <cell r="L7069">
            <v>18.112100000000002</v>
          </cell>
          <cell r="M7069">
            <v>6.5526477842377008E-3</v>
          </cell>
          <cell r="AF7069">
            <v>6.7876956028132887E-3</v>
          </cell>
        </row>
        <row r="7070">
          <cell r="L7070">
            <v>13.648999999999999</v>
          </cell>
          <cell r="M7070">
            <v>6.390041467765166E-3</v>
          </cell>
          <cell r="AF7070">
            <v>6.7877229679116713E-3</v>
          </cell>
        </row>
        <row r="7071">
          <cell r="L7071">
            <v>12.2712</v>
          </cell>
          <cell r="M7071">
            <v>6.3331789053270747E-3</v>
          </cell>
          <cell r="AF7071">
            <v>6.7877872449575057E-3</v>
          </cell>
        </row>
        <row r="7072">
          <cell r="L7072">
            <v>10.6585</v>
          </cell>
          <cell r="M7072">
            <v>6.2628299654896094E-3</v>
          </cell>
          <cell r="AF7072">
            <v>6.7878036491627325E-3</v>
          </cell>
        </row>
        <row r="7073">
          <cell r="L7073">
            <v>22.084499999999998</v>
          </cell>
          <cell r="M7073">
            <v>6.6679807118873143E-3</v>
          </cell>
          <cell r="AF7073">
            <v>6.7879197646149416E-3</v>
          </cell>
        </row>
        <row r="7074">
          <cell r="L7074">
            <v>17.253799999999998</v>
          </cell>
          <cell r="M7074">
            <v>6.5240204970435879E-3</v>
          </cell>
          <cell r="AF7074">
            <v>6.7879607126444868E-3</v>
          </cell>
        </row>
        <row r="7075">
          <cell r="L7075">
            <v>26.739799999999999</v>
          </cell>
          <cell r="M7075">
            <v>6.7657279379415222E-3</v>
          </cell>
          <cell r="AF7075">
            <v>6.7880166463513102E-3</v>
          </cell>
        </row>
        <row r="7076">
          <cell r="M7076">
            <v>5.7065367181851909E-3</v>
          </cell>
          <cell r="AF7076">
            <v>6.7880425556490253E-3</v>
          </cell>
        </row>
        <row r="7077">
          <cell r="L7077">
            <v>48.687100000000001</v>
          </cell>
          <cell r="M7077">
            <v>6.6511639160428222E-3</v>
          </cell>
          <cell r="AF7077">
            <v>6.7880779989819588E-3</v>
          </cell>
        </row>
        <row r="7078">
          <cell r="M7078">
            <v>5.7065367181851909E-3</v>
          </cell>
          <cell r="AF7078">
            <v>6.7881692725021174E-3</v>
          </cell>
        </row>
        <row r="7079">
          <cell r="L7079">
            <v>57.925400000000003</v>
          </cell>
          <cell r="M7079">
            <v>6.3301332443181273E-3</v>
          </cell>
          <cell r="AF7079">
            <v>6.7882971791845626E-3</v>
          </cell>
        </row>
        <row r="7080">
          <cell r="L7080">
            <v>15.798400000000001</v>
          </cell>
          <cell r="M7080">
            <v>6.4725639053225432E-3</v>
          </cell>
          <cell r="AF7080">
            <v>6.788335245481115E-3</v>
          </cell>
        </row>
        <row r="7081">
          <cell r="L7081">
            <v>21.336400000000001</v>
          </cell>
          <cell r="M7081">
            <v>6.6484597656756616E-3</v>
          </cell>
          <cell r="AF7081">
            <v>6.7883923160359533E-3</v>
          </cell>
        </row>
        <row r="7082">
          <cell r="L7082">
            <v>34.9604</v>
          </cell>
          <cell r="M7082">
            <v>6.8348449946643896E-3</v>
          </cell>
          <cell r="AF7082">
            <v>6.7885619637408998E-3</v>
          </cell>
        </row>
        <row r="7083">
          <cell r="L7083">
            <v>15.7743</v>
          </cell>
          <cell r="M7083">
            <v>6.4716813936644352E-3</v>
          </cell>
          <cell r="AF7083">
            <v>6.7886514138452087E-3</v>
          </cell>
        </row>
        <row r="7084">
          <cell r="L7084">
            <v>27.1205</v>
          </cell>
          <cell r="M7084">
            <v>6.7718789166350078E-3</v>
          </cell>
          <cell r="AF7084">
            <v>6.7887001687234189E-3</v>
          </cell>
        </row>
        <row r="7085">
          <cell r="L7085">
            <v>20.502199999999998</v>
          </cell>
          <cell r="M7085">
            <v>6.6254759178917553E-3</v>
          </cell>
          <cell r="AF7085">
            <v>6.7888841239153687E-3</v>
          </cell>
        </row>
        <row r="7086">
          <cell r="L7086">
            <v>12.699</v>
          </cell>
          <cell r="M7086">
            <v>6.351158873100924E-3</v>
          </cell>
          <cell r="AF7086">
            <v>6.7889395096682919E-3</v>
          </cell>
        </row>
        <row r="7087">
          <cell r="L7087">
            <v>14.1296</v>
          </cell>
          <cell r="M7087">
            <v>6.409155805159222E-3</v>
          </cell>
          <cell r="AF7087">
            <v>6.7891553330789566E-3</v>
          </cell>
        </row>
        <row r="7088">
          <cell r="L7088">
            <v>18.013999999999999</v>
          </cell>
          <cell r="M7088">
            <v>6.5494411420632514E-3</v>
          </cell>
          <cell r="AF7088">
            <v>6.7891620694509646E-3</v>
          </cell>
        </row>
        <row r="7089">
          <cell r="L7089">
            <v>23.665500000000002</v>
          </cell>
          <cell r="M7089">
            <v>6.7057992411213019E-3</v>
          </cell>
          <cell r="AF7089">
            <v>6.7892038239869366E-3</v>
          </cell>
        </row>
        <row r="7090">
          <cell r="L7090">
            <v>18.213100000000001</v>
          </cell>
          <cell r="M7090">
            <v>6.5559315124099436E-3</v>
          </cell>
          <cell r="AF7090">
            <v>6.789416343868284E-3</v>
          </cell>
        </row>
        <row r="7091">
          <cell r="L7091">
            <v>30.430399999999999</v>
          </cell>
          <cell r="M7091">
            <v>6.8133676211674871E-3</v>
          </cell>
          <cell r="AF7091">
            <v>6.7894593260971478E-3</v>
          </cell>
        </row>
        <row r="7092">
          <cell r="L7092">
            <v>28.6676</v>
          </cell>
          <cell r="M7092">
            <v>6.793958587821761E-3</v>
          </cell>
          <cell r="AF7092">
            <v>6.7894982613502727E-3</v>
          </cell>
        </row>
        <row r="7093">
          <cell r="L7093">
            <v>21.727</v>
          </cell>
          <cell r="M7093">
            <v>6.6587814153555181E-3</v>
          </cell>
          <cell r="AF7093">
            <v>6.7896873315675191E-3</v>
          </cell>
        </row>
        <row r="7094">
          <cell r="L7094">
            <v>20.395199999999999</v>
          </cell>
          <cell r="M7094">
            <v>6.6224357326883842E-3</v>
          </cell>
          <cell r="AF7094">
            <v>6.7897850653848837E-3</v>
          </cell>
        </row>
        <row r="7095">
          <cell r="L7095">
            <v>19.018000000000001</v>
          </cell>
          <cell r="M7095">
            <v>6.5814551012432438E-3</v>
          </cell>
          <cell r="AF7095">
            <v>6.7898586312297171E-3</v>
          </cell>
        </row>
        <row r="7096">
          <cell r="L7096">
            <v>19.999400000000001</v>
          </cell>
          <cell r="M7096">
            <v>6.6110089207335361E-3</v>
          </cell>
          <cell r="AF7096">
            <v>6.7898639791523713E-3</v>
          </cell>
        </row>
        <row r="7097">
          <cell r="L7097">
            <v>344.59800000000001</v>
          </cell>
          <cell r="M7097">
            <v>5.344713051585785E-9</v>
          </cell>
          <cell r="AF7097">
            <v>6.7899120962963636E-3</v>
          </cell>
        </row>
        <row r="7098">
          <cell r="L7098">
            <v>17.473199999999999</v>
          </cell>
          <cell r="M7098">
            <v>6.5314606930013241E-3</v>
          </cell>
          <cell r="AF7098">
            <v>6.7899348094211578E-3</v>
          </cell>
        </row>
        <row r="7099">
          <cell r="L7099">
            <v>37.024299999999997</v>
          </cell>
          <cell r="M7099">
            <v>6.8309956108275911E-3</v>
          </cell>
          <cell r="AF7099">
            <v>6.789965529896096E-3</v>
          </cell>
        </row>
        <row r="7100">
          <cell r="L7100">
            <v>28.970500000000001</v>
          </cell>
          <cell r="M7100">
            <v>6.7977308268937298E-3</v>
          </cell>
          <cell r="AF7100">
            <v>6.7902229047921998E-3</v>
          </cell>
        </row>
        <row r="7101">
          <cell r="L7101">
            <v>33.8048</v>
          </cell>
          <cell r="M7101">
            <v>6.8332691680185317E-3</v>
          </cell>
          <cell r="AF7101">
            <v>6.7903213930839779E-3</v>
          </cell>
        </row>
        <row r="7102">
          <cell r="L7102">
            <v>43.595500000000001</v>
          </cell>
          <cell r="M7102">
            <v>6.7622059162531049E-3</v>
          </cell>
          <cell r="AF7102">
            <v>6.7903918657951671E-3</v>
          </cell>
        </row>
        <row r="7103">
          <cell r="L7103">
            <v>34.561599999999999</v>
          </cell>
          <cell r="M7103">
            <v>6.8346038576763924E-3</v>
          </cell>
          <cell r="AF7103">
            <v>6.7904118008699577E-3</v>
          </cell>
        </row>
        <row r="7104">
          <cell r="L7104">
            <v>16.908300000000001</v>
          </cell>
          <cell r="M7104">
            <v>6.5121346979436674E-3</v>
          </cell>
          <cell r="AF7104">
            <v>6.7904914969085231E-3</v>
          </cell>
        </row>
        <row r="7105">
          <cell r="L7105">
            <v>396.93</v>
          </cell>
          <cell r="M7105">
            <v>3.0793778278439464E-11</v>
          </cell>
          <cell r="AF7105">
            <v>6.7905180465173149E-3</v>
          </cell>
        </row>
        <row r="7106">
          <cell r="L7106">
            <v>72.328599999999994</v>
          </cell>
          <cell r="M7106">
            <v>5.5745920272781465E-3</v>
          </cell>
          <cell r="AF7106">
            <v>6.7905830598029206E-3</v>
          </cell>
        </row>
        <row r="7107">
          <cell r="L7107">
            <v>31.84</v>
          </cell>
          <cell r="M7107">
            <v>6.8244474385425599E-3</v>
          </cell>
          <cell r="AF7107">
            <v>6.7906334457503992E-3</v>
          </cell>
        </row>
        <row r="7108">
          <cell r="L7108">
            <v>9.8906399999999994</v>
          </cell>
          <cell r="M7108">
            <v>6.2279386617093658E-3</v>
          </cell>
          <cell r="AF7108">
            <v>6.7906334457503992E-3</v>
          </cell>
        </row>
        <row r="7109">
          <cell r="M7109">
            <v>5.7065367181851909E-3</v>
          </cell>
          <cell r="AF7109">
            <v>6.7907155934145069E-3</v>
          </cell>
        </row>
        <row r="7110">
          <cell r="M7110">
            <v>5.7065367181851909E-3</v>
          </cell>
          <cell r="AF7110">
            <v>6.7907923727643198E-3</v>
          </cell>
        </row>
        <row r="7111">
          <cell r="M7111">
            <v>5.7065367181851909E-3</v>
          </cell>
          <cell r="AF7111">
            <v>6.7908399956233016E-3</v>
          </cell>
        </row>
        <row r="7112">
          <cell r="M7112">
            <v>5.7065367181851909E-3</v>
          </cell>
          <cell r="AF7112">
            <v>6.7908558642432665E-3</v>
          </cell>
        </row>
        <row r="7113">
          <cell r="M7113">
            <v>5.7065367181851909E-3</v>
          </cell>
          <cell r="AF7113">
            <v>6.7909285591664431E-3</v>
          </cell>
        </row>
        <row r="7114">
          <cell r="M7114">
            <v>5.7065367181851909E-3</v>
          </cell>
          <cell r="AF7114">
            <v>6.7910064748235768E-3</v>
          </cell>
        </row>
        <row r="7115">
          <cell r="M7115">
            <v>5.7065367181851909E-3</v>
          </cell>
          <cell r="AF7115">
            <v>6.7910143946128656E-3</v>
          </cell>
        </row>
        <row r="7116">
          <cell r="M7116">
            <v>5.7065367181851909E-3</v>
          </cell>
          <cell r="AF7116">
            <v>6.7910315517262735E-3</v>
          </cell>
        </row>
        <row r="7117">
          <cell r="M7117">
            <v>5.7065367181851909E-3</v>
          </cell>
          <cell r="AF7117">
            <v>6.7910394692724339E-3</v>
          </cell>
        </row>
        <row r="7118">
          <cell r="M7118">
            <v>5.7065367181851909E-3</v>
          </cell>
          <cell r="AF7118">
            <v>6.7910895972816175E-3</v>
          </cell>
        </row>
        <row r="7119">
          <cell r="M7119">
            <v>5.7065367181851909E-3</v>
          </cell>
          <cell r="AF7119">
            <v>6.7911884507593423E-3</v>
          </cell>
        </row>
        <row r="7120">
          <cell r="M7120">
            <v>5.7065367181851909E-3</v>
          </cell>
          <cell r="AF7120">
            <v>6.7912398108238448E-3</v>
          </cell>
        </row>
        <row r="7121">
          <cell r="M7121">
            <v>5.7065367181851909E-3</v>
          </cell>
          <cell r="AF7121">
            <v>6.7912490261287485E-3</v>
          </cell>
        </row>
        <row r="7122">
          <cell r="M7122">
            <v>5.7065367181851909E-3</v>
          </cell>
          <cell r="AF7122">
            <v>6.7912687699637191E-3</v>
          </cell>
        </row>
        <row r="7123">
          <cell r="M7123">
            <v>5.7065367181851909E-3</v>
          </cell>
          <cell r="AF7123">
            <v>6.7913345507688242E-3</v>
          </cell>
        </row>
        <row r="7124">
          <cell r="M7124">
            <v>5.7065367181851909E-3</v>
          </cell>
          <cell r="AF7124">
            <v>6.7914121088399684E-3</v>
          </cell>
        </row>
        <row r="7125">
          <cell r="M7125">
            <v>5.7065367181851909E-3</v>
          </cell>
          <cell r="AF7125">
            <v>6.7914580854918187E-3</v>
          </cell>
        </row>
        <row r="7126">
          <cell r="M7126">
            <v>5.7065367181851909E-3</v>
          </cell>
          <cell r="AF7126">
            <v>6.7915722658673187E-3</v>
          </cell>
        </row>
        <row r="7127">
          <cell r="M7127">
            <v>5.7065367181851909E-3</v>
          </cell>
          <cell r="AF7127">
            <v>6.7916351981693809E-3</v>
          </cell>
        </row>
        <row r="7128">
          <cell r="M7128">
            <v>5.7065367181851909E-3</v>
          </cell>
          <cell r="AF7128">
            <v>6.7917792469902455E-3</v>
          </cell>
        </row>
        <row r="7129">
          <cell r="M7129">
            <v>5.7065367181851909E-3</v>
          </cell>
          <cell r="AF7129">
            <v>6.7918263385140249E-3</v>
          </cell>
        </row>
        <row r="7130">
          <cell r="L7130">
            <v>13.1631</v>
          </cell>
          <cell r="M7130">
            <v>6.3703352203508057E-3</v>
          </cell>
          <cell r="AF7130">
            <v>6.791836799832791E-3</v>
          </cell>
        </row>
        <row r="7131">
          <cell r="L7131">
            <v>21.142399999999999</v>
          </cell>
          <cell r="M7131">
            <v>6.643228667929383E-3</v>
          </cell>
          <cell r="AF7131">
            <v>6.7918877807215594E-3</v>
          </cell>
        </row>
        <row r="7132">
          <cell r="L7132">
            <v>23.139500000000002</v>
          </cell>
          <cell r="M7132">
            <v>6.6937383622632015E-3</v>
          </cell>
          <cell r="AF7132">
            <v>6.7919805152161054E-3</v>
          </cell>
        </row>
        <row r="7133">
          <cell r="L7133">
            <v>1.95401</v>
          </cell>
          <cell r="M7133">
            <v>5.8191937571485178E-3</v>
          </cell>
          <cell r="AF7133">
            <v>6.791989652679669E-3</v>
          </cell>
        </row>
        <row r="7134">
          <cell r="L7134">
            <v>5.2110799999999999</v>
          </cell>
          <cell r="M7134">
            <v>5.9969859641304185E-3</v>
          </cell>
          <cell r="AF7134">
            <v>6.7920301069951958E-3</v>
          </cell>
        </row>
        <row r="7135">
          <cell r="L7135">
            <v>4.165</v>
          </cell>
          <cell r="M7135">
            <v>5.9413161145565755E-3</v>
          </cell>
          <cell r="AF7135">
            <v>6.7921787117757211E-3</v>
          </cell>
        </row>
        <row r="7136">
          <cell r="L7136">
            <v>2.9457200000000001</v>
          </cell>
          <cell r="M7136">
            <v>5.8746989591364771E-3</v>
          </cell>
          <cell r="AF7136">
            <v>6.7921878282935213E-3</v>
          </cell>
        </row>
        <row r="7137">
          <cell r="L7137">
            <v>16.1785</v>
          </cell>
          <cell r="M7137">
            <v>6.4863523620658113E-3</v>
          </cell>
          <cell r="AF7137">
            <v>6.7922607257081347E-3</v>
          </cell>
        </row>
        <row r="7138">
          <cell r="L7138">
            <v>3.4229500000000002</v>
          </cell>
          <cell r="M7138">
            <v>5.9009903705257594E-3</v>
          </cell>
          <cell r="AF7138">
            <v>6.7924414006871629E-3</v>
          </cell>
        </row>
        <row r="7139">
          <cell r="L7139">
            <v>2.48447</v>
          </cell>
          <cell r="M7139">
            <v>5.8490276471771067E-3</v>
          </cell>
          <cell r="AF7139">
            <v>6.7925296498774126E-3</v>
          </cell>
        </row>
        <row r="7140">
          <cell r="L7140">
            <v>3.2728600000000001</v>
          </cell>
          <cell r="M7140">
            <v>5.8927514616654011E-3</v>
          </cell>
          <cell r="AF7140">
            <v>6.7925594782630629E-3</v>
          </cell>
        </row>
        <row r="7141">
          <cell r="L7141">
            <v>2.3928099999999999</v>
          </cell>
          <cell r="M7141">
            <v>5.8438961327962015E-3</v>
          </cell>
          <cell r="AF7141">
            <v>6.7925944809032615E-3</v>
          </cell>
        </row>
        <row r="7142">
          <cell r="L7142">
            <v>142.39400000000001</v>
          </cell>
          <cell r="M7142">
            <v>1.260295699466758E-3</v>
          </cell>
          <cell r="AF7142">
            <v>6.7925957770216807E-3</v>
          </cell>
        </row>
        <row r="7143">
          <cell r="L7143">
            <v>9.8793699999999998</v>
          </cell>
          <cell r="M7143">
            <v>6.2274199816454946E-3</v>
          </cell>
          <cell r="AF7143">
            <v>6.7927899717847538E-3</v>
          </cell>
        </row>
        <row r="7144">
          <cell r="L7144">
            <v>29.0761</v>
          </cell>
          <cell r="M7144">
            <v>6.7990033907346379E-3</v>
          </cell>
          <cell r="AF7144">
            <v>6.7928132453826898E-3</v>
          </cell>
        </row>
        <row r="7145">
          <cell r="L7145">
            <v>26.6143</v>
          </cell>
          <cell r="M7145">
            <v>6.7636383958517851E-3</v>
          </cell>
          <cell r="AF7145">
            <v>6.7928946527302326E-3</v>
          </cell>
        </row>
        <row r="7146">
          <cell r="L7146">
            <v>33.287300000000002</v>
          </cell>
          <cell r="M7146">
            <v>6.8316954459724088E-3</v>
          </cell>
          <cell r="AF7146">
            <v>6.7929204799875931E-3</v>
          </cell>
        </row>
        <row r="7147">
          <cell r="L7147">
            <v>25.073799999999999</v>
          </cell>
          <cell r="M7147">
            <v>6.7355045441161348E-3</v>
          </cell>
          <cell r="AF7147">
            <v>6.7929308086849037E-3</v>
          </cell>
        </row>
        <row r="7148">
          <cell r="L7148">
            <v>12.433</v>
          </cell>
          <cell r="M7148">
            <v>6.3400132359158106E-3</v>
          </cell>
          <cell r="AF7148">
            <v>6.7929566249140495E-3</v>
          </cell>
        </row>
        <row r="7149">
          <cell r="L7149">
            <v>15.331099999999999</v>
          </cell>
          <cell r="M7149">
            <v>6.4552771920993839E-3</v>
          </cell>
          <cell r="AF7149">
            <v>6.7930056540470912E-3</v>
          </cell>
        </row>
        <row r="7150">
          <cell r="L7150">
            <v>12.4184</v>
          </cell>
          <cell r="M7150">
            <v>6.3393982379438803E-3</v>
          </cell>
          <cell r="AF7150">
            <v>6.7930121031317212E-3</v>
          </cell>
        </row>
        <row r="7151">
          <cell r="L7151">
            <v>15.3088</v>
          </cell>
          <cell r="M7151">
            <v>6.4544430666546556E-3</v>
          </cell>
          <cell r="AF7151">
            <v>6.7930237102433342E-3</v>
          </cell>
        </row>
        <row r="7152">
          <cell r="L7152">
            <v>16.804200000000002</v>
          </cell>
          <cell r="M7152">
            <v>6.5085130180681135E-3</v>
          </cell>
          <cell r="AF7152">
            <v>6.7931448447350043E-3</v>
          </cell>
        </row>
        <row r="7153">
          <cell r="L7153">
            <v>10.0121</v>
          </cell>
          <cell r="M7153">
            <v>6.2335166185204776E-3</v>
          </cell>
          <cell r="AF7153">
            <v>6.793155146017949E-3</v>
          </cell>
        </row>
        <row r="7154">
          <cell r="L7154">
            <v>22.2715</v>
          </cell>
          <cell r="M7154">
            <v>6.6726979998594843E-3</v>
          </cell>
          <cell r="AF7154">
            <v>6.7931602961867343E-3</v>
          </cell>
        </row>
        <row r="7155">
          <cell r="L7155">
            <v>40.752899999999997</v>
          </cell>
          <cell r="M7155">
            <v>6.8024508400927226E-3</v>
          </cell>
          <cell r="AF7155">
            <v>6.7931770320589537E-3</v>
          </cell>
        </row>
        <row r="7156">
          <cell r="L7156">
            <v>22.1006</v>
          </cell>
          <cell r="M7156">
            <v>6.6683894142466719E-3</v>
          </cell>
          <cell r="AF7156">
            <v>6.7932979462389052E-3</v>
          </cell>
        </row>
        <row r="7157">
          <cell r="L7157">
            <v>19.081299999999999</v>
          </cell>
          <cell r="M7157">
            <v>6.5834134715128051E-3</v>
          </cell>
          <cell r="AF7157">
            <v>6.7933788870573799E-3</v>
          </cell>
        </row>
        <row r="7158">
          <cell r="L7158">
            <v>26.653500000000001</v>
          </cell>
          <cell r="M7158">
            <v>6.7642943546216703E-3</v>
          </cell>
          <cell r="AF7158">
            <v>6.7935072040135472E-3</v>
          </cell>
        </row>
        <row r="7159">
          <cell r="L7159">
            <v>13.7666</v>
          </cell>
          <cell r="M7159">
            <v>6.3947534227162062E-3</v>
          </cell>
          <cell r="AF7159">
            <v>6.7935418158193697E-3</v>
          </cell>
        </row>
        <row r="7160">
          <cell r="L7160">
            <v>23.249700000000001</v>
          </cell>
          <cell r="M7160">
            <v>6.6963084182874713E-3</v>
          </cell>
          <cell r="AF7160">
            <v>6.7937172173866966E-3</v>
          </cell>
        </row>
        <row r="7161">
          <cell r="L7161">
            <v>17.4208</v>
          </cell>
          <cell r="M7161">
            <v>6.529691342319054E-3</v>
          </cell>
          <cell r="AF7161">
            <v>6.7937721941950125E-3</v>
          </cell>
        </row>
        <row r="7162">
          <cell r="L7162">
            <v>14.8612</v>
          </cell>
          <cell r="M7162">
            <v>6.4375247700403761E-3</v>
          </cell>
          <cell r="AF7162">
            <v>6.7937862521786352E-3</v>
          </cell>
        </row>
        <row r="7163">
          <cell r="L7163">
            <v>13.0319</v>
          </cell>
          <cell r="M7163">
            <v>6.364949047302797E-3</v>
          </cell>
          <cell r="AF7163">
            <v>6.793958587821761E-3</v>
          </cell>
        </row>
        <row r="7164">
          <cell r="L7164">
            <v>13.576000000000001</v>
          </cell>
          <cell r="M7164">
            <v>6.3871052340108616E-3</v>
          </cell>
          <cell r="AF7164">
            <v>6.794001934268986E-3</v>
          </cell>
        </row>
        <row r="7165">
          <cell r="L7165">
            <v>16.209</v>
          </cell>
          <cell r="M7165">
            <v>6.4874481247705054E-3</v>
          </cell>
          <cell r="AF7165">
            <v>6.7940286956963518E-3</v>
          </cell>
        </row>
        <row r="7166">
          <cell r="L7166">
            <v>76.105999999999995</v>
          </cell>
          <cell r="M7166">
            <v>5.3377614290677318E-3</v>
          </cell>
          <cell r="AF7166">
            <v>6.7941483784469134E-3</v>
          </cell>
        </row>
        <row r="7167">
          <cell r="L7167">
            <v>17.0075</v>
          </cell>
          <cell r="M7167">
            <v>6.515568495518786E-3</v>
          </cell>
          <cell r="AF7167">
            <v>6.794298372037137E-3</v>
          </cell>
        </row>
        <row r="7168">
          <cell r="L7168">
            <v>13.311</v>
          </cell>
          <cell r="M7168">
            <v>6.3763738174069844E-3</v>
          </cell>
          <cell r="AF7168">
            <v>6.7943719971254955E-3</v>
          </cell>
        </row>
        <row r="7169">
          <cell r="L7169">
            <v>37.457099999999997</v>
          </cell>
          <cell r="M7169">
            <v>6.8291055900389381E-3</v>
          </cell>
          <cell r="AF7169">
            <v>6.7944594992509705E-3</v>
          </cell>
        </row>
        <row r="7170">
          <cell r="L7170">
            <v>18.726700000000001</v>
          </cell>
          <cell r="M7170">
            <v>6.5723507567736058E-3</v>
          </cell>
          <cell r="AF7170">
            <v>6.794507648763836E-3</v>
          </cell>
        </row>
        <row r="7171">
          <cell r="L7171">
            <v>14.2592</v>
          </cell>
          <cell r="M7171">
            <v>6.414245569403342E-3</v>
          </cell>
          <cell r="AF7171">
            <v>6.7945266473169478E-3</v>
          </cell>
        </row>
        <row r="7172">
          <cell r="L7172">
            <v>7.3367100000000001</v>
          </cell>
          <cell r="M7172">
            <v>6.1056747067582883E-3</v>
          </cell>
          <cell r="AF7172">
            <v>6.7946557198828089E-3</v>
          </cell>
        </row>
        <row r="7173">
          <cell r="L7173">
            <v>11.0885</v>
          </cell>
          <cell r="M7173">
            <v>6.281979442473079E-3</v>
          </cell>
          <cell r="AF7173">
            <v>6.7949497929274162E-3</v>
          </cell>
        </row>
        <row r="7174">
          <cell r="L7174">
            <v>10.6623</v>
          </cell>
          <cell r="M7174">
            <v>6.2630004261464232E-3</v>
          </cell>
          <cell r="AF7174">
            <v>6.795061838826482E-3</v>
          </cell>
        </row>
        <row r="7175">
          <cell r="L7175">
            <v>49.172400000000003</v>
          </cell>
          <cell r="M7175">
            <v>6.6380385641375524E-3</v>
          </cell>
          <cell r="AF7175">
            <v>6.7950706448021616E-3</v>
          </cell>
        </row>
        <row r="7176">
          <cell r="L7176">
            <v>7.9487399999999999</v>
          </cell>
          <cell r="M7176">
            <v>6.1358240134908506E-3</v>
          </cell>
          <cell r="AF7176">
            <v>6.7952390301123655E-3</v>
          </cell>
        </row>
        <row r="7177">
          <cell r="L7177">
            <v>13.4016</v>
          </cell>
          <cell r="M7177">
            <v>6.3800555117727751E-3</v>
          </cell>
          <cell r="AF7177">
            <v>6.7952566021846949E-3</v>
          </cell>
        </row>
        <row r="7178">
          <cell r="L7178">
            <v>216.30099999999999</v>
          </cell>
          <cell r="M7178">
            <v>5.5096858220333879E-5</v>
          </cell>
          <cell r="AF7178">
            <v>6.7952892257821685E-3</v>
          </cell>
        </row>
        <row r="7179">
          <cell r="L7179">
            <v>23.2074</v>
          </cell>
          <cell r="M7179">
            <v>6.6953246141260017E-3</v>
          </cell>
          <cell r="AF7179">
            <v>6.7953444045874998E-3</v>
          </cell>
        </row>
        <row r="7180">
          <cell r="L7180">
            <v>11.2354</v>
          </cell>
          <cell r="M7180">
            <v>6.2884566347914681E-3</v>
          </cell>
          <cell r="AF7180">
            <v>6.7953970396610148E-3</v>
          </cell>
        </row>
        <row r="7181">
          <cell r="L7181">
            <v>9.9195399999999996</v>
          </cell>
          <cell r="M7181">
            <v>6.2292678647200631E-3</v>
          </cell>
          <cell r="AF7181">
            <v>6.7954458839467229E-3</v>
          </cell>
        </row>
        <row r="7182">
          <cell r="L7182">
            <v>21.4131</v>
          </cell>
          <cell r="M7182">
            <v>6.6505088077688859E-3</v>
          </cell>
          <cell r="AF7182">
            <v>6.7954684173492687E-3</v>
          </cell>
        </row>
        <row r="7183">
          <cell r="L7183">
            <v>27.981400000000001</v>
          </cell>
          <cell r="M7183">
            <v>6.7847447129659568E-3</v>
          </cell>
          <cell r="AF7183">
            <v>6.795513464990785E-3</v>
          </cell>
        </row>
        <row r="7184">
          <cell r="L7184">
            <v>24.9682</v>
          </cell>
          <cell r="M7184">
            <v>6.7334085046920154E-3</v>
          </cell>
          <cell r="AF7184">
            <v>6.7955509851732885E-3</v>
          </cell>
        </row>
        <row r="7185">
          <cell r="L7185">
            <v>28.195799999999998</v>
          </cell>
          <cell r="M7185">
            <v>6.7877229679116713E-3</v>
          </cell>
          <cell r="AF7185">
            <v>6.795565988277805E-3</v>
          </cell>
        </row>
        <row r="7186">
          <cell r="L7186">
            <v>22.85</v>
          </cell>
          <cell r="M7186">
            <v>6.686877858038876E-3</v>
          </cell>
          <cell r="AF7186">
            <v>6.7955734887653798E-3</v>
          </cell>
        </row>
        <row r="7187">
          <cell r="L7187">
            <v>14.726699999999999</v>
          </cell>
          <cell r="M7187">
            <v>6.4323757259044552E-3</v>
          </cell>
          <cell r="AF7187">
            <v>6.7956509522408984E-3</v>
          </cell>
        </row>
        <row r="7188">
          <cell r="L7188">
            <v>22.6449</v>
          </cell>
          <cell r="M7188">
            <v>6.6819222219729113E-3</v>
          </cell>
          <cell r="AF7188">
            <v>6.7957021364550181E-3</v>
          </cell>
        </row>
        <row r="7189">
          <cell r="L7189">
            <v>21.197099999999999</v>
          </cell>
          <cell r="M7189">
            <v>6.6447106355716785E-3</v>
          </cell>
          <cell r="AF7189">
            <v>6.7957121197541222E-3</v>
          </cell>
        </row>
        <row r="7190">
          <cell r="L7190">
            <v>51.719099999999997</v>
          </cell>
          <cell r="M7190">
            <v>6.5621437196206247E-3</v>
          </cell>
          <cell r="AF7190">
            <v>6.7957196064003089E-3</v>
          </cell>
        </row>
        <row r="7191">
          <cell r="L7191">
            <v>24.3005</v>
          </cell>
          <cell r="M7191">
            <v>6.7196612988865544E-3</v>
          </cell>
          <cell r="AF7191">
            <v>6.7957221017912956E-3</v>
          </cell>
        </row>
        <row r="7192">
          <cell r="L7192">
            <v>14.1303</v>
          </cell>
          <cell r="M7192">
            <v>6.4091833701901985E-3</v>
          </cell>
          <cell r="AF7192">
            <v>6.7957894475343837E-3</v>
          </cell>
        </row>
        <row r="7193">
          <cell r="L7193">
            <v>92.009100000000004</v>
          </cell>
          <cell r="M7193">
            <v>4.2465316085548519E-3</v>
          </cell>
          <cell r="AF7193">
            <v>6.7958380503674613E-3</v>
          </cell>
        </row>
        <row r="7194">
          <cell r="L7194">
            <v>11.3729</v>
          </cell>
          <cell r="M7194">
            <v>6.2944892837760082E-3</v>
          </cell>
          <cell r="AF7194">
            <v>6.7958754167532246E-3</v>
          </cell>
        </row>
        <row r="7195">
          <cell r="L7195">
            <v>19.5793</v>
          </cell>
          <cell r="M7195">
            <v>6.5985701929995649E-3</v>
          </cell>
          <cell r="AF7195">
            <v>6.7959376546244512E-3</v>
          </cell>
        </row>
        <row r="7196">
          <cell r="L7196">
            <v>20.3291</v>
          </cell>
          <cell r="M7196">
            <v>6.6205472167412223E-3</v>
          </cell>
          <cell r="AF7196">
            <v>6.7961600620294743E-3</v>
          </cell>
        </row>
        <row r="7197">
          <cell r="L7197">
            <v>15.4757</v>
          </cell>
          <cell r="M7197">
            <v>6.4606656492514529E-3</v>
          </cell>
          <cell r="AF7197">
            <v>6.7963583270962916E-3</v>
          </cell>
        </row>
        <row r="7198">
          <cell r="L7198">
            <v>12.1806</v>
          </cell>
          <cell r="M7198">
            <v>6.3293339947405403E-3</v>
          </cell>
          <cell r="AF7198">
            <v>6.7963608022145357E-3</v>
          </cell>
        </row>
        <row r="7199">
          <cell r="L7199">
            <v>14.463800000000001</v>
          </cell>
          <cell r="M7199">
            <v>6.4222245799745968E-3</v>
          </cell>
          <cell r="AF7199">
            <v>6.7964374917485158E-3</v>
          </cell>
        </row>
        <row r="7200">
          <cell r="L7200">
            <v>43.631300000000003</v>
          </cell>
          <cell r="M7200">
            <v>6.7615983311186479E-3</v>
          </cell>
          <cell r="AF7200">
            <v>6.7964374917485158E-3</v>
          </cell>
        </row>
        <row r="7201">
          <cell r="L7201">
            <v>14.468299999999999</v>
          </cell>
          <cell r="M7201">
            <v>6.4223992960209166E-3</v>
          </cell>
          <cell r="AF7201">
            <v>6.7964918705827543E-3</v>
          </cell>
        </row>
        <row r="7202">
          <cell r="L7202">
            <v>16.6433</v>
          </cell>
          <cell r="M7202">
            <v>6.5028785131810195E-3</v>
          </cell>
          <cell r="AF7202">
            <v>6.7964931060215525E-3</v>
          </cell>
        </row>
        <row r="7203">
          <cell r="L7203">
            <v>22.3749</v>
          </cell>
          <cell r="M7203">
            <v>6.6752783984578776E-3</v>
          </cell>
          <cell r="AF7203">
            <v>6.7966855929205297E-3</v>
          </cell>
        </row>
        <row r="7204">
          <cell r="L7204">
            <v>21.230599999999999</v>
          </cell>
          <cell r="M7204">
            <v>6.6456155206268954E-3</v>
          </cell>
          <cell r="AF7204">
            <v>6.7966917544328327E-3</v>
          </cell>
        </row>
        <row r="7205">
          <cell r="L7205">
            <v>7.2072399999999996</v>
          </cell>
          <cell r="M7205">
            <v>6.0992299387403149E-3</v>
          </cell>
          <cell r="AF7205">
            <v>6.7967003797215547E-3</v>
          </cell>
        </row>
        <row r="7206">
          <cell r="L7206">
            <v>35.3628</v>
          </cell>
          <cell r="M7206">
            <v>6.834764916076954E-3</v>
          </cell>
          <cell r="AF7206">
            <v>6.7967262497881584E-3</v>
          </cell>
        </row>
        <row r="7207">
          <cell r="L7207">
            <v>31.27</v>
          </cell>
          <cell r="M7207">
            <v>6.8204439437436924E-3</v>
          </cell>
          <cell r="AF7207">
            <v>6.7968407126539915E-3</v>
          </cell>
        </row>
        <row r="7208">
          <cell r="L7208">
            <v>26.881699999999999</v>
          </cell>
          <cell r="M7208">
            <v>6.7680536240904265E-3</v>
          </cell>
          <cell r="AF7208">
            <v>6.797000428556188E-3</v>
          </cell>
        </row>
        <row r="7209">
          <cell r="L7209">
            <v>41.428600000000003</v>
          </cell>
          <cell r="M7209">
            <v>6.7943226017203092E-3</v>
          </cell>
          <cell r="AF7209">
            <v>6.7970495048332571E-3</v>
          </cell>
        </row>
        <row r="7210">
          <cell r="L7210">
            <v>11.440200000000001</v>
          </cell>
          <cell r="M7210">
            <v>6.2974313619337911E-3</v>
          </cell>
          <cell r="AF7210">
            <v>6.797102226623942E-3</v>
          </cell>
        </row>
        <row r="7211">
          <cell r="L7211">
            <v>20.726400000000002</v>
          </cell>
          <cell r="M7211">
            <v>6.6317783556018896E-3</v>
          </cell>
          <cell r="AF7211">
            <v>6.7972161280495111E-3</v>
          </cell>
        </row>
        <row r="7212">
          <cell r="L7212">
            <v>14.1244</v>
          </cell>
          <cell r="M7212">
            <v>6.4089510112121141E-3</v>
          </cell>
          <cell r="AF7212">
            <v>6.7972222469480795E-3</v>
          </cell>
        </row>
        <row r="7213">
          <cell r="L7213">
            <v>67.973399999999998</v>
          </cell>
          <cell r="M7213">
            <v>5.8303341724992991E-3</v>
          </cell>
          <cell r="AF7213">
            <v>6.7972834088035217E-3</v>
          </cell>
        </row>
        <row r="7214">
          <cell r="L7214">
            <v>10.471399999999999</v>
          </cell>
          <cell r="M7214">
            <v>6.2544099713327476E-3</v>
          </cell>
          <cell r="AF7214">
            <v>6.7973994804272613E-3</v>
          </cell>
        </row>
        <row r="7215">
          <cell r="L7215">
            <v>30.049499999999998</v>
          </cell>
          <cell r="M7215">
            <v>6.8096951164771137E-3</v>
          </cell>
          <cell r="AF7215">
            <v>6.7974068052878076E-3</v>
          </cell>
        </row>
        <row r="7216">
          <cell r="L7216">
            <v>46.889899999999997</v>
          </cell>
          <cell r="M7216">
            <v>6.695964776727955E-3</v>
          </cell>
          <cell r="AF7216">
            <v>6.7974543995659442E-3</v>
          </cell>
        </row>
        <row r="7217">
          <cell r="L7217">
            <v>15.75</v>
          </cell>
          <cell r="M7217">
            <v>6.4707905631790899E-3</v>
          </cell>
          <cell r="AF7217">
            <v>6.797519030860468E-3</v>
          </cell>
        </row>
        <row r="7218">
          <cell r="L7218">
            <v>30.532699999999998</v>
          </cell>
          <cell r="M7218">
            <v>6.8143048644101045E-3</v>
          </cell>
          <cell r="AF7218">
            <v>6.7975397499116736E-3</v>
          </cell>
        </row>
        <row r="7219">
          <cell r="L7219">
            <v>44.5747</v>
          </cell>
          <cell r="M7219">
            <v>6.7446924684087259E-3</v>
          </cell>
          <cell r="AF7219">
            <v>6.7975628997493801E-3</v>
          </cell>
        </row>
        <row r="7220">
          <cell r="L7220">
            <v>38.506900000000002</v>
          </cell>
          <cell r="M7220">
            <v>6.8229646290578838E-3</v>
          </cell>
          <cell r="AF7220">
            <v>6.7975775170290064E-3</v>
          </cell>
        </row>
        <row r="7221">
          <cell r="L7221">
            <v>69.788300000000007</v>
          </cell>
          <cell r="M7221">
            <v>5.7262386142557979E-3</v>
          </cell>
          <cell r="AF7221">
            <v>6.7976469102999076E-3</v>
          </cell>
        </row>
        <row r="7222">
          <cell r="L7222">
            <v>27.063700000000001</v>
          </cell>
          <cell r="M7222">
            <v>6.770979124710661E-3</v>
          </cell>
          <cell r="AF7222">
            <v>6.7977308268937298E-3</v>
          </cell>
        </row>
        <row r="7223">
          <cell r="L7223">
            <v>293.8</v>
          </cell>
          <cell r="M7223">
            <v>3.6968737246907252E-7</v>
          </cell>
          <cell r="AF7223">
            <v>6.7979396012436636E-3</v>
          </cell>
        </row>
        <row r="7224">
          <cell r="L7224">
            <v>18.365200000000002</v>
          </cell>
          <cell r="M7224">
            <v>6.5608426499771605E-3</v>
          </cell>
          <cell r="AF7224">
            <v>6.7979517213269105E-3</v>
          </cell>
        </row>
        <row r="7225">
          <cell r="L7225">
            <v>13.906700000000001</v>
          </cell>
          <cell r="M7225">
            <v>6.4003375222637634E-3</v>
          </cell>
          <cell r="AF7225">
            <v>6.7980159248163963E-3</v>
          </cell>
        </row>
        <row r="7226">
          <cell r="L7226">
            <v>14.1958</v>
          </cell>
          <cell r="M7226">
            <v>6.4117591139050724E-3</v>
          </cell>
          <cell r="AF7226">
            <v>6.7980292431212442E-3</v>
          </cell>
        </row>
        <row r="7227">
          <cell r="L7227">
            <v>25.641999999999999</v>
          </cell>
          <cell r="M7227">
            <v>6.7464147951911474E-3</v>
          </cell>
          <cell r="AF7227">
            <v>6.7981864603667008E-3</v>
          </cell>
        </row>
        <row r="7228">
          <cell r="L7228">
            <v>70.9268</v>
          </cell>
          <cell r="M7228">
            <v>5.6590961425285998E-3</v>
          </cell>
          <cell r="AF7228">
            <v>6.7982673574476368E-3</v>
          </cell>
        </row>
        <row r="7229">
          <cell r="L7229">
            <v>16.373100000000001</v>
          </cell>
          <cell r="M7229">
            <v>6.4933164336499006E-3</v>
          </cell>
          <cell r="AF7229">
            <v>6.7983252590828264E-3</v>
          </cell>
        </row>
        <row r="7230">
          <cell r="L7230">
            <v>13.0151</v>
          </cell>
          <cell r="M7230">
            <v>6.3642573610509841E-3</v>
          </cell>
          <cell r="AF7230">
            <v>6.7983373161987536E-3</v>
          </cell>
        </row>
        <row r="7231">
          <cell r="L7231">
            <v>23.118600000000001</v>
          </cell>
          <cell r="M7231">
            <v>6.6932483576323852E-3</v>
          </cell>
          <cell r="AF7231">
            <v>6.7983578087653287E-3</v>
          </cell>
        </row>
        <row r="7232">
          <cell r="L7232">
            <v>32.851999999999997</v>
          </cell>
          <cell r="M7232">
            <v>6.8299562275763691E-3</v>
          </cell>
          <cell r="AF7232">
            <v>6.7984276816439428E-3</v>
          </cell>
        </row>
        <row r="7233">
          <cell r="L7233">
            <v>46.637700000000002</v>
          </cell>
          <cell r="M7233">
            <v>6.7017673757244905E-3</v>
          </cell>
          <cell r="AF7233">
            <v>6.7985732371321234E-3</v>
          </cell>
        </row>
        <row r="7234">
          <cell r="L7234">
            <v>70.035700000000006</v>
          </cell>
          <cell r="M7234">
            <v>5.7117656994768694E-3</v>
          </cell>
          <cell r="AF7234">
            <v>6.7986152860623041E-3</v>
          </cell>
        </row>
        <row r="7235">
          <cell r="L7235">
            <v>79.586399999999998</v>
          </cell>
          <cell r="M7235">
            <v>5.1094908361392815E-3</v>
          </cell>
          <cell r="AF7235">
            <v>6.798656110435764E-3</v>
          </cell>
        </row>
        <row r="7236">
          <cell r="L7236">
            <v>12.416399999999999</v>
          </cell>
          <cell r="M7236">
            <v>6.339313965404339E-3</v>
          </cell>
          <cell r="AF7236">
            <v>6.7987460834985523E-3</v>
          </cell>
        </row>
        <row r="7237">
          <cell r="L7237">
            <v>16.018000000000001</v>
          </cell>
          <cell r="M7237">
            <v>6.4805600280380404E-3</v>
          </cell>
          <cell r="AF7237">
            <v>6.798902970035707E-3</v>
          </cell>
        </row>
        <row r="7238">
          <cell r="L7238">
            <v>14.6076</v>
          </cell>
          <cell r="M7238">
            <v>6.4277911833617533E-3</v>
          </cell>
          <cell r="AF7238">
            <v>6.7989400462769569E-3</v>
          </cell>
        </row>
        <row r="7239">
          <cell r="L7239">
            <v>21.641200000000001</v>
          </cell>
          <cell r="M7239">
            <v>6.6565383161326565E-3</v>
          </cell>
          <cell r="AF7239">
            <v>6.7990033907346379E-3</v>
          </cell>
        </row>
        <row r="7240">
          <cell r="L7240">
            <v>28.136500000000002</v>
          </cell>
          <cell r="M7240">
            <v>6.7869082551371409E-3</v>
          </cell>
          <cell r="AF7240">
            <v>6.7993739734858623E-3</v>
          </cell>
        </row>
        <row r="7241">
          <cell r="L7241">
            <v>16.267600000000002</v>
          </cell>
          <cell r="M7241">
            <v>6.4895489729755408E-3</v>
          </cell>
          <cell r="AF7241">
            <v>6.7993846693073295E-3</v>
          </cell>
        </row>
        <row r="7242">
          <cell r="L7242">
            <v>22.999099999999999</v>
          </cell>
          <cell r="M7242">
            <v>6.6904308713487673E-3</v>
          </cell>
          <cell r="AF7242">
            <v>6.7994036801510612E-3</v>
          </cell>
        </row>
        <row r="7243">
          <cell r="L7243">
            <v>3.56528</v>
          </cell>
          <cell r="M7243">
            <v>5.9087778577020201E-3</v>
          </cell>
          <cell r="AF7243">
            <v>6.7994131836769224E-3</v>
          </cell>
        </row>
        <row r="7244">
          <cell r="L7244">
            <v>31.436199999999999</v>
          </cell>
          <cell r="M7244">
            <v>6.8216782244192257E-3</v>
          </cell>
          <cell r="AF7244">
            <v>6.7994594952643841E-3</v>
          </cell>
        </row>
        <row r="7245">
          <cell r="L7245">
            <v>17.159500000000001</v>
          </cell>
          <cell r="M7245">
            <v>6.5207969321018815E-3</v>
          </cell>
          <cell r="AF7245">
            <v>6.7995188251493751E-3</v>
          </cell>
        </row>
        <row r="7246">
          <cell r="L7246">
            <v>13.1266</v>
          </cell>
          <cell r="M7246">
            <v>6.368839553790296E-3</v>
          </cell>
          <cell r="AF7246">
            <v>6.799567438809483E-3</v>
          </cell>
        </row>
        <row r="7247">
          <cell r="L7247">
            <v>16.930099999999999</v>
          </cell>
          <cell r="M7247">
            <v>6.5128907602703453E-3</v>
          </cell>
          <cell r="AF7247">
            <v>6.7995721798279661E-3</v>
          </cell>
        </row>
        <row r="7248">
          <cell r="L7248">
            <v>11.0382</v>
          </cell>
          <cell r="M7248">
            <v>6.2797539803016809E-3</v>
          </cell>
          <cell r="AF7248">
            <v>6.7995982497806645E-3</v>
          </cell>
        </row>
        <row r="7249">
          <cell r="L7249">
            <v>17.478300000000001</v>
          </cell>
          <cell r="M7249">
            <v>6.5316326452922084E-3</v>
          </cell>
          <cell r="AF7249">
            <v>6.7996254945096651E-3</v>
          </cell>
        </row>
        <row r="7250">
          <cell r="L7250">
            <v>15.5321</v>
          </cell>
          <cell r="M7250">
            <v>6.4627578379408074E-3</v>
          </cell>
          <cell r="AF7250">
            <v>6.7996326001118533E-3</v>
          </cell>
        </row>
        <row r="7251">
          <cell r="L7251">
            <v>11.725300000000001</v>
          </cell>
          <cell r="M7251">
            <v>6.3098169781398566E-3</v>
          </cell>
          <cell r="AF7251">
            <v>6.7997816534960476E-3</v>
          </cell>
        </row>
        <row r="7252">
          <cell r="L7252">
            <v>18.495699999999999</v>
          </cell>
          <cell r="M7252">
            <v>6.5650237474525865E-3</v>
          </cell>
          <cell r="AF7252">
            <v>6.7998690466114292E-3</v>
          </cell>
        </row>
        <row r="7253">
          <cell r="L7253">
            <v>33.071599999999997</v>
          </cell>
          <cell r="M7253">
            <v>6.8308810586189244E-3</v>
          </cell>
          <cell r="AF7253">
            <v>6.7998902880399706E-3</v>
          </cell>
        </row>
        <row r="7254">
          <cell r="L7254">
            <v>49.093400000000003</v>
          </cell>
          <cell r="M7254">
            <v>6.6402046997938065E-3</v>
          </cell>
          <cell r="AF7254">
            <v>6.7998973670938406E-3</v>
          </cell>
        </row>
        <row r="7255">
          <cell r="L7255">
            <v>14.7569</v>
          </cell>
          <cell r="M7255">
            <v>6.4335344835456092E-3</v>
          </cell>
          <cell r="AF7255">
            <v>6.7999056250911977E-3</v>
          </cell>
        </row>
        <row r="7256">
          <cell r="L7256">
            <v>17.690300000000001</v>
          </cell>
          <cell r="M7256">
            <v>6.5387403055088616E-3</v>
          </cell>
          <cell r="AF7256">
            <v>6.7999492584255705E-3</v>
          </cell>
        </row>
        <row r="7257">
          <cell r="L7257">
            <v>15.5205</v>
          </cell>
          <cell r="M7257">
            <v>6.4623279671630878E-3</v>
          </cell>
          <cell r="AF7257">
            <v>6.8000682279624582E-3</v>
          </cell>
        </row>
        <row r="7258">
          <cell r="L7258">
            <v>12.697900000000001</v>
          </cell>
          <cell r="M7258">
            <v>6.351113013399785E-3</v>
          </cell>
          <cell r="AF7258">
            <v>6.8001881708826435E-3</v>
          </cell>
        </row>
        <row r="7259">
          <cell r="L7259">
            <v>29.296199999999999</v>
          </cell>
          <cell r="M7259">
            <v>6.8015849781714304E-3</v>
          </cell>
          <cell r="AF7259">
            <v>6.8002104904810109E-3</v>
          </cell>
        </row>
        <row r="7260">
          <cell r="L7260">
            <v>23.053599999999999</v>
          </cell>
          <cell r="M7260">
            <v>6.6917191655887602E-3</v>
          </cell>
          <cell r="AF7260">
            <v>6.8002410215313568E-3</v>
          </cell>
        </row>
        <row r="7261">
          <cell r="L7261">
            <v>17.096699999999998</v>
          </cell>
          <cell r="M7261">
            <v>6.5186416128930188E-3</v>
          </cell>
          <cell r="AF7261">
            <v>6.8003501194209403E-3</v>
          </cell>
        </row>
        <row r="7262">
          <cell r="L7262">
            <v>12.911099999999999</v>
          </cell>
          <cell r="M7262">
            <v>6.3599654400028358E-3</v>
          </cell>
          <cell r="AF7262">
            <v>6.8003735590059953E-3</v>
          </cell>
        </row>
        <row r="7263">
          <cell r="L7263">
            <v>21.3491</v>
          </cell>
          <cell r="M7263">
            <v>6.6487997959355808E-3</v>
          </cell>
          <cell r="AF7263">
            <v>6.8003923049835711E-3</v>
          </cell>
        </row>
        <row r="7264">
          <cell r="L7264">
            <v>10.3086</v>
          </cell>
          <cell r="M7264">
            <v>6.247040526641102E-3</v>
          </cell>
          <cell r="AF7264">
            <v>6.8004192434645257E-3</v>
          </cell>
        </row>
        <row r="7265">
          <cell r="L7265">
            <v>5.2038099999999998</v>
          </cell>
          <cell r="M7265">
            <v>5.9966039243171624E-3</v>
          </cell>
          <cell r="AF7265">
            <v>6.8004613870593237E-3</v>
          </cell>
        </row>
        <row r="7266">
          <cell r="L7266">
            <v>12.7456</v>
          </cell>
          <cell r="M7266">
            <v>6.3530998884742907E-3</v>
          </cell>
          <cell r="AF7266">
            <v>6.8005526103306589E-3</v>
          </cell>
        </row>
        <row r="7267">
          <cell r="L7267">
            <v>14.981299999999999</v>
          </cell>
          <cell r="M7267">
            <v>6.4420971150519531E-3</v>
          </cell>
          <cell r="AF7267">
            <v>6.800632040221557E-3</v>
          </cell>
        </row>
        <row r="7268">
          <cell r="L7268">
            <v>12.064299999999999</v>
          </cell>
          <cell r="M7268">
            <v>6.3243795068336078E-3</v>
          </cell>
          <cell r="AF7268">
            <v>6.8006997170401186E-3</v>
          </cell>
        </row>
        <row r="7269">
          <cell r="L7269">
            <v>28.348199999999999</v>
          </cell>
          <cell r="M7269">
            <v>6.7897850653848837E-3</v>
          </cell>
          <cell r="AF7269">
            <v>6.8007032157570615E-3</v>
          </cell>
        </row>
        <row r="7270">
          <cell r="L7270">
            <v>18.662600000000001</v>
          </cell>
          <cell r="M7270">
            <v>6.570327087587962E-3</v>
          </cell>
          <cell r="AF7270">
            <v>6.8007148768623737E-3</v>
          </cell>
        </row>
        <row r="7271">
          <cell r="L7271">
            <v>18.166</v>
          </cell>
          <cell r="M7271">
            <v>6.5544024269852891E-3</v>
          </cell>
          <cell r="AF7271">
            <v>6.8012051740712204E-3</v>
          </cell>
        </row>
        <row r="7272">
          <cell r="L7272">
            <v>10.9381</v>
          </cell>
          <cell r="M7272">
            <v>6.2753136579995874E-3</v>
          </cell>
          <cell r="AF7272">
            <v>6.801276911709335E-3</v>
          </cell>
        </row>
        <row r="7273">
          <cell r="M7273">
            <v>5.7065367181851909E-3</v>
          </cell>
          <cell r="AF7273">
            <v>6.8013289317621628E-3</v>
          </cell>
        </row>
        <row r="7274">
          <cell r="L7274">
            <v>20.558299999999999</v>
          </cell>
          <cell r="M7274">
            <v>6.6270615427015617E-3</v>
          </cell>
          <cell r="AF7274">
            <v>6.801369364129544E-3</v>
          </cell>
        </row>
        <row r="7275">
          <cell r="L7275">
            <v>14.164400000000001</v>
          </cell>
          <cell r="M7275">
            <v>6.4105252081104527E-3</v>
          </cell>
          <cell r="AF7275">
            <v>6.8015654054604186E-3</v>
          </cell>
        </row>
        <row r="7276">
          <cell r="L7276">
            <v>23.286100000000001</v>
          </cell>
          <cell r="M7276">
            <v>6.6971523016317348E-3</v>
          </cell>
          <cell r="AF7276">
            <v>6.8015849781714304E-3</v>
          </cell>
        </row>
        <row r="7277">
          <cell r="L7277">
            <v>17.096399999999999</v>
          </cell>
          <cell r="M7277">
            <v>6.5186313003821736E-3</v>
          </cell>
          <cell r="AF7277">
            <v>6.8017298683959422E-3</v>
          </cell>
        </row>
        <row r="7278">
          <cell r="L7278">
            <v>19.8629</v>
          </cell>
          <cell r="M7278">
            <v>6.6070022632659844E-3</v>
          </cell>
          <cell r="AF7278">
            <v>6.8017459479350678E-3</v>
          </cell>
        </row>
        <row r="7279">
          <cell r="L7279">
            <v>89.400099999999995</v>
          </cell>
          <cell r="M7279">
            <v>4.4313890118068263E-3</v>
          </cell>
          <cell r="AF7279">
            <v>6.8017677639686429E-3</v>
          </cell>
        </row>
        <row r="7280">
          <cell r="L7280">
            <v>16.518999999999998</v>
          </cell>
          <cell r="M7280">
            <v>6.4984952219023446E-3</v>
          </cell>
          <cell r="AF7280">
            <v>6.8017884252062405E-3</v>
          </cell>
        </row>
        <row r="7281">
          <cell r="L7281">
            <v>25.5532</v>
          </cell>
          <cell r="M7281">
            <v>6.7447506830070137E-3</v>
          </cell>
          <cell r="AF7281">
            <v>6.8018205521766257E-3</v>
          </cell>
        </row>
        <row r="7282">
          <cell r="L7282">
            <v>9.0030400000000004</v>
          </cell>
          <cell r="M7282">
            <v>6.1865143088983086E-3</v>
          </cell>
          <cell r="AF7282">
            <v>6.8021717847221641E-3</v>
          </cell>
        </row>
        <row r="7283">
          <cell r="L7283">
            <v>21.447099999999999</v>
          </cell>
          <cell r="M7283">
            <v>6.6514136463953289E-3</v>
          </cell>
          <cell r="AF7283">
            <v>6.8022082880294828E-3</v>
          </cell>
        </row>
        <row r="7284">
          <cell r="L7284">
            <v>17.404</v>
          </cell>
          <cell r="M7284">
            <v>6.5291230570744532E-3</v>
          </cell>
          <cell r="AF7284">
            <v>6.8022151301453003E-3</v>
          </cell>
        </row>
        <row r="7285">
          <cell r="L7285">
            <v>14.696</v>
          </cell>
          <cell r="M7285">
            <v>6.4311962328123277E-3</v>
          </cell>
          <cell r="AF7285">
            <v>6.8022630050229588E-3</v>
          </cell>
        </row>
        <row r="7286">
          <cell r="L7286">
            <v>8.1292100000000005</v>
          </cell>
          <cell r="M7286">
            <v>6.1446135865968086E-3</v>
          </cell>
          <cell r="AF7286">
            <v>6.8023040128680733E-3</v>
          </cell>
        </row>
        <row r="7287">
          <cell r="L7287">
            <v>24.549700000000001</v>
          </cell>
          <cell r="M7287">
            <v>6.7248916939890184E-3</v>
          </cell>
          <cell r="AF7287">
            <v>6.8024121049604681E-3</v>
          </cell>
        </row>
        <row r="7288">
          <cell r="L7288">
            <v>22.253900000000002</v>
          </cell>
          <cell r="M7288">
            <v>6.6722567970768911E-3</v>
          </cell>
          <cell r="AF7288">
            <v>6.8024393841959723E-3</v>
          </cell>
        </row>
        <row r="7289">
          <cell r="L7289">
            <v>20.286000000000001</v>
          </cell>
          <cell r="M7289">
            <v>6.6193115422574379E-3</v>
          </cell>
          <cell r="AF7289">
            <v>6.8024780102797291E-3</v>
          </cell>
        </row>
        <row r="7290">
          <cell r="L7290">
            <v>253.071</v>
          </cell>
          <cell r="M7290">
            <v>6.3891733755152546E-6</v>
          </cell>
          <cell r="AF7290">
            <v>6.8025325023001676E-3</v>
          </cell>
        </row>
        <row r="7291">
          <cell r="L7291">
            <v>60.0246</v>
          </cell>
          <cell r="M7291">
            <v>6.2375491417575183E-3</v>
          </cell>
          <cell r="AF7291">
            <v>6.8025427144810975E-3</v>
          </cell>
        </row>
        <row r="7292">
          <cell r="L7292">
            <v>21.5764</v>
          </cell>
          <cell r="M7292">
            <v>6.6548351968930951E-3</v>
          </cell>
          <cell r="AF7292">
            <v>6.8025767435142435E-3</v>
          </cell>
        </row>
        <row r="7293">
          <cell r="L7293">
            <v>8.3375000000000004</v>
          </cell>
          <cell r="M7293">
            <v>6.154700610207911E-3</v>
          </cell>
          <cell r="AF7293">
            <v>6.8026311529428988E-3</v>
          </cell>
        </row>
        <row r="7294">
          <cell r="L7294">
            <v>40.201099999999997</v>
          </cell>
          <cell r="M7294">
            <v>6.8084190232061857E-3</v>
          </cell>
          <cell r="AF7294">
            <v>6.8026775915775621E-3</v>
          </cell>
        </row>
        <row r="7295">
          <cell r="L7295">
            <v>40.336599999999997</v>
          </cell>
          <cell r="M7295">
            <v>6.8070093433209447E-3</v>
          </cell>
          <cell r="AF7295">
            <v>6.8027488837083903E-3</v>
          </cell>
        </row>
        <row r="7296">
          <cell r="L7296">
            <v>6.9413299999999998</v>
          </cell>
          <cell r="M7296">
            <v>6.0859208703214485E-3</v>
          </cell>
          <cell r="AF7296">
            <v>6.802848334952232E-3</v>
          </cell>
        </row>
        <row r="7297">
          <cell r="L7297">
            <v>36.706099999999999</v>
          </cell>
          <cell r="M7297">
            <v>6.8321458968529179E-3</v>
          </cell>
          <cell r="AF7297">
            <v>6.8028754314342892E-3</v>
          </cell>
        </row>
        <row r="7298">
          <cell r="L7298">
            <v>6.1398799999999998</v>
          </cell>
          <cell r="M7298">
            <v>6.045223903267458E-3</v>
          </cell>
          <cell r="AF7298">
            <v>6.8028844610630726E-3</v>
          </cell>
        </row>
        <row r="7299">
          <cell r="L7299">
            <v>26.160299999999999</v>
          </cell>
          <cell r="M7299">
            <v>6.7558239451113115E-3</v>
          </cell>
          <cell r="AF7299">
            <v>6.8029059013576931E-3</v>
          </cell>
        </row>
        <row r="7300">
          <cell r="L7300">
            <v>8.3715700000000002</v>
          </cell>
          <cell r="M7300">
            <v>6.1563446595084914E-3</v>
          </cell>
          <cell r="AF7300">
            <v>6.803092918084703E-3</v>
          </cell>
        </row>
        <row r="7301">
          <cell r="L7301">
            <v>37.209299999999999</v>
          </cell>
          <cell r="M7301">
            <v>6.8302336122036148E-3</v>
          </cell>
          <cell r="AF7301">
            <v>6.8031738642801336E-3</v>
          </cell>
        </row>
        <row r="7302">
          <cell r="L7302">
            <v>7.0643900000000004</v>
          </cell>
          <cell r="M7302">
            <v>6.0920922527586538E-3</v>
          </cell>
          <cell r="AF7302">
            <v>6.8032636842154937E-3</v>
          </cell>
        </row>
        <row r="7303">
          <cell r="L7303">
            <v>27.767499999999998</v>
          </cell>
          <cell r="M7303">
            <v>6.7816835240499147E-3</v>
          </cell>
          <cell r="AF7303">
            <v>6.803324241093838E-3</v>
          </cell>
        </row>
        <row r="7304">
          <cell r="L7304">
            <v>7.4474</v>
          </cell>
          <cell r="M7304">
            <v>6.1111661999989058E-3</v>
          </cell>
          <cell r="AF7304">
            <v>6.8033623399012333E-3</v>
          </cell>
        </row>
        <row r="7305">
          <cell r="L7305">
            <v>35.205800000000004</v>
          </cell>
          <cell r="M7305">
            <v>6.8348348057950268E-3</v>
          </cell>
          <cell r="AF7305">
            <v>6.8033869798833019E-3</v>
          </cell>
        </row>
        <row r="7306">
          <cell r="L7306">
            <v>7.0373099999999997</v>
          </cell>
          <cell r="M7306">
            <v>6.0907359941035875E-3</v>
          </cell>
          <cell r="AF7306">
            <v>6.8034943877412542E-3</v>
          </cell>
        </row>
        <row r="7307">
          <cell r="L7307">
            <v>33.510800000000003</v>
          </cell>
          <cell r="M7307">
            <v>6.832440955098819E-3</v>
          </cell>
          <cell r="AF7307">
            <v>6.8035010946779582E-3</v>
          </cell>
        </row>
        <row r="7308">
          <cell r="L7308">
            <v>7.0503600000000004</v>
          </cell>
          <cell r="M7308">
            <v>6.0913897085438243E-3</v>
          </cell>
          <cell r="AF7308">
            <v>6.8035670082821562E-3</v>
          </cell>
        </row>
        <row r="7309">
          <cell r="L7309">
            <v>20.248799999999999</v>
          </cell>
          <cell r="M7309">
            <v>6.6182423044497622E-3</v>
          </cell>
          <cell r="AF7309">
            <v>6.803722023977745E-3</v>
          </cell>
        </row>
        <row r="7310">
          <cell r="L7310">
            <v>7.2356400000000001</v>
          </cell>
          <cell r="M7310">
            <v>6.1006456234706848E-3</v>
          </cell>
          <cell r="AF7310">
            <v>6.8038055067432945E-3</v>
          </cell>
        </row>
        <row r="7311">
          <cell r="L7311">
            <v>22.960899999999999</v>
          </cell>
          <cell r="M7311">
            <v>6.6895245547711297E-3</v>
          </cell>
          <cell r="AF7311">
            <v>6.8038188536561845E-3</v>
          </cell>
        </row>
        <row r="7312">
          <cell r="L7312">
            <v>6.8650700000000002</v>
          </cell>
          <cell r="M7312">
            <v>6.0820860488653298E-3</v>
          </cell>
          <cell r="AF7312">
            <v>6.8040962662320572E-3</v>
          </cell>
        </row>
        <row r="7313">
          <cell r="L7313">
            <v>42.506399999999999</v>
          </cell>
          <cell r="M7313">
            <v>6.7794967952424807E-3</v>
          </cell>
          <cell r="AF7313">
            <v>6.804167084994964E-3</v>
          </cell>
        </row>
        <row r="7314">
          <cell r="L7314">
            <v>7.1938700000000004</v>
          </cell>
          <cell r="M7314">
            <v>6.0985630841564192E-3</v>
          </cell>
          <cell r="AF7314">
            <v>6.8043525985368595E-3</v>
          </cell>
        </row>
        <row r="7315">
          <cell r="L7315">
            <v>21.343800000000002</v>
          </cell>
          <cell r="M7315">
            <v>6.6486579296985773E-3</v>
          </cell>
          <cell r="AF7315">
            <v>6.8044253260139461E-3</v>
          </cell>
        </row>
        <row r="7316">
          <cell r="L7316">
            <v>6.5923100000000003</v>
          </cell>
          <cell r="M7316">
            <v>6.0683049833847374E-3</v>
          </cell>
          <cell r="AF7316">
            <v>6.8044561540461972E-3</v>
          </cell>
        </row>
        <row r="7317">
          <cell r="L7317">
            <v>20.496099999999998</v>
          </cell>
          <cell r="M7317">
            <v>6.6253031598734156E-3</v>
          </cell>
          <cell r="AF7317">
            <v>6.8044583554546711E-3</v>
          </cell>
        </row>
        <row r="7318">
          <cell r="L7318">
            <v>6.8380999999999998</v>
          </cell>
          <cell r="M7318">
            <v>6.0807279254292248E-3</v>
          </cell>
          <cell r="AF7318">
            <v>6.804513364933539E-3</v>
          </cell>
        </row>
        <row r="7319">
          <cell r="L7319">
            <v>21.164200000000001</v>
          </cell>
          <cell r="M7319">
            <v>6.6438199472811307E-3</v>
          </cell>
          <cell r="AF7319">
            <v>6.8045287587195471E-3</v>
          </cell>
        </row>
        <row r="7320">
          <cell r="L7320">
            <v>7.2464500000000003</v>
          </cell>
          <cell r="M7320">
            <v>6.1011841877402113E-3</v>
          </cell>
          <cell r="AF7320">
            <v>6.8046484776409857E-3</v>
          </cell>
        </row>
        <row r="7321">
          <cell r="L7321">
            <v>21.639299999999999</v>
          </cell>
          <cell r="M7321">
            <v>6.6564884895426481E-3</v>
          </cell>
          <cell r="AF7321">
            <v>6.8046495748909485E-3</v>
          </cell>
        </row>
        <row r="7322">
          <cell r="L7322">
            <v>6.95824</v>
          </cell>
          <cell r="M7322">
            <v>6.086770129112986E-3</v>
          </cell>
          <cell r="AF7322">
            <v>6.8046704188789511E-3</v>
          </cell>
        </row>
        <row r="7323">
          <cell r="L7323">
            <v>65.495900000000006</v>
          </cell>
          <cell r="M7323">
            <v>5.9661765998487021E-3</v>
          </cell>
          <cell r="AF7323">
            <v>6.804702219608709E-3</v>
          </cell>
        </row>
        <row r="7324">
          <cell r="L7324">
            <v>8.3809500000000003</v>
          </cell>
          <cell r="M7324">
            <v>6.156797000639291E-3</v>
          </cell>
          <cell r="AF7324">
            <v>6.8047087969914056E-3</v>
          </cell>
        </row>
        <row r="7325">
          <cell r="L7325">
            <v>18.463699999999999</v>
          </cell>
          <cell r="M7325">
            <v>6.5640012874133066E-3</v>
          </cell>
          <cell r="AF7325">
            <v>6.8047602951656488E-3</v>
          </cell>
        </row>
        <row r="7326">
          <cell r="L7326">
            <v>7.1041299999999996</v>
          </cell>
          <cell r="M7326">
            <v>6.0940807392225477E-3</v>
          </cell>
          <cell r="AF7326">
            <v>6.8047723416145992E-3</v>
          </cell>
        </row>
        <row r="7327">
          <cell r="L7327">
            <v>38.6419</v>
          </cell>
          <cell r="M7327">
            <v>6.8220151853830655E-3</v>
          </cell>
          <cell r="AF7327">
            <v>6.804780006289435E-3</v>
          </cell>
        </row>
        <row r="7328">
          <cell r="L7328">
            <v>7.21089</v>
          </cell>
          <cell r="M7328">
            <v>6.0994119466036391E-3</v>
          </cell>
          <cell r="AF7328">
            <v>6.8048084665886348E-3</v>
          </cell>
        </row>
        <row r="7329">
          <cell r="L7329">
            <v>45.664400000000001</v>
          </cell>
          <cell r="M7329">
            <v>6.7230311910789339E-3</v>
          </cell>
          <cell r="AF7329">
            <v>6.8049232662531879E-3</v>
          </cell>
        </row>
        <row r="7330">
          <cell r="L7330">
            <v>7.4063600000000003</v>
          </cell>
          <cell r="M7330">
            <v>6.1091321323142513E-3</v>
          </cell>
          <cell r="AF7330">
            <v>6.8049614843022138E-3</v>
          </cell>
        </row>
        <row r="7331">
          <cell r="L7331">
            <v>24.490200000000002</v>
          </cell>
          <cell r="M7331">
            <v>6.7236536315940024E-3</v>
          </cell>
          <cell r="AF7331">
            <v>6.8050149488247105E-3</v>
          </cell>
        </row>
        <row r="7332">
          <cell r="L7332">
            <v>7.7219800000000003</v>
          </cell>
          <cell r="M7332">
            <v>6.1247147589475271E-3</v>
          </cell>
          <cell r="AF7332">
            <v>6.8050509287555265E-3</v>
          </cell>
        </row>
        <row r="7333">
          <cell r="L7333">
            <v>19.239100000000001</v>
          </cell>
          <cell r="M7333">
            <v>6.5882642778661267E-3</v>
          </cell>
          <cell r="AF7333">
            <v>6.8050650967475916E-3</v>
          </cell>
        </row>
        <row r="7334">
          <cell r="L7334">
            <v>7.6524700000000001</v>
          </cell>
          <cell r="M7334">
            <v>6.1212949063876214E-3</v>
          </cell>
          <cell r="AF7334">
            <v>6.8050705450843213E-3</v>
          </cell>
        </row>
        <row r="7335">
          <cell r="L7335">
            <v>35.481099999999998</v>
          </cell>
          <cell r="M7335">
            <v>6.8346795867139064E-3</v>
          </cell>
          <cell r="AF7335">
            <v>6.8050792613934975E-3</v>
          </cell>
        </row>
        <row r="7336">
          <cell r="L7336">
            <v>6.9385199999999996</v>
          </cell>
          <cell r="M7336">
            <v>6.085779707697898E-3</v>
          </cell>
          <cell r="AF7336">
            <v>6.8052326783503269E-3</v>
          </cell>
        </row>
        <row r="7337">
          <cell r="L7337">
            <v>18.9756</v>
          </cell>
          <cell r="M7337">
            <v>6.580139331309816E-3</v>
          </cell>
          <cell r="AF7337">
            <v>6.8052522351587418E-3</v>
          </cell>
        </row>
        <row r="7338">
          <cell r="L7338">
            <v>17.832899999999999</v>
          </cell>
          <cell r="M7338">
            <v>6.5434770034683148E-3</v>
          </cell>
          <cell r="AF7338">
            <v>6.8053770300010967E-3</v>
          </cell>
        </row>
        <row r="7339">
          <cell r="L7339">
            <v>36.395800000000001</v>
          </cell>
          <cell r="M7339">
            <v>6.8330722340771014E-3</v>
          </cell>
          <cell r="AF7339">
            <v>6.8054669366057561E-3</v>
          </cell>
        </row>
        <row r="7340">
          <cell r="L7340">
            <v>16.683800000000002</v>
          </cell>
          <cell r="M7340">
            <v>6.5043009646830489E-3</v>
          </cell>
          <cell r="AF7340">
            <v>6.8054831702320587E-3</v>
          </cell>
        </row>
        <row r="7341">
          <cell r="L7341">
            <v>27.538</v>
          </cell>
          <cell r="M7341">
            <v>6.778299384250651E-3</v>
          </cell>
          <cell r="AF7341">
            <v>6.8055069714906286E-3</v>
          </cell>
        </row>
        <row r="7342">
          <cell r="L7342">
            <v>27.9344</v>
          </cell>
          <cell r="M7342">
            <v>6.7840797730723277E-3</v>
          </cell>
          <cell r="AF7342">
            <v>6.8055177870759457E-3</v>
          </cell>
        </row>
        <row r="7343">
          <cell r="L7343">
            <v>17.982600000000001</v>
          </cell>
          <cell r="M7343">
            <v>6.5484111787235417E-3</v>
          </cell>
          <cell r="AF7343">
            <v>6.8056117991053015E-3</v>
          </cell>
        </row>
        <row r="7344">
          <cell r="L7344">
            <v>13.3468</v>
          </cell>
          <cell r="M7344">
            <v>6.3778301973060631E-3</v>
          </cell>
          <cell r="AF7344">
            <v>6.8058639152288256E-3</v>
          </cell>
        </row>
        <row r="7345">
          <cell r="L7345">
            <v>21.325900000000001</v>
          </cell>
          <cell r="M7345">
            <v>6.6481784137497456E-3</v>
          </cell>
          <cell r="AF7345">
            <v>6.8059487864809169E-3</v>
          </cell>
        </row>
        <row r="7346">
          <cell r="L7346">
            <v>31.997299999999999</v>
          </cell>
          <cell r="M7346">
            <v>6.8254380762082373E-3</v>
          </cell>
          <cell r="AF7346">
            <v>6.8062090712051456E-3</v>
          </cell>
        </row>
        <row r="7347">
          <cell r="L7347">
            <v>22.473400000000002</v>
          </cell>
          <cell r="M7347">
            <v>6.6777179532519684E-3</v>
          </cell>
          <cell r="AF7347">
            <v>6.8064277433073873E-3</v>
          </cell>
        </row>
        <row r="7348">
          <cell r="L7348">
            <v>27.877099999999999</v>
          </cell>
          <cell r="M7348">
            <v>6.7832632508819501E-3</v>
          </cell>
          <cell r="AF7348">
            <v>6.806429872592854E-3</v>
          </cell>
        </row>
        <row r="7349">
          <cell r="L7349">
            <v>18.785799999999998</v>
          </cell>
          <cell r="M7349">
            <v>6.5742101006368977E-3</v>
          </cell>
          <cell r="AF7349">
            <v>6.8066031429331111E-3</v>
          </cell>
        </row>
        <row r="7350">
          <cell r="L7350">
            <v>21.826499999999999</v>
          </cell>
          <cell r="M7350">
            <v>6.6613656001865574E-3</v>
          </cell>
          <cell r="AF7350">
            <v>6.8066699714026645E-3</v>
          </cell>
        </row>
        <row r="7351">
          <cell r="L7351">
            <v>36.988599999999998</v>
          </cell>
          <cell r="M7351">
            <v>6.8311347667509457E-3</v>
          </cell>
          <cell r="AF7351">
            <v>6.806716598612734E-3</v>
          </cell>
        </row>
        <row r="7352">
          <cell r="L7352">
            <v>34.229700000000001</v>
          </cell>
          <cell r="M7352">
            <v>6.834159931538142E-3</v>
          </cell>
          <cell r="AF7352">
            <v>6.8068203122572382E-3</v>
          </cell>
        </row>
        <row r="7353">
          <cell r="L7353">
            <v>20.214500000000001</v>
          </cell>
          <cell r="M7353">
            <v>6.6172541925508567E-3</v>
          </cell>
          <cell r="AF7353">
            <v>6.8069660353291721E-3</v>
          </cell>
        </row>
        <row r="7354">
          <cell r="L7354">
            <v>13.0862</v>
          </cell>
          <cell r="M7354">
            <v>6.3671815826167027E-3</v>
          </cell>
          <cell r="AF7354">
            <v>6.807019794003809E-3</v>
          </cell>
        </row>
        <row r="7355">
          <cell r="L7355">
            <v>14.1035</v>
          </cell>
          <cell r="M7355">
            <v>6.4081274500716592E-3</v>
          </cell>
          <cell r="AF7355">
            <v>6.8070671853239628E-3</v>
          </cell>
        </row>
        <row r="7356">
          <cell r="L7356">
            <v>10.475099999999999</v>
          </cell>
          <cell r="M7356">
            <v>6.2545769942216334E-3</v>
          </cell>
          <cell r="AF7356">
            <v>6.8070998093330629E-3</v>
          </cell>
        </row>
        <row r="7357">
          <cell r="L7357">
            <v>8.34924</v>
          </cell>
          <cell r="M7357">
            <v>6.1552673116404581E-3</v>
          </cell>
          <cell r="AF7357">
            <v>6.8071765583843343E-3</v>
          </cell>
        </row>
        <row r="7358">
          <cell r="L7358">
            <v>27.532299999999999</v>
          </cell>
          <cell r="M7358">
            <v>6.7782140215830525E-3</v>
          </cell>
          <cell r="AF7358">
            <v>6.8072699862749501E-3</v>
          </cell>
        </row>
        <row r="7359">
          <cell r="L7359">
            <v>8.6285100000000003</v>
          </cell>
          <cell r="M7359">
            <v>6.1686897699496776E-3</v>
          </cell>
          <cell r="AF7359">
            <v>6.8072982985311553E-3</v>
          </cell>
        </row>
        <row r="7360">
          <cell r="L7360">
            <v>13.5938</v>
          </cell>
          <cell r="M7360">
            <v>6.3878219891005368E-3</v>
          </cell>
          <cell r="AF7360">
            <v>6.8073087808853986E-3</v>
          </cell>
        </row>
        <row r="7361">
          <cell r="L7361">
            <v>18.832599999999999</v>
          </cell>
          <cell r="M7361">
            <v>6.5756780647477598E-3</v>
          </cell>
          <cell r="AF7361">
            <v>6.8073936149093076E-3</v>
          </cell>
        </row>
        <row r="7362">
          <cell r="L7362">
            <v>23.3566</v>
          </cell>
          <cell r="M7362">
            <v>6.6987796392902373E-3</v>
          </cell>
          <cell r="AF7362">
            <v>6.8074480077200033E-3</v>
          </cell>
        </row>
        <row r="7363">
          <cell r="L7363">
            <v>11.7324</v>
          </cell>
          <cell r="M7363">
            <v>6.3101238132822722E-3</v>
          </cell>
          <cell r="AF7363">
            <v>6.8075347159680527E-3</v>
          </cell>
        </row>
        <row r="7364">
          <cell r="L7364">
            <v>15.7851</v>
          </cell>
          <cell r="M7364">
            <v>6.4720769976227555E-3</v>
          </cell>
          <cell r="AF7364">
            <v>6.80757854039994E-3</v>
          </cell>
        </row>
        <row r="7365">
          <cell r="L7365">
            <v>20.475999999999999</v>
          </cell>
          <cell r="M7365">
            <v>6.6247334279129636E-3</v>
          </cell>
          <cell r="AF7365">
            <v>6.8076764969500665E-3</v>
          </cell>
        </row>
        <row r="7366">
          <cell r="L7366">
            <v>16.2072</v>
          </cell>
          <cell r="M7366">
            <v>6.4873835008529626E-3</v>
          </cell>
          <cell r="AF7366">
            <v>6.8077929824621915E-3</v>
          </cell>
        </row>
        <row r="7367">
          <cell r="L7367">
            <v>39.353900000000003</v>
          </cell>
          <cell r="M7367">
            <v>6.8164066160725807E-3</v>
          </cell>
          <cell r="AF7367">
            <v>6.8078085643186112E-3</v>
          </cell>
        </row>
        <row r="7368">
          <cell r="L7368">
            <v>15.1942</v>
          </cell>
          <cell r="M7368">
            <v>6.4501433332863779E-3</v>
          </cell>
          <cell r="AF7368">
            <v>6.8078189497449105E-3</v>
          </cell>
        </row>
        <row r="7369">
          <cell r="L7369">
            <v>40.184399999999997</v>
          </cell>
          <cell r="M7369">
            <v>6.8085902427718146E-3</v>
          </cell>
          <cell r="AF7369">
            <v>6.8078459425756572E-3</v>
          </cell>
        </row>
        <row r="7370">
          <cell r="L7370">
            <v>24.848299999999998</v>
          </cell>
          <cell r="M7370">
            <v>6.7310027084982347E-3</v>
          </cell>
          <cell r="AF7370">
            <v>6.807874996790913E-3</v>
          </cell>
        </row>
        <row r="7371">
          <cell r="L7371">
            <v>18.5579</v>
          </cell>
          <cell r="M7371">
            <v>6.5670059628351882E-3</v>
          </cell>
          <cell r="AF7371">
            <v>6.8079123293727463E-3</v>
          </cell>
        </row>
        <row r="7372">
          <cell r="L7372">
            <v>31.942499999999999</v>
          </cell>
          <cell r="M7372">
            <v>6.825098568917715E-3</v>
          </cell>
          <cell r="AF7372">
            <v>6.8079278770322256E-3</v>
          </cell>
        </row>
        <row r="7373">
          <cell r="L7373">
            <v>26.179600000000001</v>
          </cell>
          <cell r="M7373">
            <v>6.7561642802077696E-3</v>
          </cell>
          <cell r="AF7373">
            <v>6.8079330585941429E-3</v>
          </cell>
        </row>
        <row r="7374">
          <cell r="L7374">
            <v>6.8222399999999999</v>
          </cell>
          <cell r="M7374">
            <v>6.0799288017555631E-3</v>
          </cell>
          <cell r="AF7374">
            <v>6.8079372034868272E-3</v>
          </cell>
        </row>
        <row r="7375">
          <cell r="L7375">
            <v>7.3762499999999998</v>
          </cell>
          <cell r="M7375">
            <v>6.1076382990893447E-3</v>
          </cell>
          <cell r="AF7375">
            <v>6.8082481966035844E-3</v>
          </cell>
        </row>
        <row r="7376">
          <cell r="L7376">
            <v>21.573599999999999</v>
          </cell>
          <cell r="M7376">
            <v>6.65476143028186E-3</v>
          </cell>
          <cell r="AF7376">
            <v>6.8082904187856232E-3</v>
          </cell>
        </row>
        <row r="7377">
          <cell r="L7377">
            <v>18.439399999999999</v>
          </cell>
          <cell r="M7377">
            <v>6.5632236454251395E-3</v>
          </cell>
          <cell r="AF7377">
            <v>6.8083418641425629E-3</v>
          </cell>
        </row>
        <row r="7378">
          <cell r="L7378">
            <v>22.882899999999999</v>
          </cell>
          <cell r="M7378">
            <v>6.6876654461978857E-3</v>
          </cell>
          <cell r="AF7378">
            <v>6.8083624284054232E-3</v>
          </cell>
        </row>
        <row r="7379">
          <cell r="L7379">
            <v>13.8049</v>
          </cell>
          <cell r="M7379">
            <v>6.3962831583540877E-3</v>
          </cell>
          <cell r="AF7379">
            <v>6.8084897498015481E-3</v>
          </cell>
        </row>
        <row r="7380">
          <cell r="L7380">
            <v>31.978200000000001</v>
          </cell>
          <cell r="M7380">
            <v>6.8253204253899023E-3</v>
          </cell>
          <cell r="AF7380">
            <v>6.8086280191619148E-3</v>
          </cell>
        </row>
        <row r="7381">
          <cell r="L7381">
            <v>26.225100000000001</v>
          </cell>
          <cell r="M7381">
            <v>6.7569637686689102E-3</v>
          </cell>
          <cell r="AF7381">
            <v>6.8086525625445206E-3</v>
          </cell>
        </row>
        <row r="7382">
          <cell r="L7382">
            <v>17.391500000000001</v>
          </cell>
          <cell r="M7382">
            <v>6.528699906957613E-3</v>
          </cell>
          <cell r="AF7382">
            <v>6.8086811820537215E-3</v>
          </cell>
        </row>
        <row r="7383">
          <cell r="L7383">
            <v>21.801300000000001</v>
          </cell>
          <cell r="M7383">
            <v>6.6607128486393724E-3</v>
          </cell>
          <cell r="AF7383">
            <v>6.808747560258975E-3</v>
          </cell>
        </row>
        <row r="7384">
          <cell r="L7384">
            <v>287.11599999999999</v>
          </cell>
          <cell r="M7384">
            <v>6.1015690556135494E-7</v>
          </cell>
          <cell r="AF7384">
            <v>6.8089705869974759E-3</v>
          </cell>
        </row>
        <row r="7385">
          <cell r="L7385">
            <v>19.106400000000001</v>
          </cell>
          <cell r="M7385">
            <v>6.5841880305546451E-3</v>
          </cell>
          <cell r="AF7385">
            <v>6.809072109343217E-3</v>
          </cell>
        </row>
        <row r="7386">
          <cell r="L7386">
            <v>12.332000000000001</v>
          </cell>
          <cell r="M7386">
            <v>6.3357519046792722E-3</v>
          </cell>
          <cell r="AF7386">
            <v>6.8090751519491333E-3</v>
          </cell>
        </row>
        <row r="7387">
          <cell r="L7387">
            <v>15.7759</v>
          </cell>
          <cell r="M7387">
            <v>6.4717400141133617E-3</v>
          </cell>
          <cell r="AF7387">
            <v>6.8092998093920764E-3</v>
          </cell>
        </row>
        <row r="7388">
          <cell r="L7388">
            <v>17.645299999999999</v>
          </cell>
          <cell r="M7388">
            <v>6.5372381676365313E-3</v>
          </cell>
          <cell r="AF7388">
            <v>6.8094168090883722E-3</v>
          </cell>
        </row>
        <row r="7389">
          <cell r="L7389">
            <v>14.082700000000001</v>
          </cell>
          <cell r="M7389">
            <v>6.4073071188740418E-3</v>
          </cell>
          <cell r="AF7389">
            <v>6.8094339331690795E-3</v>
          </cell>
        </row>
        <row r="7390">
          <cell r="L7390">
            <v>17.067900000000002</v>
          </cell>
          <cell r="M7390">
            <v>6.5176509011200187E-3</v>
          </cell>
          <cell r="AF7390">
            <v>6.8095234891906095E-3</v>
          </cell>
        </row>
        <row r="7391">
          <cell r="L7391">
            <v>16.512</v>
          </cell>
          <cell r="M7391">
            <v>6.4982475866155864E-3</v>
          </cell>
          <cell r="AF7391">
            <v>6.8096118844592299E-3</v>
          </cell>
        </row>
        <row r="7392">
          <cell r="L7392">
            <v>31.861499999999999</v>
          </cell>
          <cell r="M7392">
            <v>6.8245857562085482E-3</v>
          </cell>
          <cell r="AF7392">
            <v>6.8096640458109453E-3</v>
          </cell>
        </row>
        <row r="7393">
          <cell r="L7393">
            <v>14.046799999999999</v>
          </cell>
          <cell r="M7393">
            <v>6.4058895921475598E-3</v>
          </cell>
          <cell r="AF7393">
            <v>6.8096760754273828E-3</v>
          </cell>
        </row>
        <row r="7394">
          <cell r="L7394">
            <v>18.856300000000001</v>
          </cell>
          <cell r="M7394">
            <v>6.5764199692185422E-3</v>
          </cell>
          <cell r="AF7394">
            <v>6.8096951164771137E-3</v>
          </cell>
        </row>
        <row r="7395">
          <cell r="L7395">
            <v>16.878900000000002</v>
          </cell>
          <cell r="M7395">
            <v>6.5111137548488889E-3</v>
          </cell>
          <cell r="AF7395">
            <v>6.8097251667097406E-3</v>
          </cell>
        </row>
        <row r="7396">
          <cell r="L7396">
            <v>28.682500000000001</v>
          </cell>
          <cell r="M7396">
            <v>6.7941483784469134E-3</v>
          </cell>
          <cell r="AF7396">
            <v>6.809806213143337E-3</v>
          </cell>
        </row>
        <row r="7397">
          <cell r="L7397">
            <v>20.781300000000002</v>
          </cell>
          <cell r="M7397">
            <v>6.6333076345154451E-3</v>
          </cell>
          <cell r="AF7397">
            <v>6.8098791434625097E-3</v>
          </cell>
        </row>
        <row r="7398">
          <cell r="L7398">
            <v>16.1737</v>
          </cell>
          <cell r="M7398">
            <v>6.4861797697289506E-3</v>
          </cell>
          <cell r="AF7398">
            <v>6.8099120772594293E-3</v>
          </cell>
        </row>
        <row r="7399">
          <cell r="L7399">
            <v>23.3889</v>
          </cell>
          <cell r="M7399">
            <v>6.6995220811913239E-3</v>
          </cell>
          <cell r="AF7399">
            <v>6.8099340211194518E-3</v>
          </cell>
        </row>
        <row r="7400">
          <cell r="L7400">
            <v>146.874</v>
          </cell>
          <cell r="M7400">
            <v>1.0911833839801106E-3</v>
          </cell>
          <cell r="AF7400">
            <v>6.8101588883251714E-3</v>
          </cell>
        </row>
        <row r="7401">
          <cell r="L7401">
            <v>21.914999999999999</v>
          </cell>
          <cell r="M7401">
            <v>6.663648667637666E-3</v>
          </cell>
          <cell r="AF7401">
            <v>6.8101906460137562E-3</v>
          </cell>
        </row>
        <row r="7402">
          <cell r="L7402">
            <v>33.412799999999997</v>
          </cell>
          <cell r="M7402">
            <v>6.8321263871855024E-3</v>
          </cell>
          <cell r="AF7402">
            <v>6.8103550628877902E-3</v>
          </cell>
        </row>
        <row r="7403">
          <cell r="L7403">
            <v>13.3057</v>
          </cell>
          <cell r="M7403">
            <v>6.3761580325177591E-3</v>
          </cell>
          <cell r="AF7403">
            <v>6.8103560516937674E-3</v>
          </cell>
        </row>
        <row r="7404">
          <cell r="M7404">
            <v>5.7065367181851909E-3</v>
          </cell>
          <cell r="AF7404">
            <v>6.8104025031879793E-3</v>
          </cell>
        </row>
        <row r="7405">
          <cell r="L7405">
            <v>10.4002</v>
          </cell>
          <cell r="M7405">
            <v>6.2511918853105286E-3</v>
          </cell>
          <cell r="AF7405">
            <v>6.810536669047503E-3</v>
          </cell>
        </row>
        <row r="7406">
          <cell r="M7406">
            <v>5.7065367181851909E-3</v>
          </cell>
          <cell r="AF7406">
            <v>6.810544549724757E-3</v>
          </cell>
        </row>
        <row r="7407">
          <cell r="L7407">
            <v>21.360499999999998</v>
          </cell>
          <cell r="M7407">
            <v>6.6491047666618541E-3</v>
          </cell>
          <cell r="AF7407">
            <v>6.810678326883925E-3</v>
          </cell>
        </row>
        <row r="7408">
          <cell r="L7408">
            <v>19.354199999999999</v>
          </cell>
          <cell r="M7408">
            <v>6.5917743438700261E-3</v>
          </cell>
          <cell r="AF7408">
            <v>6.8107970405868763E-3</v>
          </cell>
        </row>
        <row r="7409">
          <cell r="L7409">
            <v>18.6267</v>
          </cell>
          <cell r="M7409">
            <v>6.5691905176794635E-3</v>
          </cell>
          <cell r="AF7409">
            <v>6.8110257946653102E-3</v>
          </cell>
        </row>
        <row r="7410">
          <cell r="L7410">
            <v>16.622199999999999</v>
          </cell>
          <cell r="M7410">
            <v>6.5021363164638095E-3</v>
          </cell>
          <cell r="AF7410">
            <v>6.8110803780360432E-3</v>
          </cell>
        </row>
        <row r="7411">
          <cell r="L7411">
            <v>7.6170400000000003</v>
          </cell>
          <cell r="M7411">
            <v>6.1195491660851259E-3</v>
          </cell>
          <cell r="AF7411">
            <v>6.8110988832490718E-3</v>
          </cell>
        </row>
        <row r="7412">
          <cell r="L7412">
            <v>22.4895</v>
          </cell>
          <cell r="M7412">
            <v>6.6781149792716861E-3</v>
          </cell>
          <cell r="AF7412">
            <v>6.8111806098859959E-3</v>
          </cell>
        </row>
        <row r="7413">
          <cell r="L7413">
            <v>16.4771</v>
          </cell>
          <cell r="M7413">
            <v>6.4970116943115575E-3</v>
          </cell>
          <cell r="AF7413">
            <v>6.8111854701494168E-3</v>
          </cell>
        </row>
        <row r="7414">
          <cell r="L7414">
            <v>54.480899999999998</v>
          </cell>
          <cell r="M7414">
            <v>6.4668895767519769E-3</v>
          </cell>
          <cell r="AF7414">
            <v>6.8112010196569673E-3</v>
          </cell>
        </row>
        <row r="7415">
          <cell r="L7415">
            <v>25.0124</v>
          </cell>
          <cell r="M7415">
            <v>6.7342884270388953E-3</v>
          </cell>
          <cell r="AF7415">
            <v>6.8112117069951432E-3</v>
          </cell>
        </row>
        <row r="7416">
          <cell r="L7416">
            <v>16.6371</v>
          </cell>
          <cell r="M7416">
            <v>6.502660506313972E-3</v>
          </cell>
          <cell r="AF7416">
            <v>6.8112359874658831E-3</v>
          </cell>
        </row>
        <row r="7417">
          <cell r="L7417">
            <v>11.825200000000001</v>
          </cell>
          <cell r="M7417">
            <v>6.3141270596903491E-3</v>
          </cell>
          <cell r="AF7417">
            <v>6.8112612259922725E-3</v>
          </cell>
        </row>
        <row r="7418">
          <cell r="L7418">
            <v>25.287099999999999</v>
          </cell>
          <cell r="M7418">
            <v>6.7396730143871719E-3</v>
          </cell>
          <cell r="AF7418">
            <v>6.8114587855621659E-3</v>
          </cell>
        </row>
        <row r="7419">
          <cell r="L7419">
            <v>19.817</v>
          </cell>
          <cell r="M7419">
            <v>6.605647398916969E-3</v>
          </cell>
          <cell r="AF7419">
            <v>6.8114645836288758E-3</v>
          </cell>
        </row>
        <row r="7420">
          <cell r="L7420">
            <v>25.533000000000001</v>
          </cell>
          <cell r="M7420">
            <v>6.7443700129221906E-3</v>
          </cell>
          <cell r="AF7420">
            <v>6.8114694148050936E-3</v>
          </cell>
        </row>
        <row r="7421">
          <cell r="L7421">
            <v>234.05699999999999</v>
          </cell>
          <cell r="M7421">
            <v>2.0455510497624174E-5</v>
          </cell>
          <cell r="AF7421">
            <v>6.8115765390822005E-3</v>
          </cell>
        </row>
        <row r="7422">
          <cell r="L7422">
            <v>34.962499999999999</v>
          </cell>
          <cell r="M7422">
            <v>6.8348454199791209E-3</v>
          </cell>
          <cell r="AF7422">
            <v>6.8115967783159443E-3</v>
          </cell>
        </row>
        <row r="7423">
          <cell r="L7423">
            <v>14.206</v>
          </cell>
          <cell r="M7423">
            <v>6.4121595886041174E-3</v>
          </cell>
          <cell r="AF7423">
            <v>6.8117497340674359E-3</v>
          </cell>
        </row>
        <row r="7424">
          <cell r="L7424">
            <v>25.840599999999998</v>
          </cell>
          <cell r="M7424">
            <v>6.7500815018709682E-3</v>
          </cell>
          <cell r="AF7424">
            <v>6.8118686718787978E-3</v>
          </cell>
        </row>
        <row r="7425">
          <cell r="L7425">
            <v>31.2944</v>
          </cell>
          <cell r="M7425">
            <v>6.8206285991940343E-3</v>
          </cell>
          <cell r="AF7425">
            <v>6.811944287532192E-3</v>
          </cell>
        </row>
        <row r="7426">
          <cell r="L7426">
            <v>16.057200000000002</v>
          </cell>
          <cell r="M7426">
            <v>6.4819787747452604E-3</v>
          </cell>
          <cell r="AF7426">
            <v>6.8120865670490225E-3</v>
          </cell>
        </row>
        <row r="7427">
          <cell r="L7427">
            <v>17.976600000000001</v>
          </cell>
          <cell r="M7427">
            <v>6.5482141732224773E-3</v>
          </cell>
          <cell r="AF7427">
            <v>6.8121304031917383E-3</v>
          </cell>
        </row>
        <row r="7428">
          <cell r="L7428">
            <v>33.903199999999998</v>
          </cell>
          <cell r="M7428">
            <v>6.8335076644722992E-3</v>
          </cell>
          <cell r="AF7428">
            <v>6.8122512108695086E-3</v>
          </cell>
        </row>
        <row r="7429">
          <cell r="L7429">
            <v>129.53899999999999</v>
          </cell>
          <cell r="M7429">
            <v>1.8442605336060341E-3</v>
          </cell>
          <cell r="AF7429">
            <v>6.8123745404623749E-3</v>
          </cell>
        </row>
        <row r="7430">
          <cell r="L7430">
            <v>102.03100000000001</v>
          </cell>
          <cell r="M7430">
            <v>3.5390058540947841E-3</v>
          </cell>
          <cell r="AF7430">
            <v>6.8125381430620855E-3</v>
          </cell>
        </row>
        <row r="7431">
          <cell r="L7431">
            <v>120.396</v>
          </cell>
          <cell r="M7431">
            <v>2.3475048057258504E-3</v>
          </cell>
          <cell r="AF7431">
            <v>6.8125815442711081E-3</v>
          </cell>
        </row>
        <row r="7432">
          <cell r="L7432">
            <v>130.17099999999999</v>
          </cell>
          <cell r="M7432">
            <v>1.8121136060475567E-3</v>
          </cell>
          <cell r="AF7432">
            <v>6.8125890880164726E-3</v>
          </cell>
        </row>
        <row r="7433">
          <cell r="L7433">
            <v>42.764000000000003</v>
          </cell>
          <cell r="M7433">
            <v>6.7756160621336254E-3</v>
          </cell>
          <cell r="AF7433">
            <v>6.8125975732102719E-3</v>
          </cell>
        </row>
        <row r="7434">
          <cell r="L7434">
            <v>15.490500000000001</v>
          </cell>
          <cell r="M7434">
            <v>6.461215181567473E-3</v>
          </cell>
          <cell r="AF7434">
            <v>6.8126277297561313E-3</v>
          </cell>
        </row>
        <row r="7435">
          <cell r="L7435">
            <v>14.3004</v>
          </cell>
          <cell r="M7435">
            <v>6.4158578323504729E-3</v>
          </cell>
          <cell r="AF7435">
            <v>6.8126588073875571E-3</v>
          </cell>
        </row>
        <row r="7436">
          <cell r="L7436">
            <v>105.334</v>
          </cell>
          <cell r="M7436">
            <v>3.3112268842487333E-3</v>
          </cell>
          <cell r="AF7436">
            <v>6.8126653968311104E-3</v>
          </cell>
        </row>
        <row r="7437">
          <cell r="L7437">
            <v>25.381499999999999</v>
          </cell>
          <cell r="M7437">
            <v>6.7414899356077092E-3</v>
          </cell>
          <cell r="AF7437">
            <v>6.8127011511101652E-3</v>
          </cell>
        </row>
        <row r="7438">
          <cell r="L7438">
            <v>16.951499999999999</v>
          </cell>
          <cell r="M7438">
            <v>6.5136321515220207E-3</v>
          </cell>
          <cell r="AF7438">
            <v>6.8127058534848918E-3</v>
          </cell>
        </row>
        <row r="7439">
          <cell r="L7439">
            <v>24.031099999999999</v>
          </cell>
          <cell r="M7439">
            <v>6.7138738443730311E-3</v>
          </cell>
          <cell r="AF7439">
            <v>6.8127453338238907E-3</v>
          </cell>
        </row>
        <row r="7440">
          <cell r="L7440">
            <v>29.443899999999999</v>
          </cell>
          <cell r="M7440">
            <v>6.8032636842154937E-3</v>
          </cell>
          <cell r="AF7440">
            <v>6.8127725736046914E-3</v>
          </cell>
        </row>
        <row r="7441">
          <cell r="L7441">
            <v>23.111599999999999</v>
          </cell>
          <cell r="M7441">
            <v>6.6930840574287494E-3</v>
          </cell>
          <cell r="AF7441">
            <v>6.8128129328696068E-3</v>
          </cell>
        </row>
        <row r="7442">
          <cell r="L7442">
            <v>14.2585</v>
          </cell>
          <cell r="M7442">
            <v>6.4142181524769947E-3</v>
          </cell>
          <cell r="AF7442">
            <v>6.8128645016413405E-3</v>
          </cell>
        </row>
        <row r="7443">
          <cell r="L7443">
            <v>28.1708</v>
          </cell>
          <cell r="M7443">
            <v>6.7873803393435177E-3</v>
          </cell>
          <cell r="AF7443">
            <v>6.8129010321701109E-3</v>
          </cell>
        </row>
        <row r="7444">
          <cell r="L7444">
            <v>21.723500000000001</v>
          </cell>
          <cell r="M7444">
            <v>6.6586901803440705E-3</v>
          </cell>
          <cell r="AF7444">
            <v>6.8129590441352965E-3</v>
          </cell>
        </row>
        <row r="7445">
          <cell r="L7445">
            <v>17.4938</v>
          </cell>
          <cell r="M7445">
            <v>6.5321549670785406E-3</v>
          </cell>
          <cell r="AF7445">
            <v>6.8130664447546944E-3</v>
          </cell>
        </row>
        <row r="7446">
          <cell r="L7446">
            <v>21.384599999999999</v>
          </cell>
          <cell r="M7446">
            <v>6.6497486965757576E-3</v>
          </cell>
          <cell r="AF7446">
            <v>6.8131372783393268E-3</v>
          </cell>
        </row>
        <row r="7447">
          <cell r="L7447">
            <v>93.923599999999993</v>
          </cell>
          <cell r="M7447">
            <v>4.1105782734574808E-3</v>
          </cell>
          <cell r="AF7447">
            <v>6.8131410032434541E-3</v>
          </cell>
        </row>
        <row r="7448">
          <cell r="L7448">
            <v>34.8611</v>
          </cell>
          <cell r="M7448">
            <v>6.8348147833502812E-3</v>
          </cell>
          <cell r="AF7448">
            <v>6.8131717215713867E-3</v>
          </cell>
        </row>
        <row r="7449">
          <cell r="L7449">
            <v>19.468</v>
          </cell>
          <cell r="M7449">
            <v>6.5952213907185826E-3</v>
          </cell>
          <cell r="AF7449">
            <v>6.8132488871609238E-3</v>
          </cell>
        </row>
        <row r="7450">
          <cell r="L7450">
            <v>18.5274</v>
          </cell>
          <cell r="M7450">
            <v>6.5660348331075639E-3</v>
          </cell>
          <cell r="AF7450">
            <v>6.8132516737152028E-3</v>
          </cell>
        </row>
        <row r="7451">
          <cell r="L7451">
            <v>14.3423</v>
          </cell>
          <cell r="M7451">
            <v>6.4174946243938614E-3</v>
          </cell>
          <cell r="AF7451">
            <v>6.813272102981863E-3</v>
          </cell>
        </row>
        <row r="7452">
          <cell r="L7452">
            <v>29.151399999999999</v>
          </cell>
          <cell r="M7452">
            <v>6.7998973670938406E-3</v>
          </cell>
          <cell r="AF7452">
            <v>6.813330551765571E-3</v>
          </cell>
        </row>
        <row r="7453">
          <cell r="L7453">
            <v>31.2561</v>
          </cell>
          <cell r="M7453">
            <v>6.8203382200366048E-3</v>
          </cell>
          <cell r="AF7453">
            <v>6.8133472369311925E-3</v>
          </cell>
        </row>
        <row r="7454">
          <cell r="L7454">
            <v>19.407499999999999</v>
          </cell>
          <cell r="M7454">
            <v>6.5933917178416738E-3</v>
          </cell>
          <cell r="AF7454">
            <v>6.8133676211674871E-3</v>
          </cell>
        </row>
        <row r="7455">
          <cell r="L7455">
            <v>25.35</v>
          </cell>
          <cell r="M7455">
            <v>6.740885559324227E-3</v>
          </cell>
          <cell r="AF7455">
            <v>6.8134148385402835E-3</v>
          </cell>
        </row>
        <row r="7456">
          <cell r="L7456">
            <v>18.606300000000001</v>
          </cell>
          <cell r="M7456">
            <v>6.568543647800843E-3</v>
          </cell>
          <cell r="AF7456">
            <v>6.8134462880722405E-3</v>
          </cell>
        </row>
        <row r="7457">
          <cell r="L7457">
            <v>40.008400000000002</v>
          </cell>
          <cell r="M7457">
            <v>6.8103610762748259E-3</v>
          </cell>
          <cell r="AF7457">
            <v>6.8134758666454449E-3</v>
          </cell>
        </row>
        <row r="7458">
          <cell r="L7458">
            <v>12.378399999999999</v>
          </cell>
          <cell r="M7458">
            <v>6.3377115861989273E-3</v>
          </cell>
          <cell r="AF7458">
            <v>6.8135026546491811E-3</v>
          </cell>
        </row>
        <row r="7459">
          <cell r="L7459">
            <v>18.843800000000002</v>
          </cell>
          <cell r="M7459">
            <v>6.5760287940750152E-3</v>
          </cell>
          <cell r="AF7459">
            <v>6.8135663244296412E-3</v>
          </cell>
        </row>
        <row r="7460">
          <cell r="L7460">
            <v>25.339400000000001</v>
          </cell>
          <cell r="M7460">
            <v>6.7406817526234801E-3</v>
          </cell>
          <cell r="AF7460">
            <v>6.8135663244296412E-3</v>
          </cell>
        </row>
        <row r="7461">
          <cell r="L7461">
            <v>14.947699999999999</v>
          </cell>
          <cell r="M7461">
            <v>6.4408203446444014E-3</v>
          </cell>
          <cell r="AF7461">
            <v>6.8135948988881081E-3</v>
          </cell>
        </row>
        <row r="7462">
          <cell r="L7462">
            <v>17.392900000000001</v>
          </cell>
          <cell r="M7462">
            <v>6.5287473132967337E-3</v>
          </cell>
          <cell r="AF7462">
            <v>6.8136289788845441E-3</v>
          </cell>
        </row>
        <row r="7463">
          <cell r="L7463">
            <v>15.726800000000001</v>
          </cell>
          <cell r="M7463">
            <v>6.4699391263942311E-3</v>
          </cell>
          <cell r="AF7463">
            <v>6.8137521760257714E-3</v>
          </cell>
        </row>
        <row r="7464">
          <cell r="L7464">
            <v>25.7866</v>
          </cell>
          <cell r="M7464">
            <v>6.7490920491237137E-3</v>
          </cell>
          <cell r="AF7464">
            <v>6.8138053894927037E-3</v>
          </cell>
        </row>
        <row r="7465">
          <cell r="L7465">
            <v>18.655200000000001</v>
          </cell>
          <cell r="M7465">
            <v>6.5700929958215108E-3</v>
          </cell>
          <cell r="AF7465">
            <v>6.8138612832384154E-3</v>
          </cell>
        </row>
        <row r="7466">
          <cell r="L7466">
            <v>17.256399999999999</v>
          </cell>
          <cell r="M7466">
            <v>6.5241091571656964E-3</v>
          </cell>
          <cell r="AF7466">
            <v>6.8138667769886436E-3</v>
          </cell>
        </row>
        <row r="7467">
          <cell r="L7467">
            <v>29.176100000000002</v>
          </cell>
          <cell r="M7467">
            <v>6.8001881708826435E-3</v>
          </cell>
          <cell r="AF7467">
            <v>6.8140002376839435E-3</v>
          </cell>
        </row>
        <row r="7468">
          <cell r="L7468">
            <v>40.8675</v>
          </cell>
          <cell r="M7468">
            <v>6.8011357729707558E-3</v>
          </cell>
          <cell r="AF7468">
            <v>6.8140184869736348E-3</v>
          </cell>
        </row>
        <row r="7469">
          <cell r="L7469">
            <v>11.849</v>
          </cell>
          <cell r="M7469">
            <v>6.3151515915054381E-3</v>
          </cell>
          <cell r="AF7469">
            <v>6.8140777422506888E-3</v>
          </cell>
        </row>
        <row r="7470">
          <cell r="L7470">
            <v>8.1724399999999999</v>
          </cell>
          <cell r="M7470">
            <v>6.1467121963232115E-3</v>
          </cell>
          <cell r="AF7470">
            <v>6.8141059728800317E-3</v>
          </cell>
        </row>
        <row r="7471">
          <cell r="L7471">
            <v>23.512699999999999</v>
          </cell>
          <cell r="M7471">
            <v>6.7023494785498888E-3</v>
          </cell>
          <cell r="AF7471">
            <v>6.8141232660812266E-3</v>
          </cell>
        </row>
        <row r="7472">
          <cell r="L7472">
            <v>21.0547</v>
          </cell>
          <cell r="M7472">
            <v>6.6408411613378031E-3</v>
          </cell>
          <cell r="AF7472">
            <v>6.814140552105984E-3</v>
          </cell>
        </row>
        <row r="7473">
          <cell r="L7473">
            <v>14.3515</v>
          </cell>
          <cell r="M7473">
            <v>6.4178536285929028E-3</v>
          </cell>
          <cell r="AF7473">
            <v>6.814142371270069E-3</v>
          </cell>
        </row>
        <row r="7474">
          <cell r="L7474">
            <v>11.455500000000001</v>
          </cell>
          <cell r="M7474">
            <v>6.2980992384692172E-3</v>
          </cell>
          <cell r="AF7474">
            <v>6.8142404880447626E-3</v>
          </cell>
        </row>
        <row r="7475">
          <cell r="L7475">
            <v>5.9158600000000003</v>
          </cell>
          <cell r="M7475">
            <v>6.0336936703961914E-3</v>
          </cell>
          <cell r="AF7475">
            <v>6.8142658878752862E-3</v>
          </cell>
        </row>
        <row r="7476">
          <cell r="L7476">
            <v>10.2065</v>
          </cell>
          <cell r="M7476">
            <v>6.2423984333171085E-3</v>
          </cell>
          <cell r="AF7476">
            <v>6.8142758621157606E-3</v>
          </cell>
        </row>
        <row r="7477">
          <cell r="L7477">
            <v>9.9090799999999994</v>
          </cell>
          <cell r="M7477">
            <v>6.2287869195852422E-3</v>
          </cell>
          <cell r="AF7477">
            <v>6.8142948971676573E-3</v>
          </cell>
        </row>
        <row r="7478">
          <cell r="L7478">
            <v>20.467400000000001</v>
          </cell>
          <cell r="M7478">
            <v>6.6244894370040101E-3</v>
          </cell>
          <cell r="AF7478">
            <v>6.814303958396559E-3</v>
          </cell>
        </row>
        <row r="7479">
          <cell r="M7479">
            <v>5.7065367181851909E-3</v>
          </cell>
          <cell r="AF7479">
            <v>6.8143048644101045E-3</v>
          </cell>
        </row>
        <row r="7480">
          <cell r="L7480">
            <v>40.693199999999997</v>
          </cell>
          <cell r="M7480">
            <v>6.8031256256930201E-3</v>
          </cell>
          <cell r="AF7480">
            <v>6.8144143453056057E-3</v>
          </cell>
        </row>
        <row r="7481">
          <cell r="L7481">
            <v>49.645899999999997</v>
          </cell>
          <cell r="M7481">
            <v>6.6248159054101124E-3</v>
          </cell>
          <cell r="AF7481">
            <v>6.81441615246175E-3</v>
          </cell>
        </row>
        <row r="7482">
          <cell r="L7482">
            <v>18.790099999999999</v>
          </cell>
          <cell r="M7482">
            <v>6.5743451403351885E-3</v>
          </cell>
          <cell r="AF7482">
            <v>6.8144405412859151E-3</v>
          </cell>
        </row>
        <row r="7483">
          <cell r="L7483">
            <v>27.383299999999998</v>
          </cell>
          <cell r="M7483">
            <v>6.7759600705788658E-3</v>
          </cell>
          <cell r="AF7483">
            <v>6.8144450561442686E-3</v>
          </cell>
        </row>
        <row r="7484">
          <cell r="L7484">
            <v>23.7744</v>
          </cell>
          <cell r="M7484">
            <v>6.7082309003971647E-3</v>
          </cell>
          <cell r="AF7484">
            <v>6.8145028024310531E-3</v>
          </cell>
        </row>
        <row r="7485">
          <cell r="L7485">
            <v>13.7737</v>
          </cell>
          <cell r="M7485">
            <v>6.3950371832299036E-3</v>
          </cell>
          <cell r="AF7485">
            <v>6.8145496613230376E-3</v>
          </cell>
        </row>
        <row r="7486">
          <cell r="L7486">
            <v>26.354500000000002</v>
          </cell>
          <cell r="M7486">
            <v>6.7592155451852813E-3</v>
          </cell>
          <cell r="AF7486">
            <v>6.8145496613230376E-3</v>
          </cell>
        </row>
        <row r="7487">
          <cell r="L7487">
            <v>67.500299999999996</v>
          </cell>
          <cell r="M7487">
            <v>5.8568483891884987E-3</v>
          </cell>
          <cell r="AF7487">
            <v>6.8145739706963341E-3</v>
          </cell>
        </row>
        <row r="7488">
          <cell r="L7488">
            <v>27.263999999999999</v>
          </cell>
          <cell r="M7488">
            <v>6.7741241156324926E-3</v>
          </cell>
          <cell r="AF7488">
            <v>6.814609058645703E-3</v>
          </cell>
        </row>
        <row r="7489">
          <cell r="L7489">
            <v>17.118500000000001</v>
          </cell>
          <cell r="M7489">
            <v>6.5193905713882873E-3</v>
          </cell>
          <cell r="AF7489">
            <v>6.8147741938516656E-3</v>
          </cell>
        </row>
        <row r="7490">
          <cell r="L7490">
            <v>22.697299999999998</v>
          </cell>
          <cell r="M7490">
            <v>6.6831958119651829E-3</v>
          </cell>
          <cell r="AF7490">
            <v>6.8148198458638015E-3</v>
          </cell>
        </row>
        <row r="7491">
          <cell r="M7491">
            <v>5.7065367181851909E-3</v>
          </cell>
          <cell r="AF7491">
            <v>6.8148198458638015E-3</v>
          </cell>
        </row>
        <row r="7492">
          <cell r="L7492">
            <v>11.314500000000001</v>
          </cell>
          <cell r="M7492">
            <v>6.2919306121516309E-3</v>
          </cell>
          <cell r="AF7492">
            <v>6.8148940316922427E-3</v>
          </cell>
        </row>
        <row r="7493">
          <cell r="L7493">
            <v>16.011900000000001</v>
          </cell>
          <cell r="M7493">
            <v>6.4803390187951034E-3</v>
          </cell>
          <cell r="AF7493">
            <v>6.8150615604770544E-3</v>
          </cell>
        </row>
        <row r="7494">
          <cell r="L7494">
            <v>17.0213</v>
          </cell>
          <cell r="M7494">
            <v>6.5160448332575822E-3</v>
          </cell>
          <cell r="AF7494">
            <v>6.8152345843832474E-3</v>
          </cell>
        </row>
        <row r="7495">
          <cell r="L7495">
            <v>10.6897</v>
          </cell>
          <cell r="M7495">
            <v>6.2642288886168946E-3</v>
          </cell>
          <cell r="AF7495">
            <v>6.8152912068785362E-3</v>
          </cell>
        </row>
        <row r="7496">
          <cell r="L7496">
            <v>17.565300000000001</v>
          </cell>
          <cell r="M7496">
            <v>6.5345589621735641E-3</v>
          </cell>
          <cell r="AF7496">
            <v>6.8153371526690331E-3</v>
          </cell>
        </row>
        <row r="7497">
          <cell r="L7497">
            <v>21.658200000000001</v>
          </cell>
          <cell r="M7497">
            <v>6.6569838356848252E-3</v>
          </cell>
          <cell r="AF7497">
            <v>6.8154544231646607E-3</v>
          </cell>
        </row>
        <row r="7498">
          <cell r="L7498">
            <v>13.669499999999999</v>
          </cell>
          <cell r="M7498">
            <v>6.3908644715185989E-3</v>
          </cell>
          <cell r="AF7498">
            <v>6.8155063327528876E-3</v>
          </cell>
        </row>
        <row r="7499">
          <cell r="L7499">
            <v>18.4057</v>
          </cell>
          <cell r="M7499">
            <v>6.5621434572686174E-3</v>
          </cell>
          <cell r="AF7499">
            <v>6.8155212769030549E-3</v>
          </cell>
        </row>
        <row r="7500">
          <cell r="L7500">
            <v>20.961500000000001</v>
          </cell>
          <cell r="M7500">
            <v>6.6382884400436855E-3</v>
          </cell>
          <cell r="AF7500">
            <v>6.8155836285648469E-3</v>
          </cell>
        </row>
        <row r="7501">
          <cell r="L7501">
            <v>24.5002</v>
          </cell>
          <cell r="M7501">
            <v>6.7238621818356712E-3</v>
          </cell>
          <cell r="AF7501">
            <v>6.8157508655874019E-3</v>
          </cell>
        </row>
        <row r="7502">
          <cell r="L7502">
            <v>60.427100000000003</v>
          </cell>
          <cell r="M7502">
            <v>6.2190333143352762E-3</v>
          </cell>
          <cell r="AF7502">
            <v>6.815766588725407E-3</v>
          </cell>
        </row>
        <row r="7503">
          <cell r="L7503">
            <v>12.0684</v>
          </cell>
          <cell r="M7503">
            <v>6.3245545316555915E-3</v>
          </cell>
          <cell r="AF7503">
            <v>6.8157744478773187E-3</v>
          </cell>
        </row>
        <row r="7504">
          <cell r="L7504">
            <v>281.82600000000002</v>
          </cell>
          <cell r="M7504">
            <v>8.9872654014892925E-7</v>
          </cell>
          <cell r="AF7504">
            <v>6.8158049959275539E-3</v>
          </cell>
        </row>
        <row r="7505">
          <cell r="L7505">
            <v>35.404899999999998</v>
          </cell>
          <cell r="M7505">
            <v>6.834737767238387E-3</v>
          </cell>
          <cell r="AF7505">
            <v>6.8158886597701881E-3</v>
          </cell>
        </row>
        <row r="7506">
          <cell r="L7506">
            <v>18.818200000000001</v>
          </cell>
          <cell r="M7506">
            <v>6.5752267987964613E-3</v>
          </cell>
          <cell r="AF7506">
            <v>6.8159130271871369E-3</v>
          </cell>
        </row>
        <row r="7507">
          <cell r="L7507">
            <v>10.5777</v>
          </cell>
          <cell r="M7507">
            <v>6.2592002522761881E-3</v>
          </cell>
          <cell r="AF7507">
            <v>6.8160649701504003E-3</v>
          </cell>
        </row>
        <row r="7508">
          <cell r="L7508">
            <v>11.7204</v>
          </cell>
          <cell r="M7508">
            <v>6.3096051729283238E-3</v>
          </cell>
          <cell r="AF7508">
            <v>6.8162033562087056E-3</v>
          </cell>
        </row>
        <row r="7509">
          <cell r="L7509">
            <v>25.581900000000001</v>
          </cell>
          <cell r="M7509">
            <v>6.7452901836859815E-3</v>
          </cell>
          <cell r="AF7509">
            <v>6.8162318349703072E-3</v>
          </cell>
        </row>
        <row r="7510">
          <cell r="L7510">
            <v>14.391400000000001</v>
          </cell>
          <cell r="M7510">
            <v>6.4194090009475086E-3</v>
          </cell>
          <cell r="AF7510">
            <v>6.8165368269839533E-3</v>
          </cell>
        </row>
        <row r="7511">
          <cell r="L7511">
            <v>15.6859</v>
          </cell>
          <cell r="M7511">
            <v>6.4684358861068336E-3</v>
          </cell>
          <cell r="AF7511">
            <v>6.8165496587488054E-3</v>
          </cell>
        </row>
        <row r="7512">
          <cell r="L7512">
            <v>21.865500000000001</v>
          </cell>
          <cell r="M7512">
            <v>6.662373488879378E-3</v>
          </cell>
          <cell r="AF7512">
            <v>6.8165812912909579E-3</v>
          </cell>
        </row>
        <row r="7513">
          <cell r="L7513">
            <v>13.2729</v>
          </cell>
          <cell r="M7513">
            <v>6.3748216023160114E-3</v>
          </cell>
          <cell r="AF7513">
            <v>6.8166171654852961E-3</v>
          </cell>
        </row>
        <row r="7514">
          <cell r="L7514">
            <v>10.3086</v>
          </cell>
          <cell r="M7514">
            <v>6.247040526641102E-3</v>
          </cell>
          <cell r="AF7514">
            <v>6.8166478868533975E-3</v>
          </cell>
        </row>
        <row r="7515">
          <cell r="L7515">
            <v>11.111599999999999</v>
          </cell>
          <cell r="M7515">
            <v>6.2830001746075675E-3</v>
          </cell>
          <cell r="AF7515">
            <v>6.8167960098588134E-3</v>
          </cell>
        </row>
        <row r="7516">
          <cell r="L7516">
            <v>14.257400000000001</v>
          </cell>
          <cell r="M7516">
            <v>6.4141750671084978E-3</v>
          </cell>
          <cell r="AF7516">
            <v>6.817007775409333E-3</v>
          </cell>
        </row>
        <row r="7517">
          <cell r="L7517">
            <v>8.9311799999999995</v>
          </cell>
          <cell r="M7517">
            <v>6.1831101137411332E-3</v>
          </cell>
          <cell r="AF7517">
            <v>6.8170364794269758E-3</v>
          </cell>
        </row>
        <row r="7518">
          <cell r="L7518">
            <v>19.181000000000001</v>
          </cell>
          <cell r="M7518">
            <v>6.5864834549280316E-3</v>
          </cell>
          <cell r="AF7518">
            <v>6.8171199277272639E-3</v>
          </cell>
        </row>
        <row r="7519">
          <cell r="L7519">
            <v>18.322700000000001</v>
          </cell>
          <cell r="M7519">
            <v>6.5594744867399782E-3</v>
          </cell>
          <cell r="AF7519">
            <v>6.8171914195957499E-3</v>
          </cell>
        </row>
        <row r="7520">
          <cell r="L7520">
            <v>23.961600000000001</v>
          </cell>
          <cell r="M7520">
            <v>6.7123583990029451E-3</v>
          </cell>
          <cell r="AF7520">
            <v>6.8171998209484042E-3</v>
          </cell>
        </row>
        <row r="7521">
          <cell r="L7521">
            <v>9.4689599999999992</v>
          </cell>
          <cell r="M7521">
            <v>6.2084033647226934E-3</v>
          </cell>
          <cell r="AF7521">
            <v>6.8172485095381961E-3</v>
          </cell>
        </row>
        <row r="7522">
          <cell r="L7522">
            <v>31.543600000000001</v>
          </cell>
          <cell r="M7522">
            <v>6.8224465251310769E-3</v>
          </cell>
          <cell r="AF7522">
            <v>6.8172711520732374E-3</v>
          </cell>
        </row>
        <row r="7523">
          <cell r="L7523">
            <v>29.583300000000001</v>
          </cell>
          <cell r="M7523">
            <v>6.8048084665886348E-3</v>
          </cell>
          <cell r="AF7523">
            <v>6.8173113696361771E-3</v>
          </cell>
        </row>
        <row r="7524">
          <cell r="L7524">
            <v>23.483000000000001</v>
          </cell>
          <cell r="M7524">
            <v>6.7016738172362509E-3</v>
          </cell>
          <cell r="AF7524">
            <v>6.8175375707846446E-3</v>
          </cell>
        </row>
        <row r="7525">
          <cell r="L7525">
            <v>25.3413</v>
          </cell>
          <cell r="M7525">
            <v>6.7407182999125953E-3</v>
          </cell>
          <cell r="AF7525">
            <v>6.8175866237167523E-3</v>
          </cell>
        </row>
        <row r="7526">
          <cell r="L7526">
            <v>27.516999999999999</v>
          </cell>
          <cell r="M7526">
            <v>6.7779845759179972E-3</v>
          </cell>
          <cell r="AF7526">
            <v>6.8175982532217207E-3</v>
          </cell>
        </row>
        <row r="7527">
          <cell r="L7527">
            <v>20.244199999999999</v>
          </cell>
          <cell r="M7527">
            <v>6.6181099121143177E-3</v>
          </cell>
          <cell r="AF7527">
            <v>6.8176024056706341E-3</v>
          </cell>
        </row>
        <row r="7528">
          <cell r="L7528">
            <v>17.5961</v>
          </cell>
          <cell r="M7528">
            <v>6.5355917797386828E-3</v>
          </cell>
          <cell r="AF7528">
            <v>6.8176513669776532E-3</v>
          </cell>
        </row>
        <row r="7529">
          <cell r="L7529">
            <v>32.466500000000003</v>
          </cell>
          <cell r="M7529">
            <v>6.8280992638961755E-3</v>
          </cell>
          <cell r="AF7529">
            <v>6.8177441198130654E-3</v>
          </cell>
        </row>
        <row r="7530">
          <cell r="L7530">
            <v>20.1524</v>
          </cell>
          <cell r="M7530">
            <v>6.6154597834419369E-3</v>
          </cell>
          <cell r="AF7530">
            <v>6.8177573498293381E-3</v>
          </cell>
        </row>
        <row r="7531">
          <cell r="L7531">
            <v>32.325000000000003</v>
          </cell>
          <cell r="M7531">
            <v>6.8273430625708266E-3</v>
          </cell>
          <cell r="AF7531">
            <v>6.8177623097712978E-3</v>
          </cell>
        </row>
        <row r="7532">
          <cell r="L7532">
            <v>14.9955</v>
          </cell>
          <cell r="M7532">
            <v>6.4426361368432163E-3</v>
          </cell>
          <cell r="AF7532">
            <v>6.8177928802405389E-3</v>
          </cell>
        </row>
        <row r="7533">
          <cell r="L7533">
            <v>20.3674</v>
          </cell>
          <cell r="M7533">
            <v>6.6216424393866213E-3</v>
          </cell>
          <cell r="AF7533">
            <v>6.8178630064547338E-3</v>
          </cell>
        </row>
        <row r="7534">
          <cell r="L7534">
            <v>16.901499999999999</v>
          </cell>
          <cell r="M7534">
            <v>6.5118986940854492E-3</v>
          </cell>
          <cell r="AF7534">
            <v>6.8179198266470533E-3</v>
          </cell>
        </row>
        <row r="7535">
          <cell r="L7535">
            <v>8.37913</v>
          </cell>
          <cell r="M7535">
            <v>6.1567092427907769E-3</v>
          </cell>
          <cell r="AF7535">
            <v>6.8179231176640149E-3</v>
          </cell>
        </row>
        <row r="7536">
          <cell r="L7536">
            <v>21.908300000000001</v>
          </cell>
          <cell r="M7536">
            <v>6.6634763338357349E-3</v>
          </cell>
          <cell r="AF7536">
            <v>6.8179486122427711E-3</v>
          </cell>
        </row>
        <row r="7537">
          <cell r="L7537">
            <v>29.7498</v>
          </cell>
          <cell r="M7537">
            <v>6.8066031429331111E-3</v>
          </cell>
          <cell r="AF7537">
            <v>6.8179658718914042E-3</v>
          </cell>
        </row>
        <row r="7538">
          <cell r="L7538">
            <v>11.0571</v>
          </cell>
          <cell r="M7538">
            <v>6.2805906422959464E-3</v>
          </cell>
          <cell r="AF7538">
            <v>6.8180979041124086E-3</v>
          </cell>
        </row>
        <row r="7539">
          <cell r="L7539">
            <v>12.8948</v>
          </cell>
          <cell r="M7539">
            <v>6.3592911962521018E-3</v>
          </cell>
          <cell r="AF7539">
            <v>6.8181240850471291E-3</v>
          </cell>
        </row>
        <row r="7540">
          <cell r="L7540">
            <v>70.935599999999994</v>
          </cell>
          <cell r="M7540">
            <v>5.6585718605153545E-3</v>
          </cell>
          <cell r="AF7540">
            <v>6.8181453420410711E-3</v>
          </cell>
        </row>
        <row r="7541">
          <cell r="L7541">
            <v>22.902699999999999</v>
          </cell>
          <cell r="M7541">
            <v>6.6881384559246198E-3</v>
          </cell>
          <cell r="AF7541">
            <v>6.8181706693238274E-3</v>
          </cell>
        </row>
        <row r="7542">
          <cell r="L7542">
            <v>13.967000000000001</v>
          </cell>
          <cell r="M7542">
            <v>6.4027311027061067E-3</v>
          </cell>
          <cell r="AF7542">
            <v>6.8181984256279705E-3</v>
          </cell>
        </row>
        <row r="7543">
          <cell r="L7543">
            <v>12.5998</v>
          </cell>
          <cell r="M7543">
            <v>6.3470154283735113E-3</v>
          </cell>
          <cell r="AF7543">
            <v>6.8182514250733593E-3</v>
          </cell>
        </row>
        <row r="7544">
          <cell r="L7544">
            <v>14.6166</v>
          </cell>
          <cell r="M7544">
            <v>6.4281384429968631E-3</v>
          </cell>
          <cell r="AF7544">
            <v>6.8183124737224684E-3</v>
          </cell>
        </row>
        <row r="7545">
          <cell r="L7545">
            <v>29.019600000000001</v>
          </cell>
          <cell r="M7545">
            <v>6.7983252590828264E-3</v>
          </cell>
          <cell r="AF7545">
            <v>6.8183417372817533E-3</v>
          </cell>
        </row>
        <row r="7546">
          <cell r="L7546">
            <v>20.825399999999998</v>
          </cell>
          <cell r="M7546">
            <v>6.634532076068159E-3</v>
          </cell>
          <cell r="AF7546">
            <v>6.8184196472485656E-3</v>
          </cell>
        </row>
        <row r="7547">
          <cell r="L7547">
            <v>27.878299999999999</v>
          </cell>
          <cell r="M7547">
            <v>6.7832804168337039E-3</v>
          </cell>
          <cell r="AF7547">
            <v>6.8184269418972241E-3</v>
          </cell>
        </row>
        <row r="7548">
          <cell r="L7548">
            <v>14.752000000000001</v>
          </cell>
          <cell r="M7548">
            <v>6.4333465760614663E-3</v>
          </cell>
          <cell r="AF7548">
            <v>6.8185248577453134E-3</v>
          </cell>
        </row>
        <row r="7549">
          <cell r="L7549">
            <v>15.263199999999999</v>
          </cell>
          <cell r="M7549">
            <v>6.4527348144044335E-3</v>
          </cell>
          <cell r="AF7549">
            <v>6.8185482818587592E-3</v>
          </cell>
        </row>
        <row r="7550">
          <cell r="L7550">
            <v>20.090199999999999</v>
          </cell>
          <cell r="M7550">
            <v>6.6136554682244154E-3</v>
          </cell>
          <cell r="AF7550">
            <v>6.8185983048083152E-3</v>
          </cell>
        </row>
        <row r="7551">
          <cell r="L7551">
            <v>10.317600000000001</v>
          </cell>
          <cell r="M7551">
            <v>6.2474489706742875E-3</v>
          </cell>
          <cell r="AF7551">
            <v>6.8186168422385519E-3</v>
          </cell>
        </row>
        <row r="7552">
          <cell r="L7552">
            <v>39.377899999999997</v>
          </cell>
          <cell r="M7552">
            <v>6.816199973368171E-3</v>
          </cell>
          <cell r="AF7552">
            <v>6.8186192593874036E-3</v>
          </cell>
        </row>
        <row r="7553">
          <cell r="L7553">
            <v>12.601599999999999</v>
          </cell>
          <cell r="M7553">
            <v>6.3470907510722353E-3</v>
          </cell>
          <cell r="AF7553">
            <v>6.8187013357816255E-3</v>
          </cell>
        </row>
        <row r="7554">
          <cell r="L7554">
            <v>8.9009800000000006</v>
          </cell>
          <cell r="M7554">
            <v>6.1816772240077212E-3</v>
          </cell>
          <cell r="AF7554">
            <v>6.8187382828203075E-3</v>
          </cell>
        </row>
        <row r="7555">
          <cell r="L7555">
            <v>22.871300000000002</v>
          </cell>
          <cell r="M7555">
            <v>6.6873879874480447E-3</v>
          </cell>
          <cell r="AF7555">
            <v>6.8188616683099272E-3</v>
          </cell>
        </row>
        <row r="7556">
          <cell r="L7556">
            <v>13.350199999999999</v>
          </cell>
          <cell r="M7556">
            <v>6.3779684052558292E-3</v>
          </cell>
          <cell r="AF7556">
            <v>6.8188712629226982E-3</v>
          </cell>
        </row>
        <row r="7557">
          <cell r="L7557">
            <v>17.5258</v>
          </cell>
          <cell r="M7557">
            <v>6.5332319835607168E-3</v>
          </cell>
          <cell r="AF7557">
            <v>6.8188808546668358E-3</v>
          </cell>
        </row>
        <row r="7558">
          <cell r="L7558">
            <v>17.880500000000001</v>
          </cell>
          <cell r="M7558">
            <v>6.5450501845608624E-3</v>
          </cell>
          <cell r="AF7558">
            <v>6.8189495115513659E-3</v>
          </cell>
        </row>
        <row r="7559">
          <cell r="L7559">
            <v>16.794799999999999</v>
          </cell>
          <cell r="M7559">
            <v>6.5081850685007898E-3</v>
          </cell>
          <cell r="AF7559">
            <v>6.8189646600610391E-3</v>
          </cell>
        </row>
        <row r="7560">
          <cell r="L7560">
            <v>10.487500000000001</v>
          </cell>
          <cell r="M7560">
            <v>6.2551365958582279E-3</v>
          </cell>
          <cell r="AF7560">
            <v>6.8190840010446683E-3</v>
          </cell>
        </row>
        <row r="7561">
          <cell r="L7561">
            <v>14.556100000000001</v>
          </cell>
          <cell r="M7561">
            <v>6.4258015090175417E-3</v>
          </cell>
          <cell r="AF7561">
            <v>6.8191173361918222E-3</v>
          </cell>
        </row>
        <row r="7562">
          <cell r="L7562">
            <v>23.193999999999999</v>
          </cell>
          <cell r="M7562">
            <v>6.6950122566351543E-3</v>
          </cell>
          <cell r="AF7562">
            <v>6.8191347834334571E-3</v>
          </cell>
        </row>
        <row r="7563">
          <cell r="L7563">
            <v>11.5769</v>
          </cell>
          <cell r="M7563">
            <v>6.3033857578723707E-3</v>
          </cell>
          <cell r="AF7563">
            <v>6.8192590133364095E-3</v>
          </cell>
        </row>
        <row r="7564">
          <cell r="L7564">
            <v>11.1151</v>
          </cell>
          <cell r="M7564">
            <v>6.2831547596102462E-3</v>
          </cell>
          <cell r="AF7564">
            <v>6.819261382374423E-3</v>
          </cell>
        </row>
        <row r="7565">
          <cell r="L7565">
            <v>11.6272</v>
          </cell>
          <cell r="M7565">
            <v>6.3055694438419419E-3</v>
          </cell>
          <cell r="AF7565">
            <v>6.8193244905715286E-3</v>
          </cell>
        </row>
        <row r="7566">
          <cell r="L7566">
            <v>17.778400000000001</v>
          </cell>
          <cell r="M7566">
            <v>6.5416708993438228E-3</v>
          </cell>
          <cell r="AF7566">
            <v>6.8193512729407563E-3</v>
          </cell>
        </row>
        <row r="7567">
          <cell r="L7567">
            <v>11.382400000000001</v>
          </cell>
          <cell r="M7567">
            <v>6.2949050085054029E-3</v>
          </cell>
          <cell r="AF7567">
            <v>6.8193882576997921E-3</v>
          </cell>
        </row>
        <row r="7568">
          <cell r="L7568">
            <v>20.916399999999999</v>
          </cell>
          <cell r="M7568">
            <v>6.6370474407915943E-3</v>
          </cell>
          <cell r="AF7568">
            <v>6.8194840552764273E-3</v>
          </cell>
        </row>
        <row r="7569">
          <cell r="L7569">
            <v>11.9998</v>
          </cell>
          <cell r="M7569">
            <v>6.321622599863237E-3</v>
          </cell>
          <cell r="AF7569">
            <v>6.8195459299281377E-3</v>
          </cell>
        </row>
        <row r="7570">
          <cell r="L7570">
            <v>29.6081</v>
          </cell>
          <cell r="M7570">
            <v>6.8050792613934975E-3</v>
          </cell>
          <cell r="AF7570">
            <v>6.8196373385865944E-3</v>
          </cell>
        </row>
        <row r="7571">
          <cell r="L7571">
            <v>11.741899999999999</v>
          </cell>
          <cell r="M7571">
            <v>6.3105342446333791E-3</v>
          </cell>
          <cell r="AF7571">
            <v>6.819724585338153E-3</v>
          </cell>
        </row>
        <row r="7572">
          <cell r="L7572">
            <v>19.964400000000001</v>
          </cell>
          <cell r="M7572">
            <v>6.6099847873114202E-3</v>
          </cell>
          <cell r="AF7572">
            <v>6.8197284744533852E-3</v>
          </cell>
        </row>
        <row r="7573">
          <cell r="L7573">
            <v>12.6721</v>
          </cell>
          <cell r="M7573">
            <v>6.3500368431349879E-3</v>
          </cell>
          <cell r="AF7573">
            <v>6.8197331407340188E-3</v>
          </cell>
        </row>
        <row r="7574">
          <cell r="L7574">
            <v>11.456099999999999</v>
          </cell>
          <cell r="M7574">
            <v>6.298125422331215E-3</v>
          </cell>
          <cell r="AF7574">
            <v>6.8197735517802902E-3</v>
          </cell>
        </row>
        <row r="7575">
          <cell r="L7575">
            <v>19.1968</v>
          </cell>
          <cell r="M7575">
            <v>6.5869683391138537E-3</v>
          </cell>
          <cell r="AF7575">
            <v>6.8198216637524525E-3</v>
          </cell>
        </row>
        <row r="7576">
          <cell r="L7576">
            <v>12.0961</v>
          </cell>
          <cell r="M7576">
            <v>6.3257363255824189E-3</v>
          </cell>
          <cell r="AF7576">
            <v>6.8199114739477523E-3</v>
          </cell>
        </row>
        <row r="7577">
          <cell r="L7577">
            <v>11.1478</v>
          </cell>
          <cell r="M7577">
            <v>6.2845981171839012E-3</v>
          </cell>
          <cell r="AF7577">
            <v>6.8199307944666575E-3</v>
          </cell>
        </row>
        <row r="7578">
          <cell r="L7578">
            <v>20.73</v>
          </cell>
          <cell r="M7578">
            <v>6.6318788051322689E-3</v>
          </cell>
          <cell r="AF7578">
            <v>6.8200826043294726E-3</v>
          </cell>
        </row>
        <row r="7579">
          <cell r="L7579">
            <v>14.6881</v>
          </cell>
          <cell r="M7579">
            <v>6.430892462233921E-3</v>
          </cell>
          <cell r="AF7579">
            <v>6.8200902897849903E-3</v>
          </cell>
        </row>
        <row r="7580">
          <cell r="L7580">
            <v>14.9633</v>
          </cell>
          <cell r="M7580">
            <v>6.4414133648852089E-3</v>
          </cell>
          <cell r="AF7580">
            <v>6.8200941317653066E-3</v>
          </cell>
        </row>
        <row r="7581">
          <cell r="L7581">
            <v>17.926200000000001</v>
          </cell>
          <cell r="M7581">
            <v>6.5465568299266919E-3</v>
          </cell>
          <cell r="AF7581">
            <v>6.820183891849547E-3</v>
          </cell>
        </row>
        <row r="7582">
          <cell r="L7582">
            <v>13.3201</v>
          </cell>
          <cell r="M7582">
            <v>6.3767442103899088E-3</v>
          </cell>
          <cell r="AF7582">
            <v>6.8202321111854071E-3</v>
          </cell>
        </row>
        <row r="7583">
          <cell r="L7583">
            <v>12.9459</v>
          </cell>
          <cell r="M7583">
            <v>6.3614035087655053E-3</v>
          </cell>
          <cell r="AF7583">
            <v>6.8202901752565303E-3</v>
          </cell>
        </row>
        <row r="7584">
          <cell r="L7584">
            <v>21.083400000000001</v>
          </cell>
          <cell r="M7584">
            <v>6.6416240336706128E-3</v>
          </cell>
          <cell r="AF7584">
            <v>6.8203382200366048E-3</v>
          </cell>
        </row>
        <row r="7585">
          <cell r="L7585">
            <v>13.9681</v>
          </cell>
          <cell r="M7585">
            <v>6.4027747115413518E-3</v>
          </cell>
          <cell r="AF7585">
            <v>6.8203443152998477E-3</v>
          </cell>
        </row>
        <row r="7586">
          <cell r="L7586">
            <v>11.273300000000001</v>
          </cell>
          <cell r="M7586">
            <v>6.2901223595006875E-3</v>
          </cell>
          <cell r="AF7586">
            <v>6.8203800992065709E-3</v>
          </cell>
        </row>
        <row r="7587">
          <cell r="L7587">
            <v>19.359300000000001</v>
          </cell>
          <cell r="M7587">
            <v>6.591929322627782E-3</v>
          </cell>
          <cell r="AF7587">
            <v>6.8203831426121497E-3</v>
          </cell>
        </row>
        <row r="7588">
          <cell r="L7588">
            <v>14.041600000000001</v>
          </cell>
          <cell r="M7588">
            <v>6.4056840930279057E-3</v>
          </cell>
          <cell r="AF7588">
            <v>6.8203861856987761E-3</v>
          </cell>
        </row>
        <row r="7589">
          <cell r="L7589">
            <v>10.069000000000001</v>
          </cell>
          <cell r="M7589">
            <v>6.2361221370022925E-3</v>
          </cell>
          <cell r="AF7589">
            <v>6.8204439437436924E-3</v>
          </cell>
        </row>
        <row r="7590">
          <cell r="L7590">
            <v>21.498200000000001</v>
          </cell>
          <cell r="M7590">
            <v>6.6527695513627656E-3</v>
          </cell>
          <cell r="AF7590">
            <v>6.8204644353298061E-3</v>
          </cell>
        </row>
        <row r="7591">
          <cell r="L7591">
            <v>15.3348</v>
          </cell>
          <cell r="M7591">
            <v>6.4554155088810961E-3</v>
          </cell>
          <cell r="AF7591">
            <v>6.8205439866800945E-3</v>
          </cell>
        </row>
        <row r="7592">
          <cell r="L7592">
            <v>35.5974</v>
          </cell>
          <cell r="M7592">
            <v>6.8345683339172724E-3</v>
          </cell>
          <cell r="AF7592">
            <v>6.8205659192705327E-3</v>
          </cell>
        </row>
        <row r="7593">
          <cell r="L7593">
            <v>31.9876</v>
          </cell>
          <cell r="M7593">
            <v>6.8253784179208299E-3</v>
          </cell>
          <cell r="AF7593">
            <v>6.8206044497083852E-3</v>
          </cell>
        </row>
        <row r="7594">
          <cell r="L7594">
            <v>31.7364</v>
          </cell>
          <cell r="M7594">
            <v>6.8237680004224919E-3</v>
          </cell>
          <cell r="AF7594">
            <v>6.8206150176203439E-3</v>
          </cell>
        </row>
        <row r="7595">
          <cell r="L7595">
            <v>33.265999999999998</v>
          </cell>
          <cell r="M7595">
            <v>6.8316191738443085E-3</v>
          </cell>
          <cell r="AF7595">
            <v>6.8206285991940343E-3</v>
          </cell>
        </row>
        <row r="7596">
          <cell r="L7596">
            <v>7.2209300000000001</v>
          </cell>
          <cell r="M7596">
            <v>6.0999124978620076E-3</v>
          </cell>
          <cell r="AF7596">
            <v>6.8206730712884571E-3</v>
          </cell>
        </row>
        <row r="7597">
          <cell r="L7597">
            <v>9.6500800000000009</v>
          </cell>
          <cell r="M7597">
            <v>6.2168263997549496E-3</v>
          </cell>
          <cell r="AF7597">
            <v>6.8206888835920833E-3</v>
          </cell>
        </row>
        <row r="7598">
          <cell r="L7598">
            <v>30.9544</v>
          </cell>
          <cell r="M7598">
            <v>6.8179486122427711E-3</v>
          </cell>
          <cell r="AF7598">
            <v>6.8206964101702383E-3</v>
          </cell>
        </row>
        <row r="7599">
          <cell r="M7599">
            <v>5.7065367181851909E-3</v>
          </cell>
          <cell r="AF7599">
            <v>6.8209242665566872E-3</v>
          </cell>
        </row>
        <row r="7600">
          <cell r="M7600">
            <v>5.7065367181851909E-3</v>
          </cell>
          <cell r="AF7600">
            <v>6.8209444147063064E-3</v>
          </cell>
        </row>
        <row r="7601">
          <cell r="M7601">
            <v>5.7065367181851909E-3</v>
          </cell>
          <cell r="AF7601">
            <v>6.8209854122700591E-3</v>
          </cell>
        </row>
        <row r="7602">
          <cell r="M7602">
            <v>5.7065367181851909E-3</v>
          </cell>
          <cell r="AF7602">
            <v>6.8210055162736798E-3</v>
          </cell>
        </row>
        <row r="7603">
          <cell r="M7603">
            <v>5.7065367181851909E-3</v>
          </cell>
          <cell r="AF7603">
            <v>6.8210412208327834E-3</v>
          </cell>
        </row>
        <row r="7604">
          <cell r="M7604">
            <v>5.7065367181851909E-3</v>
          </cell>
          <cell r="AF7604">
            <v>6.8211894953052327E-3</v>
          </cell>
        </row>
        <row r="7605">
          <cell r="M7605">
            <v>5.7065367181851909E-3</v>
          </cell>
          <cell r="AF7605">
            <v>6.8212190544824315E-3</v>
          </cell>
        </row>
        <row r="7606">
          <cell r="M7606">
            <v>5.7065367181851909E-3</v>
          </cell>
          <cell r="AF7606">
            <v>6.8213222603343638E-3</v>
          </cell>
        </row>
        <row r="7607">
          <cell r="M7607">
            <v>5.7065367181851909E-3</v>
          </cell>
          <cell r="AF7607">
            <v>6.8213384428595205E-3</v>
          </cell>
        </row>
        <row r="7608">
          <cell r="M7608">
            <v>5.7065367181851909E-3</v>
          </cell>
          <cell r="AF7608">
            <v>6.8213597596222721E-3</v>
          </cell>
        </row>
        <row r="7609">
          <cell r="M7609">
            <v>5.7065367181851909E-3</v>
          </cell>
          <cell r="AF7609">
            <v>6.8216280777032672E-3</v>
          </cell>
        </row>
        <row r="7610">
          <cell r="L7610">
            <v>18.860900000000001</v>
          </cell>
          <cell r="M7610">
            <v>6.5765638516074578E-3</v>
          </cell>
          <cell r="AF7610">
            <v>6.8216302599698646E-3</v>
          </cell>
        </row>
        <row r="7611">
          <cell r="L7611">
            <v>15.5763</v>
          </cell>
          <cell r="M7611">
            <v>6.4643937160332784E-3</v>
          </cell>
          <cell r="AF7611">
            <v>6.8216593397048006E-3</v>
          </cell>
        </row>
        <row r="7612">
          <cell r="L7612">
            <v>13.589700000000001</v>
          </cell>
          <cell r="M7612">
            <v>6.3876569393544998E-3</v>
          </cell>
          <cell r="AF7612">
            <v>6.8216782244192257E-3</v>
          </cell>
        </row>
        <row r="7613">
          <cell r="L7613">
            <v>15.9711</v>
          </cell>
          <cell r="M7613">
            <v>6.4788591673755214E-3</v>
          </cell>
          <cell r="AF7613">
            <v>6.8217681044829394E-3</v>
          </cell>
        </row>
        <row r="7614">
          <cell r="L7614">
            <v>95.982699999999994</v>
          </cell>
          <cell r="M7614">
            <v>3.9644473288511853E-3</v>
          </cell>
          <cell r="AF7614">
            <v>6.8218049822726043E-3</v>
          </cell>
        </row>
        <row r="7615">
          <cell r="L7615">
            <v>28.652999999999999</v>
          </cell>
          <cell r="M7615">
            <v>6.7937721941950125E-3</v>
          </cell>
          <cell r="AF7615">
            <v>6.82188362557163E-3</v>
          </cell>
        </row>
        <row r="7616">
          <cell r="L7616">
            <v>51.222799999999999</v>
          </cell>
          <cell r="M7616">
            <v>6.5778479911195531E-3</v>
          </cell>
          <cell r="AF7616">
            <v>6.8218857867149481E-3</v>
          </cell>
        </row>
        <row r="7617">
          <cell r="L7617">
            <v>24.3569</v>
          </cell>
          <cell r="M7617">
            <v>6.7208554333310086E-3</v>
          </cell>
          <cell r="AF7617">
            <v>6.8219275335316184E-3</v>
          </cell>
        </row>
        <row r="7618">
          <cell r="L7618">
            <v>26.167400000000001</v>
          </cell>
          <cell r="M7618">
            <v>6.7559492299960984E-3</v>
          </cell>
          <cell r="AF7618">
            <v>6.8220237264612254E-3</v>
          </cell>
        </row>
        <row r="7619">
          <cell r="L7619">
            <v>162.89400000000001</v>
          </cell>
          <cell r="M7619">
            <v>6.2116268342526015E-4</v>
          </cell>
          <cell r="AF7619">
            <v>6.8220802693800941E-3</v>
          </cell>
        </row>
        <row r="7620">
          <cell r="L7620">
            <v>41.022599999999997</v>
          </cell>
          <cell r="M7620">
            <v>6.7993146203940025E-3</v>
          </cell>
          <cell r="AF7620">
            <v>6.8220824141258032E-3</v>
          </cell>
        </row>
        <row r="7621">
          <cell r="L7621">
            <v>31.7056</v>
          </cell>
          <cell r="M7621">
            <v>6.8235618729187361E-3</v>
          </cell>
          <cell r="AF7621">
            <v>6.8221409676512751E-3</v>
          </cell>
        </row>
        <row r="7622">
          <cell r="L7622">
            <v>28.886299999999999</v>
          </cell>
          <cell r="M7622">
            <v>6.7967003797215547E-3</v>
          </cell>
          <cell r="AF7622">
            <v>6.8222640612613933E-3</v>
          </cell>
        </row>
        <row r="7623">
          <cell r="L7623">
            <v>88.263000000000005</v>
          </cell>
          <cell r="M7623">
            <v>4.5116330885438633E-3</v>
          </cell>
          <cell r="AF7623">
            <v>6.8222761249451007E-3</v>
          </cell>
        </row>
        <row r="7624">
          <cell r="L7624">
            <v>19.703399999999998</v>
          </cell>
          <cell r="M7624">
            <v>6.6022778213987035E-3</v>
          </cell>
          <cell r="AF7624">
            <v>6.8223561664187242E-3</v>
          </cell>
        </row>
        <row r="7625">
          <cell r="M7625">
            <v>5.7065367181851909E-3</v>
          </cell>
          <cell r="AF7625">
            <v>6.8224465251310769E-3</v>
          </cell>
        </row>
        <row r="7626">
          <cell r="L7626">
            <v>22.867100000000001</v>
          </cell>
          <cell r="M7626">
            <v>6.6872874659564246E-3</v>
          </cell>
          <cell r="AF7626">
            <v>6.8224500481341545E-3</v>
          </cell>
        </row>
        <row r="7627">
          <cell r="L7627">
            <v>34.676499999999997</v>
          </cell>
          <cell r="M7627">
            <v>6.8347060517885945E-3</v>
          </cell>
          <cell r="AF7627">
            <v>6.8226465401777514E-3</v>
          </cell>
        </row>
        <row r="7628">
          <cell r="L7628">
            <v>56.892299999999999</v>
          </cell>
          <cell r="M7628">
            <v>6.373173464342379E-3</v>
          </cell>
          <cell r="AF7628">
            <v>6.8228678017001349E-3</v>
          </cell>
        </row>
        <row r="7629">
          <cell r="L7629">
            <v>20.102799999999998</v>
          </cell>
          <cell r="M7629">
            <v>6.6140215394751558E-3</v>
          </cell>
          <cell r="AF7629">
            <v>6.8229286748144489E-3</v>
          </cell>
        </row>
        <row r="7630">
          <cell r="L7630">
            <v>49.201999999999998</v>
          </cell>
          <cell r="M7630">
            <v>6.6372239995041446E-3</v>
          </cell>
          <cell r="AF7630">
            <v>6.8229590534174787E-3</v>
          </cell>
        </row>
        <row r="7631">
          <cell r="L7631">
            <v>36.686</v>
          </cell>
          <cell r="M7631">
            <v>6.8322117462414709E-3</v>
          </cell>
          <cell r="AF7631">
            <v>6.823032079574627E-3</v>
          </cell>
        </row>
        <row r="7632">
          <cell r="L7632">
            <v>42.881799999999998</v>
          </cell>
          <cell r="M7632">
            <v>6.7737981879517186E-3</v>
          </cell>
          <cell r="AF7632">
            <v>6.8231192778939005E-3</v>
          </cell>
        </row>
        <row r="7633">
          <cell r="L7633">
            <v>1034.68</v>
          </cell>
          <cell r="M7633">
            <v>1.4005091252046618E-66</v>
          </cell>
          <cell r="AF7633">
            <v>6.8231370898214228E-3</v>
          </cell>
        </row>
        <row r="7634">
          <cell r="L7634">
            <v>31.256900000000002</v>
          </cell>
          <cell r="M7634">
            <v>6.8203443152998477E-3</v>
          </cell>
          <cell r="AF7634">
            <v>6.8231480443015141E-3</v>
          </cell>
        </row>
        <row r="7635">
          <cell r="L7635">
            <v>34.085700000000003</v>
          </cell>
          <cell r="M7635">
            <v>6.8338986044593555E-3</v>
          </cell>
          <cell r="AF7635">
            <v>6.8231521509142783E-3</v>
          </cell>
        </row>
        <row r="7636">
          <cell r="L7636">
            <v>88.075900000000004</v>
          </cell>
          <cell r="M7636">
            <v>4.52481054854927E-3</v>
          </cell>
          <cell r="AF7636">
            <v>6.8231706217800892E-3</v>
          </cell>
        </row>
        <row r="7637">
          <cell r="L7637">
            <v>23.833200000000001</v>
          </cell>
          <cell r="M7637">
            <v>6.7095345191689618E-3</v>
          </cell>
          <cell r="AF7637">
            <v>6.823187711460353E-3</v>
          </cell>
        </row>
        <row r="7638">
          <cell r="L7638">
            <v>20.594999999999999</v>
          </cell>
          <cell r="M7638">
            <v>6.6280957333238631E-3</v>
          </cell>
          <cell r="AF7638">
            <v>6.8232266292869662E-3</v>
          </cell>
        </row>
        <row r="7639">
          <cell r="L7639">
            <v>23.585599999999999</v>
          </cell>
          <cell r="M7639">
            <v>6.7040008497948464E-3</v>
          </cell>
          <cell r="AF7639">
            <v>6.8235053276600082E-3</v>
          </cell>
        </row>
        <row r="7640">
          <cell r="L7640">
            <v>27.033899999999999</v>
          </cell>
          <cell r="M7640">
            <v>6.770504534326198E-3</v>
          </cell>
          <cell r="AF7640">
            <v>6.8235113928177618E-3</v>
          </cell>
        </row>
        <row r="7641">
          <cell r="L7641">
            <v>16.7852</v>
          </cell>
          <cell r="M7641">
            <v>6.5078499841297356E-3</v>
          </cell>
          <cell r="AF7641">
            <v>6.8235396755080436E-3</v>
          </cell>
        </row>
        <row r="7642">
          <cell r="L7642">
            <v>18.185700000000001</v>
          </cell>
          <cell r="M7642">
            <v>6.5550424566474738E-3</v>
          </cell>
          <cell r="AF7642">
            <v>6.8235618729187361E-3</v>
          </cell>
        </row>
        <row r="7643">
          <cell r="L7643">
            <v>215.59899999999999</v>
          </cell>
          <cell r="M7643">
            <v>5.7189187105916092E-5</v>
          </cell>
          <cell r="AF7643">
            <v>6.8235638897872009E-3</v>
          </cell>
        </row>
        <row r="7644">
          <cell r="L7644">
            <v>28.745799999999999</v>
          </cell>
          <cell r="M7644">
            <v>6.7949497929274162E-3</v>
          </cell>
          <cell r="AF7644">
            <v>6.8235719554644494E-3</v>
          </cell>
        </row>
        <row r="7645">
          <cell r="L7645">
            <v>25.026</v>
          </cell>
          <cell r="M7645">
            <v>6.7345584185748934E-3</v>
          </cell>
          <cell r="AF7645">
            <v>6.823686579018595E-3</v>
          </cell>
        </row>
        <row r="7646">
          <cell r="L7646">
            <v>403.61399999999998</v>
          </cell>
          <cell r="M7646">
            <v>1.5041470409460926E-11</v>
          </cell>
          <cell r="AF7646">
            <v>6.8236992789356375E-3</v>
          </cell>
        </row>
        <row r="7647">
          <cell r="L7647">
            <v>411.95100000000002</v>
          </cell>
          <cell r="M7647">
            <v>6.0419985001721079E-12</v>
          </cell>
          <cell r="AF7647">
            <v>6.8237266594645945E-3</v>
          </cell>
        </row>
        <row r="7648">
          <cell r="L7648">
            <v>446.58300000000003</v>
          </cell>
          <cell r="M7648">
            <v>1.0987242291491446E-13</v>
          </cell>
          <cell r="AF7648">
            <v>6.8237680004224919E-3</v>
          </cell>
        </row>
        <row r="7649">
          <cell r="L7649">
            <v>31.262</v>
          </cell>
          <cell r="M7649">
            <v>6.8203831426121497E-3</v>
          </cell>
          <cell r="AF7649">
            <v>6.8238238883322521E-3</v>
          </cell>
        </row>
        <row r="7650">
          <cell r="L7650">
            <v>30.978400000000001</v>
          </cell>
          <cell r="M7650">
            <v>6.8181453420410711E-3</v>
          </cell>
          <cell r="AF7650">
            <v>6.8238730062063751E-3</v>
          </cell>
        </row>
        <row r="7651">
          <cell r="L7651">
            <v>23.760100000000001</v>
          </cell>
          <cell r="M7651">
            <v>6.7079128730696963E-3</v>
          </cell>
          <cell r="AF7651">
            <v>6.8238796353716638E-3</v>
          </cell>
        </row>
        <row r="7652">
          <cell r="L7652">
            <v>56.079900000000002</v>
          </cell>
          <cell r="M7652">
            <v>6.4058148342116998E-3</v>
          </cell>
          <cell r="AF7652">
            <v>6.8238942125075702E-3</v>
          </cell>
        </row>
        <row r="7653">
          <cell r="L7653">
            <v>17.319800000000001</v>
          </cell>
          <cell r="M7653">
            <v>6.5262674652810234E-3</v>
          </cell>
          <cell r="AF7653">
            <v>6.8239014974518361E-3</v>
          </cell>
        </row>
        <row r="7654">
          <cell r="L7654">
            <v>45.703699999999998</v>
          </cell>
          <cell r="M7654">
            <v>6.7222075055716193E-3</v>
          </cell>
          <cell r="AF7654">
            <v>6.8239537456199085E-3</v>
          </cell>
        </row>
        <row r="7655">
          <cell r="L7655">
            <v>10.2128</v>
          </cell>
          <cell r="M7655">
            <v>6.2426853230926936E-3</v>
          </cell>
          <cell r="AF7655">
            <v>6.8239900473531338E-3</v>
          </cell>
        </row>
        <row r="7656">
          <cell r="L7656">
            <v>5.9601699999999997</v>
          </cell>
          <cell r="M7656">
            <v>6.0359795987872996E-3</v>
          </cell>
          <cell r="AF7656">
            <v>6.8240104817153197E-3</v>
          </cell>
        </row>
        <row r="7657">
          <cell r="L7657">
            <v>5.1796600000000002</v>
          </cell>
          <cell r="M7657">
            <v>5.9953343445079271E-3</v>
          </cell>
          <cell r="AF7657">
            <v>6.8240170693519824E-3</v>
          </cell>
        </row>
        <row r="7658">
          <cell r="L7658">
            <v>13.175599999999999</v>
          </cell>
          <cell r="M7658">
            <v>6.3708469429844478E-3</v>
          </cell>
          <cell r="AF7658">
            <v>6.8240236549920131E-3</v>
          </cell>
        </row>
        <row r="7659">
          <cell r="L7659">
            <v>20.412700000000001</v>
          </cell>
          <cell r="M7659">
            <v>6.6229343861711129E-3</v>
          </cell>
          <cell r="AF7659">
            <v>6.8240939963596361E-3</v>
          </cell>
        </row>
        <row r="7660">
          <cell r="L7660">
            <v>24.764700000000001</v>
          </cell>
          <cell r="M7660">
            <v>6.7293089796639687E-3</v>
          </cell>
          <cell r="AF7660">
            <v>6.8241418550819243E-3</v>
          </cell>
        </row>
        <row r="7661">
          <cell r="L7661">
            <v>75.877899999999997</v>
          </cell>
          <cell r="M7661">
            <v>5.3524086453077928E-3</v>
          </cell>
          <cell r="AF7661">
            <v>6.8241464386836308E-3</v>
          </cell>
        </row>
        <row r="7662">
          <cell r="L7662">
            <v>13.806699999999999</v>
          </cell>
          <cell r="M7662">
            <v>6.3963549931799306E-3</v>
          </cell>
          <cell r="AF7662">
            <v>6.8241719579822798E-3</v>
          </cell>
        </row>
        <row r="7663">
          <cell r="L7663">
            <v>672.00199999999995</v>
          </cell>
          <cell r="M7663">
            <v>9.4855359063345494E-29</v>
          </cell>
          <cell r="AF7663">
            <v>6.8243192411033245E-3</v>
          </cell>
        </row>
        <row r="7664">
          <cell r="L7664">
            <v>35.3643</v>
          </cell>
          <cell r="M7664">
            <v>6.8347640098638928E-3</v>
          </cell>
          <cell r="AF7664">
            <v>6.8244474385425599E-3</v>
          </cell>
        </row>
        <row r="7665">
          <cell r="L7665">
            <v>27.186599999999999</v>
          </cell>
          <cell r="M7665">
            <v>6.7729181092741472E-3</v>
          </cell>
          <cell r="AF7665">
            <v>6.8244506657169903E-3</v>
          </cell>
        </row>
        <row r="7666">
          <cell r="L7666">
            <v>22.978200000000001</v>
          </cell>
          <cell r="M7666">
            <v>6.6899353468272658E-3</v>
          </cell>
          <cell r="AF7666">
            <v>6.824452601782007E-3</v>
          </cell>
        </row>
        <row r="7667">
          <cell r="M7667">
            <v>5.7065367181851909E-3</v>
          </cell>
          <cell r="AF7667">
            <v>6.8245035201436521E-3</v>
          </cell>
        </row>
        <row r="7668">
          <cell r="L7668">
            <v>59.623399999999997</v>
          </cell>
          <cell r="M7668">
            <v>6.2557639839190644E-3</v>
          </cell>
          <cell r="AF7668">
            <v>6.8245581665274981E-3</v>
          </cell>
        </row>
        <row r="7669">
          <cell r="M7669">
            <v>5.7065367181851909E-3</v>
          </cell>
          <cell r="AF7669">
            <v>6.8245857562085482E-3</v>
          </cell>
        </row>
        <row r="7670">
          <cell r="L7670">
            <v>15.507300000000001</v>
          </cell>
          <cell r="M7670">
            <v>6.4618385281958422E-3</v>
          </cell>
          <cell r="AF7670">
            <v>6.8246491362578586E-3</v>
          </cell>
        </row>
        <row r="7671">
          <cell r="L7671">
            <v>16.895600000000002</v>
          </cell>
          <cell r="M7671">
            <v>6.5116938613543826E-3</v>
          </cell>
          <cell r="AF7671">
            <v>6.824658083295485E-3</v>
          </cell>
        </row>
        <row r="7672">
          <cell r="L7672">
            <v>19.945599999999999</v>
          </cell>
          <cell r="M7672">
            <v>6.6094337657579627E-3</v>
          </cell>
          <cell r="AF7672">
            <v>6.8247161436233465E-3</v>
          </cell>
        </row>
        <row r="7673">
          <cell r="L7673">
            <v>37.797600000000003</v>
          </cell>
          <cell r="M7673">
            <v>6.8273551710138188E-3</v>
          </cell>
          <cell r="AF7673">
            <v>6.8247536987547132E-3</v>
          </cell>
        </row>
        <row r="7674">
          <cell r="L7674">
            <v>26.685600000000001</v>
          </cell>
          <cell r="M7674">
            <v>6.7648292796387618E-3</v>
          </cell>
          <cell r="AF7674">
            <v>6.8247695909745979E-3</v>
          </cell>
        </row>
        <row r="7675">
          <cell r="L7675">
            <v>8.7809899999999992</v>
          </cell>
          <cell r="M7675">
            <v>6.1759710424913452E-3</v>
          </cell>
          <cell r="AF7675">
            <v>6.8248057785590425E-3</v>
          </cell>
        </row>
        <row r="7676">
          <cell r="L7676">
            <v>27.057700000000001</v>
          </cell>
          <cell r="M7676">
            <v>6.7708837088249259E-3</v>
          </cell>
          <cell r="AF7676">
            <v>6.8248076813711665E-3</v>
          </cell>
        </row>
        <row r="7677">
          <cell r="L7677">
            <v>10.718400000000001</v>
          </cell>
          <cell r="M7677">
            <v>6.2655144136759006E-3</v>
          </cell>
          <cell r="AF7677">
            <v>6.8248577240631976E-3</v>
          </cell>
        </row>
        <row r="7678">
          <cell r="L7678">
            <v>65.495699999999999</v>
          </cell>
          <cell r="M7678">
            <v>5.9661872588235689E-3</v>
          </cell>
          <cell r="AF7678">
            <v>6.8248646821460488E-3</v>
          </cell>
        </row>
        <row r="7679">
          <cell r="L7679">
            <v>43.899799999999999</v>
          </cell>
          <cell r="M7679">
            <v>6.7569621592760247E-3</v>
          </cell>
          <cell r="AF7679">
            <v>6.8249731669077652E-3</v>
          </cell>
        </row>
        <row r="7680">
          <cell r="L7680">
            <v>17.982099999999999</v>
          </cell>
          <cell r="M7680">
            <v>6.5483947640149493E-3</v>
          </cell>
          <cell r="AF7680">
            <v>6.8249819710560714E-3</v>
          </cell>
        </row>
        <row r="7681">
          <cell r="L7681">
            <v>28.4879</v>
          </cell>
          <cell r="M7681">
            <v>6.7916351981693809E-3</v>
          </cell>
          <cell r="AF7681">
            <v>6.824997683011748E-3</v>
          </cell>
        </row>
        <row r="7682">
          <cell r="L7682">
            <v>17.550699999999999</v>
          </cell>
          <cell r="M7682">
            <v>6.5340688012194715E-3</v>
          </cell>
          <cell r="AF7682">
            <v>6.8250253057317196E-3</v>
          </cell>
        </row>
        <row r="7683">
          <cell r="L7683">
            <v>41.901600000000002</v>
          </cell>
          <cell r="M7683">
            <v>6.7880971897815792E-3</v>
          </cell>
          <cell r="AF7683">
            <v>6.8250353407690988E-3</v>
          </cell>
        </row>
        <row r="7684">
          <cell r="L7684">
            <v>27.381699999999999</v>
          </cell>
          <cell r="M7684">
            <v>6.7759356315261485E-3</v>
          </cell>
          <cell r="AF7684">
            <v>6.8250535162404655E-3</v>
          </cell>
        </row>
        <row r="7685">
          <cell r="L7685">
            <v>25.154399999999999</v>
          </cell>
          <cell r="M7685">
            <v>6.7370899624240354E-3</v>
          </cell>
          <cell r="AF7685">
            <v>6.8250666673016014E-3</v>
          </cell>
        </row>
        <row r="7686">
          <cell r="L7686">
            <v>29.605499999999999</v>
          </cell>
          <cell r="M7686">
            <v>6.8050509287555265E-3</v>
          </cell>
          <cell r="AF7686">
            <v>6.8250898167850401E-3</v>
          </cell>
        </row>
        <row r="7687">
          <cell r="L7687">
            <v>8.9558400000000002</v>
          </cell>
          <cell r="M7687">
            <v>6.1842791673447708E-3</v>
          </cell>
          <cell r="AF7687">
            <v>6.825098568917715E-3</v>
          </cell>
        </row>
        <row r="7688">
          <cell r="L7688">
            <v>7.9322400000000002</v>
          </cell>
          <cell r="M7688">
            <v>6.1350181023E-3</v>
          </cell>
          <cell r="AF7688">
            <v>6.8251615932928712E-3</v>
          </cell>
        </row>
        <row r="7689">
          <cell r="L7689">
            <v>22.0169</v>
          </cell>
          <cell r="M7689">
            <v>6.6662594074762696E-3</v>
          </cell>
          <cell r="AF7689">
            <v>6.8251808965365934E-3</v>
          </cell>
        </row>
        <row r="7690">
          <cell r="L7690">
            <v>20.441700000000001</v>
          </cell>
          <cell r="M7690">
            <v>6.6237594980116977E-3</v>
          </cell>
          <cell r="AF7690">
            <v>6.825215096982409E-3</v>
          </cell>
        </row>
        <row r="7691">
          <cell r="L7691">
            <v>41.232700000000001</v>
          </cell>
          <cell r="M7691">
            <v>6.7967719098754181E-3</v>
          </cell>
          <cell r="AF7691">
            <v>6.8252405525457945E-3</v>
          </cell>
        </row>
        <row r="7692">
          <cell r="L7692">
            <v>23.298300000000001</v>
          </cell>
          <cell r="M7692">
            <v>6.6974345826570298E-3</v>
          </cell>
          <cell r="AF7692">
            <v>6.8253204253899023E-3</v>
          </cell>
        </row>
        <row r="7693">
          <cell r="L7693">
            <v>20.378399999999999</v>
          </cell>
          <cell r="M7693">
            <v>6.6219565006537173E-3</v>
          </cell>
          <cell r="AF7693">
            <v>6.8253216611115115E-3</v>
          </cell>
        </row>
        <row r="7694">
          <cell r="L7694">
            <v>11.6282</v>
          </cell>
          <cell r="M7694">
            <v>6.3056128172766504E-3</v>
          </cell>
          <cell r="AF7694">
            <v>6.8253333964812188E-3</v>
          </cell>
        </row>
        <row r="7695">
          <cell r="L7695">
            <v>19.1448</v>
          </cell>
          <cell r="M7695">
            <v>6.585370833026574E-3</v>
          </cell>
          <cell r="AF7695">
            <v>6.8253531450124267E-3</v>
          </cell>
        </row>
        <row r="7696">
          <cell r="L7696">
            <v>59.679400000000001</v>
          </cell>
          <cell r="M7696">
            <v>6.2532360835732565E-3</v>
          </cell>
          <cell r="AF7696">
            <v>6.8253531450124267E-3</v>
          </cell>
        </row>
        <row r="7697">
          <cell r="L7697">
            <v>16.968900000000001</v>
          </cell>
          <cell r="M7697">
            <v>6.5142343817413632E-3</v>
          </cell>
          <cell r="AF7697">
            <v>6.8253784179208299E-3</v>
          </cell>
        </row>
        <row r="7698">
          <cell r="L7698">
            <v>33.794199999999996</v>
          </cell>
          <cell r="M7698">
            <v>6.8332423181326702E-3</v>
          </cell>
          <cell r="AF7698">
            <v>6.8254116529460479E-3</v>
          </cell>
        </row>
        <row r="7699">
          <cell r="L7699">
            <v>24.8612</v>
          </cell>
          <cell r="M7699">
            <v>6.7312628695904847E-3</v>
          </cell>
          <cell r="AF7699">
            <v>6.8254380762082373E-3</v>
          </cell>
        </row>
        <row r="7700">
          <cell r="L7700">
            <v>95.863299999999995</v>
          </cell>
          <cell r="M7700">
            <v>3.9729122897921559E-3</v>
          </cell>
          <cell r="AF7700">
            <v>6.8255513363264242E-3</v>
          </cell>
        </row>
        <row r="7701">
          <cell r="L7701">
            <v>28.956700000000001</v>
          </cell>
          <cell r="M7701">
            <v>6.7975628997493801E-3</v>
          </cell>
          <cell r="AF7701">
            <v>6.8255885316476986E-3</v>
          </cell>
        </row>
        <row r="7702">
          <cell r="L7702">
            <v>49.699399999999997</v>
          </cell>
          <cell r="M7702">
            <v>6.623296149512764E-3</v>
          </cell>
          <cell r="AF7702">
            <v>6.8255897499076871E-3</v>
          </cell>
        </row>
        <row r="7703">
          <cell r="L7703">
            <v>96.646600000000007</v>
          </cell>
          <cell r="M7703">
            <v>3.9174084940921698E-3</v>
          </cell>
          <cell r="AF7703">
            <v>6.8256420594817032E-3</v>
          </cell>
        </row>
        <row r="7704">
          <cell r="L7704">
            <v>90.427999999999997</v>
          </cell>
          <cell r="M7704">
            <v>4.358656218592368E-3</v>
          </cell>
          <cell r="AF7704">
            <v>6.8256463107340846E-3</v>
          </cell>
        </row>
        <row r="7705">
          <cell r="L7705">
            <v>22.470700000000001</v>
          </cell>
          <cell r="M7705">
            <v>6.6776513238143171E-3</v>
          </cell>
          <cell r="AF7705">
            <v>6.8256590586169077E-3</v>
          </cell>
        </row>
        <row r="7706">
          <cell r="L7706">
            <v>31.1173</v>
          </cell>
          <cell r="M7706">
            <v>6.819261382374423E-3</v>
          </cell>
          <cell r="AF7706">
            <v>6.8257944877516668E-3</v>
          </cell>
        </row>
        <row r="7707">
          <cell r="L7707">
            <v>15.131600000000001</v>
          </cell>
          <cell r="M7707">
            <v>6.4477853262808592E-3</v>
          </cell>
          <cell r="AF7707">
            <v>6.8258023166966114E-3</v>
          </cell>
        </row>
        <row r="7708">
          <cell r="L7708">
            <v>18.805</v>
          </cell>
          <cell r="M7708">
            <v>6.5748128140062298E-3</v>
          </cell>
          <cell r="AF7708">
            <v>6.8258882122089679E-3</v>
          </cell>
        </row>
        <row r="7709">
          <cell r="L7709">
            <v>16.469899999999999</v>
          </cell>
          <cell r="M7709">
            <v>6.4967564653607068E-3</v>
          </cell>
          <cell r="AF7709">
            <v>6.8259862187002186E-3</v>
          </cell>
        </row>
        <row r="7710">
          <cell r="L7710">
            <v>118.895</v>
          </cell>
          <cell r="M7710">
            <v>2.4366353268609523E-3</v>
          </cell>
          <cell r="AF7710">
            <v>6.825986814652147E-3</v>
          </cell>
        </row>
        <row r="7711">
          <cell r="L7711">
            <v>36.614199999999997</v>
          </cell>
          <cell r="M7711">
            <v>6.8324403581705986E-3</v>
          </cell>
          <cell r="AF7711">
            <v>6.8261020513294361E-3</v>
          </cell>
        </row>
        <row r="7712">
          <cell r="L7712">
            <v>28.648700000000002</v>
          </cell>
          <cell r="M7712">
            <v>6.7937172173866966E-3</v>
          </cell>
          <cell r="AF7712">
            <v>6.826109154670682E-3</v>
          </cell>
        </row>
        <row r="7713">
          <cell r="L7713">
            <v>41.879600000000003</v>
          </cell>
          <cell r="M7713">
            <v>6.7883965022542438E-3</v>
          </cell>
          <cell r="AF7713">
            <v>6.8261534853529511E-3</v>
          </cell>
        </row>
        <row r="7714">
          <cell r="L7714">
            <v>41.9604</v>
          </cell>
          <cell r="M7714">
            <v>6.7872925414082831E-3</v>
          </cell>
          <cell r="AF7714">
            <v>6.8263466210794063E-3</v>
          </cell>
        </row>
        <row r="7715">
          <cell r="L7715">
            <v>18.278500000000001</v>
          </cell>
          <cell r="M7715">
            <v>6.5580482113424092E-3</v>
          </cell>
          <cell r="AF7715">
            <v>6.8264333781037122E-3</v>
          </cell>
        </row>
        <row r="7716">
          <cell r="L7716">
            <v>24.850300000000001</v>
          </cell>
          <cell r="M7716">
            <v>6.731043064427792E-3</v>
          </cell>
          <cell r="AF7716">
            <v>6.8264461502694686E-3</v>
          </cell>
        </row>
        <row r="7717">
          <cell r="L7717">
            <v>106.44799999999999</v>
          </cell>
          <cell r="M7717">
            <v>3.2354211698864912E-3</v>
          </cell>
          <cell r="AF7717">
            <v>6.8265127564089388E-3</v>
          </cell>
        </row>
        <row r="7718">
          <cell r="L7718">
            <v>33.569499999999998</v>
          </cell>
          <cell r="M7718">
            <v>6.8326201581365821E-3</v>
          </cell>
          <cell r="AF7718">
            <v>6.8265168021607739E-3</v>
          </cell>
        </row>
        <row r="7719">
          <cell r="L7719">
            <v>55.856999999999999</v>
          </cell>
          <cell r="M7719">
            <v>6.4145826603589327E-3</v>
          </cell>
          <cell r="AF7719">
            <v>6.8265283560548827E-3</v>
          </cell>
        </row>
        <row r="7720">
          <cell r="L7720">
            <v>30.363700000000001</v>
          </cell>
          <cell r="M7720">
            <v>6.8127453338238907E-3</v>
          </cell>
          <cell r="AF7720">
            <v>6.8265410561037573E-3</v>
          </cell>
        </row>
        <row r="7721">
          <cell r="L7721">
            <v>49.445700000000002</v>
          </cell>
          <cell r="M7721">
            <v>6.6304565878205282E-3</v>
          </cell>
          <cell r="AF7721">
            <v>6.8265491329159355E-3</v>
          </cell>
        </row>
        <row r="7722">
          <cell r="L7722">
            <v>41.875</v>
          </cell>
          <cell r="M7722">
            <v>6.7884589655351525E-3</v>
          </cell>
          <cell r="AF7722">
            <v>6.8265762192745213E-3</v>
          </cell>
        </row>
        <row r="7723">
          <cell r="L7723">
            <v>23.900500000000001</v>
          </cell>
          <cell r="M7723">
            <v>6.7110185386666434E-3</v>
          </cell>
          <cell r="AF7723">
            <v>6.8265871565460871E-3</v>
          </cell>
        </row>
        <row r="7724">
          <cell r="L7724">
            <v>30.7913</v>
          </cell>
          <cell r="M7724">
            <v>6.8165812912909579E-3</v>
          </cell>
          <cell r="AF7724">
            <v>6.8266147554056633E-3</v>
          </cell>
        </row>
        <row r="7725">
          <cell r="L7725">
            <v>49.381</v>
          </cell>
          <cell r="M7725">
            <v>6.6322638699744399E-3</v>
          </cell>
          <cell r="AF7725">
            <v>6.8266159043586898E-3</v>
          </cell>
        </row>
        <row r="7726">
          <cell r="L7726">
            <v>173.035</v>
          </cell>
          <cell r="M7726">
            <v>4.1821585386672011E-4</v>
          </cell>
          <cell r="AF7726">
            <v>6.8266543480798702E-3</v>
          </cell>
        </row>
        <row r="7727">
          <cell r="L7727">
            <v>133.59800000000001</v>
          </cell>
          <cell r="M7727">
            <v>1.6439486188131252E-3</v>
          </cell>
          <cell r="AF7727">
            <v>6.8268060900602183E-3</v>
          </cell>
        </row>
        <row r="7728">
          <cell r="L7728">
            <v>26.372599999999998</v>
          </cell>
          <cell r="M7728">
            <v>6.7595279268152595E-3</v>
          </cell>
          <cell r="AF7728">
            <v>6.8268072256199332E-3</v>
          </cell>
        </row>
        <row r="7729">
          <cell r="L7729">
            <v>53.668399999999998</v>
          </cell>
          <cell r="M7729">
            <v>6.4962779617885914E-3</v>
          </cell>
          <cell r="AF7729">
            <v>6.8268978113120837E-3</v>
          </cell>
        </row>
        <row r="7730">
          <cell r="L7730">
            <v>27.5715</v>
          </cell>
          <cell r="M7730">
            <v>6.7787997923992637E-3</v>
          </cell>
          <cell r="AF7730">
            <v>6.8269350288134448E-3</v>
          </cell>
        </row>
        <row r="7731">
          <cell r="L7731">
            <v>22.1431</v>
          </cell>
          <cell r="M7731">
            <v>6.6694659695490394E-3</v>
          </cell>
          <cell r="AF7731">
            <v>6.826961479096982E-3</v>
          </cell>
        </row>
        <row r="7732">
          <cell r="L7732">
            <v>19.688400000000001</v>
          </cell>
          <cell r="M7732">
            <v>6.6018311542901118E-3</v>
          </cell>
          <cell r="AF7732">
            <v>6.8270366480962536E-3</v>
          </cell>
        </row>
        <row r="7733">
          <cell r="L7733">
            <v>85.928399999999996</v>
          </cell>
          <cell r="M7733">
            <v>4.6754020999453891E-3</v>
          </cell>
          <cell r="AF7733">
            <v>6.8270897220790707E-3</v>
          </cell>
        </row>
        <row r="7734">
          <cell r="L7734">
            <v>31.387499999999999</v>
          </cell>
          <cell r="M7734">
            <v>6.8213222603343638E-3</v>
          </cell>
          <cell r="AF7734">
            <v>6.8271309389001137E-3</v>
          </cell>
        </row>
        <row r="7735">
          <cell r="L7735">
            <v>24.368099999999998</v>
          </cell>
          <cell r="M7735">
            <v>6.7210918448501562E-3</v>
          </cell>
          <cell r="AF7735">
            <v>6.8271359442891155E-3</v>
          </cell>
        </row>
        <row r="7736">
          <cell r="L7736">
            <v>47.808700000000002</v>
          </cell>
          <cell r="M7736">
            <v>6.6738136655266249E-3</v>
          </cell>
          <cell r="AF7736">
            <v>6.8271381683866119E-3</v>
          </cell>
        </row>
        <row r="7737">
          <cell r="L7737">
            <v>92.4084</v>
          </cell>
          <cell r="M7737">
            <v>4.2181846092008719E-3</v>
          </cell>
          <cell r="AF7737">
            <v>6.8272489653818805E-3</v>
          </cell>
        </row>
        <row r="7738">
          <cell r="L7738">
            <v>157.61799999999999</v>
          </cell>
          <cell r="M7738">
            <v>7.5405826199095578E-4</v>
          </cell>
          <cell r="AF7738">
            <v>6.8273156092584393E-3</v>
          </cell>
        </row>
        <row r="7739">
          <cell r="L7739">
            <v>31.926400000000001</v>
          </cell>
          <cell r="M7739">
            <v>6.824997683011748E-3</v>
          </cell>
          <cell r="AF7739">
            <v>6.8273430625708266E-3</v>
          </cell>
        </row>
        <row r="7740">
          <cell r="L7740">
            <v>71.392200000000003</v>
          </cell>
          <cell r="M7740">
            <v>5.6312596872839489E-3</v>
          </cell>
          <cell r="AF7740">
            <v>6.8273529335260222E-3</v>
          </cell>
        </row>
        <row r="7741">
          <cell r="L7741">
            <v>41.744599999999998</v>
          </cell>
          <cell r="M7741">
            <v>6.7902123598637875E-3</v>
          </cell>
          <cell r="AF7741">
            <v>6.827356770481202E-3</v>
          </cell>
        </row>
        <row r="7742">
          <cell r="L7742">
            <v>109.13800000000001</v>
          </cell>
          <cell r="M7742">
            <v>3.0548582471839262E-3</v>
          </cell>
          <cell r="AF7742">
            <v>6.8273781298667253E-3</v>
          </cell>
        </row>
        <row r="7743">
          <cell r="L7743">
            <v>37.112200000000001</v>
          </cell>
          <cell r="M7743">
            <v>6.8306421040493564E-3</v>
          </cell>
          <cell r="AF7743">
            <v>6.8273890716002081E-3</v>
          </cell>
        </row>
        <row r="7744">
          <cell r="L7744">
            <v>14.552099999999999</v>
          </cell>
          <cell r="M7744">
            <v>6.4256467876299649E-3</v>
          </cell>
          <cell r="AF7744">
            <v>6.8274267591828097E-3</v>
          </cell>
        </row>
        <row r="7745">
          <cell r="L7745">
            <v>16.078099999999999</v>
          </cell>
          <cell r="M7745">
            <v>6.4827341302590167E-3</v>
          </cell>
          <cell r="AF7745">
            <v>6.8275468278967862E-3</v>
          </cell>
        </row>
        <row r="7746">
          <cell r="L7746">
            <v>12.4575</v>
          </cell>
          <cell r="M7746">
            <v>6.3410444956444219E-3</v>
          </cell>
          <cell r="AF7746">
            <v>6.8275495330852075E-3</v>
          </cell>
        </row>
        <row r="7747">
          <cell r="L7747">
            <v>28.428699999999999</v>
          </cell>
          <cell r="M7747">
            <v>6.7908558642432665E-3</v>
          </cell>
          <cell r="AF7747">
            <v>6.8275635920060284E-3</v>
          </cell>
        </row>
        <row r="7748">
          <cell r="L7748">
            <v>19.559899999999999</v>
          </cell>
          <cell r="M7748">
            <v>6.5979880884715937E-3</v>
          </cell>
          <cell r="AF7748">
            <v>6.82757439736165E-3</v>
          </cell>
        </row>
        <row r="7749">
          <cell r="L7749">
            <v>39.405000000000001</v>
          </cell>
          <cell r="M7749">
            <v>6.815965261601338E-3</v>
          </cell>
          <cell r="AF7749">
            <v>6.8276309942434396E-3</v>
          </cell>
        </row>
        <row r="7750">
          <cell r="L7750">
            <v>21.199300000000001</v>
          </cell>
          <cell r="M7750">
            <v>6.6447701242301101E-3</v>
          </cell>
          <cell r="AF7750">
            <v>6.8278562360208749E-3</v>
          </cell>
        </row>
        <row r="7751">
          <cell r="L7751">
            <v>12.9657</v>
          </cell>
          <cell r="M7751">
            <v>6.3622208560062199E-3</v>
          </cell>
          <cell r="AF7751">
            <v>6.8278599422297191E-3</v>
          </cell>
        </row>
        <row r="7752">
          <cell r="L7752">
            <v>25.207000000000001</v>
          </cell>
          <cell r="M7752">
            <v>6.7381178878280993E-3</v>
          </cell>
          <cell r="AF7752">
            <v>6.8278784585738099E-3</v>
          </cell>
        </row>
        <row r="7753">
          <cell r="L7753">
            <v>46.467599999999997</v>
          </cell>
          <cell r="M7753">
            <v>6.7056131704551275E-3</v>
          </cell>
          <cell r="AF7753">
            <v>6.8278895566201044E-3</v>
          </cell>
        </row>
        <row r="7754">
          <cell r="L7754">
            <v>16.058900000000001</v>
          </cell>
          <cell r="M7754">
            <v>6.4820402429080874E-3</v>
          </cell>
          <cell r="AF7754">
            <v>6.8279053956716495E-3</v>
          </cell>
        </row>
        <row r="7755">
          <cell r="L7755">
            <v>18.6206</v>
          </cell>
          <cell r="M7755">
            <v>6.5689971683215876E-3</v>
          </cell>
          <cell r="AF7755">
            <v>6.8279533306812423E-3</v>
          </cell>
        </row>
        <row r="7756">
          <cell r="L7756">
            <v>21.614999999999998</v>
          </cell>
          <cell r="M7756">
            <v>6.655850644669733E-3</v>
          </cell>
          <cell r="AF7756">
            <v>6.8280157650121541E-3</v>
          </cell>
        </row>
        <row r="7757">
          <cell r="L7757">
            <v>403.048</v>
          </cell>
          <cell r="M7757">
            <v>1.5990463515419733E-11</v>
          </cell>
          <cell r="AF7757">
            <v>6.8280831259812796E-3</v>
          </cell>
        </row>
        <row r="7758">
          <cell r="L7758">
            <v>16.8444</v>
          </cell>
          <cell r="M7758">
            <v>6.5099138072733783E-3</v>
          </cell>
          <cell r="AF7758">
            <v>6.8280966623068175E-3</v>
          </cell>
        </row>
        <row r="7759">
          <cell r="L7759">
            <v>9.2712000000000003</v>
          </cell>
          <cell r="M7759">
            <v>6.1991513460187006E-3</v>
          </cell>
          <cell r="AF7759">
            <v>6.8280992638961755E-3</v>
          </cell>
        </row>
        <row r="7760">
          <cell r="L7760">
            <v>13.297700000000001</v>
          </cell>
          <cell r="M7760">
            <v>6.3758322337470336E-3</v>
          </cell>
          <cell r="AF7760">
            <v>6.828105505670405E-3</v>
          </cell>
        </row>
        <row r="7761">
          <cell r="L7761">
            <v>19.061599999999999</v>
          </cell>
          <cell r="M7761">
            <v>6.5828047618579858E-3</v>
          </cell>
          <cell r="AF7761">
            <v>6.8281174610200848E-3</v>
          </cell>
        </row>
        <row r="7762">
          <cell r="L7762">
            <v>67.4756</v>
          </cell>
          <cell r="M7762">
            <v>5.8582254014736363E-3</v>
          </cell>
          <cell r="AF7762">
            <v>6.8281465254521594E-3</v>
          </cell>
        </row>
        <row r="7763">
          <cell r="L7763">
            <v>47.4983</v>
          </cell>
          <cell r="M7763">
            <v>6.6814739867630301E-3</v>
          </cell>
          <cell r="AF7763">
            <v>6.82817811354333E-3</v>
          </cell>
        </row>
        <row r="7764">
          <cell r="L7764">
            <v>79.147199999999998</v>
          </cell>
          <cell r="M7764">
            <v>5.1387570221979656E-3</v>
          </cell>
          <cell r="AF7764">
            <v>6.8282600998615991E-3</v>
          </cell>
        </row>
        <row r="7765">
          <cell r="L7765">
            <v>61.489100000000001</v>
          </cell>
          <cell r="M7765">
            <v>6.1690342532248503E-3</v>
          </cell>
          <cell r="AF7765">
            <v>6.8283742349425584E-3</v>
          </cell>
        </row>
        <row r="7766">
          <cell r="L7766">
            <v>47.144599999999997</v>
          </cell>
          <cell r="M7766">
            <v>6.6899829949751636E-3</v>
          </cell>
          <cell r="AF7766">
            <v>6.8283910403888204E-3</v>
          </cell>
        </row>
        <row r="7767">
          <cell r="L7767">
            <v>22.150500000000001</v>
          </cell>
          <cell r="M7767">
            <v>6.669653073143344E-3</v>
          </cell>
          <cell r="AF7767">
            <v>6.8285483488694856E-3</v>
          </cell>
        </row>
        <row r="7768">
          <cell r="L7768">
            <v>20.276399999999999</v>
          </cell>
          <cell r="M7768">
            <v>6.619035850768778E-3</v>
          </cell>
          <cell r="AF7768">
            <v>6.8285578966374048E-3</v>
          </cell>
        </row>
        <row r="7769">
          <cell r="L7769">
            <v>24.328700000000001</v>
          </cell>
          <cell r="M7769">
            <v>6.7202591239043262E-3</v>
          </cell>
          <cell r="AF7769">
            <v>6.8285634209914823E-3</v>
          </cell>
        </row>
        <row r="7770">
          <cell r="L7770">
            <v>46.514000000000003</v>
          </cell>
          <cell r="M7770">
            <v>6.7045695406095507E-3</v>
          </cell>
          <cell r="AF7770">
            <v>6.8286773806842766E-3</v>
          </cell>
        </row>
        <row r="7771">
          <cell r="L7771">
            <v>22.1218</v>
          </cell>
          <cell r="M7771">
            <v>6.6689268455959062E-3</v>
          </cell>
          <cell r="AF7771">
            <v>6.8287522814933352E-3</v>
          </cell>
        </row>
        <row r="7772">
          <cell r="L7772">
            <v>33.26</v>
          </cell>
          <cell r="M7772">
            <v>6.8315975246644638E-3</v>
          </cell>
          <cell r="AF7772">
            <v>6.8288556897757131E-3</v>
          </cell>
        </row>
        <row r="7773">
          <cell r="L7773">
            <v>107.17400000000001</v>
          </cell>
          <cell r="M7773">
            <v>3.1863299778522166E-3</v>
          </cell>
          <cell r="AF7773">
            <v>6.8290202747880229E-3</v>
          </cell>
        </row>
        <row r="7774">
          <cell r="L7774">
            <v>72.437700000000007</v>
          </cell>
          <cell r="M7774">
            <v>5.5679336684376765E-3</v>
          </cell>
          <cell r="AF7774">
            <v>6.8290251093499092E-3</v>
          </cell>
        </row>
        <row r="7775">
          <cell r="L7775">
            <v>34.713900000000002</v>
          </cell>
          <cell r="M7775">
            <v>6.8347336028516765E-3</v>
          </cell>
          <cell r="AF7775">
            <v>6.8290352554164838E-3</v>
          </cell>
        </row>
        <row r="7776">
          <cell r="L7776">
            <v>24.662500000000001</v>
          </cell>
          <cell r="M7776">
            <v>6.7272202479760597E-3</v>
          </cell>
          <cell r="AF7776">
            <v>6.8290555210757413E-3</v>
          </cell>
        </row>
        <row r="7777">
          <cell r="L7777">
            <v>148.62200000000001</v>
          </cell>
          <cell r="M7777">
            <v>1.0298845795009581E-3</v>
          </cell>
          <cell r="AF7777">
            <v>6.8290906607267141E-3</v>
          </cell>
        </row>
        <row r="7778">
          <cell r="L7778">
            <v>271.13900000000001</v>
          </cell>
          <cell r="M7778">
            <v>1.9165432770349346E-6</v>
          </cell>
          <cell r="AF7778">
            <v>6.8291801895267196E-3</v>
          </cell>
        </row>
        <row r="7779">
          <cell r="L7779">
            <v>206.952</v>
          </cell>
          <cell r="M7779">
            <v>8.9443436008407524E-5</v>
          </cell>
          <cell r="AF7779">
            <v>6.8292865113982236E-3</v>
          </cell>
        </row>
        <row r="7780">
          <cell r="L7780">
            <v>448.56299999999999</v>
          </cell>
          <cell r="M7780">
            <v>8.6451263013588558E-14</v>
          </cell>
          <cell r="AF7780">
            <v>6.8292902900364298E-3</v>
          </cell>
        </row>
        <row r="7781">
          <cell r="L7781">
            <v>446.56700000000001</v>
          </cell>
          <cell r="M7781">
            <v>1.100849675159426E-13</v>
          </cell>
          <cell r="AF7781">
            <v>6.8293082210767611E-3</v>
          </cell>
        </row>
        <row r="7782">
          <cell r="L7782">
            <v>25.630800000000001</v>
          </cell>
          <cell r="M7782">
            <v>6.7462057450372002E-3</v>
          </cell>
          <cell r="AF7782">
            <v>6.8293195310547734E-3</v>
          </cell>
        </row>
        <row r="7783">
          <cell r="L7783">
            <v>20.4084</v>
          </cell>
          <cell r="M7783">
            <v>6.6228119115761741E-3</v>
          </cell>
          <cell r="AF7783">
            <v>6.8293726272898947E-3</v>
          </cell>
        </row>
        <row r="7784">
          <cell r="L7784">
            <v>21.075099999999999</v>
          </cell>
          <cell r="M7784">
            <v>6.6413977836328577E-3</v>
          </cell>
          <cell r="AF7784">
            <v>6.8293848079586843E-3</v>
          </cell>
        </row>
        <row r="7785">
          <cell r="L7785">
            <v>19.529599999999999</v>
          </cell>
          <cell r="M7785">
            <v>6.5970775699415061E-3</v>
          </cell>
          <cell r="AF7785">
            <v>6.8294025861381155E-3</v>
          </cell>
        </row>
        <row r="7786">
          <cell r="L7786">
            <v>23.7514</v>
          </cell>
          <cell r="M7786">
            <v>6.7077191983054372E-3</v>
          </cell>
          <cell r="AF7786">
            <v>6.8294417827210567E-3</v>
          </cell>
        </row>
        <row r="7787">
          <cell r="L7787">
            <v>48.244999999999997</v>
          </cell>
          <cell r="M7787">
            <v>6.6627425518014588E-3</v>
          </cell>
          <cell r="AF7787">
            <v>6.8294459739791074E-3</v>
          </cell>
        </row>
        <row r="7788">
          <cell r="L7788">
            <v>36.032699999999998</v>
          </cell>
          <cell r="M7788">
            <v>6.8339111179346167E-3</v>
          </cell>
          <cell r="AF7788">
            <v>6.8294534211017109E-3</v>
          </cell>
        </row>
        <row r="7789">
          <cell r="L7789">
            <v>21.6023</v>
          </cell>
          <cell r="M7789">
            <v>6.6555168507525155E-3</v>
          </cell>
          <cell r="AF7789">
            <v>6.829460398125862E-3</v>
          </cell>
        </row>
        <row r="7790">
          <cell r="L7790">
            <v>22.577300000000001</v>
          </cell>
          <cell r="M7790">
            <v>6.6802715991755102E-3</v>
          </cell>
          <cell r="AF7790">
            <v>6.8294956791721288E-3</v>
          </cell>
        </row>
        <row r="7791">
          <cell r="L7791">
            <v>351.39499999999998</v>
          </cell>
          <cell r="M7791">
            <v>2.8627588310386383E-9</v>
          </cell>
          <cell r="AF7791">
            <v>6.8295599072805699E-3</v>
          </cell>
        </row>
        <row r="7792">
          <cell r="L7792">
            <v>41.884300000000003</v>
          </cell>
          <cell r="M7792">
            <v>6.7883326381231301E-3</v>
          </cell>
          <cell r="AF7792">
            <v>6.8295948612849171E-3</v>
          </cell>
        </row>
        <row r="7793">
          <cell r="L7793">
            <v>15.0968</v>
          </cell>
          <cell r="M7793">
            <v>6.446471651371498E-3</v>
          </cell>
          <cell r="AF7793">
            <v>6.8296443338913817E-3</v>
          </cell>
        </row>
        <row r="7794">
          <cell r="L7794">
            <v>20.421399999999998</v>
          </cell>
          <cell r="M7794">
            <v>6.6231820805989598E-3</v>
          </cell>
          <cell r="AF7794">
            <v>6.8296726293490253E-3</v>
          </cell>
        </row>
        <row r="7795">
          <cell r="L7795">
            <v>464.762</v>
          </cell>
          <cell r="M7795">
            <v>1.164622553118851E-14</v>
          </cell>
          <cell r="AF7795">
            <v>6.8296808297477743E-3</v>
          </cell>
        </row>
        <row r="7796">
          <cell r="L7796">
            <v>19.950900000000001</v>
          </cell>
          <cell r="M7796">
            <v>6.6095891716962821E-3</v>
          </cell>
          <cell r="AF7796">
            <v>6.8296908436502463E-3</v>
          </cell>
        </row>
        <row r="7797">
          <cell r="L7797">
            <v>29.370899999999999</v>
          </cell>
          <cell r="M7797">
            <v>6.8024393841959723E-3</v>
          </cell>
          <cell r="AF7797">
            <v>6.829744841831741E-3</v>
          </cell>
        </row>
        <row r="7798">
          <cell r="L7798">
            <v>43.931800000000003</v>
          </cell>
          <cell r="M7798">
            <v>6.756400294472339E-3</v>
          </cell>
          <cell r="AF7798">
            <v>6.8297976561300378E-3</v>
          </cell>
        </row>
        <row r="7799">
          <cell r="L7799">
            <v>41.857500000000002</v>
          </cell>
          <cell r="M7799">
            <v>6.7886962175113643E-3</v>
          </cell>
          <cell r="AF7799">
            <v>6.829839441258664E-3</v>
          </cell>
        </row>
        <row r="7800">
          <cell r="L7800">
            <v>34.964399999999998</v>
          </cell>
          <cell r="M7800">
            <v>6.8348457971642721E-3</v>
          </cell>
          <cell r="AF7800">
            <v>6.8298524356190616E-3</v>
          </cell>
        </row>
        <row r="7801">
          <cell r="L7801">
            <v>31.9374</v>
          </cell>
          <cell r="M7801">
            <v>6.8250666673016014E-3</v>
          </cell>
          <cell r="AF7801">
            <v>6.8299531251975075E-3</v>
          </cell>
        </row>
        <row r="7802">
          <cell r="L7802">
            <v>28.5867</v>
          </cell>
          <cell r="M7802">
            <v>6.7929204799875931E-3</v>
          </cell>
          <cell r="AF7802">
            <v>6.8299562275763691E-3</v>
          </cell>
        </row>
        <row r="7803">
          <cell r="L7803">
            <v>53.9786</v>
          </cell>
          <cell r="M7803">
            <v>6.4851904970249976E-3</v>
          </cell>
          <cell r="AF7803">
            <v>6.8299562275763691E-3</v>
          </cell>
        </row>
        <row r="7804">
          <cell r="L7804">
            <v>21.222000000000001</v>
          </cell>
          <cell r="M7804">
            <v>6.6453834188668756E-3</v>
          </cell>
          <cell r="AF7804">
            <v>6.8300255517806533E-3</v>
          </cell>
        </row>
        <row r="7805">
          <cell r="L7805">
            <v>4.2226299999999997</v>
          </cell>
          <cell r="M7805">
            <v>5.9444192446587215E-3</v>
          </cell>
          <cell r="AF7805">
            <v>6.8300259917545942E-3</v>
          </cell>
        </row>
        <row r="7806">
          <cell r="L7806">
            <v>16.9834</v>
          </cell>
          <cell r="M7806">
            <v>6.5147358405447152E-3</v>
          </cell>
          <cell r="AF7806">
            <v>6.8300312698803952E-3</v>
          </cell>
        </row>
        <row r="7807">
          <cell r="L7807">
            <v>73.569500000000005</v>
          </cell>
          <cell r="M7807">
            <v>5.4981941129124742E-3</v>
          </cell>
          <cell r="AF7807">
            <v>6.830063316369088E-3</v>
          </cell>
        </row>
        <row r="7808">
          <cell r="M7808">
            <v>5.7065367181851909E-3</v>
          </cell>
          <cell r="AF7808">
            <v>6.8302077161091612E-3</v>
          </cell>
        </row>
        <row r="7809">
          <cell r="L7809">
            <v>19.994199999999999</v>
          </cell>
          <cell r="M7809">
            <v>6.6108569040763633E-3</v>
          </cell>
          <cell r="AF7809">
            <v>6.8302760899134549E-3</v>
          </cell>
        </row>
        <row r="7810">
          <cell r="L7810">
            <v>219.46899999999999</v>
          </cell>
          <cell r="M7810">
            <v>4.6483196048337519E-5</v>
          </cell>
          <cell r="AF7810">
            <v>6.830324801089074E-3</v>
          </cell>
        </row>
        <row r="7811">
          <cell r="L7811">
            <v>49.5229</v>
          </cell>
          <cell r="M7811">
            <v>6.6282901278644883E-3</v>
          </cell>
          <cell r="AF7811">
            <v>6.8304319761846276E-3</v>
          </cell>
        </row>
        <row r="7812">
          <cell r="L7812">
            <v>603.25800000000004</v>
          </cell>
          <cell r="M7812">
            <v>1.8089246333631915E-23</v>
          </cell>
          <cell r="AF7812">
            <v>6.8304492238051321E-3</v>
          </cell>
        </row>
        <row r="7813">
          <cell r="L7813">
            <v>780.11900000000003</v>
          </cell>
          <cell r="M7813">
            <v>2.8420095932720548E-38</v>
          </cell>
          <cell r="AF7813">
            <v>6.8304873848511836E-3</v>
          </cell>
        </row>
        <row r="7814">
          <cell r="L7814">
            <v>22.081399999999999</v>
          </cell>
          <cell r="M7814">
            <v>6.6679019622748886E-3</v>
          </cell>
          <cell r="AF7814">
            <v>6.8305099514766711E-3</v>
          </cell>
        </row>
        <row r="7815">
          <cell r="L7815">
            <v>28.039400000000001</v>
          </cell>
          <cell r="M7815">
            <v>6.7855593021969429E-3</v>
          </cell>
          <cell r="AF7815">
            <v>6.8305345408563277E-3</v>
          </cell>
        </row>
        <row r="7816">
          <cell r="L7816">
            <v>15.0395</v>
          </cell>
          <cell r="M7816">
            <v>6.4443042096920585E-3</v>
          </cell>
          <cell r="AF7816">
            <v>6.8305913693904137E-3</v>
          </cell>
        </row>
        <row r="7817">
          <cell r="L7817">
            <v>32.764299999999999</v>
          </cell>
          <cell r="M7817">
            <v>6.8295599072805699E-3</v>
          </cell>
          <cell r="AF7817">
            <v>6.8306252037531132E-3</v>
          </cell>
        </row>
        <row r="7818">
          <cell r="L7818">
            <v>28.177399999999999</v>
          </cell>
          <cell r="M7818">
            <v>6.7874709125753854E-3</v>
          </cell>
          <cell r="AF7818">
            <v>6.8306313783980631E-3</v>
          </cell>
        </row>
        <row r="7819">
          <cell r="L7819">
            <v>20.242799999999999</v>
          </cell>
          <cell r="M7819">
            <v>6.6180696111618441E-3</v>
          </cell>
          <cell r="AF7819">
            <v>6.830638370882337E-3</v>
          </cell>
        </row>
        <row r="7820">
          <cell r="L7820">
            <v>6.1422699999999999</v>
          </cell>
          <cell r="M7820">
            <v>6.0453465543763435E-3</v>
          </cell>
          <cell r="AF7820">
            <v>6.8307397208713823E-3</v>
          </cell>
        </row>
        <row r="7821">
          <cell r="L7821">
            <v>20.753599999999999</v>
          </cell>
          <cell r="M7821">
            <v>6.632536720449893E-3</v>
          </cell>
          <cell r="AF7821">
            <v>6.8307579789740362E-3</v>
          </cell>
        </row>
        <row r="7822">
          <cell r="L7822">
            <v>22.810099999999998</v>
          </cell>
          <cell r="M7822">
            <v>6.6859199721916096E-3</v>
          </cell>
          <cell r="AF7822">
            <v>6.8308149250980695E-3</v>
          </cell>
        </row>
        <row r="7823">
          <cell r="L7823">
            <v>17.342700000000001</v>
          </cell>
          <cell r="M7823">
            <v>6.5270453258722237E-3</v>
          </cell>
          <cell r="AF7823">
            <v>6.8308245784038813E-3</v>
          </cell>
        </row>
        <row r="7824">
          <cell r="L7824">
            <v>35.592599999999997</v>
          </cell>
          <cell r="M7824">
            <v>6.8345734623994746E-3</v>
          </cell>
          <cell r="AF7824">
            <v>6.8308650763164204E-3</v>
          </cell>
        </row>
        <row r="7825">
          <cell r="L7825">
            <v>33.246200000000002</v>
          </cell>
          <cell r="M7825">
            <v>6.8315474578607913E-3</v>
          </cell>
          <cell r="AF7825">
            <v>6.8308810586189244E-3</v>
          </cell>
        </row>
        <row r="7826">
          <cell r="L7826">
            <v>48.850999999999999</v>
          </cell>
          <cell r="M7826">
            <v>6.6467795868668965E-3</v>
          </cell>
          <cell r="AF7826">
            <v>6.8309192854100996E-3</v>
          </cell>
        </row>
        <row r="7827">
          <cell r="L7827">
            <v>18.750599999999999</v>
          </cell>
          <cell r="M7827">
            <v>6.5731034223927677E-3</v>
          </cell>
          <cell r="AF7827">
            <v>6.8309252416737781E-3</v>
          </cell>
        </row>
        <row r="7828">
          <cell r="L7828">
            <v>16.914000000000001</v>
          </cell>
          <cell r="M7828">
            <v>6.5123324631995785E-3</v>
          </cell>
          <cell r="AF7828">
            <v>6.830933176349193E-3</v>
          </cell>
        </row>
        <row r="7829">
          <cell r="L7829">
            <v>19.985299999999999</v>
          </cell>
          <cell r="M7829">
            <v>6.6105966080849945E-3</v>
          </cell>
          <cell r="AF7829">
            <v>6.8309470427549979E-3</v>
          </cell>
        </row>
        <row r="7830">
          <cell r="L7830">
            <v>18.705300000000001</v>
          </cell>
          <cell r="M7830">
            <v>6.5716759600342586E-3</v>
          </cell>
          <cell r="AF7830">
            <v>6.8309474385775306E-3</v>
          </cell>
        </row>
        <row r="7831">
          <cell r="L7831">
            <v>44.162700000000001</v>
          </cell>
          <cell r="M7831">
            <v>6.7522873177623018E-3</v>
          </cell>
          <cell r="AF7831">
            <v>6.8309482301625139E-3</v>
          </cell>
        </row>
        <row r="7832">
          <cell r="L7832">
            <v>26.156099999999999</v>
          </cell>
          <cell r="M7832">
            <v>6.7557497869641927E-3</v>
          </cell>
          <cell r="AF7832">
            <v>6.8309869196923195E-3</v>
          </cell>
        </row>
        <row r="7833">
          <cell r="L7833">
            <v>34.754800000000003</v>
          </cell>
          <cell r="M7833">
            <v>6.834760520043167E-3</v>
          </cell>
          <cell r="AF7833">
            <v>6.8309888884908292E-3</v>
          </cell>
        </row>
        <row r="7834">
          <cell r="L7834">
            <v>9.9204299999999996</v>
          </cell>
          <cell r="M7834">
            <v>6.229308778917325E-3</v>
          </cell>
          <cell r="AF7834">
            <v>6.8310246331424488E-3</v>
          </cell>
        </row>
        <row r="7835">
          <cell r="L7835">
            <v>42.249600000000001</v>
          </cell>
          <cell r="M7835">
            <v>6.7832361826999287E-3</v>
          </cell>
          <cell r="AF7835">
            <v>6.8310269841045518E-3</v>
          </cell>
        </row>
        <row r="7836">
          <cell r="L7836">
            <v>27.000599999999999</v>
          </cell>
          <cell r="M7836">
            <v>6.7699721551102519E-3</v>
          </cell>
          <cell r="AF7836">
            <v>6.8310524066458973E-3</v>
          </cell>
        </row>
        <row r="7837">
          <cell r="L7837">
            <v>22.577000000000002</v>
          </cell>
          <cell r="M7837">
            <v>6.6802642548645748E-3</v>
          </cell>
          <cell r="AF7837">
            <v>6.831071904865837E-3</v>
          </cell>
        </row>
        <row r="7838">
          <cell r="L7838">
            <v>25.0108</v>
          </cell>
          <cell r="M7838">
            <v>6.734256640004428E-3</v>
          </cell>
          <cell r="AF7838">
            <v>6.8311246867036801E-3</v>
          </cell>
        </row>
        <row r="7839">
          <cell r="L7839">
            <v>21.289899999999999</v>
          </cell>
          <cell r="M7839">
            <v>6.6472122358977115E-3</v>
          </cell>
          <cell r="AF7839">
            <v>6.8311331901322195E-3</v>
          </cell>
        </row>
        <row r="7840">
          <cell r="L7840">
            <v>19.285599999999999</v>
          </cell>
          <cell r="M7840">
            <v>6.5896851922199731E-3</v>
          </cell>
          <cell r="AF7840">
            <v>6.8311428413521938E-3</v>
          </cell>
        </row>
        <row r="7841">
          <cell r="L7841">
            <v>24.4114</v>
          </cell>
          <cell r="M7841">
            <v>6.7220035788476918E-3</v>
          </cell>
          <cell r="AF7841">
            <v>6.8311989544528797E-3</v>
          </cell>
        </row>
        <row r="7842">
          <cell r="L7842">
            <v>17.9253</v>
          </cell>
          <cell r="M7842">
            <v>6.5465271939644104E-3</v>
          </cell>
          <cell r="AF7842">
            <v>6.8312089024111459E-3</v>
          </cell>
        </row>
        <row r="7843">
          <cell r="L7843">
            <v>27.203099999999999</v>
          </cell>
          <cell r="M7843">
            <v>6.7731761844990537E-3</v>
          </cell>
          <cell r="AF7843">
            <v>6.8312138713127789E-3</v>
          </cell>
        </row>
        <row r="7844">
          <cell r="L7844">
            <v>42.323799999999999</v>
          </cell>
          <cell r="M7844">
            <v>6.7821689951755408E-3</v>
          </cell>
          <cell r="AF7844">
            <v>6.8312245620654214E-3</v>
          </cell>
        </row>
        <row r="7845">
          <cell r="L7845">
            <v>12.0181</v>
          </cell>
          <cell r="M7845">
            <v>6.3224054544190837E-3</v>
          </cell>
          <cell r="AF7845">
            <v>6.8312428525356683E-3</v>
          </cell>
        </row>
        <row r="7846">
          <cell r="L7846">
            <v>32.326799999999999</v>
          </cell>
          <cell r="M7846">
            <v>6.8273529335260222E-3</v>
          </cell>
          <cell r="AF7846">
            <v>6.8313384958787107E-3</v>
          </cell>
        </row>
        <row r="7847">
          <cell r="L7847">
            <v>20.840499999999999</v>
          </cell>
          <cell r="M7847">
            <v>6.6349505107882092E-3</v>
          </cell>
          <cell r="AF7847">
            <v>6.8313647320184835E-3</v>
          </cell>
        </row>
        <row r="7848">
          <cell r="L7848">
            <v>11.645300000000001</v>
          </cell>
          <cell r="M7848">
            <v>6.3063542627243077E-3</v>
          </cell>
          <cell r="AF7848">
            <v>6.8314105949057527E-3</v>
          </cell>
        </row>
        <row r="7849">
          <cell r="L7849">
            <v>31.336500000000001</v>
          </cell>
          <cell r="M7849">
            <v>6.8209444147063064E-3</v>
          </cell>
          <cell r="AF7849">
            <v>6.8314298929514515E-3</v>
          </cell>
        </row>
        <row r="7850">
          <cell r="L7850">
            <v>15.4993</v>
          </cell>
          <cell r="M7850">
            <v>6.4615417557284246E-3</v>
          </cell>
          <cell r="AF7850">
            <v>6.8314852569114166E-3</v>
          </cell>
        </row>
        <row r="7851">
          <cell r="L7851">
            <v>14.8352</v>
          </cell>
          <cell r="M7851">
            <v>6.4365317593050248E-3</v>
          </cell>
          <cell r="AF7851">
            <v>6.8315474578607913E-3</v>
          </cell>
        </row>
        <row r="7852">
          <cell r="L7852">
            <v>21.6388</v>
          </cell>
          <cell r="M7852">
            <v>6.6564753761718214E-3</v>
          </cell>
          <cell r="AF7852">
            <v>6.8315489144412647E-3</v>
          </cell>
        </row>
        <row r="7853">
          <cell r="L7853">
            <v>20.340399999999999</v>
          </cell>
          <cell r="M7853">
            <v>6.6208706279351024E-3</v>
          </cell>
          <cell r="AF7853">
            <v>6.8315975246644638E-3</v>
          </cell>
        </row>
        <row r="7854">
          <cell r="L7854">
            <v>19.088699999999999</v>
          </cell>
          <cell r="M7854">
            <v>6.5836419446477805E-3</v>
          </cell>
          <cell r="AF7854">
            <v>6.8316058320408253E-3</v>
          </cell>
        </row>
        <row r="7855">
          <cell r="L7855">
            <v>24.0822</v>
          </cell>
          <cell r="M7855">
            <v>6.7149822233034942E-3</v>
          </cell>
          <cell r="AF7855">
            <v>6.8316191738443085E-3</v>
          </cell>
        </row>
        <row r="7856">
          <cell r="L7856">
            <v>74.819400000000002</v>
          </cell>
          <cell r="M7856">
            <v>5.4198235986866322E-3</v>
          </cell>
          <cell r="AF7856">
            <v>6.8316954459724088E-3</v>
          </cell>
        </row>
        <row r="7857">
          <cell r="L7857">
            <v>56.627200000000002</v>
          </cell>
          <cell r="M7857">
            <v>6.3839425115248989E-3</v>
          </cell>
          <cell r="AF7857">
            <v>6.8316979371422426E-3</v>
          </cell>
        </row>
        <row r="7858">
          <cell r="L7858">
            <v>23.501899999999999</v>
          </cell>
          <cell r="M7858">
            <v>6.7021039764184271E-3</v>
          </cell>
          <cell r="AF7858">
            <v>6.8317025609960971E-3</v>
          </cell>
        </row>
        <row r="7859">
          <cell r="L7859">
            <v>17.360299999999999</v>
          </cell>
          <cell r="M7859">
            <v>6.5276425377403195E-3</v>
          </cell>
          <cell r="AF7859">
            <v>6.8317235036267675E-3</v>
          </cell>
        </row>
        <row r="7860">
          <cell r="L7860">
            <v>44.593299999999999</v>
          </cell>
          <cell r="M7860">
            <v>6.7443418682653633E-3</v>
          </cell>
          <cell r="AF7860">
            <v>6.8317309409548091E-3</v>
          </cell>
        </row>
        <row r="7861">
          <cell r="L7861">
            <v>52.48</v>
          </cell>
          <cell r="M7861">
            <v>6.5372217306225644E-3</v>
          </cell>
          <cell r="AF7861">
            <v>6.831771864145764E-3</v>
          </cell>
        </row>
        <row r="7862">
          <cell r="L7862">
            <v>12.804</v>
          </cell>
          <cell r="M7862">
            <v>6.355527523597442E-3</v>
          </cell>
          <cell r="AF7862">
            <v>6.8317957282666491E-3</v>
          </cell>
        </row>
        <row r="7863">
          <cell r="L7863">
            <v>13.754300000000001</v>
          </cell>
          <cell r="M7863">
            <v>6.3942616434742739E-3</v>
          </cell>
          <cell r="AF7863">
            <v>6.8317985297197317E-3</v>
          </cell>
        </row>
        <row r="7864">
          <cell r="L7864">
            <v>28.281199999999998</v>
          </cell>
          <cell r="M7864">
            <v>6.7888841239153687E-3</v>
          </cell>
          <cell r="AF7864">
            <v>6.8318449160198009E-3</v>
          </cell>
        </row>
        <row r="7865">
          <cell r="L7865">
            <v>50.381100000000004</v>
          </cell>
          <cell r="M7865">
            <v>6.6034760997096915E-3</v>
          </cell>
          <cell r="AF7865">
            <v>6.8318494310057667E-3</v>
          </cell>
        </row>
        <row r="7866">
          <cell r="L7866">
            <v>42.0107</v>
          </cell>
          <cell r="M7866">
            <v>6.7865988211499211E-3</v>
          </cell>
          <cell r="AF7866">
            <v>6.8319177791950295E-3</v>
          </cell>
        </row>
        <row r="7867">
          <cell r="L7867">
            <v>40.282800000000002</v>
          </cell>
          <cell r="M7867">
            <v>6.80757341033854E-3</v>
          </cell>
          <cell r="AF7867">
            <v>6.8319632488299245E-3</v>
          </cell>
        </row>
        <row r="7868">
          <cell r="L7868">
            <v>51.402200000000001</v>
          </cell>
          <cell r="M7868">
            <v>6.5722217940912949E-3</v>
          </cell>
          <cell r="AF7868">
            <v>6.8319846633747051E-3</v>
          </cell>
        </row>
        <row r="7869">
          <cell r="L7869">
            <v>5.6428799999999999</v>
          </cell>
          <cell r="M7869">
            <v>6.0195533484056528E-3</v>
          </cell>
          <cell r="AF7869">
            <v>6.8320978637198783E-3</v>
          </cell>
        </row>
        <row r="7870">
          <cell r="L7870">
            <v>21.2593</v>
          </cell>
          <cell r="M7870">
            <v>6.6463891072457175E-3</v>
          </cell>
          <cell r="AF7870">
            <v>6.8321154596575877E-3</v>
          </cell>
        </row>
        <row r="7871">
          <cell r="L7871">
            <v>22.607299999999999</v>
          </cell>
          <cell r="M7871">
            <v>6.6810051797659671E-3</v>
          </cell>
          <cell r="AF7871">
            <v>6.8321161225531734E-3</v>
          </cell>
        </row>
        <row r="7872">
          <cell r="L7872">
            <v>54.616500000000002</v>
          </cell>
          <cell r="M7872">
            <v>6.4618759204591782E-3</v>
          </cell>
          <cell r="AF7872">
            <v>6.8321263871855024E-3</v>
          </cell>
        </row>
        <row r="7873">
          <cell r="L7873">
            <v>26.785499999999999</v>
          </cell>
          <cell r="M7873">
            <v>6.766481221806302E-3</v>
          </cell>
          <cell r="AF7873">
            <v>6.8321349813840557E-3</v>
          </cell>
        </row>
        <row r="7874">
          <cell r="L7874">
            <v>30.189699999999998</v>
          </cell>
          <cell r="M7874">
            <v>6.8110803780360432E-3</v>
          </cell>
          <cell r="AF7874">
            <v>6.8321751271063552E-3</v>
          </cell>
        </row>
        <row r="7875">
          <cell r="L7875">
            <v>29.918199999999999</v>
          </cell>
          <cell r="M7875">
            <v>6.8083624284054232E-3</v>
          </cell>
          <cell r="AF7875">
            <v>6.8321826621488115E-3</v>
          </cell>
        </row>
        <row r="7876">
          <cell r="L7876">
            <v>16.9664</v>
          </cell>
          <cell r="M7876">
            <v>6.5141478865974869E-3</v>
          </cell>
          <cell r="AF7876">
            <v>6.8321829895188957E-3</v>
          </cell>
        </row>
        <row r="7877">
          <cell r="L7877">
            <v>23.189699999999998</v>
          </cell>
          <cell r="M7877">
            <v>6.6949119508217299E-3</v>
          </cell>
          <cell r="AF7877">
            <v>6.8322838294283964E-3</v>
          </cell>
        </row>
        <row r="7878">
          <cell r="L7878">
            <v>51.008899999999997</v>
          </cell>
          <cell r="M7878">
            <v>6.5844811485084517E-3</v>
          </cell>
          <cell r="AF7878">
            <v>6.8323152037495843E-3</v>
          </cell>
        </row>
        <row r="7879">
          <cell r="L7879">
            <v>28.995100000000001</v>
          </cell>
          <cell r="M7879">
            <v>6.7980292431212442E-3</v>
          </cell>
          <cell r="AF7879">
            <v>6.8323381316306572E-3</v>
          </cell>
        </row>
        <row r="7880">
          <cell r="L7880">
            <v>23.336600000000001</v>
          </cell>
          <cell r="M7880">
            <v>6.6983189359215824E-3</v>
          </cell>
          <cell r="AF7880">
            <v>6.832440955098819E-3</v>
          </cell>
        </row>
        <row r="7881">
          <cell r="L7881">
            <v>17.038599999999999</v>
          </cell>
          <cell r="M7881">
            <v>6.5166415159215408E-3</v>
          </cell>
          <cell r="AF7881">
            <v>6.8325165898598826E-3</v>
          </cell>
        </row>
        <row r="7882">
          <cell r="L7882">
            <v>20.053999999999998</v>
          </cell>
          <cell r="M7882">
            <v>6.612602138043152E-3</v>
          </cell>
          <cell r="AF7882">
            <v>6.8325698781806256E-3</v>
          </cell>
        </row>
        <row r="7883">
          <cell r="L7883">
            <v>40.052100000000003</v>
          </cell>
          <cell r="M7883">
            <v>6.8099271215819046E-3</v>
          </cell>
          <cell r="AF7883">
            <v>6.8326201581365821E-3</v>
          </cell>
        </row>
        <row r="7884">
          <cell r="L7884">
            <v>24.1997</v>
          </cell>
          <cell r="M7884">
            <v>6.7175120078030387E-3</v>
          </cell>
          <cell r="AF7884">
            <v>6.8326701751875128E-3</v>
          </cell>
        </row>
        <row r="7885">
          <cell r="L7885">
            <v>34.377699999999997</v>
          </cell>
          <cell r="M7885">
            <v>6.8343851816259548E-3</v>
          </cell>
          <cell r="AF7885">
            <v>6.8326811148369214E-3</v>
          </cell>
        </row>
        <row r="7886">
          <cell r="L7886">
            <v>38.2864</v>
          </cell>
          <cell r="M7886">
            <v>6.8244371610388533E-3</v>
          </cell>
          <cell r="AF7886">
            <v>6.8327243067114558E-3</v>
          </cell>
        </row>
        <row r="7887">
          <cell r="L7887">
            <v>15.8064</v>
          </cell>
          <cell r="M7887">
            <v>6.4728566379049259E-3</v>
          </cell>
          <cell r="AF7887">
            <v>6.8327272292005954E-3</v>
          </cell>
        </row>
        <row r="7888">
          <cell r="L7888">
            <v>25.868400000000001</v>
          </cell>
          <cell r="M7888">
            <v>6.7505886904311255E-3</v>
          </cell>
          <cell r="AF7888">
            <v>6.832733068165983E-3</v>
          </cell>
        </row>
        <row r="7889">
          <cell r="L7889">
            <v>44.425800000000002</v>
          </cell>
          <cell r="M7889">
            <v>6.7474751136352941E-3</v>
          </cell>
          <cell r="AF7889">
            <v>6.832747339748417E-3</v>
          </cell>
        </row>
        <row r="7890">
          <cell r="L7890">
            <v>12.8108</v>
          </cell>
          <cell r="M7890">
            <v>6.3558098401713036E-3</v>
          </cell>
          <cell r="AF7890">
            <v>6.832769380058978E-3</v>
          </cell>
        </row>
        <row r="7891">
          <cell r="L7891">
            <v>32.869</v>
          </cell>
          <cell r="M7891">
            <v>6.8300312698803952E-3</v>
          </cell>
          <cell r="AF7891">
            <v>6.8327812221526413E-3</v>
          </cell>
        </row>
        <row r="7892">
          <cell r="L7892">
            <v>28.928799999999999</v>
          </cell>
          <cell r="M7892">
            <v>6.7972222469480795E-3</v>
          </cell>
          <cell r="AF7892">
            <v>6.8328145440965859E-3</v>
          </cell>
        </row>
        <row r="7893">
          <cell r="L7893">
            <v>46.084800000000001</v>
          </cell>
          <cell r="M7893">
            <v>6.7140674233952258E-3</v>
          </cell>
          <cell r="AF7893">
            <v>6.8328390741967306E-3</v>
          </cell>
        </row>
        <row r="7894">
          <cell r="L7894">
            <v>168.68299999999999</v>
          </cell>
          <cell r="M7894">
            <v>4.9743478920352203E-4</v>
          </cell>
          <cell r="AF7894">
            <v>6.8328407800669535E-3</v>
          </cell>
        </row>
        <row r="7895">
          <cell r="L7895">
            <v>23.4239</v>
          </cell>
          <cell r="M7895">
            <v>6.7003243614300956E-3</v>
          </cell>
          <cell r="AF7895">
            <v>6.8328447576246525E-3</v>
          </cell>
        </row>
        <row r="7896">
          <cell r="L7896">
            <v>24.533899999999999</v>
          </cell>
          <cell r="M7896">
            <v>6.7245635903868829E-3</v>
          </cell>
          <cell r="AF7896">
            <v>6.8328580821209479E-3</v>
          </cell>
        </row>
        <row r="7897">
          <cell r="L7897">
            <v>28.1614</v>
          </cell>
          <cell r="M7897">
            <v>6.7872511933774245E-3</v>
          </cell>
          <cell r="AF7897">
            <v>6.8329340469105247E-3</v>
          </cell>
        </row>
        <row r="7898">
          <cell r="L7898">
            <v>75.363600000000005</v>
          </cell>
          <cell r="M7898">
            <v>5.3852797832752205E-3</v>
          </cell>
          <cell r="AF7898">
            <v>6.8329721644065974E-3</v>
          </cell>
        </row>
        <row r="7899">
          <cell r="L7899">
            <v>21.3428</v>
          </cell>
          <cell r="M7899">
            <v>6.6486311566762409E-3</v>
          </cell>
          <cell r="AF7899">
            <v>6.8329732635687718E-3</v>
          </cell>
        </row>
        <row r="7900">
          <cell r="L7900">
            <v>56.803199999999997</v>
          </cell>
          <cell r="M7900">
            <v>6.3768055841215256E-3</v>
          </cell>
          <cell r="AF7900">
            <v>6.8329735383092019E-3</v>
          </cell>
        </row>
        <row r="7901">
          <cell r="L7901">
            <v>14.6556</v>
          </cell>
          <cell r="M7901">
            <v>6.4296416851017885E-3</v>
          </cell>
          <cell r="AF7901">
            <v>6.8329957257139765E-3</v>
          </cell>
        </row>
        <row r="7902">
          <cell r="L7902">
            <v>45.246600000000001</v>
          </cell>
          <cell r="M7902">
            <v>6.7316053952819095E-3</v>
          </cell>
          <cell r="AF7902">
            <v>6.8330223939168421E-3</v>
          </cell>
        </row>
        <row r="7903">
          <cell r="L7903">
            <v>53.115200000000002</v>
          </cell>
          <cell r="M7903">
            <v>6.5156412852711973E-3</v>
          </cell>
          <cell r="AF7903">
            <v>6.8330364662142658E-3</v>
          </cell>
        </row>
        <row r="7904">
          <cell r="L7904">
            <v>41.7517</v>
          </cell>
          <cell r="M7904">
            <v>6.790117752033701E-3</v>
          </cell>
          <cell r="AF7904">
            <v>6.8330426732102758E-3</v>
          </cell>
        </row>
        <row r="7905">
          <cell r="L7905">
            <v>36.3752</v>
          </cell>
          <cell r="M7905">
            <v>6.833126899766697E-3</v>
          </cell>
          <cell r="AF7905">
            <v>6.8330791587119947E-3</v>
          </cell>
        </row>
        <row r="7906">
          <cell r="L7906">
            <v>52.425400000000003</v>
          </cell>
          <cell r="M7906">
            <v>6.5390439131802038E-3</v>
          </cell>
          <cell r="AF7906">
            <v>6.8330852924001258E-3</v>
          </cell>
        </row>
        <row r="7907">
          <cell r="L7907">
            <v>36.969700000000003</v>
          </cell>
          <cell r="M7907">
            <v>6.8312074041100863E-3</v>
          </cell>
          <cell r="AF7907">
            <v>6.8331091918536792E-3</v>
          </cell>
        </row>
        <row r="7908">
          <cell r="L7908">
            <v>29.471</v>
          </cell>
          <cell r="M7908">
            <v>6.8035670082821562E-3</v>
          </cell>
          <cell r="AF7908">
            <v>6.8331355563618582E-3</v>
          </cell>
        </row>
        <row r="7909">
          <cell r="L7909">
            <v>41.518799999999999</v>
          </cell>
          <cell r="M7909">
            <v>6.7931694134957671E-3</v>
          </cell>
          <cell r="AF7909">
            <v>6.8331941435492982E-3</v>
          </cell>
        </row>
        <row r="7910">
          <cell r="L7910">
            <v>25.239799999999999</v>
          </cell>
          <cell r="M7910">
            <v>6.7387561846666486E-3</v>
          </cell>
          <cell r="AF7910">
            <v>6.8332106229550315E-3</v>
          </cell>
        </row>
        <row r="7911">
          <cell r="L7911">
            <v>406.23899999999998</v>
          </cell>
          <cell r="M7911">
            <v>1.131165878607752E-11</v>
          </cell>
          <cell r="AF7911">
            <v>6.8332374816107927E-3</v>
          </cell>
        </row>
        <row r="7912">
          <cell r="L7912">
            <v>514.13199999999995</v>
          </cell>
          <cell r="M7912">
            <v>1.60900348874443E-17</v>
          </cell>
          <cell r="AF7912">
            <v>6.8332423181326702E-3</v>
          </cell>
        </row>
        <row r="7913">
          <cell r="L7913">
            <v>37.607599999999998</v>
          </cell>
          <cell r="M7913">
            <v>6.8283605105428002E-3</v>
          </cell>
          <cell r="AF7913">
            <v>6.8332623502774708E-3</v>
          </cell>
        </row>
        <row r="7914">
          <cell r="L7914">
            <v>49.366599999999998</v>
          </cell>
          <cell r="M7914">
            <v>6.6326650672309468E-3</v>
          </cell>
          <cell r="AF7914">
            <v>6.8332691680185317E-3</v>
          </cell>
        </row>
        <row r="7915">
          <cell r="L7915">
            <v>23.041799999999999</v>
          </cell>
          <cell r="M7915">
            <v>6.6914407059273026E-3</v>
          </cell>
          <cell r="AF7915">
            <v>6.8332830108018845E-3</v>
          </cell>
        </row>
        <row r="7916">
          <cell r="L7916">
            <v>33.036499999999997</v>
          </cell>
          <cell r="M7916">
            <v>6.8307397208713823E-3</v>
          </cell>
          <cell r="AF7916">
            <v>6.8333380221988821E-3</v>
          </cell>
        </row>
        <row r="7917">
          <cell r="L7917">
            <v>13.761799999999999</v>
          </cell>
          <cell r="M7917">
            <v>6.3945615381506933E-3</v>
          </cell>
          <cell r="AF7917">
            <v>6.8333429522896899E-3</v>
          </cell>
        </row>
        <row r="7918">
          <cell r="L7918">
            <v>18.331499999999998</v>
          </cell>
          <cell r="M7918">
            <v>6.5597580390883131E-3</v>
          </cell>
          <cell r="AF7918">
            <v>6.8333461525483365E-3</v>
          </cell>
        </row>
        <row r="7919">
          <cell r="L7919">
            <v>53.6967</v>
          </cell>
          <cell r="M7919">
            <v>6.495273255633289E-3</v>
          </cell>
          <cell r="AF7919">
            <v>6.8333478743611417E-3</v>
          </cell>
        </row>
        <row r="7920">
          <cell r="L7920">
            <v>28.994</v>
          </cell>
          <cell r="M7920">
            <v>6.7980159248163963E-3</v>
          </cell>
          <cell r="AF7920">
            <v>6.8333874475844094E-3</v>
          </cell>
        </row>
        <row r="7921">
          <cell r="L7921">
            <v>12.578200000000001</v>
          </cell>
          <cell r="M7921">
            <v>6.3461111549629528E-3</v>
          </cell>
          <cell r="AF7921">
            <v>6.8333906004080696E-3</v>
          </cell>
        </row>
        <row r="7922">
          <cell r="L7922">
            <v>16.8353</v>
          </cell>
          <cell r="M7922">
            <v>6.5095969571767956E-3</v>
          </cell>
          <cell r="AF7922">
            <v>6.8333973795971651E-3</v>
          </cell>
        </row>
        <row r="7923">
          <cell r="L7923">
            <v>28.9636</v>
          </cell>
          <cell r="M7923">
            <v>6.7976469102999076E-3</v>
          </cell>
          <cell r="AF7923">
            <v>6.8334391550744786E-3</v>
          </cell>
        </row>
        <row r="7924">
          <cell r="M7924">
            <v>5.7065367181851909E-3</v>
          </cell>
          <cell r="AF7924">
            <v>6.8334605248957635E-3</v>
          </cell>
        </row>
        <row r="7925">
          <cell r="L7925">
            <v>18.2775</v>
          </cell>
          <cell r="M7925">
            <v>6.5580159027530671E-3</v>
          </cell>
          <cell r="AF7925">
            <v>6.8334607614259774E-3</v>
          </cell>
        </row>
        <row r="7926">
          <cell r="L7926">
            <v>44.933999999999997</v>
          </cell>
          <cell r="M7926">
            <v>6.7378020284703808E-3</v>
          </cell>
          <cell r="AF7926">
            <v>6.8335076644722992E-3</v>
          </cell>
        </row>
        <row r="7927">
          <cell r="L7927">
            <v>22.700800000000001</v>
          </cell>
          <cell r="M7927">
            <v>6.6832806967457104E-3</v>
          </cell>
          <cell r="AF7927">
            <v>6.8335459849274537E-3</v>
          </cell>
        </row>
        <row r="7928">
          <cell r="L7928">
            <v>21.9133</v>
          </cell>
          <cell r="M7928">
            <v>6.6636049490412423E-3</v>
          </cell>
          <cell r="AF7928">
            <v>6.8335482757445444E-3</v>
          </cell>
        </row>
        <row r="7929">
          <cell r="L7929">
            <v>22.798100000000002</v>
          </cell>
          <cell r="M7929">
            <v>6.6856313019809264E-3</v>
          </cell>
          <cell r="AF7929">
            <v>6.8335724351367075E-3</v>
          </cell>
        </row>
        <row r="7930">
          <cell r="L7930">
            <v>18.938500000000001</v>
          </cell>
          <cell r="M7930">
            <v>6.5789854006087604E-3</v>
          </cell>
          <cell r="AF7930">
            <v>6.8336302966938139E-3</v>
          </cell>
        </row>
        <row r="7931">
          <cell r="L7931">
            <v>38.680199999999999</v>
          </cell>
          <cell r="M7931">
            <v>6.8217392036600943E-3</v>
          </cell>
          <cell r="AF7931">
            <v>6.833652145056361E-3</v>
          </cell>
        </row>
        <row r="7932">
          <cell r="L7932">
            <v>25.456800000000001</v>
          </cell>
          <cell r="M7932">
            <v>6.7429269439646874E-3</v>
          </cell>
          <cell r="AF7932">
            <v>6.833668784196909E-3</v>
          </cell>
        </row>
        <row r="7933">
          <cell r="L7933">
            <v>30.795500000000001</v>
          </cell>
          <cell r="M7933">
            <v>6.8166171654852961E-3</v>
          </cell>
          <cell r="AF7933">
            <v>6.8337090177333889E-3</v>
          </cell>
        </row>
        <row r="7934">
          <cell r="L7934">
            <v>18.023499999999999</v>
          </cell>
          <cell r="M7934">
            <v>6.5497524136034092E-3</v>
          </cell>
          <cell r="AF7934">
            <v>6.8337472929138983E-3</v>
          </cell>
        </row>
        <row r="7935">
          <cell r="L7935">
            <v>14.7066</v>
          </cell>
          <cell r="M7935">
            <v>6.4316036611586462E-3</v>
          </cell>
          <cell r="AF7935">
            <v>6.8337548699883713E-3</v>
          </cell>
        </row>
        <row r="7936">
          <cell r="L7936">
            <v>19.9285</v>
          </cell>
          <cell r="M7936">
            <v>6.6089320150837108E-3</v>
          </cell>
          <cell r="AF7936">
            <v>6.833762839818288E-3</v>
          </cell>
        </row>
        <row r="7937">
          <cell r="L7937">
            <v>57.087600000000002</v>
          </cell>
          <cell r="M7937">
            <v>6.3651675005230645E-3</v>
          </cell>
          <cell r="AF7937">
            <v>6.8337709892723666E-3</v>
          </cell>
        </row>
        <row r="7938">
          <cell r="L7938">
            <v>83.844300000000004</v>
          </cell>
          <cell r="M7938">
            <v>4.8200957030480988E-3</v>
          </cell>
          <cell r="AF7938">
            <v>6.8337736989794347E-3</v>
          </cell>
        </row>
        <row r="7939">
          <cell r="L7939">
            <v>76.353399999999993</v>
          </cell>
          <cell r="M7939">
            <v>5.3218283121941783E-3</v>
          </cell>
          <cell r="AF7939">
            <v>6.8338198570481023E-3</v>
          </cell>
        </row>
        <row r="7940">
          <cell r="L7940">
            <v>29.1097</v>
          </cell>
          <cell r="M7940">
            <v>6.7994036801510612E-3</v>
          </cell>
          <cell r="AF7940">
            <v>6.8338247428793158E-3</v>
          </cell>
        </row>
        <row r="7941">
          <cell r="L7941">
            <v>24.281400000000001</v>
          </cell>
          <cell r="M7941">
            <v>6.7192555283525279E-3</v>
          </cell>
          <cell r="AF7941">
            <v>6.8338360982342127E-3</v>
          </cell>
        </row>
        <row r="7942">
          <cell r="L7942">
            <v>30.998899999999999</v>
          </cell>
          <cell r="M7942">
            <v>6.8183124737224684E-3</v>
          </cell>
          <cell r="AF7942">
            <v>6.8338360982342127E-3</v>
          </cell>
        </row>
        <row r="7943">
          <cell r="L7943">
            <v>24.234400000000001</v>
          </cell>
          <cell r="M7943">
            <v>6.7182540766214096E-3</v>
          </cell>
          <cell r="AF7943">
            <v>6.8338705822003918E-3</v>
          </cell>
        </row>
        <row r="7944">
          <cell r="L7944">
            <v>81.266099999999994</v>
          </cell>
          <cell r="M7944">
            <v>4.9964825793193434E-3</v>
          </cell>
          <cell r="AF7944">
            <v>6.8338797041109182E-3</v>
          </cell>
        </row>
        <row r="7945">
          <cell r="L7945">
            <v>48.568100000000001</v>
          </cell>
          <cell r="M7945">
            <v>6.6543161040279724E-3</v>
          </cell>
          <cell r="AF7945">
            <v>6.8338826694726686E-3</v>
          </cell>
        </row>
        <row r="7946">
          <cell r="L7946">
            <v>7.8625299999999996</v>
          </cell>
          <cell r="M7946">
            <v>6.1316090097763079E-3</v>
          </cell>
          <cell r="AF7946">
            <v>6.8338986044593555E-3</v>
          </cell>
        </row>
        <row r="7947">
          <cell r="L7947">
            <v>35.235399999999998</v>
          </cell>
          <cell r="M7947">
            <v>6.8348254117373145E-3</v>
          </cell>
          <cell r="AF7947">
            <v>6.8339029097601008E-3</v>
          </cell>
        </row>
        <row r="7948">
          <cell r="L7948">
            <v>24.733499999999999</v>
          </cell>
          <cell r="M7948">
            <v>6.7286734425577388E-3</v>
          </cell>
          <cell r="AF7948">
            <v>6.833937770377046E-3</v>
          </cell>
        </row>
        <row r="7949">
          <cell r="L7949">
            <v>67.019499999999994</v>
          </cell>
          <cell r="M7949">
            <v>5.8835216512945661E-3</v>
          </cell>
          <cell r="AF7949">
            <v>6.8339697207454725E-3</v>
          </cell>
        </row>
        <row r="7950">
          <cell r="L7950">
            <v>74.604299999999995</v>
          </cell>
          <cell r="M7950">
            <v>5.4334081381852209E-3</v>
          </cell>
          <cell r="AF7950">
            <v>6.8339815562118026E-3</v>
          </cell>
        </row>
        <row r="7951">
          <cell r="L7951">
            <v>288.43200000000002</v>
          </cell>
          <cell r="M7951">
            <v>5.5341073425230437E-7</v>
          </cell>
          <cell r="AF7951">
            <v>6.8339899613850986E-3</v>
          </cell>
        </row>
        <row r="7952">
          <cell r="L7952">
            <v>16.922000000000001</v>
          </cell>
          <cell r="M7952">
            <v>6.5126099338461722E-3</v>
          </cell>
          <cell r="AF7952">
            <v>6.8340060962361129E-3</v>
          </cell>
        </row>
        <row r="7953">
          <cell r="L7953">
            <v>144.35599999999999</v>
          </cell>
          <cell r="M7953">
            <v>1.1840852338724783E-3</v>
          </cell>
          <cell r="AF7953">
            <v>6.8340182352141813E-3</v>
          </cell>
        </row>
        <row r="7954">
          <cell r="L7954">
            <v>25.188500000000001</v>
          </cell>
          <cell r="M7954">
            <v>6.737756961056455E-3</v>
          </cell>
          <cell r="AF7954">
            <v>6.8340402631222588E-3</v>
          </cell>
        </row>
        <row r="7955">
          <cell r="L7955">
            <v>33.246600000000001</v>
          </cell>
          <cell r="M7955">
            <v>6.8315489144412647E-3</v>
          </cell>
          <cell r="AF7955">
            <v>6.8340503584665034E-3</v>
          </cell>
        </row>
        <row r="7956">
          <cell r="L7956">
            <v>18.100899999999999</v>
          </cell>
          <cell r="M7956">
            <v>6.5522825409622979E-3</v>
          </cell>
          <cell r="AF7956">
            <v>6.834061105116692E-3</v>
          </cell>
        </row>
        <row r="7957">
          <cell r="L7957">
            <v>483.03399999999999</v>
          </cell>
          <cell r="M7957">
            <v>1.1067365791875259E-15</v>
          </cell>
          <cell r="AF7957">
            <v>6.8340637804984745E-3</v>
          </cell>
        </row>
        <row r="7958">
          <cell r="L7958">
            <v>38.090699999999998</v>
          </cell>
          <cell r="M7958">
            <v>6.8256627488634666E-3</v>
          </cell>
          <cell r="AF7958">
            <v>6.8340866025128882E-3</v>
          </cell>
        </row>
        <row r="7959">
          <cell r="L7959">
            <v>427.63299999999998</v>
          </cell>
          <cell r="M7959">
            <v>1.0282193770937636E-12</v>
          </cell>
          <cell r="AF7959">
            <v>6.8340876558797056E-3</v>
          </cell>
        </row>
        <row r="7960">
          <cell r="L7960">
            <v>493.32600000000002</v>
          </cell>
          <cell r="M7960">
            <v>2.8155894276698374E-16</v>
          </cell>
          <cell r="AF7960">
            <v>6.8341014578748825E-3</v>
          </cell>
        </row>
        <row r="7961">
          <cell r="L7961">
            <v>617.33199999999999</v>
          </cell>
          <cell r="M7961">
            <v>1.6803917234922739E-24</v>
          </cell>
          <cell r="AF7961">
            <v>6.8341366893739522E-3</v>
          </cell>
        </row>
        <row r="7962">
          <cell r="L7962">
            <v>38.075200000000002</v>
          </cell>
          <cell r="M7962">
            <v>6.8257565490029252E-3</v>
          </cell>
          <cell r="AF7962">
            <v>6.8341476843517511E-3</v>
          </cell>
        </row>
        <row r="7963">
          <cell r="L7963">
            <v>22.316199999999998</v>
          </cell>
          <cell r="M7963">
            <v>6.673815958215203E-3</v>
          </cell>
          <cell r="AF7963">
            <v>6.834159931538142E-3</v>
          </cell>
        </row>
        <row r="7964">
          <cell r="L7964">
            <v>18.473199999999999</v>
          </cell>
          <cell r="M7964">
            <v>6.5643050195386028E-3</v>
          </cell>
          <cell r="AF7964">
            <v>6.834162601573413E-3</v>
          </cell>
        </row>
        <row r="7965">
          <cell r="L7965">
            <v>96.418099999999995</v>
          </cell>
          <cell r="M7965">
            <v>3.9335923492473121E-3</v>
          </cell>
          <cell r="AF7965">
            <v>6.8341649336425975E-3</v>
          </cell>
        </row>
        <row r="7966">
          <cell r="L7966">
            <v>33.067599999999999</v>
          </cell>
          <cell r="M7966">
            <v>6.8308650763164204E-3</v>
          </cell>
          <cell r="AF7966">
            <v>6.8341829560237682E-3</v>
          </cell>
        </row>
        <row r="7967">
          <cell r="L7967">
            <v>83.213700000000003</v>
          </cell>
          <cell r="M7967">
            <v>4.8635307342379175E-3</v>
          </cell>
          <cell r="AF7967">
            <v>6.8341880381341379E-3</v>
          </cell>
        </row>
        <row r="7968">
          <cell r="L7968">
            <v>37.932099999999998</v>
          </cell>
          <cell r="M7968">
            <v>6.8265998587611265E-3</v>
          </cell>
          <cell r="AF7968">
            <v>6.8341900002282666E-3</v>
          </cell>
        </row>
        <row r="7969">
          <cell r="L7969">
            <v>54.645299999999999</v>
          </cell>
          <cell r="M7969">
            <v>6.4608070842393263E-3</v>
          </cell>
          <cell r="AF7969">
            <v>6.8341911434494614E-3</v>
          </cell>
        </row>
        <row r="7970">
          <cell r="L7970">
            <v>20.242599999999999</v>
          </cell>
          <cell r="M7970">
            <v>6.6180638535921479E-3</v>
          </cell>
          <cell r="AF7970">
            <v>6.8341931009708564E-3</v>
          </cell>
        </row>
        <row r="7971">
          <cell r="L7971">
            <v>11.597099999999999</v>
          </cell>
          <cell r="M7971">
            <v>6.3042631769867899E-3</v>
          </cell>
          <cell r="AF7971">
            <v>6.8342205222584078E-3</v>
          </cell>
        </row>
        <row r="7972">
          <cell r="L7972">
            <v>59.043999999999997</v>
          </cell>
          <cell r="M7972">
            <v>6.2816393782205169E-3</v>
          </cell>
          <cell r="AF7972">
            <v>6.8342316449058376E-3</v>
          </cell>
        </row>
        <row r="7973">
          <cell r="L7973">
            <v>23.453299999999999</v>
          </cell>
          <cell r="M7973">
            <v>6.7009964890701297E-3</v>
          </cell>
          <cell r="AF7973">
            <v>6.8342674988054767E-3</v>
          </cell>
        </row>
        <row r="7974">
          <cell r="L7974">
            <v>41.202500000000001</v>
          </cell>
          <cell r="M7974">
            <v>6.7971427629650444E-3</v>
          </cell>
          <cell r="AF7974">
            <v>6.8342679594553162E-3</v>
          </cell>
        </row>
        <row r="7975">
          <cell r="L7975">
            <v>41.378700000000002</v>
          </cell>
          <cell r="M7975">
            <v>6.7949536753128745E-3</v>
          </cell>
          <cell r="AF7975">
            <v>6.8342693403217834E-3</v>
          </cell>
        </row>
        <row r="7976">
          <cell r="L7976">
            <v>33.308900000000001</v>
          </cell>
          <cell r="M7976">
            <v>6.831771864145764E-3</v>
          </cell>
          <cell r="AF7976">
            <v>6.8342742369121162E-3</v>
          </cell>
        </row>
        <row r="7977">
          <cell r="L7977">
            <v>33.461100000000002</v>
          </cell>
          <cell r="M7977">
            <v>6.8322838294283964E-3</v>
          </cell>
          <cell r="AF7977">
            <v>6.8342854816152475E-3</v>
          </cell>
        </row>
        <row r="7978">
          <cell r="L7978">
            <v>19.858499999999999</v>
          </cell>
          <cell r="M7978">
            <v>6.6068725502140832E-3</v>
          </cell>
          <cell r="AF7978">
            <v>6.8343125226919882E-3</v>
          </cell>
        </row>
        <row r="7979">
          <cell r="L7979">
            <v>18.209299999999999</v>
          </cell>
          <cell r="M7979">
            <v>6.555808291788155E-3</v>
          </cell>
          <cell r="AF7979">
            <v>6.8343230966853522E-3</v>
          </cell>
        </row>
        <row r="7980">
          <cell r="L7980">
            <v>21.110399999999998</v>
          </cell>
          <cell r="M7980">
            <v>6.6423591519734048E-3</v>
          </cell>
          <cell r="AF7980">
            <v>6.8343244111237489E-3</v>
          </cell>
        </row>
        <row r="7981">
          <cell r="L7981">
            <v>43.450499999999998</v>
          </cell>
          <cell r="M7981">
            <v>6.7646413374140013E-3</v>
          </cell>
          <cell r="AF7981">
            <v>6.8343342899267112E-3</v>
          </cell>
        </row>
        <row r="7982">
          <cell r="L7982">
            <v>57.508800000000001</v>
          </cell>
          <cell r="M7982">
            <v>6.3476934895108248E-3</v>
          </cell>
          <cell r="AF7982">
            <v>6.8343851816259548E-3</v>
          </cell>
        </row>
        <row r="7983">
          <cell r="L7983">
            <v>61.6798</v>
          </cell>
          <cell r="M7983">
            <v>6.1598827780830288E-3</v>
          </cell>
          <cell r="AF7983">
            <v>6.8343861426116512E-3</v>
          </cell>
        </row>
        <row r="7984">
          <cell r="L7984">
            <v>16.571000000000002</v>
          </cell>
          <cell r="M7984">
            <v>6.5003321669309848E-3</v>
          </cell>
          <cell r="AF7984">
            <v>6.8343872396775616E-3</v>
          </cell>
        </row>
        <row r="7985">
          <cell r="L7985">
            <v>43.492899999999999</v>
          </cell>
          <cell r="M7985">
            <v>6.7639334143277489E-3</v>
          </cell>
          <cell r="AF7985">
            <v>6.8344075719803544E-3</v>
          </cell>
        </row>
        <row r="7986">
          <cell r="L7986">
            <v>14.6937</v>
          </cell>
          <cell r="M7986">
            <v>6.43110780395277E-3</v>
          </cell>
          <cell r="AF7986">
            <v>6.8344129177084325E-3</v>
          </cell>
        </row>
        <row r="7987">
          <cell r="L7987">
            <v>18.9495</v>
          </cell>
          <cell r="M7987">
            <v>6.579327792508971E-3</v>
          </cell>
          <cell r="AF7987">
            <v>6.8344298083763463E-3</v>
          </cell>
        </row>
        <row r="7988">
          <cell r="L7988">
            <v>62.2973</v>
          </cell>
          <cell r="M7988">
            <v>6.1298937204848471E-3</v>
          </cell>
          <cell r="AF7988">
            <v>6.8344414878587952E-3</v>
          </cell>
        </row>
        <row r="7989">
          <cell r="L7989">
            <v>18.127400000000002</v>
          </cell>
          <cell r="M7989">
            <v>6.5531463756063613E-3</v>
          </cell>
          <cell r="AF7989">
            <v>6.8344552887768719E-3</v>
          </cell>
        </row>
        <row r="7990">
          <cell r="L7990">
            <v>17.577000000000002</v>
          </cell>
          <cell r="M7990">
            <v>6.5349514938141456E-3</v>
          </cell>
          <cell r="AF7990">
            <v>6.8344579451199549E-3</v>
          </cell>
        </row>
        <row r="7991">
          <cell r="L7991">
            <v>23.1159</v>
          </cell>
          <cell r="M7991">
            <v>6.6931849956233212E-3</v>
          </cell>
          <cell r="AF7991">
            <v>6.8344633566985464E-3</v>
          </cell>
        </row>
        <row r="7992">
          <cell r="L7992">
            <v>22.501999999999999</v>
          </cell>
          <cell r="M7992">
            <v>6.6784228951695451E-3</v>
          </cell>
          <cell r="AF7992">
            <v>6.8344738211635944E-3</v>
          </cell>
        </row>
        <row r="7993">
          <cell r="L7993">
            <v>27.845400000000001</v>
          </cell>
          <cell r="M7993">
            <v>6.7828087612056493E-3</v>
          </cell>
          <cell r="AF7993">
            <v>6.8345012729120044E-3</v>
          </cell>
        </row>
        <row r="7994">
          <cell r="L7994">
            <v>21.809000000000001</v>
          </cell>
          <cell r="M7994">
            <v>6.6609124254403233E-3</v>
          </cell>
          <cell r="AF7994">
            <v>6.834512623806863E-3</v>
          </cell>
        </row>
        <row r="7995">
          <cell r="L7995">
            <v>73.398399999999995</v>
          </cell>
          <cell r="M7995">
            <v>5.508813574984772E-3</v>
          </cell>
          <cell r="AF7995">
            <v>6.8345251725970314E-3</v>
          </cell>
        </row>
        <row r="7996">
          <cell r="L7996">
            <v>65.430999999999997</v>
          </cell>
          <cell r="M7996">
            <v>5.9696327581175469E-3</v>
          </cell>
          <cell r="AF7996">
            <v>6.8345275854699624E-3</v>
          </cell>
        </row>
        <row r="7997">
          <cell r="L7997">
            <v>46.194499999999998</v>
          </cell>
          <cell r="M7997">
            <v>6.7116730867767703E-3</v>
          </cell>
          <cell r="AF7997">
            <v>6.8345285023328267E-3</v>
          </cell>
        </row>
        <row r="7998">
          <cell r="L7998">
            <v>22.860499999999998</v>
          </cell>
          <cell r="M7998">
            <v>6.6871294367107075E-3</v>
          </cell>
          <cell r="AF7998">
            <v>6.8345465699988107E-3</v>
          </cell>
        </row>
        <row r="7999">
          <cell r="L7999">
            <v>46.693899999999999</v>
          </cell>
          <cell r="M7999">
            <v>6.7004847269617239E-3</v>
          </cell>
          <cell r="AF7999">
            <v>6.8345669282021872E-3</v>
          </cell>
        </row>
        <row r="8000">
          <cell r="L8000">
            <v>17.7408</v>
          </cell>
          <cell r="M8000">
            <v>6.5404218198011179E-3</v>
          </cell>
          <cell r="AF8000">
            <v>6.8345818986001354E-3</v>
          </cell>
        </row>
        <row r="8001">
          <cell r="L8001">
            <v>31.5441</v>
          </cell>
          <cell r="M8001">
            <v>6.8224500481341545E-3</v>
          </cell>
          <cell r="AF8001">
            <v>6.8345908336825169E-3</v>
          </cell>
        </row>
        <row r="8002">
          <cell r="L8002">
            <v>43.856000000000002</v>
          </cell>
          <cell r="M8002">
            <v>6.7577279947693596E-3</v>
          </cell>
          <cell r="AF8002">
            <v>6.8346038576763924E-3</v>
          </cell>
        </row>
        <row r="8003">
          <cell r="L8003">
            <v>20.867000000000001</v>
          </cell>
          <cell r="M8003">
            <v>6.6356838400868264E-3</v>
          </cell>
          <cell r="AF8003">
            <v>6.8346273918363553E-3</v>
          </cell>
        </row>
        <row r="8004">
          <cell r="L8004">
            <v>13.155900000000001</v>
          </cell>
          <cell r="M8004">
            <v>6.3700403541683296E-3</v>
          </cell>
          <cell r="AF8004">
            <v>6.8346380724234081E-3</v>
          </cell>
        </row>
        <row r="8005">
          <cell r="L8005">
            <v>15.0976</v>
          </cell>
          <cell r="M8005">
            <v>6.4465018735224517E-3</v>
          </cell>
          <cell r="AF8005">
            <v>6.8346463042497831E-3</v>
          </cell>
        </row>
        <row r="8006">
          <cell r="L8006">
            <v>40.557699999999997</v>
          </cell>
          <cell r="M8006">
            <v>6.8046310087016499E-3</v>
          </cell>
          <cell r="AF8006">
            <v>6.8346499521926129E-3</v>
          </cell>
        </row>
        <row r="8007">
          <cell r="L8007">
            <v>75.862300000000005</v>
          </cell>
          <cell r="M8007">
            <v>5.3534088641835871E-3</v>
          </cell>
          <cell r="AF8007">
            <v>6.8346528474378786E-3</v>
          </cell>
        </row>
        <row r="8008">
          <cell r="L8008">
            <v>41.034399999999998</v>
          </cell>
          <cell r="M8008">
            <v>6.7991741219796736E-3</v>
          </cell>
          <cell r="AF8008">
            <v>6.8346546465350103E-3</v>
          </cell>
        </row>
        <row r="8009">
          <cell r="L8009">
            <v>31.025099999999998</v>
          </cell>
          <cell r="M8009">
            <v>6.8185248577453134E-3</v>
          </cell>
          <cell r="AF8009">
            <v>6.8346550950555479E-3</v>
          </cell>
        </row>
        <row r="8010">
          <cell r="L8010">
            <v>19.8567</v>
          </cell>
          <cell r="M8010">
            <v>6.6068194756968117E-3</v>
          </cell>
          <cell r="AF8010">
            <v>6.8346627311141519E-3</v>
          </cell>
        </row>
        <row r="8011">
          <cell r="L8011">
            <v>25.605899999999998</v>
          </cell>
          <cell r="M8011">
            <v>6.7457401150506626E-3</v>
          </cell>
          <cell r="AF8011">
            <v>6.8346688369830622E-3</v>
          </cell>
        </row>
        <row r="8012">
          <cell r="L8012">
            <v>28.864999999999998</v>
          </cell>
          <cell r="M8012">
            <v>6.7964374917485158E-3</v>
          </cell>
          <cell r="AF8012">
            <v>6.8346775581393871E-3</v>
          </cell>
        </row>
        <row r="8013">
          <cell r="L8013">
            <v>17.253900000000002</v>
          </cell>
          <cell r="M8013">
            <v>6.5240239072653725E-3</v>
          </cell>
          <cell r="AF8013">
            <v>6.834680837543846E-3</v>
          </cell>
        </row>
        <row r="8014">
          <cell r="L8014">
            <v>21.159600000000001</v>
          </cell>
          <cell r="M8014">
            <v>6.6436952546771472E-3</v>
          </cell>
          <cell r="AF8014">
            <v>6.8346841693405318E-3</v>
          </cell>
        </row>
        <row r="8015">
          <cell r="L8015">
            <v>23.938700000000001</v>
          </cell>
          <cell r="M8015">
            <v>6.7118570558385967E-3</v>
          </cell>
          <cell r="AF8015">
            <v>6.8346886981536974E-3</v>
          </cell>
        </row>
        <row r="8016">
          <cell r="L8016">
            <v>70.732100000000003</v>
          </cell>
          <cell r="M8016">
            <v>5.6706753426968085E-3</v>
          </cell>
          <cell r="AF8016">
            <v>6.8347039542107626E-3</v>
          </cell>
        </row>
        <row r="8017">
          <cell r="L8017">
            <v>54.049500000000002</v>
          </cell>
          <cell r="M8017">
            <v>6.4826332728490374E-3</v>
          </cell>
          <cell r="AF8017">
            <v>6.8347060517885945E-3</v>
          </cell>
        </row>
        <row r="8018">
          <cell r="L8018">
            <v>22.8032</v>
          </cell>
          <cell r="M8018">
            <v>6.6857540198260812E-3</v>
          </cell>
          <cell r="AF8018">
            <v>6.8347277308393947E-3</v>
          </cell>
        </row>
        <row r="8019">
          <cell r="L8019">
            <v>39.194899999999997</v>
          </cell>
          <cell r="M8019">
            <v>6.8177466684537832E-3</v>
          </cell>
          <cell r="AF8019">
            <v>6.8347336028516765E-3</v>
          </cell>
        </row>
        <row r="8020">
          <cell r="L8020">
            <v>61.5685</v>
          </cell>
          <cell r="M8020">
            <v>6.1652302831590698E-3</v>
          </cell>
          <cell r="AF8020">
            <v>6.8347343009948483E-3</v>
          </cell>
        </row>
        <row r="8021">
          <cell r="L8021">
            <v>35.561199999999999</v>
          </cell>
          <cell r="M8021">
            <v>6.8346058711700039E-3</v>
          </cell>
          <cell r="AF8021">
            <v>6.8347346493141592E-3</v>
          </cell>
        </row>
        <row r="8022">
          <cell r="L8022">
            <v>56.902900000000002</v>
          </cell>
          <cell r="M8022">
            <v>6.3727405096214284E-3</v>
          </cell>
          <cell r="AF8022">
            <v>6.834736797700052E-3</v>
          </cell>
        </row>
        <row r="8023">
          <cell r="L8023">
            <v>13.1905</v>
          </cell>
          <cell r="M8023">
            <v>6.37145658831198E-3</v>
          </cell>
          <cell r="AF8023">
            <v>6.8347376241576514E-3</v>
          </cell>
        </row>
        <row r="8024">
          <cell r="L8024">
            <v>18.837900000000001</v>
          </cell>
          <cell r="M8024">
            <v>6.5758440627220636E-3</v>
          </cell>
          <cell r="AF8024">
            <v>6.8347509731639926E-3</v>
          </cell>
        </row>
        <row r="8025">
          <cell r="L8025">
            <v>52.017200000000003</v>
          </cell>
          <cell r="M8025">
            <v>6.552501327909196E-3</v>
          </cell>
          <cell r="AF8025">
            <v>6.8347522639309721E-3</v>
          </cell>
        </row>
        <row r="8026">
          <cell r="L8026">
            <v>217.36500000000001</v>
          </cell>
          <cell r="M8026">
            <v>5.2056239805846138E-5</v>
          </cell>
          <cell r="AF8026">
            <v>6.8347559617776745E-3</v>
          </cell>
        </row>
        <row r="8027">
          <cell r="L8027">
            <v>42.44</v>
          </cell>
          <cell r="M8027">
            <v>6.7804760603732556E-3</v>
          </cell>
          <cell r="AF8027">
            <v>6.834760520043167E-3</v>
          </cell>
        </row>
        <row r="8028">
          <cell r="L8028">
            <v>29.1416</v>
          </cell>
          <cell r="M8028">
            <v>6.7997816534960476E-3</v>
          </cell>
          <cell r="AF8028">
            <v>6.8347644887997187E-3</v>
          </cell>
        </row>
        <row r="8029">
          <cell r="L8029">
            <v>33.331099999999999</v>
          </cell>
          <cell r="M8029">
            <v>6.8318494310057667E-3</v>
          </cell>
          <cell r="AF8029">
            <v>6.8347685500142336E-3</v>
          </cell>
        </row>
        <row r="8030">
          <cell r="L8030">
            <v>32.867699999999999</v>
          </cell>
          <cell r="M8030">
            <v>6.8300255517806533E-3</v>
          </cell>
          <cell r="AF8030">
            <v>6.8347777957231196E-3</v>
          </cell>
        </row>
        <row r="8031">
          <cell r="L8031">
            <v>35.896799999999999</v>
          </cell>
          <cell r="M8031">
            <v>6.8341571026870971E-3</v>
          </cell>
          <cell r="AF8031">
            <v>6.8347864688381972E-3</v>
          </cell>
        </row>
        <row r="8032">
          <cell r="L8032">
            <v>17.519500000000001</v>
          </cell>
          <cell r="M8032">
            <v>6.5330200871401905E-3</v>
          </cell>
          <cell r="AF8032">
            <v>6.8347896916099117E-3</v>
          </cell>
        </row>
        <row r="8033">
          <cell r="L8033">
            <v>47.353700000000003</v>
          </cell>
          <cell r="M8033">
            <v>6.6849810037070455E-3</v>
          </cell>
          <cell r="AF8033">
            <v>6.8347938355444917E-3</v>
          </cell>
        </row>
        <row r="8034">
          <cell r="L8034">
            <v>32.925400000000003</v>
          </cell>
          <cell r="M8034">
            <v>6.8302760899134549E-3</v>
          </cell>
          <cell r="AF8034">
            <v>6.8347977002927414E-3</v>
          </cell>
        </row>
        <row r="8035">
          <cell r="L8035">
            <v>28.805800000000001</v>
          </cell>
          <cell r="M8035">
            <v>6.7957021364550181E-3</v>
          </cell>
          <cell r="AF8035">
            <v>6.834797796509513E-3</v>
          </cell>
        </row>
        <row r="8036">
          <cell r="L8036">
            <v>41.3964</v>
          </cell>
          <cell r="M8036">
            <v>6.7947303891997806E-3</v>
          </cell>
          <cell r="AF8036">
            <v>6.8347981805741516E-3</v>
          </cell>
        </row>
        <row r="8037">
          <cell r="L8037">
            <v>26.5792</v>
          </cell>
          <cell r="M8037">
            <v>6.7630485105002365E-3</v>
          </cell>
          <cell r="AF8037">
            <v>6.8348005049545871E-3</v>
          </cell>
        </row>
        <row r="8038">
          <cell r="L8038">
            <v>28.2102</v>
          </cell>
          <cell r="M8038">
            <v>6.7879197646149416E-3</v>
          </cell>
          <cell r="AF8038">
            <v>6.8348082827203692E-3</v>
          </cell>
        </row>
        <row r="8039">
          <cell r="L8039">
            <v>21.2592</v>
          </cell>
          <cell r="M8039">
            <v>6.6463864144553483E-3</v>
          </cell>
          <cell r="AF8039">
            <v>6.8348082827203692E-3</v>
          </cell>
        </row>
        <row r="8040">
          <cell r="L8040">
            <v>12.6647</v>
          </cell>
          <cell r="M8040">
            <v>6.3497279788515782E-3</v>
          </cell>
          <cell r="AF8040">
            <v>6.8348101770502054E-3</v>
          </cell>
        </row>
        <row r="8041">
          <cell r="L8041">
            <v>40.700899999999997</v>
          </cell>
          <cell r="M8041">
            <v>6.8030389890503234E-3</v>
          </cell>
          <cell r="AF8041">
            <v>6.834811025269988E-3</v>
          </cell>
        </row>
        <row r="8042">
          <cell r="L8042">
            <v>39.733800000000002</v>
          </cell>
          <cell r="M8042">
            <v>6.8130011781489218E-3</v>
          </cell>
          <cell r="AF8042">
            <v>6.8348117399475196E-3</v>
          </cell>
        </row>
        <row r="8043">
          <cell r="L8043">
            <v>35.819699999999997</v>
          </cell>
          <cell r="M8043">
            <v>6.8342801892857744E-3</v>
          </cell>
          <cell r="AF8043">
            <v>6.8348147833502812E-3</v>
          </cell>
        </row>
        <row r="8044">
          <cell r="L8044">
            <v>16.666</v>
          </cell>
          <cell r="M8044">
            <v>6.5036761358147066E-3</v>
          </cell>
          <cell r="AF8044">
            <v>6.834819863855081E-3</v>
          </cell>
        </row>
        <row r="8045">
          <cell r="L8045">
            <v>28.919</v>
          </cell>
          <cell r="M8045">
            <v>6.797102226623942E-3</v>
          </cell>
          <cell r="AF8045">
            <v>6.834825961650093E-3</v>
          </cell>
        </row>
        <row r="8046">
          <cell r="L8046">
            <v>18.625900000000001</v>
          </cell>
          <cell r="M8046">
            <v>6.5691651641501449E-3</v>
          </cell>
          <cell r="AF8046">
            <v>6.8348308939241275E-3</v>
          </cell>
        </row>
        <row r="8047">
          <cell r="L8047">
            <v>54.258699999999997</v>
          </cell>
          <cell r="M8047">
            <v>6.4750380304895811E-3</v>
          </cell>
          <cell r="AF8047">
            <v>6.8348311442998902E-3</v>
          </cell>
        </row>
        <row r="8048">
          <cell r="L8048">
            <v>60.932299999999998</v>
          </cell>
          <cell r="M8048">
            <v>6.1954538775196317E-3</v>
          </cell>
          <cell r="AF8048">
            <v>6.8348351472287535E-3</v>
          </cell>
        </row>
        <row r="8049">
          <cell r="L8049">
            <v>27.5962</v>
          </cell>
          <cell r="M8049">
            <v>6.779167343483038E-3</v>
          </cell>
          <cell r="AF8049">
            <v>6.8348383739211946E-3</v>
          </cell>
        </row>
        <row r="8050">
          <cell r="L8050">
            <v>153.41499999999999</v>
          </cell>
          <cell r="M8050">
            <v>8.7486524666742797E-4</v>
          </cell>
          <cell r="AF8050">
            <v>6.8348427128029623E-3</v>
          </cell>
        </row>
        <row r="8051">
          <cell r="L8051">
            <v>34.645200000000003</v>
          </cell>
          <cell r="M8051">
            <v>6.834680837543846E-3</v>
          </cell>
          <cell r="AF8051">
            <v>6.8348441600659254E-3</v>
          </cell>
        </row>
        <row r="8052">
          <cell r="L8052">
            <v>34.624099999999999</v>
          </cell>
          <cell r="M8052">
            <v>6.8346627311141519E-3</v>
          </cell>
          <cell r="AF8052">
            <v>6.8348449946643896E-3</v>
          </cell>
        </row>
        <row r="8053">
          <cell r="L8053">
            <v>96.782799999999995</v>
          </cell>
          <cell r="M8053">
            <v>3.9077651278091822E-3</v>
          </cell>
          <cell r="AF8053">
            <v>6.8348451982986032E-3</v>
          </cell>
        </row>
        <row r="8054">
          <cell r="L8054">
            <v>45.633299999999998</v>
          </cell>
          <cell r="M8054">
            <v>6.7236809245159474E-3</v>
          </cell>
          <cell r="AF8054">
            <v>6.8348454199791209E-3</v>
          </cell>
        </row>
        <row r="8055">
          <cell r="L8055">
            <v>41.307400000000001</v>
          </cell>
          <cell r="M8055">
            <v>6.795846872643352E-3</v>
          </cell>
          <cell r="AF8055">
            <v>6.8348457971642721E-3</v>
          </cell>
        </row>
        <row r="8056">
          <cell r="L8056">
            <v>56.594799999999999</v>
          </cell>
          <cell r="M8056">
            <v>6.3852508978294734E-3</v>
          </cell>
          <cell r="AF8056">
            <v>6.8348466052430366E-3</v>
          </cell>
        </row>
        <row r="8057">
          <cell r="L8057">
            <v>35.102499999999999</v>
          </cell>
          <cell r="M8057">
            <v>6.834853818950575E-3</v>
          </cell>
          <cell r="AF8057">
            <v>6.8348499825418583E-3</v>
          </cell>
        </row>
        <row r="8058">
          <cell r="L8058">
            <v>26.4847</v>
          </cell>
          <cell r="M8058">
            <v>6.7614484602724423E-3</v>
          </cell>
          <cell r="AF8058">
            <v>6.8348503886936944E-3</v>
          </cell>
        </row>
        <row r="8059">
          <cell r="L8059">
            <v>40.2134</v>
          </cell>
          <cell r="M8059">
            <v>6.8082925617259458E-3</v>
          </cell>
          <cell r="AF8059">
            <v>6.8348510084864367E-3</v>
          </cell>
        </row>
        <row r="8060">
          <cell r="L8060">
            <v>51.235999999999997</v>
          </cell>
          <cell r="M8060">
            <v>6.5774359770702749E-3</v>
          </cell>
          <cell r="AF8060">
            <v>6.8348523636146E-3</v>
          </cell>
        </row>
        <row r="8061">
          <cell r="L8061">
            <v>57.320399999999999</v>
          </cell>
          <cell r="M8061">
            <v>6.3555444720335662E-3</v>
          </cell>
          <cell r="AF8061">
            <v>6.8348528932844418E-3</v>
          </cell>
        </row>
        <row r="8062">
          <cell r="L8062">
            <v>50.060699999999997</v>
          </cell>
          <cell r="M8062">
            <v>6.6128965000033383E-3</v>
          </cell>
          <cell r="AF8062">
            <v>6.8348534359299537E-3</v>
          </cell>
        </row>
        <row r="8063">
          <cell r="L8063">
            <v>28.442599999999999</v>
          </cell>
          <cell r="M8063">
            <v>6.7910394692724339E-3</v>
          </cell>
          <cell r="AF8063">
            <v>6.8348544105814469E-3</v>
          </cell>
        </row>
        <row r="8064">
          <cell r="L8064">
            <v>11.149900000000001</v>
          </cell>
          <cell r="M8064">
            <v>6.2846907537968261E-3</v>
          </cell>
          <cell r="AF8064">
            <v>6.8348549590718554E-3</v>
          </cell>
        </row>
        <row r="8065">
          <cell r="L8065">
            <v>93.075199999999995</v>
          </cell>
          <cell r="M8065">
            <v>4.1708333703411177E-3</v>
          </cell>
          <cell r="AF8065">
            <v>6.8348549805921357E-3</v>
          </cell>
        </row>
        <row r="8066">
          <cell r="L8066">
            <v>26.381499999999999</v>
          </cell>
          <cell r="M8066">
            <v>6.7596812957365924E-3</v>
          </cell>
          <cell r="AF8066">
            <v>6.834855400089988E-3</v>
          </cell>
        </row>
        <row r="8067">
          <cell r="L8067">
            <v>33.586300000000001</v>
          </cell>
          <cell r="M8067">
            <v>6.8326701751875128E-3</v>
          </cell>
          <cell r="AF8067">
            <v>6.8348554130103585E-3</v>
          </cell>
        </row>
        <row r="8068">
          <cell r="L8068">
            <v>52.659100000000002</v>
          </cell>
          <cell r="M8068">
            <v>6.5312080154793627E-3</v>
          </cell>
          <cell r="AF8068">
            <v>6.834855430369921E-3</v>
          </cell>
        </row>
        <row r="8069">
          <cell r="L8069">
            <v>37.0884</v>
          </cell>
          <cell r="M8069">
            <v>6.8307393478919077E-3</v>
          </cell>
          <cell r="AF8069">
            <v>6.8348553103095844E-3</v>
          </cell>
        </row>
        <row r="8070">
          <cell r="L8070">
            <v>26.450199999999999</v>
          </cell>
          <cell r="M8070">
            <v>6.7608599933817381E-3</v>
          </cell>
          <cell r="AF8070">
            <v>6.8348553103095844E-3</v>
          </cell>
        </row>
        <row r="8071">
          <cell r="L8071">
            <v>13.497999999999999</v>
          </cell>
          <cell r="M8071">
            <v>6.3839583443718794E-3</v>
          </cell>
          <cell r="AF8071">
            <v>6.834853818950575E-3</v>
          </cell>
        </row>
        <row r="8072">
          <cell r="L8072">
            <v>5.3743800000000004</v>
          </cell>
          <cell r="M8072">
            <v>6.0055492751819178E-3</v>
          </cell>
          <cell r="AF8072">
            <v>6.8348525286643378E-3</v>
          </cell>
        </row>
        <row r="8073">
          <cell r="L8073">
            <v>38.1646</v>
          </cell>
          <cell r="M8073">
            <v>6.8252089340343916E-3</v>
          </cell>
          <cell r="AF8073">
            <v>6.8348502177373489E-3</v>
          </cell>
        </row>
        <row r="8074">
          <cell r="L8074">
            <v>10.802899999999999</v>
          </cell>
          <cell r="M8074">
            <v>6.2692920529882892E-3</v>
          </cell>
          <cell r="AF8074">
            <v>6.8348422358655942E-3</v>
          </cell>
        </row>
        <row r="8075">
          <cell r="L8075">
            <v>41.158799999999999</v>
          </cell>
          <cell r="M8075">
            <v>6.7976762088053167E-3</v>
          </cell>
          <cell r="AF8075">
            <v>6.8348399344702274E-3</v>
          </cell>
        </row>
        <row r="8076">
          <cell r="L8076">
            <v>204.55799999999999</v>
          </cell>
          <cell r="M8076">
            <v>1.0084151278034952E-4</v>
          </cell>
          <cell r="AF8076">
            <v>6.834839859572478E-3</v>
          </cell>
        </row>
        <row r="8077">
          <cell r="L8077">
            <v>24.607800000000001</v>
          </cell>
          <cell r="M8077">
            <v>6.7260941009082567E-3</v>
          </cell>
          <cell r="AF8077">
            <v>6.8348397844941742E-3</v>
          </cell>
        </row>
        <row r="8078">
          <cell r="L8078">
            <v>29.648499999999999</v>
          </cell>
          <cell r="M8078">
            <v>6.8055177870759457E-3</v>
          </cell>
          <cell r="AF8078">
            <v>6.834839759427949E-3</v>
          </cell>
        </row>
        <row r="8079">
          <cell r="L8079">
            <v>40.127800000000001</v>
          </cell>
          <cell r="M8079">
            <v>6.8091664299022425E-3</v>
          </cell>
          <cell r="AF8079">
            <v>6.8348378222856743E-3</v>
          </cell>
        </row>
        <row r="8080">
          <cell r="L8080">
            <v>58.397199999999998</v>
          </cell>
          <cell r="M8080">
            <v>6.3099167374380616E-3</v>
          </cell>
          <cell r="AF8080">
            <v>6.834835035293696E-3</v>
          </cell>
        </row>
        <row r="8081">
          <cell r="L8081">
            <v>29.028099999999998</v>
          </cell>
          <cell r="M8081">
            <v>6.7984276816439428E-3</v>
          </cell>
          <cell r="AF8081">
            <v>6.8348348057950268E-3</v>
          </cell>
        </row>
        <row r="8082">
          <cell r="L8082">
            <v>177.36799999999999</v>
          </cell>
          <cell r="M8082">
            <v>3.4994127177944291E-4</v>
          </cell>
          <cell r="AF8082">
            <v>6.8348346039304626E-3</v>
          </cell>
        </row>
        <row r="8083">
          <cell r="L8083">
            <v>18.9696</v>
          </cell>
          <cell r="M8083">
            <v>6.5799528782660771E-3</v>
          </cell>
          <cell r="AF8083">
            <v>6.8348333423391416E-3</v>
          </cell>
        </row>
        <row r="8084">
          <cell r="L8084">
            <v>24.421099999999999</v>
          </cell>
          <cell r="M8084">
            <v>6.7222073338771551E-3</v>
          </cell>
          <cell r="AF8084">
            <v>6.8348292054080089E-3</v>
          </cell>
        </row>
        <row r="8085">
          <cell r="L8085">
            <v>28.502500000000001</v>
          </cell>
          <cell r="M8085">
            <v>6.7918263385140249E-3</v>
          </cell>
          <cell r="AF8085">
            <v>6.8348254117373145E-3</v>
          </cell>
        </row>
        <row r="8086">
          <cell r="L8086">
            <v>15.4373</v>
          </cell>
          <cell r="M8086">
            <v>6.4592381170493086E-3</v>
          </cell>
          <cell r="AF8086">
            <v>6.8348106056311791E-3</v>
          </cell>
        </row>
        <row r="8087">
          <cell r="L8087">
            <v>37.173999999999999</v>
          </cell>
          <cell r="M8087">
            <v>6.8303843004608889E-3</v>
          </cell>
          <cell r="AF8087">
            <v>6.8348100099342906E-3</v>
          </cell>
        </row>
        <row r="8088">
          <cell r="L8088">
            <v>20.0304</v>
          </cell>
          <cell r="M8088">
            <v>6.6119141574763418E-3</v>
          </cell>
          <cell r="AF8088">
            <v>6.8347962026578859E-3</v>
          </cell>
        </row>
        <row r="8089">
          <cell r="L8089">
            <v>17.869599999999998</v>
          </cell>
          <cell r="M8089">
            <v>6.5446902901544592E-3</v>
          </cell>
          <cell r="AF8089">
            <v>6.8347857876386517E-3</v>
          </cell>
        </row>
        <row r="8090">
          <cell r="L8090">
            <v>17.8857</v>
          </cell>
          <cell r="M8090">
            <v>6.5452218038582928E-3</v>
          </cell>
          <cell r="AF8090">
            <v>6.8347848860987942E-3</v>
          </cell>
        </row>
        <row r="8091">
          <cell r="L8091">
            <v>33.133600000000001</v>
          </cell>
          <cell r="M8091">
            <v>6.8311246867036801E-3</v>
          </cell>
          <cell r="AF8091">
            <v>6.834768908721282E-3</v>
          </cell>
        </row>
        <row r="8092">
          <cell r="L8092">
            <v>26.392900000000001</v>
          </cell>
          <cell r="M8092">
            <v>6.7598775213114411E-3</v>
          </cell>
          <cell r="AF8092">
            <v>6.8347688497915867E-3</v>
          </cell>
        </row>
        <row r="8093">
          <cell r="L8093">
            <v>22.157499999999999</v>
          </cell>
          <cell r="M8093">
            <v>6.6698299691911756E-3</v>
          </cell>
          <cell r="AF8093">
            <v>6.834764916076954E-3</v>
          </cell>
        </row>
        <row r="8094">
          <cell r="L8094">
            <v>20.782499999999999</v>
          </cell>
          <cell r="M8094">
            <v>6.6333409997782226E-3</v>
          </cell>
          <cell r="AF8094">
            <v>6.8347643728907609E-3</v>
          </cell>
        </row>
        <row r="8095">
          <cell r="L8095">
            <v>14.7819</v>
          </cell>
          <cell r="M8095">
            <v>6.4344925747535095E-3</v>
          </cell>
          <cell r="AF8095">
            <v>6.8347640098638928E-3</v>
          </cell>
        </row>
        <row r="8096">
          <cell r="L8096">
            <v>21.316299999999998</v>
          </cell>
          <cell r="M8096">
            <v>6.6479209998609057E-3</v>
          </cell>
          <cell r="AF8096">
            <v>6.8347591004961888E-3</v>
          </cell>
        </row>
        <row r="8097">
          <cell r="L8097">
            <v>31.774000000000001</v>
          </cell>
          <cell r="M8097">
            <v>6.8240170693519824E-3</v>
          </cell>
          <cell r="AF8097">
            <v>6.834748372916556E-3</v>
          </cell>
        </row>
        <row r="8098">
          <cell r="L8098">
            <v>22.633800000000001</v>
          </cell>
          <cell r="M8098">
            <v>6.6816517747562499E-3</v>
          </cell>
          <cell r="AF8098">
            <v>6.8347450708532388E-3</v>
          </cell>
        </row>
        <row r="8099">
          <cell r="L8099">
            <v>21.7346</v>
          </cell>
          <cell r="M8099">
            <v>6.658979447527625E-3</v>
          </cell>
          <cell r="AF8099">
            <v>6.8347424604284441E-3</v>
          </cell>
        </row>
        <row r="8100">
          <cell r="L8100">
            <v>17.586600000000001</v>
          </cell>
          <cell r="M8100">
            <v>6.5352733925479927E-3</v>
          </cell>
          <cell r="AF8100">
            <v>6.834737767238387E-3</v>
          </cell>
        </row>
        <row r="8101">
          <cell r="L8101">
            <v>28.301300000000001</v>
          </cell>
          <cell r="M8101">
            <v>6.7891553330789566E-3</v>
          </cell>
          <cell r="AF8101">
            <v>6.8347346550066308E-3</v>
          </cell>
        </row>
        <row r="8102">
          <cell r="L8102">
            <v>25.307300000000001</v>
          </cell>
          <cell r="M8102">
            <v>6.7400632461603058E-3</v>
          </cell>
          <cell r="AF8102">
            <v>6.8347315021520744E-3</v>
          </cell>
        </row>
        <row r="8103">
          <cell r="L8103">
            <v>19.753599999999999</v>
          </cell>
          <cell r="M8103">
            <v>6.6037697150046039E-3</v>
          </cell>
          <cell r="AF8103">
            <v>6.8347263011203051E-3</v>
          </cell>
        </row>
        <row r="8104">
          <cell r="L8104">
            <v>12.7408</v>
          </cell>
          <cell r="M8104">
            <v>6.352900115226337E-3</v>
          </cell>
          <cell r="AF8104">
            <v>6.8347244228800647E-3</v>
          </cell>
        </row>
        <row r="8105">
          <cell r="L8105">
            <v>71.751300000000001</v>
          </cell>
          <cell r="M8105">
            <v>5.6096310982601287E-3</v>
          </cell>
          <cell r="AF8105">
            <v>6.8347184103712353E-3</v>
          </cell>
        </row>
        <row r="8106">
          <cell r="L8106">
            <v>17.0166</v>
          </cell>
          <cell r="M8106">
            <v>6.5158826392780183E-3</v>
          </cell>
          <cell r="AF8106">
            <v>6.8347157281246906E-3</v>
          </cell>
        </row>
        <row r="8107">
          <cell r="L8107">
            <v>13.995900000000001</v>
          </cell>
          <cell r="M8107">
            <v>6.4038761692723194E-3</v>
          </cell>
          <cell r="AF8107">
            <v>6.8347061355247688E-3</v>
          </cell>
        </row>
        <row r="8108">
          <cell r="M8108">
            <v>5.7065367181851909E-3</v>
          </cell>
          <cell r="AF8108">
            <v>6.8347014556829752E-3</v>
          </cell>
        </row>
        <row r="8109">
          <cell r="M8109">
            <v>5.7065367181851909E-3</v>
          </cell>
          <cell r="AF8109">
            <v>6.8346810117367205E-3</v>
          </cell>
        </row>
        <row r="8110">
          <cell r="M8110">
            <v>5.7065367181851909E-3</v>
          </cell>
          <cell r="AF8110">
            <v>6.8346795867139064E-3</v>
          </cell>
        </row>
        <row r="8111">
          <cell r="M8111">
            <v>5.7065367181851909E-3</v>
          </cell>
          <cell r="AF8111">
            <v>6.8346762108504773E-3</v>
          </cell>
        </row>
        <row r="8112">
          <cell r="M8112">
            <v>5.7065367181851909E-3</v>
          </cell>
          <cell r="AF8112">
            <v>6.8346739993276548E-3</v>
          </cell>
        </row>
        <row r="8113">
          <cell r="M8113">
            <v>5.7065367181851909E-3</v>
          </cell>
          <cell r="AF8113">
            <v>6.8346663264573903E-3</v>
          </cell>
        </row>
        <row r="8114">
          <cell r="M8114">
            <v>5.7065367181851909E-3</v>
          </cell>
          <cell r="AF8114">
            <v>6.8346551023867746E-3</v>
          </cell>
        </row>
        <row r="8115">
          <cell r="M8115">
            <v>5.7065367181851909E-3</v>
          </cell>
          <cell r="AF8115">
            <v>6.8346538452884586E-3</v>
          </cell>
        </row>
        <row r="8116">
          <cell r="M8116">
            <v>5.7065367181851909E-3</v>
          </cell>
          <cell r="AF8116">
            <v>6.83464841319123E-3</v>
          </cell>
        </row>
        <row r="8117">
          <cell r="M8117">
            <v>5.7065367181851909E-3</v>
          </cell>
          <cell r="AF8117">
            <v>6.8346393854622203E-3</v>
          </cell>
        </row>
        <row r="8118">
          <cell r="M8118">
            <v>5.7065367181851909E-3</v>
          </cell>
          <cell r="AF8118">
            <v>6.8346058711700039E-3</v>
          </cell>
        </row>
        <row r="8119">
          <cell r="M8119">
            <v>5.7065367181851909E-3</v>
          </cell>
          <cell r="AF8119">
            <v>6.8346045686518576E-3</v>
          </cell>
        </row>
        <row r="8120">
          <cell r="M8120">
            <v>5.7065367181851909E-3</v>
          </cell>
          <cell r="AF8120">
            <v>6.8345964785343121E-3</v>
          </cell>
        </row>
        <row r="8121">
          <cell r="M8121">
            <v>5.7065367181851909E-3</v>
          </cell>
          <cell r="AF8121">
            <v>6.8345940264648644E-3</v>
          </cell>
        </row>
        <row r="8122">
          <cell r="M8122">
            <v>5.7065367181851909E-3</v>
          </cell>
          <cell r="AF8122">
            <v>6.834579913158707E-3</v>
          </cell>
        </row>
        <row r="8123">
          <cell r="M8123">
            <v>5.7065367181851909E-3</v>
          </cell>
          <cell r="AF8123">
            <v>6.8345734623994746E-3</v>
          </cell>
        </row>
        <row r="8124">
          <cell r="M8124">
            <v>5.7065367181851909E-3</v>
          </cell>
          <cell r="AF8124">
            <v>6.8345683339172724E-3</v>
          </cell>
        </row>
        <row r="8125">
          <cell r="M8125">
            <v>5.7065367181851909E-3</v>
          </cell>
          <cell r="AF8125">
            <v>6.8345581567647662E-3</v>
          </cell>
        </row>
        <row r="8126">
          <cell r="M8126">
            <v>5.7065367181851909E-3</v>
          </cell>
          <cell r="AF8126">
            <v>6.834551899188376E-3</v>
          </cell>
        </row>
        <row r="8127">
          <cell r="L8127">
            <v>10.8042</v>
          </cell>
          <cell r="M8127">
            <v>6.2693500856754536E-3</v>
          </cell>
          <cell r="AF8127">
            <v>6.8345409882000089E-3</v>
          </cell>
        </row>
        <row r="8128">
          <cell r="L8128">
            <v>5.5668499999999996</v>
          </cell>
          <cell r="M8128">
            <v>6.0155974829378001E-3</v>
          </cell>
          <cell r="AF8128">
            <v>6.8345241452282511E-3</v>
          </cell>
        </row>
        <row r="8129">
          <cell r="L8129">
            <v>18.676300000000001</v>
          </cell>
          <cell r="M8129">
            <v>6.5707602169530182E-3</v>
          </cell>
          <cell r="AF8129">
            <v>6.8345233377192895E-3</v>
          </cell>
        </row>
        <row r="8130">
          <cell r="L8130">
            <v>105.021</v>
          </cell>
          <cell r="M8130">
            <v>3.3326253616486291E-3</v>
          </cell>
          <cell r="AF8130">
            <v>6.8345021165656088E-3</v>
          </cell>
        </row>
        <row r="8131">
          <cell r="L8131">
            <v>14.525</v>
          </cell>
          <cell r="M8131">
            <v>6.4245978536783812E-3</v>
          </cell>
          <cell r="AF8131">
            <v>6.8344904734527097E-3</v>
          </cell>
        </row>
        <row r="8132">
          <cell r="L8132">
            <v>57.647599999999997</v>
          </cell>
          <cell r="M8132">
            <v>6.3418733676763222E-3</v>
          </cell>
          <cell r="AF8132">
            <v>6.8344876850338441E-3</v>
          </cell>
        </row>
        <row r="8133">
          <cell r="L8133">
            <v>12.814</v>
          </cell>
          <cell r="M8133">
            <v>6.3559426695192957E-3</v>
          </cell>
          <cell r="AF8133">
            <v>6.8344751911297982E-3</v>
          </cell>
        </row>
        <row r="8134">
          <cell r="L8134">
            <v>101.761</v>
          </cell>
          <cell r="M8134">
            <v>3.5578002797096897E-3</v>
          </cell>
          <cell r="AF8134">
            <v>6.8344486835411663E-3</v>
          </cell>
        </row>
        <row r="8135">
          <cell r="L8135">
            <v>31.645199999999999</v>
          </cell>
          <cell r="M8135">
            <v>6.8231521509142783E-3</v>
          </cell>
          <cell r="AF8135">
            <v>6.8344322982284399E-3</v>
          </cell>
        </row>
        <row r="8136">
          <cell r="L8136">
            <v>21.5566</v>
          </cell>
          <cell r="M8136">
            <v>6.6543132504035983E-3</v>
          </cell>
          <cell r="AF8136">
            <v>6.8344141269553087E-3</v>
          </cell>
        </row>
        <row r="8137">
          <cell r="L8137">
            <v>21.877400000000002</v>
          </cell>
          <cell r="M8137">
            <v>6.6626804622372327E-3</v>
          </cell>
          <cell r="AF8137">
            <v>6.8343921717367003E-3</v>
          </cell>
        </row>
        <row r="8138">
          <cell r="L8138">
            <v>32.851300000000002</v>
          </cell>
          <cell r="M8138">
            <v>6.8299531251975075E-3</v>
          </cell>
          <cell r="AF8138">
            <v>6.8343789916990522E-3</v>
          </cell>
        </row>
        <row r="8139">
          <cell r="L8139">
            <v>22.230399999999999</v>
          </cell>
          <cell r="M8139">
            <v>6.6716667908710827E-3</v>
          </cell>
          <cell r="AF8139">
            <v>6.8343587338960112E-3</v>
          </cell>
        </row>
        <row r="8140">
          <cell r="L8140">
            <v>21.725000000000001</v>
          </cell>
          <cell r="M8140">
            <v>6.6587292838419044E-3</v>
          </cell>
          <cell r="AF8140">
            <v>6.8343296645075168E-3</v>
          </cell>
        </row>
        <row r="8141">
          <cell r="L8141">
            <v>12.696899999999999</v>
          </cell>
          <cell r="M8141">
            <v>6.35107132109236E-3</v>
          </cell>
          <cell r="AF8141">
            <v>6.8343260273706795E-3</v>
          </cell>
        </row>
        <row r="8142">
          <cell r="L8142">
            <v>14.8888</v>
          </cell>
          <cell r="M8142">
            <v>6.4385776588716855E-3</v>
          </cell>
          <cell r="AF8142">
            <v>6.8343197421719352E-3</v>
          </cell>
        </row>
        <row r="8143">
          <cell r="L8143">
            <v>26.2728</v>
          </cell>
          <cell r="M8143">
            <v>6.7577976062128328E-3</v>
          </cell>
          <cell r="AF8143">
            <v>6.8342937802887338E-3</v>
          </cell>
        </row>
        <row r="8144">
          <cell r="L8144">
            <v>144.84299999999999</v>
          </cell>
          <cell r="M8144">
            <v>1.1656895436534455E-3</v>
          </cell>
          <cell r="AF8144">
            <v>6.8342876089787872E-3</v>
          </cell>
        </row>
        <row r="8145">
          <cell r="L8145">
            <v>171.22</v>
          </cell>
          <cell r="M8145">
            <v>4.4989657870362439E-4</v>
          </cell>
          <cell r="AF8145">
            <v>6.8342801892857744E-3</v>
          </cell>
        </row>
        <row r="8146">
          <cell r="L8146">
            <v>21.5505</v>
          </cell>
          <cell r="M8146">
            <v>6.6541523026686072E-3</v>
          </cell>
          <cell r="AF8146">
            <v>6.8342652054319188E-3</v>
          </cell>
        </row>
        <row r="8147">
          <cell r="L8147">
            <v>15.5601</v>
          </cell>
          <cell r="M8147">
            <v>6.4637945230372178E-3</v>
          </cell>
          <cell r="AF8147">
            <v>6.8342412701998543E-3</v>
          </cell>
        </row>
        <row r="8148">
          <cell r="L8148">
            <v>18.880400000000002</v>
          </cell>
          <cell r="M8148">
            <v>6.5771733691513375E-3</v>
          </cell>
          <cell r="AF8148">
            <v>6.8341800097370667E-3</v>
          </cell>
        </row>
        <row r="8149">
          <cell r="L8149">
            <v>34.160899999999998</v>
          </cell>
          <cell r="M8149">
            <v>6.8340402631222588E-3</v>
          </cell>
          <cell r="AF8149">
            <v>6.8341571026870971E-3</v>
          </cell>
        </row>
        <row r="8150">
          <cell r="L8150">
            <v>68.415099999999995</v>
          </cell>
          <cell r="M8150">
            <v>5.8053438076590023E-3</v>
          </cell>
          <cell r="AF8150">
            <v>6.8341550927196511E-3</v>
          </cell>
        </row>
        <row r="8151">
          <cell r="L8151">
            <v>29.6022</v>
          </cell>
          <cell r="M8151">
            <v>6.8050149488247105E-3</v>
          </cell>
          <cell r="AF8151">
            <v>6.8341549250920033E-3</v>
          </cell>
        </row>
        <row r="8152">
          <cell r="L8152">
            <v>8.2357399999999998</v>
          </cell>
          <cell r="M8152">
            <v>6.1497803155875323E-3</v>
          </cell>
          <cell r="AF8152">
            <v>6.8341329627253757E-3</v>
          </cell>
        </row>
        <row r="8153">
          <cell r="L8153">
            <v>14.504</v>
          </cell>
          <cell r="M8153">
            <v>6.4237841921080622E-3</v>
          </cell>
          <cell r="AF8153">
            <v>6.8341240828766487E-3</v>
          </cell>
        </row>
        <row r="8154">
          <cell r="L8154">
            <v>20.2254</v>
          </cell>
          <cell r="M8154">
            <v>6.617568430676634E-3</v>
          </cell>
          <cell r="AF8154">
            <v>6.8340788701956858E-3</v>
          </cell>
        </row>
        <row r="8155">
          <cell r="L8155">
            <v>30.799099999999999</v>
          </cell>
          <cell r="M8155">
            <v>6.8166478868533975E-3</v>
          </cell>
          <cell r="AF8155">
            <v>6.8340772808647707E-3</v>
          </cell>
        </row>
        <row r="8156">
          <cell r="L8156">
            <v>19.459</v>
          </cell>
          <cell r="M8156">
            <v>6.5949496244433132E-3</v>
          </cell>
          <cell r="AF8156">
            <v>6.8340629037867227E-3</v>
          </cell>
        </row>
        <row r="8157">
          <cell r="L8157">
            <v>43.463000000000001</v>
          </cell>
          <cell r="M8157">
            <v>6.7644329970128359E-3</v>
          </cell>
          <cell r="AF8157">
            <v>6.8340537840481299E-3</v>
          </cell>
        </row>
        <row r="8158">
          <cell r="L8158">
            <v>17.119700000000002</v>
          </cell>
          <cell r="M8158">
            <v>6.519431774552587E-3</v>
          </cell>
          <cell r="AF8158">
            <v>6.834047135118212E-3</v>
          </cell>
        </row>
        <row r="8159">
          <cell r="L8159">
            <v>12.953799999999999</v>
          </cell>
          <cell r="M8159">
            <v>6.3617296972403479E-3</v>
          </cell>
          <cell r="AF8159">
            <v>6.8340417239390891E-3</v>
          </cell>
        </row>
        <row r="8160">
          <cell r="L8160">
            <v>36.860999999999997</v>
          </cell>
          <cell r="M8160">
            <v>6.8316112736777623E-3</v>
          </cell>
          <cell r="AF8160">
            <v>6.8340391925453634E-3</v>
          </cell>
        </row>
        <row r="8161">
          <cell r="L8161">
            <v>41.544600000000003</v>
          </cell>
          <cell r="M8161">
            <v>6.7928366182877517E-3</v>
          </cell>
          <cell r="AF8161">
            <v>6.8340337548942606E-3</v>
          </cell>
        </row>
        <row r="8162">
          <cell r="L8162">
            <v>52.0214</v>
          </cell>
          <cell r="M8162">
            <v>6.5523643543448093E-3</v>
          </cell>
          <cell r="AF8162">
            <v>6.8340282991941328E-3</v>
          </cell>
        </row>
        <row r="8163">
          <cell r="L8163">
            <v>31.896000000000001</v>
          </cell>
          <cell r="M8163">
            <v>6.8248057785590425E-3</v>
          </cell>
          <cell r="AF8163">
            <v>6.833990908015058E-3</v>
          </cell>
        </row>
        <row r="8164">
          <cell r="L8164">
            <v>20.8096</v>
          </cell>
          <cell r="M8164">
            <v>6.6340937966225715E-3</v>
          </cell>
          <cell r="AF8164">
            <v>6.8339886718291384E-3</v>
          </cell>
        </row>
        <row r="8165">
          <cell r="L8165">
            <v>16.482500000000002</v>
          </cell>
          <cell r="M8165">
            <v>6.4972030577265015E-3</v>
          </cell>
          <cell r="AF8165">
            <v>6.8339778228874749E-3</v>
          </cell>
        </row>
        <row r="8166">
          <cell r="L8166">
            <v>14.6219</v>
          </cell>
          <cell r="M8166">
            <v>6.4283428776122148E-3</v>
          </cell>
          <cell r="AF8166">
            <v>6.833970113108454E-3</v>
          </cell>
        </row>
        <row r="8167">
          <cell r="L8167">
            <v>14.8157</v>
          </cell>
          <cell r="M8167">
            <v>6.4357862637526653E-3</v>
          </cell>
          <cell r="AF8167">
            <v>6.8339564924050815E-3</v>
          </cell>
        </row>
        <row r="8168">
          <cell r="L8168">
            <v>14.4726</v>
          </cell>
          <cell r="M8168">
            <v>6.422566215683434E-3</v>
          </cell>
          <cell r="AF8168">
            <v>6.8339111179346167E-3</v>
          </cell>
        </row>
        <row r="8169">
          <cell r="L8169">
            <v>26.589600000000001</v>
          </cell>
          <cell r="M8169">
            <v>6.7632235409535732E-3</v>
          </cell>
          <cell r="AF8169">
            <v>6.8338856464513122E-3</v>
          </cell>
        </row>
        <row r="8170">
          <cell r="L8170">
            <v>13.487299999999999</v>
          </cell>
          <cell r="M8170">
            <v>6.3835258874625914E-3</v>
          </cell>
          <cell r="AF8170">
            <v>6.833855034017974E-3</v>
          </cell>
        </row>
        <row r="8171">
          <cell r="L8171">
            <v>18.349399999999999</v>
          </cell>
          <cell r="M8171">
            <v>6.5603343880174204E-3</v>
          </cell>
          <cell r="AF8171">
            <v>6.8337726742276556E-3</v>
          </cell>
        </row>
        <row r="8172">
          <cell r="L8172">
            <v>8.2996700000000008</v>
          </cell>
          <cell r="M8172">
            <v>6.1528731802056851E-3</v>
          </cell>
          <cell r="AF8172">
            <v>6.8337053868422664E-3</v>
          </cell>
        </row>
        <row r="8173">
          <cell r="L8173">
            <v>94.764099999999999</v>
          </cell>
          <cell r="M8173">
            <v>4.0508986519057323E-3</v>
          </cell>
          <cell r="AF8173">
            <v>6.8337047424006803E-3</v>
          </cell>
        </row>
        <row r="8174">
          <cell r="L8174">
            <v>60.4313</v>
          </cell>
          <cell r="M8174">
            <v>6.2188388367595392E-3</v>
          </cell>
          <cell r="AF8174">
            <v>6.8337000109815428E-3</v>
          </cell>
        </row>
        <row r="8175">
          <cell r="L8175">
            <v>26.528700000000001</v>
          </cell>
          <cell r="M8175">
            <v>6.7621956152641594E-3</v>
          </cell>
          <cell r="AF8175">
            <v>6.8336989343055331E-3</v>
          </cell>
        </row>
        <row r="8176">
          <cell r="L8176">
            <v>28.8977</v>
          </cell>
          <cell r="M8176">
            <v>6.7968407126539915E-3</v>
          </cell>
          <cell r="AF8176">
            <v>6.8336987189101745E-3</v>
          </cell>
        </row>
        <row r="8177">
          <cell r="L8177">
            <v>16.331399999999999</v>
          </cell>
          <cell r="M8177">
            <v>6.491829578048525E-3</v>
          </cell>
          <cell r="AF8177">
            <v>6.8336857584945579E-3</v>
          </cell>
        </row>
        <row r="8178">
          <cell r="L8178">
            <v>55.329300000000003</v>
          </cell>
          <cell r="M8178">
            <v>6.4350136535462552E-3</v>
          </cell>
          <cell r="AF8178">
            <v>6.8336825071117213E-3</v>
          </cell>
        </row>
        <row r="8179">
          <cell r="L8179">
            <v>14.682600000000001</v>
          </cell>
          <cell r="M8179">
            <v>6.4306809153044358E-3</v>
          </cell>
          <cell r="AF8179">
            <v>6.8336666193103386E-3</v>
          </cell>
        </row>
        <row r="8180">
          <cell r="L8180">
            <v>32.2697</v>
          </cell>
          <cell r="M8180">
            <v>6.8270366480962536E-3</v>
          </cell>
          <cell r="AF8180">
            <v>6.833579702765144E-3</v>
          </cell>
        </row>
        <row r="8181">
          <cell r="L8181">
            <v>37.7196</v>
          </cell>
          <cell r="M8181">
            <v>6.8277766253079459E-3</v>
          </cell>
          <cell r="AF8181">
            <v>6.8335498968365316E-3</v>
          </cell>
        </row>
        <row r="8182">
          <cell r="L8182">
            <v>31.261600000000001</v>
          </cell>
          <cell r="M8182">
            <v>6.8203800992065709E-3</v>
          </cell>
          <cell r="AF8182">
            <v>6.8335134899353139E-3</v>
          </cell>
        </row>
        <row r="8183">
          <cell r="L8183">
            <v>24.646100000000001</v>
          </cell>
          <cell r="M8183">
            <v>6.7268832100479533E-3</v>
          </cell>
          <cell r="AF8183">
            <v>6.8335069858692574E-3</v>
          </cell>
        </row>
        <row r="8184">
          <cell r="L8184">
            <v>9.4334000000000007</v>
          </cell>
          <cell r="M8184">
            <v>6.2067439593118581E-3</v>
          </cell>
          <cell r="AF8184">
            <v>6.8334974336977695E-3</v>
          </cell>
        </row>
        <row r="8185">
          <cell r="L8185">
            <v>22.5822</v>
          </cell>
          <cell r="M8185">
            <v>6.680391532416112E-3</v>
          </cell>
          <cell r="AF8185">
            <v>6.8334829249318404E-3</v>
          </cell>
        </row>
        <row r="8186">
          <cell r="L8186">
            <v>32.742800000000003</v>
          </cell>
          <cell r="M8186">
            <v>6.829460398125862E-3</v>
          </cell>
          <cell r="AF8186">
            <v>6.8334655071280136E-3</v>
          </cell>
        </row>
        <row r="8187">
          <cell r="L8187">
            <v>233.02099999999999</v>
          </cell>
          <cell r="M8187">
            <v>2.1728103641987278E-5</v>
          </cell>
          <cell r="AF8187">
            <v>6.8334386978384527E-3</v>
          </cell>
        </row>
        <row r="8188">
          <cell r="L8188">
            <v>22.073</v>
          </cell>
          <cell r="M8188">
            <v>6.6676884863745827E-3</v>
          </cell>
          <cell r="AF8188">
            <v>6.8334344036940272E-3</v>
          </cell>
        </row>
        <row r="8189">
          <cell r="L8189">
            <v>63.543500000000002</v>
          </cell>
          <cell r="M8189">
            <v>6.0677469972407576E-3</v>
          </cell>
          <cell r="AF8189">
            <v>6.833411873178913E-3</v>
          </cell>
        </row>
        <row r="8190">
          <cell r="L8190">
            <v>8.6419899999999998</v>
          </cell>
          <cell r="M8190">
            <v>6.1693348215527775E-3</v>
          </cell>
          <cell r="AF8190">
            <v>6.8333772582939096E-3</v>
          </cell>
        </row>
        <row r="8191">
          <cell r="L8191">
            <v>22.044</v>
          </cell>
          <cell r="M8191">
            <v>6.6669504775490954E-3</v>
          </cell>
          <cell r="AF8191">
            <v>6.8333679909851541E-3</v>
          </cell>
        </row>
        <row r="8192">
          <cell r="L8192">
            <v>32.9621</v>
          </cell>
          <cell r="M8192">
            <v>6.8304319761846276E-3</v>
          </cell>
          <cell r="AF8192">
            <v>6.83336016448123E-3</v>
          </cell>
        </row>
        <row r="8193">
          <cell r="L8193">
            <v>31.036799999999999</v>
          </cell>
          <cell r="M8193">
            <v>6.8186192593874036E-3</v>
          </cell>
          <cell r="AF8193">
            <v>6.8333142664653082E-3</v>
          </cell>
        </row>
        <row r="8194">
          <cell r="L8194">
            <v>48.528599999999997</v>
          </cell>
          <cell r="M8194">
            <v>6.6553566335914895E-3</v>
          </cell>
          <cell r="AF8194">
            <v>6.8333067986031852E-3</v>
          </cell>
        </row>
        <row r="8195">
          <cell r="L8195">
            <v>11.8833</v>
          </cell>
          <cell r="M8195">
            <v>6.3166265676757724E-3</v>
          </cell>
          <cell r="AF8195">
            <v>6.833301061022921E-3</v>
          </cell>
        </row>
        <row r="8196">
          <cell r="L8196">
            <v>19.4465</v>
          </cell>
          <cell r="M8196">
            <v>6.5945719297589942E-3</v>
          </cell>
          <cell r="AF8196">
            <v>6.8332970634077542E-3</v>
          </cell>
        </row>
        <row r="8197">
          <cell r="L8197">
            <v>16.3203</v>
          </cell>
          <cell r="M8197">
            <v>6.4914332953709053E-3</v>
          </cell>
          <cell r="AF8197">
            <v>6.833268936398137E-3</v>
          </cell>
        </row>
        <row r="8198">
          <cell r="L8198">
            <v>37.724499999999999</v>
          </cell>
          <cell r="M8198">
            <v>6.8277505074888544E-3</v>
          </cell>
          <cell r="AF8198">
            <v>6.8332078174222748E-3</v>
          </cell>
        </row>
        <row r="8199">
          <cell r="L8199">
            <v>19.609300000000001</v>
          </cell>
          <cell r="M8199">
            <v>6.5994690203786156E-3</v>
          </cell>
          <cell r="AF8199">
            <v>6.8332075603441678E-3</v>
          </cell>
        </row>
        <row r="8200">
          <cell r="L8200">
            <v>5.7396700000000003</v>
          </cell>
          <cell r="M8200">
            <v>6.0245783376973033E-3</v>
          </cell>
          <cell r="AF8200">
            <v>6.8331786407378782E-3</v>
          </cell>
        </row>
        <row r="8201">
          <cell r="L8201">
            <v>8.4828799999999998</v>
          </cell>
          <cell r="M8201">
            <v>6.1617043565663924E-3</v>
          </cell>
          <cell r="AF8201">
            <v>6.833161220404566E-3</v>
          </cell>
        </row>
        <row r="8202">
          <cell r="L8202">
            <v>18.9634</v>
          </cell>
          <cell r="M8202">
            <v>6.5797601426296854E-3</v>
          </cell>
          <cell r="AF8202">
            <v>6.8331606990113848E-3</v>
          </cell>
        </row>
        <row r="8203">
          <cell r="L8203">
            <v>21.476500000000001</v>
          </cell>
          <cell r="M8203">
            <v>6.652194345185632E-3</v>
          </cell>
          <cell r="AF8203">
            <v>6.8331408266519879E-3</v>
          </cell>
        </row>
        <row r="8204">
          <cell r="L8204">
            <v>37.435000000000002</v>
          </cell>
          <cell r="M8204">
            <v>6.8292111841588973E-3</v>
          </cell>
          <cell r="AF8204">
            <v>6.833126899766697E-3</v>
          </cell>
        </row>
        <row r="8205">
          <cell r="L8205">
            <v>17.642099999999999</v>
          </cell>
          <cell r="M8205">
            <v>6.5371312141100013E-3</v>
          </cell>
          <cell r="AF8205">
            <v>6.8331113300193081E-3</v>
          </cell>
        </row>
        <row r="8206">
          <cell r="L8206">
            <v>8.4409399999999994</v>
          </cell>
          <cell r="M8206">
            <v>6.1596869825830585E-3</v>
          </cell>
          <cell r="AF8206">
            <v>6.8330722340771014E-3</v>
          </cell>
        </row>
        <row r="8207">
          <cell r="L8207">
            <v>13.2456</v>
          </cell>
          <cell r="M8207">
            <v>6.3737079474896008E-3</v>
          </cell>
          <cell r="AF8207">
            <v>6.8330453906294292E-3</v>
          </cell>
        </row>
        <row r="8208">
          <cell r="L8208">
            <v>18.061199999999999</v>
          </cell>
          <cell r="M8208">
            <v>6.5509861051871263E-3</v>
          </cell>
          <cell r="AF8208">
            <v>6.8330408073077435E-3</v>
          </cell>
        </row>
        <row r="8209">
          <cell r="L8209">
            <v>25.745200000000001</v>
          </cell>
          <cell r="M8209">
            <v>6.7483296553149828E-3</v>
          </cell>
          <cell r="AF8209">
            <v>6.833013457532679E-3</v>
          </cell>
        </row>
        <row r="8210">
          <cell r="L8210">
            <v>17.1051</v>
          </cell>
          <cell r="M8210">
            <v>6.5189302999034025E-3</v>
          </cell>
          <cell r="AF8210">
            <v>6.8329542806504539E-3</v>
          </cell>
        </row>
        <row r="8211">
          <cell r="L8211">
            <v>13.096</v>
          </cell>
          <cell r="M8211">
            <v>6.367584004328599E-3</v>
          </cell>
          <cell r="AF8211">
            <v>6.8329457109292599E-3</v>
          </cell>
        </row>
        <row r="8212">
          <cell r="L8212">
            <v>14.333500000000001</v>
          </cell>
          <cell r="M8212">
            <v>6.4171510986860232E-3</v>
          </cell>
          <cell r="AF8212">
            <v>6.8328986533698465E-3</v>
          </cell>
        </row>
        <row r="8213">
          <cell r="L8213">
            <v>11.8142</v>
          </cell>
          <cell r="M8213">
            <v>6.3136532380477818E-3</v>
          </cell>
          <cell r="AF8213">
            <v>6.832789313613293E-3</v>
          </cell>
        </row>
        <row r="8214">
          <cell r="L8214">
            <v>9.1689699999999998</v>
          </cell>
          <cell r="M8214">
            <v>6.1943461374237832E-3</v>
          </cell>
          <cell r="AF8214">
            <v>6.8327462003085005E-3</v>
          </cell>
        </row>
        <row r="8215">
          <cell r="L8215">
            <v>25.606400000000001</v>
          </cell>
          <cell r="M8215">
            <v>6.7457494768122898E-3</v>
          </cell>
          <cell r="AF8215">
            <v>6.8327020543246676E-3</v>
          </cell>
        </row>
        <row r="8216">
          <cell r="L8216">
            <v>35.487699999999997</v>
          </cell>
          <cell r="M8216">
            <v>6.8346739993276548E-3</v>
          </cell>
          <cell r="AF8216">
            <v>6.8326976440086706E-3</v>
          </cell>
        </row>
        <row r="8217">
          <cell r="L8217">
            <v>22.360199999999999</v>
          </cell>
          <cell r="M8217">
            <v>6.6749127690901577E-3</v>
          </cell>
          <cell r="AF8217">
            <v>6.8326855661359417E-3</v>
          </cell>
        </row>
        <row r="8218">
          <cell r="L8218">
            <v>7.6749999999999998</v>
          </cell>
          <cell r="M8218">
            <v>6.1224041114455053E-3</v>
          </cell>
          <cell r="AF8218">
            <v>6.8326814342678666E-3</v>
          </cell>
        </row>
        <row r="8219">
          <cell r="L8219">
            <v>14.3109</v>
          </cell>
          <cell r="M8219">
            <v>6.4162682782268141E-3</v>
          </cell>
          <cell r="AF8219">
            <v>6.8326390052002722E-3</v>
          </cell>
        </row>
        <row r="8220">
          <cell r="L8220">
            <v>222.4</v>
          </cell>
          <cell r="M8220">
            <v>3.9614035085252443E-5</v>
          </cell>
          <cell r="AF8220">
            <v>6.8325973701527706E-3</v>
          </cell>
        </row>
        <row r="8221">
          <cell r="L8221">
            <v>264.166</v>
          </cell>
          <cell r="M8221">
            <v>3.0850557594645066E-6</v>
          </cell>
          <cell r="AF8221">
            <v>6.8325795806578257E-3</v>
          </cell>
        </row>
        <row r="8222">
          <cell r="L8222">
            <v>26.979700000000001</v>
          </cell>
          <cell r="M8222">
            <v>6.7696369151554704E-3</v>
          </cell>
          <cell r="AF8222">
            <v>6.8325273216115253E-3</v>
          </cell>
        </row>
        <row r="8223">
          <cell r="L8223">
            <v>24.037199999999999</v>
          </cell>
          <cell r="M8223">
            <v>6.7140064166138699E-3</v>
          </cell>
          <cell r="AF8223">
            <v>6.8325181459363447E-3</v>
          </cell>
        </row>
        <row r="8224">
          <cell r="L8224">
            <v>36.987499999999997</v>
          </cell>
          <cell r="M8224">
            <v>6.8311390139306743E-3</v>
          </cell>
          <cell r="AF8224">
            <v>6.8324877382360226E-3</v>
          </cell>
        </row>
        <row r="8225">
          <cell r="L8225">
            <v>277.57100000000003</v>
          </cell>
          <cell r="M8225">
            <v>1.2198853597430803E-6</v>
          </cell>
          <cell r="AF8225">
            <v>6.8324512381315239E-3</v>
          </cell>
        </row>
        <row r="8226">
          <cell r="L8226">
            <v>261.70100000000002</v>
          </cell>
          <cell r="M8226">
            <v>3.6380247876266155E-6</v>
          </cell>
          <cell r="AF8226">
            <v>6.8324403581705986E-3</v>
          </cell>
        </row>
        <row r="8227">
          <cell r="L8227">
            <v>41.789700000000003</v>
          </cell>
          <cell r="M8227">
            <v>6.7896097149658845E-3</v>
          </cell>
          <cell r="AF8227">
            <v>6.8323774007936766E-3</v>
          </cell>
        </row>
        <row r="8228">
          <cell r="L8228">
            <v>20.4633</v>
          </cell>
          <cell r="M8228">
            <v>6.6243730682978451E-3</v>
          </cell>
          <cell r="AF8228">
            <v>6.8323254327907748E-3</v>
          </cell>
        </row>
        <row r="8229">
          <cell r="L8229">
            <v>29.129000000000001</v>
          </cell>
          <cell r="M8229">
            <v>6.7996326001118533E-3</v>
          </cell>
          <cell r="AF8229">
            <v>6.8323088425892879E-3</v>
          </cell>
        </row>
        <row r="8230">
          <cell r="L8230">
            <v>14.645899999999999</v>
          </cell>
          <cell r="M8230">
            <v>6.4292680371379881E-3</v>
          </cell>
          <cell r="AF8230">
            <v>6.8322832133951017E-3</v>
          </cell>
        </row>
        <row r="8231">
          <cell r="L8231">
            <v>24.05</v>
          </cell>
          <cell r="M8231">
            <v>6.7142843711122243E-3</v>
          </cell>
          <cell r="AF8231">
            <v>6.8322619727616465E-3</v>
          </cell>
        </row>
        <row r="8232">
          <cell r="L8232">
            <v>15.9831</v>
          </cell>
          <cell r="M8232">
            <v>6.4792947113415118E-3</v>
          </cell>
          <cell r="AF8232">
            <v>6.8322117462414709E-3</v>
          </cell>
        </row>
        <row r="8233">
          <cell r="L8233">
            <v>15.599500000000001</v>
          </cell>
          <cell r="M8233">
            <v>6.4652510489988527E-3</v>
          </cell>
          <cell r="AF8233">
            <v>6.8321951148337312E-3</v>
          </cell>
        </row>
        <row r="8234">
          <cell r="L8234">
            <v>162.78700000000001</v>
          </cell>
          <cell r="M8234">
            <v>6.2366047274392739E-4</v>
          </cell>
          <cell r="AF8234">
            <v>6.8321458968529179E-3</v>
          </cell>
        </row>
        <row r="8235">
          <cell r="L8235">
            <v>10.836600000000001</v>
          </cell>
          <cell r="M8235">
            <v>6.2707956074873721E-3</v>
          </cell>
          <cell r="AF8235">
            <v>6.8319911338341451E-3</v>
          </cell>
        </row>
        <row r="8236">
          <cell r="L8236">
            <v>33.295200000000001</v>
          </cell>
          <cell r="M8236">
            <v>6.8317235036267675E-3</v>
          </cell>
          <cell r="AF8236">
            <v>6.8319195230483925E-3</v>
          </cell>
        </row>
        <row r="8237">
          <cell r="L8237">
            <v>177.28800000000001</v>
          </cell>
          <cell r="M8237">
            <v>3.5111225099083618E-4</v>
          </cell>
          <cell r="AF8237">
            <v>6.8319071581941417E-3</v>
          </cell>
        </row>
        <row r="8238">
          <cell r="L8238">
            <v>3.8367100000000001</v>
          </cell>
          <cell r="M8238">
            <v>5.9235598265431561E-3</v>
          </cell>
          <cell r="AF8238">
            <v>6.8318313792210981E-3</v>
          </cell>
        </row>
        <row r="8239">
          <cell r="L8239">
            <v>25.691099999999999</v>
          </cell>
          <cell r="M8239">
            <v>6.7473284007525973E-3</v>
          </cell>
          <cell r="AF8239">
            <v>6.8316436517416668E-3</v>
          </cell>
        </row>
        <row r="8240">
          <cell r="L8240">
            <v>36.562899999999999</v>
          </cell>
          <cell r="M8240">
            <v>6.8325973701527706E-3</v>
          </cell>
          <cell r="AF8240">
            <v>6.8316112736777623E-3</v>
          </cell>
        </row>
        <row r="8241">
          <cell r="L8241">
            <v>13.986000000000001</v>
          </cell>
          <cell r="M8241">
            <v>6.4034840683493705E-3</v>
          </cell>
          <cell r="AF8241">
            <v>6.8313838156226483E-3</v>
          </cell>
        </row>
        <row r="8242">
          <cell r="L8242">
            <v>37.039499999999997</v>
          </cell>
          <cell r="M8242">
            <v>6.8309355876056315E-3</v>
          </cell>
          <cell r="AF8242">
            <v>6.8313808303601051E-3</v>
          </cell>
        </row>
        <row r="8243">
          <cell r="L8243">
            <v>83.667900000000003</v>
          </cell>
          <cell r="M8243">
            <v>4.8322635322644285E-3</v>
          </cell>
          <cell r="AF8243">
            <v>6.8313707456343284E-3</v>
          </cell>
        </row>
        <row r="8244">
          <cell r="L8244">
            <v>12.7201</v>
          </cell>
          <cell r="M8244">
            <v>6.3520381729753649E-3</v>
          </cell>
          <cell r="AF8244">
            <v>6.8313046503312635E-3</v>
          </cell>
        </row>
        <row r="8245">
          <cell r="L8245">
            <v>41.163800000000002</v>
          </cell>
          <cell r="M8245">
            <v>6.7976153647306596E-3</v>
          </cell>
          <cell r="AF8245">
            <v>6.8312959670368267E-3</v>
          </cell>
        </row>
        <row r="8246">
          <cell r="L8246">
            <v>29.014800000000001</v>
          </cell>
          <cell r="M8246">
            <v>6.7982673574476368E-3</v>
          </cell>
          <cell r="AF8246">
            <v>6.8312074041100863E-3</v>
          </cell>
        </row>
        <row r="8247">
          <cell r="L8247">
            <v>24.182200000000002</v>
          </cell>
          <cell r="M8247">
            <v>6.7171368961598497E-3</v>
          </cell>
          <cell r="AF8247">
            <v>6.8311390139306743E-3</v>
          </cell>
        </row>
        <row r="8248">
          <cell r="L8248">
            <v>22.476700000000001</v>
          </cell>
          <cell r="M8248">
            <v>6.6777993707294644E-3</v>
          </cell>
          <cell r="AF8248">
            <v>6.8311347667509457E-3</v>
          </cell>
        </row>
        <row r="8249">
          <cell r="L8249">
            <v>11.7788</v>
          </cell>
          <cell r="M8249">
            <v>6.3121271135575851E-3</v>
          </cell>
          <cell r="AF8249">
            <v>6.8311092327791633E-3</v>
          </cell>
        </row>
        <row r="8250">
          <cell r="L8250">
            <v>32.726599999999998</v>
          </cell>
          <cell r="M8250">
            <v>6.8293848079586843E-3</v>
          </cell>
          <cell r="AF8250">
            <v>6.8310340646713106E-3</v>
          </cell>
        </row>
        <row r="8251">
          <cell r="L8251">
            <v>176.14400000000001</v>
          </cell>
          <cell r="M8251">
            <v>3.6821664944352287E-4</v>
          </cell>
          <cell r="AF8251">
            <v>6.8310148617929372E-3</v>
          </cell>
        </row>
        <row r="8252">
          <cell r="L8252">
            <v>250.066</v>
          </cell>
          <cell r="M8252">
            <v>7.7335624550396782E-6</v>
          </cell>
          <cell r="AF8252">
            <v>6.8309956108275911E-3</v>
          </cell>
        </row>
        <row r="8253">
          <cell r="L8253">
            <v>90.118600000000001</v>
          </cell>
          <cell r="M8253">
            <v>4.3805653663235361E-3</v>
          </cell>
          <cell r="AF8253">
            <v>6.8309849826043356E-3</v>
          </cell>
        </row>
        <row r="8254">
          <cell r="L8254">
            <v>42.120899999999999</v>
          </cell>
          <cell r="M8254">
            <v>6.785061616127885E-3</v>
          </cell>
          <cell r="AF8254">
            <v>6.830960521798519E-3</v>
          </cell>
        </row>
        <row r="8255">
          <cell r="L8255">
            <v>29.355399999999999</v>
          </cell>
          <cell r="M8255">
            <v>6.8022630050229588E-3</v>
          </cell>
          <cell r="AF8255">
            <v>6.8309355876056315E-3</v>
          </cell>
        </row>
        <row r="8256">
          <cell r="L8256">
            <v>16.325600000000001</v>
          </cell>
          <cell r="M8256">
            <v>6.4916225376928059E-3</v>
          </cell>
          <cell r="AF8256">
            <v>6.8308535018637958E-3</v>
          </cell>
        </row>
        <row r="8257">
          <cell r="L8257">
            <v>12.977499999999999</v>
          </cell>
          <cell r="M8257">
            <v>6.3627076636863797E-3</v>
          </cell>
          <cell r="AF8257">
            <v>6.8307543637537863E-3</v>
          </cell>
        </row>
        <row r="8258">
          <cell r="L8258">
            <v>14.811299999999999</v>
          </cell>
          <cell r="M8258">
            <v>6.4356179619886747E-3</v>
          </cell>
          <cell r="AF8258">
            <v>6.8307393478919077E-3</v>
          </cell>
        </row>
        <row r="8259">
          <cell r="L8259">
            <v>10.9811</v>
          </cell>
          <cell r="M8259">
            <v>6.2772229662921026E-3</v>
          </cell>
          <cell r="AF8259">
            <v>6.8307324395204261E-3</v>
          </cell>
        </row>
        <row r="8260">
          <cell r="L8260">
            <v>23.722899999999999</v>
          </cell>
          <cell r="M8260">
            <v>6.7070837420633456E-3</v>
          </cell>
          <cell r="AF8260">
            <v>6.8306798285941049E-3</v>
          </cell>
        </row>
        <row r="8261">
          <cell r="L8261">
            <v>19.5108</v>
          </cell>
          <cell r="M8261">
            <v>6.5965117972800209E-3</v>
          </cell>
          <cell r="AF8261">
            <v>6.8306421040493564E-3</v>
          </cell>
        </row>
        <row r="8262">
          <cell r="L8262">
            <v>56.433500000000002</v>
          </cell>
          <cell r="M8262">
            <v>6.3917392448975437E-3</v>
          </cell>
          <cell r="AF8262">
            <v>6.8305880950892111E-3</v>
          </cell>
        </row>
        <row r="8263">
          <cell r="L8263">
            <v>21.013200000000001</v>
          </cell>
          <cell r="M8263">
            <v>6.639706457737528E-3</v>
          </cell>
          <cell r="AF8263">
            <v>6.8305149924622168E-3</v>
          </cell>
        </row>
        <row r="8264">
          <cell r="L8264">
            <v>13.7712</v>
          </cell>
          <cell r="M8264">
            <v>6.3949372769128527E-3</v>
          </cell>
          <cell r="AF8264">
            <v>6.8304710847016479E-3</v>
          </cell>
        </row>
        <row r="8265">
          <cell r="L8265">
            <v>12.6813</v>
          </cell>
          <cell r="M8265">
            <v>6.3504207151849953E-3</v>
          </cell>
          <cell r="AF8265">
            <v>6.8304555598422377E-3</v>
          </cell>
        </row>
        <row r="8266">
          <cell r="L8266">
            <v>47.657600000000002</v>
          </cell>
          <cell r="M8266">
            <v>6.6775651339150283E-3</v>
          </cell>
          <cell r="AF8266">
            <v>6.8304505188659373E-3</v>
          </cell>
        </row>
        <row r="8267">
          <cell r="L8267">
            <v>11.4587</v>
          </cell>
          <cell r="M8267">
            <v>6.2982388793006864E-3</v>
          </cell>
          <cell r="AF8267">
            <v>6.8304231634704312E-3</v>
          </cell>
        </row>
        <row r="8268">
          <cell r="L8268">
            <v>17.171199999999999</v>
          </cell>
          <cell r="M8268">
            <v>6.5211977249551413E-3</v>
          </cell>
          <cell r="AF8268">
            <v>6.8303843004608889E-3</v>
          </cell>
        </row>
        <row r="8269">
          <cell r="L8269">
            <v>122.604</v>
          </cell>
          <cell r="M8269">
            <v>2.2196140807027595E-3</v>
          </cell>
          <cell r="AF8269">
            <v>6.8302486643853451E-3</v>
          </cell>
        </row>
        <row r="8270">
          <cell r="L8270">
            <v>14.327500000000001</v>
          </cell>
          <cell r="M8270">
            <v>6.4169168035284434E-3</v>
          </cell>
          <cell r="AF8270">
            <v>6.8302374851070971E-3</v>
          </cell>
        </row>
        <row r="8271">
          <cell r="L8271">
            <v>28.515000000000001</v>
          </cell>
          <cell r="M8271">
            <v>6.791989652679669E-3</v>
          </cell>
          <cell r="AF8271">
            <v>6.8302336122036148E-3</v>
          </cell>
        </row>
        <row r="8272">
          <cell r="L8272">
            <v>34.719700000000003</v>
          </cell>
          <cell r="M8272">
            <v>6.8347376241576514E-3</v>
          </cell>
          <cell r="AF8272">
            <v>6.8301839823546708E-3</v>
          </cell>
        </row>
        <row r="8273">
          <cell r="L8273">
            <v>19.624700000000001</v>
          </cell>
          <cell r="M8273">
            <v>6.5999297887766135E-3</v>
          </cell>
          <cell r="AF8273">
            <v>6.8301501696749053E-3</v>
          </cell>
        </row>
        <row r="8274">
          <cell r="L8274">
            <v>19.710999999999999</v>
          </cell>
          <cell r="M8274">
            <v>6.6025039778355487E-3</v>
          </cell>
          <cell r="AF8274">
            <v>6.8300427318451163E-3</v>
          </cell>
        </row>
        <row r="8275">
          <cell r="L8275">
            <v>26.271899999999999</v>
          </cell>
          <cell r="M8275">
            <v>6.7577819142501166E-3</v>
          </cell>
          <cell r="AF8275">
            <v>6.829950501492035E-3</v>
          </cell>
        </row>
        <row r="8276">
          <cell r="L8276">
            <v>15.246</v>
          </cell>
          <cell r="M8276">
            <v>6.4520895682634574E-3</v>
          </cell>
          <cell r="AF8276">
            <v>6.8298944760107989E-3</v>
          </cell>
        </row>
        <row r="8277">
          <cell r="L8277">
            <v>27.910499999999999</v>
          </cell>
          <cell r="M8277">
            <v>6.7837399820312241E-3</v>
          </cell>
          <cell r="AF8277">
            <v>6.8298161356191815E-3</v>
          </cell>
        </row>
        <row r="8278">
          <cell r="L8278">
            <v>35.844900000000003</v>
          </cell>
          <cell r="M8278">
            <v>6.8342412701998543E-3</v>
          </cell>
          <cell r="AF8278">
            <v>6.8297927391880739E-3</v>
          </cell>
        </row>
        <row r="8279">
          <cell r="L8279">
            <v>13.7502</v>
          </cell>
          <cell r="M8279">
            <v>6.3940976623668008E-3</v>
          </cell>
          <cell r="AF8279">
            <v>6.8297927391880739E-3</v>
          </cell>
        </row>
        <row r="8280">
          <cell r="L8280">
            <v>35.030500000000004</v>
          </cell>
          <cell r="M8280">
            <v>6.8348544105814469E-3</v>
          </cell>
          <cell r="AF8280">
            <v>6.8297715458439179E-3</v>
          </cell>
        </row>
        <row r="8281">
          <cell r="L8281">
            <v>16.2194</v>
          </cell>
          <cell r="M8281">
            <v>6.4878213992008073E-3</v>
          </cell>
          <cell r="AF8281">
            <v>6.8297122416572827E-3</v>
          </cell>
        </row>
        <row r="8282">
          <cell r="L8282">
            <v>29.38</v>
          </cell>
          <cell r="M8282">
            <v>6.8025427144810975E-3</v>
          </cell>
          <cell r="AF8282">
            <v>6.8296640036367411E-3</v>
          </cell>
        </row>
        <row r="8283">
          <cell r="L8283">
            <v>22.333300000000001</v>
          </cell>
          <cell r="M8283">
            <v>6.6742426479594174E-3</v>
          </cell>
          <cell r="AF8283">
            <v>6.8295659321013129E-3</v>
          </cell>
        </row>
        <row r="8284">
          <cell r="L8284">
            <v>17.712199999999999</v>
          </cell>
          <cell r="M8284">
            <v>6.5394700646833632E-3</v>
          </cell>
          <cell r="AF8284">
            <v>6.8295562588710492E-3</v>
          </cell>
        </row>
        <row r="8285">
          <cell r="L8285">
            <v>20.5456</v>
          </cell>
          <cell r="M8285">
            <v>6.6267030894561945E-3</v>
          </cell>
          <cell r="AF8285">
            <v>6.829538270882971E-3</v>
          </cell>
        </row>
        <row r="8286">
          <cell r="L8286">
            <v>20.6632</v>
          </cell>
          <cell r="M8286">
            <v>6.6300110482115961E-3</v>
          </cell>
          <cell r="AF8286">
            <v>6.8294762340096781E-3</v>
          </cell>
        </row>
        <row r="8287">
          <cell r="L8287">
            <v>39.965499999999999</v>
          </cell>
          <cell r="M8287">
            <v>6.8107834001371334E-3</v>
          </cell>
          <cell r="AF8287">
            <v>6.8294497362417503E-3</v>
          </cell>
        </row>
        <row r="8288">
          <cell r="L8288">
            <v>139.51599999999999</v>
          </cell>
          <cell r="M8288">
            <v>1.378229049176021E-3</v>
          </cell>
          <cell r="AF8288">
            <v>6.8294231734479498E-3</v>
          </cell>
        </row>
        <row r="8289">
          <cell r="L8289">
            <v>115.56</v>
          </cell>
          <cell r="M8289">
            <v>2.640712594779908E-3</v>
          </cell>
          <cell r="AF8289">
            <v>6.8293960778939237E-3</v>
          </cell>
        </row>
        <row r="8290">
          <cell r="L8290">
            <v>53.060400000000001</v>
          </cell>
          <cell r="M8290">
            <v>6.5175306857983535E-3</v>
          </cell>
          <cell r="AF8290">
            <v>6.8293618791738786E-3</v>
          </cell>
        </row>
        <row r="8291">
          <cell r="L8291">
            <v>87.159700000000001</v>
          </cell>
          <cell r="M8291">
            <v>4.5892154876378353E-3</v>
          </cell>
          <cell r="AF8291">
            <v>6.8293346315573128E-3</v>
          </cell>
        </row>
        <row r="8292">
          <cell r="L8292">
            <v>151.31700000000001</v>
          </cell>
          <cell r="M8292">
            <v>9.404007797659535E-4</v>
          </cell>
          <cell r="AF8292">
            <v>6.8293143872796324E-3</v>
          </cell>
        </row>
        <row r="8293">
          <cell r="L8293">
            <v>50.075400000000002</v>
          </cell>
          <cell r="M8293">
            <v>6.6124683576129677E-3</v>
          </cell>
          <cell r="AF8293">
            <v>6.82931250220979E-3</v>
          </cell>
        </row>
        <row r="8294">
          <cell r="L8294">
            <v>17.626899999999999</v>
          </cell>
          <cell r="M8294">
            <v>6.5366229404529332E-3</v>
          </cell>
          <cell r="AF8294">
            <v>6.8292903286537483E-3</v>
          </cell>
        </row>
        <row r="8295">
          <cell r="L8295">
            <v>29.2775</v>
          </cell>
          <cell r="M8295">
            <v>6.801369364129544E-3</v>
          </cell>
          <cell r="AF8295">
            <v>6.8292624311845403E-3</v>
          </cell>
        </row>
        <row r="8296">
          <cell r="L8296">
            <v>17.010200000000001</v>
          </cell>
          <cell r="M8296">
            <v>6.5156617179513788E-3</v>
          </cell>
          <cell r="AF8296">
            <v>6.8292486933332021E-3</v>
          </cell>
        </row>
        <row r="8297">
          <cell r="L8297">
            <v>26.160699999999999</v>
          </cell>
          <cell r="M8297">
            <v>6.7558310060101077E-3</v>
          </cell>
          <cell r="AF8297">
            <v>6.8292111841588973E-3</v>
          </cell>
        </row>
        <row r="8298">
          <cell r="L8298">
            <v>18.187000000000001</v>
          </cell>
          <cell r="M8298">
            <v>6.5550846680422371E-3</v>
          </cell>
          <cell r="AF8298">
            <v>6.8291055900389381E-3</v>
          </cell>
        </row>
        <row r="8299">
          <cell r="L8299">
            <v>15.046900000000001</v>
          </cell>
          <cell r="M8299">
            <v>6.4445844318910556E-3</v>
          </cell>
          <cell r="AF8299">
            <v>6.8290700143085071E-3</v>
          </cell>
        </row>
        <row r="8300">
          <cell r="L8300">
            <v>20.155799999999999</v>
          </cell>
          <cell r="M8300">
            <v>6.615558209243041E-3</v>
          </cell>
          <cell r="AF8300">
            <v>6.8290555604981797E-3</v>
          </cell>
        </row>
        <row r="8301">
          <cell r="L8301">
            <v>18.718499999999999</v>
          </cell>
          <cell r="M8301">
            <v>6.5720922860105571E-3</v>
          </cell>
          <cell r="AF8301">
            <v>6.8290232152973512E-3</v>
          </cell>
        </row>
        <row r="8302">
          <cell r="L8302">
            <v>19.758400000000002</v>
          </cell>
          <cell r="M8302">
            <v>6.6039121279764272E-3</v>
          </cell>
          <cell r="AF8302">
            <v>6.8290183799514141E-3</v>
          </cell>
        </row>
        <row r="8303">
          <cell r="L8303">
            <v>86.020600000000002</v>
          </cell>
          <cell r="M8303">
            <v>4.668964703661467E-3</v>
          </cell>
          <cell r="AF8303">
            <v>6.8289368469487037E-3</v>
          </cell>
        </row>
        <row r="8304">
          <cell r="L8304">
            <v>18.586300000000001</v>
          </cell>
          <cell r="M8304">
            <v>6.5679087446437832E-3</v>
          </cell>
          <cell r="AF8304">
            <v>6.8287770229031042E-3</v>
          </cell>
        </row>
        <row r="8305">
          <cell r="L8305">
            <v>17.4024</v>
          </cell>
          <cell r="M8305">
            <v>6.5290689090400931E-3</v>
          </cell>
          <cell r="AF8305">
            <v>6.8286310635561204E-3</v>
          </cell>
        </row>
        <row r="8306">
          <cell r="L8306">
            <v>18.021699999999999</v>
          </cell>
          <cell r="M8306">
            <v>6.5496934480246891E-3</v>
          </cell>
          <cell r="AF8306">
            <v>6.8284788265318775E-3</v>
          </cell>
        </row>
        <row r="8307">
          <cell r="L8307">
            <v>26.814299999999999</v>
          </cell>
          <cell r="M8307">
            <v>6.7669538512322453E-3</v>
          </cell>
          <cell r="AF8307">
            <v>6.8283605105428002E-3</v>
          </cell>
        </row>
        <row r="8308">
          <cell r="L8308">
            <v>33.1967</v>
          </cell>
          <cell r="M8308">
            <v>6.8313647320184835E-3</v>
          </cell>
          <cell r="AF8308">
            <v>6.8282935125843743E-3</v>
          </cell>
        </row>
        <row r="8309">
          <cell r="L8309">
            <v>10.733000000000001</v>
          </cell>
          <cell r="M8309">
            <v>6.2661678940244625E-3</v>
          </cell>
          <cell r="AF8309">
            <v>6.828226171338287E-3</v>
          </cell>
        </row>
        <row r="8310">
          <cell r="L8310">
            <v>17.142700000000001</v>
          </cell>
          <cell r="M8310">
            <v>6.520221019581841E-3</v>
          </cell>
          <cell r="AF8310">
            <v>6.8282163757823139E-3</v>
          </cell>
        </row>
        <row r="8311">
          <cell r="L8311">
            <v>15.600199999999999</v>
          </cell>
          <cell r="M8311">
            <v>6.465276902696682E-3</v>
          </cell>
          <cell r="AF8311">
            <v>6.8281419010230516E-3</v>
          </cell>
        </row>
        <row r="8312">
          <cell r="L8312">
            <v>24.985499999999998</v>
          </cell>
          <cell r="M8312">
            <v>6.7337533548937267E-3</v>
          </cell>
          <cell r="AF8312">
            <v>6.8280409111693549E-3</v>
          </cell>
        </row>
        <row r="8313">
          <cell r="L8313">
            <v>29.126100000000001</v>
          </cell>
          <cell r="M8313">
            <v>6.7995982497806645E-3</v>
          </cell>
          <cell r="AF8313">
            <v>6.8280320256694296E-3</v>
          </cell>
        </row>
        <row r="8314">
          <cell r="L8314">
            <v>13.5273</v>
          </cell>
          <cell r="M8314">
            <v>6.3851416005006635E-3</v>
          </cell>
          <cell r="AF8314">
            <v>6.8279717660644943E-3</v>
          </cell>
        </row>
        <row r="8315">
          <cell r="L8315">
            <v>26.691400000000002</v>
          </cell>
          <cell r="M8315">
            <v>6.7649257190270156E-3</v>
          </cell>
          <cell r="AF8315">
            <v>6.8279554769081832E-3</v>
          </cell>
        </row>
        <row r="8316">
          <cell r="L8316">
            <v>16.304300000000001</v>
          </cell>
          <cell r="M8316">
            <v>6.4908617066141688E-3</v>
          </cell>
          <cell r="AF8316">
            <v>6.8277851431757467E-3</v>
          </cell>
        </row>
        <row r="8317">
          <cell r="L8317">
            <v>18.995799999999999</v>
          </cell>
          <cell r="M8317">
            <v>6.5807665842566535E-3</v>
          </cell>
          <cell r="AF8317">
            <v>6.8277766253079459E-3</v>
          </cell>
        </row>
        <row r="8318">
          <cell r="L8318">
            <v>27.1172</v>
          </cell>
          <cell r="M8318">
            <v>6.7718268121815728E-3</v>
          </cell>
          <cell r="AF8318">
            <v>6.8277505074888544E-3</v>
          </cell>
        </row>
        <row r="8319">
          <cell r="L8319">
            <v>28.442</v>
          </cell>
          <cell r="M8319">
            <v>6.7910315517262735E-3</v>
          </cell>
          <cell r="AF8319">
            <v>6.8276278100764263E-3</v>
          </cell>
        </row>
        <row r="8320">
          <cell r="L8320">
            <v>301.084</v>
          </cell>
          <cell r="M8320">
            <v>2.1096434494019983E-7</v>
          </cell>
          <cell r="AF8320">
            <v>6.8275868577572056E-3</v>
          </cell>
        </row>
        <row r="8321">
          <cell r="L8321">
            <v>50.0426</v>
          </cell>
          <cell r="M8321">
            <v>6.6134231303867086E-3</v>
          </cell>
          <cell r="AF8321">
            <v>6.8274769056573233E-3</v>
          </cell>
        </row>
        <row r="8322">
          <cell r="L8322">
            <v>952.678</v>
          </cell>
          <cell r="M8322">
            <v>1.4684240968254765E-56</v>
          </cell>
          <cell r="AF8322">
            <v>6.8273551710138188E-3</v>
          </cell>
        </row>
        <row r="8323">
          <cell r="L8323">
            <v>17.7791</v>
          </cell>
          <cell r="M8323">
            <v>6.5416941300067317E-3</v>
          </cell>
          <cell r="AF8323">
            <v>6.8272705226854434E-3</v>
          </cell>
        </row>
        <row r="8324">
          <cell r="L8324">
            <v>30.023499999999999</v>
          </cell>
          <cell r="M8324">
            <v>6.8094339331690795E-3</v>
          </cell>
          <cell r="AF8324">
            <v>6.8270545915112097E-3</v>
          </cell>
        </row>
        <row r="8325">
          <cell r="L8325">
            <v>9.1085999999999991</v>
          </cell>
          <cell r="M8325">
            <v>6.1915013418336806E-3</v>
          </cell>
          <cell r="AF8325">
            <v>6.8267822713341444E-3</v>
          </cell>
        </row>
        <row r="8326">
          <cell r="L8326">
            <v>20.973600000000001</v>
          </cell>
          <cell r="M8326">
            <v>6.6386207562170044E-3</v>
          </cell>
          <cell r="AF8326">
            <v>6.8265998587611265E-3</v>
          </cell>
        </row>
        <row r="8327">
          <cell r="L8327">
            <v>17.651900000000001</v>
          </cell>
          <cell r="M8327">
            <v>6.5374587027549075E-3</v>
          </cell>
          <cell r="AF8327">
            <v>6.8265751146541634E-3</v>
          </cell>
        </row>
        <row r="8328">
          <cell r="L8328">
            <v>11.969799999999999</v>
          </cell>
          <cell r="M8328">
            <v>6.3203380973861191E-3</v>
          </cell>
          <cell r="AF8328">
            <v>6.8264995036336667E-3</v>
          </cell>
        </row>
        <row r="8329">
          <cell r="L8329">
            <v>20.5016</v>
          </cell>
          <cell r="M8329">
            <v>6.6254589283088056E-3</v>
          </cell>
          <cell r="AF8329">
            <v>6.8264775064834091E-3</v>
          </cell>
        </row>
        <row r="8330">
          <cell r="L8330">
            <v>74.059200000000004</v>
          </cell>
          <cell r="M8330">
            <v>5.4676538160676191E-3</v>
          </cell>
          <cell r="AF8330">
            <v>6.826330315999044E-3</v>
          </cell>
        </row>
        <row r="8331">
          <cell r="L8331">
            <v>181.988</v>
          </cell>
          <cell r="M8331">
            <v>2.8762489869153134E-4</v>
          </cell>
          <cell r="AF8331">
            <v>6.8262518391629815E-3</v>
          </cell>
        </row>
        <row r="8332">
          <cell r="L8332">
            <v>13.847899999999999</v>
          </cell>
          <cell r="M8332">
            <v>6.397997769625359E-3</v>
          </cell>
          <cell r="AF8332">
            <v>6.8262071704237775E-3</v>
          </cell>
        </row>
        <row r="8333">
          <cell r="L8333">
            <v>28.5947</v>
          </cell>
          <cell r="M8333">
            <v>6.7930237102433342E-3</v>
          </cell>
          <cell r="AF8333">
            <v>6.8261818461880681E-3</v>
          </cell>
        </row>
        <row r="8334">
          <cell r="M8334">
            <v>5.7065367181851909E-3</v>
          </cell>
          <cell r="AF8334">
            <v>6.8260184201531064E-3</v>
          </cell>
        </row>
        <row r="8335">
          <cell r="L8335">
            <v>17.4038</v>
          </cell>
          <cell r="M8335">
            <v>6.5291162888138996E-3</v>
          </cell>
          <cell r="AF8335">
            <v>6.8259307567086168E-3</v>
          </cell>
        </row>
        <row r="8336">
          <cell r="L8336">
            <v>44.643099999999997</v>
          </cell>
          <cell r="M8336">
            <v>6.7433998832629512E-3</v>
          </cell>
          <cell r="AF8336">
            <v>6.8259050320283029E-3</v>
          </cell>
        </row>
        <row r="8337">
          <cell r="L8337">
            <v>19.854900000000001</v>
          </cell>
          <cell r="M8337">
            <v>6.6067663953228196E-3</v>
          </cell>
          <cell r="AF8337">
            <v>6.8258948516145383E-3</v>
          </cell>
        </row>
        <row r="8338">
          <cell r="L8338">
            <v>21.327999999999999</v>
          </cell>
          <cell r="M8338">
            <v>6.6482347003936956E-3</v>
          </cell>
          <cell r="AF8338">
            <v>6.8258642757231059E-3</v>
          </cell>
        </row>
        <row r="8339">
          <cell r="L8339">
            <v>17.180700000000002</v>
          </cell>
          <cell r="M8339">
            <v>6.5215229804111647E-3</v>
          </cell>
          <cell r="AF8339">
            <v>6.8257770603171305E-3</v>
          </cell>
        </row>
        <row r="8340">
          <cell r="L8340">
            <v>35.186700000000002</v>
          </cell>
          <cell r="M8340">
            <v>6.8348399344702274E-3</v>
          </cell>
          <cell r="AF8340">
            <v>6.8257565490029252E-3</v>
          </cell>
        </row>
        <row r="8341">
          <cell r="L8341">
            <v>8.5032200000000007</v>
          </cell>
          <cell r="M8341">
            <v>6.1626818318430499E-3</v>
          </cell>
          <cell r="AF8341">
            <v>6.8256948764686297E-3</v>
          </cell>
        </row>
        <row r="8342">
          <cell r="L8342">
            <v>9.9828600000000005</v>
          </cell>
          <cell r="M8342">
            <v>6.2321758039960698E-3</v>
          </cell>
          <cell r="AF8342">
            <v>6.8256785165887414E-3</v>
          </cell>
        </row>
        <row r="8343">
          <cell r="L8343">
            <v>20.612400000000001</v>
          </cell>
          <cell r="M8343">
            <v>6.6285851986817596E-3</v>
          </cell>
          <cell r="AF8343">
            <v>6.8256627488634666E-3</v>
          </cell>
        </row>
        <row r="8344">
          <cell r="L8344">
            <v>27.771000000000001</v>
          </cell>
          <cell r="M8344">
            <v>6.7817343354443956E-3</v>
          </cell>
          <cell r="AF8344">
            <v>6.8255098350810377E-3</v>
          </cell>
        </row>
        <row r="8345">
          <cell r="L8345">
            <v>51.615699999999997</v>
          </cell>
          <cell r="M8345">
            <v>6.5654516245738492E-3</v>
          </cell>
          <cell r="AF8345">
            <v>6.8254473351240163E-3</v>
          </cell>
        </row>
        <row r="8346">
          <cell r="L8346">
            <v>31.2242</v>
          </cell>
          <cell r="M8346">
            <v>6.8200941317653066E-3</v>
          </cell>
          <cell r="AF8346">
            <v>6.8252089340343916E-3</v>
          </cell>
        </row>
        <row r="8347">
          <cell r="L8347">
            <v>14.7018</v>
          </cell>
          <cell r="M8347">
            <v>6.4314191883836367E-3</v>
          </cell>
          <cell r="AF8347">
            <v>6.8252020966001201E-3</v>
          </cell>
        </row>
        <row r="8348">
          <cell r="L8348">
            <v>16.1845</v>
          </cell>
          <cell r="M8348">
            <v>6.4865680472574825E-3</v>
          </cell>
          <cell r="AF8348">
            <v>6.8251304696026081E-3</v>
          </cell>
        </row>
        <row r="8349">
          <cell r="L8349">
            <v>15.6747</v>
          </cell>
          <cell r="M8349">
            <v>6.4680237478590037E-3</v>
          </cell>
          <cell r="AF8349">
            <v>6.824898856581856E-3</v>
          </cell>
        </row>
        <row r="8350">
          <cell r="L8350">
            <v>16.859100000000002</v>
          </cell>
          <cell r="M8350">
            <v>6.5104253403425148E-3</v>
          </cell>
          <cell r="AF8350">
            <v>6.8247772667484035E-3</v>
          </cell>
        </row>
        <row r="8351">
          <cell r="L8351">
            <v>72.592500000000001</v>
          </cell>
          <cell r="M8351">
            <v>5.5584665643364393E-3</v>
          </cell>
          <cell r="AF8351">
            <v>6.8247734552019362E-3</v>
          </cell>
        </row>
        <row r="8352">
          <cell r="L8352">
            <v>13.3139</v>
          </cell>
          <cell r="M8352">
            <v>6.376491869221494E-3</v>
          </cell>
          <cell r="AF8352">
            <v>6.8247664654992766E-3</v>
          </cell>
        </row>
        <row r="8353">
          <cell r="L8353">
            <v>16.9528</v>
          </cell>
          <cell r="M8353">
            <v>6.5136771638173285E-3</v>
          </cell>
          <cell r="AF8353">
            <v>6.8247613805612183E-3</v>
          </cell>
        </row>
        <row r="8354">
          <cell r="L8354">
            <v>14.596399999999999</v>
          </cell>
          <cell r="M8354">
            <v>6.4273588508286308E-3</v>
          </cell>
          <cell r="AF8354">
            <v>6.8246753794456933E-3</v>
          </cell>
        </row>
        <row r="8355">
          <cell r="L8355">
            <v>33.404200000000003</v>
          </cell>
          <cell r="M8355">
            <v>6.8320978637198783E-3</v>
          </cell>
          <cell r="AF8355">
            <v>6.8246511060753657E-3</v>
          </cell>
        </row>
        <row r="8356">
          <cell r="L8356">
            <v>24.495699999999999</v>
          </cell>
          <cell r="M8356">
            <v>6.7237683578492908E-3</v>
          </cell>
          <cell r="AF8356">
            <v>6.8244842514254191E-3</v>
          </cell>
        </row>
        <row r="8357">
          <cell r="L8357">
            <v>18.763000000000002</v>
          </cell>
          <cell r="M8357">
            <v>6.573493526448271E-3</v>
          </cell>
          <cell r="AF8357">
            <v>6.8244371610388533E-3</v>
          </cell>
        </row>
        <row r="8358">
          <cell r="L8358">
            <v>17.9252</v>
          </cell>
          <cell r="M8358">
            <v>6.5465239009919176E-3</v>
          </cell>
          <cell r="AF8358">
            <v>6.8243932002849386E-3</v>
          </cell>
        </row>
        <row r="8359">
          <cell r="L8359">
            <v>17.146999999999998</v>
          </cell>
          <cell r="M8359">
            <v>6.5203684723541232E-3</v>
          </cell>
          <cell r="AF8359">
            <v>6.8243433097156022E-3</v>
          </cell>
        </row>
        <row r="8360">
          <cell r="L8360">
            <v>27.947700000000001</v>
          </cell>
          <cell r="M8360">
            <v>6.7842683765682536E-3</v>
          </cell>
          <cell r="AF8360">
            <v>6.8242594614844427E-3</v>
          </cell>
        </row>
        <row r="8361">
          <cell r="L8361">
            <v>14.176299999999999</v>
          </cell>
          <cell r="M8361">
            <v>6.4109930252139362E-3</v>
          </cell>
          <cell r="AF8361">
            <v>6.8242392623872918E-3</v>
          </cell>
        </row>
        <row r="8362">
          <cell r="L8362">
            <v>14.3316</v>
          </cell>
          <cell r="M8362">
            <v>6.4170769116303154E-3</v>
          </cell>
          <cell r="AF8362">
            <v>6.824235350668134E-3</v>
          </cell>
        </row>
        <row r="8363">
          <cell r="L8363">
            <v>14.1275</v>
          </cell>
          <cell r="M8363">
            <v>6.4090731052468966E-3</v>
          </cell>
          <cell r="AF8363">
            <v>6.8240789492479796E-3</v>
          </cell>
        </row>
        <row r="8364">
          <cell r="L8364">
            <v>27.483699999999999</v>
          </cell>
          <cell r="M8364">
            <v>6.7774836112772605E-3</v>
          </cell>
          <cell r="AF8364">
            <v>6.824063180649315E-3</v>
          </cell>
        </row>
        <row r="8365">
          <cell r="L8365">
            <v>29.3474</v>
          </cell>
          <cell r="M8365">
            <v>6.8021717847221641E-3</v>
          </cell>
          <cell r="AF8365">
            <v>6.8238730604232977E-3</v>
          </cell>
        </row>
        <row r="8366">
          <cell r="L8366">
            <v>16.702100000000002</v>
          </cell>
          <cell r="M8366">
            <v>6.5049427768246086E-3</v>
          </cell>
          <cell r="AF8366">
            <v>6.8238451961958905E-3</v>
          </cell>
        </row>
        <row r="8367">
          <cell r="L8367">
            <v>22.873899999999999</v>
          </cell>
          <cell r="M8367">
            <v>6.6874501984432386E-3</v>
          </cell>
          <cell r="AF8367">
            <v>6.8237973470135797E-3</v>
          </cell>
        </row>
        <row r="8368">
          <cell r="L8368">
            <v>20.6951</v>
          </cell>
          <cell r="M8368">
            <v>6.6309040038145094E-3</v>
          </cell>
          <cell r="AF8368">
            <v>6.8237633912243524E-3</v>
          </cell>
        </row>
        <row r="8369">
          <cell r="L8369">
            <v>10.5877</v>
          </cell>
          <cell r="M8369">
            <v>6.2596500105351217E-3</v>
          </cell>
          <cell r="AF8369">
            <v>6.8236002175820036E-3</v>
          </cell>
        </row>
        <row r="8370">
          <cell r="L8370">
            <v>37.403100000000002</v>
          </cell>
          <cell r="M8370">
            <v>6.8293618791738786E-3</v>
          </cell>
          <cell r="AF8370">
            <v>6.8231775150522636E-3</v>
          </cell>
        </row>
        <row r="8371">
          <cell r="L8371">
            <v>20.900200000000002</v>
          </cell>
          <cell r="M8371">
            <v>6.6366007610654627E-3</v>
          </cell>
          <cell r="AF8371">
            <v>6.8229818683826753E-3</v>
          </cell>
        </row>
        <row r="8372">
          <cell r="L8372">
            <v>45.5976</v>
          </cell>
          <cell r="M8372">
            <v>6.7244244839468571E-3</v>
          </cell>
          <cell r="AF8372">
            <v>6.8229646290578838E-3</v>
          </cell>
        </row>
        <row r="8373">
          <cell r="L8373">
            <v>16.552099999999999</v>
          </cell>
          <cell r="M8373">
            <v>6.4996650447516711E-3</v>
          </cell>
          <cell r="AF8373">
            <v>6.8229370201940767E-3</v>
          </cell>
        </row>
        <row r="8374">
          <cell r="L8374">
            <v>27.542400000000001</v>
          </cell>
          <cell r="M8374">
            <v>6.7783652347662071E-3</v>
          </cell>
          <cell r="AF8374">
            <v>6.8229156013621265E-3</v>
          </cell>
        </row>
        <row r="8375">
          <cell r="L8375">
            <v>13.0076</v>
          </cell>
          <cell r="M8375">
            <v>6.3639484265977427E-3</v>
          </cell>
          <cell r="AF8375">
            <v>6.8228505366917666E-3</v>
          </cell>
        </row>
        <row r="8376">
          <cell r="L8376">
            <v>34.2224</v>
          </cell>
          <cell r="M8376">
            <v>6.8341476843517511E-3</v>
          </cell>
          <cell r="AF8376">
            <v>6.8224993753006032E-3</v>
          </cell>
        </row>
        <row r="8377">
          <cell r="L8377">
            <v>13.4063</v>
          </cell>
          <cell r="M8377">
            <v>6.3802461433287282E-3</v>
          </cell>
          <cell r="AF8377">
            <v>6.8223979144842514E-3</v>
          </cell>
        </row>
        <row r="8378">
          <cell r="L8378">
            <v>10.074299999999999</v>
          </cell>
          <cell r="M8378">
            <v>6.2363645840049897E-3</v>
          </cell>
          <cell r="AF8378">
            <v>6.8223080883350277E-3</v>
          </cell>
        </row>
        <row r="8379">
          <cell r="L8379">
            <v>34.166499999999999</v>
          </cell>
          <cell r="M8379">
            <v>6.8340503584665034E-3</v>
          </cell>
          <cell r="AF8379">
            <v>6.8221367461299221E-3</v>
          </cell>
        </row>
        <row r="8380">
          <cell r="L8380">
            <v>10.872400000000001</v>
          </cell>
          <cell r="M8380">
            <v>6.2723909599055111E-3</v>
          </cell>
          <cell r="AF8380">
            <v>6.8220151853830655E-3</v>
          </cell>
        </row>
        <row r="8381">
          <cell r="L8381">
            <v>13.1111</v>
          </cell>
          <cell r="M8381">
            <v>6.3682037606592589E-3</v>
          </cell>
          <cell r="AF8381">
            <v>6.8219383779869903E-3</v>
          </cell>
        </row>
        <row r="8382">
          <cell r="L8382">
            <v>20.129300000000001</v>
          </cell>
          <cell r="M8382">
            <v>6.6147905114726851E-3</v>
          </cell>
          <cell r="AF8382">
            <v>6.821828875759741E-3</v>
          </cell>
        </row>
        <row r="8383">
          <cell r="L8383">
            <v>44.0306</v>
          </cell>
          <cell r="M8383">
            <v>6.754653020874332E-3</v>
          </cell>
          <cell r="AF8383">
            <v>6.821786970536251E-3</v>
          </cell>
        </row>
        <row r="8384">
          <cell r="L8384">
            <v>15.756600000000001</v>
          </cell>
          <cell r="M8384">
            <v>6.4710326159505829E-3</v>
          </cell>
          <cell r="AF8384">
            <v>6.8217392036600943E-3</v>
          </cell>
        </row>
        <row r="8385">
          <cell r="L8385">
            <v>16.738399999999999</v>
          </cell>
          <cell r="M8385">
            <v>6.5062141745073025E-3</v>
          </cell>
          <cell r="AF8385">
            <v>6.8216179509278619E-3</v>
          </cell>
        </row>
        <row r="8386">
          <cell r="L8386">
            <v>18.401800000000001</v>
          </cell>
          <cell r="M8386">
            <v>6.5620183205878759E-3</v>
          </cell>
          <cell r="AF8386">
            <v>6.821440523748605E-3</v>
          </cell>
        </row>
        <row r="8387">
          <cell r="L8387">
            <v>15.9961</v>
          </cell>
          <cell r="M8387">
            <v>6.4797662746132892E-3</v>
          </cell>
          <cell r="AF8387">
            <v>6.8214170710984906E-3</v>
          </cell>
        </row>
        <row r="8388">
          <cell r="L8388">
            <v>8.2584300000000006</v>
          </cell>
          <cell r="M8388">
            <v>6.1508787000535336E-3</v>
          </cell>
          <cell r="AF8388">
            <v>6.8214046035716567E-3</v>
          </cell>
        </row>
        <row r="8389">
          <cell r="L8389">
            <v>16.385000000000002</v>
          </cell>
          <cell r="M8389">
            <v>6.4937401947415783E-3</v>
          </cell>
          <cell r="AF8389">
            <v>6.821403136424869E-3</v>
          </cell>
        </row>
        <row r="8390">
          <cell r="L8390">
            <v>20.6524</v>
          </cell>
          <cell r="M8390">
            <v>6.6297083095040446E-3</v>
          </cell>
          <cell r="AF8390">
            <v>6.821268554909771E-3</v>
          </cell>
        </row>
        <row r="8391">
          <cell r="L8391">
            <v>9.8494299999999999</v>
          </cell>
          <cell r="M8391">
            <v>6.2260411331678785E-3</v>
          </cell>
          <cell r="AF8391">
            <v>6.8212228075240494E-3</v>
          </cell>
        </row>
        <row r="8392">
          <cell r="L8392">
            <v>20.3324</v>
          </cell>
          <cell r="M8392">
            <v>6.6206416882763752E-3</v>
          </cell>
          <cell r="AF8392">
            <v>6.8211873375468891E-3</v>
          </cell>
        </row>
        <row r="8393">
          <cell r="L8393">
            <v>19.753</v>
          </cell>
          <cell r="M8393">
            <v>6.6037519104589597E-3</v>
          </cell>
          <cell r="AF8393">
            <v>6.8210917843239335E-3</v>
          </cell>
        </row>
        <row r="8394">
          <cell r="L8394">
            <v>33.214199999999998</v>
          </cell>
          <cell r="M8394">
            <v>6.8314298929514515E-3</v>
          </cell>
          <cell r="AF8394">
            <v>6.8210643163474013E-3</v>
          </cell>
        </row>
        <row r="8395">
          <cell r="L8395">
            <v>19.8809</v>
          </cell>
          <cell r="M8395">
            <v>6.6075325430962556E-3</v>
          </cell>
          <cell r="AF8395">
            <v>6.8209996219260076E-3</v>
          </cell>
        </row>
        <row r="8396">
          <cell r="L8396">
            <v>5.9474299999999998</v>
          </cell>
          <cell r="M8396">
            <v>6.0353226167910974E-3</v>
          </cell>
          <cell r="AF8396">
            <v>6.8209474593739832E-3</v>
          </cell>
        </row>
        <row r="8397">
          <cell r="L8397">
            <v>14.144</v>
          </cell>
          <cell r="M8397">
            <v>6.4097226955114554E-3</v>
          </cell>
          <cell r="AF8397">
            <v>6.8209414917183558E-3</v>
          </cell>
        </row>
        <row r="8398">
          <cell r="L8398">
            <v>79.475800000000007</v>
          </cell>
          <cell r="M8398">
            <v>5.1168722438075459E-3</v>
          </cell>
          <cell r="AF8398">
            <v>6.820572028497833E-3</v>
          </cell>
        </row>
        <row r="8399">
          <cell r="L8399">
            <v>27.401700000000002</v>
          </cell>
          <cell r="M8399">
            <v>6.7762407600508801E-3</v>
          </cell>
          <cell r="AF8399">
            <v>6.8204348938104174E-3</v>
          </cell>
        </row>
        <row r="8400">
          <cell r="L8400">
            <v>23.321999999999999</v>
          </cell>
          <cell r="M8400">
            <v>6.6979821458986125E-3</v>
          </cell>
          <cell r="AF8400">
            <v>6.8203733126130043E-3</v>
          </cell>
        </row>
        <row r="8401">
          <cell r="L8401">
            <v>5.8527699999999996</v>
          </cell>
          <cell r="M8401">
            <v>6.030434389133167E-3</v>
          </cell>
          <cell r="AF8401">
            <v>6.820163264885072E-3</v>
          </cell>
        </row>
        <row r="8402">
          <cell r="L8402">
            <v>16.409600000000001</v>
          </cell>
          <cell r="M8402">
            <v>6.4946154369084977E-3</v>
          </cell>
          <cell r="AF8402">
            <v>6.8201226097023568E-3</v>
          </cell>
        </row>
        <row r="8403">
          <cell r="L8403">
            <v>10.889799999999999</v>
          </cell>
          <cell r="M8403">
            <v>6.273165648994542E-3</v>
          </cell>
          <cell r="AF8403">
            <v>6.8200033911686546E-3</v>
          </cell>
        </row>
        <row r="8404">
          <cell r="L8404">
            <v>10.757199999999999</v>
          </cell>
          <cell r="M8404">
            <v>6.2672503465586796E-3</v>
          </cell>
          <cell r="AF8404">
            <v>6.819996454092845E-3</v>
          </cell>
        </row>
        <row r="8405">
          <cell r="L8405">
            <v>27.4419</v>
          </cell>
          <cell r="M8405">
            <v>6.776851703045257E-3</v>
          </cell>
          <cell r="AF8405">
            <v>6.8197619638088562E-3</v>
          </cell>
        </row>
        <row r="8406">
          <cell r="L8406">
            <v>17.412299999999998</v>
          </cell>
          <cell r="M8406">
            <v>6.5294038784698373E-3</v>
          </cell>
          <cell r="AF8406">
            <v>6.8196530004565473E-3</v>
          </cell>
        </row>
        <row r="8407">
          <cell r="L8407">
            <v>15.0937</v>
          </cell>
          <cell r="M8407">
            <v>6.446354530436839E-3</v>
          </cell>
          <cell r="AF8407">
            <v>6.8196303806423919E-3</v>
          </cell>
        </row>
        <row r="8408">
          <cell r="L8408">
            <v>9.2676200000000009</v>
          </cell>
          <cell r="M8408">
            <v>6.1989833303930661E-3</v>
          </cell>
          <cell r="AF8408">
            <v>6.8195718034052485E-3</v>
          </cell>
        </row>
        <row r="8409">
          <cell r="L8409">
            <v>36.568800000000003</v>
          </cell>
          <cell r="M8409">
            <v>6.8325795806578257E-3</v>
          </cell>
          <cell r="AF8409">
            <v>6.8194974446595617E-3</v>
          </cell>
        </row>
        <row r="8410">
          <cell r="L8410">
            <v>303.13200000000001</v>
          </cell>
          <cell r="M8410">
            <v>1.7967685503451718E-7</v>
          </cell>
          <cell r="AF8410">
            <v>6.8194150494487338E-3</v>
          </cell>
        </row>
        <row r="8411">
          <cell r="L8411">
            <v>293.52699999999999</v>
          </cell>
          <cell r="M8411">
            <v>3.7742795513168488E-7</v>
          </cell>
          <cell r="AF8411">
            <v>6.819413477884056E-3</v>
          </cell>
        </row>
        <row r="8412">
          <cell r="L8412">
            <v>25.4726</v>
          </cell>
          <cell r="M8412">
            <v>6.7432270820424918E-3</v>
          </cell>
          <cell r="AF8412">
            <v>6.8193206144950428E-3</v>
          </cell>
        </row>
        <row r="8413">
          <cell r="L8413">
            <v>20.524899999999999</v>
          </cell>
          <cell r="M8413">
            <v>6.6261182081122603E-3</v>
          </cell>
          <cell r="AF8413">
            <v>6.8191205739969382E-3</v>
          </cell>
        </row>
        <row r="8414">
          <cell r="L8414">
            <v>7.45479</v>
          </cell>
          <cell r="M8414">
            <v>6.1115322218986299E-3</v>
          </cell>
          <cell r="AF8414">
            <v>6.8190967692033453E-3</v>
          </cell>
        </row>
        <row r="8415">
          <cell r="L8415">
            <v>15.834199999999999</v>
          </cell>
          <cell r="M8415">
            <v>6.4738730409874294E-3</v>
          </cell>
          <cell r="AF8415">
            <v>6.8190029630489498E-3</v>
          </cell>
        </row>
        <row r="8416">
          <cell r="L8416">
            <v>24.1632</v>
          </cell>
          <cell r="M8416">
            <v>6.7167289721897002E-3</v>
          </cell>
          <cell r="AF8416">
            <v>6.8189312295094161E-3</v>
          </cell>
        </row>
        <row r="8417">
          <cell r="L8417">
            <v>29.379100000000001</v>
          </cell>
          <cell r="M8417">
            <v>6.8025325023001676E-3</v>
          </cell>
          <cell r="AF8417">
            <v>6.8187824688527056E-3</v>
          </cell>
        </row>
        <row r="8418">
          <cell r="L8418">
            <v>11.120799999999999</v>
          </cell>
          <cell r="M8418">
            <v>6.2834064721119E-3</v>
          </cell>
          <cell r="AF8418">
            <v>6.8185870819448564E-3</v>
          </cell>
        </row>
        <row r="8419">
          <cell r="L8419">
            <v>19.6386</v>
          </cell>
          <cell r="M8419">
            <v>6.6003453102489104E-3</v>
          </cell>
          <cell r="AF8419">
            <v>6.818375911851581E-3</v>
          </cell>
        </row>
        <row r="8420">
          <cell r="L8420">
            <v>15.131</v>
          </cell>
          <cell r="M8420">
            <v>6.4477626938631892E-3</v>
          </cell>
          <cell r="AF8420">
            <v>6.8178894369791531E-3</v>
          </cell>
        </row>
        <row r="8421">
          <cell r="L8421">
            <v>18.2499</v>
          </cell>
          <cell r="M8421">
            <v>6.5571234888845845E-3</v>
          </cell>
          <cell r="AF8421">
            <v>6.817868842526476E-3</v>
          </cell>
        </row>
        <row r="8422">
          <cell r="L8422">
            <v>13.0327</v>
          </cell>
          <cell r="M8422">
            <v>6.3649819734658934E-3</v>
          </cell>
          <cell r="AF8422">
            <v>6.817849060143503E-3</v>
          </cell>
        </row>
        <row r="8423">
          <cell r="L8423">
            <v>14.8184</v>
          </cell>
          <cell r="M8423">
            <v>6.4358895239074931E-3</v>
          </cell>
          <cell r="AF8423">
            <v>6.8177466684537832E-3</v>
          </cell>
        </row>
        <row r="8424">
          <cell r="L8424">
            <v>9.5714299999999994</v>
          </cell>
          <cell r="M8424">
            <v>6.2131747060135021E-3</v>
          </cell>
          <cell r="AF8424">
            <v>6.8174760169495766E-3</v>
          </cell>
        </row>
        <row r="8425">
          <cell r="L8425">
            <v>25.522500000000001</v>
          </cell>
          <cell r="M8425">
            <v>6.7441718292903501E-3</v>
          </cell>
          <cell r="AF8425">
            <v>6.8174501699807743E-3</v>
          </cell>
        </row>
        <row r="8426">
          <cell r="L8426">
            <v>28.164000000000001</v>
          </cell>
          <cell r="M8426">
            <v>6.7872869319673661E-3</v>
          </cell>
          <cell r="AF8426">
            <v>6.8173783653273298E-3</v>
          </cell>
        </row>
        <row r="8427">
          <cell r="L8427">
            <v>29.269500000000001</v>
          </cell>
          <cell r="M8427">
            <v>6.801276911709335E-3</v>
          </cell>
          <cell r="AF8427">
            <v>6.8173407344459943E-3</v>
          </cell>
        </row>
        <row r="8428">
          <cell r="L8428">
            <v>17.7057</v>
          </cell>
          <cell r="M8428">
            <v>6.5392535570619782E-3</v>
          </cell>
          <cell r="AF8428">
            <v>6.8172611590894897E-3</v>
          </cell>
        </row>
        <row r="8429">
          <cell r="L8429">
            <v>35.435600000000001</v>
          </cell>
          <cell r="M8429">
            <v>6.8347157281246906E-3</v>
          </cell>
          <cell r="AF8429">
            <v>6.8171839253996719E-3</v>
          </cell>
        </row>
        <row r="8430">
          <cell r="L8430">
            <v>1.2055800000000001</v>
          </cell>
          <cell r="M8430">
            <v>5.7765480229080551E-3</v>
          </cell>
          <cell r="AF8430">
            <v>6.8170997846371895E-3</v>
          </cell>
        </row>
        <row r="8431">
          <cell r="L8431">
            <v>38.856000000000002</v>
          </cell>
          <cell r="M8431">
            <v>6.8204348938104174E-3</v>
          </cell>
          <cell r="AF8431">
            <v>6.8167765344493095E-3</v>
          </cell>
        </row>
        <row r="8432">
          <cell r="L8432">
            <v>15.8314</v>
          </cell>
          <cell r="M8432">
            <v>6.4737707287328876E-3</v>
          </cell>
          <cell r="AF8432">
            <v>6.8164460916958916E-3</v>
          </cell>
        </row>
        <row r="8433">
          <cell r="L8433">
            <v>42.104100000000003</v>
          </cell>
          <cell r="M8433">
            <v>6.785297503225254E-3</v>
          </cell>
          <cell r="AF8433">
            <v>6.8164066160725807E-3</v>
          </cell>
        </row>
        <row r="8434">
          <cell r="L8434">
            <v>15.320399999999999</v>
          </cell>
          <cell r="M8434">
            <v>6.4548770656343984E-3</v>
          </cell>
          <cell r="AF8434">
            <v>6.816199973368171E-3</v>
          </cell>
        </row>
        <row r="8435">
          <cell r="L8435">
            <v>17.4163</v>
          </cell>
          <cell r="M8435">
            <v>6.5295391712478588E-3</v>
          </cell>
          <cell r="AF8435">
            <v>6.8161299727716833E-3</v>
          </cell>
        </row>
        <row r="8436">
          <cell r="L8436">
            <v>23.953199999999999</v>
          </cell>
          <cell r="M8436">
            <v>6.7121746158344282E-3</v>
          </cell>
          <cell r="AF8436">
            <v>6.8160979537552485E-3</v>
          </cell>
        </row>
        <row r="8437">
          <cell r="L8437">
            <v>25.078900000000001</v>
          </cell>
          <cell r="M8437">
            <v>6.7356052317195814E-3</v>
          </cell>
          <cell r="AF8437">
            <v>6.815965261601338E-3</v>
          </cell>
        </row>
        <row r="8438">
          <cell r="L8438">
            <v>19.9191</v>
          </cell>
          <cell r="M8438">
            <v>6.6086559735488177E-3</v>
          </cell>
          <cell r="AF8438">
            <v>6.8159139683034529E-3</v>
          </cell>
        </row>
        <row r="8439">
          <cell r="L8439">
            <v>29.4102</v>
          </cell>
          <cell r="M8439">
            <v>6.8028844610630726E-3</v>
          </cell>
          <cell r="AF8439">
            <v>6.8159017868459912E-3</v>
          </cell>
        </row>
        <row r="8440">
          <cell r="L8440">
            <v>13.113899999999999</v>
          </cell>
          <cell r="M8440">
            <v>6.3683186421495241E-3</v>
          </cell>
          <cell r="AF8440">
            <v>6.8158660901462163E-3</v>
          </cell>
        </row>
        <row r="8441">
          <cell r="L8441">
            <v>98.350300000000004</v>
          </cell>
          <cell r="M8441">
            <v>3.7969870918901603E-3</v>
          </cell>
          <cell r="AF8441">
            <v>6.815787614258737E-3</v>
          </cell>
        </row>
        <row r="8442">
          <cell r="L8442">
            <v>22.121600000000001</v>
          </cell>
          <cell r="M8442">
            <v>6.6689217793971392E-3</v>
          </cell>
          <cell r="AF8442">
            <v>6.8156512076650742E-3</v>
          </cell>
        </row>
        <row r="8443">
          <cell r="L8443">
            <v>14.8803</v>
          </cell>
          <cell r="M8443">
            <v>6.4382535346821194E-3</v>
          </cell>
          <cell r="AF8443">
            <v>6.8155784350538429E-3</v>
          </cell>
        </row>
        <row r="8444">
          <cell r="L8444">
            <v>12.0063</v>
          </cell>
          <cell r="M8444">
            <v>6.3219007230182729E-3</v>
          </cell>
          <cell r="AF8444">
            <v>6.8155503415417464E-3</v>
          </cell>
        </row>
        <row r="8445">
          <cell r="L8445">
            <v>18.9055</v>
          </cell>
          <cell r="M8445">
            <v>6.5779569300780201E-3</v>
          </cell>
          <cell r="AF8445">
            <v>6.815437763803109E-3</v>
          </cell>
        </row>
        <row r="8446">
          <cell r="L8446">
            <v>17.39</v>
          </cell>
          <cell r="M8446">
            <v>6.5286491106654595E-3</v>
          </cell>
          <cell r="AF8446">
            <v>6.8153857627726638E-3</v>
          </cell>
        </row>
        <row r="8447">
          <cell r="L8447">
            <v>19.3569</v>
          </cell>
          <cell r="M8447">
            <v>6.5918563972626795E-3</v>
          </cell>
          <cell r="AF8447">
            <v>6.8151619902875812E-3</v>
          </cell>
        </row>
        <row r="8448">
          <cell r="L8448">
            <v>253.398</v>
          </cell>
          <cell r="M8448">
            <v>6.2567724736481712E-6</v>
          </cell>
          <cell r="AF8448">
            <v>6.8148610509060122E-3</v>
          </cell>
        </row>
        <row r="8449">
          <cell r="L8449">
            <v>23.892199999999999</v>
          </cell>
          <cell r="M8449">
            <v>6.7108359815005545E-3</v>
          </cell>
          <cell r="AF8449">
            <v>6.8143746417116515E-3</v>
          </cell>
        </row>
        <row r="8450">
          <cell r="L8450">
            <v>12.0741</v>
          </cell>
          <cell r="M8450">
            <v>6.3247978150442171E-3</v>
          </cell>
          <cell r="AF8450">
            <v>6.8142759362545598E-3</v>
          </cell>
        </row>
        <row r="8451">
          <cell r="L8451">
            <v>34.5261</v>
          </cell>
          <cell r="M8451">
            <v>6.8345669282021872E-3</v>
          </cell>
          <cell r="AF8451">
            <v>6.8141288000033396E-3</v>
          </cell>
        </row>
        <row r="8452">
          <cell r="L8452">
            <v>17.050699999999999</v>
          </cell>
          <cell r="M8452">
            <v>6.5170585411091792E-3</v>
          </cell>
          <cell r="AF8452">
            <v>6.8140240347991238E-3</v>
          </cell>
        </row>
        <row r="8453">
          <cell r="L8453">
            <v>36.362299999999998</v>
          </cell>
          <cell r="M8453">
            <v>6.8331606990113848E-3</v>
          </cell>
          <cell r="AF8453">
            <v>6.8140103503907291E-3</v>
          </cell>
        </row>
        <row r="8454">
          <cell r="L8454">
            <v>21.3675</v>
          </cell>
          <cell r="M8454">
            <v>6.6492919106305873E-3</v>
          </cell>
          <cell r="AF8454">
            <v>6.8139080321018087E-3</v>
          </cell>
        </row>
        <row r="8455">
          <cell r="L8455">
            <v>15.6045</v>
          </cell>
          <cell r="M8455">
            <v>6.4654357001365402E-3</v>
          </cell>
          <cell r="AF8455">
            <v>6.813876006501276E-3</v>
          </cell>
        </row>
        <row r="8456">
          <cell r="L8456">
            <v>27.4434</v>
          </cell>
          <cell r="M8456">
            <v>6.7768744382808851E-3</v>
          </cell>
          <cell r="AF8456">
            <v>6.8136594268374444E-3</v>
          </cell>
        </row>
        <row r="8457">
          <cell r="L8457">
            <v>12.523</v>
          </cell>
          <cell r="M8457">
            <v>6.3437968723815755E-3</v>
          </cell>
          <cell r="AF8457">
            <v>6.8136078725487574E-3</v>
          </cell>
        </row>
        <row r="8458">
          <cell r="L8458">
            <v>23.317</v>
          </cell>
          <cell r="M8458">
            <v>6.6978667144102022E-3</v>
          </cell>
          <cell r="AF8458">
            <v>6.8133806636731103E-3</v>
          </cell>
        </row>
        <row r="8459">
          <cell r="L8459">
            <v>29.1081</v>
          </cell>
          <cell r="M8459">
            <v>6.7993846693073295E-3</v>
          </cell>
          <cell r="AF8459">
            <v>6.8132619654855796E-3</v>
          </cell>
        </row>
        <row r="8460">
          <cell r="L8460">
            <v>280.18799999999999</v>
          </cell>
          <cell r="M8460">
            <v>1.0115364513615532E-6</v>
          </cell>
          <cell r="AF8460">
            <v>6.8131596991086564E-3</v>
          </cell>
        </row>
        <row r="8461">
          <cell r="L8461">
            <v>258.959</v>
          </cell>
          <cell r="M8461">
            <v>4.3611848547483064E-6</v>
          </cell>
          <cell r="AF8461">
            <v>6.8130011781489218E-3</v>
          </cell>
        </row>
        <row r="8462">
          <cell r="L8462">
            <v>35.570500000000003</v>
          </cell>
          <cell r="M8462">
            <v>6.8345964785343121E-3</v>
          </cell>
          <cell r="AF8462">
            <v>6.8129553802020459E-3</v>
          </cell>
        </row>
        <row r="8463">
          <cell r="L8463">
            <v>36.650700000000001</v>
          </cell>
          <cell r="M8463">
            <v>6.8323254327907748E-3</v>
          </cell>
          <cell r="AF8463">
            <v>6.8127538661557196E-3</v>
          </cell>
        </row>
        <row r="8464">
          <cell r="L8464">
            <v>15.305199999999999</v>
          </cell>
          <cell r="M8464">
            <v>6.4543083314166543E-3</v>
          </cell>
          <cell r="AF8464">
            <v>6.8127416521413181E-3</v>
          </cell>
        </row>
        <row r="8465">
          <cell r="L8465">
            <v>35.041200000000003</v>
          </cell>
          <cell r="M8465">
            <v>6.8348549805921357E-3</v>
          </cell>
          <cell r="AF8465">
            <v>6.8124872174586135E-3</v>
          </cell>
        </row>
        <row r="8466">
          <cell r="L8466">
            <v>23.331099999999999</v>
          </cell>
          <cell r="M8466">
            <v>6.6981921101802282E-3</v>
          </cell>
          <cell r="AF8466">
            <v>6.812375565320594E-3</v>
          </cell>
        </row>
        <row r="8467">
          <cell r="L8467">
            <v>36.136299999999999</v>
          </cell>
          <cell r="M8467">
            <v>6.8336987189101745E-3</v>
          </cell>
          <cell r="AF8467">
            <v>6.8123395506698549E-3</v>
          </cell>
        </row>
        <row r="8468">
          <cell r="L8468">
            <v>8.0069199999999991</v>
          </cell>
          <cell r="M8468">
            <v>6.1386626356993547E-3</v>
          </cell>
          <cell r="AF8468">
            <v>6.8122636365965956E-3</v>
          </cell>
        </row>
        <row r="8469">
          <cell r="L8469">
            <v>19.875299999999999</v>
          </cell>
          <cell r="M8469">
            <v>6.6073676299243335E-3</v>
          </cell>
          <cell r="AF8469">
            <v>6.8121142856907985E-3</v>
          </cell>
        </row>
        <row r="8470">
          <cell r="L8470">
            <v>14.053599999999999</v>
          </cell>
          <cell r="M8470">
            <v>6.4061582549951252E-3</v>
          </cell>
          <cell r="AF8470">
            <v>6.8120608955733993E-3</v>
          </cell>
        </row>
        <row r="8471">
          <cell r="L8471">
            <v>9.8770699999999998</v>
          </cell>
          <cell r="M8471">
            <v>6.2273141053543557E-3</v>
          </cell>
          <cell r="AF8471">
            <v>6.8120399038434235E-3</v>
          </cell>
        </row>
        <row r="8472">
          <cell r="L8472">
            <v>25.393899999999999</v>
          </cell>
          <cell r="M8472">
            <v>6.741727325075505E-3</v>
          </cell>
          <cell r="AF8472">
            <v>6.8120083982246048E-3</v>
          </cell>
        </row>
        <row r="8473">
          <cell r="L8473">
            <v>116.86199999999999</v>
          </cell>
          <cell r="M8473">
            <v>2.5600754974096644E-3</v>
          </cell>
          <cell r="AF8473">
            <v>6.811867792260025E-3</v>
          </cell>
        </row>
        <row r="8474">
          <cell r="L8474">
            <v>16.932300000000001</v>
          </cell>
          <cell r="M8474">
            <v>6.5129670145456101E-3</v>
          </cell>
          <cell r="AF8474">
            <v>6.8115727618315233E-3</v>
          </cell>
        </row>
        <row r="8475">
          <cell r="L8475">
            <v>12.8659</v>
          </cell>
          <cell r="M8475">
            <v>6.3580947147457365E-3</v>
          </cell>
          <cell r="AF8475">
            <v>6.8115013670728367E-3</v>
          </cell>
        </row>
        <row r="8476">
          <cell r="L8476">
            <v>13.4884</v>
          </cell>
          <cell r="M8476">
            <v>6.3835703541916568E-3</v>
          </cell>
          <cell r="AF8476">
            <v>6.8114936422076196E-3</v>
          </cell>
        </row>
        <row r="8477">
          <cell r="L8477">
            <v>20.6387</v>
          </cell>
          <cell r="M8477">
            <v>6.6293239731758822E-3</v>
          </cell>
          <cell r="AF8477">
            <v>6.810976110476083E-3</v>
          </cell>
        </row>
        <row r="8478">
          <cell r="L8478">
            <v>27.7606</v>
          </cell>
          <cell r="M8478">
            <v>6.7815832827097704E-3</v>
          </cell>
          <cell r="AF8478">
            <v>6.8109380208592647E-3</v>
          </cell>
        </row>
        <row r="8479">
          <cell r="L8479">
            <v>11.130800000000001</v>
          </cell>
          <cell r="M8479">
            <v>6.2838479525679858E-3</v>
          </cell>
          <cell r="AF8479">
            <v>6.8107834001371334E-3</v>
          </cell>
        </row>
        <row r="8480">
          <cell r="L8480">
            <v>22.912700000000001</v>
          </cell>
          <cell r="M8480">
            <v>6.6883770699277395E-3</v>
          </cell>
          <cell r="AF8480">
            <v>6.8106626878015209E-3</v>
          </cell>
        </row>
        <row r="8481">
          <cell r="L8481">
            <v>616.47699999999998</v>
          </cell>
          <cell r="M8481">
            <v>1.9445801168848296E-24</v>
          </cell>
          <cell r="AF8481">
            <v>6.810402583968686E-3</v>
          </cell>
        </row>
        <row r="8482">
          <cell r="L8482">
            <v>13.1051</v>
          </cell>
          <cell r="M8482">
            <v>6.3679575436707903E-3</v>
          </cell>
          <cell r="AF8482">
            <v>6.8103610762748259E-3</v>
          </cell>
        </row>
        <row r="8483">
          <cell r="L8483">
            <v>15.156599999999999</v>
          </cell>
          <cell r="M8483">
            <v>6.4487278085957481E-3</v>
          </cell>
          <cell r="AF8483">
            <v>6.8101351379420841E-3</v>
          </cell>
        </row>
        <row r="8484">
          <cell r="L8484">
            <v>13.7256</v>
          </cell>
          <cell r="M8484">
            <v>6.3931132016026397E-3</v>
          </cell>
          <cell r="AF8484">
            <v>6.8099271215819046E-3</v>
          </cell>
        </row>
        <row r="8485">
          <cell r="L8485">
            <v>18.353400000000001</v>
          </cell>
          <cell r="M8485">
            <v>6.5604631036537296E-3</v>
          </cell>
          <cell r="AF8485">
            <v>6.809677159730086E-3</v>
          </cell>
        </row>
        <row r="8486">
          <cell r="L8486">
            <v>21.599799999999998</v>
          </cell>
          <cell r="M8486">
            <v>6.6554511081437645E-3</v>
          </cell>
          <cell r="AF8486">
            <v>6.8095486992775303E-3</v>
          </cell>
        </row>
        <row r="8487">
          <cell r="L8487">
            <v>9.0008099999999995</v>
          </cell>
          <cell r="M8487">
            <v>6.1864087808003671E-3</v>
          </cell>
          <cell r="AF8487">
            <v>6.8093957303147256E-3</v>
          </cell>
        </row>
        <row r="8488">
          <cell r="L8488">
            <v>13.7438</v>
          </cell>
          <cell r="M8488">
            <v>6.3938416372052087E-3</v>
          </cell>
          <cell r="AF8488">
            <v>6.809252411004699E-3</v>
          </cell>
        </row>
        <row r="8489">
          <cell r="L8489">
            <v>27.850300000000001</v>
          </cell>
          <cell r="M8489">
            <v>6.782879142286766E-3</v>
          </cell>
          <cell r="AF8489">
            <v>6.8091664299022425E-3</v>
          </cell>
        </row>
        <row r="8490">
          <cell r="L8490">
            <v>22.404699999999998</v>
          </cell>
          <cell r="M8490">
            <v>6.6760183684677473E-3</v>
          </cell>
          <cell r="AF8490">
            <v>6.8090975418342754E-3</v>
          </cell>
        </row>
        <row r="8491">
          <cell r="L8491">
            <v>15.633599999999999</v>
          </cell>
          <cell r="M8491">
            <v>6.4665095326975428E-3</v>
          </cell>
          <cell r="AF8491">
            <v>6.808984895142616E-3</v>
          </cell>
        </row>
        <row r="8492">
          <cell r="L8492">
            <v>25.9876</v>
          </cell>
          <cell r="M8492">
            <v>6.7527464649362332E-3</v>
          </cell>
          <cell r="AF8492">
            <v>6.8089493252385894E-3</v>
          </cell>
        </row>
        <row r="8493">
          <cell r="L8493">
            <v>13.9382</v>
          </cell>
          <cell r="M8493">
            <v>6.4015886407720038E-3</v>
          </cell>
          <cell r="AF8493">
            <v>6.80882107241184E-3</v>
          </cell>
        </row>
        <row r="8494">
          <cell r="L8494">
            <v>22.379799999999999</v>
          </cell>
          <cell r="M8494">
            <v>6.6754001852755698E-3</v>
          </cell>
          <cell r="AF8494">
            <v>6.8086311713486062E-3</v>
          </cell>
        </row>
        <row r="8495">
          <cell r="L8495">
            <v>19.825800000000001</v>
          </cell>
          <cell r="M8495">
            <v>6.6059074500332939E-3</v>
          </cell>
          <cell r="AF8495">
            <v>6.8085902427718146E-3</v>
          </cell>
        </row>
        <row r="8496">
          <cell r="L8496">
            <v>310.08</v>
          </cell>
          <cell r="M8496">
            <v>1.0327333066225288E-7</v>
          </cell>
          <cell r="AF8496">
            <v>6.8085523555894076E-3</v>
          </cell>
        </row>
        <row r="8497">
          <cell r="L8497">
            <v>155.054</v>
          </cell>
          <cell r="M8497">
            <v>8.2611875493408425E-4</v>
          </cell>
          <cell r="AF8497">
            <v>6.8084190232061857E-3</v>
          </cell>
        </row>
        <row r="8498">
          <cell r="L8498">
            <v>295.45400000000001</v>
          </cell>
          <cell r="M8498">
            <v>3.2591724741230622E-7</v>
          </cell>
          <cell r="AF8498">
            <v>6.8084128613134101E-3</v>
          </cell>
        </row>
        <row r="8499">
          <cell r="L8499">
            <v>220.51</v>
          </cell>
          <cell r="M8499">
            <v>4.3929474259406899E-5</v>
          </cell>
          <cell r="AF8499">
            <v>6.8083799858291915E-3</v>
          </cell>
        </row>
        <row r="8500">
          <cell r="L8500">
            <v>26.950099999999999</v>
          </cell>
          <cell r="M8500">
            <v>6.7691606689584656E-3</v>
          </cell>
          <cell r="AF8500">
            <v>6.8083594283405201E-3</v>
          </cell>
        </row>
        <row r="8501">
          <cell r="L8501">
            <v>11.5175</v>
          </cell>
          <cell r="M8501">
            <v>6.3008019596656915E-3</v>
          </cell>
          <cell r="AF8501">
            <v>6.8082925617259458E-3</v>
          </cell>
        </row>
        <row r="8502">
          <cell r="L8502">
            <v>19.599299999999999</v>
          </cell>
          <cell r="M8502">
            <v>6.5991695913484843E-3</v>
          </cell>
          <cell r="AF8502">
            <v>6.8082400384997677E-3</v>
          </cell>
        </row>
        <row r="8503">
          <cell r="L8503">
            <v>31.8202</v>
          </cell>
          <cell r="M8503">
            <v>6.8243192411033245E-3</v>
          </cell>
          <cell r="AF8503">
            <v>6.8079766488173092E-3</v>
          </cell>
        </row>
        <row r="8504">
          <cell r="L8504">
            <v>40.735300000000002</v>
          </cell>
          <cell r="M8504">
            <v>6.8026505046473867E-3</v>
          </cell>
          <cell r="AF8504">
            <v>6.8077296553512535E-3</v>
          </cell>
        </row>
        <row r="8505">
          <cell r="L8505">
            <v>27.980799999999999</v>
          </cell>
          <cell r="M8505">
            <v>6.7847362516820081E-3</v>
          </cell>
          <cell r="AF8505">
            <v>6.8076932380746018E-3</v>
          </cell>
        </row>
        <row r="8506">
          <cell r="L8506">
            <v>7.3213400000000002</v>
          </cell>
          <cell r="M8506">
            <v>6.1049108328360257E-3</v>
          </cell>
          <cell r="AF8506">
            <v>6.8076495052891168E-3</v>
          </cell>
        </row>
        <row r="8507">
          <cell r="L8507">
            <v>25.502600000000001</v>
          </cell>
          <cell r="M8507">
            <v>6.7437956413570642E-3</v>
          </cell>
          <cell r="AF8507">
            <v>6.8076224150892912E-3</v>
          </cell>
        </row>
        <row r="8508">
          <cell r="L8508">
            <v>10.967000000000001</v>
          </cell>
          <cell r="M8508">
            <v>6.2765972021395769E-3</v>
          </cell>
          <cell r="AF8508">
            <v>6.80757341033854E-3</v>
          </cell>
        </row>
        <row r="8509">
          <cell r="L8509">
            <v>19.400700000000001</v>
          </cell>
          <cell r="M8509">
            <v>6.5931856575730417E-3</v>
          </cell>
          <cell r="AF8509">
            <v>6.8074324085045145E-3</v>
          </cell>
        </row>
        <row r="8510">
          <cell r="L8510">
            <v>18.439599999999999</v>
          </cell>
          <cell r="M8510">
            <v>6.563230050037428E-3</v>
          </cell>
          <cell r="AF8510">
            <v>6.8070093433209447E-3</v>
          </cell>
        </row>
        <row r="8511">
          <cell r="L8511">
            <v>8.6601900000000001</v>
          </cell>
          <cell r="M8511">
            <v>6.1702053218245165E-3</v>
          </cell>
          <cell r="AF8511">
            <v>6.8067611571717007E-3</v>
          </cell>
        </row>
        <row r="8512">
          <cell r="L8512">
            <v>25.285699999999999</v>
          </cell>
          <cell r="M8512">
            <v>6.7396459395471777E-3</v>
          </cell>
          <cell r="AF8512">
            <v>6.8067378667057846E-3</v>
          </cell>
        </row>
        <row r="8513">
          <cell r="L8513">
            <v>23.435500000000001</v>
          </cell>
          <cell r="M8513">
            <v>6.7005897496443742E-3</v>
          </cell>
          <cell r="AF8513">
            <v>6.8067029130253242E-3</v>
          </cell>
        </row>
        <row r="8514">
          <cell r="L8514">
            <v>12.1874</v>
          </cell>
          <cell r="M8514">
            <v>6.3296230235293464E-3</v>
          </cell>
          <cell r="AF8514">
            <v>6.806570317058668E-3</v>
          </cell>
        </row>
        <row r="8515">
          <cell r="L8515">
            <v>16.802</v>
          </cell>
          <cell r="M8515">
            <v>6.5084362775629061E-3</v>
          </cell>
          <cell r="AF8515">
            <v>6.8065437607154125E-3</v>
          </cell>
        </row>
        <row r="8516">
          <cell r="L8516">
            <v>24.798100000000002</v>
          </cell>
          <cell r="M8516">
            <v>6.7299872657201505E-3</v>
          </cell>
          <cell r="AF8516">
            <v>6.8064682731792045E-3</v>
          </cell>
        </row>
        <row r="8517">
          <cell r="L8517">
            <v>25.9877</v>
          </cell>
          <cell r="M8517">
            <v>6.7527482636162159E-3</v>
          </cell>
          <cell r="AF8517">
            <v>6.8064682731792045E-3</v>
          </cell>
        </row>
        <row r="8518">
          <cell r="L8518">
            <v>16.874600000000001</v>
          </cell>
          <cell r="M8518">
            <v>6.5109643081884333E-3</v>
          </cell>
          <cell r="AF8518">
            <v>6.8059606819611401E-3</v>
          </cell>
        </row>
        <row r="8519">
          <cell r="L8519">
            <v>16.9877</v>
          </cell>
          <cell r="M8519">
            <v>6.5148844791451371E-3</v>
          </cell>
          <cell r="AF8519">
            <v>6.8058435726605247E-3</v>
          </cell>
        </row>
        <row r="8520">
          <cell r="L8520">
            <v>14.2597</v>
          </cell>
          <cell r="M8520">
            <v>6.414265152429096E-3</v>
          </cell>
          <cell r="AF8520">
            <v>6.8057714712640525E-3</v>
          </cell>
        </row>
        <row r="8521">
          <cell r="L8521">
            <v>16.032599999999999</v>
          </cell>
          <cell r="M8521">
            <v>6.481088744128647E-3</v>
          </cell>
          <cell r="AF8521">
            <v>6.805582727336874E-3</v>
          </cell>
        </row>
        <row r="8522">
          <cell r="L8522">
            <v>33.810299999999998</v>
          </cell>
          <cell r="M8522">
            <v>6.8332830108018845E-3</v>
          </cell>
          <cell r="AF8522">
            <v>6.8049222632742511E-3</v>
          </cell>
        </row>
        <row r="8523">
          <cell r="L8523">
            <v>13.039199999999999</v>
          </cell>
          <cell r="M8523">
            <v>6.3652494605290965E-3</v>
          </cell>
          <cell r="AF8523">
            <v>6.8048096504367082E-3</v>
          </cell>
        </row>
        <row r="8524">
          <cell r="L8524">
            <v>13.6454</v>
          </cell>
          <cell r="M8524">
            <v>6.3898968698553006E-3</v>
          </cell>
          <cell r="AF8524">
            <v>6.8047735261694102E-3</v>
          </cell>
        </row>
        <row r="8525">
          <cell r="L8525">
            <v>17.617100000000001</v>
          </cell>
          <cell r="M8525">
            <v>6.5362950236332725E-3</v>
          </cell>
          <cell r="AF8525">
            <v>6.8047176553508214E-3</v>
          </cell>
        </row>
        <row r="8526">
          <cell r="L8526">
            <v>13.6905</v>
          </cell>
          <cell r="M8526">
            <v>6.3917068409330138E-3</v>
          </cell>
          <cell r="AF8526">
            <v>6.8046310087016499E-3</v>
          </cell>
        </row>
        <row r="8527">
          <cell r="L8527">
            <v>12.555300000000001</v>
          </cell>
          <cell r="M8527">
            <v>6.3451516494313432E-3</v>
          </cell>
          <cell r="AF8527">
            <v>6.8046299111167744E-3</v>
          </cell>
        </row>
        <row r="8528">
          <cell r="L8528">
            <v>11.7142</v>
          </cell>
          <cell r="M8528">
            <v>6.3093371209622124E-3</v>
          </cell>
          <cell r="AF8528">
            <v>6.8044331245205748E-3</v>
          </cell>
        </row>
        <row r="8529">
          <cell r="L8529">
            <v>18.828499999999998</v>
          </cell>
          <cell r="M8529">
            <v>6.5755496169028812E-3</v>
          </cell>
          <cell r="AF8529">
            <v>6.8042611061281174E-3</v>
          </cell>
        </row>
        <row r="8530">
          <cell r="L8530">
            <v>13.821899999999999</v>
          </cell>
          <cell r="M8530">
            <v>6.3969613879564374E-3</v>
          </cell>
          <cell r="AF8530">
            <v>6.8036072841668833E-3</v>
          </cell>
        </row>
        <row r="8531">
          <cell r="L8531">
            <v>39.177599999999998</v>
          </cell>
          <cell r="M8531">
            <v>6.8178894369791531E-3</v>
          </cell>
          <cell r="AF8531">
            <v>6.8031256256930201E-3</v>
          </cell>
        </row>
        <row r="8532">
          <cell r="L8532">
            <v>9.1241800000000008</v>
          </cell>
          <cell r="M8532">
            <v>6.1922360220985125E-3</v>
          </cell>
          <cell r="AF8532">
            <v>6.8030389890503234E-3</v>
          </cell>
        </row>
        <row r="8533">
          <cell r="L8533">
            <v>38.316899999999997</v>
          </cell>
          <cell r="M8533">
            <v>6.8242392623872918E-3</v>
          </cell>
          <cell r="AF8533">
            <v>6.8026505046473867E-3</v>
          </cell>
        </row>
        <row r="8534">
          <cell r="L8534">
            <v>12.7606</v>
          </cell>
          <cell r="M8534">
            <v>6.3537239434200568E-3</v>
          </cell>
          <cell r="AF8534">
            <v>6.8026255800818364E-3</v>
          </cell>
        </row>
        <row r="8535">
          <cell r="L8535">
            <v>37.650100000000002</v>
          </cell>
          <cell r="M8535">
            <v>6.8281419010230516E-3</v>
          </cell>
          <cell r="AF8535">
            <v>6.8024508400927226E-3</v>
          </cell>
        </row>
        <row r="8536">
          <cell r="L8536">
            <v>43.502499999999998</v>
          </cell>
          <cell r="M8536">
            <v>6.7637726446090314E-3</v>
          </cell>
          <cell r="AF8536">
            <v>6.8023166310325015E-3</v>
          </cell>
        </row>
        <row r="8537">
          <cell r="L8537">
            <v>11.7523</v>
          </cell>
          <cell r="M8537">
            <v>6.3109833978771722E-3</v>
          </cell>
          <cell r="AF8537">
            <v>6.8020873866959861E-3</v>
          </cell>
        </row>
        <row r="8538">
          <cell r="L8538">
            <v>24.3203</v>
          </cell>
          <cell r="M8538">
            <v>6.7200812068371136E-3</v>
          </cell>
          <cell r="AF8538">
            <v>6.8013740778601643E-3</v>
          </cell>
        </row>
        <row r="8539">
          <cell r="L8539">
            <v>14.1578</v>
          </cell>
          <cell r="M8539">
            <v>6.410265646372473E-3</v>
          </cell>
          <cell r="AF8539">
            <v>6.8011357729707558E-3</v>
          </cell>
        </row>
        <row r="8540">
          <cell r="L8540">
            <v>10.0543</v>
          </cell>
          <cell r="M8540">
            <v>6.2354494699349214E-3</v>
          </cell>
          <cell r="AF8540">
            <v>6.8010894029287882E-3</v>
          </cell>
        </row>
        <row r="8541">
          <cell r="L8541">
            <v>69.346599999999995</v>
          </cell>
          <cell r="M8541">
            <v>5.751912390814358E-3</v>
          </cell>
          <cell r="AF8541">
            <v>6.8010348777202551E-3</v>
          </cell>
        </row>
        <row r="8542">
          <cell r="L8542">
            <v>13.728</v>
          </cell>
          <cell r="M8542">
            <v>6.3932092898734555E-3</v>
          </cell>
          <cell r="AF8542">
            <v>6.8004813749714104E-3</v>
          </cell>
        </row>
        <row r="8543">
          <cell r="L8543">
            <v>23.273399999999999</v>
          </cell>
          <cell r="M8543">
            <v>6.6968581535496044E-3</v>
          </cell>
          <cell r="AF8543">
            <v>6.80046967436125E-3</v>
          </cell>
        </row>
        <row r="8544">
          <cell r="L8544">
            <v>20.85</v>
          </cell>
          <cell r="M8544">
            <v>6.6352135503706345E-3</v>
          </cell>
          <cell r="AF8544">
            <v>6.7995236663921004E-3</v>
          </cell>
        </row>
        <row r="8545">
          <cell r="L8545">
            <v>11.1074</v>
          </cell>
          <cell r="M8545">
            <v>6.2828146478049914E-3</v>
          </cell>
          <cell r="AF8545">
            <v>6.7994797700101622E-3</v>
          </cell>
        </row>
        <row r="8546">
          <cell r="L8546">
            <v>17.833500000000001</v>
          </cell>
          <cell r="M8546">
            <v>6.5434968582099226E-3</v>
          </cell>
          <cell r="AF8546">
            <v>6.7993455407016623E-3</v>
          </cell>
        </row>
        <row r="8547">
          <cell r="L8547">
            <v>11.444100000000001</v>
          </cell>
          <cell r="M8547">
            <v>6.297601639337817E-3</v>
          </cell>
          <cell r="AF8547">
            <v>6.7993288929641812E-3</v>
          </cell>
        </row>
        <row r="8548">
          <cell r="L8548">
            <v>12.417</v>
          </cell>
          <cell r="M8548">
            <v>6.3393392478300762E-3</v>
          </cell>
          <cell r="AF8548">
            <v>6.7993146203940025E-3</v>
          </cell>
        </row>
        <row r="8549">
          <cell r="L8549">
            <v>19.088999999999999</v>
          </cell>
          <cell r="M8549">
            <v>6.5836512050074436E-3</v>
          </cell>
          <cell r="AF8549">
            <v>6.7992134416064937E-3</v>
          </cell>
        </row>
        <row r="8550">
          <cell r="L8550">
            <v>26.6128</v>
          </cell>
          <cell r="M8550">
            <v>6.7636132360522549E-3</v>
          </cell>
          <cell r="AF8550">
            <v>6.7991741219796736E-3</v>
          </cell>
        </row>
        <row r="8551">
          <cell r="L8551">
            <v>13.5412</v>
          </cell>
          <cell r="M8551">
            <v>6.3857024543869977E-3</v>
          </cell>
          <cell r="AF8551">
            <v>6.7988875141346298E-3</v>
          </cell>
        </row>
        <row r="8552">
          <cell r="L8552">
            <v>34.378399999999999</v>
          </cell>
          <cell r="M8552">
            <v>6.8343861426116512E-3</v>
          </cell>
          <cell r="AF8552">
            <v>6.7988743506819044E-3</v>
          </cell>
        </row>
        <row r="8553">
          <cell r="L8553">
            <v>12.055899999999999</v>
          </cell>
          <cell r="M8553">
            <v>6.3240208370684992E-3</v>
          </cell>
          <cell r="AF8553">
            <v>6.7988336485410176E-3</v>
          </cell>
        </row>
        <row r="8554">
          <cell r="L8554">
            <v>12.084899999999999</v>
          </cell>
          <cell r="M8554">
            <v>6.3252586332854495E-3</v>
          </cell>
          <cell r="AF8554">
            <v>6.7986021715219598E-3</v>
          </cell>
        </row>
        <row r="8555">
          <cell r="L8555">
            <v>13.301600000000001</v>
          </cell>
          <cell r="M8555">
            <v>6.3759910735306348E-3</v>
          </cell>
          <cell r="AF8555">
            <v>6.7982131321115222E-3</v>
          </cell>
        </row>
        <row r="8556">
          <cell r="L8556">
            <v>13.9094</v>
          </cell>
          <cell r="M8556">
            <v>6.4004448244536719E-3</v>
          </cell>
          <cell r="AF8556">
            <v>6.7981551424350622E-3</v>
          </cell>
        </row>
        <row r="8557">
          <cell r="L8557">
            <v>33.057499999999997</v>
          </cell>
          <cell r="M8557">
            <v>6.8308245784038813E-3</v>
          </cell>
          <cell r="AF8557">
            <v>6.7978887745267225E-3</v>
          </cell>
        </row>
        <row r="8558">
          <cell r="L8558">
            <v>319.19</v>
          </cell>
          <cell r="M8558">
            <v>4.8901583551749353E-8</v>
          </cell>
          <cell r="AF8558">
            <v>6.7978560181052158E-3</v>
          </cell>
        </row>
        <row r="8559">
          <cell r="L8559">
            <v>25.111499999999999</v>
          </cell>
          <cell r="M8559">
            <v>6.7362476632106087E-3</v>
          </cell>
          <cell r="AF8559">
            <v>6.7977673824094684E-3</v>
          </cell>
        </row>
        <row r="8560">
          <cell r="L8560">
            <v>23.968699999999998</v>
          </cell>
          <cell r="M8560">
            <v>6.7125136350488224E-3</v>
          </cell>
          <cell r="AF8560">
            <v>6.7976810741999343E-3</v>
          </cell>
        </row>
        <row r="8561">
          <cell r="L8561">
            <v>44.019100000000002</v>
          </cell>
          <cell r="M8561">
            <v>6.7548573698835192E-3</v>
          </cell>
          <cell r="AF8561">
            <v>6.7976762088053167E-3</v>
          </cell>
        </row>
        <row r="8562">
          <cell r="L8562">
            <v>17.3169</v>
          </cell>
          <cell r="M8562">
            <v>6.5261688938699743E-3</v>
          </cell>
          <cell r="AF8562">
            <v>6.7976153647306596E-3</v>
          </cell>
        </row>
        <row r="8563">
          <cell r="M8563">
            <v>5.7065367181851909E-3</v>
          </cell>
          <cell r="AF8563">
            <v>6.7975447237960691E-3</v>
          </cell>
        </row>
        <row r="8564">
          <cell r="L8564">
            <v>16.564599999999999</v>
          </cell>
          <cell r="M8564">
            <v>6.5001063317736366E-3</v>
          </cell>
          <cell r="AF8564">
            <v>6.7972394772855904E-3</v>
          </cell>
        </row>
        <row r="8565">
          <cell r="L8565">
            <v>33.742899999999999</v>
          </cell>
          <cell r="M8565">
            <v>6.8331091918536792E-3</v>
          </cell>
          <cell r="AF8565">
            <v>6.7971427629650444E-3</v>
          </cell>
        </row>
        <row r="8566">
          <cell r="L8566">
            <v>284.77300000000002</v>
          </cell>
          <cell r="M8566">
            <v>7.2505857952349097E-7</v>
          </cell>
          <cell r="AF8566">
            <v>6.7970888433708408E-3</v>
          </cell>
        </row>
        <row r="8567">
          <cell r="L8567">
            <v>25.8996</v>
          </cell>
          <cell r="M8567">
            <v>6.7511561307646625E-3</v>
          </cell>
          <cell r="AF8567">
            <v>6.796989482418447E-3</v>
          </cell>
        </row>
        <row r="8568">
          <cell r="L8568">
            <v>9.9753100000000003</v>
          </cell>
          <cell r="M8568">
            <v>6.2318293878591878E-3</v>
          </cell>
          <cell r="AF8568">
            <v>6.7969059683387805E-3</v>
          </cell>
        </row>
        <row r="8569">
          <cell r="L8569">
            <v>11.784000000000001</v>
          </cell>
          <cell r="M8569">
            <v>6.3123514124025911E-3</v>
          </cell>
          <cell r="AF8569">
            <v>6.7968518812062491E-3</v>
          </cell>
        </row>
        <row r="8570">
          <cell r="L8570">
            <v>11.157299999999999</v>
          </cell>
          <cell r="M8570">
            <v>6.2850171336154073E-3</v>
          </cell>
          <cell r="AF8570">
            <v>6.7967719098754181E-3</v>
          </cell>
        </row>
        <row r="8571">
          <cell r="L8571">
            <v>17.759599999999999</v>
          </cell>
          <cell r="M8571">
            <v>6.5410466690472326E-3</v>
          </cell>
          <cell r="AF8571">
            <v>6.7963324348261737E-3</v>
          </cell>
        </row>
        <row r="8572">
          <cell r="L8572">
            <v>17.013300000000001</v>
          </cell>
          <cell r="M8572">
            <v>6.515768735566075E-3</v>
          </cell>
          <cell r="AF8572">
            <v>6.7963051942419375E-3</v>
          </cell>
        </row>
        <row r="8573">
          <cell r="L8573">
            <v>10.975</v>
          </cell>
          <cell r="M8573">
            <v>6.2769522829288268E-3</v>
          </cell>
          <cell r="AF8573">
            <v>6.795846872643352E-3</v>
          </cell>
        </row>
        <row r="8574">
          <cell r="L8574">
            <v>16.9131</v>
          </cell>
          <cell r="M8574">
            <v>6.5123012408360905E-3</v>
          </cell>
          <cell r="AF8574">
            <v>6.7955960881585968E-3</v>
          </cell>
        </row>
        <row r="8575">
          <cell r="L8575">
            <v>18.135400000000001</v>
          </cell>
          <cell r="M8575">
            <v>6.5534069128041243E-3</v>
          </cell>
          <cell r="AF8575">
            <v>6.795539833243526E-3</v>
          </cell>
        </row>
        <row r="8576">
          <cell r="L8576">
            <v>12.046099999999999</v>
          </cell>
          <cell r="M8576">
            <v>6.3236022491901947E-3</v>
          </cell>
          <cell r="AF8576">
            <v>6.795473526251837E-3</v>
          </cell>
        </row>
        <row r="8577">
          <cell r="L8577">
            <v>14.622</v>
          </cell>
          <cell r="M8577">
            <v>6.4283467344221513E-3</v>
          </cell>
          <cell r="AF8577">
            <v>6.7954534981637177E-3</v>
          </cell>
        </row>
        <row r="8578">
          <cell r="L8578">
            <v>60.064399999999999</v>
          </cell>
          <cell r="M8578">
            <v>6.2357290172961122E-3</v>
          </cell>
          <cell r="AF8578">
            <v>6.7950518765604716E-3</v>
          </cell>
        </row>
        <row r="8579">
          <cell r="L8579">
            <v>17.3354</v>
          </cell>
          <cell r="M8579">
            <v>6.5267974605955946E-3</v>
          </cell>
          <cell r="AF8579">
            <v>6.7949536753128745E-3</v>
          </cell>
        </row>
        <row r="8580">
          <cell r="L8580">
            <v>13.3386</v>
          </cell>
          <cell r="M8580">
            <v>6.3774967955434123E-3</v>
          </cell>
          <cell r="AF8580">
            <v>6.7947303891997806E-3</v>
          </cell>
        </row>
        <row r="8581">
          <cell r="L8581">
            <v>24.665400000000002</v>
          </cell>
          <cell r="M8581">
            <v>6.7272797926442481E-3</v>
          </cell>
          <cell r="AF8581">
            <v>6.794688691291695E-3</v>
          </cell>
        </row>
        <row r="8582">
          <cell r="L8582">
            <v>20.887899999999998</v>
          </cell>
          <cell r="M8582">
            <v>6.6362612940104549E-3</v>
          </cell>
          <cell r="AF8582">
            <v>6.7943568735626819E-3</v>
          </cell>
        </row>
        <row r="8583">
          <cell r="L8583">
            <v>29.9558</v>
          </cell>
          <cell r="M8583">
            <v>6.808747560258975E-3</v>
          </cell>
          <cell r="AF8583">
            <v>6.7943226017203092E-3</v>
          </cell>
        </row>
        <row r="8584">
          <cell r="L8584">
            <v>16.4633</v>
          </cell>
          <cell r="M8584">
            <v>6.4965224274585029E-3</v>
          </cell>
          <cell r="AF8584">
            <v>6.7937249953304623E-3</v>
          </cell>
        </row>
        <row r="8585">
          <cell r="M8585">
            <v>5.7065367181851909E-3</v>
          </cell>
          <cell r="AF8585">
            <v>6.7936251863378221E-3</v>
          </cell>
        </row>
        <row r="8586">
          <cell r="L8586">
            <v>14.6913</v>
          </cell>
          <cell r="M8586">
            <v>6.431015521010267E-3</v>
          </cell>
          <cell r="AF8586">
            <v>6.7932697679211037E-3</v>
          </cell>
        </row>
        <row r="8587">
          <cell r="M8587">
            <v>5.7065367181851909E-3</v>
          </cell>
          <cell r="AF8587">
            <v>6.7932504782994728E-3</v>
          </cell>
        </row>
        <row r="8588">
          <cell r="L8588">
            <v>12.1151</v>
          </cell>
          <cell r="M8588">
            <v>6.3265462461908296E-3</v>
          </cell>
          <cell r="AF8588">
            <v>6.7931694134957671E-3</v>
          </cell>
        </row>
        <row r="8589">
          <cell r="L8589">
            <v>13.541399999999999</v>
          </cell>
          <cell r="M8589">
            <v>6.3857105219437792E-3</v>
          </cell>
          <cell r="AF8589">
            <v>6.7930070493782543E-3</v>
          </cell>
        </row>
        <row r="8590">
          <cell r="L8590">
            <v>15.1449</v>
          </cell>
          <cell r="M8590">
            <v>6.4482868569855321E-3</v>
          </cell>
          <cell r="AF8590">
            <v>6.7928366182877517E-3</v>
          </cell>
        </row>
        <row r="8591">
          <cell r="L8591">
            <v>83.053899999999999</v>
          </cell>
          <cell r="M8591">
            <v>4.8745092446034173E-3</v>
          </cell>
          <cell r="AF8591">
            <v>6.7926774986712722E-3</v>
          </cell>
        </row>
        <row r="8592">
          <cell r="L8592">
            <v>21.476900000000001</v>
          </cell>
          <cell r="M8592">
            <v>6.6522049559324418E-3</v>
          </cell>
          <cell r="AF8592">
            <v>6.7921058515001843E-3</v>
          </cell>
        </row>
        <row r="8593">
          <cell r="L8593">
            <v>18.400099999999998</v>
          </cell>
          <cell r="M8593">
            <v>6.5619637654083006E-3</v>
          </cell>
          <cell r="AF8593">
            <v>6.7915054579434433E-3</v>
          </cell>
        </row>
        <row r="8594">
          <cell r="L8594">
            <v>43.004600000000003</v>
          </cell>
          <cell r="M8594">
            <v>6.7718743098364263E-3</v>
          </cell>
          <cell r="AF8594">
            <v>6.7914371780015779E-3</v>
          </cell>
        </row>
        <row r="8595">
          <cell r="L8595">
            <v>14.3363</v>
          </cell>
          <cell r="M8595">
            <v>6.4172604161478602E-3</v>
          </cell>
          <cell r="AF8595">
            <v>6.7913596420863731E-3</v>
          </cell>
        </row>
        <row r="8596">
          <cell r="L8596">
            <v>10.2835</v>
          </cell>
          <cell r="M8596">
            <v>6.245900778122886E-3</v>
          </cell>
          <cell r="AF8596">
            <v>6.7913530680973454E-3</v>
          </cell>
        </row>
        <row r="8597">
          <cell r="L8597">
            <v>16.611699999999999</v>
          </cell>
          <cell r="M8597">
            <v>6.5017666918274521E-3</v>
          </cell>
          <cell r="AF8597">
            <v>6.7910277006043704E-3</v>
          </cell>
        </row>
        <row r="8598">
          <cell r="L8598">
            <v>12.734400000000001</v>
          </cell>
          <cell r="M8598">
            <v>6.3526336938392082E-3</v>
          </cell>
          <cell r="AF8598">
            <v>6.791021101821026E-3</v>
          </cell>
        </row>
        <row r="8599">
          <cell r="L8599">
            <v>29.008099999999999</v>
          </cell>
          <cell r="M8599">
            <v>6.7981864603667008E-3</v>
          </cell>
          <cell r="AF8599">
            <v>6.7907858646729423E-3</v>
          </cell>
        </row>
        <row r="8600">
          <cell r="L8600">
            <v>20.116199999999999</v>
          </cell>
          <cell r="M8600">
            <v>6.6144105373746494E-3</v>
          </cell>
          <cell r="AF8600">
            <v>6.7903308127305476E-3</v>
          </cell>
        </row>
        <row r="8601">
          <cell r="L8601">
            <v>27.223500000000001</v>
          </cell>
          <cell r="M8601">
            <v>6.7734945246138174E-3</v>
          </cell>
          <cell r="AF8601">
            <v>6.7902163551944563E-3</v>
          </cell>
        </row>
        <row r="8602">
          <cell r="L8602">
            <v>27.936699999999998</v>
          </cell>
          <cell r="M8602">
            <v>6.784112413529165E-3</v>
          </cell>
          <cell r="AF8602">
            <v>6.7902123598637875E-3</v>
          </cell>
        </row>
        <row r="8603">
          <cell r="L8603">
            <v>47.540199999999999</v>
          </cell>
          <cell r="M8603">
            <v>6.6804504589116718E-3</v>
          </cell>
          <cell r="AF8603">
            <v>6.790117752033701E-3</v>
          </cell>
        </row>
        <row r="8604">
          <cell r="L8604">
            <v>29.816700000000001</v>
          </cell>
          <cell r="M8604">
            <v>6.8073087808853986E-3</v>
          </cell>
          <cell r="AF8604">
            <v>6.7899055241599582E-3</v>
          </cell>
        </row>
        <row r="8605">
          <cell r="L8605">
            <v>4.1686399999999999</v>
          </cell>
          <cell r="M8605">
            <v>5.9415122364855008E-3</v>
          </cell>
          <cell r="AF8605">
            <v>6.7897463616357527E-3</v>
          </cell>
        </row>
        <row r="8606">
          <cell r="L8606">
            <v>7.3666600000000004</v>
          </cell>
          <cell r="M8606">
            <v>6.1071622504078153E-3</v>
          </cell>
          <cell r="AF8606">
            <v>6.7896097149658845E-3</v>
          </cell>
        </row>
        <row r="8607">
          <cell r="L8607">
            <v>8.9929400000000008</v>
          </cell>
          <cell r="M8607">
            <v>6.1860362987490539E-3</v>
          </cell>
          <cell r="AF8607">
            <v>6.7892483616663292E-3</v>
          </cell>
        </row>
        <row r="8608">
          <cell r="L8608">
            <v>62.238</v>
          </cell>
          <cell r="M8608">
            <v>6.1327970856229755E-3</v>
          </cell>
          <cell r="AF8608">
            <v>6.789036802799877E-3</v>
          </cell>
        </row>
        <row r="8609">
          <cell r="L8609">
            <v>28.576599999999999</v>
          </cell>
          <cell r="M8609">
            <v>6.7927899717847538E-3</v>
          </cell>
          <cell r="AF8609">
            <v>6.7887963601156176E-3</v>
          </cell>
        </row>
        <row r="8610">
          <cell r="L8610">
            <v>39.180100000000003</v>
          </cell>
          <cell r="M8610">
            <v>6.817868842526476E-3</v>
          </cell>
          <cell r="AF8610">
            <v>6.7886962175113643E-3</v>
          </cell>
        </row>
        <row r="8611">
          <cell r="L8611">
            <v>16.256699999999999</v>
          </cell>
          <cell r="M8611">
            <v>6.4891586445281393E-3</v>
          </cell>
          <cell r="AF8611">
            <v>6.7884589655351525E-3</v>
          </cell>
        </row>
        <row r="8612">
          <cell r="L8612">
            <v>15.584199999999999</v>
          </cell>
          <cell r="M8612">
            <v>6.4646857546002568E-3</v>
          </cell>
          <cell r="AF8612">
            <v>6.7883965022542438E-3</v>
          </cell>
        </row>
        <row r="8613">
          <cell r="L8613">
            <v>10.358700000000001</v>
          </cell>
          <cell r="M8613">
            <v>6.2493126493713544E-3</v>
          </cell>
          <cell r="AF8613">
            <v>6.7883679725822803E-3</v>
          </cell>
        </row>
        <row r="8614">
          <cell r="L8614">
            <v>41.475499999999997</v>
          </cell>
          <cell r="M8614">
            <v>6.7937249953304623E-3</v>
          </cell>
          <cell r="AF8614">
            <v>6.7883326381231301E-3</v>
          </cell>
        </row>
        <row r="8615">
          <cell r="L8615">
            <v>11.494999999999999</v>
          </cell>
          <cell r="M8615">
            <v>6.2998218210785113E-3</v>
          </cell>
          <cell r="AF8615">
            <v>6.7882388014925523E-3</v>
          </cell>
        </row>
        <row r="8616">
          <cell r="L8616">
            <v>31.392600000000002</v>
          </cell>
          <cell r="M8616">
            <v>6.8213597596222721E-3</v>
          </cell>
          <cell r="AF8616">
            <v>6.7881326126358714E-3</v>
          </cell>
        </row>
        <row r="8617">
          <cell r="L8617">
            <v>292.05500000000001</v>
          </cell>
          <cell r="M8617">
            <v>4.2188573433545852E-7</v>
          </cell>
          <cell r="AF8617">
            <v>6.7880971897815792E-3</v>
          </cell>
        </row>
        <row r="8618">
          <cell r="L8618">
            <v>20.3188</v>
          </cell>
          <cell r="M8618">
            <v>6.6202522236101886E-3</v>
          </cell>
          <cell r="AF8618">
            <v>6.7878597872257007E-3</v>
          </cell>
        </row>
        <row r="8619">
          <cell r="L8619">
            <v>9.3547200000000004</v>
          </cell>
          <cell r="M8619">
            <v>6.2030657549768985E-3</v>
          </cell>
          <cell r="AF8619">
            <v>6.7876519142633244E-3</v>
          </cell>
        </row>
        <row r="8620">
          <cell r="L8620">
            <v>19.909199999999998</v>
          </cell>
          <cell r="M8620">
            <v>6.6083650761110833E-3</v>
          </cell>
          <cell r="AF8620">
            <v>6.7874888548148226E-3</v>
          </cell>
        </row>
        <row r="8621">
          <cell r="L8621">
            <v>21.031600000000001</v>
          </cell>
          <cell r="M8621">
            <v>6.6402099455203836E-3</v>
          </cell>
          <cell r="AF8621">
            <v>6.7874133971988441E-3</v>
          </cell>
        </row>
        <row r="8622">
          <cell r="L8622">
            <v>18.700500000000002</v>
          </cell>
          <cell r="M8622">
            <v>6.5715244919815436E-3</v>
          </cell>
          <cell r="AF8622">
            <v>6.7872925414082831E-3</v>
          </cell>
        </row>
        <row r="8623">
          <cell r="L8623">
            <v>13.567</v>
          </cell>
          <cell r="M8623">
            <v>6.3867426342832856E-3</v>
          </cell>
          <cell r="AF8623">
            <v>6.7867785888478882E-3</v>
          </cell>
        </row>
        <row r="8624">
          <cell r="L8624">
            <v>15.420400000000001</v>
          </cell>
          <cell r="M8624">
            <v>6.4586090682919916E-3</v>
          </cell>
          <cell r="AF8624">
            <v>6.7867094867028492E-3</v>
          </cell>
        </row>
        <row r="8625">
          <cell r="L8625">
            <v>25.063800000000001</v>
          </cell>
          <cell r="M8625">
            <v>6.7353069725518775E-3</v>
          </cell>
          <cell r="AF8625">
            <v>6.7865988211499211E-3</v>
          </cell>
        </row>
        <row r="8626">
          <cell r="L8626">
            <v>46.2502</v>
          </cell>
          <cell r="M8626">
            <v>6.7104486200314801E-3</v>
          </cell>
          <cell r="AF8626">
            <v>6.7865351315463032E-3</v>
          </cell>
        </row>
        <row r="8627">
          <cell r="L8627">
            <v>26.852599999999999</v>
          </cell>
          <cell r="M8627">
            <v>6.7675798813833926E-3</v>
          </cell>
          <cell r="AF8627">
            <v>6.7864811012901486E-3</v>
          </cell>
        </row>
        <row r="8628">
          <cell r="L8628">
            <v>179.31700000000001</v>
          </cell>
          <cell r="M8628">
            <v>3.2240189053336091E-4</v>
          </cell>
          <cell r="AF8628">
            <v>6.7864298142070812E-3</v>
          </cell>
        </row>
        <row r="8629">
          <cell r="L8629">
            <v>38.071800000000003</v>
          </cell>
          <cell r="M8629">
            <v>6.8257770603171305E-3</v>
          </cell>
          <cell r="AF8629">
            <v>6.7862049434421626E-3</v>
          </cell>
        </row>
        <row r="8630">
          <cell r="L8630">
            <v>39.067700000000002</v>
          </cell>
          <cell r="M8630">
            <v>6.8187824688527056E-3</v>
          </cell>
          <cell r="AF8630">
            <v>6.7858485416153391E-3</v>
          </cell>
        </row>
        <row r="8631">
          <cell r="L8631">
            <v>38.960500000000003</v>
          </cell>
          <cell r="M8631">
            <v>6.8196303806423919E-3</v>
          </cell>
          <cell r="AF8631">
            <v>6.7854012301441719E-3</v>
          </cell>
        </row>
        <row r="8632">
          <cell r="L8632">
            <v>21.478999999999999</v>
          </cell>
          <cell r="M8632">
            <v>6.6522606575053584E-3</v>
          </cell>
          <cell r="AF8632">
            <v>6.785297503225254E-3</v>
          </cell>
        </row>
        <row r="8633">
          <cell r="L8633">
            <v>25.020900000000001</v>
          </cell>
          <cell r="M8633">
            <v>6.7344572133254286E-3</v>
          </cell>
          <cell r="AF8633">
            <v>6.7852091104748458E-3</v>
          </cell>
        </row>
        <row r="8634">
          <cell r="L8634">
            <v>11.9643</v>
          </cell>
          <cell r="M8634">
            <v>6.3201024524759926E-3</v>
          </cell>
          <cell r="AF8634">
            <v>6.7850897269703088E-3</v>
          </cell>
        </row>
        <row r="8635">
          <cell r="L8635">
            <v>15.1145</v>
          </cell>
          <cell r="M8635">
            <v>6.4471400665418368E-3</v>
          </cell>
          <cell r="AF8635">
            <v>6.785061616127885E-3</v>
          </cell>
        </row>
        <row r="8636">
          <cell r="L8636">
            <v>15.1014</v>
          </cell>
          <cell r="M8636">
            <v>6.4466454141363753E-3</v>
          </cell>
          <cell r="AF8636">
            <v>6.7844086560472526E-3</v>
          </cell>
        </row>
        <row r="8637">
          <cell r="L8637">
            <v>17.344200000000001</v>
          </cell>
          <cell r="M8637">
            <v>6.5270962456147269E-3</v>
          </cell>
          <cell r="AF8637">
            <v>6.7842472387357059E-3</v>
          </cell>
        </row>
        <row r="8638">
          <cell r="L8638">
            <v>14.993</v>
          </cell>
          <cell r="M8638">
            <v>6.4425412630255982E-3</v>
          </cell>
          <cell r="AF8638">
            <v>6.7840145771693528E-3</v>
          </cell>
        </row>
        <row r="8639">
          <cell r="L8639">
            <v>13.0002</v>
          </cell>
          <cell r="M8639">
            <v>6.3636435229931466E-3</v>
          </cell>
          <cell r="AF8639">
            <v>6.7838838287139682E-3</v>
          </cell>
        </row>
        <row r="8640">
          <cell r="L8640">
            <v>13.8597</v>
          </cell>
          <cell r="M8640">
            <v>6.3984677640022613E-3</v>
          </cell>
          <cell r="AF8640">
            <v>6.7832361826999287E-3</v>
          </cell>
        </row>
        <row r="8641">
          <cell r="L8641">
            <v>12.805899999999999</v>
          </cell>
          <cell r="M8641">
            <v>6.3556064135910162E-3</v>
          </cell>
          <cell r="AF8641">
            <v>6.7829065376302494E-3</v>
          </cell>
        </row>
        <row r="8642">
          <cell r="L8642">
            <v>12.474600000000001</v>
          </cell>
          <cell r="M8642">
            <v>6.3417637101617942E-3</v>
          </cell>
          <cell r="AF8642">
            <v>6.7827657650584841E-3</v>
          </cell>
        </row>
        <row r="8643">
          <cell r="L8643">
            <v>19.347899999999999</v>
          </cell>
          <cell r="M8643">
            <v>6.5915828350752367E-3</v>
          </cell>
          <cell r="AF8643">
            <v>6.7825312059190367E-3</v>
          </cell>
        </row>
        <row r="8644">
          <cell r="L8644">
            <v>33.119999999999997</v>
          </cell>
          <cell r="M8644">
            <v>6.831071904865837E-3</v>
          </cell>
          <cell r="AF8644">
            <v>6.7824144521441429E-3</v>
          </cell>
        </row>
        <row r="8645">
          <cell r="L8645">
            <v>18.249099999999999</v>
          </cell>
          <cell r="M8645">
            <v>6.5570976017630747E-3</v>
          </cell>
          <cell r="AF8645">
            <v>6.7823495333662774E-3</v>
          </cell>
        </row>
        <row r="8646">
          <cell r="L8646">
            <v>14.1168</v>
          </cell>
          <cell r="M8646">
            <v>6.408651617257558E-3</v>
          </cell>
          <cell r="AF8646">
            <v>6.7822585803964655E-3</v>
          </cell>
        </row>
        <row r="8647">
          <cell r="L8647">
            <v>20.2117</v>
          </cell>
          <cell r="M8647">
            <v>6.6171734359865165E-3</v>
          </cell>
          <cell r="AF8647">
            <v>6.7821689951755408E-3</v>
          </cell>
        </row>
        <row r="8648">
          <cell r="L8648">
            <v>8.4152000000000005</v>
          </cell>
          <cell r="M8648">
            <v>6.1584476043410486E-3</v>
          </cell>
          <cell r="AF8648">
            <v>6.7819939425152647E-3</v>
          </cell>
        </row>
        <row r="8649">
          <cell r="L8649">
            <v>44.558100000000003</v>
          </cell>
          <cell r="M8649">
            <v>6.7450048065856635E-3</v>
          </cell>
          <cell r="AF8649">
            <v>6.7804760603732556E-3</v>
          </cell>
        </row>
        <row r="8650">
          <cell r="L8650">
            <v>17.480599999999999</v>
          </cell>
          <cell r="M8650">
            <v>6.5317101775696149E-3</v>
          </cell>
          <cell r="AF8650">
            <v>6.7804173128701746E-3</v>
          </cell>
        </row>
        <row r="8651">
          <cell r="L8651">
            <v>8.6087199999999999</v>
          </cell>
          <cell r="M8651">
            <v>6.1677422953236739E-3</v>
          </cell>
          <cell r="AF8651">
            <v>6.7800258449999574E-3</v>
          </cell>
        </row>
        <row r="8652">
          <cell r="L8652">
            <v>10.114800000000001</v>
          </cell>
          <cell r="M8652">
            <v>6.2382158581005872E-3</v>
          </cell>
          <cell r="AF8652">
            <v>6.7794967952424807E-3</v>
          </cell>
        </row>
        <row r="8653">
          <cell r="M8653">
            <v>5.7065367181851909E-3</v>
          </cell>
          <cell r="AF8653">
            <v>6.7794286348734079E-3</v>
          </cell>
        </row>
        <row r="8654">
          <cell r="L8654">
            <v>15.129799999999999</v>
          </cell>
          <cell r="M8654">
            <v>6.4477174272222319E-3</v>
          </cell>
          <cell r="AF8654">
            <v>6.7793025773826756E-3</v>
          </cell>
        </row>
        <row r="8655">
          <cell r="L8655">
            <v>16.494299999999999</v>
          </cell>
          <cell r="M8655">
            <v>6.4976210483002721E-3</v>
          </cell>
          <cell r="AF8655">
            <v>6.7791392342309107E-3</v>
          </cell>
        </row>
        <row r="8656">
          <cell r="L8656">
            <v>12.943</v>
          </cell>
          <cell r="M8656">
            <v>6.3612837436492807E-3</v>
          </cell>
          <cell r="AF8656">
            <v>6.7788654762998141E-3</v>
          </cell>
        </row>
        <row r="8657">
          <cell r="L8657">
            <v>16.767099999999999</v>
          </cell>
          <cell r="M8657">
            <v>6.5072177785904179E-3</v>
          </cell>
          <cell r="AF8657">
            <v>6.7787522090152182E-3</v>
          </cell>
        </row>
        <row r="8658">
          <cell r="L8658">
            <v>19.845600000000001</v>
          </cell>
          <cell r="M8658">
            <v>6.6064920534287131E-3</v>
          </cell>
          <cell r="AF8658">
            <v>6.7786194233782739E-3</v>
          </cell>
        </row>
        <row r="8659">
          <cell r="L8659">
            <v>27.506</v>
          </cell>
          <cell r="M8659">
            <v>6.7778193320107106E-3</v>
          </cell>
          <cell r="AF8659">
            <v>6.7774777037931094E-3</v>
          </cell>
        </row>
        <row r="8660">
          <cell r="L8660">
            <v>12.295</v>
          </cell>
          <cell r="M8660">
            <v>6.3341867932829293E-3</v>
          </cell>
          <cell r="AF8660">
            <v>6.7773570226816833E-3</v>
          </cell>
        </row>
        <row r="8661">
          <cell r="L8661">
            <v>12.2226</v>
          </cell>
          <cell r="M8661">
            <v>6.3311180098949453E-3</v>
          </cell>
          <cell r="AF8661">
            <v>6.7773177743708423E-3</v>
          </cell>
        </row>
        <row r="8662">
          <cell r="L8662">
            <v>4.9159499999999996</v>
          </cell>
          <cell r="M8662">
            <v>5.9814217958668522E-3</v>
          </cell>
          <cell r="AF8662">
            <v>6.7769457707192232E-3</v>
          </cell>
        </row>
        <row r="8663">
          <cell r="L8663">
            <v>46.697299999999998</v>
          </cell>
          <cell r="M8663">
            <v>6.7004069376025285E-3</v>
          </cell>
          <cell r="AF8663">
            <v>6.7767198760193123E-3</v>
          </cell>
        </row>
        <row r="8664">
          <cell r="L8664">
            <v>15.5502</v>
          </cell>
          <cell r="M8664">
            <v>6.463428131779211E-3</v>
          </cell>
          <cell r="AF8664">
            <v>6.7764722591666356E-3</v>
          </cell>
        </row>
        <row r="8665">
          <cell r="L8665">
            <v>21.679300000000001</v>
          </cell>
          <cell r="M8665">
            <v>6.6575360600734578E-3</v>
          </cell>
          <cell r="AF8665">
            <v>6.7764357563740345E-3</v>
          </cell>
        </row>
        <row r="8666">
          <cell r="L8666">
            <v>12.382899999999999</v>
          </cell>
          <cell r="M8666">
            <v>6.3379014607074817E-3</v>
          </cell>
          <cell r="AF8666">
            <v>6.7764144578783703E-3</v>
          </cell>
        </row>
        <row r="8667">
          <cell r="L8667">
            <v>12.3246</v>
          </cell>
          <cell r="M8667">
            <v>6.3354390551266246E-3</v>
          </cell>
          <cell r="AF8667">
            <v>6.7758440655301113E-3</v>
          </cell>
        </row>
        <row r="8668">
          <cell r="L8668">
            <v>23.460899999999999</v>
          </cell>
          <cell r="M8668">
            <v>6.7011699707676875E-3</v>
          </cell>
          <cell r="AF8668">
            <v>6.7756160621336254E-3</v>
          </cell>
        </row>
        <row r="8669">
          <cell r="L8669">
            <v>9.2616599999999991</v>
          </cell>
          <cell r="M8669">
            <v>6.1987035756041484E-3</v>
          </cell>
          <cell r="AF8669">
            <v>6.775442857529723E-3</v>
          </cell>
        </row>
        <row r="8670">
          <cell r="L8670">
            <v>22.375699999999998</v>
          </cell>
          <cell r="M8670">
            <v>6.6752982850814954E-3</v>
          </cell>
          <cell r="AF8670">
            <v>6.775332366936105E-3</v>
          </cell>
        </row>
        <row r="8671">
          <cell r="L8671">
            <v>21.8687</v>
          </cell>
          <cell r="M8671">
            <v>6.6624560621681645E-3</v>
          </cell>
          <cell r="AF8671">
            <v>6.7752555777626641E-3</v>
          </cell>
        </row>
        <row r="8672">
          <cell r="L8672">
            <v>22.118400000000001</v>
          </cell>
          <cell r="M8672">
            <v>6.6688407100917958E-3</v>
          </cell>
          <cell r="AF8672">
            <v>6.7751895000063645E-3</v>
          </cell>
        </row>
        <row r="8673">
          <cell r="L8673">
            <v>15.1965</v>
          </cell>
          <cell r="M8673">
            <v>6.4502298444437944E-3</v>
          </cell>
          <cell r="AF8673">
            <v>6.7751126199806031E-3</v>
          </cell>
        </row>
        <row r="8674">
          <cell r="L8674">
            <v>11.629099999999999</v>
          </cell>
          <cell r="M8674">
            <v>6.3056518520405074E-3</v>
          </cell>
          <cell r="AF8674">
            <v>6.7750757002191259E-3</v>
          </cell>
        </row>
        <row r="8675">
          <cell r="L8675">
            <v>17.3202</v>
          </cell>
          <cell r="M8675">
            <v>6.5262810601902643E-3</v>
          </cell>
          <cell r="AF8675">
            <v>6.7747166859532318E-3</v>
          </cell>
        </row>
        <row r="8676">
          <cell r="L8676">
            <v>9.4159500000000005</v>
          </cell>
          <cell r="M8676">
            <v>6.2059289757755006E-3</v>
          </cell>
          <cell r="AF8676">
            <v>6.7745591871663721E-3</v>
          </cell>
        </row>
        <row r="8677">
          <cell r="L8677">
            <v>16.5242</v>
          </cell>
          <cell r="M8677">
            <v>6.4986791251470831E-3</v>
          </cell>
          <cell r="AF8677">
            <v>6.7737981879517186E-3</v>
          </cell>
        </row>
        <row r="8678">
          <cell r="L8678">
            <v>17.2333</v>
          </cell>
          <cell r="M8678">
            <v>6.5233210349207376E-3</v>
          </cell>
          <cell r="AF8678">
            <v>6.7737795302579016E-3</v>
          </cell>
        </row>
        <row r="8679">
          <cell r="M8679">
            <v>5.7065367181851909E-3</v>
          </cell>
          <cell r="AF8679">
            <v>6.7736784188877673E-3</v>
          </cell>
        </row>
        <row r="8680">
          <cell r="L8680">
            <v>14.0459</v>
          </cell>
          <cell r="M8680">
            <v>6.4058540281587565E-3</v>
          </cell>
          <cell r="AF8680">
            <v>6.773441651844141E-3</v>
          </cell>
        </row>
        <row r="8681">
          <cell r="L8681">
            <v>7.8677599999999996</v>
          </cell>
          <cell r="M8681">
            <v>6.1318650150320861E-3</v>
          </cell>
          <cell r="AF8681">
            <v>6.7722919691251496E-3</v>
          </cell>
        </row>
        <row r="8682">
          <cell r="L8682">
            <v>20.305800000000001</v>
          </cell>
          <cell r="M8682">
            <v>6.6198796266684866E-3</v>
          </cell>
          <cell r="AF8682">
            <v>6.7722903956278484E-3</v>
          </cell>
        </row>
        <row r="8683">
          <cell r="L8683">
            <v>17.661200000000001</v>
          </cell>
          <cell r="M8683">
            <v>6.5377693275340508E-3</v>
          </cell>
          <cell r="AF8683">
            <v>6.7718743098364263E-3</v>
          </cell>
        </row>
        <row r="8684">
          <cell r="L8684">
            <v>15.0115</v>
          </cell>
          <cell r="M8684">
            <v>6.4432430824595743E-3</v>
          </cell>
          <cell r="AF8684">
            <v>6.771602492120137E-3</v>
          </cell>
        </row>
        <row r="8685">
          <cell r="L8685">
            <v>18.063600000000001</v>
          </cell>
          <cell r="M8685">
            <v>6.5510645579207041E-3</v>
          </cell>
          <cell r="AF8685">
            <v>6.7712412861302531E-3</v>
          </cell>
        </row>
        <row r="8686">
          <cell r="L8686">
            <v>13.4788</v>
          </cell>
          <cell r="M8686">
            <v>6.3831822149213093E-3</v>
          </cell>
          <cell r="AF8686">
            <v>6.7711809865578822E-3</v>
          </cell>
        </row>
        <row r="8687">
          <cell r="L8687">
            <v>9.9890000000000008</v>
          </cell>
          <cell r="M8687">
            <v>6.2324574625121166E-3</v>
          </cell>
          <cell r="AF8687">
            <v>6.771096837491994E-3</v>
          </cell>
        </row>
        <row r="8688">
          <cell r="L8688">
            <v>13.8279</v>
          </cell>
          <cell r="M8688">
            <v>6.3972006507180953E-3</v>
          </cell>
          <cell r="AF8688">
            <v>6.7698232176311044E-3</v>
          </cell>
        </row>
        <row r="8689">
          <cell r="L8689">
            <v>12.600899999999999</v>
          </cell>
          <cell r="M8689">
            <v>6.3470614595226554E-3</v>
          </cell>
          <cell r="AF8689">
            <v>6.7697863252319671E-3</v>
          </cell>
        </row>
        <row r="8690">
          <cell r="L8690">
            <v>16.442699999999999</v>
          </cell>
          <cell r="M8690">
            <v>6.4957914655776215E-3</v>
          </cell>
          <cell r="AF8690">
            <v>6.7695326118036303E-3</v>
          </cell>
        </row>
        <row r="8691">
          <cell r="L8691">
            <v>10.5481</v>
          </cell>
          <cell r="M8691">
            <v>6.2578680806949461E-3</v>
          </cell>
          <cell r="AF8691">
            <v>6.7689914520164089E-3</v>
          </cell>
        </row>
        <row r="8692">
          <cell r="M8692">
            <v>5.7065367181851909E-3</v>
          </cell>
          <cell r="AF8692">
            <v>6.7689058896419239E-3</v>
          </cell>
        </row>
        <row r="8693">
          <cell r="L8693">
            <v>13.636900000000001</v>
          </cell>
          <cell r="M8693">
            <v>6.3895553746611423E-3</v>
          </cell>
          <cell r="AF8693">
            <v>6.7686407839277528E-3</v>
          </cell>
        </row>
        <row r="8694">
          <cell r="L8694">
            <v>10.0627</v>
          </cell>
          <cell r="M8694">
            <v>6.2358338906620533E-3</v>
          </cell>
          <cell r="AF8694">
            <v>6.7684254049063773E-3</v>
          </cell>
        </row>
        <row r="8695">
          <cell r="L8695">
            <v>64.416300000000007</v>
          </cell>
          <cell r="M8695">
            <v>6.0229618777808804E-3</v>
          </cell>
          <cell r="AF8695">
            <v>6.7683151531897877E-3</v>
          </cell>
        </row>
        <row r="8696">
          <cell r="L8696">
            <v>19.755400000000002</v>
          </cell>
          <cell r="M8696">
            <v>6.6038231247427023E-3</v>
          </cell>
          <cell r="AF8696">
            <v>6.7680992534585559E-3</v>
          </cell>
        </row>
        <row r="8697">
          <cell r="L8697">
            <v>14.154400000000001</v>
          </cell>
          <cell r="M8697">
            <v>6.4101319048658683E-3</v>
          </cell>
          <cell r="AF8697">
            <v>6.7677951124816534E-3</v>
          </cell>
        </row>
        <row r="8698">
          <cell r="L8698">
            <v>62.4422</v>
          </cell>
          <cell r="M8698">
            <v>6.1227785193195836E-3</v>
          </cell>
          <cell r="AF8698">
            <v>6.7671569810128177E-3</v>
          </cell>
        </row>
        <row r="8699">
          <cell r="L8699">
            <v>108.003</v>
          </cell>
          <cell r="M8699">
            <v>3.1305919488447526E-3</v>
          </cell>
          <cell r="AF8699">
            <v>6.7665043685808416E-3</v>
          </cell>
        </row>
        <row r="8700">
          <cell r="L8700">
            <v>11.377599999999999</v>
          </cell>
          <cell r="M8700">
            <v>6.2946949755253783E-3</v>
          </cell>
          <cell r="AF8700">
            <v>6.7656735211583221E-3</v>
          </cell>
        </row>
        <row r="8701">
          <cell r="L8701">
            <v>27.198599999999999</v>
          </cell>
          <cell r="M8701">
            <v>6.7731058530488171E-3</v>
          </cell>
          <cell r="AF8701">
            <v>6.7655709723499231E-3</v>
          </cell>
        </row>
        <row r="8702">
          <cell r="L8702">
            <v>22.411899999999999</v>
          </cell>
          <cell r="M8702">
            <v>6.6761969044524562E-3</v>
          </cell>
          <cell r="AF8702">
            <v>6.7655610443030853E-3</v>
          </cell>
        </row>
        <row r="8703">
          <cell r="L8703">
            <v>20.827999999999999</v>
          </cell>
          <cell r="M8703">
            <v>6.6346041541949473E-3</v>
          </cell>
          <cell r="AF8703">
            <v>6.7651052572348753E-3</v>
          </cell>
        </row>
        <row r="8704">
          <cell r="L8704">
            <v>24.0276</v>
          </cell>
          <cell r="M8704">
            <v>6.7137977464083757E-3</v>
          </cell>
          <cell r="AF8704">
            <v>6.7646413374140013E-3</v>
          </cell>
        </row>
        <row r="8705">
          <cell r="L8705">
            <v>25.517600000000002</v>
          </cell>
          <cell r="M8705">
            <v>6.7440792709009649E-3</v>
          </cell>
          <cell r="AF8705">
            <v>6.7645413719385162E-3</v>
          </cell>
        </row>
        <row r="8706">
          <cell r="L8706">
            <v>19.378900000000002</v>
          </cell>
          <cell r="M8706">
            <v>6.5925244927797794E-3</v>
          </cell>
          <cell r="AF8706">
            <v>6.7644329970128359E-3</v>
          </cell>
        </row>
        <row r="8707">
          <cell r="L8707">
            <v>12.561199999999999</v>
          </cell>
          <cell r="M8707">
            <v>6.3453989378103081E-3</v>
          </cell>
          <cell r="AF8707">
            <v>6.7644329970128359E-3</v>
          </cell>
        </row>
        <row r="8708">
          <cell r="M8708">
            <v>5.7065367181851909E-3</v>
          </cell>
          <cell r="AF8708">
            <v>6.7644079757482167E-3</v>
          </cell>
        </row>
        <row r="8709">
          <cell r="L8709">
            <v>26.749700000000001</v>
          </cell>
          <cell r="M8709">
            <v>6.7658914667839392E-3</v>
          </cell>
          <cell r="AF8709">
            <v>6.7641257672041164E-3</v>
          </cell>
        </row>
        <row r="8710">
          <cell r="L8710">
            <v>20.250800000000002</v>
          </cell>
          <cell r="M8710">
            <v>6.6182998543396045E-3</v>
          </cell>
          <cell r="AF8710">
            <v>6.7639334143277489E-3</v>
          </cell>
        </row>
        <row r="8711">
          <cell r="L8711">
            <v>17.100100000000001</v>
          </cell>
          <cell r="M8711">
            <v>6.5187584771209386E-3</v>
          </cell>
          <cell r="AF8711">
            <v>6.7638413285934498E-3</v>
          </cell>
        </row>
        <row r="8712">
          <cell r="L8712">
            <v>18.0245</v>
          </cell>
          <cell r="M8712">
            <v>6.5497851697961422E-3</v>
          </cell>
          <cell r="AF8712">
            <v>6.7637726446090314E-3</v>
          </cell>
        </row>
        <row r="8713">
          <cell r="L8713">
            <v>17.346499999999999</v>
          </cell>
          <cell r="M8713">
            <v>6.527174314952461E-3</v>
          </cell>
          <cell r="AF8713">
            <v>6.763228724325685E-3</v>
          </cell>
        </row>
        <row r="8714">
          <cell r="L8714">
            <v>23.305499999999999</v>
          </cell>
          <cell r="M8714">
            <v>6.6976010430230565E-3</v>
          </cell>
          <cell r="AF8714">
            <v>6.7630132800470689E-3</v>
          </cell>
        </row>
        <row r="8715">
          <cell r="L8715">
            <v>14.971299999999999</v>
          </cell>
          <cell r="M8715">
            <v>6.4417173205193329E-3</v>
          </cell>
          <cell r="AF8715">
            <v>6.7630065422833339E-3</v>
          </cell>
        </row>
        <row r="8716">
          <cell r="L8716">
            <v>16.333400000000001</v>
          </cell>
          <cell r="M8716">
            <v>6.4919009579427461E-3</v>
          </cell>
          <cell r="AF8716">
            <v>6.7625239864195167E-3</v>
          </cell>
        </row>
        <row r="8717">
          <cell r="L8717">
            <v>70.069400000000002</v>
          </cell>
          <cell r="M8717">
            <v>5.7097891421354092E-3</v>
          </cell>
          <cell r="AF8717">
            <v>6.7622059162531049E-3</v>
          </cell>
        </row>
        <row r="8718">
          <cell r="L8718">
            <v>28.323899999999998</v>
          </cell>
          <cell r="M8718">
            <v>6.7894593260971478E-3</v>
          </cell>
          <cell r="AF8718">
            <v>6.7619923573104049E-3</v>
          </cell>
        </row>
        <row r="8719">
          <cell r="L8719">
            <v>25.514500000000002</v>
          </cell>
          <cell r="M8719">
            <v>6.744020689662714E-3</v>
          </cell>
          <cell r="AF8719">
            <v>6.7615983311186479E-3</v>
          </cell>
        </row>
        <row r="8720">
          <cell r="L8720">
            <v>17.021699999999999</v>
          </cell>
          <cell r="M8720">
            <v>6.5160586352360963E-3</v>
          </cell>
          <cell r="AF8720">
            <v>6.761036062155004E-3</v>
          </cell>
        </row>
        <row r="8721">
          <cell r="L8721">
            <v>26.4696</v>
          </cell>
          <cell r="M8721">
            <v>6.7611911837754599E-3</v>
          </cell>
          <cell r="AF8721">
            <v>6.7608037239658483E-3</v>
          </cell>
        </row>
        <row r="8722">
          <cell r="L8722">
            <v>26.8887</v>
          </cell>
          <cell r="M8722">
            <v>6.7681673367587982E-3</v>
          </cell>
          <cell r="AF8722">
            <v>6.7602985210807893E-3</v>
          </cell>
        </row>
        <row r="8723">
          <cell r="L8723">
            <v>9.3228000000000009</v>
          </cell>
          <cell r="M8723">
            <v>6.2015709382103662E-3</v>
          </cell>
          <cell r="AF8723">
            <v>6.7601852614225539E-3</v>
          </cell>
        </row>
        <row r="8724">
          <cell r="L8724">
            <v>11.5573</v>
          </cell>
          <cell r="M8724">
            <v>6.3025337958989005E-3</v>
          </cell>
          <cell r="AF8724">
            <v>6.7601680934936638E-3</v>
          </cell>
        </row>
        <row r="8725">
          <cell r="L8725">
            <v>10.185499999999999</v>
          </cell>
          <cell r="M8725">
            <v>6.2414417041416698E-3</v>
          </cell>
          <cell r="AF8725">
            <v>6.7590324498279604E-3</v>
          </cell>
        </row>
        <row r="8726">
          <cell r="L8726">
            <v>20.4617</v>
          </cell>
          <cell r="M8726">
            <v>6.6243276478079958E-3</v>
          </cell>
          <cell r="AF8726">
            <v>6.7587866403584539E-3</v>
          </cell>
        </row>
        <row r="8727">
          <cell r="L8727">
            <v>26.313600000000001</v>
          </cell>
          <cell r="M8727">
            <v>6.7585073259123739E-3</v>
          </cell>
          <cell r="AF8727">
            <v>6.7584362939054387E-3</v>
          </cell>
        </row>
        <row r="8728">
          <cell r="L8728">
            <v>22.514199999999999</v>
          </cell>
          <cell r="M8728">
            <v>6.6787231394114591E-3</v>
          </cell>
          <cell r="AF8728">
            <v>6.7583755098831527E-3</v>
          </cell>
        </row>
        <row r="8729">
          <cell r="L8729">
            <v>44.2911</v>
          </cell>
          <cell r="M8729">
            <v>6.7499555351752142E-3</v>
          </cell>
          <cell r="AF8729">
            <v>6.7579110328969232E-3</v>
          </cell>
        </row>
        <row r="8730">
          <cell r="L8730">
            <v>19.295200000000001</v>
          </cell>
          <cell r="M8730">
            <v>6.5899780595760132E-3</v>
          </cell>
          <cell r="AF8730">
            <v>6.7577279947693596E-3</v>
          </cell>
        </row>
        <row r="8731">
          <cell r="L8731">
            <v>9.9358199999999997</v>
          </cell>
          <cell r="M8731">
            <v>6.2300160861530314E-3</v>
          </cell>
          <cell r="AF8731">
            <v>6.7569621592760247E-3</v>
          </cell>
        </row>
        <row r="8732">
          <cell r="L8732">
            <v>15.1897</v>
          </cell>
          <cell r="M8732">
            <v>6.4499740467161108E-3</v>
          </cell>
          <cell r="AF8732">
            <v>6.7565673051630639E-3</v>
          </cell>
        </row>
        <row r="8733">
          <cell r="L8733">
            <v>13.2719</v>
          </cell>
          <cell r="M8733">
            <v>6.3747808302712016E-3</v>
          </cell>
          <cell r="AF8733">
            <v>6.756400294472339E-3</v>
          </cell>
        </row>
        <row r="8734">
          <cell r="L8734">
            <v>35.363700000000001</v>
          </cell>
          <cell r="M8734">
            <v>6.8347643728907609E-3</v>
          </cell>
          <cell r="AF8734">
            <v>6.755896448919098E-3</v>
          </cell>
        </row>
        <row r="8735">
          <cell r="L8735">
            <v>14.974500000000001</v>
          </cell>
          <cell r="M8735">
            <v>6.441838872905622E-3</v>
          </cell>
          <cell r="AF8735">
            <v>6.7558470362299797E-3</v>
          </cell>
        </row>
        <row r="8736">
          <cell r="L8736">
            <v>17.782900000000001</v>
          </cell>
          <cell r="M8736">
            <v>6.5418202243417893E-3</v>
          </cell>
          <cell r="AF8736">
            <v>6.755564386711709E-3</v>
          </cell>
        </row>
        <row r="8737">
          <cell r="L8737">
            <v>20.096800000000002</v>
          </cell>
          <cell r="M8737">
            <v>6.6138472557427091E-3</v>
          </cell>
          <cell r="AF8737">
            <v>6.7554688805981774E-3</v>
          </cell>
        </row>
        <row r="8738">
          <cell r="L8738">
            <v>85.545000000000002</v>
          </cell>
          <cell r="M8738">
            <v>4.7021405507684461E-3</v>
          </cell>
          <cell r="AF8738">
            <v>6.7551607545574795E-3</v>
          </cell>
        </row>
        <row r="8739">
          <cell r="L8739">
            <v>21.6069</v>
          </cell>
          <cell r="M8739">
            <v>6.6556377869476475E-3</v>
          </cell>
          <cell r="AF8739">
            <v>6.7549514619330972E-3</v>
          </cell>
        </row>
        <row r="8740">
          <cell r="L8740">
            <v>39.639200000000002</v>
          </cell>
          <cell r="M8740">
            <v>6.813876006501276E-3</v>
          </cell>
          <cell r="AF8740">
            <v>6.7548573698835192E-3</v>
          </cell>
        </row>
        <row r="8741">
          <cell r="L8741">
            <v>18.0032</v>
          </cell>
          <cell r="M8741">
            <v>6.549087082716433E-3</v>
          </cell>
          <cell r="AF8741">
            <v>6.7547969803124211E-3</v>
          </cell>
        </row>
        <row r="8742">
          <cell r="L8742">
            <v>22.856400000000001</v>
          </cell>
          <cell r="M8742">
            <v>6.6870312258546678E-3</v>
          </cell>
          <cell r="AF8742">
            <v>6.754653020874332E-3</v>
          </cell>
        </row>
        <row r="8743">
          <cell r="L8743">
            <v>30.548200000000001</v>
          </cell>
          <cell r="M8743">
            <v>6.8144450561442686E-3</v>
          </cell>
          <cell r="AF8743">
            <v>6.7543985602248578E-3</v>
          </cell>
        </row>
        <row r="8744">
          <cell r="L8744">
            <v>11.7033</v>
          </cell>
          <cell r="M8744">
            <v>6.3088657233436474E-3</v>
          </cell>
          <cell r="AF8744">
            <v>6.7542025519222604E-3</v>
          </cell>
        </row>
        <row r="8745">
          <cell r="L8745">
            <v>3.6047099999999999</v>
          </cell>
          <cell r="M8745">
            <v>5.9109308429920538E-3</v>
          </cell>
          <cell r="AF8745">
            <v>6.7542007689544046E-3</v>
          </cell>
        </row>
        <row r="8746">
          <cell r="L8746">
            <v>12.3184</v>
          </cell>
          <cell r="M8746">
            <v>6.335176871430692E-3</v>
          </cell>
          <cell r="AF8746">
            <v>6.7538473600401317E-3</v>
          </cell>
        </row>
        <row r="8747">
          <cell r="L8747">
            <v>30.956499999999998</v>
          </cell>
          <cell r="M8747">
            <v>6.8179658718914042E-3</v>
          </cell>
          <cell r="AF8747">
            <v>6.7535361622834402E-3</v>
          </cell>
        </row>
        <row r="8748">
          <cell r="L8748">
            <v>36.133200000000002</v>
          </cell>
          <cell r="M8748">
            <v>6.8337053868422664E-3</v>
          </cell>
          <cell r="AF8748">
            <v>6.7530000347665485E-3</v>
          </cell>
        </row>
        <row r="8749">
          <cell r="L8749">
            <v>14.2806</v>
          </cell>
          <cell r="M8749">
            <v>6.4150833553032645E-3</v>
          </cell>
          <cell r="AF8749">
            <v>6.7525162215067549E-3</v>
          </cell>
        </row>
        <row r="8750">
          <cell r="L8750">
            <v>13.1729</v>
          </cell>
          <cell r="M8750">
            <v>6.3707364321544876E-3</v>
          </cell>
          <cell r="AF8750">
            <v>6.7522873177623018E-3</v>
          </cell>
        </row>
        <row r="8751">
          <cell r="L8751">
            <v>20.059799999999999</v>
          </cell>
          <cell r="M8751">
            <v>6.6127710634827329E-3</v>
          </cell>
          <cell r="AF8751">
            <v>6.7519912640966167E-3</v>
          </cell>
        </row>
        <row r="8752">
          <cell r="L8752">
            <v>17.623699999999999</v>
          </cell>
          <cell r="M8752">
            <v>6.53651588402465E-3</v>
          </cell>
          <cell r="AF8752">
            <v>6.751761645740908E-3</v>
          </cell>
        </row>
        <row r="8753">
          <cell r="L8753">
            <v>11.2103</v>
          </cell>
          <cell r="M8753">
            <v>6.2873522604296357E-3</v>
          </cell>
          <cell r="AF8753">
            <v>6.751620465724765E-3</v>
          </cell>
        </row>
        <row r="8754">
          <cell r="L8754">
            <v>16.299099999999999</v>
          </cell>
          <cell r="M8754">
            <v>6.4906758460934241E-3</v>
          </cell>
          <cell r="AF8754">
            <v>6.7509309835351869E-3</v>
          </cell>
        </row>
        <row r="8755">
          <cell r="L8755">
            <v>10.280200000000001</v>
          </cell>
          <cell r="M8755">
            <v>6.2457508602692989E-3</v>
          </cell>
          <cell r="AF8755">
            <v>6.7500359676634022E-3</v>
          </cell>
        </row>
        <row r="8756">
          <cell r="L8756">
            <v>30.642900000000001</v>
          </cell>
          <cell r="M8756">
            <v>6.8152912068785362E-3</v>
          </cell>
          <cell r="AF8756">
            <v>6.7499555351752142E-3</v>
          </cell>
        </row>
        <row r="8757">
          <cell r="L8757">
            <v>27.388500000000001</v>
          </cell>
          <cell r="M8757">
            <v>6.7760394629450766E-3</v>
          </cell>
          <cell r="AF8757">
            <v>6.7497762556806779E-3</v>
          </cell>
        </row>
        <row r="8758">
          <cell r="L8758">
            <v>22.306899999999999</v>
          </cell>
          <cell r="M8758">
            <v>6.6735836698664196E-3</v>
          </cell>
          <cell r="AF8758">
            <v>6.7497725949838671E-3</v>
          </cell>
        </row>
        <row r="8759">
          <cell r="L8759">
            <v>24.948</v>
          </cell>
          <cell r="M8759">
            <v>6.7330051210659336E-3</v>
          </cell>
          <cell r="AF8759">
            <v>6.7493877918776589E-3</v>
          </cell>
        </row>
        <row r="8760">
          <cell r="L8760">
            <v>11.179399999999999</v>
          </cell>
          <cell r="M8760">
            <v>6.2859913619887717E-3</v>
          </cell>
          <cell r="AF8760">
            <v>6.7485916762363811E-3</v>
          </cell>
        </row>
        <row r="8761">
          <cell r="L8761">
            <v>11.697800000000001</v>
          </cell>
          <cell r="M8761">
            <v>6.3086277920174037E-3</v>
          </cell>
          <cell r="AF8761">
            <v>6.7477845363397831E-3</v>
          </cell>
        </row>
        <row r="8762">
          <cell r="L8762">
            <v>22.951799999999999</v>
          </cell>
          <cell r="M8762">
            <v>6.6893082476749367E-3</v>
          </cell>
          <cell r="AF8762">
            <v>6.7474751136352941E-3</v>
          </cell>
        </row>
        <row r="8763">
          <cell r="L8763">
            <v>17.616900000000001</v>
          </cell>
          <cell r="M8763">
            <v>6.5362883297060336E-3</v>
          </cell>
          <cell r="AF8763">
            <v>6.7469476740687319E-3</v>
          </cell>
        </row>
        <row r="8764">
          <cell r="L8764">
            <v>22.078800000000001</v>
          </cell>
          <cell r="M8764">
            <v>6.6678359004275264E-3</v>
          </cell>
          <cell r="AF8764">
            <v>6.7466815081180381E-3</v>
          </cell>
        </row>
        <row r="8765">
          <cell r="L8765">
            <v>36.670499999999997</v>
          </cell>
          <cell r="M8765">
            <v>6.8322619727616465E-3</v>
          </cell>
          <cell r="AF8765">
            <v>6.7460900696402109E-3</v>
          </cell>
        </row>
        <row r="8766">
          <cell r="L8766">
            <v>26.8794</v>
          </cell>
          <cell r="M8766">
            <v>6.7680162405273567E-3</v>
          </cell>
          <cell r="AF8766">
            <v>6.7458638045000026E-3</v>
          </cell>
        </row>
        <row r="8767">
          <cell r="L8767">
            <v>31.6127</v>
          </cell>
          <cell r="M8767">
            <v>6.8229286748144489E-3</v>
          </cell>
          <cell r="AF8767">
            <v>6.7457177979872553E-3</v>
          </cell>
        </row>
        <row r="8768">
          <cell r="L8768">
            <v>23.6416</v>
          </cell>
          <cell r="M8768">
            <v>6.7052625657947748E-3</v>
          </cell>
          <cell r="AF8768">
            <v>6.7453766599675554E-3</v>
          </cell>
        </row>
        <row r="8769">
          <cell r="L8769">
            <v>45.159300000000002</v>
          </cell>
          <cell r="M8769">
            <v>6.7333547955522079E-3</v>
          </cell>
          <cell r="AF8769">
            <v>6.7450048065856635E-3</v>
          </cell>
        </row>
        <row r="8770">
          <cell r="L8770">
            <v>23.635400000000001</v>
          </cell>
          <cell r="M8770">
            <v>6.7051231679541249E-3</v>
          </cell>
          <cell r="AF8770">
            <v>6.7449954065666572E-3</v>
          </cell>
        </row>
        <row r="8771">
          <cell r="L8771">
            <v>27.993300000000001</v>
          </cell>
          <cell r="M8771">
            <v>6.7849123824923335E-3</v>
          </cell>
          <cell r="AF8771">
            <v>6.7448430591291568E-3</v>
          </cell>
        </row>
        <row r="8772">
          <cell r="L8772">
            <v>37.669499999999999</v>
          </cell>
          <cell r="M8772">
            <v>6.8280409111693549E-3</v>
          </cell>
          <cell r="AF8772">
            <v>6.7446924684087259E-3</v>
          </cell>
        </row>
        <row r="8773">
          <cell r="L8773">
            <v>20.131</v>
          </cell>
          <cell r="M8773">
            <v>6.6148397982633417E-3</v>
          </cell>
          <cell r="AF8773">
            <v>6.744394689405451E-3</v>
          </cell>
        </row>
        <row r="8774">
          <cell r="L8774">
            <v>12.084899999999999</v>
          </cell>
          <cell r="M8774">
            <v>6.3252586332854495E-3</v>
          </cell>
          <cell r="AF8774">
            <v>6.7443418682653633E-3</v>
          </cell>
        </row>
        <row r="8775">
          <cell r="L8775">
            <v>31.774999999999999</v>
          </cell>
          <cell r="M8775">
            <v>6.8240236549920131E-3</v>
          </cell>
          <cell r="AF8775">
            <v>6.7440302940465673E-3</v>
          </cell>
        </row>
        <row r="8776">
          <cell r="L8776">
            <v>12.823600000000001</v>
          </cell>
          <cell r="M8776">
            <v>6.3563410595897738E-3</v>
          </cell>
          <cell r="AF8776">
            <v>6.7438695814151352E-3</v>
          </cell>
        </row>
        <row r="8777">
          <cell r="L8777">
            <v>38.510899999999999</v>
          </cell>
          <cell r="M8777">
            <v>6.8229370201940767E-3</v>
          </cell>
          <cell r="AF8777">
            <v>6.7433998832629512E-3</v>
          </cell>
        </row>
        <row r="8778">
          <cell r="L8778">
            <v>32.730400000000003</v>
          </cell>
          <cell r="M8778">
            <v>6.8294025861381155E-3</v>
          </cell>
          <cell r="AF8778">
            <v>6.7432405233794103E-3</v>
          </cell>
        </row>
        <row r="8779">
          <cell r="L8779">
            <v>44.5002</v>
          </cell>
          <cell r="M8779">
            <v>6.7460900696402109E-3</v>
          </cell>
          <cell r="AF8779">
            <v>6.7421001967103598E-3</v>
          </cell>
        </row>
        <row r="8780">
          <cell r="L8780">
            <v>9.2297999999999991</v>
          </cell>
          <cell r="M8780">
            <v>6.1972072261047223E-3</v>
          </cell>
          <cell r="AF8780">
            <v>6.7420180711343196E-3</v>
          </cell>
        </row>
        <row r="8781">
          <cell r="L8781">
            <v>11.7966</v>
          </cell>
          <cell r="M8781">
            <v>6.3128947310215466E-3</v>
          </cell>
          <cell r="AF8781">
            <v>6.7416719895775322E-3</v>
          </cell>
        </row>
        <row r="8782">
          <cell r="L8782">
            <v>9.3979400000000002</v>
          </cell>
          <cell r="M8782">
            <v>6.2050873686790367E-3</v>
          </cell>
          <cell r="AF8782">
            <v>6.7412677505509855E-3</v>
          </cell>
        </row>
        <row r="8783">
          <cell r="L8783">
            <v>20.703299999999999</v>
          </cell>
          <cell r="M8783">
            <v>6.6311332404183068E-3</v>
          </cell>
          <cell r="AF8783">
            <v>6.7411315343589451E-3</v>
          </cell>
        </row>
        <row r="8784">
          <cell r="L8784">
            <v>16.043099999999999</v>
          </cell>
          <cell r="M8784">
            <v>6.4814687611240178E-3</v>
          </cell>
          <cell r="AF8784">
            <v>6.7411008243608963E-3</v>
          </cell>
        </row>
        <row r="8785">
          <cell r="L8785">
            <v>52.393300000000004</v>
          </cell>
          <cell r="M8785">
            <v>6.5401127621343225E-3</v>
          </cell>
          <cell r="AF8785">
            <v>6.7404913671201107E-3</v>
          </cell>
        </row>
        <row r="8786">
          <cell r="L8786">
            <v>46.505899999999997</v>
          </cell>
          <cell r="M8786">
            <v>6.7047520195526473E-3</v>
          </cell>
          <cell r="AF8786">
            <v>6.7397621061008207E-3</v>
          </cell>
        </row>
        <row r="8787">
          <cell r="L8787">
            <v>21.209800000000001</v>
          </cell>
          <cell r="M8787">
            <v>6.6450539246626396E-3</v>
          </cell>
          <cell r="AF8787">
            <v>6.7396635033735216E-3</v>
          </cell>
        </row>
        <row r="8788">
          <cell r="L8788">
            <v>4.5675800000000004</v>
          </cell>
          <cell r="M8788">
            <v>5.9629057182127689E-3</v>
          </cell>
          <cell r="AF8788">
            <v>6.7395648506357753E-3</v>
          </cell>
        </row>
        <row r="8789">
          <cell r="L8789">
            <v>18.020700000000001</v>
          </cell>
          <cell r="M8789">
            <v>6.5496606869077795E-3</v>
          </cell>
          <cell r="AF8789">
            <v>6.7388495793374971E-3</v>
          </cell>
        </row>
        <row r="8790">
          <cell r="L8790">
            <v>20.458500000000001</v>
          </cell>
          <cell r="M8790">
            <v>6.6242367928299739E-3</v>
          </cell>
          <cell r="AF8790">
            <v>6.738705822329832E-3</v>
          </cell>
        </row>
        <row r="8791">
          <cell r="L8791">
            <v>18.513999999999999</v>
          </cell>
          <cell r="M8791">
            <v>6.5656076514124875E-3</v>
          </cell>
          <cell r="AF8791">
            <v>6.7385561256055881E-3</v>
          </cell>
        </row>
        <row r="8792">
          <cell r="L8792">
            <v>15.976000000000001</v>
          </cell>
          <cell r="M8792">
            <v>6.4790370440387587E-3</v>
          </cell>
          <cell r="AF8792">
            <v>6.7380030123484853E-3</v>
          </cell>
        </row>
        <row r="8793">
          <cell r="L8793">
            <v>15.612399999999999</v>
          </cell>
          <cell r="M8793">
            <v>6.4657273629794634E-3</v>
          </cell>
          <cell r="AF8793">
            <v>6.7378020284703808E-3</v>
          </cell>
        </row>
        <row r="8794">
          <cell r="L8794">
            <v>10.546099999999999</v>
          </cell>
          <cell r="M8794">
            <v>6.2577780212858258E-3</v>
          </cell>
          <cell r="AF8794">
            <v>6.7377825046179059E-3</v>
          </cell>
        </row>
        <row r="8795">
          <cell r="L8795">
            <v>7.35745</v>
          </cell>
          <cell r="M8795">
            <v>6.1067049447186533E-3</v>
          </cell>
          <cell r="AF8795">
            <v>6.7371528097973539E-3</v>
          </cell>
        </row>
        <row r="8796">
          <cell r="M8796">
            <v>5.7065367181851909E-3</v>
          </cell>
          <cell r="AF8796">
            <v>6.7368058250236347E-3</v>
          </cell>
        </row>
        <row r="8797">
          <cell r="L8797">
            <v>15.8956</v>
          </cell>
          <cell r="M8797">
            <v>6.4761132626025373E-3</v>
          </cell>
          <cell r="AF8797">
            <v>6.7348698207478361E-3</v>
          </cell>
        </row>
        <row r="8798">
          <cell r="L8798">
            <v>37.359200000000001</v>
          </cell>
          <cell r="M8798">
            <v>6.8295659321013129E-3</v>
          </cell>
          <cell r="AF8798">
            <v>6.7335283339630325E-3</v>
          </cell>
        </row>
        <row r="8799">
          <cell r="L8799">
            <v>13.631</v>
          </cell>
          <cell r="M8799">
            <v>6.3893182678842631E-3</v>
          </cell>
          <cell r="AF8799">
            <v>6.7334346013500261E-3</v>
          </cell>
        </row>
        <row r="8800">
          <cell r="L8800">
            <v>16.623000000000001</v>
          </cell>
          <cell r="M8800">
            <v>6.5021644705758348E-3</v>
          </cell>
          <cell r="AF8800">
            <v>6.7333547955522079E-3</v>
          </cell>
        </row>
        <row r="8801">
          <cell r="L8801">
            <v>21.316099999999999</v>
          </cell>
          <cell r="M8801">
            <v>6.6479156352652674E-3</v>
          </cell>
          <cell r="AF8801">
            <v>6.7331851063799778E-3</v>
          </cell>
        </row>
        <row r="8802">
          <cell r="L8802">
            <v>50.767099999999999</v>
          </cell>
          <cell r="M8802">
            <v>6.5918809553448072E-3</v>
          </cell>
          <cell r="AF8802">
            <v>6.7331451593860862E-3</v>
          </cell>
        </row>
        <row r="8803">
          <cell r="L8803">
            <v>18.697900000000001</v>
          </cell>
          <cell r="M8803">
            <v>6.5714424296884257E-3</v>
          </cell>
          <cell r="AF8803">
            <v>6.7329213145155354E-3</v>
          </cell>
        </row>
        <row r="8804">
          <cell r="L8804">
            <v>16.616700000000002</v>
          </cell>
          <cell r="M8804">
            <v>6.5019427271796855E-3</v>
          </cell>
          <cell r="AF8804">
            <v>6.7328973168746791E-3</v>
          </cell>
        </row>
        <row r="8805">
          <cell r="L8805">
            <v>9.1334900000000001</v>
          </cell>
          <cell r="M8805">
            <v>6.1926748693634116E-3</v>
          </cell>
          <cell r="AF8805">
            <v>6.7324428415644179E-3</v>
          </cell>
        </row>
        <row r="8806">
          <cell r="L8806">
            <v>117.69799999999999</v>
          </cell>
          <cell r="M8806">
            <v>2.5089439639109975E-3</v>
          </cell>
          <cell r="AF8806">
            <v>6.7323305724404543E-3</v>
          </cell>
        </row>
        <row r="8807">
          <cell r="L8807">
            <v>27.3735</v>
          </cell>
          <cell r="M8807">
            <v>6.7758103028528549E-3</v>
          </cell>
          <cell r="AF8807">
            <v>6.7319913959302388E-3</v>
          </cell>
        </row>
        <row r="8808">
          <cell r="L8808">
            <v>14.7423</v>
          </cell>
          <cell r="M8808">
            <v>6.4329744784215178E-3</v>
          </cell>
          <cell r="AF8808">
            <v>6.7319009903970377E-3</v>
          </cell>
        </row>
        <row r="8809">
          <cell r="L8809">
            <v>40.267800000000001</v>
          </cell>
          <cell r="M8809">
            <v>6.8077296553512535E-3</v>
          </cell>
          <cell r="AF8809">
            <v>6.7316053952819095E-3</v>
          </cell>
        </row>
        <row r="8810">
          <cell r="M8810">
            <v>5.7065367181851909E-3</v>
          </cell>
          <cell r="AF8810">
            <v>6.7315148242199953E-3</v>
          </cell>
        </row>
        <row r="8811">
          <cell r="L8811">
            <v>18.4527</v>
          </cell>
          <cell r="M8811">
            <v>6.5636493979211183E-3</v>
          </cell>
          <cell r="AF8811">
            <v>6.7314725444489959E-3</v>
          </cell>
        </row>
        <row r="8812">
          <cell r="M8812">
            <v>5.7065367181851909E-3</v>
          </cell>
          <cell r="AF8812">
            <v>6.7313940024619203E-3</v>
          </cell>
        </row>
        <row r="8813">
          <cell r="L8813">
            <v>104.202</v>
          </cell>
          <cell r="M8813">
            <v>3.3888123809031503E-3</v>
          </cell>
          <cell r="AF8813">
            <v>6.7304573191508841E-3</v>
          </cell>
        </row>
        <row r="8814">
          <cell r="M8814">
            <v>5.7065367181851909E-3</v>
          </cell>
          <cell r="AF8814">
            <v>6.7300279796639381E-3</v>
          </cell>
        </row>
        <row r="8815">
          <cell r="M8815">
            <v>5.7065367181851909E-3</v>
          </cell>
          <cell r="AF8815">
            <v>6.7299671545818073E-3</v>
          </cell>
        </row>
        <row r="8816">
          <cell r="M8816">
            <v>5.7065367181851909E-3</v>
          </cell>
          <cell r="AF8816">
            <v>6.7298616836271681E-3</v>
          </cell>
        </row>
        <row r="8817">
          <cell r="M8817">
            <v>5.7065367181851909E-3</v>
          </cell>
          <cell r="AF8817">
            <v>6.7296059047382189E-3</v>
          </cell>
        </row>
        <row r="8818">
          <cell r="M8818">
            <v>5.7065367181851909E-3</v>
          </cell>
          <cell r="AF8818">
            <v>6.7277762231479615E-3</v>
          </cell>
        </row>
        <row r="8819">
          <cell r="M8819">
            <v>5.7065367181851909E-3</v>
          </cell>
          <cell r="AF8819">
            <v>6.7272553233194568E-3</v>
          </cell>
        </row>
        <row r="8820">
          <cell r="M8820">
            <v>5.7065367181851909E-3</v>
          </cell>
          <cell r="AF8820">
            <v>6.7265787809294344E-3</v>
          </cell>
        </row>
        <row r="8821">
          <cell r="M8821">
            <v>5.7065367181851909E-3</v>
          </cell>
          <cell r="AF8821">
            <v>6.7260013705449928E-3</v>
          </cell>
        </row>
        <row r="8822">
          <cell r="M8822">
            <v>5.7065367181851909E-3</v>
          </cell>
          <cell r="AF8822">
            <v>6.725563191839758E-3</v>
          </cell>
        </row>
        <row r="8823">
          <cell r="M8823">
            <v>5.7065367181851909E-3</v>
          </cell>
          <cell r="AF8823">
            <v>6.7248254508643348E-3</v>
          </cell>
        </row>
        <row r="8824">
          <cell r="M8824">
            <v>5.7065367181851909E-3</v>
          </cell>
          <cell r="AF8824">
            <v>6.7246094741671278E-3</v>
          </cell>
        </row>
        <row r="8825">
          <cell r="M8825">
            <v>5.7065367181851909E-3</v>
          </cell>
          <cell r="AF8825">
            <v>6.7244431976973187E-3</v>
          </cell>
        </row>
        <row r="8826">
          <cell r="M8826">
            <v>5.7065367181851909E-3</v>
          </cell>
          <cell r="AF8826">
            <v>6.7244244839468571E-3</v>
          </cell>
        </row>
        <row r="8827">
          <cell r="M8827">
            <v>5.7065367181851909E-3</v>
          </cell>
          <cell r="AF8827">
            <v>6.72435169354793E-3</v>
          </cell>
        </row>
        <row r="8828">
          <cell r="M8828">
            <v>5.7065367181851909E-3</v>
          </cell>
          <cell r="AF8828">
            <v>6.7236809245159474E-3</v>
          </cell>
        </row>
        <row r="8829">
          <cell r="M8829">
            <v>5.7065367181851909E-3</v>
          </cell>
          <cell r="AF8829">
            <v>6.723526492926026E-3</v>
          </cell>
        </row>
        <row r="8830">
          <cell r="M8830">
            <v>5.7065367181851909E-3</v>
          </cell>
          <cell r="AF8830">
            <v>6.7233531547564243E-3</v>
          </cell>
        </row>
        <row r="8831">
          <cell r="M8831">
            <v>5.7065367181851909E-3</v>
          </cell>
          <cell r="AF8831">
            <v>6.7233447977887838E-3</v>
          </cell>
        </row>
        <row r="8832">
          <cell r="M8832">
            <v>5.7065367181851909E-3</v>
          </cell>
          <cell r="AF8832">
            <v>6.7230311910789339E-3</v>
          </cell>
        </row>
        <row r="8833">
          <cell r="M8833">
            <v>5.7065367181851909E-3</v>
          </cell>
          <cell r="AF8833">
            <v>6.7229412113035602E-3</v>
          </cell>
        </row>
        <row r="8834">
          <cell r="M8834">
            <v>5.7065367181851909E-3</v>
          </cell>
          <cell r="AF8834">
            <v>6.7229328392982022E-3</v>
          </cell>
        </row>
        <row r="8835">
          <cell r="M8835">
            <v>5.7065367181851909E-3</v>
          </cell>
          <cell r="AF8835">
            <v>6.722463519765326E-3</v>
          </cell>
        </row>
        <row r="8836">
          <cell r="M8836">
            <v>5.7065367181851909E-3</v>
          </cell>
          <cell r="AF8836">
            <v>6.7222075055716193E-3</v>
          </cell>
        </row>
        <row r="8837">
          <cell r="M8837">
            <v>5.7065367181851909E-3</v>
          </cell>
          <cell r="AF8837">
            <v>6.7216251733685272E-3</v>
          </cell>
        </row>
        <row r="8838">
          <cell r="M8838">
            <v>5.7065367181851909E-3</v>
          </cell>
          <cell r="AF8838">
            <v>6.7200220445761977E-3</v>
          </cell>
        </row>
        <row r="8839">
          <cell r="M8839">
            <v>5.7065367181851909E-3</v>
          </cell>
          <cell r="AF8839">
            <v>6.719198285968328E-3</v>
          </cell>
        </row>
        <row r="8840">
          <cell r="M8840">
            <v>5.7065367181851909E-3</v>
          </cell>
          <cell r="AF8840">
            <v>6.7190025411189977E-3</v>
          </cell>
        </row>
        <row r="8841">
          <cell r="M8841">
            <v>5.7065367181851909E-3</v>
          </cell>
          <cell r="AF8841">
            <v>6.7180598671794179E-3</v>
          </cell>
        </row>
        <row r="8842">
          <cell r="M8842">
            <v>5.7065367181851909E-3</v>
          </cell>
          <cell r="AF8842">
            <v>6.7178995420287746E-3</v>
          </cell>
        </row>
        <row r="8843">
          <cell r="M8843">
            <v>5.7065367181851909E-3</v>
          </cell>
          <cell r="AF8843">
            <v>6.7176813279716833E-3</v>
          </cell>
        </row>
        <row r="8844">
          <cell r="M8844">
            <v>5.7065367181851909E-3</v>
          </cell>
          <cell r="AF8844">
            <v>6.7168644829306446E-3</v>
          </cell>
        </row>
        <row r="8845">
          <cell r="M8845">
            <v>5.7065367181851909E-3</v>
          </cell>
          <cell r="AF8845">
            <v>6.7156005782897515E-3</v>
          </cell>
        </row>
        <row r="8846">
          <cell r="M8846">
            <v>5.7065367181851909E-3</v>
          </cell>
          <cell r="AF8846">
            <v>6.7153241034876195E-3</v>
          </cell>
        </row>
        <row r="8847">
          <cell r="M8847">
            <v>5.7065367181851909E-3</v>
          </cell>
          <cell r="AF8847">
            <v>6.7146380552452617E-3</v>
          </cell>
        </row>
        <row r="8848">
          <cell r="L8848">
            <v>14.746499999999999</v>
          </cell>
          <cell r="M8848">
            <v>6.4331356120309663E-3</v>
          </cell>
          <cell r="AF8848">
            <v>6.7140674233952258E-3</v>
          </cell>
        </row>
        <row r="8849">
          <cell r="L8849">
            <v>118.642</v>
          </cell>
          <cell r="M8849">
            <v>2.4518288041497269E-3</v>
          </cell>
          <cell r="AF8849">
            <v>6.7140283206778726E-3</v>
          </cell>
        </row>
        <row r="8850">
          <cell r="L8850">
            <v>2.6250300000000002</v>
          </cell>
          <cell r="M8850">
            <v>5.8568774880318163E-3</v>
          </cell>
          <cell r="AF8850">
            <v>6.7118835309996775E-3</v>
          </cell>
        </row>
        <row r="8851">
          <cell r="L8851">
            <v>5.26823</v>
          </cell>
          <cell r="M8851">
            <v>5.9999868129205179E-3</v>
          </cell>
          <cell r="AF8851">
            <v>6.7116730867767703E-3</v>
          </cell>
        </row>
        <row r="8852">
          <cell r="L8852">
            <v>674.84799999999996</v>
          </cell>
          <cell r="M8852">
            <v>5.5650492015500307E-29</v>
          </cell>
          <cell r="AF8852">
            <v>6.7110560935306615E-3</v>
          </cell>
        </row>
        <row r="8853">
          <cell r="L8853">
            <v>560.05399999999997</v>
          </cell>
          <cell r="M8853">
            <v>1.8523852308817368E-20</v>
          </cell>
          <cell r="AF8853">
            <v>6.7107943528702209E-3</v>
          </cell>
        </row>
        <row r="8854">
          <cell r="L8854">
            <v>539.44000000000005</v>
          </cell>
          <cell r="M8854">
            <v>4.170586149753122E-19</v>
          </cell>
          <cell r="AF8854">
            <v>6.7104486200314801E-3</v>
          </cell>
        </row>
        <row r="8855">
          <cell r="L8855">
            <v>524.19299999999998</v>
          </cell>
          <cell r="M8855">
            <v>3.852025449356803E-18</v>
          </cell>
          <cell r="AF8855">
            <v>6.7091208249317582E-3</v>
          </cell>
        </row>
        <row r="8856">
          <cell r="L8856">
            <v>490.93700000000001</v>
          </cell>
          <cell r="M8856">
            <v>3.8793899302193407E-16</v>
          </cell>
          <cell r="AF8856">
            <v>6.7090853823655316E-3</v>
          </cell>
        </row>
        <row r="8857">
          <cell r="L8857">
            <v>419.44299999999998</v>
          </cell>
          <cell r="M8857">
            <v>2.61613494270548E-12</v>
          </cell>
          <cell r="AF8857">
            <v>6.7081688416191498E-3</v>
          </cell>
        </row>
        <row r="8858">
          <cell r="L8858">
            <v>378.12200000000001</v>
          </cell>
          <cell r="M8858">
            <v>2.1553002044136932E-10</v>
          </cell>
          <cell r="AF8858">
            <v>6.7076570178385506E-3</v>
          </cell>
        </row>
        <row r="8859">
          <cell r="L8859">
            <v>374.226</v>
          </cell>
          <cell r="M8859">
            <v>3.1835924899763514E-10</v>
          </cell>
          <cell r="AF8859">
            <v>6.7072022135726828E-3</v>
          </cell>
        </row>
        <row r="8860">
          <cell r="L8860">
            <v>326.17700000000002</v>
          </cell>
          <cell r="M8860">
            <v>2.7111238024458361E-8</v>
          </cell>
          <cell r="AF8860">
            <v>6.7071174080184162E-3</v>
          </cell>
        </row>
        <row r="8861">
          <cell r="L8861">
            <v>326.17</v>
          </cell>
          <cell r="M8861">
            <v>2.7127458910458654E-8</v>
          </cell>
          <cell r="AF8861">
            <v>6.7065341886371477E-3</v>
          </cell>
        </row>
        <row r="8862">
          <cell r="L8862">
            <v>288.00900000000001</v>
          </cell>
          <cell r="M8862">
            <v>5.7108175066723919E-7</v>
          </cell>
          <cell r="AF8862">
            <v>6.7060393428193601E-3</v>
          </cell>
        </row>
        <row r="8863">
          <cell r="L8863">
            <v>254.57</v>
          </cell>
          <cell r="M8863">
            <v>5.8028786190043152E-6</v>
          </cell>
          <cell r="AF8863">
            <v>6.7057994245583227E-3</v>
          </cell>
        </row>
        <row r="8864">
          <cell r="L8864">
            <v>252.48699999999999</v>
          </cell>
          <cell r="M8864">
            <v>6.6321232908153251E-6</v>
          </cell>
          <cell r="AF8864">
            <v>6.7056131704551275E-3</v>
          </cell>
        </row>
        <row r="8865">
          <cell r="L8865">
            <v>242.01</v>
          </cell>
          <cell r="M8865">
            <v>1.2736130347559374E-5</v>
          </cell>
          <cell r="AF8865">
            <v>6.7056041910597075E-3</v>
          </cell>
        </row>
        <row r="8866">
          <cell r="L8866">
            <v>237.85499999999999</v>
          </cell>
          <cell r="M8866">
            <v>1.6351144819926426E-5</v>
          </cell>
          <cell r="AF8866">
            <v>6.7055256084296647E-3</v>
          </cell>
        </row>
        <row r="8867">
          <cell r="L8867">
            <v>233.023</v>
          </cell>
          <cell r="M8867">
            <v>2.1725578756545645E-5</v>
          </cell>
          <cell r="AF8867">
            <v>6.7051638296651899E-3</v>
          </cell>
        </row>
        <row r="8868">
          <cell r="L8868">
            <v>230.47200000000001</v>
          </cell>
          <cell r="M8868">
            <v>2.5172758530363045E-5</v>
          </cell>
          <cell r="AF8868">
            <v>6.7047520195526473E-3</v>
          </cell>
        </row>
        <row r="8869">
          <cell r="L8869">
            <v>210.86</v>
          </cell>
          <cell r="M8869">
            <v>7.3273146964503733E-5</v>
          </cell>
          <cell r="AF8869">
            <v>6.7045695406095507E-3</v>
          </cell>
        </row>
        <row r="8870">
          <cell r="L8870">
            <v>197.405</v>
          </cell>
          <cell r="M8870">
            <v>1.4286583500159515E-4</v>
          </cell>
          <cell r="AF8870">
            <v>6.7037005052218296E-3</v>
          </cell>
        </row>
        <row r="8871">
          <cell r="L8871">
            <v>193.92699999999999</v>
          </cell>
          <cell r="M8871">
            <v>1.6831891552335508E-4</v>
          </cell>
          <cell r="AF8871">
            <v>6.7033521060062542E-3</v>
          </cell>
        </row>
        <row r="8872">
          <cell r="L8872">
            <v>191.13200000000001</v>
          </cell>
          <cell r="M8872">
            <v>1.9153008804073012E-4</v>
          </cell>
          <cell r="AF8872">
            <v>6.7029828572184539E-3</v>
          </cell>
        </row>
        <row r="8873">
          <cell r="L8873">
            <v>183.78399999999999</v>
          </cell>
          <cell r="M8873">
            <v>2.6606218923352996E-4</v>
          </cell>
          <cell r="AF8873">
            <v>6.7029035051497828E-3</v>
          </cell>
        </row>
        <row r="8874">
          <cell r="L8874">
            <v>182.68100000000001</v>
          </cell>
          <cell r="M8874">
            <v>2.7913641799880471E-4</v>
          </cell>
          <cell r="AF8874">
            <v>6.7020222794069535E-3</v>
          </cell>
        </row>
        <row r="8875">
          <cell r="L8875">
            <v>176.65700000000001</v>
          </cell>
          <cell r="M8875">
            <v>3.6046301365167717E-4</v>
          </cell>
          <cell r="AF8875">
            <v>6.7017673757244905E-3</v>
          </cell>
        </row>
        <row r="8876">
          <cell r="L8876">
            <v>176.506</v>
          </cell>
          <cell r="M8876">
            <v>3.6273107069138496E-4</v>
          </cell>
          <cell r="AF8876">
            <v>6.7005533465007844E-3</v>
          </cell>
        </row>
        <row r="8877">
          <cell r="L8877">
            <v>168.774</v>
          </cell>
          <cell r="M8877">
            <v>4.9566197875960461E-4</v>
          </cell>
          <cell r="AF8877">
            <v>6.7004847269617239E-3</v>
          </cell>
        </row>
        <row r="8878">
          <cell r="L8878">
            <v>163.37</v>
          </cell>
          <cell r="M8878">
            <v>6.1014685439375008E-4</v>
          </cell>
          <cell r="AF8878">
            <v>6.7004069376025285E-3</v>
          </cell>
        </row>
        <row r="8879">
          <cell r="L8879">
            <v>157.232</v>
          </cell>
          <cell r="M8879">
            <v>7.64584988350235E-4</v>
          </cell>
          <cell r="AF8879">
            <v>6.7003245486028122E-3</v>
          </cell>
        </row>
        <row r="8880">
          <cell r="L8880">
            <v>157.20599999999999</v>
          </cell>
          <cell r="M8880">
            <v>7.6529809916144325E-4</v>
          </cell>
          <cell r="AF8880">
            <v>6.6996003060725215E-3</v>
          </cell>
        </row>
        <row r="8881">
          <cell r="L8881">
            <v>155.93899999999999</v>
          </cell>
          <cell r="M8881">
            <v>8.0067401131388898E-4</v>
          </cell>
          <cell r="AF8881">
            <v>6.6982222809093325E-3</v>
          </cell>
        </row>
        <row r="8882">
          <cell r="L8882">
            <v>147.46700000000001</v>
          </cell>
          <cell r="M8882">
            <v>1.0700972197759803E-3</v>
          </cell>
          <cell r="AF8882">
            <v>6.6980007992933962E-3</v>
          </cell>
        </row>
        <row r="8883">
          <cell r="L8883">
            <v>145.489</v>
          </cell>
          <cell r="M8883">
            <v>1.1416054718341232E-3</v>
          </cell>
          <cell r="AF8883">
            <v>6.6976150992975429E-3</v>
          </cell>
        </row>
        <row r="8884">
          <cell r="L8884">
            <v>145.41</v>
          </cell>
          <cell r="M8884">
            <v>1.1445313478508428E-3</v>
          </cell>
          <cell r="AF8884">
            <v>6.6972867250189054E-3</v>
          </cell>
        </row>
        <row r="8885">
          <cell r="L8885">
            <v>143.99199999999999</v>
          </cell>
          <cell r="M8885">
            <v>1.1979696517420075E-3</v>
          </cell>
          <cell r="AF8885">
            <v>6.6967888148873776E-3</v>
          </cell>
        </row>
        <row r="8886">
          <cell r="L8886">
            <v>139.61600000000001</v>
          </cell>
          <cell r="M8886">
            <v>1.3740079528590846E-3</v>
          </cell>
          <cell r="AF8886">
            <v>6.6967656350641015E-3</v>
          </cell>
        </row>
        <row r="8887">
          <cell r="L8887">
            <v>129.56899999999999</v>
          </cell>
          <cell r="M8887">
            <v>1.8427266423230873E-3</v>
          </cell>
          <cell r="AF8887">
            <v>6.6963828957906681E-3</v>
          </cell>
        </row>
        <row r="8888">
          <cell r="L8888">
            <v>127.96299999999999</v>
          </cell>
          <cell r="M8888">
            <v>1.9259467422095894E-3</v>
          </cell>
          <cell r="AF8888">
            <v>6.695964776727955E-3</v>
          </cell>
        </row>
        <row r="8889">
          <cell r="L8889">
            <v>125.59699999999999</v>
          </cell>
          <cell r="M8889">
            <v>2.0526112196094909E-3</v>
          </cell>
          <cell r="AF8889">
            <v>6.6953271343910209E-3</v>
          </cell>
        </row>
        <row r="8890">
          <cell r="L8890">
            <v>123.68600000000001</v>
          </cell>
          <cell r="M8890">
            <v>2.1583828432016716E-3</v>
          </cell>
          <cell r="AF8890">
            <v>6.6953154854387485E-3</v>
          </cell>
        </row>
        <row r="8891">
          <cell r="L8891">
            <v>121.53100000000001</v>
          </cell>
          <cell r="M8891">
            <v>2.2812770285988299E-3</v>
          </cell>
          <cell r="AF8891">
            <v>6.6952991761142283E-3</v>
          </cell>
        </row>
        <row r="8892">
          <cell r="L8892">
            <v>120.33199999999999</v>
          </cell>
          <cell r="M8892">
            <v>2.3512695038857227E-3</v>
          </cell>
          <cell r="AF8892">
            <v>6.6951616751243278E-3</v>
          </cell>
        </row>
        <row r="8893">
          <cell r="L8893">
            <v>120.26</v>
          </cell>
          <cell r="M8893">
            <v>2.3555086213928912E-3</v>
          </cell>
          <cell r="AF8893">
            <v>6.6949074753753519E-3</v>
          </cell>
        </row>
        <row r="8894">
          <cell r="L8894">
            <v>120.169</v>
          </cell>
          <cell r="M8894">
            <v>2.3608721913518102E-3</v>
          </cell>
          <cell r="AF8894">
            <v>6.6946764027490981E-3</v>
          </cell>
        </row>
        <row r="8895">
          <cell r="L8895">
            <v>111.648</v>
          </cell>
          <cell r="M8895">
            <v>2.8899360760391338E-3</v>
          </cell>
          <cell r="AF8895">
            <v>6.6945993375149134E-3</v>
          </cell>
        </row>
        <row r="8896">
          <cell r="L8896">
            <v>111.55200000000001</v>
          </cell>
          <cell r="M8896">
            <v>2.8961754529366504E-3</v>
          </cell>
          <cell r="AF8896">
            <v>6.6941645862364759E-3</v>
          </cell>
        </row>
        <row r="8897">
          <cell r="L8897">
            <v>111.114</v>
          </cell>
          <cell r="M8897">
            <v>2.9247135906909408E-3</v>
          </cell>
          <cell r="AF8897">
            <v>6.6931452859327204E-3</v>
          </cell>
        </row>
        <row r="8898">
          <cell r="L8898">
            <v>109.622</v>
          </cell>
          <cell r="M8898">
            <v>3.0227751697331912E-3</v>
          </cell>
          <cell r="AF8898">
            <v>6.693013806856012E-3</v>
          </cell>
        </row>
        <row r="8899">
          <cell r="L8899">
            <v>108.958</v>
          </cell>
          <cell r="M8899">
            <v>3.0668228522771203E-3</v>
          </cell>
          <cell r="AF8899">
            <v>6.6930020647824164E-3</v>
          </cell>
        </row>
        <row r="8900">
          <cell r="L8900">
            <v>107.70699999999999</v>
          </cell>
          <cell r="M8900">
            <v>3.1504537193988579E-3</v>
          </cell>
          <cell r="AF8900">
            <v>6.6910676363865218E-3</v>
          </cell>
        </row>
        <row r="8901">
          <cell r="L8901">
            <v>105.91</v>
          </cell>
          <cell r="M8901">
            <v>3.271960746121409E-3</v>
          </cell>
          <cell r="AF8901">
            <v>6.6899829949751636E-3</v>
          </cell>
        </row>
        <row r="8902">
          <cell r="L8902">
            <v>105.182</v>
          </cell>
          <cell r="M8902">
            <v>3.3216131914305721E-3</v>
          </cell>
          <cell r="AF8902">
            <v>6.6898999453513719E-3</v>
          </cell>
        </row>
        <row r="8903">
          <cell r="L8903">
            <v>104.03400000000001</v>
          </cell>
          <cell r="M8903">
            <v>3.4003717429142741E-3</v>
          </cell>
          <cell r="AF8903">
            <v>6.6895675166339904E-3</v>
          </cell>
        </row>
        <row r="8904">
          <cell r="L8904">
            <v>103.081</v>
          </cell>
          <cell r="M8904">
            <v>3.4661503165057399E-3</v>
          </cell>
          <cell r="AF8904">
            <v>6.687859234530141E-3</v>
          </cell>
        </row>
        <row r="8905">
          <cell r="L8905">
            <v>101.83199999999999</v>
          </cell>
          <cell r="M8905">
            <v>3.5528557582097911E-3</v>
          </cell>
          <cell r="AF8905">
            <v>6.6874097191268146E-3</v>
          </cell>
        </row>
        <row r="8906">
          <cell r="L8906">
            <v>101.745</v>
          </cell>
          <cell r="M8906">
            <v>3.5589147607700492E-3</v>
          </cell>
          <cell r="AF8906">
            <v>6.6866670479151149E-3</v>
          </cell>
        </row>
        <row r="8907">
          <cell r="L8907">
            <v>100.233</v>
          </cell>
          <cell r="M8907">
            <v>3.6645812896131907E-3</v>
          </cell>
          <cell r="AF8907">
            <v>6.6862662162537898E-3</v>
          </cell>
        </row>
        <row r="8908">
          <cell r="L8908">
            <v>99.172200000000004</v>
          </cell>
          <cell r="M8908">
            <v>3.7390848244443931E-3</v>
          </cell>
          <cell r="AF8908">
            <v>6.6860884349102387E-3</v>
          </cell>
        </row>
        <row r="8909">
          <cell r="L8909">
            <v>97.568200000000004</v>
          </cell>
          <cell r="M8909">
            <v>3.8522085558896019E-3</v>
          </cell>
          <cell r="AF8909">
            <v>6.6858263806827394E-3</v>
          </cell>
        </row>
        <row r="8910">
          <cell r="L8910">
            <v>97.436599999999999</v>
          </cell>
          <cell r="M8910">
            <v>3.8615108683093171E-3</v>
          </cell>
          <cell r="AF8910">
            <v>6.6849810037070455E-3</v>
          </cell>
        </row>
        <row r="8911">
          <cell r="L8911">
            <v>97.231499999999997</v>
          </cell>
          <cell r="M8911">
            <v>3.8760141439524763E-3</v>
          </cell>
          <cell r="AF8911">
            <v>6.6842759667252883E-3</v>
          </cell>
        </row>
        <row r="8912">
          <cell r="L8912">
            <v>93.640199999999993</v>
          </cell>
          <cell r="M8912">
            <v>4.130705535930603E-3</v>
          </cell>
          <cell r="AF8912">
            <v>6.6841937694801547E-3</v>
          </cell>
        </row>
        <row r="8913">
          <cell r="L8913">
            <v>93.263000000000005</v>
          </cell>
          <cell r="M8913">
            <v>4.1574954597894459E-3</v>
          </cell>
          <cell r="AF8913">
            <v>6.6841840977913966E-3</v>
          </cell>
        </row>
        <row r="8914">
          <cell r="L8914">
            <v>92.918300000000002</v>
          </cell>
          <cell r="M8914">
            <v>4.1819763135961894E-3</v>
          </cell>
          <cell r="AF8914">
            <v>6.6835305654998458E-3</v>
          </cell>
        </row>
        <row r="8915">
          <cell r="L8915">
            <v>91.615399999999994</v>
          </cell>
          <cell r="M8915">
            <v>4.274471699635375E-3</v>
          </cell>
          <cell r="AF8915">
            <v>6.6825695805005792E-3</v>
          </cell>
        </row>
        <row r="8916">
          <cell r="L8916">
            <v>91.515600000000006</v>
          </cell>
          <cell r="M8916">
            <v>4.2815525143462254E-3</v>
          </cell>
          <cell r="AF8916">
            <v>6.6821926374592494E-3</v>
          </cell>
        </row>
        <row r="8917">
          <cell r="L8917">
            <v>90.883899999999997</v>
          </cell>
          <cell r="M8917">
            <v>4.3263511479941655E-3</v>
          </cell>
          <cell r="AF8917">
            <v>6.6818225531391677E-3</v>
          </cell>
        </row>
        <row r="8918">
          <cell r="L8918">
            <v>90.370900000000006</v>
          </cell>
          <cell r="M8918">
            <v>4.3627005304685872E-3</v>
          </cell>
          <cell r="AF8918">
            <v>6.6814739867630301E-3</v>
          </cell>
        </row>
        <row r="8919">
          <cell r="L8919">
            <v>88.973500000000001</v>
          </cell>
          <cell r="M8919">
            <v>4.4615235688995527E-3</v>
          </cell>
          <cell r="AF8919">
            <v>6.6811421278958148E-3</v>
          </cell>
        </row>
        <row r="8920">
          <cell r="L8920">
            <v>85.535700000000006</v>
          </cell>
          <cell r="M8920">
            <v>4.7027885114963291E-3</v>
          </cell>
          <cell r="AF8920">
            <v>6.6810981794538414E-3</v>
          </cell>
        </row>
        <row r="8921">
          <cell r="L8921">
            <v>84.920100000000005</v>
          </cell>
          <cell r="M8921">
            <v>4.7456105674470988E-3</v>
          </cell>
          <cell r="AF8921">
            <v>6.6804504589116718E-3</v>
          </cell>
        </row>
        <row r="8922">
          <cell r="L8922">
            <v>84.607299999999995</v>
          </cell>
          <cell r="M8922">
            <v>4.7673153959569888E-3</v>
          </cell>
          <cell r="AF8922">
            <v>6.6804333314965112E-3</v>
          </cell>
        </row>
        <row r="8923">
          <cell r="L8923">
            <v>82.696100000000001</v>
          </cell>
          <cell r="M8923">
            <v>4.8990474570907647E-3</v>
          </cell>
          <cell r="AF8923">
            <v>6.6790405090342642E-3</v>
          </cell>
        </row>
        <row r="8924">
          <cell r="L8924">
            <v>82.538499999999999</v>
          </cell>
          <cell r="M8924">
            <v>4.9098364126668338E-3</v>
          </cell>
          <cell r="AF8924">
            <v>6.6787503980723006E-3</v>
          </cell>
        </row>
        <row r="8925">
          <cell r="L8925">
            <v>82.262699999999995</v>
          </cell>
          <cell r="M8925">
            <v>4.9286878266846723E-3</v>
          </cell>
          <cell r="AF8925">
            <v>6.6783442979034503E-3</v>
          </cell>
        </row>
        <row r="8926">
          <cell r="L8926">
            <v>82.248999999999995</v>
          </cell>
          <cell r="M8926">
            <v>4.9296232610320026E-3</v>
          </cell>
          <cell r="AF8926">
            <v>6.6779006990880223E-3</v>
          </cell>
        </row>
        <row r="8927">
          <cell r="L8927">
            <v>80.851799999999997</v>
          </cell>
          <cell r="M8927">
            <v>5.0245083929895615E-3</v>
          </cell>
          <cell r="AF8927">
            <v>6.6777132199841048E-3</v>
          </cell>
        </row>
        <row r="8928">
          <cell r="L8928">
            <v>79.360600000000005</v>
          </cell>
          <cell r="M8928">
            <v>5.1245524289216405E-3</v>
          </cell>
          <cell r="AF8928">
            <v>6.6775651339150283E-3</v>
          </cell>
        </row>
        <row r="8929">
          <cell r="L8929">
            <v>77.341999999999999</v>
          </cell>
          <cell r="M8929">
            <v>5.2576906350958203E-3</v>
          </cell>
          <cell r="AF8929">
            <v>6.677328056275366E-3</v>
          </cell>
        </row>
        <row r="8930">
          <cell r="L8930">
            <v>77.313900000000004</v>
          </cell>
          <cell r="M8930">
            <v>5.2595238022443919E-3</v>
          </cell>
          <cell r="AF8930">
            <v>6.6763631577555042E-3</v>
          </cell>
        </row>
        <row r="8931">
          <cell r="L8931">
            <v>75.818299999999994</v>
          </cell>
          <cell r="M8931">
            <v>5.3562289401114429E-3</v>
          </cell>
          <cell r="AF8931">
            <v>6.6750995684742133E-3</v>
          </cell>
        </row>
        <row r="8932">
          <cell r="L8932">
            <v>75.749200000000002</v>
          </cell>
          <cell r="M8932">
            <v>5.360654591446079E-3</v>
          </cell>
          <cell r="AF8932">
            <v>6.6749055065757918E-3</v>
          </cell>
        </row>
        <row r="8933">
          <cell r="L8933">
            <v>75.732200000000006</v>
          </cell>
          <cell r="M8933">
            <v>5.3617427999330591E-3</v>
          </cell>
          <cell r="AF8933">
            <v>6.6738136655266249E-3</v>
          </cell>
        </row>
        <row r="8934">
          <cell r="L8934">
            <v>75.272300000000001</v>
          </cell>
          <cell r="M8934">
            <v>5.3910924788696871E-3</v>
          </cell>
          <cell r="AF8934">
            <v>6.6723974474617335E-3</v>
          </cell>
        </row>
        <row r="8935">
          <cell r="L8935">
            <v>74.347800000000007</v>
          </cell>
          <cell r="M8935">
            <v>5.4495550457829989E-3</v>
          </cell>
          <cell r="AF8935">
            <v>6.6717499103613872E-3</v>
          </cell>
        </row>
        <row r="8936">
          <cell r="L8936">
            <v>73.904399999999995</v>
          </cell>
          <cell r="M8936">
            <v>5.4773312596072795E-3</v>
          </cell>
          <cell r="AF8936">
            <v>6.6706225577458349E-3</v>
          </cell>
        </row>
        <row r="8937">
          <cell r="L8937">
            <v>73.847899999999996</v>
          </cell>
          <cell r="M8937">
            <v>5.4808580636450787E-3</v>
          </cell>
          <cell r="AF8937">
            <v>6.6695749110652677E-3</v>
          </cell>
        </row>
        <row r="8938">
          <cell r="L8938">
            <v>73.693899999999999</v>
          </cell>
          <cell r="M8938">
            <v>5.4904563589286692E-3</v>
          </cell>
          <cell r="AF8938">
            <v>6.6693675267477225E-3</v>
          </cell>
        </row>
        <row r="8939">
          <cell r="L8939">
            <v>73.109200000000001</v>
          </cell>
          <cell r="M8939">
            <v>5.5267016906771762E-3</v>
          </cell>
          <cell r="AF8939">
            <v>6.6689321188553186E-3</v>
          </cell>
        </row>
        <row r="8940">
          <cell r="L8940">
            <v>72.642899999999997</v>
          </cell>
          <cell r="M8940">
            <v>5.5553792942757193E-3</v>
          </cell>
          <cell r="AF8940">
            <v>6.6684073804238195E-3</v>
          </cell>
        </row>
        <row r="8941">
          <cell r="L8941">
            <v>72.182299999999998</v>
          </cell>
          <cell r="M8941">
            <v>5.5835025782308883E-3</v>
          </cell>
          <cell r="AF8941">
            <v>6.6681358262106402E-3</v>
          </cell>
        </row>
        <row r="8942">
          <cell r="L8942">
            <v>71.953800000000001</v>
          </cell>
          <cell r="M8942">
            <v>5.5973777544769624E-3</v>
          </cell>
          <cell r="AF8942">
            <v>6.6673682344987268E-3</v>
          </cell>
        </row>
        <row r="8943">
          <cell r="L8943">
            <v>71.0672</v>
          </cell>
          <cell r="M8943">
            <v>5.6507219305211871E-3</v>
          </cell>
          <cell r="AF8943">
            <v>6.6672638942353911E-3</v>
          </cell>
        </row>
        <row r="8944">
          <cell r="L8944">
            <v>70.995000000000005</v>
          </cell>
          <cell r="M8944">
            <v>5.6550308650228347E-3</v>
          </cell>
          <cell r="AF8944">
            <v>6.667220622030413E-3</v>
          </cell>
        </row>
        <row r="8945">
          <cell r="L8945">
            <v>70.512</v>
          </cell>
          <cell r="M8945">
            <v>5.6837175090186853E-3</v>
          </cell>
          <cell r="AF8945">
            <v>6.6663897742099808E-3</v>
          </cell>
        </row>
        <row r="8946">
          <cell r="L8946">
            <v>70.315600000000003</v>
          </cell>
          <cell r="M8946">
            <v>5.6953122665984362E-3</v>
          </cell>
          <cell r="AF8946">
            <v>6.6661013197974409E-3</v>
          </cell>
        </row>
        <row r="8947">
          <cell r="L8947">
            <v>69.986599999999996</v>
          </cell>
          <cell r="M8947">
            <v>5.7146433058277799E-3</v>
          </cell>
          <cell r="AF8947">
            <v>6.6658075163078777E-3</v>
          </cell>
        </row>
        <row r="8948">
          <cell r="L8948">
            <v>69.612799999999993</v>
          </cell>
          <cell r="M8948">
            <v>5.736465119590875E-3</v>
          </cell>
          <cell r="AF8948">
            <v>6.6648477540832253E-3</v>
          </cell>
        </row>
        <row r="8949">
          <cell r="L8949">
            <v>69.351500000000001</v>
          </cell>
          <cell r="M8949">
            <v>5.7516287549325305E-3</v>
          </cell>
          <cell r="AF8949">
            <v>6.6641551076042811E-3</v>
          </cell>
        </row>
        <row r="8950">
          <cell r="L8950">
            <v>69.242800000000003</v>
          </cell>
          <cell r="M8950">
            <v>5.7579145937616564E-3</v>
          </cell>
          <cell r="AF8950">
            <v>6.6635717238802674E-3</v>
          </cell>
        </row>
        <row r="8951">
          <cell r="L8951">
            <v>68.976500000000001</v>
          </cell>
          <cell r="M8951">
            <v>5.7732584643246663E-3</v>
          </cell>
          <cell r="AF8951">
            <v>6.6635485744101228E-3</v>
          </cell>
        </row>
        <row r="8952">
          <cell r="L8952">
            <v>68.593999999999994</v>
          </cell>
          <cell r="M8952">
            <v>5.7951581356757978E-3</v>
          </cell>
          <cell r="AF8952">
            <v>6.6635228510128616E-3</v>
          </cell>
        </row>
        <row r="8953">
          <cell r="L8953">
            <v>68.443100000000001</v>
          </cell>
          <cell r="M8953">
            <v>5.8037520455304038E-3</v>
          </cell>
          <cell r="AF8953">
            <v>6.6628585455728272E-3</v>
          </cell>
        </row>
        <row r="8954">
          <cell r="L8954">
            <v>68.051599999999993</v>
          </cell>
          <cell r="M8954">
            <v>5.8259262779436086E-3</v>
          </cell>
          <cell r="AF8954">
            <v>6.6627425518014588E-3</v>
          </cell>
        </row>
        <row r="8955">
          <cell r="L8955">
            <v>67.946399999999997</v>
          </cell>
          <cell r="M8955">
            <v>5.8318544231651106E-3</v>
          </cell>
          <cell r="AF8955">
            <v>6.6624278907446311E-3</v>
          </cell>
        </row>
        <row r="8956">
          <cell r="L8956">
            <v>67.247299999999996</v>
          </cell>
          <cell r="M8956">
            <v>5.8709185771777302E-3</v>
          </cell>
          <cell r="AF8956">
            <v>6.6622343144834553E-3</v>
          </cell>
        </row>
        <row r="8957">
          <cell r="L8957">
            <v>66.936300000000003</v>
          </cell>
          <cell r="M8957">
            <v>5.8881090878428648E-3</v>
          </cell>
          <cell r="AF8957">
            <v>6.6618442643572107E-3</v>
          </cell>
        </row>
        <row r="8958">
          <cell r="L8958">
            <v>66.632999999999996</v>
          </cell>
          <cell r="M8958">
            <v>5.9047609996483895E-3</v>
          </cell>
          <cell r="AF8958">
            <v>6.6613658118113029E-3</v>
          </cell>
        </row>
        <row r="8959">
          <cell r="L8959">
            <v>66.386099999999999</v>
          </cell>
          <cell r="M8959">
            <v>5.9182331881999957E-3</v>
          </cell>
          <cell r="AF8959">
            <v>6.6612260357020135E-3</v>
          </cell>
        </row>
        <row r="8960">
          <cell r="L8960">
            <v>65.765500000000003</v>
          </cell>
          <cell r="M8960">
            <v>5.9517620664220989E-3</v>
          </cell>
          <cell r="AF8960">
            <v>6.6605885935818732E-3</v>
          </cell>
        </row>
        <row r="8961">
          <cell r="L8961">
            <v>65.7483</v>
          </cell>
          <cell r="M8961">
            <v>5.9526844396690049E-3</v>
          </cell>
          <cell r="AF8961">
            <v>6.6595939200834297E-3</v>
          </cell>
        </row>
        <row r="8962">
          <cell r="L8962">
            <v>65.325599999999994</v>
          </cell>
          <cell r="M8962">
            <v>5.9752342130010658E-3</v>
          </cell>
          <cell r="AF8962">
            <v>6.6595210957917711E-3</v>
          </cell>
        </row>
        <row r="8963">
          <cell r="L8963">
            <v>65.263800000000003</v>
          </cell>
          <cell r="M8963">
            <v>5.9785119353431733E-3</v>
          </cell>
          <cell r="AF8963">
            <v>6.6594872795749348E-3</v>
          </cell>
        </row>
        <row r="8964">
          <cell r="L8964">
            <v>65.148300000000006</v>
          </cell>
          <cell r="M8964">
            <v>5.9846246106059512E-3</v>
          </cell>
          <cell r="AF8964">
            <v>6.6594222395866222E-3</v>
          </cell>
        </row>
        <row r="8965">
          <cell r="L8965">
            <v>65.128</v>
          </cell>
          <cell r="M8965">
            <v>5.985697183477085E-3</v>
          </cell>
          <cell r="AF8965">
            <v>6.6587347104868798E-3</v>
          </cell>
        </row>
        <row r="8966">
          <cell r="L8966">
            <v>64.338800000000006</v>
          </cell>
          <cell r="M8966">
            <v>6.0269796677052574E-3</v>
          </cell>
          <cell r="AF8966">
            <v>6.6583721971348406E-3</v>
          </cell>
        </row>
        <row r="8967">
          <cell r="L8967">
            <v>64.190600000000003</v>
          </cell>
          <cell r="M8967">
            <v>6.0346405595558478E-3</v>
          </cell>
          <cell r="AF8967">
            <v>6.6581842797439833E-3</v>
          </cell>
        </row>
        <row r="8968">
          <cell r="L8968">
            <v>64.0411</v>
          </cell>
          <cell r="M8968">
            <v>6.0423390514217062E-3</v>
          </cell>
          <cell r="AF8968">
            <v>6.6568530702952123E-3</v>
          </cell>
        </row>
        <row r="8969">
          <cell r="L8969">
            <v>63.841799999999999</v>
          </cell>
          <cell r="M8969">
            <v>6.0525555166716484E-3</v>
          </cell>
          <cell r="AF8969">
            <v>6.6567639777618849E-3</v>
          </cell>
        </row>
        <row r="8970">
          <cell r="L8970">
            <v>63.3643</v>
          </cell>
          <cell r="M8970">
            <v>6.0768151034631228E-3</v>
          </cell>
          <cell r="AF8970">
            <v>6.6561318556908593E-3</v>
          </cell>
        </row>
        <row r="8971">
          <cell r="L8971">
            <v>63.200200000000002</v>
          </cell>
          <cell r="M8971">
            <v>6.0850806765099076E-3</v>
          </cell>
          <cell r="AF8971">
            <v>6.6555354716212461E-3</v>
          </cell>
        </row>
        <row r="8972">
          <cell r="L8972">
            <v>62.996699999999997</v>
          </cell>
          <cell r="M8972">
            <v>6.0952794922042777E-3</v>
          </cell>
          <cell r="AF8972">
            <v>6.6553566335914895E-3</v>
          </cell>
        </row>
        <row r="8973">
          <cell r="L8973">
            <v>62.523499999999999</v>
          </cell>
          <cell r="M8973">
            <v>6.1187734497684275E-3</v>
          </cell>
          <cell r="AF8973">
            <v>6.6550013340812989E-3</v>
          </cell>
        </row>
        <row r="8974">
          <cell r="L8974">
            <v>62.447099999999999</v>
          </cell>
          <cell r="M8974">
            <v>6.1225373935211002E-3</v>
          </cell>
          <cell r="AF8974">
            <v>6.6546984057109732E-3</v>
          </cell>
        </row>
        <row r="8975">
          <cell r="L8975">
            <v>62.026499999999999</v>
          </cell>
          <cell r="M8975">
            <v>6.1431118247599432E-3</v>
          </cell>
          <cell r="AF8975">
            <v>6.6544479761024575E-3</v>
          </cell>
        </row>
        <row r="8976">
          <cell r="L8976">
            <v>61.938899999999997</v>
          </cell>
          <cell r="M8976">
            <v>6.147365469405865E-3</v>
          </cell>
          <cell r="AF8976">
            <v>6.6543266554946858E-3</v>
          </cell>
        </row>
        <row r="8977">
          <cell r="L8977">
            <v>61.616100000000003</v>
          </cell>
          <cell r="M8977">
            <v>6.162945474427842E-3</v>
          </cell>
          <cell r="AF8977">
            <v>6.6543161040279724E-3</v>
          </cell>
        </row>
        <row r="8978">
          <cell r="L8978">
            <v>60.744999999999997</v>
          </cell>
          <cell r="M8978">
            <v>6.2042395874142295E-3</v>
          </cell>
          <cell r="AF8978">
            <v>6.6535239011623164E-3</v>
          </cell>
        </row>
        <row r="8979">
          <cell r="L8979">
            <v>60.343600000000002</v>
          </cell>
          <cell r="M8979">
            <v>6.2228942885164708E-3</v>
          </cell>
          <cell r="AF8979">
            <v>6.6526955967209445E-3</v>
          </cell>
        </row>
        <row r="8980">
          <cell r="L8980">
            <v>60.063699999999997</v>
          </cell>
          <cell r="M8980">
            <v>6.2357610499944559E-3</v>
          </cell>
          <cell r="AF8980">
            <v>6.6521494631626172E-3</v>
          </cell>
        </row>
        <row r="8981">
          <cell r="L8981">
            <v>59.559699999999999</v>
          </cell>
          <cell r="M8981">
            <v>6.2586337093224363E-3</v>
          </cell>
          <cell r="AF8981">
            <v>6.6511639160428222E-3</v>
          </cell>
        </row>
        <row r="8982">
          <cell r="L8982">
            <v>58.874400000000001</v>
          </cell>
          <cell r="M8982">
            <v>6.2891165163375274E-3</v>
          </cell>
          <cell r="AF8982">
            <v>6.6506582045711216E-3</v>
          </cell>
        </row>
        <row r="8983">
          <cell r="L8983">
            <v>58.738100000000003</v>
          </cell>
          <cell r="M8983">
            <v>6.2950934905795387E-3</v>
          </cell>
          <cell r="AF8983">
            <v>6.6490782431199167E-3</v>
          </cell>
        </row>
        <row r="8984">
          <cell r="L8984">
            <v>58.722299999999997</v>
          </cell>
          <cell r="M8984">
            <v>6.2957844928208965E-3</v>
          </cell>
          <cell r="AF8984">
            <v>6.6485189088520413E-3</v>
          </cell>
        </row>
        <row r="8985">
          <cell r="L8985">
            <v>58.584800000000001</v>
          </cell>
          <cell r="M8985">
            <v>6.3017816701235949E-3</v>
          </cell>
          <cell r="AF8985">
            <v>6.6473333584047651E-3</v>
          </cell>
        </row>
        <row r="8986">
          <cell r="L8986">
            <v>58.449300000000001</v>
          </cell>
          <cell r="M8986">
            <v>6.3076629607693967E-3</v>
          </cell>
          <cell r="AF8986">
            <v>6.647118394351224E-3</v>
          </cell>
        </row>
        <row r="8987">
          <cell r="L8987">
            <v>58.3917</v>
          </cell>
          <cell r="M8987">
            <v>6.3101544137248271E-3</v>
          </cell>
          <cell r="AF8987">
            <v>6.6470968914604817E-3</v>
          </cell>
        </row>
        <row r="8988">
          <cell r="L8988">
            <v>57.724400000000003</v>
          </cell>
          <cell r="M8988">
            <v>6.3386399022831112E-3</v>
          </cell>
          <cell r="AF8988">
            <v>6.6467795868668965E-3</v>
          </cell>
        </row>
        <row r="8989">
          <cell r="L8989">
            <v>57.193199999999997</v>
          </cell>
          <cell r="M8989">
            <v>6.3608131503968181E-3</v>
          </cell>
          <cell r="AF8989">
            <v>6.6466800402298831E-3</v>
          </cell>
        </row>
        <row r="8990">
          <cell r="L8990">
            <v>56.914099999999998</v>
          </cell>
          <cell r="M8990">
            <v>6.3722828516481912E-3</v>
          </cell>
          <cell r="AF8990">
            <v>6.644039641581557E-3</v>
          </cell>
        </row>
        <row r="8991">
          <cell r="L8991">
            <v>56.716700000000003</v>
          </cell>
          <cell r="M8991">
            <v>6.3803194733280709E-3</v>
          </cell>
          <cell r="AF8991">
            <v>6.6435110769846829E-3</v>
          </cell>
        </row>
        <row r="8992">
          <cell r="L8992">
            <v>56.480600000000003</v>
          </cell>
          <cell r="M8992">
            <v>6.3898489943683776E-3</v>
          </cell>
          <cell r="AF8992">
            <v>6.6416733060567171E-3</v>
          </cell>
        </row>
        <row r="8993">
          <cell r="L8993">
            <v>56.375100000000003</v>
          </cell>
          <cell r="M8993">
            <v>6.3940779898892606E-3</v>
          </cell>
          <cell r="AF8993">
            <v>6.641408913114673E-3</v>
          </cell>
        </row>
        <row r="8994">
          <cell r="L8994">
            <v>56.372199999999999</v>
          </cell>
          <cell r="M8994">
            <v>6.3941939816766786E-3</v>
          </cell>
          <cell r="AF8994">
            <v>6.6413598314886057E-3</v>
          </cell>
        </row>
        <row r="8995">
          <cell r="L8995">
            <v>56.343000000000004</v>
          </cell>
          <cell r="M8995">
            <v>6.3953611364932572E-3</v>
          </cell>
          <cell r="AF8995">
            <v>6.6411334336444377E-3</v>
          </cell>
        </row>
        <row r="8996">
          <cell r="L8996">
            <v>56.039000000000001</v>
          </cell>
          <cell r="M8996">
            <v>6.4074297473146217E-3</v>
          </cell>
          <cell r="AF8996">
            <v>6.6406228927899155E-3</v>
          </cell>
        </row>
        <row r="8997">
          <cell r="L8997">
            <v>56.025199999999998</v>
          </cell>
          <cell r="M8997">
            <v>6.4079740143748376E-3</v>
          </cell>
          <cell r="AF8997">
            <v>6.6402046997938065E-3</v>
          </cell>
        </row>
        <row r="8998">
          <cell r="L8998">
            <v>55.905799999999999</v>
          </cell>
          <cell r="M8998">
            <v>6.4126700707634451E-3</v>
          </cell>
          <cell r="AF8998">
            <v>6.6386703931907778E-3</v>
          </cell>
        </row>
        <row r="8999">
          <cell r="L8999">
            <v>55.434600000000003</v>
          </cell>
          <cell r="M8999">
            <v>6.4309735359297255E-3</v>
          </cell>
          <cell r="AF8999">
            <v>6.6380385641375524E-3</v>
          </cell>
        </row>
        <row r="9000">
          <cell r="L9000">
            <v>54.7926</v>
          </cell>
          <cell r="M9000">
            <v>6.4553186214071105E-3</v>
          </cell>
          <cell r="AF9000">
            <v>6.6372239995041446E-3</v>
          </cell>
        </row>
        <row r="9001">
          <cell r="L9001">
            <v>54.723399999999998</v>
          </cell>
          <cell r="M9001">
            <v>6.4579015851480804E-3</v>
          </cell>
          <cell r="AF9001">
            <v>6.635637061061384E-3</v>
          </cell>
        </row>
        <row r="9002">
          <cell r="L9002">
            <v>54.621000000000002</v>
          </cell>
          <cell r="M9002">
            <v>6.4617090068438791E-3</v>
          </cell>
          <cell r="AF9002">
            <v>6.6356260002643766E-3</v>
          </cell>
        </row>
        <row r="9003">
          <cell r="L9003">
            <v>54.091000000000001</v>
          </cell>
          <cell r="M9003">
            <v>6.4811324801404904E-3</v>
          </cell>
          <cell r="AF9003">
            <v>6.6351141180684215E-3</v>
          </cell>
        </row>
        <row r="9004">
          <cell r="L9004">
            <v>53.692700000000002</v>
          </cell>
          <cell r="M9004">
            <v>6.49541534679838E-3</v>
          </cell>
          <cell r="AF9004">
            <v>6.6347318733097228E-3</v>
          </cell>
        </row>
        <row r="9005">
          <cell r="L9005">
            <v>53.6248</v>
          </cell>
          <cell r="M9005">
            <v>6.4978231630115155E-3</v>
          </cell>
          <cell r="AF9005">
            <v>6.6332939589265243E-3</v>
          </cell>
        </row>
        <row r="9006">
          <cell r="L9006">
            <v>53.522300000000001</v>
          </cell>
          <cell r="M9006">
            <v>6.5014429626451776E-3</v>
          </cell>
          <cell r="AF9006">
            <v>6.6326650672309468E-3</v>
          </cell>
        </row>
        <row r="9007">
          <cell r="L9007">
            <v>53.477400000000003</v>
          </cell>
          <cell r="M9007">
            <v>6.5030229301565228E-3</v>
          </cell>
          <cell r="AF9007">
            <v>6.6322917431538867E-3</v>
          </cell>
        </row>
        <row r="9008">
          <cell r="L9008">
            <v>53.372900000000001</v>
          </cell>
          <cell r="M9008">
            <v>6.5066867157144463E-3</v>
          </cell>
          <cell r="AF9008">
            <v>6.6322638699744399E-3</v>
          </cell>
        </row>
        <row r="9009">
          <cell r="L9009">
            <v>53.317</v>
          </cell>
          <cell r="M9009">
            <v>6.5086388606227482E-3</v>
          </cell>
          <cell r="AF9009">
            <v>6.6313765488465693E-3</v>
          </cell>
        </row>
        <row r="9010">
          <cell r="L9010">
            <v>53.187199999999997</v>
          </cell>
          <cell r="M9010">
            <v>6.5131509670412688E-3</v>
          </cell>
          <cell r="AF9010">
            <v>6.6312731869594584E-3</v>
          </cell>
        </row>
        <row r="9011">
          <cell r="L9011">
            <v>53.065800000000003</v>
          </cell>
          <cell r="M9011">
            <v>6.5173447348153358E-3</v>
          </cell>
          <cell r="AF9011">
            <v>6.6304565878205282E-3</v>
          </cell>
        </row>
        <row r="9012">
          <cell r="L9012">
            <v>53.028799999999997</v>
          </cell>
          <cell r="M9012">
            <v>6.5186178312287317E-3</v>
          </cell>
          <cell r="AF9012">
            <v>6.6294953727997563E-3</v>
          </cell>
        </row>
        <row r="9013">
          <cell r="L9013">
            <v>52.813000000000002</v>
          </cell>
          <cell r="M9013">
            <v>6.5259957867233927E-3</v>
          </cell>
          <cell r="AF9013">
            <v>6.6294308412318589E-3</v>
          </cell>
        </row>
        <row r="9014">
          <cell r="L9014">
            <v>52.696399999999997</v>
          </cell>
          <cell r="M9014">
            <v>6.5299485386565116E-3</v>
          </cell>
          <cell r="AF9014">
            <v>6.6291838486080426E-3</v>
          </cell>
        </row>
        <row r="9015">
          <cell r="L9015">
            <v>52.609699999999997</v>
          </cell>
          <cell r="M9015">
            <v>6.5328723300733535E-3</v>
          </cell>
          <cell r="AF9015">
            <v>6.6282901278644883E-3</v>
          </cell>
        </row>
        <row r="9016">
          <cell r="L9016">
            <v>52.5687</v>
          </cell>
          <cell r="M9016">
            <v>6.5342504115456059E-3</v>
          </cell>
          <cell r="AF9016">
            <v>6.6275693128317534E-3</v>
          </cell>
        </row>
        <row r="9017">
          <cell r="L9017">
            <v>52.398600000000002</v>
          </cell>
          <cell r="M9017">
            <v>6.5399364098051643E-3</v>
          </cell>
          <cell r="AF9017">
            <v>6.6273550905446114E-3</v>
          </cell>
        </row>
        <row r="9018">
          <cell r="L9018">
            <v>52.288499999999999</v>
          </cell>
          <cell r="M9018">
            <v>6.5435897758781324E-3</v>
          </cell>
          <cell r="AF9018">
            <v>6.6263558765999797E-3</v>
          </cell>
        </row>
        <row r="9019">
          <cell r="L9019">
            <v>52.252899999999997</v>
          </cell>
          <cell r="M9019">
            <v>6.5447665185701968E-3</v>
          </cell>
          <cell r="AF9019">
            <v>6.6263445729817646E-3</v>
          </cell>
        </row>
        <row r="9020">
          <cell r="L9020">
            <v>52.002699999999997</v>
          </cell>
          <cell r="M9020">
            <v>6.5529739740716386E-3</v>
          </cell>
          <cell r="AF9020">
            <v>6.6259855313448388E-3</v>
          </cell>
        </row>
        <row r="9021">
          <cell r="L9021">
            <v>51.749499999999998</v>
          </cell>
          <cell r="M9021">
            <v>6.5611675831425435E-3</v>
          </cell>
          <cell r="AF9021">
            <v>6.6256601610714177E-3</v>
          </cell>
        </row>
        <row r="9022">
          <cell r="L9022">
            <v>51.697800000000001</v>
          </cell>
          <cell r="M9022">
            <v>6.5628266832282811E-3</v>
          </cell>
          <cell r="AF9022">
            <v>6.6248159054101124E-3</v>
          </cell>
        </row>
        <row r="9023">
          <cell r="L9023">
            <v>51.575000000000003</v>
          </cell>
          <cell r="M9023">
            <v>6.5667484773707981E-3</v>
          </cell>
          <cell r="AF9023">
            <v>6.6241433113311673E-3</v>
          </cell>
        </row>
        <row r="9024">
          <cell r="L9024">
            <v>51.4358</v>
          </cell>
          <cell r="M9024">
            <v>6.5711616914436322E-3</v>
          </cell>
          <cell r="AF9024">
            <v>6.623296149512764E-3</v>
          </cell>
        </row>
        <row r="9025">
          <cell r="L9025">
            <v>51.275300000000001</v>
          </cell>
          <cell r="M9025">
            <v>6.5762074603719287E-3</v>
          </cell>
          <cell r="AF9025">
            <v>6.6223817927696955E-3</v>
          </cell>
        </row>
        <row r="9026">
          <cell r="L9026">
            <v>51.245600000000003</v>
          </cell>
          <cell r="M9026">
            <v>6.5771361354219028E-3</v>
          </cell>
          <cell r="AF9026">
            <v>6.6223475748198998E-3</v>
          </cell>
        </row>
        <row r="9027">
          <cell r="L9027">
            <v>50.862000000000002</v>
          </cell>
          <cell r="M9027">
            <v>6.5889892199382464E-3</v>
          </cell>
          <cell r="AF9027">
            <v>6.6214684168372073E-3</v>
          </cell>
        </row>
        <row r="9028">
          <cell r="L9028">
            <v>50.7806</v>
          </cell>
          <cell r="M9028">
            <v>6.5914705771334585E-3</v>
          </cell>
          <cell r="AF9028">
            <v>6.619667630311854E-3</v>
          </cell>
        </row>
        <row r="9029">
          <cell r="L9029">
            <v>50.176499999999997</v>
          </cell>
          <cell r="M9029">
            <v>6.6095131809474437E-3</v>
          </cell>
          <cell r="AF9029">
            <v>6.6190245948994702E-3</v>
          </cell>
        </row>
        <row r="9030">
          <cell r="L9030">
            <v>50.084099999999999</v>
          </cell>
          <cell r="M9030">
            <v>6.6122147827199617E-3</v>
          </cell>
          <cell r="AF9030">
            <v>6.6174908476911657E-3</v>
          </cell>
        </row>
        <row r="9031">
          <cell r="L9031">
            <v>50.054600000000001</v>
          </cell>
          <cell r="M9031">
            <v>6.6130740495293286E-3</v>
          </cell>
          <cell r="AF9031">
            <v>6.6168620490074858E-3</v>
          </cell>
        </row>
        <row r="9032">
          <cell r="L9032">
            <v>49.923900000000003</v>
          </cell>
          <cell r="M9032">
            <v>6.6168620490074858E-3</v>
          </cell>
          <cell r="AF9032">
            <v>6.6150168446720992E-3</v>
          </cell>
        </row>
        <row r="9033">
          <cell r="L9033">
            <v>49.902099999999997</v>
          </cell>
          <cell r="M9033">
            <v>6.6174908476911657E-3</v>
          </cell>
          <cell r="AF9033">
            <v>6.6134231303867086E-3</v>
          </cell>
        </row>
        <row r="9034">
          <cell r="L9034">
            <v>49.8264</v>
          </cell>
          <cell r="M9034">
            <v>6.619667630311854E-3</v>
          </cell>
          <cell r="AF9034">
            <v>6.6133242506525641E-3</v>
          </cell>
        </row>
        <row r="9035">
          <cell r="L9035">
            <v>49.616100000000003</v>
          </cell>
          <cell r="M9035">
            <v>6.6256601610714177E-3</v>
          </cell>
          <cell r="AF9035">
            <v>6.6130740495293286E-3</v>
          </cell>
        </row>
        <row r="9036">
          <cell r="L9036">
            <v>49.604599999999998</v>
          </cell>
          <cell r="M9036">
            <v>6.6259855313448388E-3</v>
          </cell>
          <cell r="AF9036">
            <v>6.6128965000033383E-3</v>
          </cell>
        </row>
        <row r="9037">
          <cell r="L9037">
            <v>49.591500000000003</v>
          </cell>
          <cell r="M9037">
            <v>6.6263558765999797E-3</v>
          </cell>
          <cell r="AF9037">
            <v>6.6125353717262966E-3</v>
          </cell>
        </row>
        <row r="9038">
          <cell r="L9038">
            <v>49.556100000000001</v>
          </cell>
          <cell r="M9038">
            <v>6.6273550905446114E-3</v>
          </cell>
          <cell r="AF9038">
            <v>6.6124683576129677E-3</v>
          </cell>
        </row>
        <row r="9039">
          <cell r="L9039">
            <v>49.491100000000003</v>
          </cell>
          <cell r="M9039">
            <v>6.6291838486080426E-3</v>
          </cell>
          <cell r="AF9039">
            <v>6.6122147827199617E-3</v>
          </cell>
        </row>
        <row r="9040">
          <cell r="L9040">
            <v>48.972000000000001</v>
          </cell>
          <cell r="M9040">
            <v>6.6435110769846829E-3</v>
          </cell>
          <cell r="AF9040">
            <v>6.6110939169552662E-3</v>
          </cell>
        </row>
        <row r="9041">
          <cell r="L9041">
            <v>48.542099999999998</v>
          </cell>
          <cell r="M9041">
            <v>6.6550013340812989E-3</v>
          </cell>
          <cell r="AF9041">
            <v>6.6095131809474437E-3</v>
          </cell>
        </row>
        <row r="9042">
          <cell r="L9042">
            <v>48.420699999999997</v>
          </cell>
          <cell r="M9042">
            <v>6.6581842797439833E-3</v>
          </cell>
          <cell r="AF9042">
            <v>6.6087178964453624E-3</v>
          </cell>
        </row>
        <row r="9043">
          <cell r="L9043">
            <v>48.264699999999998</v>
          </cell>
          <cell r="M9043">
            <v>6.6622343144834553E-3</v>
          </cell>
          <cell r="AF9043">
            <v>6.6085622057408212E-3</v>
          </cell>
        </row>
        <row r="9044">
          <cell r="L9044">
            <v>48.034199999999998</v>
          </cell>
          <cell r="M9044">
            <v>6.6681358262106402E-3</v>
          </cell>
          <cell r="AF9044">
            <v>6.6071145009898918E-3</v>
          </cell>
        </row>
        <row r="9045">
          <cell r="L9045">
            <v>47.609499999999997</v>
          </cell>
          <cell r="M9045">
            <v>6.6787503980723006E-3</v>
          </cell>
          <cell r="AF9045">
            <v>6.6048044698761707E-3</v>
          </cell>
        </row>
        <row r="9046">
          <cell r="L9046">
            <v>47.540900000000001</v>
          </cell>
          <cell r="M9046">
            <v>6.6804333314965112E-3</v>
          </cell>
          <cell r="AF9046">
            <v>6.6041792826456343E-3</v>
          </cell>
        </row>
        <row r="9047">
          <cell r="L9047">
            <v>47.484000000000002</v>
          </cell>
          <cell r="M9047">
            <v>6.6818225531391677E-3</v>
          </cell>
          <cell r="AF9047">
            <v>6.6034760997096915E-3</v>
          </cell>
        </row>
        <row r="9048">
          <cell r="L9048">
            <v>47.386699999999998</v>
          </cell>
          <cell r="M9048">
            <v>6.6841840977913966E-3</v>
          </cell>
          <cell r="AF9048">
            <v>6.6031850358126525E-3</v>
          </cell>
        </row>
        <row r="9049">
          <cell r="L9049">
            <v>47.382899999999999</v>
          </cell>
          <cell r="M9049">
            <v>6.6842759667252883E-3</v>
          </cell>
          <cell r="AF9049">
            <v>6.6019326779627957E-3</v>
          </cell>
        </row>
        <row r="9050">
          <cell r="L9050">
            <v>47.162100000000002</v>
          </cell>
          <cell r="M9050">
            <v>6.6895675166339904E-3</v>
          </cell>
          <cell r="AF9050">
            <v>6.5986723867064159E-3</v>
          </cell>
        </row>
        <row r="9051">
          <cell r="L9051">
            <v>47.098799999999997</v>
          </cell>
          <cell r="M9051">
            <v>6.6910676363865218E-3</v>
          </cell>
          <cell r="AF9051">
            <v>6.5985134579419642E-3</v>
          </cell>
        </row>
        <row r="9052">
          <cell r="L9052">
            <v>47.016199999999998</v>
          </cell>
          <cell r="M9052">
            <v>6.693013806856012E-3</v>
          </cell>
          <cell r="AF9052">
            <v>6.5964698860862363E-3</v>
          </cell>
        </row>
        <row r="9053">
          <cell r="L9053">
            <v>46.9452</v>
          </cell>
          <cell r="M9053">
            <v>6.6946764027490981E-3</v>
          </cell>
          <cell r="AF9053">
            <v>6.5959245334302006E-3</v>
          </cell>
        </row>
        <row r="9054">
          <cell r="L9054">
            <v>46.924399999999999</v>
          </cell>
          <cell r="M9054">
            <v>6.6951616751243278E-3</v>
          </cell>
          <cell r="AF9054">
            <v>6.5944603254998917E-3</v>
          </cell>
        </row>
        <row r="9055">
          <cell r="L9055">
            <v>46.918500000000002</v>
          </cell>
          <cell r="M9055">
            <v>6.6952991761142283E-3</v>
          </cell>
          <cell r="AF9055">
            <v>6.5926703917048241E-3</v>
          </cell>
        </row>
        <row r="9056">
          <cell r="L9056">
            <v>46.792400000000001</v>
          </cell>
          <cell r="M9056">
            <v>6.6982222809093325E-3</v>
          </cell>
          <cell r="AF9056">
            <v>6.5919569154161365E-3</v>
          </cell>
        </row>
        <row r="9057">
          <cell r="L9057">
            <v>46.468000000000004</v>
          </cell>
          <cell r="M9057">
            <v>6.7056041910597075E-3</v>
          </cell>
          <cell r="AF9057">
            <v>6.5918809553448072E-3</v>
          </cell>
        </row>
        <row r="9058">
          <cell r="L9058">
            <v>46.426499999999997</v>
          </cell>
          <cell r="M9058">
            <v>6.7065341886371477E-3</v>
          </cell>
          <cell r="AF9058">
            <v>6.5914705771334585E-3</v>
          </cell>
        </row>
        <row r="9059">
          <cell r="L9059">
            <v>46.311900000000001</v>
          </cell>
          <cell r="M9059">
            <v>6.7090853823655316E-3</v>
          </cell>
          <cell r="AF9059">
            <v>6.5890167200435626E-3</v>
          </cell>
        </row>
        <row r="9060">
          <cell r="L9060">
            <v>46.086599999999997</v>
          </cell>
          <cell r="M9060">
            <v>6.7140283206778726E-3</v>
          </cell>
          <cell r="AF9060">
            <v>6.5889892199382464E-3</v>
          </cell>
        </row>
        <row r="9061">
          <cell r="L9061">
            <v>46.058500000000002</v>
          </cell>
          <cell r="M9061">
            <v>6.7146380552452617E-3</v>
          </cell>
          <cell r="AF9061">
            <v>6.5889861642813748E-3</v>
          </cell>
        </row>
        <row r="9062">
          <cell r="L9062">
            <v>45.955300000000001</v>
          </cell>
          <cell r="M9062">
            <v>6.7168644829306446E-3</v>
          </cell>
          <cell r="AF9062">
            <v>6.5859768628139586E-3</v>
          </cell>
        </row>
        <row r="9063">
          <cell r="L9063">
            <v>45.345500000000001</v>
          </cell>
          <cell r="M9063">
            <v>6.7296059047382189E-3</v>
          </cell>
          <cell r="AF9063">
            <v>6.5844811485084517E-3</v>
          </cell>
        </row>
        <row r="9064">
          <cell r="L9064">
            <v>45.3247</v>
          </cell>
          <cell r="M9064">
            <v>6.7300279796639381E-3</v>
          </cell>
          <cell r="AF9064">
            <v>6.5835063600378487E-3</v>
          </cell>
        </row>
        <row r="9065">
          <cell r="L9065">
            <v>45.251100000000001</v>
          </cell>
          <cell r="M9065">
            <v>6.7315148242199953E-3</v>
          </cell>
          <cell r="AF9065">
            <v>6.5811794334225543E-3</v>
          </cell>
        </row>
        <row r="9066">
          <cell r="L9066">
            <v>45.210500000000003</v>
          </cell>
          <cell r="M9066">
            <v>6.7323305724404543E-3</v>
          </cell>
          <cell r="AF9066">
            <v>6.5803787725394521E-3</v>
          </cell>
        </row>
        <row r="9067">
          <cell r="L9067">
            <v>45.182200000000002</v>
          </cell>
          <cell r="M9067">
            <v>6.7328973168746791E-3</v>
          </cell>
          <cell r="AF9067">
            <v>6.5787084712187072E-3</v>
          </cell>
        </row>
        <row r="9068">
          <cell r="L9068">
            <v>45.155299999999997</v>
          </cell>
          <cell r="M9068">
            <v>6.7334346013500261E-3</v>
          </cell>
          <cell r="AF9068">
            <v>6.5778479911195531E-3</v>
          </cell>
        </row>
        <row r="9069">
          <cell r="L9069">
            <v>44.838200000000001</v>
          </cell>
          <cell r="M9069">
            <v>6.7396635033735216E-3</v>
          </cell>
          <cell r="AF9069">
            <v>6.5774359770702749E-3</v>
          </cell>
        </row>
        <row r="9070">
          <cell r="L9070">
            <v>44.754899999999999</v>
          </cell>
          <cell r="M9070">
            <v>6.7412677505509855E-3</v>
          </cell>
          <cell r="AF9070">
            <v>6.5771361354219028E-3</v>
          </cell>
        </row>
        <row r="9071">
          <cell r="L9071">
            <v>44.733800000000002</v>
          </cell>
          <cell r="M9071">
            <v>6.7416719895775322E-3</v>
          </cell>
          <cell r="AF9071">
            <v>6.5762074603719287E-3</v>
          </cell>
        </row>
        <row r="9072">
          <cell r="L9072">
            <v>44.6098</v>
          </cell>
          <cell r="M9072">
            <v>6.7440302940465673E-3</v>
          </cell>
          <cell r="AF9072">
            <v>6.5726534623331886E-3</v>
          </cell>
        </row>
        <row r="9073">
          <cell r="L9073">
            <v>44.191800000000001</v>
          </cell>
          <cell r="M9073">
            <v>6.751761645740908E-3</v>
          </cell>
          <cell r="AF9073">
            <v>6.5725243119402555E-3</v>
          </cell>
        </row>
        <row r="9074">
          <cell r="L9074">
            <v>44.15</v>
          </cell>
          <cell r="M9074">
            <v>6.7525162215067549E-3</v>
          </cell>
          <cell r="AF9074">
            <v>6.5722217940912949E-3</v>
          </cell>
        </row>
        <row r="9075">
          <cell r="L9075">
            <v>44.093200000000003</v>
          </cell>
          <cell r="M9075">
            <v>6.7535361622834402E-3</v>
          </cell>
          <cell r="AF9075">
            <v>6.5711616914436322E-3</v>
          </cell>
        </row>
        <row r="9076">
          <cell r="L9076">
            <v>44.075800000000001</v>
          </cell>
          <cell r="M9076">
            <v>6.7538473600401317E-3</v>
          </cell>
          <cell r="AF9076">
            <v>6.5709342655502125E-3</v>
          </cell>
        </row>
        <row r="9077">
          <cell r="L9077">
            <v>43.9604</v>
          </cell>
          <cell r="M9077">
            <v>6.755896448919098E-3</v>
          </cell>
          <cell r="AF9077">
            <v>6.5667484773707981E-3</v>
          </cell>
        </row>
        <row r="9078">
          <cell r="L9078">
            <v>43.845500000000001</v>
          </cell>
          <cell r="M9078">
            <v>6.7579110328969232E-3</v>
          </cell>
          <cell r="AF9078">
            <v>6.5654516245738492E-3</v>
          </cell>
        </row>
        <row r="9079">
          <cell r="L9079">
            <v>43.7074</v>
          </cell>
          <cell r="M9079">
            <v>6.7602985210807893E-3</v>
          </cell>
          <cell r="AF9079">
            <v>6.563867216466404E-3</v>
          </cell>
        </row>
        <row r="9080">
          <cell r="L9080">
            <v>43.395099999999999</v>
          </cell>
          <cell r="M9080">
            <v>6.7655610443030853E-3</v>
          </cell>
          <cell r="AF9080">
            <v>6.5628266832282811E-3</v>
          </cell>
        </row>
        <row r="9081">
          <cell r="L9081">
            <v>43.394500000000001</v>
          </cell>
          <cell r="M9081">
            <v>6.7655709723499231E-3</v>
          </cell>
          <cell r="AF9081">
            <v>6.5621437196206247E-3</v>
          </cell>
        </row>
        <row r="9082">
          <cell r="L9082">
            <v>43.185200000000002</v>
          </cell>
          <cell r="M9082">
            <v>6.7689914520164089E-3</v>
          </cell>
          <cell r="AF9082">
            <v>6.5613700088598082E-3</v>
          </cell>
        </row>
        <row r="9083">
          <cell r="L9083">
            <v>43.151600000000002</v>
          </cell>
          <cell r="M9083">
            <v>6.7695326118036303E-3</v>
          </cell>
          <cell r="AF9083">
            <v>6.5611675831425435E-3</v>
          </cell>
        </row>
        <row r="9084">
          <cell r="L9084">
            <v>42.904699999999998</v>
          </cell>
          <cell r="M9084">
            <v>6.773441651844141E-3</v>
          </cell>
          <cell r="AF9084">
            <v>6.5610711652737954E-3</v>
          </cell>
        </row>
        <row r="9085">
          <cell r="L9085">
            <v>42.796799999999998</v>
          </cell>
          <cell r="M9085">
            <v>6.7751126199806031E-3</v>
          </cell>
          <cell r="AF9085">
            <v>6.5603024678696237E-3</v>
          </cell>
        </row>
        <row r="9086">
          <cell r="L9086">
            <v>42.749099999999999</v>
          </cell>
          <cell r="M9086">
            <v>6.7758440655301113E-3</v>
          </cell>
          <cell r="AF9086">
            <v>6.5564244050827954E-3</v>
          </cell>
        </row>
        <row r="9087">
          <cell r="L9087">
            <v>42.710299999999997</v>
          </cell>
          <cell r="M9087">
            <v>6.7764357563740345E-3</v>
          </cell>
          <cell r="AF9087">
            <v>6.5552667331064979E-3</v>
          </cell>
        </row>
        <row r="9088">
          <cell r="L9088">
            <v>42.691600000000001</v>
          </cell>
          <cell r="M9088">
            <v>6.7767198760193123E-3</v>
          </cell>
          <cell r="AF9088">
            <v>6.5540059864219241E-3</v>
          </cell>
        </row>
        <row r="9089">
          <cell r="L9089">
            <v>42.652099999999997</v>
          </cell>
          <cell r="M9089">
            <v>6.7773177743708423E-3</v>
          </cell>
          <cell r="AF9089">
            <v>6.5536090177443478E-3</v>
          </cell>
        </row>
        <row r="9090">
          <cell r="L9090">
            <v>42.565399999999997</v>
          </cell>
          <cell r="M9090">
            <v>6.7786194233782739E-3</v>
          </cell>
          <cell r="AF9090">
            <v>6.5533290297723574E-3</v>
          </cell>
        </row>
        <row r="9091">
          <cell r="L9091">
            <v>42.272599999999997</v>
          </cell>
          <cell r="M9091">
            <v>6.7829065376302494E-3</v>
          </cell>
          <cell r="AF9091">
            <v>6.5529739740716386E-3</v>
          </cell>
        </row>
        <row r="9092">
          <cell r="L9092">
            <v>42.167200000000001</v>
          </cell>
          <cell r="M9092">
            <v>6.7844086560472526E-3</v>
          </cell>
          <cell r="AF9092">
            <v>6.552501327909196E-3</v>
          </cell>
        </row>
        <row r="9093">
          <cell r="L9093">
            <v>42.110399999999998</v>
          </cell>
          <cell r="M9093">
            <v>6.7852091104748458E-3</v>
          </cell>
          <cell r="AF9093">
            <v>6.5523643543448093E-3</v>
          </cell>
        </row>
        <row r="9094">
          <cell r="L9094">
            <v>42.064700000000002</v>
          </cell>
          <cell r="M9094">
            <v>6.7858485416153391E-3</v>
          </cell>
          <cell r="AF9094">
            <v>6.5508130868930647E-3</v>
          </cell>
        </row>
        <row r="9095">
          <cell r="L9095">
            <v>41.899000000000001</v>
          </cell>
          <cell r="M9095">
            <v>6.7881326126358714E-3</v>
          </cell>
          <cell r="AF9095">
            <v>6.550253658591969E-3</v>
          </cell>
        </row>
        <row r="9096">
          <cell r="L9096">
            <v>41.850099999999998</v>
          </cell>
          <cell r="M9096">
            <v>6.7887963601156176E-3</v>
          </cell>
          <cell r="AF9096">
            <v>6.549739578504749E-3</v>
          </cell>
        </row>
        <row r="9097">
          <cell r="L9097">
            <v>41.779499999999999</v>
          </cell>
          <cell r="M9097">
            <v>6.7897463616357527E-3</v>
          </cell>
          <cell r="AF9097">
            <v>6.5494512421149483E-3</v>
          </cell>
        </row>
        <row r="9098">
          <cell r="L9098">
            <v>41.735700000000001</v>
          </cell>
          <cell r="M9098">
            <v>6.7903308127305476E-3</v>
          </cell>
          <cell r="AF9098">
            <v>6.5493627479679935E-3</v>
          </cell>
        </row>
        <row r="9099">
          <cell r="L9099">
            <v>41.683100000000003</v>
          </cell>
          <cell r="M9099">
            <v>6.7910277006043704E-3</v>
          </cell>
          <cell r="AF9099">
            <v>6.5486641780914939E-3</v>
          </cell>
        </row>
        <row r="9100">
          <cell r="L9100">
            <v>41.6584</v>
          </cell>
          <cell r="M9100">
            <v>6.7913530680973454E-3</v>
          </cell>
          <cell r="AF9100">
            <v>6.5478991015106422E-3</v>
          </cell>
        </row>
        <row r="9101">
          <cell r="L9101">
            <v>41.646799999999999</v>
          </cell>
          <cell r="M9101">
            <v>6.7915054579434433E-3</v>
          </cell>
          <cell r="AF9101">
            <v>6.5473797514509933E-3</v>
          </cell>
        </row>
        <row r="9102">
          <cell r="L9102">
            <v>41.399700000000003</v>
          </cell>
          <cell r="M9102">
            <v>6.794688691291695E-3</v>
          </cell>
          <cell r="AF9102">
            <v>6.546741468694002E-3</v>
          </cell>
        </row>
        <row r="9103">
          <cell r="L9103">
            <v>41.226199999999999</v>
          </cell>
          <cell r="M9103">
            <v>6.7968518812062491E-3</v>
          </cell>
          <cell r="AF9103">
            <v>6.5447665185701968E-3</v>
          </cell>
        </row>
        <row r="9104">
          <cell r="L9104">
            <v>41.194600000000001</v>
          </cell>
          <cell r="M9104">
            <v>6.7972394772855904E-3</v>
          </cell>
          <cell r="AF9104">
            <v>6.5446509261076757E-3</v>
          </cell>
        </row>
        <row r="9105">
          <cell r="L9105">
            <v>41.143999999999998</v>
          </cell>
          <cell r="M9105">
            <v>6.7978560181052158E-3</v>
          </cell>
          <cell r="AF9105">
            <v>6.5435897758781324E-3</v>
          </cell>
        </row>
        <row r="9106">
          <cell r="L9106">
            <v>41.1145</v>
          </cell>
          <cell r="M9106">
            <v>6.7982131321115222E-3</v>
          </cell>
          <cell r="AF9106">
            <v>6.5435599979603368E-3</v>
          </cell>
        </row>
        <row r="9107">
          <cell r="L9107">
            <v>41.058399999999999</v>
          </cell>
          <cell r="M9107">
            <v>6.7988875141346298E-3</v>
          </cell>
          <cell r="AF9107">
            <v>6.5433548226028725E-3</v>
          </cell>
        </row>
        <row r="9108">
          <cell r="L9108">
            <v>40.204900000000002</v>
          </cell>
          <cell r="M9108">
            <v>6.8083799858291915E-3</v>
          </cell>
          <cell r="AF9108">
            <v>6.5424108110107024E-3</v>
          </cell>
        </row>
        <row r="9109">
          <cell r="L9109">
            <v>40.188099999999999</v>
          </cell>
          <cell r="M9109">
            <v>6.8085523555894076E-3</v>
          </cell>
          <cell r="AF9109">
            <v>6.5401127621343225E-3</v>
          </cell>
        </row>
        <row r="9110">
          <cell r="L9110">
            <v>39.884300000000003</v>
          </cell>
          <cell r="M9110">
            <v>6.8115727618315233E-3</v>
          </cell>
          <cell r="AF9110">
            <v>6.5400229284122225E-3</v>
          </cell>
        </row>
        <row r="9111">
          <cell r="L9111">
            <v>39.668399999999998</v>
          </cell>
          <cell r="M9111">
            <v>6.8136078725487574E-3</v>
          </cell>
          <cell r="AF9111">
            <v>6.5399364098051643E-3</v>
          </cell>
        </row>
        <row r="9112">
          <cell r="L9112">
            <v>39.452500000000001</v>
          </cell>
          <cell r="M9112">
            <v>6.8155503415417464E-3</v>
          </cell>
          <cell r="AF9112">
            <v>6.5390439131802038E-3</v>
          </cell>
        </row>
        <row r="9113">
          <cell r="L9113">
            <v>39.349299999999999</v>
          </cell>
          <cell r="M9113">
            <v>6.8164460916958916E-3</v>
          </cell>
          <cell r="AF9113">
            <v>6.5390205848598372E-3</v>
          </cell>
        </row>
        <row r="9114">
          <cell r="L9114">
            <v>39.040100000000002</v>
          </cell>
          <cell r="M9114">
            <v>6.8190029630489498E-3</v>
          </cell>
          <cell r="AF9114">
            <v>6.5387472464137706E-3</v>
          </cell>
        </row>
        <row r="9115">
          <cell r="L9115">
            <v>39</v>
          </cell>
          <cell r="M9115">
            <v>6.8193206144950428E-3</v>
          </cell>
          <cell r="AF9115">
            <v>6.5376694156169526E-3</v>
          </cell>
        </row>
        <row r="9116">
          <cell r="L9116">
            <v>38.988</v>
          </cell>
          <cell r="M9116">
            <v>6.8194150494487338E-3</v>
          </cell>
          <cell r="AF9116">
            <v>6.5372217306225644E-3</v>
          </cell>
        </row>
        <row r="9117">
          <cell r="L9117">
            <v>38.780900000000003</v>
          </cell>
          <cell r="M9117">
            <v>6.8209996219260076E-3</v>
          </cell>
          <cell r="AF9117">
            <v>6.5364726608544473E-3</v>
          </cell>
        </row>
        <row r="9118">
          <cell r="L9118">
            <v>38.750799999999998</v>
          </cell>
          <cell r="M9118">
            <v>6.8212228075240494E-3</v>
          </cell>
          <cell r="AF9118">
            <v>6.5360174407340767E-3</v>
          </cell>
        </row>
        <row r="9119">
          <cell r="L9119">
            <v>38.696899999999999</v>
          </cell>
          <cell r="M9119">
            <v>6.8216179509278619E-3</v>
          </cell>
          <cell r="AF9119">
            <v>6.5355954043335857E-3</v>
          </cell>
        </row>
        <row r="9120">
          <cell r="L9120">
            <v>38.573700000000002</v>
          </cell>
          <cell r="M9120">
            <v>6.8224993753006032E-3</v>
          </cell>
          <cell r="AF9120">
            <v>6.5342504115456059E-3</v>
          </cell>
        </row>
        <row r="9121">
          <cell r="L9121">
            <v>38.504399999999997</v>
          </cell>
          <cell r="M9121">
            <v>6.8229818683826753E-3</v>
          </cell>
          <cell r="AF9121">
            <v>6.5340556415604684E-3</v>
          </cell>
        </row>
        <row r="9122">
          <cell r="L9122">
            <v>38.317500000000003</v>
          </cell>
          <cell r="M9122">
            <v>6.824235350668134E-3</v>
          </cell>
          <cell r="AF9122">
            <v>6.5328723300733535E-3</v>
          </cell>
        </row>
        <row r="9123">
          <cell r="L9123">
            <v>38.300899999999999</v>
          </cell>
          <cell r="M9123">
            <v>6.8243433097156022E-3</v>
          </cell>
          <cell r="AF9123">
            <v>6.5312080154793627E-3</v>
          </cell>
        </row>
        <row r="9124">
          <cell r="L9124">
            <v>38.234999999999999</v>
          </cell>
          <cell r="M9124">
            <v>6.8247664654992766E-3</v>
          </cell>
          <cell r="AF9124">
            <v>6.5299485386565116E-3</v>
          </cell>
        </row>
        <row r="9125">
          <cell r="L9125">
            <v>38.2333</v>
          </cell>
          <cell r="M9125">
            <v>6.8247772667484035E-3</v>
          </cell>
          <cell r="AF9125">
            <v>6.5294244507657501E-3</v>
          </cell>
        </row>
        <row r="9126">
          <cell r="L9126">
            <v>38.165700000000001</v>
          </cell>
          <cell r="M9126">
            <v>6.8252020966001201E-3</v>
          </cell>
          <cell r="AF9126">
            <v>6.527825942442585E-3</v>
          </cell>
        </row>
        <row r="9127">
          <cell r="L9127">
            <v>38.088099999999997</v>
          </cell>
          <cell r="M9127">
            <v>6.8256785165887414E-3</v>
          </cell>
          <cell r="AF9127">
            <v>6.527761514530178E-3</v>
          </cell>
        </row>
        <row r="9128">
          <cell r="L9128">
            <v>38.057299999999998</v>
          </cell>
          <cell r="M9128">
            <v>6.8258642757231059E-3</v>
          </cell>
          <cell r="AF9128">
            <v>6.5263798928437144E-3</v>
          </cell>
        </row>
        <row r="9129">
          <cell r="L9129">
            <v>38.046199999999999</v>
          </cell>
          <cell r="M9129">
            <v>6.8259307567086168E-3</v>
          </cell>
          <cell r="AF9129">
            <v>6.5259957867233927E-3</v>
          </cell>
        </row>
        <row r="9130">
          <cell r="L9130">
            <v>37.953299999999999</v>
          </cell>
          <cell r="M9130">
            <v>6.8264775064834091E-3</v>
          </cell>
          <cell r="AF9130">
            <v>6.5228397973206825E-3</v>
          </cell>
        </row>
        <row r="9131">
          <cell r="L9131">
            <v>37.851900000000001</v>
          </cell>
          <cell r="M9131">
            <v>6.8270545915112097E-3</v>
          </cell>
          <cell r="AF9131">
            <v>6.5220022986057597E-3</v>
          </cell>
        </row>
        <row r="9132">
          <cell r="L9132">
            <v>37.671199999999999</v>
          </cell>
          <cell r="M9132">
            <v>6.8280320256694296E-3</v>
          </cell>
          <cell r="AF9132">
            <v>6.5205813025419465E-3</v>
          </cell>
        </row>
        <row r="9133">
          <cell r="L9133">
            <v>37.633800000000001</v>
          </cell>
          <cell r="M9133">
            <v>6.828226171338287E-3</v>
          </cell>
          <cell r="AF9133">
            <v>6.5197409993878533E-3</v>
          </cell>
        </row>
        <row r="9134">
          <cell r="L9134">
            <v>37.620699999999999</v>
          </cell>
          <cell r="M9134">
            <v>6.8282935125843743E-3</v>
          </cell>
          <cell r="AF9134">
            <v>6.5186178312287317E-3</v>
          </cell>
        </row>
        <row r="9135">
          <cell r="L9135">
            <v>37.584299999999999</v>
          </cell>
          <cell r="M9135">
            <v>6.8284788265318775E-3</v>
          </cell>
          <cell r="AF9135">
            <v>6.5181398378681499E-3</v>
          </cell>
        </row>
        <row r="9136">
          <cell r="L9136">
            <v>37.5246</v>
          </cell>
          <cell r="M9136">
            <v>6.8287770229031042E-3</v>
          </cell>
          <cell r="AF9136">
            <v>6.5175306857983535E-3</v>
          </cell>
        </row>
        <row r="9137">
          <cell r="L9137">
            <v>37.491999999999997</v>
          </cell>
          <cell r="M9137">
            <v>6.8289368469487037E-3</v>
          </cell>
          <cell r="AF9137">
            <v>6.5173447348153358E-3</v>
          </cell>
        </row>
        <row r="9138">
          <cell r="L9138">
            <v>37.475200000000001</v>
          </cell>
          <cell r="M9138">
            <v>6.8290183799514141E-3</v>
          </cell>
          <cell r="AF9138">
            <v>6.5167245336866823E-3</v>
          </cell>
        </row>
        <row r="9139">
          <cell r="L9139">
            <v>37.424199999999999</v>
          </cell>
          <cell r="M9139">
            <v>6.8292624311845403E-3</v>
          </cell>
          <cell r="AF9139">
            <v>6.5161382733638813E-3</v>
          </cell>
        </row>
        <row r="9140">
          <cell r="L9140">
            <v>37.365200000000002</v>
          </cell>
          <cell r="M9140">
            <v>6.829538270882971E-3</v>
          </cell>
          <cell r="AF9140">
            <v>6.5156412852711973E-3</v>
          </cell>
        </row>
        <row r="9141">
          <cell r="L9141">
            <v>37.327199999999998</v>
          </cell>
          <cell r="M9141">
            <v>6.8297122416572827E-3</v>
          </cell>
          <cell r="AF9141">
            <v>6.5154651826496946E-3</v>
          </cell>
        </row>
        <row r="9142">
          <cell r="L9142">
            <v>37.2286</v>
          </cell>
          <cell r="M9142">
            <v>6.8301501696749053E-3</v>
          </cell>
          <cell r="AF9142">
            <v>6.5148536540342635E-3</v>
          </cell>
        </row>
        <row r="9143">
          <cell r="L9143">
            <v>37.1648</v>
          </cell>
          <cell r="M9143">
            <v>6.8304231634704312E-3</v>
          </cell>
          <cell r="AF9143">
            <v>6.5147534084350183E-3</v>
          </cell>
        </row>
        <row r="9144">
          <cell r="L9144">
            <v>37.125300000000003</v>
          </cell>
          <cell r="M9144">
            <v>6.8305880950892111E-3</v>
          </cell>
          <cell r="AF9144">
            <v>6.5141827688742285E-3</v>
          </cell>
        </row>
        <row r="9145">
          <cell r="L9145">
            <v>37.103000000000002</v>
          </cell>
          <cell r="M9145">
            <v>6.8306798285941049E-3</v>
          </cell>
          <cell r="AF9145">
            <v>6.5140928069964176E-3</v>
          </cell>
        </row>
        <row r="9146">
          <cell r="L9146">
            <v>36.944099999999999</v>
          </cell>
          <cell r="M9146">
            <v>6.8313046503312635E-3</v>
          </cell>
          <cell r="AF9146">
            <v>6.5131509670412688E-3</v>
          </cell>
        </row>
        <row r="9147">
          <cell r="L9147">
            <v>36.9238</v>
          </cell>
          <cell r="M9147">
            <v>6.8313808303601051E-3</v>
          </cell>
          <cell r="AF9147">
            <v>6.5129846273086558E-3</v>
          </cell>
        </row>
        <row r="9148">
          <cell r="L9148">
            <v>36.752400000000002</v>
          </cell>
          <cell r="M9148">
            <v>6.8319911338341451E-3</v>
          </cell>
          <cell r="AF9148">
            <v>6.5118191350707188E-3</v>
          </cell>
        </row>
        <row r="9149">
          <cell r="L9149">
            <v>36.5989</v>
          </cell>
          <cell r="M9149">
            <v>6.8324877382360226E-3</v>
          </cell>
          <cell r="AF9149">
            <v>6.5107281931430444E-3</v>
          </cell>
        </row>
        <row r="9150">
          <cell r="L9150">
            <v>36.497700000000002</v>
          </cell>
          <cell r="M9150">
            <v>6.832789313613293E-3</v>
          </cell>
          <cell r="AF9150">
            <v>6.5093673493496207E-3</v>
          </cell>
        </row>
        <row r="9151">
          <cell r="L9151">
            <v>36.4392</v>
          </cell>
          <cell r="M9151">
            <v>6.8329542806504539E-3</v>
          </cell>
          <cell r="AF9151">
            <v>6.5086388606227482E-3</v>
          </cell>
        </row>
        <row r="9152">
          <cell r="L9152">
            <v>36.405799999999999</v>
          </cell>
          <cell r="M9152">
            <v>6.8330453906294292E-3</v>
          </cell>
          <cell r="AF9152">
            <v>6.5085098152719203E-3</v>
          </cell>
        </row>
        <row r="9153">
          <cell r="L9153">
            <v>36.344099999999997</v>
          </cell>
          <cell r="M9153">
            <v>6.8332078174222748E-3</v>
          </cell>
          <cell r="AF9153">
            <v>6.5083667915144293E-3</v>
          </cell>
        </row>
        <row r="9154">
          <cell r="L9154">
            <v>36.305</v>
          </cell>
          <cell r="M9154">
            <v>6.8333067986031852E-3</v>
          </cell>
          <cell r="AF9154">
            <v>6.5071796248338965E-3</v>
          </cell>
        </row>
        <row r="9155">
          <cell r="L9155">
            <v>36.276400000000002</v>
          </cell>
          <cell r="M9155">
            <v>6.8333772582939096E-3</v>
          </cell>
          <cell r="AF9155">
            <v>6.5066867157144463E-3</v>
          </cell>
        </row>
        <row r="9156">
          <cell r="L9156">
            <v>36.232199999999999</v>
          </cell>
          <cell r="M9156">
            <v>6.8334829249318404E-3</v>
          </cell>
          <cell r="AF9156">
            <v>6.5051007978327649E-3</v>
          </cell>
        </row>
        <row r="9157">
          <cell r="L9157">
            <v>36.225999999999999</v>
          </cell>
          <cell r="M9157">
            <v>6.8334974336977695E-3</v>
          </cell>
          <cell r="AF9157">
            <v>6.5050026561132733E-3</v>
          </cell>
        </row>
        <row r="9158">
          <cell r="L9158">
            <v>36.221899999999998</v>
          </cell>
          <cell r="M9158">
            <v>6.8335069858692574E-3</v>
          </cell>
          <cell r="AF9158">
            <v>6.5030229301565228E-3</v>
          </cell>
        </row>
        <row r="9159">
          <cell r="L9159">
            <v>36.1511</v>
          </cell>
          <cell r="M9159">
            <v>6.8336666193103386E-3</v>
          </cell>
          <cell r="AF9159">
            <v>6.5014429626451776E-3</v>
          </cell>
        </row>
        <row r="9160">
          <cell r="L9160">
            <v>36.136200000000002</v>
          </cell>
          <cell r="M9160">
            <v>6.8336989343055331E-3</v>
          </cell>
          <cell r="AF9160">
            <v>6.4985096591822439E-3</v>
          </cell>
        </row>
        <row r="9161">
          <cell r="L9161">
            <v>36.045699999999997</v>
          </cell>
          <cell r="M9161">
            <v>6.8338856464513122E-3</v>
          </cell>
          <cell r="AF9161">
            <v>6.4978231630115155E-3</v>
          </cell>
        </row>
        <row r="9162">
          <cell r="L9162">
            <v>36.001899999999999</v>
          </cell>
          <cell r="M9162">
            <v>6.833970113108454E-3</v>
          </cell>
          <cell r="AF9162">
            <v>6.4962779617885914E-3</v>
          </cell>
        </row>
        <row r="9163">
          <cell r="L9163">
            <v>35.997799999999998</v>
          </cell>
          <cell r="M9163">
            <v>6.8339778228874749E-3</v>
          </cell>
          <cell r="AF9163">
            <v>6.49541534679838E-3</v>
          </cell>
        </row>
        <row r="9164">
          <cell r="L9164">
            <v>35.970500000000001</v>
          </cell>
          <cell r="M9164">
            <v>6.8340282991941328E-3</v>
          </cell>
          <cell r="AF9164">
            <v>6.495273255633289E-3</v>
          </cell>
        </row>
        <row r="9165">
          <cell r="L9165">
            <v>35.956400000000002</v>
          </cell>
          <cell r="M9165">
            <v>6.8340537840481299E-3</v>
          </cell>
          <cell r="AF9165">
            <v>6.4950849426430963E-3</v>
          </cell>
        </row>
        <row r="9166">
          <cell r="L9166">
            <v>35.911099999999998</v>
          </cell>
          <cell r="M9166">
            <v>6.8341329627253757E-3</v>
          </cell>
          <cell r="AF9166">
            <v>6.494718838348631E-3</v>
          </cell>
        </row>
        <row r="9167">
          <cell r="L9167">
            <v>35.883000000000003</v>
          </cell>
          <cell r="M9167">
            <v>6.8341800097370667E-3</v>
          </cell>
          <cell r="AF9167">
            <v>6.4946655070398053E-3</v>
          </cell>
        </row>
        <row r="9168">
          <cell r="L9168">
            <v>35.793199999999999</v>
          </cell>
          <cell r="M9168">
            <v>6.8343197421719352E-3</v>
          </cell>
          <cell r="AF9168">
            <v>6.4930245806353627E-3</v>
          </cell>
        </row>
        <row r="9169">
          <cell r="L9169">
            <v>35.7119</v>
          </cell>
          <cell r="M9169">
            <v>6.8344322982284399E-3</v>
          </cell>
          <cell r="AF9169">
            <v>6.4900324186567236E-3</v>
          </cell>
        </row>
        <row r="9170">
          <cell r="L9170">
            <v>35.678100000000001</v>
          </cell>
          <cell r="M9170">
            <v>6.8344751911297982E-3</v>
          </cell>
          <cell r="AF9170">
            <v>6.4892663874691571E-3</v>
          </cell>
        </row>
        <row r="9171">
          <cell r="L9171">
            <v>35.655900000000003</v>
          </cell>
          <cell r="M9171">
            <v>6.8345021165656088E-3</v>
          </cell>
          <cell r="AF9171">
            <v>6.4891625193490574E-3</v>
          </cell>
        </row>
        <row r="9172">
          <cell r="L9172">
            <v>35.612499999999997</v>
          </cell>
          <cell r="M9172">
            <v>6.834551899188376E-3</v>
          </cell>
          <cell r="AF9172">
            <v>6.4865108311419443E-3</v>
          </cell>
        </row>
        <row r="9173">
          <cell r="L9173">
            <v>35.413899999999998</v>
          </cell>
          <cell r="M9173">
            <v>6.8347315021520744E-3</v>
          </cell>
          <cell r="AF9173">
            <v>6.4851904970249976E-3</v>
          </cell>
        </row>
        <row r="9174">
          <cell r="L9174">
            <v>35.372300000000003</v>
          </cell>
          <cell r="M9174">
            <v>6.8347591004961888E-3</v>
          </cell>
          <cell r="AF9174">
            <v>6.4846754131074264E-3</v>
          </cell>
        </row>
        <row r="9175">
          <cell r="L9175">
            <v>35.325899999999997</v>
          </cell>
          <cell r="M9175">
            <v>6.8347857876386517E-3</v>
          </cell>
          <cell r="AF9175">
            <v>6.4826332728490374E-3</v>
          </cell>
        </row>
        <row r="9176">
          <cell r="L9176">
            <v>35.061300000000003</v>
          </cell>
          <cell r="M9176">
            <v>6.834855430369921E-3</v>
          </cell>
          <cell r="AF9176">
            <v>6.4825429465729233E-3</v>
          </cell>
        </row>
        <row r="9177">
          <cell r="L9177">
            <v>35.017800000000001</v>
          </cell>
          <cell r="M9177">
            <v>6.8348534359299537E-3</v>
          </cell>
          <cell r="AF9177">
            <v>6.4823586479977663E-3</v>
          </cell>
        </row>
        <row r="9178">
          <cell r="L9178">
            <v>34.949800000000003</v>
          </cell>
          <cell r="M9178">
            <v>6.8348427128029623E-3</v>
          </cell>
          <cell r="AF9178">
            <v>6.4811324801404904E-3</v>
          </cell>
        </row>
        <row r="9179">
          <cell r="L9179">
            <v>34.822499999999998</v>
          </cell>
          <cell r="M9179">
            <v>6.8347977002927414E-3</v>
          </cell>
          <cell r="AF9179">
            <v>6.4807921347421497E-3</v>
          </cell>
        </row>
        <row r="9180">
          <cell r="L9180">
            <v>34.806399999999996</v>
          </cell>
          <cell r="M9180">
            <v>6.8347896916099117E-3</v>
          </cell>
          <cell r="AF9180">
            <v>6.4791825160053721E-3</v>
          </cell>
        </row>
        <row r="9181">
          <cell r="L9181">
            <v>34.739699999999999</v>
          </cell>
          <cell r="M9181">
            <v>6.8347509731639926E-3</v>
          </cell>
          <cell r="AF9181">
            <v>6.4788739863242814E-3</v>
          </cell>
        </row>
        <row r="9182">
          <cell r="L9182">
            <v>34.718499999999999</v>
          </cell>
          <cell r="M9182">
            <v>6.834736797700052E-3</v>
          </cell>
          <cell r="AF9182">
            <v>6.4783037912527529E-3</v>
          </cell>
        </row>
        <row r="9183">
          <cell r="L9183">
            <v>34.641300000000001</v>
          </cell>
          <cell r="M9183">
            <v>6.8346775581393871E-3</v>
          </cell>
          <cell r="AF9183">
            <v>6.4759277269369362E-3</v>
          </cell>
        </row>
        <row r="9184">
          <cell r="L9184">
            <v>34.6098</v>
          </cell>
          <cell r="M9184">
            <v>6.8346499521926129E-3</v>
          </cell>
          <cell r="AF9184">
            <v>6.4750380304895811E-3</v>
          </cell>
        </row>
        <row r="9185">
          <cell r="L9185">
            <v>34.585599999999999</v>
          </cell>
          <cell r="M9185">
            <v>6.8346273918363553E-3</v>
          </cell>
          <cell r="AF9185">
            <v>6.4734201419950422E-3</v>
          </cell>
        </row>
        <row r="9186">
          <cell r="L9186">
            <v>34.5488</v>
          </cell>
          <cell r="M9186">
            <v>6.8345908336825169E-3</v>
          </cell>
          <cell r="AF9186">
            <v>6.4719051604258159E-3</v>
          </cell>
        </row>
        <row r="9187">
          <cell r="L9187">
            <v>34.488599999999998</v>
          </cell>
          <cell r="M9187">
            <v>6.8345251725970314E-3</v>
          </cell>
          <cell r="AF9187">
            <v>6.4715790971040322E-3</v>
          </cell>
        </row>
        <row r="9188">
          <cell r="L9188">
            <v>34.477800000000002</v>
          </cell>
          <cell r="M9188">
            <v>6.834512623806863E-3</v>
          </cell>
          <cell r="AF9188">
            <v>6.4711759122999153E-3</v>
          </cell>
        </row>
        <row r="9189">
          <cell r="L9189">
            <v>34.437199999999997</v>
          </cell>
          <cell r="M9189">
            <v>6.8344633566985464E-3</v>
          </cell>
          <cell r="AF9189">
            <v>6.4696456168660786E-3</v>
          </cell>
        </row>
        <row r="9190">
          <cell r="L9190">
            <v>34.430799999999998</v>
          </cell>
          <cell r="M9190">
            <v>6.8344552887768719E-3</v>
          </cell>
          <cell r="AF9190">
            <v>6.4691458919349772E-3</v>
          </cell>
        </row>
        <row r="9191">
          <cell r="L9191">
            <v>34.398200000000003</v>
          </cell>
          <cell r="M9191">
            <v>6.8344129177084325E-3</v>
          </cell>
          <cell r="AF9191">
            <v>6.4668895767519769E-3</v>
          </cell>
        </row>
        <row r="9192">
          <cell r="L9192">
            <v>34.334800000000001</v>
          </cell>
          <cell r="M9192">
            <v>6.8343244111237489E-3</v>
          </cell>
          <cell r="AF9192">
            <v>6.4655356961350312E-3</v>
          </cell>
        </row>
        <row r="9193">
          <cell r="L9193">
            <v>34.308599999999998</v>
          </cell>
          <cell r="M9193">
            <v>6.8342854816152475E-3</v>
          </cell>
          <cell r="AF9193">
            <v>6.4653621467252289E-3</v>
          </cell>
        </row>
        <row r="9194">
          <cell r="L9194">
            <v>34.301200000000001</v>
          </cell>
          <cell r="M9194">
            <v>6.8342742369121162E-3</v>
          </cell>
          <cell r="AF9194">
            <v>6.4639502143584542E-3</v>
          </cell>
        </row>
        <row r="9195">
          <cell r="L9195">
            <v>34.298000000000002</v>
          </cell>
          <cell r="M9195">
            <v>6.8342693403217834E-3</v>
          </cell>
          <cell r="AF9195">
            <v>6.4627951880944588E-3</v>
          </cell>
        </row>
        <row r="9196">
          <cell r="L9196">
            <v>34.248600000000003</v>
          </cell>
          <cell r="M9196">
            <v>6.8341911434494614E-3</v>
          </cell>
          <cell r="AF9196">
            <v>6.4618759204591782E-3</v>
          </cell>
        </row>
        <row r="9197">
          <cell r="L9197">
            <v>34.243600000000001</v>
          </cell>
          <cell r="M9197">
            <v>6.8341829560237682E-3</v>
          </cell>
          <cell r="AF9197">
            <v>6.4617090068438791E-3</v>
          </cell>
        </row>
        <row r="9198">
          <cell r="L9198">
            <v>34.195399999999999</v>
          </cell>
          <cell r="M9198">
            <v>6.8341014578748825E-3</v>
          </cell>
          <cell r="AF9198">
            <v>6.4608070842393263E-3</v>
          </cell>
        </row>
        <row r="9199">
          <cell r="L9199">
            <v>34.142200000000003</v>
          </cell>
          <cell r="M9199">
            <v>6.8340060962361129E-3</v>
          </cell>
          <cell r="AF9199">
            <v>6.4601755187620631E-3</v>
          </cell>
        </row>
        <row r="9200">
          <cell r="L9200">
            <v>34.077599999999997</v>
          </cell>
          <cell r="M9200">
            <v>6.8338826694726686E-3</v>
          </cell>
          <cell r="AF9200">
            <v>6.4581922240128705E-3</v>
          </cell>
        </row>
        <row r="9201">
          <cell r="L9201">
            <v>34.054299999999998</v>
          </cell>
          <cell r="M9201">
            <v>6.8338360982342127E-3</v>
          </cell>
          <cell r="AF9201">
            <v>6.4579015851480804E-3</v>
          </cell>
        </row>
        <row r="9202">
          <cell r="L9202">
            <v>34.011299999999999</v>
          </cell>
          <cell r="M9202">
            <v>6.8337472929138983E-3</v>
          </cell>
          <cell r="AF9202">
            <v>6.4566297713371367E-3</v>
          </cell>
        </row>
        <row r="9203">
          <cell r="L9203">
            <v>33.856699999999996</v>
          </cell>
          <cell r="M9203">
            <v>6.8333973795971651E-3</v>
          </cell>
          <cell r="AF9203">
            <v>6.4553186214071105E-3</v>
          </cell>
        </row>
        <row r="9204">
          <cell r="L9204">
            <v>33.733899999999998</v>
          </cell>
          <cell r="M9204">
            <v>6.8330852924001258E-3</v>
          </cell>
          <cell r="AF9204">
            <v>6.4550531515794674E-3</v>
          </cell>
        </row>
        <row r="9205">
          <cell r="L9205">
            <v>33.718000000000004</v>
          </cell>
          <cell r="M9205">
            <v>6.8330426732102758E-3</v>
          </cell>
          <cell r="AF9205">
            <v>6.4530575580714769E-3</v>
          </cell>
        </row>
        <row r="9206">
          <cell r="L9206">
            <v>33.715699999999998</v>
          </cell>
          <cell r="M9206">
            <v>6.8330364662142658E-3</v>
          </cell>
          <cell r="AF9206">
            <v>6.4526301148075931E-3</v>
          </cell>
        </row>
        <row r="9207">
          <cell r="L9207">
            <v>33.700699999999998</v>
          </cell>
          <cell r="M9207">
            <v>6.8329957257139765E-3</v>
          </cell>
          <cell r="AF9207">
            <v>6.4523150172350156E-3</v>
          </cell>
        </row>
        <row r="9208">
          <cell r="L9208">
            <v>33.645099999999999</v>
          </cell>
          <cell r="M9208">
            <v>6.8328407800669535E-3</v>
          </cell>
          <cell r="AF9208">
            <v>6.4518796881117358E-3</v>
          </cell>
        </row>
        <row r="9209">
          <cell r="L9209">
            <v>33.644500000000001</v>
          </cell>
          <cell r="M9209">
            <v>6.8328390741967306E-3</v>
          </cell>
          <cell r="AF9209">
            <v>6.4504633118008733E-3</v>
          </cell>
        </row>
        <row r="9210">
          <cell r="L9210">
            <v>33.429900000000004</v>
          </cell>
          <cell r="M9210">
            <v>6.8321826621488115E-3</v>
          </cell>
          <cell r="AF9210">
            <v>6.450399387292742E-3</v>
          </cell>
        </row>
        <row r="9211">
          <cell r="L9211">
            <v>33.409700000000001</v>
          </cell>
          <cell r="M9211">
            <v>6.8321161225531734E-3</v>
          </cell>
          <cell r="AF9211">
            <v>6.4465966197327319E-3</v>
          </cell>
        </row>
        <row r="9212">
          <cell r="L9212">
            <v>33.287999999999997</v>
          </cell>
          <cell r="M9212">
            <v>6.8316979371422426E-3</v>
          </cell>
          <cell r="AF9212">
            <v>6.4453567723076199E-3</v>
          </cell>
        </row>
        <row r="9213">
          <cell r="L9213">
            <v>33.262300000000003</v>
          </cell>
          <cell r="M9213">
            <v>6.8316058320408253E-3</v>
          </cell>
          <cell r="AF9213">
            <v>6.4451297765472405E-3</v>
          </cell>
        </row>
        <row r="9214">
          <cell r="L9214">
            <v>33.115000000000002</v>
          </cell>
          <cell r="M9214">
            <v>6.8310524066458973E-3</v>
          </cell>
          <cell r="AF9214">
            <v>6.4444635755909543E-3</v>
          </cell>
        </row>
        <row r="9215">
          <cell r="L9215">
            <v>33.108499999999999</v>
          </cell>
          <cell r="M9215">
            <v>6.8310269841045518E-3</v>
          </cell>
          <cell r="AF9215">
            <v>6.4350136535462552E-3</v>
          </cell>
        </row>
        <row r="9216">
          <cell r="L9216">
            <v>33.088500000000003</v>
          </cell>
          <cell r="M9216">
            <v>6.8309482301625139E-3</v>
          </cell>
          <cell r="AF9216">
            <v>6.4336459888400463E-3</v>
          </cell>
        </row>
        <row r="9217">
          <cell r="L9217">
            <v>33.088200000000001</v>
          </cell>
          <cell r="M9217">
            <v>6.8309470427549979E-3</v>
          </cell>
          <cell r="AF9217">
            <v>6.4309735359297255E-3</v>
          </cell>
        </row>
        <row r="9218">
          <cell r="L9218">
            <v>33.081200000000003</v>
          </cell>
          <cell r="M9218">
            <v>6.8309192854100996E-3</v>
          </cell>
          <cell r="AF9218">
            <v>6.4304850234371503E-3</v>
          </cell>
        </row>
        <row r="9219">
          <cell r="L9219">
            <v>33.01</v>
          </cell>
          <cell r="M9219">
            <v>6.8306313783980631E-3</v>
          </cell>
          <cell r="AF9219">
            <v>6.4279111256859405E-3</v>
          </cell>
        </row>
        <row r="9220">
          <cell r="L9220">
            <v>32.966200000000001</v>
          </cell>
          <cell r="M9220">
            <v>6.8304492238051321E-3</v>
          </cell>
          <cell r="AF9220">
            <v>6.4255697333727036E-3</v>
          </cell>
        </row>
        <row r="9221">
          <cell r="L9221">
            <v>32.909500000000001</v>
          </cell>
          <cell r="M9221">
            <v>6.8302077161091612E-3</v>
          </cell>
          <cell r="AF9221">
            <v>6.4238659079964211E-3</v>
          </cell>
        </row>
        <row r="9222">
          <cell r="L9222">
            <v>32.8048</v>
          </cell>
          <cell r="M9222">
            <v>6.829744841831741E-3</v>
          </cell>
          <cell r="AF9222">
            <v>6.4189496079108304E-3</v>
          </cell>
        </row>
        <row r="9223">
          <cell r="L9223">
            <v>32.790700000000001</v>
          </cell>
          <cell r="M9223">
            <v>6.8296808297477743E-3</v>
          </cell>
          <cell r="AF9223">
            <v>6.4159715314049083E-3</v>
          </cell>
        </row>
        <row r="9224">
          <cell r="L9224">
            <v>32.771900000000002</v>
          </cell>
          <cell r="M9224">
            <v>6.8295948612849171E-3</v>
          </cell>
          <cell r="AF9224">
            <v>6.4152871356614747E-3</v>
          </cell>
        </row>
        <row r="9225">
          <cell r="L9225">
            <v>32.580100000000002</v>
          </cell>
          <cell r="M9225">
            <v>6.8286773806842766E-3</v>
          </cell>
          <cell r="AF9225">
            <v>6.4145826603589327E-3</v>
          </cell>
        </row>
        <row r="9226">
          <cell r="L9226">
            <v>32.554299999999998</v>
          </cell>
          <cell r="M9226">
            <v>6.8285483488694856E-3</v>
          </cell>
          <cell r="AF9226">
            <v>6.4126700707634451E-3</v>
          </cell>
        </row>
        <row r="9227">
          <cell r="L9227">
            <v>32.420200000000001</v>
          </cell>
          <cell r="M9227">
            <v>6.8278562360208749E-3</v>
          </cell>
          <cell r="AF9227">
            <v>6.4114570028780968E-3</v>
          </cell>
        </row>
        <row r="9228">
          <cell r="L9228">
            <v>32.340299999999999</v>
          </cell>
          <cell r="M9228">
            <v>6.8274267591828097E-3</v>
          </cell>
          <cell r="AF9228">
            <v>6.4108125373483274E-3</v>
          </cell>
        </row>
        <row r="9229">
          <cell r="L9229">
            <v>32.331400000000002</v>
          </cell>
          <cell r="M9229">
            <v>6.8273781298667253E-3</v>
          </cell>
          <cell r="AF9229">
            <v>6.4100181379683017E-3</v>
          </cell>
        </row>
        <row r="9230">
          <cell r="L9230">
            <v>32.307899999999997</v>
          </cell>
          <cell r="M9230">
            <v>6.8272489653818805E-3</v>
          </cell>
          <cell r="AF9230">
            <v>6.4089907201783222E-3</v>
          </cell>
        </row>
        <row r="9231">
          <cell r="L9231">
            <v>32.2288</v>
          </cell>
          <cell r="M9231">
            <v>6.8268060900602183E-3</v>
          </cell>
          <cell r="AF9231">
            <v>6.408833162823091E-3</v>
          </cell>
        </row>
        <row r="9232">
          <cell r="L9232">
            <v>32.195500000000003</v>
          </cell>
          <cell r="M9232">
            <v>6.8266159043586898E-3</v>
          </cell>
          <cell r="AF9232">
            <v>6.4083879216187863E-3</v>
          </cell>
        </row>
        <row r="9233">
          <cell r="L9233">
            <v>32.188600000000001</v>
          </cell>
          <cell r="M9233">
            <v>6.8265762192745213E-3</v>
          </cell>
          <cell r="AF9233">
            <v>6.4079740143748376E-3</v>
          </cell>
        </row>
        <row r="9234">
          <cell r="L9234">
            <v>32.1783</v>
          </cell>
          <cell r="M9234">
            <v>6.8265168021607739E-3</v>
          </cell>
          <cell r="AF9234">
            <v>6.4074297473146217E-3</v>
          </cell>
        </row>
        <row r="9235">
          <cell r="L9235">
            <v>32.163899999999998</v>
          </cell>
          <cell r="M9235">
            <v>6.8264333781037122E-3</v>
          </cell>
          <cell r="AF9235">
            <v>6.406269181873165E-3</v>
          </cell>
        </row>
        <row r="9236">
          <cell r="L9236">
            <v>32.149000000000001</v>
          </cell>
          <cell r="M9236">
            <v>6.8263466210794063E-3</v>
          </cell>
          <cell r="AF9236">
            <v>6.4058148342116998E-3</v>
          </cell>
        </row>
        <row r="9237">
          <cell r="L9237">
            <v>32.088000000000001</v>
          </cell>
          <cell r="M9237">
            <v>6.825986814652147E-3</v>
          </cell>
          <cell r="AF9237">
            <v>6.4050795181855719E-3</v>
          </cell>
        </row>
        <row r="9238">
          <cell r="L9238">
            <v>32.087899999999998</v>
          </cell>
          <cell r="M9238">
            <v>6.8259862187002186E-3</v>
          </cell>
          <cell r="AF9238">
            <v>6.4026402384307997E-3</v>
          </cell>
        </row>
        <row r="9239">
          <cell r="L9239">
            <v>32.057200000000002</v>
          </cell>
          <cell r="M9239">
            <v>6.8258023166966114E-3</v>
          </cell>
          <cell r="AF9239">
            <v>6.402461801215115E-3</v>
          </cell>
        </row>
        <row r="9240">
          <cell r="L9240">
            <v>32.033499999999997</v>
          </cell>
          <cell r="M9240">
            <v>6.8256590586169077E-3</v>
          </cell>
          <cell r="AF9240">
            <v>6.3953611364932572E-3</v>
          </cell>
        </row>
        <row r="9241">
          <cell r="L9241">
            <v>32.031399999999998</v>
          </cell>
          <cell r="M9241">
            <v>6.8256463107340846E-3</v>
          </cell>
          <cell r="AF9241">
            <v>6.3950255217826817E-3</v>
          </cell>
        </row>
        <row r="9242">
          <cell r="L9242">
            <v>32.030700000000003</v>
          </cell>
          <cell r="M9242">
            <v>6.8256420594817032E-3</v>
          </cell>
          <cell r="AF9242">
            <v>6.3948896450870965E-3</v>
          </cell>
        </row>
        <row r="9243">
          <cell r="L9243">
            <v>32.021900000000002</v>
          </cell>
          <cell r="M9243">
            <v>6.8255885316476986E-3</v>
          </cell>
          <cell r="AF9243">
            <v>6.3941939816766786E-3</v>
          </cell>
        </row>
        <row r="9244">
          <cell r="L9244">
            <v>32.015799999999999</v>
          </cell>
          <cell r="M9244">
            <v>6.8255513363264242E-3</v>
          </cell>
          <cell r="AF9244">
            <v>6.3940779898892606E-3</v>
          </cell>
        </row>
        <row r="9245">
          <cell r="L9245">
            <v>31.992999999999999</v>
          </cell>
          <cell r="M9245">
            <v>6.8254116529460479E-3</v>
          </cell>
          <cell r="AF9245">
            <v>6.3917392448975437E-3</v>
          </cell>
        </row>
        <row r="9246">
          <cell r="L9246">
            <v>31.983499999999999</v>
          </cell>
          <cell r="M9246">
            <v>6.8253531450124267E-3</v>
          </cell>
          <cell r="AF9246">
            <v>6.3912259027242577E-3</v>
          </cell>
        </row>
        <row r="9247">
          <cell r="L9247">
            <v>31.961200000000002</v>
          </cell>
          <cell r="M9247">
            <v>6.825215096982409E-3</v>
          </cell>
          <cell r="AF9247">
            <v>6.3898489943683776E-3</v>
          </cell>
        </row>
        <row r="9248">
          <cell r="L9248">
            <v>31.932400000000001</v>
          </cell>
          <cell r="M9248">
            <v>6.8250353407690988E-3</v>
          </cell>
          <cell r="AF9248">
            <v>6.3897284742389787E-3</v>
          </cell>
        </row>
        <row r="9249">
          <cell r="L9249">
            <v>31.930800000000001</v>
          </cell>
          <cell r="M9249">
            <v>6.8250253057317196E-3</v>
          </cell>
          <cell r="AF9249">
            <v>6.3891779133425199E-3</v>
          </cell>
        </row>
        <row r="9250">
          <cell r="L9250">
            <v>31.9053</v>
          </cell>
          <cell r="M9250">
            <v>6.8248646821460488E-3</v>
          </cell>
          <cell r="AF9250">
            <v>6.3863358901653441E-3</v>
          </cell>
        </row>
        <row r="9251">
          <cell r="L9251">
            <v>31.793700000000001</v>
          </cell>
          <cell r="M9251">
            <v>6.8241464386836308E-3</v>
          </cell>
          <cell r="AF9251">
            <v>6.3852508978294734E-3</v>
          </cell>
        </row>
        <row r="9252">
          <cell r="L9252">
            <v>31.6981</v>
          </cell>
          <cell r="M9252">
            <v>6.8235113928177618E-3</v>
          </cell>
          <cell r="AF9252">
            <v>6.3850087322711701E-3</v>
          </cell>
        </row>
        <row r="9253">
          <cell r="L9253">
            <v>31.6479</v>
          </cell>
          <cell r="M9253">
            <v>6.8231706217800892E-3</v>
          </cell>
          <cell r="AF9253">
            <v>6.3839425115248989E-3</v>
          </cell>
        </row>
        <row r="9254">
          <cell r="L9254">
            <v>31.617100000000001</v>
          </cell>
          <cell r="M9254">
            <v>6.8229590534174787E-3</v>
          </cell>
          <cell r="AF9254">
            <v>6.3836353601100498E-3</v>
          </cell>
        </row>
        <row r="9255">
          <cell r="L9255">
            <v>31.464600000000001</v>
          </cell>
          <cell r="M9255">
            <v>6.82188362557163E-3</v>
          </cell>
          <cell r="AF9255">
            <v>6.3832068086672874E-3</v>
          </cell>
        </row>
        <row r="9256">
          <cell r="L9256">
            <v>31.429300000000001</v>
          </cell>
          <cell r="M9256">
            <v>6.8216280777032672E-3</v>
          </cell>
          <cell r="AF9256">
            <v>6.3814543294545834E-3</v>
          </cell>
        </row>
        <row r="9257">
          <cell r="L9257">
            <v>31.369499999999999</v>
          </cell>
          <cell r="M9257">
            <v>6.8211894953052327E-3</v>
          </cell>
          <cell r="AF9257">
            <v>6.3803194733280709E-3</v>
          </cell>
        </row>
        <row r="9258">
          <cell r="L9258">
            <v>31.341999999999999</v>
          </cell>
          <cell r="M9258">
            <v>6.8209854122700591E-3</v>
          </cell>
          <cell r="AF9258">
            <v>6.3779687376366101E-3</v>
          </cell>
        </row>
        <row r="9259">
          <cell r="L9259">
            <v>31.3003</v>
          </cell>
          <cell r="M9259">
            <v>6.8206730712884571E-3</v>
          </cell>
          <cell r="AF9259">
            <v>6.3768055841215256E-3</v>
          </cell>
        </row>
        <row r="9260">
          <cell r="L9260">
            <v>31.223700000000001</v>
          </cell>
          <cell r="M9260">
            <v>6.8200902897849903E-3</v>
          </cell>
          <cell r="AF9260">
            <v>6.3754210987325925E-3</v>
          </cell>
        </row>
        <row r="9261">
          <cell r="L9261">
            <v>31.182700000000001</v>
          </cell>
          <cell r="M9261">
            <v>6.8197735517802902E-3</v>
          </cell>
          <cell r="AF9261">
            <v>6.3738062330383725E-3</v>
          </cell>
        </row>
        <row r="9262">
          <cell r="L9262">
            <v>31.125299999999999</v>
          </cell>
          <cell r="M9262">
            <v>6.8193244905715286E-3</v>
          </cell>
          <cell r="AF9262">
            <v>6.3735082675598744E-3</v>
          </cell>
        </row>
        <row r="9263">
          <cell r="L9263">
            <v>31.117000000000001</v>
          </cell>
          <cell r="M9263">
            <v>6.8192590133364095E-3</v>
          </cell>
          <cell r="AF9263">
            <v>6.373173464342379E-3</v>
          </cell>
        </row>
        <row r="9264">
          <cell r="L9264">
            <v>31.0991</v>
          </cell>
          <cell r="M9264">
            <v>6.8191173361918222E-3</v>
          </cell>
          <cell r="AF9264">
            <v>6.3727405096214284E-3</v>
          </cell>
        </row>
        <row r="9265">
          <cell r="L9265">
            <v>31.067</v>
          </cell>
          <cell r="M9265">
            <v>6.8188616683099272E-3</v>
          </cell>
          <cell r="AF9265">
            <v>6.3722828516481912E-3</v>
          </cell>
        </row>
        <row r="9266">
          <cell r="L9266">
            <v>31.047000000000001</v>
          </cell>
          <cell r="M9266">
            <v>6.8187013357816255E-3</v>
          </cell>
          <cell r="AF9266">
            <v>6.3713628397908274E-3</v>
          </cell>
        </row>
        <row r="9267">
          <cell r="L9267">
            <v>30.929600000000001</v>
          </cell>
          <cell r="M9267">
            <v>6.8177441198130654E-3</v>
          </cell>
          <cell r="AF9267">
            <v>6.3679907115351568E-3</v>
          </cell>
        </row>
        <row r="9268">
          <cell r="L9268">
            <v>30.912500000000001</v>
          </cell>
          <cell r="M9268">
            <v>6.8176024056706341E-3</v>
          </cell>
          <cell r="AF9268">
            <v>6.3669518941141985E-3</v>
          </cell>
        </row>
        <row r="9269">
          <cell r="L9269">
            <v>30.910599999999999</v>
          </cell>
          <cell r="M9269">
            <v>6.8175866237167523E-3</v>
          </cell>
          <cell r="AF9269">
            <v>6.3651675005230645E-3</v>
          </cell>
        </row>
        <row r="9270">
          <cell r="L9270">
            <v>30.877600000000001</v>
          </cell>
          <cell r="M9270">
            <v>6.8173113696361771E-3</v>
          </cell>
          <cell r="AF9270">
            <v>6.3634048202613038E-3</v>
          </cell>
        </row>
        <row r="9271">
          <cell r="L9271">
            <v>30.844899999999999</v>
          </cell>
          <cell r="M9271">
            <v>6.8170364794269758E-3</v>
          </cell>
          <cell r="AF9271">
            <v>6.3608131503968181E-3</v>
          </cell>
        </row>
        <row r="9272">
          <cell r="L9272">
            <v>30.787600000000001</v>
          </cell>
          <cell r="M9272">
            <v>6.8165496587488054E-3</v>
          </cell>
          <cell r="AF9272">
            <v>6.3587783289052457E-3</v>
          </cell>
        </row>
        <row r="9273">
          <cell r="L9273">
            <v>30.786100000000001</v>
          </cell>
          <cell r="M9273">
            <v>6.8165368269839533E-3</v>
          </cell>
          <cell r="AF9273">
            <v>6.3556358163841965E-3</v>
          </cell>
        </row>
        <row r="9274">
          <cell r="L9274">
            <v>30.731300000000001</v>
          </cell>
          <cell r="M9274">
            <v>6.8160649701504003E-3</v>
          </cell>
          <cell r="AF9274">
            <v>6.3555444720335662E-3</v>
          </cell>
        </row>
        <row r="9275">
          <cell r="L9275">
            <v>30.710999999999999</v>
          </cell>
          <cell r="M9275">
            <v>6.8158886597701881E-3</v>
          </cell>
          <cell r="AF9275">
            <v>6.3476934895108248E-3</v>
          </cell>
        </row>
        <row r="9276">
          <cell r="L9276">
            <v>30.6614</v>
          </cell>
          <cell r="M9276">
            <v>6.8154544231646607E-3</v>
          </cell>
          <cell r="AF9276">
            <v>6.3444139907725579E-3</v>
          </cell>
        </row>
        <row r="9277">
          <cell r="L9277">
            <v>30.598199999999999</v>
          </cell>
          <cell r="M9277">
            <v>6.8148940316922427E-3</v>
          </cell>
          <cell r="AF9277">
            <v>6.3418733676763222E-3</v>
          </cell>
        </row>
        <row r="9278">
          <cell r="L9278">
            <v>30.566400000000002</v>
          </cell>
          <cell r="M9278">
            <v>6.814609058645703E-3</v>
          </cell>
          <cell r="AF9278">
            <v>6.3396471495689791E-3</v>
          </cell>
        </row>
        <row r="9279">
          <cell r="L9279">
            <v>30.547699999999999</v>
          </cell>
          <cell r="M9279">
            <v>6.8144405412859151E-3</v>
          </cell>
          <cell r="AF9279">
            <v>6.3386399022831112E-3</v>
          </cell>
        </row>
        <row r="9280">
          <cell r="L9280">
            <v>30.532599999999999</v>
          </cell>
          <cell r="M9280">
            <v>6.814303958396559E-3</v>
          </cell>
          <cell r="AF9280">
            <v>6.3335139016904799E-3</v>
          </cell>
        </row>
        <row r="9281">
          <cell r="L9281">
            <v>30.5077</v>
          </cell>
          <cell r="M9281">
            <v>6.8140777422506888E-3</v>
          </cell>
          <cell r="AF9281">
            <v>6.3301332443181273E-3</v>
          </cell>
        </row>
        <row r="9282">
          <cell r="L9282">
            <v>30.4421</v>
          </cell>
          <cell r="M9282">
            <v>6.8134758666454449E-3</v>
          </cell>
          <cell r="AF9282">
            <v>6.327998767035505E-3</v>
          </cell>
        </row>
        <row r="9283">
          <cell r="L9283">
            <v>30.4389</v>
          </cell>
          <cell r="M9283">
            <v>6.8134462880722405E-3</v>
          </cell>
          <cell r="AF9283">
            <v>6.3272494867504915E-3</v>
          </cell>
        </row>
        <row r="9284">
          <cell r="L9284">
            <v>30.435500000000001</v>
          </cell>
          <cell r="M9284">
            <v>6.8134148385402835E-3</v>
          </cell>
          <cell r="AF9284">
            <v>6.3234017938477065E-3</v>
          </cell>
        </row>
        <row r="9285">
          <cell r="L9285">
            <v>30.386500000000002</v>
          </cell>
          <cell r="M9285">
            <v>6.8129590441352965E-3</v>
          </cell>
          <cell r="AF9285">
            <v>6.3193184075317462E-3</v>
          </cell>
        </row>
        <row r="9286">
          <cell r="L9286">
            <v>30.3764</v>
          </cell>
          <cell r="M9286">
            <v>6.8128645016413405E-3</v>
          </cell>
          <cell r="AF9286">
            <v>6.3167687295227282E-3</v>
          </cell>
        </row>
        <row r="9287">
          <cell r="L9287">
            <v>30.311399999999999</v>
          </cell>
          <cell r="M9287">
            <v>6.8122512108695086E-3</v>
          </cell>
          <cell r="AF9287">
            <v>6.3146656163138156E-3</v>
          </cell>
        </row>
        <row r="9288">
          <cell r="L9288">
            <v>30.2713</v>
          </cell>
          <cell r="M9288">
            <v>6.8118686718787978E-3</v>
          </cell>
          <cell r="AF9288">
            <v>6.3101544137248271E-3</v>
          </cell>
        </row>
        <row r="9289">
          <cell r="L9289">
            <v>30.242999999999999</v>
          </cell>
          <cell r="M9289">
            <v>6.8115967783159443E-3</v>
          </cell>
          <cell r="AF9289">
            <v>6.3099167374380616E-3</v>
          </cell>
        </row>
        <row r="9290">
          <cell r="L9290">
            <v>30.2409</v>
          </cell>
          <cell r="M9290">
            <v>6.8115765390822005E-3</v>
          </cell>
          <cell r="AF9290">
            <v>6.3079487014556668E-3</v>
          </cell>
        </row>
        <row r="9291">
          <cell r="L9291">
            <v>30.229800000000001</v>
          </cell>
          <cell r="M9291">
            <v>6.8114694148050936E-3</v>
          </cell>
          <cell r="AF9291">
            <v>6.3077538856045733E-3</v>
          </cell>
        </row>
        <row r="9292">
          <cell r="L9292">
            <v>30.229299999999999</v>
          </cell>
          <cell r="M9292">
            <v>6.8114645836288758E-3</v>
          </cell>
          <cell r="AF9292">
            <v>6.3076629607693967E-3</v>
          </cell>
        </row>
        <row r="9293">
          <cell r="L9293">
            <v>30.073399999999999</v>
          </cell>
          <cell r="M9293">
            <v>6.8099340211194518E-3</v>
          </cell>
          <cell r="AF9293">
            <v>6.3062028963417564E-3</v>
          </cell>
        </row>
        <row r="9294">
          <cell r="L9294">
            <v>29.977699999999999</v>
          </cell>
          <cell r="M9294">
            <v>6.8089705869974759E-3</v>
          </cell>
          <cell r="AF9294">
            <v>6.3017816701235949E-3</v>
          </cell>
        </row>
        <row r="9295">
          <cell r="L9295">
            <v>29.874600000000001</v>
          </cell>
          <cell r="M9295">
            <v>6.8079123293727463E-3</v>
          </cell>
          <cell r="AF9295">
            <v>6.300162047466056E-3</v>
          </cell>
        </row>
        <row r="9296">
          <cell r="L9296">
            <v>29.793700000000001</v>
          </cell>
          <cell r="M9296">
            <v>6.8070671853239628E-3</v>
          </cell>
          <cell r="AF9296">
            <v>6.2992598780734948E-3</v>
          </cell>
        </row>
        <row r="9297">
          <cell r="L9297">
            <v>29.7605</v>
          </cell>
          <cell r="M9297">
            <v>6.806716598612734E-3</v>
          </cell>
          <cell r="AF9297">
            <v>6.2982959606688064E-3</v>
          </cell>
        </row>
        <row r="9298">
          <cell r="L9298">
            <v>29.733499999999999</v>
          </cell>
          <cell r="M9298">
            <v>6.806429872592854E-3</v>
          </cell>
          <cell r="AF9298">
            <v>6.2973924208745442E-3</v>
          </cell>
        </row>
        <row r="9299">
          <cell r="L9299">
            <v>29.643799999999999</v>
          </cell>
          <cell r="M9299">
            <v>6.8054669366057561E-3</v>
          </cell>
          <cell r="AF9299">
            <v>6.2957844928208965E-3</v>
          </cell>
        </row>
        <row r="9300">
          <cell r="L9300">
            <v>29.607299999999999</v>
          </cell>
          <cell r="M9300">
            <v>6.8050705450843213E-3</v>
          </cell>
          <cell r="AF9300">
            <v>6.2950934905795387E-3</v>
          </cell>
        </row>
        <row r="9301">
          <cell r="L9301">
            <v>29.597300000000001</v>
          </cell>
          <cell r="M9301">
            <v>6.8049614843022138E-3</v>
          </cell>
          <cell r="AF9301">
            <v>6.2891165163375274E-3</v>
          </cell>
        </row>
        <row r="9302">
          <cell r="L9302">
            <v>29.58</v>
          </cell>
          <cell r="M9302">
            <v>6.8047723416145992E-3</v>
          </cell>
          <cell r="AF9302">
            <v>6.2837997581917911E-3</v>
          </cell>
        </row>
        <row r="9303">
          <cell r="L9303">
            <v>29.548400000000001</v>
          </cell>
          <cell r="M9303">
            <v>6.8044253260139461E-3</v>
          </cell>
          <cell r="AF9303">
            <v>6.2831992844373484E-3</v>
          </cell>
        </row>
        <row r="9304">
          <cell r="L9304">
            <v>29.524999999999999</v>
          </cell>
          <cell r="M9304">
            <v>6.804167084994964E-3</v>
          </cell>
          <cell r="AF9304">
            <v>6.2816393782205169E-3</v>
          </cell>
        </row>
        <row r="9305">
          <cell r="L9305">
            <v>29.4651</v>
          </cell>
          <cell r="M9305">
            <v>6.8035010946779582E-3</v>
          </cell>
          <cell r="AF9305">
            <v>6.2795019085024025E-3</v>
          </cell>
        </row>
        <row r="9306">
          <cell r="L9306">
            <v>29.428699999999999</v>
          </cell>
          <cell r="M9306">
            <v>6.803092918084703E-3</v>
          </cell>
          <cell r="AF9306">
            <v>6.2745005986847421E-3</v>
          </cell>
        </row>
        <row r="9307">
          <cell r="L9307">
            <v>29.407</v>
          </cell>
          <cell r="M9307">
            <v>6.802848334952232E-3</v>
          </cell>
          <cell r="AF9307">
            <v>6.2725694543569145E-3</v>
          </cell>
        </row>
        <row r="9308">
          <cell r="L9308">
            <v>29.382999999999999</v>
          </cell>
          <cell r="M9308">
            <v>6.8025767435142435E-3</v>
          </cell>
          <cell r="AF9308">
            <v>6.2676307010422214E-3</v>
          </cell>
        </row>
        <row r="9309">
          <cell r="L9309">
            <v>29.368500000000001</v>
          </cell>
          <cell r="M9309">
            <v>6.8024121049604681E-3</v>
          </cell>
          <cell r="AF9309">
            <v>6.2608504904543309E-3</v>
          </cell>
        </row>
        <row r="9310">
          <cell r="L9310">
            <v>29.3139</v>
          </cell>
          <cell r="M9310">
            <v>6.8017884252062405E-3</v>
          </cell>
          <cell r="AF9310">
            <v>6.2586337093224363E-3</v>
          </cell>
        </row>
        <row r="9311">
          <cell r="L9311">
            <v>29.274000000000001</v>
          </cell>
          <cell r="M9311">
            <v>6.8013289317621628E-3</v>
          </cell>
          <cell r="AF9311">
            <v>6.2569360415335121E-3</v>
          </cell>
        </row>
        <row r="9312">
          <cell r="L9312">
            <v>29.180599999999998</v>
          </cell>
          <cell r="M9312">
            <v>6.8002410215313568E-3</v>
          </cell>
          <cell r="AF9312">
            <v>6.2566611505346613E-3</v>
          </cell>
        </row>
        <row r="9313">
          <cell r="L9313">
            <v>29.178000000000001</v>
          </cell>
          <cell r="M9313">
            <v>6.8002104904810109E-3</v>
          </cell>
          <cell r="AF9313">
            <v>6.2557639839190644E-3</v>
          </cell>
        </row>
        <row r="9314">
          <cell r="L9314">
            <v>29.165900000000001</v>
          </cell>
          <cell r="M9314">
            <v>6.8000682279624582E-3</v>
          </cell>
          <cell r="AF9314">
            <v>6.2541936314049551E-3</v>
          </cell>
        </row>
        <row r="9315">
          <cell r="L9315">
            <v>29.123899999999999</v>
          </cell>
          <cell r="M9315">
            <v>6.7995721798279661E-3</v>
          </cell>
          <cell r="AF9315">
            <v>6.2532360835732565E-3</v>
          </cell>
        </row>
        <row r="9316">
          <cell r="L9316">
            <v>29.067699999999999</v>
          </cell>
          <cell r="M9316">
            <v>6.798902970035707E-3</v>
          </cell>
          <cell r="AF9316">
            <v>6.2525265190519512E-3</v>
          </cell>
        </row>
        <row r="9317">
          <cell r="L9317">
            <v>29.022300000000001</v>
          </cell>
          <cell r="M9317">
            <v>6.7983578087653287E-3</v>
          </cell>
          <cell r="AF9317">
            <v>6.2489368615587714E-3</v>
          </cell>
        </row>
        <row r="9318">
          <cell r="L9318">
            <v>28.988700000000001</v>
          </cell>
          <cell r="M9318">
            <v>6.7979517213269105E-3</v>
          </cell>
          <cell r="AF9318">
            <v>6.245633103191278E-3</v>
          </cell>
        </row>
        <row r="9319">
          <cell r="L9319">
            <v>28.957899999999999</v>
          </cell>
          <cell r="M9319">
            <v>6.7975775170290064E-3</v>
          </cell>
          <cell r="AF9319">
            <v>6.2449013884266187E-3</v>
          </cell>
        </row>
        <row r="9320">
          <cell r="L9320">
            <v>28.954799999999999</v>
          </cell>
          <cell r="M9320">
            <v>6.7975397499116736E-3</v>
          </cell>
          <cell r="AF9320">
            <v>6.2437462145194158E-3</v>
          </cell>
        </row>
        <row r="9321">
          <cell r="L9321">
            <v>28.888400000000001</v>
          </cell>
          <cell r="M9321">
            <v>6.7967262497881584E-3</v>
          </cell>
          <cell r="AF9321">
            <v>6.2375491417575183E-3</v>
          </cell>
        </row>
        <row r="9322">
          <cell r="L9322">
            <v>28.858799999999999</v>
          </cell>
          <cell r="M9322">
            <v>6.7963608022145357E-3</v>
          </cell>
          <cell r="AF9322">
            <v>6.2357610499944559E-3</v>
          </cell>
        </row>
        <row r="9323">
          <cell r="L9323">
            <v>28.8247</v>
          </cell>
          <cell r="M9323">
            <v>6.7959376546244512E-3</v>
          </cell>
          <cell r="AF9323">
            <v>6.2357290172961122E-3</v>
          </cell>
        </row>
        <row r="9324">
          <cell r="L9324">
            <v>28.816700000000001</v>
          </cell>
          <cell r="M9324">
            <v>6.7958380503674613E-3</v>
          </cell>
          <cell r="AF9324">
            <v>6.2342226546643975E-3</v>
          </cell>
        </row>
        <row r="9325">
          <cell r="L9325">
            <v>28.793700000000001</v>
          </cell>
          <cell r="M9325">
            <v>6.7955509851732885E-3</v>
          </cell>
          <cell r="AF9325">
            <v>6.2295743788639462E-3</v>
          </cell>
        </row>
        <row r="9326">
          <cell r="L9326">
            <v>28.787099999999999</v>
          </cell>
          <cell r="M9326">
            <v>6.7954684173492687E-3</v>
          </cell>
          <cell r="AF9326">
            <v>6.223637550762268E-3</v>
          </cell>
        </row>
        <row r="9327">
          <cell r="L9327">
            <v>28.7225</v>
          </cell>
          <cell r="M9327">
            <v>6.7946557198828089E-3</v>
          </cell>
          <cell r="AF9327">
            <v>6.2236190892801871E-3</v>
          </cell>
        </row>
        <row r="9328">
          <cell r="L9328">
            <v>28.6541</v>
          </cell>
          <cell r="M9328">
            <v>6.7937862521786352E-3</v>
          </cell>
          <cell r="AF9328">
            <v>6.2228942885164708E-3</v>
          </cell>
        </row>
        <row r="9329">
          <cell r="L9329">
            <v>28.635000000000002</v>
          </cell>
          <cell r="M9329">
            <v>6.7935418158193697E-3</v>
          </cell>
          <cell r="AF9329">
            <v>6.2206529447706178E-3</v>
          </cell>
        </row>
        <row r="9330">
          <cell r="L9330">
            <v>28.616</v>
          </cell>
          <cell r="M9330">
            <v>6.7932979462389052E-3</v>
          </cell>
          <cell r="AF9330">
            <v>6.219991429305835E-3</v>
          </cell>
        </row>
        <row r="9331">
          <cell r="L9331">
            <v>28.593800000000002</v>
          </cell>
          <cell r="M9331">
            <v>6.7930121031317212E-3</v>
          </cell>
          <cell r="AF9331">
            <v>6.2190333143352762E-3</v>
          </cell>
        </row>
        <row r="9332">
          <cell r="L9332">
            <v>28.584700000000002</v>
          </cell>
          <cell r="M9332">
            <v>6.7928946527302326E-3</v>
          </cell>
          <cell r="AF9332">
            <v>6.2188388367595392E-3</v>
          </cell>
        </row>
        <row r="9333">
          <cell r="L9333">
            <v>28.578399999999998</v>
          </cell>
          <cell r="M9333">
            <v>6.7928132453826898E-3</v>
          </cell>
          <cell r="AF9333">
            <v>6.2138476092049554E-3</v>
          </cell>
        </row>
        <row r="9334">
          <cell r="L9334">
            <v>28.561599999999999</v>
          </cell>
          <cell r="M9334">
            <v>6.7925957770216807E-3</v>
          </cell>
          <cell r="AF9334">
            <v>6.2121552552321744E-3</v>
          </cell>
        </row>
        <row r="9335">
          <cell r="L9335">
            <v>28.5565</v>
          </cell>
          <cell r="M9335">
            <v>6.7925296498774126E-3</v>
          </cell>
          <cell r="AF9335">
            <v>6.2117690876403123E-3</v>
          </cell>
        </row>
        <row r="9336">
          <cell r="L9336">
            <v>28.549700000000001</v>
          </cell>
          <cell r="M9336">
            <v>6.7924414006871629E-3</v>
          </cell>
          <cell r="AF9336">
            <v>6.205735470655502E-3</v>
          </cell>
        </row>
        <row r="9337">
          <cell r="L9337">
            <v>28.514299999999999</v>
          </cell>
          <cell r="M9337">
            <v>6.7919805152161054E-3</v>
          </cell>
          <cell r="AF9337">
            <v>6.2042395874142295E-3</v>
          </cell>
        </row>
        <row r="9338">
          <cell r="L9338">
            <v>28.474399999999999</v>
          </cell>
          <cell r="M9338">
            <v>6.7914580854918187E-3</v>
          </cell>
          <cell r="AF9338">
            <v>6.1970243394188704E-3</v>
          </cell>
        </row>
        <row r="9339">
          <cell r="L9339">
            <v>28.457799999999999</v>
          </cell>
          <cell r="M9339">
            <v>6.7912398108238448E-3</v>
          </cell>
          <cell r="AF9339">
            <v>6.1956420427400497E-3</v>
          </cell>
        </row>
        <row r="9340">
          <cell r="L9340">
            <v>28.440100000000001</v>
          </cell>
          <cell r="M9340">
            <v>6.7910064748235768E-3</v>
          </cell>
          <cell r="AF9340">
            <v>6.1954538775196317E-3</v>
          </cell>
        </row>
        <row r="9341">
          <cell r="L9341">
            <v>28.4239</v>
          </cell>
          <cell r="M9341">
            <v>6.7907923727643198E-3</v>
          </cell>
          <cell r="AF9341">
            <v>6.1946115517771969E-3</v>
          </cell>
        </row>
        <row r="9342">
          <cell r="L9342">
            <v>28.411899999999999</v>
          </cell>
          <cell r="M9342">
            <v>6.7906334457503992E-3</v>
          </cell>
          <cell r="AF9342">
            <v>6.1930103149560817E-3</v>
          </cell>
        </row>
        <row r="9343">
          <cell r="L9343">
            <v>28.411899999999999</v>
          </cell>
          <cell r="M9343">
            <v>6.7906334457503992E-3</v>
          </cell>
          <cell r="AF9343">
            <v>6.1896611181055695E-3</v>
          </cell>
        </row>
        <row r="9344">
          <cell r="L9344">
            <v>28.395199999999999</v>
          </cell>
          <cell r="M9344">
            <v>6.7904118008699577E-3</v>
          </cell>
          <cell r="AF9344">
            <v>6.1851398989986291E-3</v>
          </cell>
        </row>
        <row r="9345">
          <cell r="L9345">
            <v>28.354099999999999</v>
          </cell>
          <cell r="M9345">
            <v>6.7898639791523713E-3</v>
          </cell>
          <cell r="AF9345">
            <v>6.1821721559311921E-3</v>
          </cell>
        </row>
        <row r="9346">
          <cell r="L9346">
            <v>28.3049</v>
          </cell>
          <cell r="M9346">
            <v>6.7892038239869366E-3</v>
          </cell>
          <cell r="AF9346">
            <v>6.1787897958689841E-3</v>
          </cell>
        </row>
        <row r="9347">
          <cell r="L9347">
            <v>28.2379</v>
          </cell>
          <cell r="M9347">
            <v>6.7882971791845626E-3</v>
          </cell>
          <cell r="AF9347">
            <v>6.1755621316982442E-3</v>
          </cell>
        </row>
        <row r="9348">
          <cell r="L9348">
            <v>28.188300000000002</v>
          </cell>
          <cell r="M9348">
            <v>6.7876203082702776E-3</v>
          </cell>
          <cell r="AF9348">
            <v>6.171066655543349E-3</v>
          </cell>
        </row>
        <row r="9349">
          <cell r="L9349">
            <v>28.180499999999999</v>
          </cell>
          <cell r="M9349">
            <v>6.7875134250112486E-3</v>
          </cell>
          <cell r="AF9349">
            <v>6.1693309069228396E-3</v>
          </cell>
        </row>
        <row r="9350">
          <cell r="L9350">
            <v>28.130500000000001</v>
          </cell>
          <cell r="M9350">
            <v>6.7868254373421805E-3</v>
          </cell>
          <cell r="AF9350">
            <v>6.1690342532248503E-3</v>
          </cell>
        </row>
        <row r="9351">
          <cell r="L9351">
            <v>28.107299999999999</v>
          </cell>
          <cell r="M9351">
            <v>6.7865045433203866E-3</v>
          </cell>
          <cell r="AF9351">
            <v>6.1659208447670004E-3</v>
          </cell>
        </row>
        <row r="9352">
          <cell r="L9352">
            <v>28.017600000000002</v>
          </cell>
          <cell r="M9352">
            <v>6.7852539033823305E-3</v>
          </cell>
          <cell r="AF9352">
            <v>6.1652302831590698E-3</v>
          </cell>
        </row>
        <row r="9353">
          <cell r="L9353">
            <v>27.9755</v>
          </cell>
          <cell r="M9353">
            <v>6.7846614796626178E-3</v>
          </cell>
          <cell r="AF9353">
            <v>6.162945474427842E-3</v>
          </cell>
        </row>
        <row r="9354">
          <cell r="L9354">
            <v>27.8948</v>
          </cell>
          <cell r="M9354">
            <v>6.7835161623249277E-3</v>
          </cell>
          <cell r="AF9354">
            <v>6.1598827780830288E-3</v>
          </cell>
        </row>
        <row r="9355">
          <cell r="L9355">
            <v>27.873200000000001</v>
          </cell>
          <cell r="M9355">
            <v>6.7832074420381564E-3</v>
          </cell>
          <cell r="AF9355">
            <v>6.1536191891741546E-3</v>
          </cell>
        </row>
        <row r="9356">
          <cell r="L9356">
            <v>27.827999999999999</v>
          </cell>
          <cell r="M9356">
            <v>6.7825584562121836E-3</v>
          </cell>
          <cell r="AF9356">
            <v>6.1530586817013363E-3</v>
          </cell>
        </row>
        <row r="9357">
          <cell r="L9357">
            <v>27.792300000000001</v>
          </cell>
          <cell r="M9357">
            <v>6.7820430415064621E-3</v>
          </cell>
          <cell r="AF9357">
            <v>6.1517291256416879E-3</v>
          </cell>
        </row>
        <row r="9358">
          <cell r="L9358">
            <v>27.776199999999999</v>
          </cell>
          <cell r="M9358">
            <v>6.781809782334643E-3</v>
          </cell>
          <cell r="AF9358">
            <v>6.1487082453477683E-3</v>
          </cell>
        </row>
        <row r="9359">
          <cell r="L9359">
            <v>27.775500000000001</v>
          </cell>
          <cell r="M9359">
            <v>6.781799629108797E-3</v>
          </cell>
          <cell r="AF9359">
            <v>6.147365469405865E-3</v>
          </cell>
        </row>
        <row r="9360">
          <cell r="L9360">
            <v>27.7319</v>
          </cell>
          <cell r="M9360">
            <v>6.7811653359224032E-3</v>
          </cell>
          <cell r="AF9360">
            <v>6.1452448649939083E-3</v>
          </cell>
        </row>
        <row r="9361">
          <cell r="L9361">
            <v>27.687100000000001</v>
          </cell>
          <cell r="M9361">
            <v>6.7805097059683416E-3</v>
          </cell>
          <cell r="AF9361">
            <v>6.1431118247599432E-3</v>
          </cell>
        </row>
        <row r="9362">
          <cell r="L9362">
            <v>27.670500000000001</v>
          </cell>
          <cell r="M9362">
            <v>6.7802657735317887E-3</v>
          </cell>
          <cell r="AF9362">
            <v>6.1396270167442344E-3</v>
          </cell>
        </row>
        <row r="9363">
          <cell r="L9363">
            <v>27.665700000000001</v>
          </cell>
          <cell r="M9363">
            <v>6.7801951382740781E-3</v>
          </cell>
          <cell r="AF9363">
            <v>6.136632867769368E-3</v>
          </cell>
        </row>
        <row r="9364">
          <cell r="L9364">
            <v>27.663799999999998</v>
          </cell>
          <cell r="M9364">
            <v>6.7801671660207528E-3</v>
          </cell>
          <cell r="AF9364">
            <v>6.1342200269286331E-3</v>
          </cell>
        </row>
        <row r="9365">
          <cell r="L9365">
            <v>27.618600000000001</v>
          </cell>
          <cell r="M9365">
            <v>6.7794996366698701E-3</v>
          </cell>
          <cell r="AF9365">
            <v>6.1327970856229755E-3</v>
          </cell>
        </row>
        <row r="9366">
          <cell r="L9366">
            <v>27.601800000000001</v>
          </cell>
          <cell r="M9366">
            <v>6.7792505088553109E-3</v>
          </cell>
          <cell r="AF9366">
            <v>6.1298937204848471E-3</v>
          </cell>
        </row>
        <row r="9367">
          <cell r="L9367">
            <v>27.5883</v>
          </cell>
          <cell r="M9367">
            <v>6.779049916533544E-3</v>
          </cell>
          <cell r="AF9367">
            <v>6.1273878619411831E-3</v>
          </cell>
        </row>
        <row r="9368">
          <cell r="L9368">
            <v>27.554500000000001</v>
          </cell>
          <cell r="M9368">
            <v>6.7785461283665386E-3</v>
          </cell>
          <cell r="AF9368">
            <v>6.1227785193195836E-3</v>
          </cell>
        </row>
        <row r="9369">
          <cell r="L9369">
            <v>27.495000000000001</v>
          </cell>
          <cell r="M9369">
            <v>6.7776538514169107E-3</v>
          </cell>
          <cell r="AF9369">
            <v>6.1225373935211002E-3</v>
          </cell>
        </row>
        <row r="9370">
          <cell r="L9370">
            <v>27.435600000000001</v>
          </cell>
          <cell r="M9370">
            <v>6.7767561670159021E-3</v>
          </cell>
          <cell r="AF9370">
            <v>6.1203953121069504E-3</v>
          </cell>
        </row>
        <row r="9371">
          <cell r="L9371">
            <v>27.399799999999999</v>
          </cell>
          <cell r="M9371">
            <v>6.7762118064505035E-3</v>
          </cell>
          <cell r="AF9371">
            <v>6.1187734497684275E-3</v>
          </cell>
        </row>
        <row r="9372">
          <cell r="L9372">
            <v>27.392299999999999</v>
          </cell>
          <cell r="M9372">
            <v>6.7760974470211311E-3</v>
          </cell>
          <cell r="AF9372">
            <v>6.1166612845820235E-3</v>
          </cell>
        </row>
        <row r="9373">
          <cell r="L9373">
            <v>27.332999999999998</v>
          </cell>
          <cell r="M9373">
            <v>6.7751893743116772E-3</v>
          </cell>
          <cell r="AF9373">
            <v>6.1079786614233892E-3</v>
          </cell>
        </row>
        <row r="9374">
          <cell r="L9374">
            <v>27.3123</v>
          </cell>
          <cell r="M9374">
            <v>6.7748707732128727E-3</v>
          </cell>
          <cell r="AF9374">
            <v>6.1057789586843646E-3</v>
          </cell>
        </row>
        <row r="9375">
          <cell r="L9375">
            <v>27.232500000000002</v>
          </cell>
          <cell r="M9375">
            <v>6.7736347104995721E-3</v>
          </cell>
          <cell r="AF9375">
            <v>6.1047650869048625E-3</v>
          </cell>
        </row>
        <row r="9376">
          <cell r="L9376">
            <v>27.132300000000001</v>
          </cell>
          <cell r="M9376">
            <v>6.7720650557211238E-3</v>
          </cell>
          <cell r="AF9376">
            <v>6.1019440890669758E-3</v>
          </cell>
        </row>
        <row r="9377">
          <cell r="L9377">
            <v>27.1309</v>
          </cell>
          <cell r="M9377">
            <v>6.7720429856259722E-3</v>
          </cell>
          <cell r="AF9377">
            <v>6.0976718057789391E-3</v>
          </cell>
        </row>
        <row r="9378">
          <cell r="L9378">
            <v>27.130299999999998</v>
          </cell>
          <cell r="M9378">
            <v>6.7720335258431427E-3</v>
          </cell>
          <cell r="AF9378">
            <v>6.0952794922042777E-3</v>
          </cell>
        </row>
        <row r="9379">
          <cell r="L9379">
            <v>27.116299999999999</v>
          </cell>
          <cell r="M9379">
            <v>6.7718125981889778E-3</v>
          </cell>
          <cell r="AF9379">
            <v>6.0946646711958867E-3</v>
          </cell>
        </row>
        <row r="9380">
          <cell r="L9380">
            <v>27.0624</v>
          </cell>
          <cell r="M9380">
            <v>6.7709584572262001E-3</v>
          </cell>
          <cell r="AF9380">
            <v>6.0927538974919586E-3</v>
          </cell>
        </row>
        <row r="9381">
          <cell r="L9381">
            <v>27.054200000000002</v>
          </cell>
          <cell r="M9381">
            <v>6.7708280171390415E-3</v>
          </cell>
          <cell r="AF9381">
            <v>6.0899942419538628E-3</v>
          </cell>
        </row>
        <row r="9382">
          <cell r="L9382">
            <v>27.001899999999999</v>
          </cell>
          <cell r="M9382">
            <v>6.769992979230346E-3</v>
          </cell>
          <cell r="AF9382">
            <v>6.0861960398502467E-3</v>
          </cell>
        </row>
        <row r="9383">
          <cell r="L9383">
            <v>26.9924</v>
          </cell>
          <cell r="M9383">
            <v>6.7698407270473252E-3</v>
          </cell>
          <cell r="AF9383">
            <v>6.0850806765099076E-3</v>
          </cell>
        </row>
        <row r="9384">
          <cell r="L9384">
            <v>26.9284</v>
          </cell>
          <cell r="M9384">
            <v>6.7688104444399242E-3</v>
          </cell>
          <cell r="AF9384">
            <v>6.0836075635364801E-3</v>
          </cell>
        </row>
        <row r="9385">
          <cell r="L9385">
            <v>26.883600000000001</v>
          </cell>
          <cell r="M9385">
            <v>6.7680844983935909E-3</v>
          </cell>
          <cell r="AF9385">
            <v>6.080431099563334E-3</v>
          </cell>
        </row>
        <row r="9386">
          <cell r="L9386">
            <v>26.881499999999999</v>
          </cell>
          <cell r="M9386">
            <v>6.7680503737547922E-3</v>
          </cell>
          <cell r="AF9386">
            <v>6.0768151034631228E-3</v>
          </cell>
        </row>
        <row r="9387">
          <cell r="L9387">
            <v>26.840399999999999</v>
          </cell>
          <cell r="M9387">
            <v>6.767380777042923E-3</v>
          </cell>
          <cell r="AF9387">
            <v>6.07410734979443E-3</v>
          </cell>
        </row>
        <row r="9388">
          <cell r="L9388">
            <v>26.802800000000001</v>
          </cell>
          <cell r="M9388">
            <v>6.7667653212934017E-3</v>
          </cell>
          <cell r="AF9388">
            <v>6.0735916249144506E-3</v>
          </cell>
        </row>
        <row r="9389">
          <cell r="L9389">
            <v>26.765799999999999</v>
          </cell>
          <cell r="M9389">
            <v>6.7661570003982015E-3</v>
          </cell>
          <cell r="AF9389">
            <v>6.0713298662256557E-3</v>
          </cell>
        </row>
        <row r="9390">
          <cell r="L9390">
            <v>26.727900000000002</v>
          </cell>
          <cell r="M9390">
            <v>6.7655311206190564E-3</v>
          </cell>
          <cell r="AF9390">
            <v>6.0677469972407576E-3</v>
          </cell>
        </row>
        <row r="9391">
          <cell r="L9391">
            <v>26.699300000000001</v>
          </cell>
          <cell r="M9391">
            <v>6.7650569708811925E-3</v>
          </cell>
          <cell r="AF9391">
            <v>6.0667017728441913E-3</v>
          </cell>
        </row>
        <row r="9392">
          <cell r="L9392">
            <v>26.687799999999999</v>
          </cell>
          <cell r="M9392">
            <v>6.7648658677976186E-3</v>
          </cell>
          <cell r="AF9392">
            <v>6.0649804665318628E-3</v>
          </cell>
        </row>
        <row r="9393">
          <cell r="L9393">
            <v>26.6343</v>
          </cell>
          <cell r="M9393">
            <v>6.7639734419352691E-3</v>
          </cell>
          <cell r="AF9393">
            <v>6.0640963594528492E-3</v>
          </cell>
        </row>
        <row r="9394">
          <cell r="L9394">
            <v>26.610600000000002</v>
          </cell>
          <cell r="M9394">
            <v>6.7635763271022796E-3</v>
          </cell>
          <cell r="AF9394">
            <v>6.0587117654500649E-3</v>
          </cell>
        </row>
        <row r="9395">
          <cell r="L9395">
            <v>26.597999999999999</v>
          </cell>
          <cell r="M9395">
            <v>6.7633647582609306E-3</v>
          </cell>
          <cell r="AF9395">
            <v>6.0548957691080275E-3</v>
          </cell>
        </row>
        <row r="9396">
          <cell r="L9396">
            <v>26.567399999999999</v>
          </cell>
          <cell r="M9396">
            <v>6.7628496637405951E-3</v>
          </cell>
          <cell r="AF9396">
            <v>6.0526833325239837E-3</v>
          </cell>
        </row>
        <row r="9397">
          <cell r="L9397">
            <v>26.4681</v>
          </cell>
          <cell r="M9397">
            <v>6.7611656023345507E-3</v>
          </cell>
          <cell r="AF9397">
            <v>6.0525555166716484E-3</v>
          </cell>
        </row>
        <row r="9398">
          <cell r="L9398">
            <v>26.456399999999999</v>
          </cell>
          <cell r="M9398">
            <v>6.7609659171754969E-3</v>
          </cell>
          <cell r="AF9398">
            <v>6.0525555166716484E-3</v>
          </cell>
        </row>
        <row r="9399">
          <cell r="L9399">
            <v>26.407299999999999</v>
          </cell>
          <cell r="M9399">
            <v>6.760125024745778E-3</v>
          </cell>
          <cell r="AF9399">
            <v>6.0520237125338853E-3</v>
          </cell>
        </row>
        <row r="9400">
          <cell r="L9400">
            <v>26.387799999999999</v>
          </cell>
          <cell r="M9400">
            <v>6.759789767356892E-3</v>
          </cell>
          <cell r="AF9400">
            <v>6.0489322850447221E-3</v>
          </cell>
        </row>
        <row r="9401">
          <cell r="L9401">
            <v>26.372699999999998</v>
          </cell>
          <cell r="M9401">
            <v>6.759529650915223E-3</v>
          </cell>
          <cell r="AF9401">
            <v>6.0423390514217062E-3</v>
          </cell>
        </row>
        <row r="9402">
          <cell r="L9402">
            <v>26.3461</v>
          </cell>
          <cell r="M9402">
            <v>6.7590703565886586E-3</v>
          </cell>
          <cell r="AF9402">
            <v>6.0374195705756835E-3</v>
          </cell>
        </row>
        <row r="9403">
          <cell r="L9403">
            <v>26.3123</v>
          </cell>
          <cell r="M9403">
            <v>6.7584847620777971E-3</v>
          </cell>
          <cell r="AF9403">
            <v>6.0346405595558478E-3</v>
          </cell>
        </row>
        <row r="9404">
          <cell r="L9404">
            <v>26.3017</v>
          </cell>
          <cell r="M9404">
            <v>6.758300657741345E-3</v>
          </cell>
          <cell r="AF9404">
            <v>6.0269796677052574E-3</v>
          </cell>
        </row>
        <row r="9405">
          <cell r="L9405">
            <v>26.281099999999999</v>
          </cell>
          <cell r="M9405">
            <v>6.7579422469639851E-3</v>
          </cell>
          <cell r="AF9405">
            <v>6.0229618777808804E-3</v>
          </cell>
        </row>
        <row r="9406">
          <cell r="L9406">
            <v>26.231100000000001</v>
          </cell>
          <cell r="M9406">
            <v>6.7570688963530662E-3</v>
          </cell>
          <cell r="AF9406">
            <v>6.0229151729416126E-3</v>
          </cell>
        </row>
        <row r="9407">
          <cell r="L9407">
            <v>26.2241</v>
          </cell>
          <cell r="M9407">
            <v>6.7569462406056758E-3</v>
          </cell>
          <cell r="AF9407">
            <v>6.0082284648647032E-3</v>
          </cell>
        </row>
        <row r="9408">
          <cell r="L9408">
            <v>26.171900000000001</v>
          </cell>
          <cell r="M9408">
            <v>6.756028585354755E-3</v>
          </cell>
          <cell r="AF9408">
            <v>6.0030896753371808E-3</v>
          </cell>
        </row>
        <row r="9409">
          <cell r="L9409">
            <v>26.161899999999999</v>
          </cell>
          <cell r="M9409">
            <v>6.7558521868471104E-3</v>
          </cell>
          <cell r="AF9409">
            <v>5.9900664995148718E-3</v>
          </cell>
        </row>
        <row r="9410">
          <cell r="L9410">
            <v>26.160699999999999</v>
          </cell>
          <cell r="M9410">
            <v>6.7558310060101077E-3</v>
          </cell>
          <cell r="AF9410">
            <v>5.9891543193688673E-3</v>
          </cell>
        </row>
        <row r="9411">
          <cell r="L9411">
            <v>26.1204</v>
          </cell>
          <cell r="M9411">
            <v>6.755118063423284E-3</v>
          </cell>
          <cell r="AF9411">
            <v>5.9890910323967157E-3</v>
          </cell>
        </row>
        <row r="9412">
          <cell r="L9412">
            <v>26.101099999999999</v>
          </cell>
          <cell r="M9412">
            <v>6.7547755157142614E-3</v>
          </cell>
          <cell r="AF9412">
            <v>5.985697183477085E-3</v>
          </cell>
        </row>
        <row r="9413">
          <cell r="L9413">
            <v>26.079499999999999</v>
          </cell>
          <cell r="M9413">
            <v>6.7543912911230217E-3</v>
          </cell>
          <cell r="AF9413">
            <v>5.9846246106059512E-3</v>
          </cell>
        </row>
        <row r="9414">
          <cell r="L9414">
            <v>26.078700000000001</v>
          </cell>
          <cell r="M9414">
            <v>6.754377043238698E-3</v>
          </cell>
          <cell r="AF9414">
            <v>5.9810649405851743E-3</v>
          </cell>
        </row>
        <row r="9415">
          <cell r="L9415">
            <v>26.054500000000001</v>
          </cell>
          <cell r="M9415">
            <v>6.7539454592605835E-3</v>
          </cell>
          <cell r="AF9415">
            <v>5.9785119353431733E-3</v>
          </cell>
        </row>
        <row r="9416">
          <cell r="L9416">
            <v>26.027100000000001</v>
          </cell>
          <cell r="M9416">
            <v>6.7534554383022255E-3</v>
          </cell>
          <cell r="AF9416">
            <v>5.9777062188628143E-3</v>
          </cell>
        </row>
        <row r="9417">
          <cell r="L9417">
            <v>26.001200000000001</v>
          </cell>
          <cell r="M9417">
            <v>6.7529909078515062E-3</v>
          </cell>
          <cell r="AF9417">
            <v>5.9752342130010658E-3</v>
          </cell>
        </row>
        <row r="9418">
          <cell r="L9418">
            <v>25.9497</v>
          </cell>
          <cell r="M9418">
            <v>6.7520633725772676E-3</v>
          </cell>
          <cell r="AF9418">
            <v>5.9696327581175469E-3</v>
          </cell>
        </row>
        <row r="9419">
          <cell r="L9419">
            <v>25.931799999999999</v>
          </cell>
          <cell r="M9419">
            <v>6.7517397854271535E-3</v>
          </cell>
          <cell r="AF9419">
            <v>5.9661872588235689E-3</v>
          </cell>
        </row>
        <row r="9420">
          <cell r="L9420">
            <v>25.828199999999999</v>
          </cell>
          <cell r="M9420">
            <v>6.7498547923699401E-3</v>
          </cell>
          <cell r="AF9420">
            <v>5.9661765998487021E-3</v>
          </cell>
        </row>
        <row r="9421">
          <cell r="L9421">
            <v>25.8218</v>
          </cell>
          <cell r="M9421">
            <v>6.7497376648055548E-3</v>
          </cell>
          <cell r="AF9421">
            <v>5.9567662655127243E-3</v>
          </cell>
        </row>
        <row r="9422">
          <cell r="L9422">
            <v>25.781700000000001</v>
          </cell>
          <cell r="M9422">
            <v>6.7490019867623404E-3</v>
          </cell>
          <cell r="AF9422">
            <v>5.9539279784724293E-3</v>
          </cell>
        </row>
        <row r="9423">
          <cell r="L9423">
            <v>25.732700000000001</v>
          </cell>
          <cell r="M9423">
            <v>6.7480988136248247E-3</v>
          </cell>
          <cell r="AF9423">
            <v>5.9526844396690049E-3</v>
          </cell>
        </row>
        <row r="9424">
          <cell r="L9424">
            <v>25.709399999999999</v>
          </cell>
          <cell r="M9424">
            <v>6.7476677197515246E-3</v>
          </cell>
          <cell r="AF9424">
            <v>5.9517620664220989E-3</v>
          </cell>
        </row>
        <row r="9425">
          <cell r="L9425">
            <v>25.703299999999999</v>
          </cell>
          <cell r="M9425">
            <v>6.7475546852186936E-3</v>
          </cell>
          <cell r="AF9425">
            <v>5.9382324569126343E-3</v>
          </cell>
        </row>
        <row r="9426">
          <cell r="L9426">
            <v>25.680099999999999</v>
          </cell>
          <cell r="M9426">
            <v>6.7471241275791211E-3</v>
          </cell>
          <cell r="AF9426">
            <v>5.9229244297750033E-3</v>
          </cell>
        </row>
        <row r="9427">
          <cell r="L9427">
            <v>25.6249</v>
          </cell>
          <cell r="M9427">
            <v>6.746095523120518E-3</v>
          </cell>
          <cell r="AF9427">
            <v>5.9210120827017992E-3</v>
          </cell>
        </row>
        <row r="9428">
          <cell r="L9428">
            <v>25.621300000000002</v>
          </cell>
          <cell r="M9428">
            <v>6.7460282360946285E-3</v>
          </cell>
          <cell r="AF9428">
            <v>5.9193483971498422E-3</v>
          </cell>
        </row>
        <row r="9429">
          <cell r="L9429">
            <v>25.611000000000001</v>
          </cell>
          <cell r="M9429">
            <v>6.7458355824029743E-3</v>
          </cell>
          <cell r="AF9429">
            <v>5.9182331881999957E-3</v>
          </cell>
        </row>
        <row r="9430">
          <cell r="L9430">
            <v>25.574000000000002</v>
          </cell>
          <cell r="M9430">
            <v>6.7451418383739671E-3</v>
          </cell>
          <cell r="AF9430">
            <v>5.9052862279865411E-3</v>
          </cell>
        </row>
        <row r="9431">
          <cell r="L9431">
            <v>25.5548</v>
          </cell>
          <cell r="M9431">
            <v>6.7447808014847324E-3</v>
          </cell>
          <cell r="AF9431">
            <v>5.9047609996483895E-3</v>
          </cell>
        </row>
        <row r="9432">
          <cell r="L9432">
            <v>25.542200000000001</v>
          </cell>
          <cell r="M9432">
            <v>6.7445434849228263E-3</v>
          </cell>
          <cell r="AF9432">
            <v>5.8950623872451365E-3</v>
          </cell>
        </row>
        <row r="9433">
          <cell r="L9433">
            <v>25.535799999999998</v>
          </cell>
          <cell r="M9433">
            <v>6.7444228260135986E-3</v>
          </cell>
          <cell r="AF9433">
            <v>5.8940569021987844E-3</v>
          </cell>
        </row>
        <row r="9434">
          <cell r="L9434">
            <v>25.529599999999999</v>
          </cell>
          <cell r="M9434">
            <v>6.7443058624308454E-3</v>
          </cell>
          <cell r="AF9434">
            <v>5.8935017877156069E-3</v>
          </cell>
        </row>
        <row r="9435">
          <cell r="L9435">
            <v>25.523199999999999</v>
          </cell>
          <cell r="M9435">
            <v>6.7441850481411714E-3</v>
          </cell>
          <cell r="AF9435">
            <v>5.8881090878428648E-3</v>
          </cell>
        </row>
        <row r="9436">
          <cell r="L9436">
            <v>25.516999999999999</v>
          </cell>
          <cell r="M9436">
            <v>6.7440679340417158E-3</v>
          </cell>
          <cell r="AF9436">
            <v>5.8835216512945661E-3</v>
          </cell>
        </row>
        <row r="9437">
          <cell r="L9437">
            <v>25.4589</v>
          </cell>
          <cell r="M9437">
            <v>6.7429668634355067E-3</v>
          </cell>
          <cell r="AF9437">
            <v>5.8817384543205188E-3</v>
          </cell>
        </row>
        <row r="9438">
          <cell r="L9438">
            <v>25.453099999999999</v>
          </cell>
          <cell r="M9438">
            <v>6.7428565889975089E-3</v>
          </cell>
          <cell r="AF9438">
            <v>5.881512014079303E-3</v>
          </cell>
        </row>
        <row r="9439">
          <cell r="L9439">
            <v>25.4527</v>
          </cell>
          <cell r="M9439">
            <v>6.7428489814761669E-3</v>
          </cell>
          <cell r="AF9439">
            <v>5.8801197892992879E-3</v>
          </cell>
        </row>
        <row r="9440">
          <cell r="L9440">
            <v>25.432400000000001</v>
          </cell>
          <cell r="M9440">
            <v>6.7424624952300907E-3</v>
          </cell>
          <cell r="AF9440">
            <v>5.8795947437447647E-3</v>
          </cell>
        </row>
        <row r="9441">
          <cell r="L9441">
            <v>25.4299</v>
          </cell>
          <cell r="M9441">
            <v>6.7424148435312825E-3</v>
          </cell>
          <cell r="AF9441">
            <v>5.8793902228618279E-3</v>
          </cell>
        </row>
        <row r="9442">
          <cell r="L9442">
            <v>25.418700000000001</v>
          </cell>
          <cell r="M9442">
            <v>6.7422012162276067E-3</v>
          </cell>
          <cell r="AF9442">
            <v>5.8737234257113489E-3</v>
          </cell>
        </row>
        <row r="9443">
          <cell r="L9443">
            <v>25.3659</v>
          </cell>
          <cell r="M9443">
            <v>6.7411908640714283E-3</v>
          </cell>
          <cell r="AF9443">
            <v>5.8726705821037931E-3</v>
          </cell>
        </row>
        <row r="9444">
          <cell r="L9444">
            <v>25.364699999999999</v>
          </cell>
          <cell r="M9444">
            <v>6.741167839173186E-3</v>
          </cell>
          <cell r="AF9444">
            <v>5.8709352157687387E-3</v>
          </cell>
        </row>
        <row r="9445">
          <cell r="L9445">
            <v>25.347999999999999</v>
          </cell>
          <cell r="M9445">
            <v>6.7408471217738665E-3</v>
          </cell>
          <cell r="AF9445">
            <v>5.8709185771777302E-3</v>
          </cell>
        </row>
        <row r="9446">
          <cell r="L9446">
            <v>25.328499999999998</v>
          </cell>
          <cell r="M9446">
            <v>6.7404719524077035E-3</v>
          </cell>
          <cell r="AF9446">
            <v>5.8666888827930246E-3</v>
          </cell>
        </row>
        <row r="9447">
          <cell r="L9447">
            <v>25.250699999999998</v>
          </cell>
          <cell r="M9447">
            <v>6.7389678438926487E-3</v>
          </cell>
          <cell r="AF9447">
            <v>5.8582254014736363E-3</v>
          </cell>
        </row>
        <row r="9448">
          <cell r="L9448">
            <v>25.223400000000002</v>
          </cell>
          <cell r="M9448">
            <v>6.7384372946735008E-3</v>
          </cell>
          <cell r="AF9448">
            <v>5.8568483891884987E-3</v>
          </cell>
        </row>
        <row r="9449">
          <cell r="L9449">
            <v>25.161000000000001</v>
          </cell>
          <cell r="M9449">
            <v>6.7372192332394347E-3</v>
          </cell>
          <cell r="AF9449">
            <v>5.8543266359411738E-3</v>
          </cell>
        </row>
        <row r="9450">
          <cell r="L9450">
            <v>25.1492</v>
          </cell>
          <cell r="M9450">
            <v>6.7369880537696747E-3</v>
          </cell>
          <cell r="AF9450">
            <v>5.8480899904179463E-3</v>
          </cell>
        </row>
        <row r="9451">
          <cell r="L9451">
            <v>25.1342</v>
          </cell>
          <cell r="M9451">
            <v>6.7366937955644834E-3</v>
          </cell>
          <cell r="AF9451">
            <v>5.8428423029220173E-3</v>
          </cell>
        </row>
        <row r="9452">
          <cell r="L9452">
            <v>25.114899999999999</v>
          </cell>
          <cell r="M9452">
            <v>6.7363145477888717E-3</v>
          </cell>
          <cell r="AF9452">
            <v>5.8411543513937469E-3</v>
          </cell>
        </row>
        <row r="9453">
          <cell r="L9453">
            <v>25.063099999999999</v>
          </cell>
          <cell r="M9453">
            <v>6.7352931353557499E-3</v>
          </cell>
          <cell r="AF9453">
            <v>5.8318544231651106E-3</v>
          </cell>
        </row>
        <row r="9454">
          <cell r="L9454">
            <v>25.0624</v>
          </cell>
          <cell r="M9454">
            <v>6.7352792972193475E-3</v>
          </cell>
          <cell r="AF9454">
            <v>5.8303341724992991E-3</v>
          </cell>
        </row>
        <row r="9455">
          <cell r="L9455">
            <v>25.0276</v>
          </cell>
          <cell r="M9455">
            <v>6.7345901589594822E-3</v>
          </cell>
          <cell r="AF9455">
            <v>5.8259262779436086E-3</v>
          </cell>
        </row>
        <row r="9456">
          <cell r="L9456">
            <v>25.0106</v>
          </cell>
          <cell r="M9456">
            <v>6.7342526662798738E-3</v>
          </cell>
          <cell r="AF9456">
            <v>5.8190579285896634E-3</v>
          </cell>
        </row>
        <row r="9457">
          <cell r="L9457">
            <v>24.9466</v>
          </cell>
          <cell r="M9457">
            <v>6.7329771347992432E-3</v>
          </cell>
          <cell r="AF9457">
            <v>5.8159796957986329E-3</v>
          </cell>
        </row>
        <row r="9458">
          <cell r="L9458">
            <v>24.934200000000001</v>
          </cell>
          <cell r="M9458">
            <v>6.7327290924319065E-3</v>
          </cell>
          <cell r="AF9458">
            <v>5.8075991565141802E-3</v>
          </cell>
        </row>
        <row r="9459">
          <cell r="L9459">
            <v>24.934000000000001</v>
          </cell>
          <cell r="M9459">
            <v>6.732725089333441E-3</v>
          </cell>
          <cell r="AF9459">
            <v>5.8054858855393094E-3</v>
          </cell>
        </row>
        <row r="9460">
          <cell r="L9460">
            <v>24.933199999999999</v>
          </cell>
          <cell r="M9460">
            <v>6.7327090761729038E-3</v>
          </cell>
          <cell r="AF9460">
            <v>5.8053438076590023E-3</v>
          </cell>
        </row>
        <row r="9461">
          <cell r="L9461">
            <v>24.918399999999998</v>
          </cell>
          <cell r="M9461">
            <v>6.7324126114514365E-3</v>
          </cell>
          <cell r="AF9461">
            <v>5.8037520455304038E-3</v>
          </cell>
        </row>
        <row r="9462">
          <cell r="L9462">
            <v>24.895600000000002</v>
          </cell>
          <cell r="M9462">
            <v>6.7319550740964629E-3</v>
          </cell>
          <cell r="AF9462">
            <v>5.7951581356757978E-3</v>
          </cell>
        </row>
        <row r="9463">
          <cell r="L9463">
            <v>24.844999999999999</v>
          </cell>
          <cell r="M9463">
            <v>6.7309361044662168E-3</v>
          </cell>
          <cell r="AF9463">
            <v>5.7831953606301677E-3</v>
          </cell>
        </row>
        <row r="9464">
          <cell r="L9464">
            <v>24.842500000000001</v>
          </cell>
          <cell r="M9464">
            <v>6.7308856329814822E-3</v>
          </cell>
          <cell r="AF9464">
            <v>5.7732584643246663E-3</v>
          </cell>
        </row>
        <row r="9465">
          <cell r="L9465">
            <v>24.8414</v>
          </cell>
          <cell r="M9465">
            <v>6.7308634217363135E-3</v>
          </cell>
          <cell r="AF9465">
            <v>5.7705216304189998E-3</v>
          </cell>
        </row>
        <row r="9466">
          <cell r="L9466">
            <v>24.837800000000001</v>
          </cell>
          <cell r="M9466">
            <v>6.730790714187156E-3</v>
          </cell>
          <cell r="AF9466">
            <v>5.7703087869405414E-3</v>
          </cell>
        </row>
        <row r="9467">
          <cell r="L9467">
            <v>24.8233</v>
          </cell>
          <cell r="M9467">
            <v>6.730497613048547E-3</v>
          </cell>
          <cell r="AF9467">
            <v>5.7670682238938993E-3</v>
          </cell>
        </row>
        <row r="9468">
          <cell r="L9468">
            <v>24.793399999999998</v>
          </cell>
          <cell r="M9468">
            <v>6.7298919473760873E-3</v>
          </cell>
          <cell r="AF9468">
            <v>5.7667399408468534E-3</v>
          </cell>
        </row>
        <row r="9469">
          <cell r="L9469">
            <v>24.773700000000002</v>
          </cell>
          <cell r="M9469">
            <v>6.7294919615087448E-3</v>
          </cell>
          <cell r="AF9469">
            <v>5.7663943405242626E-3</v>
          </cell>
        </row>
        <row r="9470">
          <cell r="L9470">
            <v>24.770700000000001</v>
          </cell>
          <cell r="M9470">
            <v>6.729430984784685E-3</v>
          </cell>
          <cell r="AF9470">
            <v>5.7662676103289899E-3</v>
          </cell>
        </row>
        <row r="9471">
          <cell r="L9471">
            <v>24.704899999999999</v>
          </cell>
          <cell r="M9471">
            <v>6.7280892308464162E-3</v>
          </cell>
          <cell r="AF9471">
            <v>5.7656569254357351E-3</v>
          </cell>
        </row>
        <row r="9472">
          <cell r="L9472">
            <v>24.7042</v>
          </cell>
          <cell r="M9472">
            <v>6.7280749123424678E-3</v>
          </cell>
          <cell r="AF9472">
            <v>5.7604956746541564E-3</v>
          </cell>
        </row>
        <row r="9473">
          <cell r="L9473">
            <v>24.47</v>
          </cell>
          <cell r="M9473">
            <v>6.7232317779072305E-3</v>
          </cell>
          <cell r="AF9473">
            <v>5.7591274586960561E-3</v>
          </cell>
        </row>
        <row r="9474">
          <cell r="L9474">
            <v>24.462800000000001</v>
          </cell>
          <cell r="M9474">
            <v>6.723081225962854E-3</v>
          </cell>
          <cell r="AF9474">
            <v>5.7579145937616564E-3</v>
          </cell>
        </row>
        <row r="9475">
          <cell r="L9475">
            <v>24.436800000000002</v>
          </cell>
          <cell r="M9475">
            <v>6.7225367425967674E-3</v>
          </cell>
          <cell r="AF9475">
            <v>5.751912390814358E-3</v>
          </cell>
        </row>
        <row r="9476">
          <cell r="L9476">
            <v>24.4313</v>
          </cell>
          <cell r="M9476">
            <v>6.7224213981481699E-3</v>
          </cell>
          <cell r="AF9476">
            <v>5.7516287549325305E-3</v>
          </cell>
        </row>
        <row r="9477">
          <cell r="L9477">
            <v>24.420100000000001</v>
          </cell>
          <cell r="M9477">
            <v>6.7221863365014645E-3</v>
          </cell>
          <cell r="AF9477">
            <v>5.7441404676971874E-3</v>
          </cell>
        </row>
        <row r="9478">
          <cell r="L9478">
            <v>24.405999999999999</v>
          </cell>
          <cell r="M9478">
            <v>6.7218900704491026E-3</v>
          </cell>
          <cell r="AF9478">
            <v>5.7402035048592743E-3</v>
          </cell>
        </row>
        <row r="9479">
          <cell r="L9479">
            <v>24.392299999999999</v>
          </cell>
          <cell r="M9479">
            <v>6.721601845909613E-3</v>
          </cell>
          <cell r="AF9479">
            <v>5.737430672802175E-3</v>
          </cell>
        </row>
        <row r="9480">
          <cell r="L9480">
            <v>24.351500000000001</v>
          </cell>
          <cell r="M9480">
            <v>6.720741363761603E-3</v>
          </cell>
          <cell r="AF9480">
            <v>5.736465119590875E-3</v>
          </cell>
        </row>
        <row r="9481">
          <cell r="L9481">
            <v>24.2974</v>
          </cell>
          <cell r="M9481">
            <v>6.7195954880900147E-3</v>
          </cell>
          <cell r="AF9481">
            <v>5.7362382290196126E-3</v>
          </cell>
        </row>
        <row r="9482">
          <cell r="L9482">
            <v>24.266500000000001</v>
          </cell>
          <cell r="M9482">
            <v>6.7189385023152873E-3</v>
          </cell>
          <cell r="AF9482">
            <v>5.7262386142557979E-3</v>
          </cell>
        </row>
        <row r="9483">
          <cell r="L9483">
            <v>24.231000000000002</v>
          </cell>
          <cell r="M9483">
            <v>6.7181814680120659E-3</v>
          </cell>
          <cell r="AF9483">
            <v>5.7239965519428329E-3</v>
          </cell>
        </row>
        <row r="9484">
          <cell r="L9484">
            <v>24.1983</v>
          </cell>
          <cell r="M9484">
            <v>6.717482020321997E-3</v>
          </cell>
          <cell r="AF9484">
            <v>5.7205427553460421E-3</v>
          </cell>
        </row>
        <row r="9485">
          <cell r="L9485">
            <v>24.183</v>
          </cell>
          <cell r="M9485">
            <v>6.7171540568342208E-3</v>
          </cell>
          <cell r="AF9485">
            <v>5.7169095695802016E-3</v>
          </cell>
        </row>
        <row r="9486">
          <cell r="L9486">
            <v>24.170200000000001</v>
          </cell>
          <cell r="M9486">
            <v>6.7168793398907209E-3</v>
          </cell>
          <cell r="AF9486">
            <v>5.7146433058277799E-3</v>
          </cell>
        </row>
        <row r="9487">
          <cell r="L9487">
            <v>24.151</v>
          </cell>
          <cell r="M9487">
            <v>6.716466679920971E-3</v>
          </cell>
          <cell r="AF9487">
            <v>5.7117656994768694E-3</v>
          </cell>
        </row>
        <row r="9488">
          <cell r="L9488">
            <v>24.139700000000001</v>
          </cell>
          <cell r="M9488">
            <v>6.7162234844730783E-3</v>
          </cell>
          <cell r="AF9488">
            <v>5.7097891421354092E-3</v>
          </cell>
        </row>
        <row r="9489">
          <cell r="L9489">
            <v>24.1</v>
          </cell>
          <cell r="M9489">
            <v>6.7153671465176668E-3</v>
          </cell>
          <cell r="AF9489">
            <v>5.7003118007585519E-3</v>
          </cell>
        </row>
        <row r="9490">
          <cell r="L9490">
            <v>24.081199999999999</v>
          </cell>
          <cell r="M9490">
            <v>6.7149605805312158E-3</v>
          </cell>
          <cell r="AF9490">
            <v>5.6993878478155176E-3</v>
          </cell>
        </row>
        <row r="9491">
          <cell r="L9491">
            <v>24.039000000000001</v>
          </cell>
          <cell r="M9491">
            <v>6.7140455227799383E-3</v>
          </cell>
          <cell r="AF9491">
            <v>5.6953122665984362E-3</v>
          </cell>
        </row>
        <row r="9492">
          <cell r="L9492">
            <v>24.0185</v>
          </cell>
          <cell r="M9492">
            <v>6.7135997827635473E-3</v>
          </cell>
          <cell r="AF9492">
            <v>5.6837175090186853E-3</v>
          </cell>
        </row>
        <row r="9493">
          <cell r="L9493">
            <v>23.862500000000001</v>
          </cell>
          <cell r="M9493">
            <v>6.7101816640190853E-3</v>
          </cell>
          <cell r="AF9493">
            <v>5.683439538757779E-3</v>
          </cell>
        </row>
        <row r="9494">
          <cell r="L9494">
            <v>23.855599999999999</v>
          </cell>
          <cell r="M9494">
            <v>6.7100294113067492E-3</v>
          </cell>
          <cell r="AF9494">
            <v>5.6754690931403833E-3</v>
          </cell>
        </row>
        <row r="9495">
          <cell r="L9495">
            <v>23.7517</v>
          </cell>
          <cell r="M9495">
            <v>6.7077258791332544E-3</v>
          </cell>
          <cell r="AF9495">
            <v>5.6749591917177713E-3</v>
          </cell>
        </row>
        <row r="9496">
          <cell r="L9496">
            <v>23.732099999999999</v>
          </cell>
          <cell r="M9496">
            <v>6.707289040001025E-3</v>
          </cell>
          <cell r="AF9496">
            <v>5.6729484781064664E-3</v>
          </cell>
        </row>
        <row r="9497">
          <cell r="L9497">
            <v>23.684799999999999</v>
          </cell>
          <cell r="M9497">
            <v>6.7062318340438088E-3</v>
          </cell>
          <cell r="AF9497">
            <v>5.6706753426968085E-3</v>
          </cell>
        </row>
        <row r="9498">
          <cell r="L9498">
            <v>23.684200000000001</v>
          </cell>
          <cell r="M9498">
            <v>6.7062183961816802E-3</v>
          </cell>
          <cell r="AF9498">
            <v>5.663912206889503E-3</v>
          </cell>
        </row>
        <row r="9499">
          <cell r="L9499">
            <v>23.677700000000002</v>
          </cell>
          <cell r="M9499">
            <v>6.7060727756477218E-3</v>
          </cell>
          <cell r="AF9499">
            <v>5.6590961425285998E-3</v>
          </cell>
        </row>
        <row r="9500">
          <cell r="L9500">
            <v>23.677499999999998</v>
          </cell>
          <cell r="M9500">
            <v>6.7060682937472443E-3</v>
          </cell>
          <cell r="AF9500">
            <v>5.6585718605153545E-3</v>
          </cell>
        </row>
        <row r="9501">
          <cell r="L9501">
            <v>23.667899999999999</v>
          </cell>
          <cell r="M9501">
            <v>6.7058530734577914E-3</v>
          </cell>
          <cell r="AF9501">
            <v>5.6550308650228347E-3</v>
          </cell>
        </row>
        <row r="9502">
          <cell r="L9502">
            <v>23.6633</v>
          </cell>
          <cell r="M9502">
            <v>6.7057498852330106E-3</v>
          </cell>
          <cell r="AF9502">
            <v>5.6507219305211871E-3</v>
          </cell>
        </row>
        <row r="9503">
          <cell r="L9503">
            <v>23.645299999999999</v>
          </cell>
          <cell r="M9503">
            <v>6.7053457201627052E-3</v>
          </cell>
          <cell r="AF9503">
            <v>5.6493481525271092E-3</v>
          </cell>
        </row>
        <row r="9504">
          <cell r="L9504">
            <v>23.6419</v>
          </cell>
          <cell r="M9504">
            <v>6.7052693090061547E-3</v>
          </cell>
          <cell r="AF9504">
            <v>5.6476869482994397E-3</v>
          </cell>
        </row>
        <row r="9505">
          <cell r="L9505">
            <v>23.616599999999998</v>
          </cell>
          <cell r="M9505">
            <v>6.7047000329716715E-3</v>
          </cell>
          <cell r="AF9505">
            <v>5.6474777477084999E-3</v>
          </cell>
        </row>
        <row r="9506">
          <cell r="L9506">
            <v>23.607399999999998</v>
          </cell>
          <cell r="M9506">
            <v>6.7044927231810327E-3</v>
          </cell>
          <cell r="AF9506">
            <v>5.6417527471316203E-3</v>
          </cell>
        </row>
        <row r="9507">
          <cell r="L9507">
            <v>23.576599999999999</v>
          </cell>
          <cell r="M9507">
            <v>6.7037975206013832E-3</v>
          </cell>
          <cell r="AF9507">
            <v>5.6337628569810734E-3</v>
          </cell>
        </row>
        <row r="9508">
          <cell r="L9508">
            <v>23.573</v>
          </cell>
          <cell r="M9508">
            <v>6.7037161460237835E-3</v>
          </cell>
          <cell r="AF9508">
            <v>5.6312596872839489E-3</v>
          </cell>
        </row>
        <row r="9509">
          <cell r="L9509">
            <v>23.569800000000001</v>
          </cell>
          <cell r="M9509">
            <v>6.7036437924870478E-3</v>
          </cell>
          <cell r="AF9509">
            <v>5.6277210360420838E-3</v>
          </cell>
        </row>
        <row r="9510">
          <cell r="L9510">
            <v>23.569199999999999</v>
          </cell>
          <cell r="M9510">
            <v>6.7036302240427231E-3</v>
          </cell>
          <cell r="AF9510">
            <v>5.6197779029700011E-3</v>
          </cell>
        </row>
        <row r="9511">
          <cell r="L9511">
            <v>23.523099999999999</v>
          </cell>
          <cell r="M9511">
            <v>6.7025856796289578E-3</v>
          </cell>
          <cell r="AF9511">
            <v>5.6121734680870013E-3</v>
          </cell>
        </row>
        <row r="9512">
          <cell r="L9512">
            <v>23.521599999999999</v>
          </cell>
          <cell r="M9512">
            <v>6.7025516247838975E-3</v>
          </cell>
          <cell r="AF9512">
            <v>5.6096310982601287E-3</v>
          </cell>
        </row>
        <row r="9513">
          <cell r="L9513">
            <v>23.491099999999999</v>
          </cell>
          <cell r="M9513">
            <v>6.7018582538331062E-3</v>
          </cell>
          <cell r="AF9513">
            <v>5.6095827700924005E-3</v>
          </cell>
        </row>
        <row r="9514">
          <cell r="L9514">
            <v>23.489799999999999</v>
          </cell>
          <cell r="M9514">
            <v>6.7018286612505517E-3</v>
          </cell>
          <cell r="AF9514">
            <v>5.6009278372548049E-3</v>
          </cell>
        </row>
        <row r="9515">
          <cell r="L9515">
            <v>23.442</v>
          </cell>
          <cell r="M9515">
            <v>6.7007383474555395E-3</v>
          </cell>
          <cell r="AF9515">
            <v>5.6002071906095336E-3</v>
          </cell>
        </row>
        <row r="9516">
          <cell r="L9516">
            <v>23.417100000000001</v>
          </cell>
          <cell r="M9516">
            <v>6.7001686708826934E-3</v>
          </cell>
          <cell r="AF9516">
            <v>5.5973777544769624E-3</v>
          </cell>
        </row>
        <row r="9517">
          <cell r="L9517">
            <v>23.4099</v>
          </cell>
          <cell r="M9517">
            <v>6.700003726894845E-3</v>
          </cell>
          <cell r="AF9517">
            <v>5.5973716934168147E-3</v>
          </cell>
        </row>
        <row r="9518">
          <cell r="L9518">
            <v>23.405100000000001</v>
          </cell>
          <cell r="M9518">
            <v>6.6998937098553292E-3</v>
          </cell>
          <cell r="AF9518">
            <v>5.5898423289690276E-3</v>
          </cell>
        </row>
        <row r="9519">
          <cell r="L9519">
            <v>23.382200000000001</v>
          </cell>
          <cell r="M9519">
            <v>6.6993682380898202E-3</v>
          </cell>
          <cell r="AF9519">
            <v>5.5851265190379898E-3</v>
          </cell>
        </row>
        <row r="9520">
          <cell r="L9520">
            <v>23.3475</v>
          </cell>
          <cell r="M9520">
            <v>6.6985701128409823E-3</v>
          </cell>
          <cell r="AF9520">
            <v>5.5835025782308883E-3</v>
          </cell>
        </row>
        <row r="9521">
          <cell r="L9521">
            <v>23.3355</v>
          </cell>
          <cell r="M9521">
            <v>6.6982935753391341E-3</v>
          </cell>
          <cell r="AF9521">
            <v>5.5745920272781465E-3</v>
          </cell>
        </row>
        <row r="9522">
          <cell r="L9522">
            <v>23.313500000000001</v>
          </cell>
          <cell r="M9522">
            <v>6.6977858843086362E-3</v>
          </cell>
          <cell r="AF9522">
            <v>5.5679336684376765E-3</v>
          </cell>
        </row>
        <row r="9523">
          <cell r="L9523">
            <v>23.2561</v>
          </cell>
          <cell r="M9523">
            <v>6.6964569743687011E-3</v>
          </cell>
          <cell r="AF9523">
            <v>5.5622488269372094E-3</v>
          </cell>
        </row>
        <row r="9524">
          <cell r="L9524">
            <v>23.2394</v>
          </cell>
          <cell r="M9524">
            <v>6.6960691737269519E-3</v>
          </cell>
          <cell r="AF9524">
            <v>5.5584665643364393E-3</v>
          </cell>
        </row>
        <row r="9525">
          <cell r="L9525">
            <v>23.224399999999999</v>
          </cell>
          <cell r="M9525">
            <v>6.6957204016848491E-3</v>
          </cell>
          <cell r="AF9525">
            <v>5.5584175790210893E-3</v>
          </cell>
        </row>
        <row r="9526">
          <cell r="L9526">
            <v>23.185199999999998</v>
          </cell>
          <cell r="M9526">
            <v>6.6948069423226472E-3</v>
          </cell>
          <cell r="AF9526">
            <v>5.5553792942757193E-3</v>
          </cell>
        </row>
        <row r="9527">
          <cell r="L9527">
            <v>23.1356</v>
          </cell>
          <cell r="M9527">
            <v>6.6936469884006106E-3</v>
          </cell>
          <cell r="AF9527">
            <v>5.5524735773998975E-3</v>
          </cell>
        </row>
        <row r="9528">
          <cell r="L9528">
            <v>23.096800000000002</v>
          </cell>
          <cell r="M9528">
            <v>6.69273637622718E-3</v>
          </cell>
          <cell r="AF9528">
            <v>5.5382822702780199E-3</v>
          </cell>
        </row>
        <row r="9529">
          <cell r="L9529">
            <v>23.0913</v>
          </cell>
          <cell r="M9529">
            <v>6.6926070653146753E-3</v>
          </cell>
          <cell r="AF9529">
            <v>5.5267016906771762E-3</v>
          </cell>
        </row>
        <row r="9530">
          <cell r="L9530">
            <v>23.0534</v>
          </cell>
          <cell r="M9530">
            <v>6.6917144481153648E-3</v>
          </cell>
          <cell r="AF9530">
            <v>5.5221380726554288E-3</v>
          </cell>
        </row>
        <row r="9531">
          <cell r="L9531">
            <v>23.045000000000002</v>
          </cell>
          <cell r="M9531">
            <v>6.6915162462926345E-3</v>
          </cell>
          <cell r="AF9531">
            <v>5.514128703937124E-3</v>
          </cell>
        </row>
        <row r="9532">
          <cell r="L9532">
            <v>23.033999999999999</v>
          </cell>
          <cell r="M9532">
            <v>6.6912564956029237E-3</v>
          </cell>
          <cell r="AF9532">
            <v>5.513447656436278E-3</v>
          </cell>
        </row>
        <row r="9533">
          <cell r="L9533">
            <v>23.009799999999998</v>
          </cell>
          <cell r="M9533">
            <v>6.6906842431325962E-3</v>
          </cell>
          <cell r="AF9533">
            <v>5.510815287839246E-3</v>
          </cell>
        </row>
        <row r="9534">
          <cell r="L9534">
            <v>22.992699999999999</v>
          </cell>
          <cell r="M9534">
            <v>6.6902792190009566E-3</v>
          </cell>
          <cell r="AF9534">
            <v>5.509235067985804E-3</v>
          </cell>
        </row>
        <row r="9535">
          <cell r="L9535">
            <v>22.9879</v>
          </cell>
          <cell r="M9535">
            <v>6.6901654292116832E-3</v>
          </cell>
          <cell r="AF9535">
            <v>5.508813574984772E-3</v>
          </cell>
        </row>
        <row r="9536">
          <cell r="L9536">
            <v>22.9846</v>
          </cell>
          <cell r="M9536">
            <v>6.690087173609663E-3</v>
          </cell>
          <cell r="AF9536">
            <v>5.4981941129124742E-3</v>
          </cell>
        </row>
        <row r="9537">
          <cell r="L9537">
            <v>22.9709</v>
          </cell>
          <cell r="M9537">
            <v>6.6897620754211122E-3</v>
          </cell>
          <cell r="AF9537">
            <v>5.4925476841418269E-3</v>
          </cell>
        </row>
        <row r="9538">
          <cell r="L9538">
            <v>22.965699999999998</v>
          </cell>
          <cell r="M9538">
            <v>6.6896385881357002E-3</v>
          </cell>
          <cell r="AF9538">
            <v>5.4904563589286692E-3</v>
          </cell>
        </row>
        <row r="9539">
          <cell r="L9539">
            <v>22.790400000000002</v>
          </cell>
          <cell r="M9539">
            <v>6.6854459296618414E-3</v>
          </cell>
          <cell r="AF9539">
            <v>5.4838208571694781E-3</v>
          </cell>
        </row>
        <row r="9540">
          <cell r="L9540">
            <v>22.766200000000001</v>
          </cell>
          <cell r="M9540">
            <v>6.6848626070370341E-3</v>
          </cell>
          <cell r="AF9540">
            <v>5.4808580636450787E-3</v>
          </cell>
        </row>
        <row r="9541">
          <cell r="L9541">
            <v>22.735499999999998</v>
          </cell>
          <cell r="M9541">
            <v>6.6841210267397713E-3</v>
          </cell>
          <cell r="AF9541">
            <v>5.4794664105435337E-3</v>
          </cell>
        </row>
        <row r="9542">
          <cell r="L9542">
            <v>22.629300000000001</v>
          </cell>
          <cell r="M9542">
            <v>6.6815420682740439E-3</v>
          </cell>
          <cell r="AF9542">
            <v>5.4773312596072795E-3</v>
          </cell>
        </row>
        <row r="9543">
          <cell r="L9543">
            <v>22.624400000000001</v>
          </cell>
          <cell r="M9543">
            <v>6.6814225669881589E-3</v>
          </cell>
          <cell r="AF9543">
            <v>5.4746202324369555E-3</v>
          </cell>
        </row>
        <row r="9544">
          <cell r="L9544">
            <v>22.621200000000002</v>
          </cell>
          <cell r="M9544">
            <v>6.6813445010697296E-3</v>
          </cell>
          <cell r="AF9544">
            <v>5.4718575022230766E-3</v>
          </cell>
        </row>
        <row r="9545">
          <cell r="L9545">
            <v>22.584499999999998</v>
          </cell>
          <cell r="M9545">
            <v>6.6804478121173932E-3</v>
          </cell>
          <cell r="AF9545">
            <v>5.4676538160676191E-3</v>
          </cell>
        </row>
        <row r="9546">
          <cell r="L9546">
            <v>22.549299999999999</v>
          </cell>
          <cell r="M9546">
            <v>6.6795854046260922E-3</v>
          </cell>
          <cell r="AF9546">
            <v>5.4671656280520205E-3</v>
          </cell>
        </row>
        <row r="9547">
          <cell r="L9547">
            <v>22.527999999999999</v>
          </cell>
          <cell r="M9547">
            <v>6.6790624245137405E-3</v>
          </cell>
          <cell r="AF9547">
            <v>5.4652624310736328E-3</v>
          </cell>
        </row>
        <row r="9548">
          <cell r="L9548">
            <v>22.522200000000002</v>
          </cell>
          <cell r="M9548">
            <v>6.6789198698088701E-3</v>
          </cell>
          <cell r="AF9548">
            <v>5.4495550457829989E-3</v>
          </cell>
        </row>
        <row r="9549">
          <cell r="L9549">
            <v>22.483499999999999</v>
          </cell>
          <cell r="M9549">
            <v>6.6779670758967567E-3</v>
          </cell>
          <cell r="AF9549">
            <v>5.4407993721344028E-3</v>
          </cell>
        </row>
        <row r="9550">
          <cell r="L9550">
            <v>22.4648</v>
          </cell>
          <cell r="M9550">
            <v>6.6775056787430767E-3</v>
          </cell>
          <cell r="AF9550">
            <v>5.4334081381852209E-3</v>
          </cell>
        </row>
        <row r="9551">
          <cell r="L9551">
            <v>22.456600000000002</v>
          </cell>
          <cell r="M9551">
            <v>6.6773031487518692E-3</v>
          </cell>
          <cell r="AF9551">
            <v>5.4225171298427589E-3</v>
          </cell>
        </row>
        <row r="9552">
          <cell r="L9552">
            <v>22.3886</v>
          </cell>
          <cell r="M9552">
            <v>6.6756187919223015E-3</v>
          </cell>
          <cell r="AF9552">
            <v>5.4198235986866322E-3</v>
          </cell>
        </row>
        <row r="9553">
          <cell r="L9553">
            <v>22.377800000000001</v>
          </cell>
          <cell r="M9553">
            <v>6.6753504817841421E-3</v>
          </cell>
          <cell r="AF9553">
            <v>5.4184825790107999E-3</v>
          </cell>
        </row>
        <row r="9554">
          <cell r="L9554">
            <v>22.3658</v>
          </cell>
          <cell r="M9554">
            <v>6.6750521040289069E-3</v>
          </cell>
          <cell r="AF9554">
            <v>5.4079626021497872E-3</v>
          </cell>
        </row>
        <row r="9555">
          <cell r="L9555">
            <v>22.352799999999998</v>
          </cell>
          <cell r="M9555">
            <v>6.6747285581460255E-3</v>
          </cell>
          <cell r="AF9555">
            <v>5.4072714319911928E-3</v>
          </cell>
        </row>
        <row r="9556">
          <cell r="L9556">
            <v>22.3475</v>
          </cell>
          <cell r="M9556">
            <v>6.6745965604705108E-3</v>
          </cell>
          <cell r="AF9556">
            <v>5.4025193081148615E-3</v>
          </cell>
        </row>
        <row r="9557">
          <cell r="L9557">
            <v>22.347100000000001</v>
          </cell>
          <cell r="M9557">
            <v>6.6745865962543251E-3</v>
          </cell>
          <cell r="AF9557">
            <v>5.4022526941770559E-3</v>
          </cell>
        </row>
        <row r="9558">
          <cell r="L9558">
            <v>22.340299999999999</v>
          </cell>
          <cell r="M9558">
            <v>6.6744171588968004E-3</v>
          </cell>
          <cell r="AF9558">
            <v>5.3987663081664656E-3</v>
          </cell>
        </row>
        <row r="9559">
          <cell r="L9559">
            <v>22.2959</v>
          </cell>
          <cell r="M9559">
            <v>6.6733087119486799E-3</v>
          </cell>
          <cell r="AF9559">
            <v>5.3982834765014635E-3</v>
          </cell>
        </row>
        <row r="9560">
          <cell r="L9560">
            <v>22.291399999999999</v>
          </cell>
          <cell r="M9560">
            <v>6.6731961641189486E-3</v>
          </cell>
          <cell r="AF9560">
            <v>5.3910924788696871E-3</v>
          </cell>
        </row>
        <row r="9561">
          <cell r="L9561">
            <v>22.275099999999998</v>
          </cell>
          <cell r="M9561">
            <v>6.6727881747370077E-3</v>
          </cell>
          <cell r="AF9561">
            <v>5.3899343116353051E-3</v>
          </cell>
        </row>
        <row r="9562">
          <cell r="L9562">
            <v>22.273800000000001</v>
          </cell>
          <cell r="M9562">
            <v>6.6727556143743117E-3</v>
          </cell>
          <cell r="AF9562">
            <v>5.3852797832752205E-3</v>
          </cell>
        </row>
        <row r="9563">
          <cell r="L9563">
            <v>22.1874</v>
          </cell>
          <cell r="M9563">
            <v>6.6705845407312656E-3</v>
          </cell>
          <cell r="AF9563">
            <v>5.3848402079753315E-3</v>
          </cell>
        </row>
        <row r="9564">
          <cell r="L9564">
            <v>22.183800000000002</v>
          </cell>
          <cell r="M9564">
            <v>6.670493777476489E-3</v>
          </cell>
          <cell r="AF9564">
            <v>5.378158929634648E-3</v>
          </cell>
        </row>
        <row r="9565">
          <cell r="L9565">
            <v>22.182600000000001</v>
          </cell>
          <cell r="M9565">
            <v>6.6704635176938641E-3</v>
          </cell>
          <cell r="AF9565">
            <v>5.3617427999330591E-3</v>
          </cell>
        </row>
        <row r="9566">
          <cell r="L9566">
            <v>22.153500000000001</v>
          </cell>
          <cell r="M9566">
            <v>6.6697288969069972E-3</v>
          </cell>
          <cell r="AF9566">
            <v>5.360654591446079E-3</v>
          </cell>
        </row>
        <row r="9567">
          <cell r="L9567">
            <v>22.1418</v>
          </cell>
          <cell r="M9567">
            <v>6.6694330894704135E-3</v>
          </cell>
          <cell r="AF9567">
            <v>5.3562289401114429E-3</v>
          </cell>
        </row>
        <row r="9568">
          <cell r="L9568">
            <v>22.1189</v>
          </cell>
          <cell r="M9568">
            <v>6.668853378427069E-3</v>
          </cell>
          <cell r="AF9568">
            <v>5.3534088641835871E-3</v>
          </cell>
        </row>
        <row r="9569">
          <cell r="L9569">
            <v>22.114000000000001</v>
          </cell>
          <cell r="M9569">
            <v>6.6687292086782032E-3</v>
          </cell>
          <cell r="AF9569">
            <v>5.3524086453077928E-3</v>
          </cell>
        </row>
        <row r="9570">
          <cell r="L9570">
            <v>22.085699999999999</v>
          </cell>
          <cell r="M9570">
            <v>6.6680111908083723E-3</v>
          </cell>
          <cell r="AF9570">
            <v>5.3465701469548391E-3</v>
          </cell>
        </row>
        <row r="9571">
          <cell r="L9571">
            <v>22.066099999999999</v>
          </cell>
          <cell r="M9571">
            <v>6.6675130329805895E-3</v>
          </cell>
          <cell r="AF9571">
            <v>5.3377614290677318E-3</v>
          </cell>
        </row>
        <row r="9572">
          <cell r="L9572">
            <v>22.063300000000002</v>
          </cell>
          <cell r="M9572">
            <v>6.6674418092422787E-3</v>
          </cell>
          <cell r="AF9572">
            <v>5.3373434314219134E-3</v>
          </cell>
        </row>
        <row r="9573">
          <cell r="L9573">
            <v>22.0581</v>
          </cell>
          <cell r="M9573">
            <v>6.6673094978984895E-3</v>
          </cell>
          <cell r="AF9573">
            <v>5.3339918119942068E-3</v>
          </cell>
        </row>
        <row r="9574">
          <cell r="L9574">
            <v>22.057099999999998</v>
          </cell>
          <cell r="M9574">
            <v>6.6672840476436632E-3</v>
          </cell>
          <cell r="AF9574">
            <v>5.3218283121941783E-3</v>
          </cell>
        </row>
        <row r="9575">
          <cell r="L9575">
            <v>22.0442</v>
          </cell>
          <cell r="M9575">
            <v>6.6669555726212278E-3</v>
          </cell>
          <cell r="AF9575">
            <v>5.3218154123259821E-3</v>
          </cell>
        </row>
        <row r="9576">
          <cell r="L9576">
            <v>22.024799999999999</v>
          </cell>
          <cell r="M9576">
            <v>6.6664610043294849E-3</v>
          </cell>
          <cell r="AF9576">
            <v>5.3119443577852397E-3</v>
          </cell>
        </row>
        <row r="9577">
          <cell r="L9577">
            <v>22.013100000000001</v>
          </cell>
          <cell r="M9577">
            <v>6.6661623955130544E-3</v>
          </cell>
          <cell r="AF9577">
            <v>5.3109749981380665E-3</v>
          </cell>
        </row>
        <row r="9578">
          <cell r="L9578">
            <v>22.012699999999999</v>
          </cell>
          <cell r="M9578">
            <v>6.6661521821659913E-3</v>
          </cell>
          <cell r="AF9578">
            <v>5.3046181673416289E-3</v>
          </cell>
        </row>
        <row r="9579">
          <cell r="L9579">
            <v>22.008600000000001</v>
          </cell>
          <cell r="M9579">
            <v>6.6660474782109557E-3</v>
          </cell>
          <cell r="AF9579">
            <v>5.2626408099168643E-3</v>
          </cell>
        </row>
        <row r="9580">
          <cell r="L9580">
            <v>21.999400000000001</v>
          </cell>
          <cell r="M9580">
            <v>6.6658124190343161E-3</v>
          </cell>
          <cell r="AF9580">
            <v>5.2623865564225434E-3</v>
          </cell>
        </row>
        <row r="9581">
          <cell r="L9581">
            <v>21.996099999999998</v>
          </cell>
          <cell r="M9581">
            <v>6.6657280659960525E-3</v>
          </cell>
          <cell r="AF9581">
            <v>5.2595238022443919E-3</v>
          </cell>
        </row>
        <row r="9582">
          <cell r="L9582">
            <v>21.9864</v>
          </cell>
          <cell r="M9582">
            <v>6.6654800020122867E-3</v>
          </cell>
          <cell r="AF9582">
            <v>5.2576906350958203E-3</v>
          </cell>
        </row>
        <row r="9583">
          <cell r="L9583">
            <v>21.9741</v>
          </cell>
          <cell r="M9583">
            <v>6.6651651952304479E-3</v>
          </cell>
          <cell r="AF9583">
            <v>5.2563985893415094E-3</v>
          </cell>
        </row>
        <row r="9584">
          <cell r="L9584">
            <v>21.956499999999998</v>
          </cell>
          <cell r="M9584">
            <v>6.6647142511326064E-3</v>
          </cell>
          <cell r="AF9584">
            <v>5.2556088644165021E-3</v>
          </cell>
        </row>
        <row r="9585">
          <cell r="L9585">
            <v>21.922599999999999</v>
          </cell>
          <cell r="M9585">
            <v>6.6638440498638148E-3</v>
          </cell>
          <cell r="AF9585">
            <v>5.2382144963047175E-3</v>
          </cell>
        </row>
        <row r="9586">
          <cell r="L9586">
            <v>21.917200000000001</v>
          </cell>
          <cell r="M9586">
            <v>6.663705236679621E-3</v>
          </cell>
          <cell r="AF9586">
            <v>5.2378086052965707E-3</v>
          </cell>
        </row>
        <row r="9587">
          <cell r="L9587">
            <v>21.899000000000001</v>
          </cell>
          <cell r="M9587">
            <v>6.6632369861054693E-3</v>
          </cell>
          <cell r="AF9587">
            <v>5.2197514695742284E-3</v>
          </cell>
        </row>
        <row r="9588">
          <cell r="L9588">
            <v>21.875</v>
          </cell>
          <cell r="M9588">
            <v>6.6626185727994593E-3</v>
          </cell>
          <cell r="AF9588">
            <v>5.219475671344679E-3</v>
          </cell>
        </row>
        <row r="9589">
          <cell r="L9589">
            <v>21.852399999999999</v>
          </cell>
          <cell r="M9589">
            <v>6.6620352563754827E-3</v>
          </cell>
          <cell r="AF9589">
            <v>5.2179454217967545E-3</v>
          </cell>
        </row>
        <row r="9590">
          <cell r="L9590">
            <v>21.7654</v>
          </cell>
          <cell r="M9590">
            <v>6.6597809032812117E-3</v>
          </cell>
          <cell r="AF9590">
            <v>5.1982350313365469E-3</v>
          </cell>
        </row>
        <row r="9591">
          <cell r="L9591">
            <v>21.726099999999999</v>
          </cell>
          <cell r="M9591">
            <v>6.6587579570913536E-3</v>
          </cell>
          <cell r="AF9591">
            <v>5.1481063573267883E-3</v>
          </cell>
        </row>
        <row r="9592">
          <cell r="L9592">
            <v>21.688700000000001</v>
          </cell>
          <cell r="M9592">
            <v>6.6577818093456051E-3</v>
          </cell>
          <cell r="AF9592">
            <v>5.1387570221979656E-3</v>
          </cell>
        </row>
        <row r="9593">
          <cell r="L9593">
            <v>21.653700000000001</v>
          </cell>
          <cell r="M9593">
            <v>6.656865956091061E-3</v>
          </cell>
          <cell r="AF9593">
            <v>5.1372075255495114E-3</v>
          </cell>
        </row>
        <row r="9594">
          <cell r="L9594">
            <v>21.6126</v>
          </cell>
          <cell r="M9594">
            <v>6.6557875883680451E-3</v>
          </cell>
          <cell r="AF9594">
            <v>5.1370013428628878E-3</v>
          </cell>
        </row>
        <row r="9595">
          <cell r="L9595">
            <v>21.601199999999999</v>
          </cell>
          <cell r="M9595">
            <v>6.6554879254288714E-3</v>
          </cell>
          <cell r="AF9595">
            <v>5.1325303092448508E-3</v>
          </cell>
        </row>
        <row r="9596">
          <cell r="L9596">
            <v>21.587800000000001</v>
          </cell>
          <cell r="M9596">
            <v>6.6551353827138306E-3</v>
          </cell>
          <cell r="AF9596">
            <v>5.1245524289216405E-3</v>
          </cell>
        </row>
        <row r="9597">
          <cell r="L9597">
            <v>21.5745</v>
          </cell>
          <cell r="M9597">
            <v>6.6547851425592403E-3</v>
          </cell>
          <cell r="AF9597">
            <v>5.1168722438075459E-3</v>
          </cell>
        </row>
        <row r="9598">
          <cell r="L9598">
            <v>21.5581</v>
          </cell>
          <cell r="M9598">
            <v>6.6543528171786343E-3</v>
          </cell>
          <cell r="AF9598">
            <v>5.111640647941001E-3</v>
          </cell>
        </row>
        <row r="9599">
          <cell r="L9599">
            <v>21.5261</v>
          </cell>
          <cell r="M9599">
            <v>6.6535078239665759E-3</v>
          </cell>
          <cell r="AF9599">
            <v>5.1094975135807389E-3</v>
          </cell>
        </row>
        <row r="9600">
          <cell r="L9600">
            <v>21.5258</v>
          </cell>
          <cell r="M9600">
            <v>6.6534998932009284E-3</v>
          </cell>
          <cell r="AF9600">
            <v>5.1094908361392815E-3</v>
          </cell>
        </row>
        <row r="9601">
          <cell r="L9601">
            <v>21.520700000000001</v>
          </cell>
          <cell r="M9601">
            <v>6.6533650447398486E-3</v>
          </cell>
          <cell r="AF9601">
            <v>5.0838572716044254E-3</v>
          </cell>
        </row>
        <row r="9602">
          <cell r="L9602">
            <v>21.431000000000001</v>
          </cell>
          <cell r="M9602">
            <v>6.6509854446508213E-3</v>
          </cell>
          <cell r="AF9602">
            <v>5.0836160271021721E-3</v>
          </cell>
        </row>
        <row r="9603">
          <cell r="L9603">
            <v>21.399000000000001</v>
          </cell>
          <cell r="M9603">
            <v>6.6501329400606799E-3</v>
          </cell>
          <cell r="AF9603">
            <v>5.0755834599921865E-3</v>
          </cell>
        </row>
        <row r="9604">
          <cell r="L9604">
            <v>21.381799999999998</v>
          </cell>
          <cell r="M9604">
            <v>6.6496739381432949E-3</v>
          </cell>
          <cell r="AF9604">
            <v>5.0740269014987651E-3</v>
          </cell>
        </row>
        <row r="9605">
          <cell r="L9605">
            <v>21.365400000000001</v>
          </cell>
          <cell r="M9605">
            <v>6.6492357769283384E-3</v>
          </cell>
          <cell r="AF9605">
            <v>5.0641768749906807E-3</v>
          </cell>
        </row>
        <row r="9606">
          <cell r="L9606">
            <v>21.313099999999999</v>
          </cell>
          <cell r="M9606">
            <v>6.6478351574840453E-3</v>
          </cell>
          <cell r="AF9606">
            <v>5.0446877833817978E-3</v>
          </cell>
        </row>
        <row r="9607">
          <cell r="L9607">
            <v>21.259</v>
          </cell>
          <cell r="M9607">
            <v>6.6463810288193547E-3</v>
          </cell>
          <cell r="AF9607">
            <v>5.0433809244791851E-3</v>
          </cell>
        </row>
        <row r="9608">
          <cell r="L9608">
            <v>21.247699999999998</v>
          </cell>
          <cell r="M9608">
            <v>6.6460766207238195E-3</v>
          </cell>
          <cell r="AF9608">
            <v>5.0422220833686001E-3</v>
          </cell>
        </row>
        <row r="9609">
          <cell r="L9609">
            <v>21.2392</v>
          </cell>
          <cell r="M9609">
            <v>6.6458474862202271E-3</v>
          </cell>
          <cell r="AF9609">
            <v>5.0347933569696857E-3</v>
          </cell>
        </row>
        <row r="9610">
          <cell r="L9610">
            <v>21.218499999999999</v>
          </cell>
          <cell r="M9610">
            <v>6.6452889198666864E-3</v>
          </cell>
          <cell r="AF9610">
            <v>5.0245083929895615E-3</v>
          </cell>
        </row>
        <row r="9611">
          <cell r="L9611">
            <v>21.183900000000001</v>
          </cell>
          <cell r="M9611">
            <v>6.6443535165813354E-3</v>
          </cell>
          <cell r="AF9611">
            <v>5.014088546137079E-3</v>
          </cell>
        </row>
        <row r="9612">
          <cell r="L9612">
            <v>21.172499999999999</v>
          </cell>
          <cell r="M9612">
            <v>6.6440448376290503E-3</v>
          </cell>
          <cell r="AF9612">
            <v>4.9988335550393316E-3</v>
          </cell>
        </row>
        <row r="9613">
          <cell r="L9613">
            <v>21.142399999999999</v>
          </cell>
          <cell r="M9613">
            <v>6.643228667929383E-3</v>
          </cell>
          <cell r="AF9613">
            <v>4.9964825793193434E-3</v>
          </cell>
        </row>
        <row r="9614">
          <cell r="L9614">
            <v>21.141200000000001</v>
          </cell>
          <cell r="M9614">
            <v>6.6431960950613864E-3</v>
          </cell>
          <cell r="AF9614">
            <v>4.9815687849503049E-3</v>
          </cell>
        </row>
        <row r="9615">
          <cell r="L9615">
            <v>21.128</v>
          </cell>
          <cell r="M9615">
            <v>6.6428376187442481E-3</v>
          </cell>
          <cell r="AF9615">
            <v>4.9787580826926277E-3</v>
          </cell>
        </row>
        <row r="9616">
          <cell r="L9616">
            <v>21.121500000000001</v>
          </cell>
          <cell r="M9616">
            <v>6.6426609785901567E-3</v>
          </cell>
          <cell r="AF9616">
            <v>4.9737726038290115E-3</v>
          </cell>
        </row>
        <row r="9617">
          <cell r="L9617">
            <v>21.075099999999999</v>
          </cell>
          <cell r="M9617">
            <v>6.6413977836328577E-3</v>
          </cell>
          <cell r="AF9617">
            <v>4.9585063979919533E-3</v>
          </cell>
        </row>
        <row r="9618">
          <cell r="L9618">
            <v>21.070799999999998</v>
          </cell>
          <cell r="M9618">
            <v>6.6412805199807263E-3</v>
          </cell>
          <cell r="AF9618">
            <v>4.9571042551254697E-3</v>
          </cell>
        </row>
        <row r="9619">
          <cell r="L9619">
            <v>21.0701</v>
          </cell>
          <cell r="M9619">
            <v>6.6412614273335885E-3</v>
          </cell>
          <cell r="AF9619">
            <v>4.9564915991116279E-3</v>
          </cell>
        </row>
        <row r="9620">
          <cell r="L9620">
            <v>21.039899999999999</v>
          </cell>
          <cell r="M9620">
            <v>6.6404368588167386E-3</v>
          </cell>
          <cell r="AF9620">
            <v>4.9433025492461478E-3</v>
          </cell>
        </row>
        <row r="9621">
          <cell r="L9621">
            <v>20.9846</v>
          </cell>
          <cell r="M9621">
            <v>6.6389226286879223E-3</v>
          </cell>
          <cell r="AF9621">
            <v>4.937990171514208E-3</v>
          </cell>
        </row>
        <row r="9622">
          <cell r="L9622">
            <v>20.946200000000001</v>
          </cell>
          <cell r="M9622">
            <v>6.6378678540233429E-3</v>
          </cell>
          <cell r="AF9622">
            <v>4.9365575524650436E-3</v>
          </cell>
        </row>
        <row r="9623">
          <cell r="L9623">
            <v>20.941099999999999</v>
          </cell>
          <cell r="M9623">
            <v>6.6377275632538753E-3</v>
          </cell>
          <cell r="AF9623">
            <v>4.9356501116054659E-3</v>
          </cell>
        </row>
        <row r="9624">
          <cell r="L9624">
            <v>20.892800000000001</v>
          </cell>
          <cell r="M9624">
            <v>6.6363965620883942E-3</v>
          </cell>
          <cell r="AF9624">
            <v>4.9315006736051041E-3</v>
          </cell>
        </row>
        <row r="9625">
          <cell r="L9625">
            <v>20.836099999999998</v>
          </cell>
          <cell r="M9625">
            <v>6.6348286259089954E-3</v>
          </cell>
          <cell r="AF9625">
            <v>4.9296232610320026E-3</v>
          </cell>
        </row>
        <row r="9626">
          <cell r="L9626">
            <v>20.8352</v>
          </cell>
          <cell r="M9626">
            <v>6.6348036905421372E-3</v>
          </cell>
          <cell r="AF9626">
            <v>4.9287902510869105E-3</v>
          </cell>
        </row>
        <row r="9627">
          <cell r="L9627">
            <v>20.789400000000001</v>
          </cell>
          <cell r="M9627">
            <v>6.6335327988849922E-3</v>
          </cell>
          <cell r="AF9627">
            <v>4.9286878266846723E-3</v>
          </cell>
        </row>
        <row r="9628">
          <cell r="L9628">
            <v>20.789400000000001</v>
          </cell>
          <cell r="M9628">
            <v>6.6335327988849922E-3</v>
          </cell>
          <cell r="AF9628">
            <v>4.9157733919503238E-3</v>
          </cell>
        </row>
        <row r="9629">
          <cell r="L9629">
            <v>20.7805</v>
          </cell>
          <cell r="M9629">
            <v>6.633285389542558E-3</v>
          </cell>
          <cell r="AF9629">
            <v>4.9152263594586867E-3</v>
          </cell>
        </row>
        <row r="9630">
          <cell r="L9630">
            <v>20.7637</v>
          </cell>
          <cell r="M9630">
            <v>6.6328179745188936E-3</v>
          </cell>
          <cell r="AF9630">
            <v>4.9132499427414862E-3</v>
          </cell>
        </row>
        <row r="9631">
          <cell r="L9631">
            <v>20.761299999999999</v>
          </cell>
          <cell r="M9631">
            <v>6.6327511587774297E-3</v>
          </cell>
          <cell r="AF9631">
            <v>4.9125591261409331E-3</v>
          </cell>
        </row>
        <row r="9632">
          <cell r="L9632">
            <v>20.744599999999998</v>
          </cell>
          <cell r="M9632">
            <v>6.6322859407407933E-3</v>
          </cell>
          <cell r="AF9632">
            <v>4.9098364126668338E-3</v>
          </cell>
        </row>
        <row r="9633">
          <cell r="L9633">
            <v>20.685199999999998</v>
          </cell>
          <cell r="M9633">
            <v>6.6306270787361826E-3</v>
          </cell>
          <cell r="AF9633">
            <v>4.9063326907672518E-3</v>
          </cell>
        </row>
        <row r="9634">
          <cell r="L9634">
            <v>20.6221</v>
          </cell>
          <cell r="M9634">
            <v>6.6288578215112498E-3</v>
          </cell>
          <cell r="AF9634">
            <v>4.9044845121988725E-3</v>
          </cell>
        </row>
        <row r="9635">
          <cell r="L9635">
            <v>20.6021</v>
          </cell>
          <cell r="M9635">
            <v>6.6282955244675364E-3</v>
          </cell>
          <cell r="AF9635">
            <v>4.8990474570907647E-3</v>
          </cell>
        </row>
        <row r="9636">
          <cell r="L9636">
            <v>20.5989</v>
          </cell>
          <cell r="M9636">
            <v>6.6282054891494456E-3</v>
          </cell>
          <cell r="AF9636">
            <v>4.8899058514440298E-3</v>
          </cell>
        </row>
        <row r="9637">
          <cell r="L9637">
            <v>20.598199999999999</v>
          </cell>
          <cell r="M9637">
            <v>6.6281857914310197E-3</v>
          </cell>
          <cell r="AF9637">
            <v>4.8893984979011158E-3</v>
          </cell>
        </row>
        <row r="9638">
          <cell r="L9638">
            <v>20.5871</v>
          </cell>
          <cell r="M9638">
            <v>6.6278733223142476E-3</v>
          </cell>
          <cell r="AF9638">
            <v>4.8881162862312536E-3</v>
          </cell>
        </row>
        <row r="9639">
          <cell r="L9639">
            <v>20.499300000000002</v>
          </cell>
          <cell r="M9639">
            <v>6.6253937954922106E-3</v>
          </cell>
          <cell r="AF9639">
            <v>4.8745092446034173E-3</v>
          </cell>
        </row>
        <row r="9640">
          <cell r="L9640">
            <v>20.483899999999998</v>
          </cell>
          <cell r="M9640">
            <v>6.6249574402791403E-3</v>
          </cell>
          <cell r="AF9640">
            <v>4.8635307342379175E-3</v>
          </cell>
        </row>
        <row r="9641">
          <cell r="L9641">
            <v>20.464200000000002</v>
          </cell>
          <cell r="M9641">
            <v>6.6243986152727989E-3</v>
          </cell>
          <cell r="AF9641">
            <v>4.8528571018200831E-3</v>
          </cell>
        </row>
        <row r="9642">
          <cell r="L9642">
            <v>20.4634</v>
          </cell>
          <cell r="M9642">
            <v>6.6243759069235277E-3</v>
          </cell>
          <cell r="AF9642">
            <v>4.8467864591060688E-3</v>
          </cell>
        </row>
        <row r="9643">
          <cell r="L9643">
            <v>20.428100000000001</v>
          </cell>
          <cell r="M9643">
            <v>6.6233727397971521E-3</v>
          </cell>
          <cell r="AF9643">
            <v>4.8394998804255213E-3</v>
          </cell>
        </row>
        <row r="9644">
          <cell r="L9644">
            <v>20.424900000000001</v>
          </cell>
          <cell r="M9644">
            <v>6.6232816888896857E-3</v>
          </cell>
          <cell r="AF9644">
            <v>4.8341592318526042E-3</v>
          </cell>
        </row>
        <row r="9645">
          <cell r="L9645">
            <v>20.4208</v>
          </cell>
          <cell r="M9645">
            <v>6.6231650026512276E-3</v>
          </cell>
          <cell r="AF9645">
            <v>4.8322635322644285E-3</v>
          </cell>
        </row>
        <row r="9646">
          <cell r="L9646">
            <v>20.417000000000002</v>
          </cell>
          <cell r="M9646">
            <v>6.6230568270863321E-3</v>
          </cell>
          <cell r="AF9646">
            <v>4.8239392584800683E-3</v>
          </cell>
        </row>
        <row r="9647">
          <cell r="L9647">
            <v>20.393699999999999</v>
          </cell>
          <cell r="M9647">
            <v>6.6223929650090331E-3</v>
          </cell>
          <cell r="AF9647">
            <v>4.8200957030480988E-3</v>
          </cell>
        </row>
        <row r="9648">
          <cell r="L9648">
            <v>20.3871</v>
          </cell>
          <cell r="M9648">
            <v>6.6222047385445237E-3</v>
          </cell>
          <cell r="AF9648">
            <v>4.7909264244474234E-3</v>
          </cell>
        </row>
        <row r="9649">
          <cell r="L9649">
            <v>20.377600000000001</v>
          </cell>
          <cell r="M9649">
            <v>6.6219336672622203E-3</v>
          </cell>
          <cell r="AF9649">
            <v>4.7865318884577129E-3</v>
          </cell>
        </row>
        <row r="9650">
          <cell r="L9650">
            <v>20.376300000000001</v>
          </cell>
          <cell r="M9650">
            <v>6.6218965605158555E-3</v>
          </cell>
          <cell r="AF9650">
            <v>4.7848359226817377E-3</v>
          </cell>
        </row>
        <row r="9651">
          <cell r="L9651">
            <v>20.372399999999999</v>
          </cell>
          <cell r="M9651">
            <v>6.6217852218159422E-3</v>
          </cell>
          <cell r="AF9651">
            <v>4.7673153959569888E-3</v>
          </cell>
        </row>
        <row r="9652">
          <cell r="L9652">
            <v>20.3567</v>
          </cell>
          <cell r="M9652">
            <v>6.6213367320876139E-3</v>
          </cell>
          <cell r="AF9652">
            <v>4.7625377416247632E-3</v>
          </cell>
        </row>
        <row r="9653">
          <cell r="L9653">
            <v>20.316700000000001</v>
          </cell>
          <cell r="M9653">
            <v>6.6201920556927521E-3</v>
          </cell>
          <cell r="AF9653">
            <v>4.7562386904957286E-3</v>
          </cell>
        </row>
        <row r="9654">
          <cell r="L9654">
            <v>20.316600000000001</v>
          </cell>
          <cell r="M9654">
            <v>6.6201891903537174E-3</v>
          </cell>
          <cell r="AF9654">
            <v>4.7456105674470988E-3</v>
          </cell>
        </row>
        <row r="9655">
          <cell r="L9655">
            <v>20.314399999999999</v>
          </cell>
          <cell r="M9655">
            <v>6.6201261482925922E-3</v>
          </cell>
          <cell r="AF9655">
            <v>4.7027885114963291E-3</v>
          </cell>
        </row>
        <row r="9656">
          <cell r="L9656">
            <v>20.3141</v>
          </cell>
          <cell r="M9656">
            <v>6.6201175509657271E-3</v>
          </cell>
          <cell r="AF9656">
            <v>4.7021405507684461E-3</v>
          </cell>
        </row>
        <row r="9657">
          <cell r="L9657">
            <v>20.300699999999999</v>
          </cell>
          <cell r="M9657">
            <v>6.6197333700688567E-3</v>
          </cell>
          <cell r="AF9657">
            <v>4.7009699648497133E-3</v>
          </cell>
        </row>
        <row r="9658">
          <cell r="L9658">
            <v>20.290099999999999</v>
          </cell>
          <cell r="M9658">
            <v>6.6194292344292499E-3</v>
          </cell>
          <cell r="AF9658">
            <v>4.6979385289146443E-3</v>
          </cell>
        </row>
        <row r="9659">
          <cell r="L9659">
            <v>20.280799999999999</v>
          </cell>
          <cell r="M9659">
            <v>6.6191622301687032E-3</v>
          </cell>
          <cell r="AF9659">
            <v>4.6888891376837064E-3</v>
          </cell>
        </row>
        <row r="9660">
          <cell r="L9660">
            <v>20.273299999999999</v>
          </cell>
          <cell r="M9660">
            <v>6.6189467896008965E-3</v>
          </cell>
          <cell r="AF9660">
            <v>4.6883730517319148E-3</v>
          </cell>
        </row>
        <row r="9661">
          <cell r="L9661">
            <v>20.239999999999998</v>
          </cell>
          <cell r="M9661">
            <v>6.6179889985711416E-3</v>
          </cell>
          <cell r="AF9661">
            <v>4.6879266921687314E-3</v>
          </cell>
        </row>
        <row r="9662">
          <cell r="L9662">
            <v>20.233499999999999</v>
          </cell>
          <cell r="M9662">
            <v>6.6178018072744794E-3</v>
          </cell>
          <cell r="AF9662">
            <v>4.6860504357181818E-3</v>
          </cell>
        </row>
        <row r="9663">
          <cell r="L9663">
            <v>20.182400000000001</v>
          </cell>
          <cell r="M9663">
            <v>6.6163275220696583E-3</v>
          </cell>
          <cell r="AF9663">
            <v>4.6845297217471696E-3</v>
          </cell>
        </row>
        <row r="9664">
          <cell r="L9664">
            <v>20.170300000000001</v>
          </cell>
          <cell r="M9664">
            <v>6.6159777307624552E-3</v>
          </cell>
          <cell r="AF9664">
            <v>4.6821367155402416E-3</v>
          </cell>
        </row>
        <row r="9665">
          <cell r="L9665">
            <v>20.1431</v>
          </cell>
          <cell r="M9665">
            <v>6.6151904527411614E-3</v>
          </cell>
          <cell r="AF9665">
            <v>4.6797921645449943E-3</v>
          </cell>
        </row>
        <row r="9666">
          <cell r="L9666">
            <v>20.113</v>
          </cell>
          <cell r="M9666">
            <v>6.6143176719587896E-3</v>
          </cell>
          <cell r="AF9666">
            <v>4.6754020999453891E-3</v>
          </cell>
        </row>
        <row r="9667">
          <cell r="L9667">
            <v>20.1082</v>
          </cell>
          <cell r="M9667">
            <v>6.6141783390048269E-3</v>
          </cell>
          <cell r="AF9667">
            <v>4.668964703661467E-3</v>
          </cell>
        </row>
        <row r="9668">
          <cell r="L9668">
            <v>20.105399999999999</v>
          </cell>
          <cell r="M9668">
            <v>6.6140970421475825E-3</v>
          </cell>
          <cell r="AF9668">
            <v>4.6393889216413695E-3</v>
          </cell>
        </row>
        <row r="9669">
          <cell r="L9669">
            <v>20.0824</v>
          </cell>
          <cell r="M9669">
            <v>6.6134287084018261E-3</v>
          </cell>
          <cell r="AF9669">
            <v>4.6321945185625706E-3</v>
          </cell>
        </row>
        <row r="9670">
          <cell r="L9670">
            <v>20.0501</v>
          </cell>
          <cell r="M9670">
            <v>6.6124885159617982E-3</v>
          </cell>
          <cell r="AF9670">
            <v>4.6294152787955374E-3</v>
          </cell>
        </row>
        <row r="9671">
          <cell r="L9671">
            <v>20.024799999999999</v>
          </cell>
          <cell r="M9671">
            <v>6.6117507596876414E-3</v>
          </cell>
          <cell r="AF9671">
            <v>4.6278469346608571E-3</v>
          </cell>
        </row>
        <row r="9672">
          <cell r="L9672">
            <v>20.020600000000002</v>
          </cell>
          <cell r="M9672">
            <v>6.6116281740574998E-3</v>
          </cell>
          <cell r="AF9672">
            <v>4.5990585442925039E-3</v>
          </cell>
        </row>
        <row r="9673">
          <cell r="L9673">
            <v>20.003699999999998</v>
          </cell>
          <cell r="M9673">
            <v>6.6111345898210942E-3</v>
          </cell>
          <cell r="AF9673">
            <v>4.5892154876378353E-3</v>
          </cell>
        </row>
        <row r="9674">
          <cell r="L9674">
            <v>19.956700000000001</v>
          </cell>
          <cell r="M9674">
            <v>6.6097591803077121E-3</v>
          </cell>
          <cell r="AF9674">
            <v>4.587931210500714E-3</v>
          </cell>
        </row>
        <row r="9675">
          <cell r="L9675">
            <v>19.9481</v>
          </cell>
          <cell r="M9675">
            <v>6.6095070767806571E-3</v>
          </cell>
          <cell r="AF9675">
            <v>4.5714029989713471E-3</v>
          </cell>
        </row>
        <row r="9676">
          <cell r="L9676">
            <v>19.872699999999998</v>
          </cell>
          <cell r="M9676">
            <v>6.6072910438198847E-3</v>
          </cell>
          <cell r="AF9676">
            <v>4.5529478536081268E-3</v>
          </cell>
        </row>
        <row r="9677">
          <cell r="L9677">
            <v>19.8659</v>
          </cell>
          <cell r="M9677">
            <v>6.6070906839168896E-3</v>
          </cell>
          <cell r="AF9677">
            <v>4.5518720513442823E-3</v>
          </cell>
        </row>
        <row r="9678">
          <cell r="L9678">
            <v>19.8292</v>
          </cell>
          <cell r="M9678">
            <v>6.606007886855233E-3</v>
          </cell>
          <cell r="AF9678">
            <v>4.5443538753309788E-3</v>
          </cell>
        </row>
        <row r="9679">
          <cell r="L9679">
            <v>19.807099999999998</v>
          </cell>
          <cell r="M9679">
            <v>6.6053546741821319E-3</v>
          </cell>
          <cell r="AF9679">
            <v>4.5431228486838291E-3</v>
          </cell>
        </row>
        <row r="9680">
          <cell r="L9680">
            <v>19.801100000000002</v>
          </cell>
          <cell r="M9680">
            <v>6.6051771790865627E-3</v>
          </cell>
          <cell r="AF9680">
            <v>4.5285700322542036E-3</v>
          </cell>
        </row>
        <row r="9681">
          <cell r="L9681">
            <v>19.7776</v>
          </cell>
          <cell r="M9681">
            <v>6.6044813639341273E-3</v>
          </cell>
          <cell r="AF9681">
            <v>4.5263031574090257E-3</v>
          </cell>
        </row>
        <row r="9682">
          <cell r="L9682">
            <v>19.770199999999999</v>
          </cell>
          <cell r="M9682">
            <v>6.6042620497321408E-3</v>
          </cell>
          <cell r="AF9682">
            <v>4.52481054854927E-3</v>
          </cell>
        </row>
        <row r="9683">
          <cell r="L9683">
            <v>19.764600000000002</v>
          </cell>
          <cell r="M9683">
            <v>6.6040960165097791E-3</v>
          </cell>
          <cell r="AF9683">
            <v>4.5180009617012311E-3</v>
          </cell>
        </row>
        <row r="9684">
          <cell r="L9684">
            <v>19.755500000000001</v>
          </cell>
          <cell r="M9684">
            <v>6.6038260917788954E-3</v>
          </cell>
          <cell r="AF9684">
            <v>4.5116330885438633E-3</v>
          </cell>
        </row>
        <row r="9685">
          <cell r="L9685">
            <v>19.746300000000002</v>
          </cell>
          <cell r="M9685">
            <v>6.6035530488928532E-3</v>
          </cell>
          <cell r="AF9685">
            <v>4.4965232593838214E-3</v>
          </cell>
        </row>
        <row r="9686">
          <cell r="L9686">
            <v>19.745999999999999</v>
          </cell>
          <cell r="M9686">
            <v>6.6035441427485068E-3</v>
          </cell>
          <cell r="AF9686">
            <v>4.4855652629582805E-3</v>
          </cell>
        </row>
        <row r="9687">
          <cell r="L9687">
            <v>19.712700000000002</v>
          </cell>
          <cell r="M9687">
            <v>6.6025545512000215E-3</v>
          </cell>
          <cell r="AF9687">
            <v>4.4615235688995527E-3</v>
          </cell>
        </row>
        <row r="9688">
          <cell r="L9688">
            <v>19.6967</v>
          </cell>
          <cell r="M9688">
            <v>6.6020783602375246E-3</v>
          </cell>
          <cell r="AF9688">
            <v>4.4313890118068263E-3</v>
          </cell>
        </row>
        <row r="9689">
          <cell r="L9689">
            <v>19.660699999999999</v>
          </cell>
          <cell r="M9689">
            <v>6.6010052426091499E-3</v>
          </cell>
          <cell r="AF9689">
            <v>4.4267451443548702E-3</v>
          </cell>
        </row>
        <row r="9690">
          <cell r="L9690">
            <v>19.593399999999999</v>
          </cell>
          <cell r="M9690">
            <v>6.5989928437408972E-3</v>
          </cell>
          <cell r="AF9690">
            <v>4.3928665728989805E-3</v>
          </cell>
        </row>
        <row r="9691">
          <cell r="L9691">
            <v>19.5762</v>
          </cell>
          <cell r="M9691">
            <v>6.5984772217822108E-3</v>
          </cell>
          <cell r="AF9691">
            <v>4.3898801498412562E-3</v>
          </cell>
        </row>
        <row r="9692">
          <cell r="L9692">
            <v>19.5566</v>
          </cell>
          <cell r="M9692">
            <v>6.5978890032656733E-3</v>
          </cell>
          <cell r="AF9692">
            <v>4.3855415846200604E-3</v>
          </cell>
        </row>
        <row r="9693">
          <cell r="L9693">
            <v>19.5519</v>
          </cell>
          <cell r="M9693">
            <v>6.5977478480730095E-3</v>
          </cell>
          <cell r="AF9693">
            <v>4.3805653663235361E-3</v>
          </cell>
        </row>
        <row r="9694">
          <cell r="L9694">
            <v>19.530200000000001</v>
          </cell>
          <cell r="M9694">
            <v>6.5970956160450924E-3</v>
          </cell>
          <cell r="AF9694">
            <v>4.3744060621110619E-3</v>
          </cell>
        </row>
        <row r="9695">
          <cell r="L9695">
            <v>19.493200000000002</v>
          </cell>
          <cell r="M9695">
            <v>6.5959815615841385E-3</v>
          </cell>
          <cell r="AF9695">
            <v>4.3627005304685872E-3</v>
          </cell>
        </row>
        <row r="9696">
          <cell r="L9696">
            <v>19.4511</v>
          </cell>
          <cell r="M9696">
            <v>6.5947109540587341E-3</v>
          </cell>
          <cell r="AF9696">
            <v>4.3587766332573987E-3</v>
          </cell>
        </row>
        <row r="9697">
          <cell r="L9697">
            <v>19.4407</v>
          </cell>
          <cell r="M9697">
            <v>6.5943965840505481E-3</v>
          </cell>
          <cell r="AF9697">
            <v>4.358656218592368E-3</v>
          </cell>
        </row>
        <row r="9698">
          <cell r="L9698">
            <v>19.406300000000002</v>
          </cell>
          <cell r="M9698">
            <v>6.5933553602994547E-3</v>
          </cell>
          <cell r="AF9698">
            <v>4.3480724710130546E-3</v>
          </cell>
        </row>
        <row r="9699">
          <cell r="L9699">
            <v>19.4024</v>
          </cell>
          <cell r="M9699">
            <v>6.5932371804257621E-3</v>
          </cell>
          <cell r="AF9699">
            <v>4.3263511479941655E-3</v>
          </cell>
        </row>
        <row r="9700">
          <cell r="L9700">
            <v>19.358000000000001</v>
          </cell>
          <cell r="M9700">
            <v>6.5918898226716288E-3</v>
          </cell>
          <cell r="AF9700">
            <v>4.2815525143462254E-3</v>
          </cell>
        </row>
        <row r="9701">
          <cell r="L9701">
            <v>19.343399999999999</v>
          </cell>
          <cell r="M9701">
            <v>6.5914459994715876E-3</v>
          </cell>
          <cell r="AF9701">
            <v>4.274471699635375E-3</v>
          </cell>
        </row>
        <row r="9702">
          <cell r="L9702">
            <v>19.296099999999999</v>
          </cell>
          <cell r="M9702">
            <v>6.5900055074183794E-3</v>
          </cell>
          <cell r="AF9702">
            <v>4.2633168164508822E-3</v>
          </cell>
        </row>
        <row r="9703">
          <cell r="L9703">
            <v>19.295400000000001</v>
          </cell>
          <cell r="M9703">
            <v>6.5899841592220593E-3</v>
          </cell>
          <cell r="AF9703">
            <v>4.2465316085548519E-3</v>
          </cell>
        </row>
        <row r="9704">
          <cell r="L9704">
            <v>19.289100000000001</v>
          </cell>
          <cell r="M9704">
            <v>6.5897919859172482E-3</v>
          </cell>
          <cell r="AF9704">
            <v>4.2330938997418438E-3</v>
          </cell>
        </row>
        <row r="9705">
          <cell r="L9705">
            <v>19.263100000000001</v>
          </cell>
          <cell r="M9705">
            <v>6.5889981369354591E-3</v>
          </cell>
          <cell r="AF9705">
            <v>4.2181846092008719E-3</v>
          </cell>
        </row>
        <row r="9706">
          <cell r="L9706">
            <v>19.260200000000001</v>
          </cell>
          <cell r="M9706">
            <v>6.5889095171263005E-3</v>
          </cell>
          <cell r="AF9706">
            <v>4.2084357230251128E-3</v>
          </cell>
        </row>
        <row r="9707">
          <cell r="L9707">
            <v>19.260000000000002</v>
          </cell>
          <cell r="M9707">
            <v>6.5889034048597266E-3</v>
          </cell>
          <cell r="AF9707">
            <v>4.2045657898360945E-3</v>
          </cell>
        </row>
        <row r="9708">
          <cell r="L9708">
            <v>19.254000000000001</v>
          </cell>
          <cell r="M9708">
            <v>6.5887200035280565E-3</v>
          </cell>
          <cell r="AF9708">
            <v>4.193559014316125E-3</v>
          </cell>
        </row>
        <row r="9709">
          <cell r="L9709">
            <v>19.224699999999999</v>
          </cell>
          <cell r="M9709">
            <v>6.587823467038921E-3</v>
          </cell>
          <cell r="AF9709">
            <v>4.1928417732879624E-3</v>
          </cell>
        </row>
        <row r="9710">
          <cell r="L9710">
            <v>19.2102</v>
          </cell>
          <cell r="M9710">
            <v>6.5873792197041862E-3</v>
          </cell>
          <cell r="AF9710">
            <v>4.1909811942831502E-3</v>
          </cell>
        </row>
        <row r="9711">
          <cell r="L9711">
            <v>19.193200000000001</v>
          </cell>
          <cell r="M9711">
            <v>6.5868578984897832E-3</v>
          </cell>
          <cell r="AF9711">
            <v>4.1819763135961894E-3</v>
          </cell>
        </row>
        <row r="9712">
          <cell r="L9712">
            <v>19.184000000000001</v>
          </cell>
          <cell r="M9712">
            <v>6.5865755559195611E-3</v>
          </cell>
          <cell r="AF9712">
            <v>4.1710180242050914E-3</v>
          </cell>
        </row>
        <row r="9713">
          <cell r="L9713">
            <v>19.183499999999999</v>
          </cell>
          <cell r="M9713">
            <v>6.5865602068731774E-3</v>
          </cell>
          <cell r="AF9713">
            <v>4.1708333703411177E-3</v>
          </cell>
        </row>
        <row r="9714">
          <cell r="L9714">
            <v>19.181899999999999</v>
          </cell>
          <cell r="M9714">
            <v>6.586511086917211E-3</v>
          </cell>
          <cell r="AF9714">
            <v>4.1574954597894459E-3</v>
          </cell>
        </row>
        <row r="9715">
          <cell r="L9715">
            <v>19.181799999999999</v>
          </cell>
          <cell r="M9715">
            <v>6.5865080167677977E-3</v>
          </cell>
          <cell r="AF9715">
            <v>4.1477226750838373E-3</v>
          </cell>
        </row>
        <row r="9716">
          <cell r="L9716">
            <v>19.152100000000001</v>
          </cell>
          <cell r="M9716">
            <v>6.5855953903046806E-3</v>
          </cell>
          <cell r="AF9716">
            <v>4.1393206136766262E-3</v>
          </cell>
        </row>
        <row r="9717">
          <cell r="L9717">
            <v>19.1418</v>
          </cell>
          <cell r="M9717">
            <v>6.5852785215700805E-3</v>
          </cell>
          <cell r="AF9717">
            <v>4.1384328236826065E-3</v>
          </cell>
        </row>
        <row r="9718">
          <cell r="L9718">
            <v>19.091699999999999</v>
          </cell>
          <cell r="M9718">
            <v>6.5837345410040887E-3</v>
          </cell>
          <cell r="AF9718">
            <v>4.130705535930603E-3</v>
          </cell>
        </row>
        <row r="9719">
          <cell r="L9719">
            <v>19.077100000000002</v>
          </cell>
          <cell r="M9719">
            <v>6.5832837540269135E-3</v>
          </cell>
          <cell r="AF9719">
            <v>4.128397310351235E-3</v>
          </cell>
        </row>
        <row r="9720">
          <cell r="L9720">
            <v>19.066099999999999</v>
          </cell>
          <cell r="M9720">
            <v>6.5829438683328812E-3</v>
          </cell>
          <cell r="AF9720">
            <v>4.1142428462515165E-3</v>
          </cell>
        </row>
        <row r="9721">
          <cell r="L9721">
            <v>19.036100000000001</v>
          </cell>
          <cell r="M9721">
            <v>6.5820158083821859E-3</v>
          </cell>
          <cell r="AF9721">
            <v>4.1139516670982762E-3</v>
          </cell>
        </row>
        <row r="9722">
          <cell r="L9722">
            <v>19.0001</v>
          </cell>
          <cell r="M9722">
            <v>6.5809000143688661E-3</v>
          </cell>
          <cell r="AF9722">
            <v>4.1105782734574808E-3</v>
          </cell>
        </row>
        <row r="9723">
          <cell r="L9723">
            <v>18.983799999999999</v>
          </cell>
          <cell r="M9723">
            <v>6.5803940465632843E-3</v>
          </cell>
          <cell r="AF9723">
            <v>4.109548509646393E-3</v>
          </cell>
        </row>
        <row r="9724">
          <cell r="L9724">
            <v>18.982500000000002</v>
          </cell>
          <cell r="M9724">
            <v>6.5803536728817344E-3</v>
          </cell>
          <cell r="AF9724">
            <v>4.0939464264495755E-3</v>
          </cell>
        </row>
        <row r="9725">
          <cell r="L9725">
            <v>18.943100000000001</v>
          </cell>
          <cell r="M9725">
            <v>6.5791286089343561E-3</v>
          </cell>
          <cell r="AF9725">
            <v>4.0875270314145286E-3</v>
          </cell>
        </row>
        <row r="9726">
          <cell r="L9726">
            <v>18.917000000000002</v>
          </cell>
          <cell r="M9726">
            <v>6.5783155569260291E-3</v>
          </cell>
          <cell r="AF9726">
            <v>4.0867175249317614E-3</v>
          </cell>
        </row>
        <row r="9727">
          <cell r="L9727">
            <v>18.8904</v>
          </cell>
          <cell r="M9727">
            <v>6.5774856793956137E-3</v>
          </cell>
          <cell r="AF9727">
            <v>4.0850346178923662E-3</v>
          </cell>
        </row>
        <row r="9728">
          <cell r="L9728">
            <v>18.875499999999999</v>
          </cell>
          <cell r="M9728">
            <v>6.5770202720724586E-3</v>
          </cell>
          <cell r="AF9728">
            <v>4.0659773867005727E-3</v>
          </cell>
        </row>
        <row r="9729">
          <cell r="L9729">
            <v>18.8691</v>
          </cell>
          <cell r="M9729">
            <v>6.576820244103416E-3</v>
          </cell>
          <cell r="AF9729">
            <v>4.0559175417622046E-3</v>
          </cell>
        </row>
        <row r="9730">
          <cell r="L9730">
            <v>18.840900000000001</v>
          </cell>
          <cell r="M9730">
            <v>6.5759380016662339E-3</v>
          </cell>
          <cell r="AF9730">
            <v>4.0508986519057323E-3</v>
          </cell>
        </row>
        <row r="9731">
          <cell r="L9731">
            <v>18.837499999999999</v>
          </cell>
          <cell r="M9731">
            <v>6.5758315363184019E-3</v>
          </cell>
          <cell r="AF9731">
            <v>4.0403009822450302E-3</v>
          </cell>
        </row>
        <row r="9732">
          <cell r="L9732">
            <v>18.815899999999999</v>
          </cell>
          <cell r="M9732">
            <v>6.5751546873996335E-3</v>
          </cell>
          <cell r="AF9732">
            <v>4.0394066645535326E-3</v>
          </cell>
        </row>
        <row r="9733">
          <cell r="L9733">
            <v>18.787400000000002</v>
          </cell>
          <cell r="M9733">
            <v>6.5742603518105696E-3</v>
          </cell>
          <cell r="AF9733">
            <v>4.0393853713938553E-3</v>
          </cell>
        </row>
        <row r="9734">
          <cell r="L9734">
            <v>18.783200000000001</v>
          </cell>
          <cell r="M9734">
            <v>6.5741284327630496E-3</v>
          </cell>
          <cell r="AF9734">
            <v>4.025091868233955E-3</v>
          </cell>
        </row>
        <row r="9735">
          <cell r="L9735">
            <v>18.7563</v>
          </cell>
          <cell r="M9735">
            <v>6.57328277838495E-3</v>
          </cell>
          <cell r="AF9735">
            <v>4.0061825697594441E-3</v>
          </cell>
        </row>
        <row r="9736">
          <cell r="L9736">
            <v>18.738299999999999</v>
          </cell>
          <cell r="M9736">
            <v>6.5727161941498595E-3</v>
          </cell>
          <cell r="AF9736">
            <v>4.0055511715627826E-3</v>
          </cell>
        </row>
        <row r="9737">
          <cell r="L9737">
            <v>18.7361</v>
          </cell>
          <cell r="M9737">
            <v>6.5726469054479108E-3</v>
          </cell>
          <cell r="AF9737">
            <v>3.9991311424288885E-3</v>
          </cell>
        </row>
        <row r="9738">
          <cell r="L9738">
            <v>18.675799999999999</v>
          </cell>
          <cell r="M9738">
            <v>6.5707444151744893E-3</v>
          </cell>
          <cell r="AF9738">
            <v>3.997833031769378E-3</v>
          </cell>
        </row>
        <row r="9739">
          <cell r="L9739">
            <v>18.640799999999999</v>
          </cell>
          <cell r="M9739">
            <v>6.5696371871338723E-3</v>
          </cell>
          <cell r="AF9739">
            <v>3.9942651484810316E-3</v>
          </cell>
        </row>
        <row r="9740">
          <cell r="L9740">
            <v>18.631</v>
          </cell>
          <cell r="M9740">
            <v>6.5693267734329491E-3</v>
          </cell>
          <cell r="AF9740">
            <v>3.9902010096880903E-3</v>
          </cell>
        </row>
        <row r="9741">
          <cell r="L9741">
            <v>18.626799999999999</v>
          </cell>
          <cell r="M9741">
            <v>6.5691936867907381E-3</v>
          </cell>
          <cell r="AF9741">
            <v>3.9838890581973523E-3</v>
          </cell>
        </row>
        <row r="9742">
          <cell r="L9742">
            <v>18.618200000000002</v>
          </cell>
          <cell r="M9742">
            <v>6.5689210783362959E-3</v>
          </cell>
          <cell r="AF9742">
            <v>3.9775636619102028E-3</v>
          </cell>
        </row>
        <row r="9743">
          <cell r="L9743">
            <v>18.612400000000001</v>
          </cell>
          <cell r="M9743">
            <v>6.5687371519945886E-3</v>
          </cell>
          <cell r="AF9743">
            <v>3.9729122897921559E-3</v>
          </cell>
        </row>
        <row r="9744">
          <cell r="L9744">
            <v>18.579499999999999</v>
          </cell>
          <cell r="M9744">
            <v>6.5676927158935918E-3</v>
          </cell>
          <cell r="AF9744">
            <v>3.9644473288511853E-3</v>
          </cell>
        </row>
        <row r="9745">
          <cell r="L9745">
            <v>18.570599999999999</v>
          </cell>
          <cell r="M9745">
            <v>6.5674098484415043E-3</v>
          </cell>
          <cell r="AF9745">
            <v>3.962675118728185E-3</v>
          </cell>
        </row>
        <row r="9746">
          <cell r="L9746">
            <v>18.5626</v>
          </cell>
          <cell r="M9746">
            <v>6.5671554656550855E-3</v>
          </cell>
          <cell r="AF9746">
            <v>3.9335923492473121E-3</v>
          </cell>
        </row>
        <row r="9747">
          <cell r="L9747">
            <v>18.5397</v>
          </cell>
          <cell r="M9747">
            <v>6.5664266674814861E-3</v>
          </cell>
          <cell r="AF9747">
            <v>3.9215866254843088E-3</v>
          </cell>
        </row>
        <row r="9748">
          <cell r="L9748">
            <v>18.533899999999999</v>
          </cell>
          <cell r="M9748">
            <v>6.5662419334699129E-3</v>
          </cell>
          <cell r="AF9748">
            <v>3.9174084940921698E-3</v>
          </cell>
        </row>
        <row r="9749">
          <cell r="L9749">
            <v>18.512</v>
          </cell>
          <cell r="M9749">
            <v>6.5655438656564979E-3</v>
          </cell>
          <cell r="AF9749">
            <v>3.9077651278091822E-3</v>
          </cell>
        </row>
        <row r="9750">
          <cell r="L9750">
            <v>18.5077</v>
          </cell>
          <cell r="M9750">
            <v>6.5654067022772045E-3</v>
          </cell>
          <cell r="AF9750">
            <v>3.8760141439524763E-3</v>
          </cell>
        </row>
        <row r="9751">
          <cell r="L9751">
            <v>18.476199999999999</v>
          </cell>
          <cell r="M9751">
            <v>6.564400901739203E-3</v>
          </cell>
          <cell r="AF9751">
            <v>3.8615108683093171E-3</v>
          </cell>
        </row>
        <row r="9752">
          <cell r="L9752">
            <v>18.474699999999999</v>
          </cell>
          <cell r="M9752">
            <v>6.5643529626314588E-3</v>
          </cell>
          <cell r="AF9752">
            <v>3.8580963934108188E-3</v>
          </cell>
        </row>
        <row r="9753">
          <cell r="L9753">
            <v>18.4727</v>
          </cell>
          <cell r="M9753">
            <v>6.5642890376220861E-3</v>
          </cell>
          <cell r="AF9753">
            <v>3.8522085558896019E-3</v>
          </cell>
        </row>
        <row r="9754">
          <cell r="L9754">
            <v>18.438700000000001</v>
          </cell>
          <cell r="M9754">
            <v>6.5632012287245231E-3</v>
          </cell>
          <cell r="AF9754">
            <v>3.8160312161052467E-3</v>
          </cell>
        </row>
        <row r="9755">
          <cell r="L9755">
            <v>18.438500000000001</v>
          </cell>
          <cell r="M9755">
            <v>6.5631948237936007E-3</v>
          </cell>
          <cell r="AF9755">
            <v>3.7969870918901603E-3</v>
          </cell>
        </row>
        <row r="9756">
          <cell r="L9756">
            <v>18.425999999999998</v>
          </cell>
          <cell r="M9756">
            <v>6.5627943751128213E-3</v>
          </cell>
          <cell r="AF9756">
            <v>3.788432773104135E-3</v>
          </cell>
        </row>
        <row r="9757">
          <cell r="L9757">
            <v>18.420000000000002</v>
          </cell>
          <cell r="M9757">
            <v>6.5626020615174151E-3</v>
          </cell>
          <cell r="AF9757">
            <v>3.7487755816721729E-3</v>
          </cell>
        </row>
        <row r="9758">
          <cell r="L9758">
            <v>18.3659</v>
          </cell>
          <cell r="M9758">
            <v>6.5608651577017995E-3</v>
          </cell>
          <cell r="AF9758">
            <v>3.7466428291975029E-3</v>
          </cell>
        </row>
        <row r="9759">
          <cell r="L9759">
            <v>18.355</v>
          </cell>
          <cell r="M9759">
            <v>6.5605145819884773E-3</v>
          </cell>
          <cell r="AF9759">
            <v>3.7390848244443931E-3</v>
          </cell>
        </row>
        <row r="9760">
          <cell r="L9760">
            <v>18.3443</v>
          </cell>
          <cell r="M9760">
            <v>6.5601702345614542E-3</v>
          </cell>
          <cell r="AF9760">
            <v>3.7375932351086895E-3</v>
          </cell>
        </row>
        <row r="9761">
          <cell r="L9761">
            <v>18.338899999999999</v>
          </cell>
          <cell r="M9761">
            <v>6.5599963749090866E-3</v>
          </cell>
          <cell r="AF9761">
            <v>3.6888794040919664E-3</v>
          </cell>
        </row>
        <row r="9762">
          <cell r="L9762">
            <v>18.338899999999999</v>
          </cell>
          <cell r="M9762">
            <v>6.5599963749090866E-3</v>
          </cell>
          <cell r="AF9762">
            <v>3.6645812896131907E-3</v>
          </cell>
        </row>
        <row r="9763">
          <cell r="L9763">
            <v>18.335100000000001</v>
          </cell>
          <cell r="M9763">
            <v>6.5598739983328755E-3</v>
          </cell>
          <cell r="AF9763">
            <v>3.6480452872126477E-3</v>
          </cell>
        </row>
        <row r="9764">
          <cell r="L9764">
            <v>18.328600000000002</v>
          </cell>
          <cell r="M9764">
            <v>6.5596646108184806E-3</v>
          </cell>
          <cell r="AF9764">
            <v>3.6450339999564868E-3</v>
          </cell>
        </row>
        <row r="9765">
          <cell r="L9765">
            <v>18.3278</v>
          </cell>
          <cell r="M9765">
            <v>6.5596388348872631E-3</v>
          </cell>
          <cell r="AF9765">
            <v>3.6308948126803813E-3</v>
          </cell>
        </row>
        <row r="9766">
          <cell r="L9766">
            <v>18.234999999999999</v>
          </cell>
          <cell r="M9766">
            <v>6.5566411558605686E-3</v>
          </cell>
          <cell r="AF9766">
            <v>3.6099872637663202E-3</v>
          </cell>
        </row>
        <row r="9767">
          <cell r="L9767">
            <v>18.182099999999998</v>
          </cell>
          <cell r="M9767">
            <v>6.5549255480031607E-3</v>
          </cell>
          <cell r="AF9767">
            <v>3.5792682310967954E-3</v>
          </cell>
        </row>
        <row r="9768">
          <cell r="L9768">
            <v>18.1585</v>
          </cell>
          <cell r="M9768">
            <v>6.5541585810694877E-3</v>
          </cell>
          <cell r="AF9768">
            <v>3.5760600941200341E-3</v>
          </cell>
        </row>
        <row r="9769">
          <cell r="L9769">
            <v>18.156400000000001</v>
          </cell>
          <cell r="M9769">
            <v>6.5540902864472585E-3</v>
          </cell>
          <cell r="AF9769">
            <v>3.5589147607700492E-3</v>
          </cell>
        </row>
        <row r="9770">
          <cell r="L9770">
            <v>18.080500000000001</v>
          </cell>
          <cell r="M9770">
            <v>6.551616708903433E-3</v>
          </cell>
          <cell r="AF9770">
            <v>3.5578002797096897E-3</v>
          </cell>
        </row>
        <row r="9771">
          <cell r="L9771">
            <v>18.070699999999999</v>
          </cell>
          <cell r="M9771">
            <v>6.5512965879073876E-3</v>
          </cell>
          <cell r="AF9771">
            <v>3.5528557582097911E-3</v>
          </cell>
        </row>
        <row r="9772">
          <cell r="L9772">
            <v>18.057099999999998</v>
          </cell>
          <cell r="M9772">
            <v>6.5508520583192637E-3</v>
          </cell>
          <cell r="AF9772">
            <v>3.5461031912056777E-3</v>
          </cell>
        </row>
        <row r="9773">
          <cell r="L9773">
            <v>18.054200000000002</v>
          </cell>
          <cell r="M9773">
            <v>6.5507572268209569E-3</v>
          </cell>
          <cell r="AF9773">
            <v>3.5390058540947841E-3</v>
          </cell>
        </row>
        <row r="9774">
          <cell r="L9774">
            <v>17.989699999999999</v>
          </cell>
          <cell r="M9774">
            <v>6.5486442201661945E-3</v>
          </cell>
          <cell r="AF9774">
            <v>3.4954545831224681E-3</v>
          </cell>
        </row>
        <row r="9775">
          <cell r="L9775">
            <v>17.9634</v>
          </cell>
          <cell r="M9775">
            <v>6.5477805384380281E-3</v>
          </cell>
          <cell r="AF9775">
            <v>3.4899768498008986E-3</v>
          </cell>
        </row>
        <row r="9776">
          <cell r="L9776">
            <v>17.954000000000001</v>
          </cell>
          <cell r="M9776">
            <v>6.5474715512802298E-3</v>
          </cell>
          <cell r="AF9776">
            <v>3.4876893335033438E-3</v>
          </cell>
        </row>
        <row r="9777">
          <cell r="L9777">
            <v>17.953299999999999</v>
          </cell>
          <cell r="M9777">
            <v>6.5474485353880126E-3</v>
          </cell>
          <cell r="AF9777">
            <v>3.4682957283643672E-3</v>
          </cell>
        </row>
        <row r="9778">
          <cell r="L9778">
            <v>17.9422</v>
          </cell>
          <cell r="M9778">
            <v>6.5470834540579306E-3</v>
          </cell>
          <cell r="AF9778">
            <v>3.4661503165057399E-3</v>
          </cell>
        </row>
        <row r="9779">
          <cell r="L9779">
            <v>17.918500000000002</v>
          </cell>
          <cell r="M9779">
            <v>6.5463032318369037E-3</v>
          </cell>
          <cell r="AF9779">
            <v>3.4535617645801713E-3</v>
          </cell>
        </row>
        <row r="9780">
          <cell r="L9780">
            <v>17.858699999999999</v>
          </cell>
          <cell r="M9780">
            <v>6.5443301873160708E-3</v>
          </cell>
          <cell r="AF9780">
            <v>3.4376707228667442E-3</v>
          </cell>
        </row>
        <row r="9781">
          <cell r="L9781">
            <v>17.849599999999999</v>
          </cell>
          <cell r="M9781">
            <v>6.544029391383867E-3</v>
          </cell>
          <cell r="AF9781">
            <v>3.4003717429142741E-3</v>
          </cell>
        </row>
        <row r="9782">
          <cell r="L9782">
            <v>17.849399999999999</v>
          </cell>
          <cell r="M9782">
            <v>6.544022778853179E-3</v>
          </cell>
          <cell r="AF9782">
            <v>3.3888123809031503E-3</v>
          </cell>
        </row>
        <row r="9783">
          <cell r="L9783">
            <v>17.8489</v>
          </cell>
          <cell r="M9783">
            <v>6.544006247219551E-3</v>
          </cell>
          <cell r="AF9783">
            <v>3.3745164860396522E-3</v>
          </cell>
        </row>
        <row r="9784">
          <cell r="L9784">
            <v>17.832999999999998</v>
          </cell>
          <cell r="M9784">
            <v>6.5434803126357488E-3</v>
          </cell>
          <cell r="AF9784">
            <v>3.3581803357851953E-3</v>
          </cell>
        </row>
        <row r="9785">
          <cell r="L9785">
            <v>17.8308</v>
          </cell>
          <cell r="M9785">
            <v>6.5434075069021403E-3</v>
          </cell>
          <cell r="AF9785">
            <v>3.3527630104900393E-3</v>
          </cell>
        </row>
        <row r="9786">
          <cell r="L9786">
            <v>17.8003</v>
          </cell>
          <cell r="M9786">
            <v>6.5423972805256558E-3</v>
          </cell>
          <cell r="AF9786">
            <v>3.3326253616486291E-3</v>
          </cell>
        </row>
        <row r="9787">
          <cell r="L9787">
            <v>17.791399999999999</v>
          </cell>
          <cell r="M9787">
            <v>6.5421021858780137E-3</v>
          </cell>
          <cell r="AF9787">
            <v>3.3216131914305721E-3</v>
          </cell>
        </row>
        <row r="9788">
          <cell r="L9788">
            <v>17.7681</v>
          </cell>
          <cell r="M9788">
            <v>6.5413289775010253E-3</v>
          </cell>
          <cell r="AF9788">
            <v>3.3177854899784638E-3</v>
          </cell>
        </row>
        <row r="9789">
          <cell r="L9789">
            <v>17.765799999999999</v>
          </cell>
          <cell r="M9789">
            <v>6.5412526006418618E-3</v>
          </cell>
          <cell r="AF9789">
            <v>3.3116366794537365E-3</v>
          </cell>
        </row>
        <row r="9790">
          <cell r="L9790">
            <v>17.751799999999999</v>
          </cell>
          <cell r="M9790">
            <v>6.5407874981997507E-3</v>
          </cell>
          <cell r="AF9790">
            <v>3.3112268842487333E-3</v>
          </cell>
        </row>
        <row r="9791">
          <cell r="L9791">
            <v>17.743500000000001</v>
          </cell>
          <cell r="M9791">
            <v>6.5405115968440739E-3</v>
          </cell>
          <cell r="AF9791">
            <v>3.2773374140016866E-3</v>
          </cell>
        </row>
        <row r="9792">
          <cell r="L9792">
            <v>17.738600000000002</v>
          </cell>
          <cell r="M9792">
            <v>6.5403486587002884E-3</v>
          </cell>
          <cell r="AF9792">
            <v>3.271960746121409E-3</v>
          </cell>
        </row>
        <row r="9793">
          <cell r="L9793">
            <v>17.732199999999999</v>
          </cell>
          <cell r="M9793">
            <v>6.5401357782310376E-3</v>
          </cell>
          <cell r="AF9793">
            <v>3.2515689881376631E-3</v>
          </cell>
        </row>
        <row r="9794">
          <cell r="L9794">
            <v>17.7319</v>
          </cell>
          <cell r="M9794">
            <v>6.5401257976997933E-3</v>
          </cell>
          <cell r="AF9794">
            <v>3.2354211698864912E-3</v>
          </cell>
        </row>
        <row r="9795">
          <cell r="L9795">
            <v>17.7225</v>
          </cell>
          <cell r="M9795">
            <v>6.5398129945894168E-3</v>
          </cell>
          <cell r="AF9795">
            <v>3.2068551413808538E-3</v>
          </cell>
        </row>
        <row r="9796">
          <cell r="L9796">
            <v>17.7118</v>
          </cell>
          <cell r="M9796">
            <v>6.5394567432721902E-3</v>
          </cell>
          <cell r="AF9796">
            <v>3.1932116799553599E-3</v>
          </cell>
        </row>
        <row r="9797">
          <cell r="L9797">
            <v>17.6876</v>
          </cell>
          <cell r="M9797">
            <v>6.5386502771012248E-3</v>
          </cell>
          <cell r="AF9797">
            <v>3.1863299778522166E-3</v>
          </cell>
        </row>
        <row r="9798">
          <cell r="L9798">
            <v>17.625800000000002</v>
          </cell>
          <cell r="M9798">
            <v>6.5365861418239506E-3</v>
          </cell>
          <cell r="AF9798">
            <v>3.1820146600017663E-3</v>
          </cell>
        </row>
        <row r="9799">
          <cell r="L9799">
            <v>17.606200000000001</v>
          </cell>
          <cell r="M9799">
            <v>6.5359301027195695E-3</v>
          </cell>
          <cell r="AF9799">
            <v>3.1504537193988579E-3</v>
          </cell>
        </row>
        <row r="9800">
          <cell r="L9800">
            <v>17.604900000000001</v>
          </cell>
          <cell r="M9800">
            <v>6.5358865661885963E-3</v>
          </cell>
          <cell r="AF9800">
            <v>3.1468940984609134E-3</v>
          </cell>
        </row>
        <row r="9801">
          <cell r="L9801">
            <v>17.548200000000001</v>
          </cell>
          <cell r="M9801">
            <v>6.5339848322419946E-3</v>
          </cell>
          <cell r="AF9801">
            <v>3.1427989468872058E-3</v>
          </cell>
        </row>
        <row r="9802">
          <cell r="L9802">
            <v>17.5471</v>
          </cell>
          <cell r="M9802">
            <v>6.5339478824364191E-3</v>
          </cell>
          <cell r="AF9802">
            <v>3.1305919488447526E-3</v>
          </cell>
        </row>
        <row r="9803">
          <cell r="L9803">
            <v>17.546500000000002</v>
          </cell>
          <cell r="M9803">
            <v>6.5339277271069859E-3</v>
          </cell>
          <cell r="AF9803">
            <v>3.0846026825206104E-3</v>
          </cell>
        </row>
        <row r="9804">
          <cell r="L9804">
            <v>17.5425</v>
          </cell>
          <cell r="M9804">
            <v>6.5337933421891741E-3</v>
          </cell>
          <cell r="AF9804">
            <v>3.0668228522771203E-3</v>
          </cell>
        </row>
        <row r="9805">
          <cell r="L9805">
            <v>17.510100000000001</v>
          </cell>
          <cell r="M9805">
            <v>6.5327037955130885E-3</v>
          </cell>
          <cell r="AF9805">
            <v>3.0660911759950111E-3</v>
          </cell>
        </row>
        <row r="9806">
          <cell r="L9806">
            <v>17.486899999999999</v>
          </cell>
          <cell r="M9806">
            <v>6.5319225013649616E-3</v>
          </cell>
          <cell r="AF9806">
            <v>3.0548582471839262E-3</v>
          </cell>
        </row>
        <row r="9807">
          <cell r="L9807">
            <v>17.485499999999998</v>
          </cell>
          <cell r="M9807">
            <v>6.531875324279005E-3</v>
          </cell>
          <cell r="AF9807">
            <v>3.0227751697331912E-3</v>
          </cell>
        </row>
        <row r="9808">
          <cell r="L9808">
            <v>17.4711</v>
          </cell>
          <cell r="M9808">
            <v>6.5313898759393509E-3</v>
          </cell>
          <cell r="AF9808">
            <v>2.9674072003156387E-3</v>
          </cell>
        </row>
        <row r="9809">
          <cell r="L9809">
            <v>17.453499999999998</v>
          </cell>
          <cell r="M9809">
            <v>6.5307960593805493E-3</v>
          </cell>
          <cell r="AF9809">
            <v>2.9647807595786268E-3</v>
          </cell>
        </row>
        <row r="9810">
          <cell r="L9810">
            <v>17.4358</v>
          </cell>
          <cell r="M9810">
            <v>6.5301983245117032E-3</v>
          </cell>
          <cell r="AF9810">
            <v>2.9511383531192485E-3</v>
          </cell>
        </row>
        <row r="9811">
          <cell r="L9811">
            <v>17.4285</v>
          </cell>
          <cell r="M9811">
            <v>6.5299516421293618E-3</v>
          </cell>
          <cell r="AF9811">
            <v>2.9247135906909408E-3</v>
          </cell>
        </row>
        <row r="9812">
          <cell r="L9812">
            <v>17.418099999999999</v>
          </cell>
          <cell r="M9812">
            <v>6.5296000439080499E-3</v>
          </cell>
          <cell r="AF9812">
            <v>2.8961754529366504E-3</v>
          </cell>
        </row>
        <row r="9813">
          <cell r="L9813">
            <v>17.404</v>
          </cell>
          <cell r="M9813">
            <v>6.5291230570744532E-3</v>
          </cell>
          <cell r="AF9813">
            <v>2.8899360760391338E-3</v>
          </cell>
        </row>
        <row r="9814">
          <cell r="L9814">
            <v>17.398299999999999</v>
          </cell>
          <cell r="M9814">
            <v>6.5289301343589333E-3</v>
          </cell>
          <cell r="AF9814">
            <v>2.8728717433728168E-3</v>
          </cell>
        </row>
        <row r="9815">
          <cell r="L9815">
            <v>17.394100000000002</v>
          </cell>
          <cell r="M9815">
            <v>6.5287879445861917E-3</v>
          </cell>
          <cell r="AF9815">
            <v>2.8715758202388039E-3</v>
          </cell>
        </row>
        <row r="9816">
          <cell r="L9816">
            <v>17.371099999999998</v>
          </cell>
          <cell r="M9816">
            <v>6.5280087418589372E-3</v>
          </cell>
          <cell r="AF9816">
            <v>2.8621230941230165E-3</v>
          </cell>
        </row>
        <row r="9817">
          <cell r="L9817">
            <v>17.37</v>
          </cell>
          <cell r="M9817">
            <v>6.5279714525740074E-3</v>
          </cell>
          <cell r="AF9817">
            <v>2.8547514194498013E-3</v>
          </cell>
        </row>
        <row r="9818">
          <cell r="L9818">
            <v>17.359400000000001</v>
          </cell>
          <cell r="M9818">
            <v>6.527612011570063E-3</v>
          </cell>
          <cell r="AF9818">
            <v>2.8377114258821218E-3</v>
          </cell>
        </row>
        <row r="9819">
          <cell r="L9819">
            <v>17.345500000000001</v>
          </cell>
          <cell r="M9819">
            <v>6.5271403728927088E-3</v>
          </cell>
          <cell r="AF9819">
            <v>2.8255393443892395E-3</v>
          </cell>
        </row>
        <row r="9820">
          <cell r="L9820">
            <v>17.294899999999998</v>
          </cell>
          <cell r="M9820">
            <v>6.5254206346248783E-3</v>
          </cell>
          <cell r="AF9820">
            <v>2.8227732007580831E-3</v>
          </cell>
        </row>
        <row r="9821">
          <cell r="L9821">
            <v>17.261600000000001</v>
          </cell>
          <cell r="M9821">
            <v>6.5242864421880967E-3</v>
          </cell>
          <cell r="AF9821">
            <v>2.7810399897607949E-3</v>
          </cell>
        </row>
        <row r="9822">
          <cell r="L9822">
            <v>17.2271</v>
          </cell>
          <cell r="M9822">
            <v>6.5231093465720315E-3</v>
          </cell>
          <cell r="AF9822">
            <v>2.6820439080147678E-3</v>
          </cell>
        </row>
        <row r="9823">
          <cell r="L9823">
            <v>17.225000000000001</v>
          </cell>
          <cell r="M9823">
            <v>6.5230376305510348E-3</v>
          </cell>
          <cell r="AF9823">
            <v>2.6443950548173407E-3</v>
          </cell>
        </row>
        <row r="9824">
          <cell r="L9824">
            <v>17.1968</v>
          </cell>
          <cell r="M9824">
            <v>6.5220738453474775E-3</v>
          </cell>
          <cell r="AF9824">
            <v>2.640712594779908E-3</v>
          </cell>
        </row>
        <row r="9825">
          <cell r="L9825">
            <v>17.1462</v>
          </cell>
          <cell r="M9825">
            <v>6.5203410417071245E-3</v>
          </cell>
          <cell r="AF9825">
            <v>2.6304894011554437E-3</v>
          </cell>
        </row>
        <row r="9826">
          <cell r="L9826">
            <v>17.135000000000002</v>
          </cell>
          <cell r="M9826">
            <v>6.5199568961623218E-3</v>
          </cell>
          <cell r="AF9826">
            <v>2.5862641794178426E-3</v>
          </cell>
        </row>
        <row r="9827">
          <cell r="L9827">
            <v>17.1204</v>
          </cell>
          <cell r="M9827">
            <v>6.5194558085794789E-3</v>
          </cell>
          <cell r="AF9827">
            <v>2.5731227633787063E-3</v>
          </cell>
        </row>
        <row r="9828">
          <cell r="L9828">
            <v>17.115200000000002</v>
          </cell>
          <cell r="M9828">
            <v>6.5192772498211329E-3</v>
          </cell>
          <cell r="AF9828">
            <v>2.5600754974096644E-3</v>
          </cell>
        </row>
        <row r="9829">
          <cell r="L9829">
            <v>17.093399999999999</v>
          </cell>
          <cell r="M9829">
            <v>6.5185281667000444E-3</v>
          </cell>
          <cell r="AF9829">
            <v>2.5547920106922628E-3</v>
          </cell>
        </row>
        <row r="9830">
          <cell r="L9830">
            <v>17.085699999999999</v>
          </cell>
          <cell r="M9830">
            <v>6.5182633855684806E-3</v>
          </cell>
          <cell r="AF9830">
            <v>2.535179778931747E-3</v>
          </cell>
        </row>
        <row r="9831">
          <cell r="L9831">
            <v>17.044799999999999</v>
          </cell>
          <cell r="M9831">
            <v>6.5168552299010437E-3</v>
          </cell>
          <cell r="AF9831">
            <v>2.5319998541695199E-3</v>
          </cell>
        </row>
        <row r="9832">
          <cell r="L9832">
            <v>17.0442</v>
          </cell>
          <cell r="M9832">
            <v>6.5168345508102628E-3</v>
          </cell>
          <cell r="AF9832">
            <v>2.5180195675150651E-3</v>
          </cell>
        </row>
        <row r="9833">
          <cell r="L9833">
            <v>17.0212</v>
          </cell>
          <cell r="M9833">
            <v>6.5160413827197059E-3</v>
          </cell>
          <cell r="AF9833">
            <v>2.5089439639109975E-3</v>
          </cell>
        </row>
        <row r="9834">
          <cell r="L9834">
            <v>17.017099999999999</v>
          </cell>
          <cell r="M9834">
            <v>6.5158998957729683E-3</v>
          </cell>
          <cell r="AF9834">
            <v>2.4771578801749696E-3</v>
          </cell>
        </row>
        <row r="9835">
          <cell r="L9835">
            <v>17.013500000000001</v>
          </cell>
          <cell r="M9835">
            <v>6.5157756393575406E-3</v>
          </cell>
          <cell r="AF9835">
            <v>2.4766741835427889E-3</v>
          </cell>
        </row>
        <row r="9836">
          <cell r="L9836">
            <v>17.000800000000002</v>
          </cell>
          <cell r="M9836">
            <v>6.5153371113189787E-3</v>
          </cell>
          <cell r="AF9836">
            <v>2.4518288041497269E-3</v>
          </cell>
        </row>
        <row r="9837">
          <cell r="L9837">
            <v>16.9956</v>
          </cell>
          <cell r="M9837">
            <v>6.515157476047917E-3</v>
          </cell>
          <cell r="AF9837">
            <v>2.4366353268609523E-3</v>
          </cell>
        </row>
        <row r="9838">
          <cell r="L9838">
            <v>16.984100000000002</v>
          </cell>
          <cell r="M9838">
            <v>6.5147600397044746E-3</v>
          </cell>
          <cell r="AF9838">
            <v>2.3903979716634318E-3</v>
          </cell>
        </row>
        <row r="9839">
          <cell r="L9839">
            <v>16.968499999999999</v>
          </cell>
          <cell r="M9839">
            <v>6.5142205432442285E-3</v>
          </cell>
          <cell r="AF9839">
            <v>2.3863630537292197E-3</v>
          </cell>
        </row>
        <row r="9840">
          <cell r="L9840">
            <v>16.921099999999999</v>
          </cell>
          <cell r="M9840">
            <v>6.5125787239157388E-3</v>
          </cell>
          <cell r="AF9840">
            <v>2.3608721913518102E-3</v>
          </cell>
        </row>
        <row r="9841">
          <cell r="L9841">
            <v>16.903600000000001</v>
          </cell>
          <cell r="M9841">
            <v>6.5119715861498145E-3</v>
          </cell>
          <cell r="AF9841">
            <v>2.3555086213928912E-3</v>
          </cell>
        </row>
        <row r="9842">
          <cell r="L9842">
            <v>16.889199999999999</v>
          </cell>
          <cell r="M9842">
            <v>6.5114716019756642E-3</v>
          </cell>
          <cell r="AF9842">
            <v>2.3512695038857227E-3</v>
          </cell>
        </row>
        <row r="9843">
          <cell r="L9843">
            <v>16.847000000000001</v>
          </cell>
          <cell r="M9843">
            <v>6.5100043096414911E-3</v>
          </cell>
          <cell r="AF9843">
            <v>2.3475048057258504E-3</v>
          </cell>
        </row>
        <row r="9844">
          <cell r="L9844">
            <v>16.797899999999998</v>
          </cell>
          <cell r="M9844">
            <v>6.5082932389095138E-3</v>
          </cell>
          <cell r="AF9844">
            <v>2.3423923175841257E-3</v>
          </cell>
        </row>
        <row r="9845">
          <cell r="L9845">
            <v>16.797699999999999</v>
          </cell>
          <cell r="M9845">
            <v>6.5082862606732047E-3</v>
          </cell>
          <cell r="AF9845">
            <v>2.2812770285988299E-3</v>
          </cell>
        </row>
        <row r="9846">
          <cell r="L9846">
            <v>16.793800000000001</v>
          </cell>
          <cell r="M9846">
            <v>6.5081501712880054E-3</v>
          </cell>
          <cell r="AF9846">
            <v>2.2670579838685828E-3</v>
          </cell>
        </row>
        <row r="9847">
          <cell r="L9847">
            <v>16.788799999999998</v>
          </cell>
          <cell r="M9847">
            <v>6.5079756593774988E-3</v>
          </cell>
          <cell r="AF9847">
            <v>2.2379637202268061E-3</v>
          </cell>
        </row>
        <row r="9848">
          <cell r="L9848">
            <v>16.7715</v>
          </cell>
          <cell r="M9848">
            <v>6.5073715158332759E-3</v>
          </cell>
          <cell r="AF9848">
            <v>2.228464052410937E-3</v>
          </cell>
        </row>
        <row r="9849">
          <cell r="L9849">
            <v>16.7715</v>
          </cell>
          <cell r="M9849">
            <v>6.5073715158332759E-3</v>
          </cell>
          <cell r="AF9849">
            <v>2.2196140807027595E-3</v>
          </cell>
        </row>
        <row r="9850">
          <cell r="L9850">
            <v>16.770700000000001</v>
          </cell>
          <cell r="M9850">
            <v>6.5073435660876009E-3</v>
          </cell>
          <cell r="AF9850">
            <v>2.1583828432016716E-3</v>
          </cell>
        </row>
        <row r="9851">
          <cell r="L9851">
            <v>16.751799999999999</v>
          </cell>
          <cell r="M9851">
            <v>6.5066829327180709E-3</v>
          </cell>
          <cell r="AF9851">
            <v>2.1423590435443608E-3</v>
          </cell>
        </row>
        <row r="9852">
          <cell r="L9852">
            <v>16.747</v>
          </cell>
          <cell r="M9852">
            <v>6.5065150548653285E-3</v>
          </cell>
          <cell r="AF9852">
            <v>2.1420795104005112E-3</v>
          </cell>
        </row>
        <row r="9853">
          <cell r="L9853">
            <v>16.7255</v>
          </cell>
          <cell r="M9853">
            <v>6.5057626152477104E-3</v>
          </cell>
          <cell r="AF9853">
            <v>2.1129552428547256E-3</v>
          </cell>
        </row>
        <row r="9854">
          <cell r="L9854">
            <v>16.722100000000001</v>
          </cell>
          <cell r="M9854">
            <v>6.5056435519342858E-3</v>
          </cell>
          <cell r="AF9854">
            <v>2.0835643904386155E-3</v>
          </cell>
        </row>
        <row r="9855">
          <cell r="L9855">
            <v>16.641100000000002</v>
          </cell>
          <cell r="M9855">
            <v>6.5028011634673316E-3</v>
          </cell>
          <cell r="AF9855">
            <v>2.0526112196094909E-3</v>
          </cell>
        </row>
        <row r="9856">
          <cell r="L9856">
            <v>16.630700000000001</v>
          </cell>
          <cell r="M9856">
            <v>6.502435397678699E-3</v>
          </cell>
          <cell r="AF9856">
            <v>2.0234425933560274E-3</v>
          </cell>
        </row>
        <row r="9857">
          <cell r="L9857">
            <v>16.597799999999999</v>
          </cell>
          <cell r="M9857">
            <v>6.5012770879302106E-3</v>
          </cell>
          <cell r="AF9857">
            <v>2.0009614836937538E-3</v>
          </cell>
        </row>
        <row r="9858">
          <cell r="L9858">
            <v>16.5931</v>
          </cell>
          <cell r="M9858">
            <v>6.5011114633441169E-3</v>
          </cell>
          <cell r="AF9858">
            <v>1.9929647113891306E-3</v>
          </cell>
        </row>
        <row r="9859">
          <cell r="L9859">
            <v>16.589300000000001</v>
          </cell>
          <cell r="M9859">
            <v>6.5009775263721523E-3</v>
          </cell>
          <cell r="AF9859">
            <v>1.991303343179427E-3</v>
          </cell>
        </row>
        <row r="9860">
          <cell r="L9860">
            <v>16.588999999999999</v>
          </cell>
          <cell r="M9860">
            <v>6.5009669513446814E-3</v>
          </cell>
          <cell r="AF9860">
            <v>1.9829019720453119E-3</v>
          </cell>
        </row>
        <row r="9861">
          <cell r="L9861">
            <v>16.582899999999999</v>
          </cell>
          <cell r="M9861">
            <v>6.5007518922708448E-3</v>
          </cell>
          <cell r="AF9861">
            <v>1.9490851965275561E-3</v>
          </cell>
        </row>
        <row r="9862">
          <cell r="L9862">
            <v>16.564299999999999</v>
          </cell>
          <cell r="M9862">
            <v>6.500095744025697E-3</v>
          </cell>
          <cell r="AF9862">
            <v>1.9259467422095894E-3</v>
          </cell>
        </row>
        <row r="9863">
          <cell r="L9863">
            <v>16.5487</v>
          </cell>
          <cell r="M9863">
            <v>6.4995449682978979E-3</v>
          </cell>
          <cell r="AF9863">
            <v>1.9033402982174309E-3</v>
          </cell>
        </row>
        <row r="9864">
          <cell r="L9864">
            <v>16.529800000000002</v>
          </cell>
          <cell r="M9864">
            <v>6.4988771229310743E-3</v>
          </cell>
          <cell r="AF9864">
            <v>1.8473306836617612E-3</v>
          </cell>
        </row>
        <row r="9865">
          <cell r="L9865">
            <v>16.528600000000001</v>
          </cell>
          <cell r="M9865">
            <v>6.4988346993625854E-3</v>
          </cell>
          <cell r="AF9865">
            <v>1.8442605336060341E-3</v>
          </cell>
        </row>
        <row r="9866">
          <cell r="L9866">
            <v>16.515599999999999</v>
          </cell>
          <cell r="M9866">
            <v>6.4983749524006222E-3</v>
          </cell>
          <cell r="AF9866">
            <v>1.8427266423230873E-3</v>
          </cell>
        </row>
        <row r="9867">
          <cell r="L9867">
            <v>16.4819</v>
          </cell>
          <cell r="M9867">
            <v>6.4971817975926615E-3</v>
          </cell>
          <cell r="AF9867">
            <v>1.8361399065710642E-3</v>
          </cell>
        </row>
        <row r="9868">
          <cell r="L9868">
            <v>16.480499999999999</v>
          </cell>
          <cell r="M9868">
            <v>6.4971321882143869E-3</v>
          </cell>
          <cell r="AF9868">
            <v>1.8327246516569187E-3</v>
          </cell>
        </row>
        <row r="9869">
          <cell r="L9869">
            <v>16.4284</v>
          </cell>
          <cell r="M9869">
            <v>6.4952836229157538E-3</v>
          </cell>
          <cell r="AF9869">
            <v>1.8121136060475567E-3</v>
          </cell>
        </row>
        <row r="9870">
          <cell r="L9870">
            <v>16.4146</v>
          </cell>
          <cell r="M9870">
            <v>6.4947932050122975E-3</v>
          </cell>
          <cell r="AF9870">
            <v>1.7733227197280768E-3</v>
          </cell>
        </row>
        <row r="9871">
          <cell r="L9871">
            <v>16.3935</v>
          </cell>
          <cell r="M9871">
            <v>6.4940427329053235E-3</v>
          </cell>
          <cell r="AF9871">
            <v>1.739738829048528E-3</v>
          </cell>
        </row>
        <row r="9872">
          <cell r="L9872">
            <v>16.356000000000002</v>
          </cell>
          <cell r="M9872">
            <v>6.4927070755339249E-3</v>
          </cell>
          <cell r="AF9872">
            <v>1.722143760582874E-3</v>
          </cell>
        </row>
        <row r="9873">
          <cell r="L9873">
            <v>16.349799999999998</v>
          </cell>
          <cell r="M9873">
            <v>6.4924860151518143E-3</v>
          </cell>
          <cell r="AF9873">
            <v>1.716222552558231E-3</v>
          </cell>
        </row>
        <row r="9874">
          <cell r="L9874">
            <v>16.3383</v>
          </cell>
          <cell r="M9874">
            <v>6.4920758097871062E-3</v>
          </cell>
          <cell r="AF9874">
            <v>1.709924187185163E-3</v>
          </cell>
        </row>
        <row r="9875">
          <cell r="L9875">
            <v>16.334099999999999</v>
          </cell>
          <cell r="M9875">
            <v>6.4919259392904327E-3</v>
          </cell>
          <cell r="AF9875">
            <v>1.7045651729622145E-3</v>
          </cell>
        </row>
        <row r="9876">
          <cell r="L9876">
            <v>16.321400000000001</v>
          </cell>
          <cell r="M9876">
            <v>6.4914725760269751E-3</v>
          </cell>
          <cell r="AF9876">
            <v>1.689617192504194E-3</v>
          </cell>
        </row>
        <row r="9877">
          <cell r="L9877">
            <v>16.3188</v>
          </cell>
          <cell r="M9877">
            <v>6.4913797275075198E-3</v>
          </cell>
          <cell r="AF9877">
            <v>1.6531894636365905E-3</v>
          </cell>
        </row>
        <row r="9878">
          <cell r="L9878">
            <v>16.3139</v>
          </cell>
          <cell r="M9878">
            <v>6.4912047123592102E-3</v>
          </cell>
          <cell r="AF9878">
            <v>1.6439486188131252E-3</v>
          </cell>
        </row>
        <row r="9879">
          <cell r="L9879">
            <v>16.298400000000001</v>
          </cell>
          <cell r="M9879">
            <v>6.4906508228802593E-3</v>
          </cell>
          <cell r="AF9879">
            <v>1.61182337347156E-3</v>
          </cell>
        </row>
        <row r="9880">
          <cell r="L9880">
            <v>16.2971</v>
          </cell>
          <cell r="M9880">
            <v>6.4906043489779451E-3</v>
          </cell>
          <cell r="AF9880">
            <v>1.6112601671112528E-3</v>
          </cell>
        </row>
        <row r="9881">
          <cell r="L9881">
            <v>16.274999999999999</v>
          </cell>
          <cell r="M9881">
            <v>6.4898138510004165E-3</v>
          </cell>
          <cell r="AF9881">
            <v>1.6069465281495826E-3</v>
          </cell>
        </row>
        <row r="9882">
          <cell r="L9882">
            <v>16.2636</v>
          </cell>
          <cell r="M9882">
            <v>6.4894057567372052E-3</v>
          </cell>
          <cell r="AF9882">
            <v>1.5805747863277706E-3</v>
          </cell>
        </row>
        <row r="9883">
          <cell r="L9883">
            <v>16.262899999999998</v>
          </cell>
          <cell r="M9883">
            <v>6.4893806910871063E-3</v>
          </cell>
          <cell r="AF9883">
            <v>1.5713246723851472E-3</v>
          </cell>
        </row>
        <row r="9884">
          <cell r="L9884">
            <v>16.2593</v>
          </cell>
          <cell r="M9884">
            <v>6.4892517688161649E-3</v>
          </cell>
          <cell r="AF9884">
            <v>1.5595826912026365E-3</v>
          </cell>
        </row>
        <row r="9885">
          <cell r="L9885">
            <v>16.225999999999999</v>
          </cell>
          <cell r="M9885">
            <v>6.4880581892010842E-3</v>
          </cell>
          <cell r="AF9885">
            <v>1.550368264747486E-3</v>
          </cell>
        </row>
        <row r="9886">
          <cell r="L9886">
            <v>16.2255</v>
          </cell>
          <cell r="M9886">
            <v>6.488040253166313E-3</v>
          </cell>
          <cell r="AF9886">
            <v>1.53895799971563E-3</v>
          </cell>
        </row>
        <row r="9887">
          <cell r="L9887">
            <v>16.200800000000001</v>
          </cell>
          <cell r="M9887">
            <v>6.487153682173479E-3</v>
          </cell>
          <cell r="AF9887">
            <v>1.5384572331339369E-3</v>
          </cell>
        </row>
        <row r="9888">
          <cell r="L9888">
            <v>16.168099999999999</v>
          </cell>
          <cell r="M9888">
            <v>6.4859783623692014E-3</v>
          </cell>
          <cell r="AF9888">
            <v>1.5284646498824287E-3</v>
          </cell>
        </row>
        <row r="9889">
          <cell r="L9889">
            <v>16.158899999999999</v>
          </cell>
          <cell r="M9889">
            <v>6.4856473628246503E-3</v>
          </cell>
          <cell r="AF9889">
            <v>1.5016115324268206E-3</v>
          </cell>
        </row>
        <row r="9890">
          <cell r="L9890">
            <v>16.152100000000001</v>
          </cell>
          <cell r="M9890">
            <v>6.485402618288452E-3</v>
          </cell>
          <cell r="AF9890">
            <v>1.4949479394521673E-3</v>
          </cell>
        </row>
        <row r="9891">
          <cell r="L9891">
            <v>16.129200000000001</v>
          </cell>
          <cell r="M9891">
            <v>6.4845778257268116E-3</v>
          </cell>
          <cell r="AF9891">
            <v>1.4936979387418269E-3</v>
          </cell>
        </row>
        <row r="9892">
          <cell r="L9892">
            <v>16.115500000000001</v>
          </cell>
          <cell r="M9892">
            <v>6.4840839638700383E-3</v>
          </cell>
          <cell r="AF9892">
            <v>1.4802160278819985E-3</v>
          </cell>
        </row>
        <row r="9893">
          <cell r="L9893">
            <v>16.085899999999999</v>
          </cell>
          <cell r="M9893">
            <v>6.4830158428370692E-3</v>
          </cell>
          <cell r="AF9893">
            <v>1.4690217960737443E-3</v>
          </cell>
        </row>
        <row r="9894">
          <cell r="L9894">
            <v>16.084800000000001</v>
          </cell>
          <cell r="M9894">
            <v>6.4829761204108294E-3</v>
          </cell>
          <cell r="AF9894">
            <v>1.4578848304493881E-3</v>
          </cell>
        </row>
        <row r="9895">
          <cell r="L9895">
            <v>16.0823</v>
          </cell>
          <cell r="M9895">
            <v>6.4828858345116532E-3</v>
          </cell>
          <cell r="AF9895">
            <v>1.4419621156112068E-3</v>
          </cell>
        </row>
        <row r="9896">
          <cell r="L9896">
            <v>16.059100000000001</v>
          </cell>
          <cell r="M9896">
            <v>6.4820474741334802E-3</v>
          </cell>
          <cell r="AF9896">
            <v>1.4379129483237025E-3</v>
          </cell>
        </row>
        <row r="9897">
          <cell r="L9897">
            <v>16.0535</v>
          </cell>
          <cell r="M9897">
            <v>6.4818449741051391E-3</v>
          </cell>
          <cell r="AF9897">
            <v>1.412361742509795E-3</v>
          </cell>
        </row>
        <row r="9898">
          <cell r="L9898">
            <v>16.0489</v>
          </cell>
          <cell r="M9898">
            <v>6.4816785948958568E-3</v>
          </cell>
          <cell r="AF9898">
            <v>1.378229049176021E-3</v>
          </cell>
        </row>
        <row r="9899">
          <cell r="L9899">
            <v>16.045400000000001</v>
          </cell>
          <cell r="M9899">
            <v>6.481551977912667E-3</v>
          </cell>
          <cell r="AF9899">
            <v>1.3740079528590846E-3</v>
          </cell>
        </row>
        <row r="9900">
          <cell r="L9900">
            <v>16.039300000000001</v>
          </cell>
          <cell r="M9900">
            <v>6.4813312528086489E-3</v>
          </cell>
          <cell r="AF9900">
            <v>1.3599321659089521E-3</v>
          </cell>
        </row>
        <row r="9901">
          <cell r="L9901">
            <v>16.037299999999998</v>
          </cell>
          <cell r="M9901">
            <v>6.4812588701490485E-3</v>
          </cell>
          <cell r="AF9901">
            <v>1.3279160505147421E-3</v>
          </cell>
        </row>
        <row r="9902">
          <cell r="L9902">
            <v>16.0288</v>
          </cell>
          <cell r="M9902">
            <v>6.4809511679741012E-3</v>
          </cell>
          <cell r="AF9902">
            <v>1.3072724526696547E-3</v>
          </cell>
        </row>
        <row r="9903">
          <cell r="L9903">
            <v>16.019400000000001</v>
          </cell>
          <cell r="M9903">
            <v>6.4806107425477901E-3</v>
          </cell>
          <cell r="AF9903">
            <v>1.2788936700903859E-3</v>
          </cell>
        </row>
        <row r="9904">
          <cell r="L9904">
            <v>16.0015</v>
          </cell>
          <cell r="M9904">
            <v>6.4799620703389323E-3</v>
          </cell>
          <cell r="AF9904">
            <v>1.2752868614619084E-3</v>
          </cell>
        </row>
        <row r="9905">
          <cell r="L9905">
            <v>15.9833</v>
          </cell>
          <cell r="M9905">
            <v>6.4793019683354628E-3</v>
          </cell>
          <cell r="AF9905">
            <v>1.2723266187141453E-3</v>
          </cell>
        </row>
        <row r="9906">
          <cell r="L9906">
            <v>15.9777</v>
          </cell>
          <cell r="M9906">
            <v>6.4790987468227425E-3</v>
          </cell>
          <cell r="AF9906">
            <v>1.260295699466758E-3</v>
          </cell>
        </row>
        <row r="9907">
          <cell r="L9907">
            <v>15.9407</v>
          </cell>
          <cell r="M9907">
            <v>6.4777546949727274E-3</v>
          </cell>
          <cell r="AF9907">
            <v>1.2514240074088699E-3</v>
          </cell>
        </row>
        <row r="9908">
          <cell r="L9908">
            <v>15.9405</v>
          </cell>
          <cell r="M9908">
            <v>6.4777474235122433E-3</v>
          </cell>
          <cell r="AF9908">
            <v>1.246137943356995E-3</v>
          </cell>
        </row>
        <row r="9909">
          <cell r="L9909">
            <v>15.9398</v>
          </cell>
          <cell r="M9909">
            <v>6.4777219728659064E-3</v>
          </cell>
          <cell r="AF9909">
            <v>1.2450747524047365E-3</v>
          </cell>
        </row>
        <row r="9910">
          <cell r="L9910">
            <v>15.938800000000001</v>
          </cell>
          <cell r="M9910">
            <v>6.4776856133570374E-3</v>
          </cell>
          <cell r="AF9910">
            <v>1.2385521768090175E-3</v>
          </cell>
        </row>
        <row r="9911">
          <cell r="L9911">
            <v>15.928599999999999</v>
          </cell>
          <cell r="M9911">
            <v>6.4773146494257992E-3</v>
          </cell>
          <cell r="AF9911">
            <v>1.2041477172183728E-3</v>
          </cell>
        </row>
        <row r="9912">
          <cell r="L9912">
            <v>15.9259</v>
          </cell>
          <cell r="M9912">
            <v>6.4772164235378177E-3</v>
          </cell>
          <cell r="AF9912">
            <v>1.1979696517420075E-3</v>
          </cell>
        </row>
        <row r="9913">
          <cell r="L9913">
            <v>15.9087</v>
          </cell>
          <cell r="M9913">
            <v>6.4765903978800006E-3</v>
          </cell>
          <cell r="AF9913">
            <v>1.1840852338724783E-3</v>
          </cell>
        </row>
        <row r="9914">
          <cell r="L9914">
            <v>15.9057</v>
          </cell>
          <cell r="M9914">
            <v>6.4764811559557484E-3</v>
          </cell>
          <cell r="AF9914">
            <v>1.1838953179740563E-3</v>
          </cell>
        </row>
        <row r="9915">
          <cell r="L9915">
            <v>15.899699999999999</v>
          </cell>
          <cell r="M9915">
            <v>6.4762626263102875E-3</v>
          </cell>
          <cell r="AF9915">
            <v>1.1780187218292239E-3</v>
          </cell>
        </row>
        <row r="9916">
          <cell r="L9916">
            <v>15.8956</v>
          </cell>
          <cell r="M9916">
            <v>6.4761132626025373E-3</v>
          </cell>
          <cell r="AF9916">
            <v>1.174049680064185E-3</v>
          </cell>
        </row>
        <row r="9917">
          <cell r="L9917">
            <v>15.8362</v>
          </cell>
          <cell r="M9917">
            <v>6.4739461130380828E-3</v>
          </cell>
          <cell r="AF9917">
            <v>1.1656895436534455E-3</v>
          </cell>
        </row>
        <row r="9918">
          <cell r="L9918">
            <v>15.834099999999999</v>
          </cell>
          <cell r="M9918">
            <v>6.4738693872070253E-3</v>
          </cell>
          <cell r="AF9918">
            <v>1.1465344188488847E-3</v>
          </cell>
        </row>
        <row r="9919">
          <cell r="L9919">
            <v>15.8279</v>
          </cell>
          <cell r="M9919">
            <v>6.47364281973939E-3</v>
          </cell>
          <cell r="AF9919">
            <v>1.1445313478508428E-3</v>
          </cell>
        </row>
        <row r="9920">
          <cell r="L9920">
            <v>15.8142</v>
          </cell>
          <cell r="M9920">
            <v>6.4731419478417122E-3</v>
          </cell>
          <cell r="AF9920">
            <v>1.1416054718341232E-3</v>
          </cell>
        </row>
        <row r="9921">
          <cell r="L9921">
            <v>15.792899999999999</v>
          </cell>
          <cell r="M9921">
            <v>6.4723625888226674E-3</v>
          </cell>
          <cell r="AF9921">
            <v>1.1365073864626162E-3</v>
          </cell>
        </row>
        <row r="9922">
          <cell r="L9922">
            <v>15.7902</v>
          </cell>
          <cell r="M9922">
            <v>6.4722637419840105E-3</v>
          </cell>
          <cell r="AF9922">
            <v>1.0911833839801106E-3</v>
          </cell>
        </row>
        <row r="9923">
          <cell r="L9923">
            <v>15.7783</v>
          </cell>
          <cell r="M9923">
            <v>6.4718279366641979E-3</v>
          </cell>
          <cell r="AF9923">
            <v>1.0792344471973771E-3</v>
          </cell>
        </row>
        <row r="9924">
          <cell r="L9924">
            <v>15.7685</v>
          </cell>
          <cell r="M9924">
            <v>6.4714688582246695E-3</v>
          </cell>
          <cell r="AF9924">
            <v>1.0700972197759803E-3</v>
          </cell>
        </row>
        <row r="9925">
          <cell r="L9925">
            <v>15.7567</v>
          </cell>
          <cell r="M9925">
            <v>6.4710362828501568E-3</v>
          </cell>
          <cell r="AF9925">
            <v>1.0298845795009581E-3</v>
          </cell>
        </row>
        <row r="9926">
          <cell r="L9926">
            <v>15.743399999999999</v>
          </cell>
          <cell r="M9926">
            <v>6.4705484367308689E-3</v>
          </cell>
          <cell r="AF9926">
            <v>9.9859079778227226E-4</v>
          </cell>
        </row>
        <row r="9927">
          <cell r="L9927">
            <v>15.734400000000001</v>
          </cell>
          <cell r="M9927">
            <v>6.4702181455824253E-3</v>
          </cell>
          <cell r="AF9927">
            <v>9.9243073021956481E-4</v>
          </cell>
        </row>
        <row r="9928">
          <cell r="L9928">
            <v>15.7249</v>
          </cell>
          <cell r="M9928">
            <v>6.4698693563384176E-3</v>
          </cell>
          <cell r="AF9928">
            <v>9.8427222828008842E-4</v>
          </cell>
        </row>
        <row r="9929">
          <cell r="L9929">
            <v>15.6683</v>
          </cell>
          <cell r="M9929">
            <v>6.4677881451593927E-3</v>
          </cell>
          <cell r="AF9929">
            <v>9.5651554106972853E-4</v>
          </cell>
        </row>
        <row r="9930">
          <cell r="L9930">
            <v>15.660600000000001</v>
          </cell>
          <cell r="M9930">
            <v>6.4675045939835887E-3</v>
          </cell>
          <cell r="AF9930">
            <v>9.5557341073688768E-4</v>
          </cell>
        </row>
        <row r="9931">
          <cell r="L9931">
            <v>15.6599</v>
          </cell>
          <cell r="M9931">
            <v>6.467478811639278E-3</v>
          </cell>
          <cell r="AF9931">
            <v>9.5469687725217389E-4</v>
          </cell>
        </row>
        <row r="9932">
          <cell r="L9932">
            <v>15.6388</v>
          </cell>
          <cell r="M9932">
            <v>6.4667012698113053E-3</v>
          </cell>
          <cell r="AF9932">
            <v>9.404007797659535E-4</v>
          </cell>
        </row>
        <row r="9933">
          <cell r="L9933">
            <v>15.6069</v>
          </cell>
          <cell r="M9933">
            <v>6.4655243177037074E-3</v>
          </cell>
          <cell r="AF9933">
            <v>9.384768893550624E-4</v>
          </cell>
        </row>
        <row r="9934">
          <cell r="L9934">
            <v>15.593500000000001</v>
          </cell>
          <cell r="M9934">
            <v>6.4650294119733172E-3</v>
          </cell>
          <cell r="AF9934">
            <v>9.3039686623749515E-4</v>
          </cell>
        </row>
        <row r="9935">
          <cell r="L9935">
            <v>15.5847</v>
          </cell>
          <cell r="M9935">
            <v>6.4647042345129906E-3</v>
          </cell>
          <cell r="AF9935">
            <v>9.1952591405390963E-4</v>
          </cell>
        </row>
        <row r="9936">
          <cell r="L9936">
            <v>15.577</v>
          </cell>
          <cell r="M9936">
            <v>6.4644195971171716E-3</v>
          </cell>
          <cell r="AF9936">
            <v>9.0856295782152752E-4</v>
          </cell>
        </row>
        <row r="9937">
          <cell r="L9937">
            <v>15.5617</v>
          </cell>
          <cell r="M9937">
            <v>6.4638537222806306E-3</v>
          </cell>
          <cell r="AF9937">
            <v>8.9472737785854361E-4</v>
          </cell>
        </row>
        <row r="9938">
          <cell r="L9938">
            <v>15.5496</v>
          </cell>
          <cell r="M9938">
            <v>6.4634059209399226E-3</v>
          </cell>
          <cell r="AF9938">
            <v>8.9234956478882602E-4</v>
          </cell>
        </row>
        <row r="9939">
          <cell r="L9939">
            <v>15.5486</v>
          </cell>
          <cell r="M9939">
            <v>6.4633689015263463E-3</v>
          </cell>
          <cell r="AF9939">
            <v>8.9040762981799654E-4</v>
          </cell>
        </row>
        <row r="9940">
          <cell r="L9940">
            <v>15.532299999999999</v>
          </cell>
          <cell r="M9940">
            <v>6.4627652475182859E-3</v>
          </cell>
          <cell r="AF9940">
            <v>8.7486524666742797E-4</v>
          </cell>
        </row>
        <row r="9941">
          <cell r="L9941">
            <v>15.5297</v>
          </cell>
          <cell r="M9941">
            <v>6.4626689177552741E-3</v>
          </cell>
          <cell r="AF9941">
            <v>8.7386274979950915E-4</v>
          </cell>
        </row>
        <row r="9942">
          <cell r="L9942">
            <v>15.524900000000001</v>
          </cell>
          <cell r="M9942">
            <v>6.4624910482765302E-3</v>
          </cell>
          <cell r="AF9942">
            <v>8.691354415718553E-4</v>
          </cell>
        </row>
        <row r="9943">
          <cell r="L9943">
            <v>15.517200000000001</v>
          </cell>
          <cell r="M9943">
            <v>6.4622056349299952E-3</v>
          </cell>
          <cell r="AF9943">
            <v>8.5545812053477836E-4</v>
          </cell>
        </row>
        <row r="9944">
          <cell r="L9944">
            <v>15.5162</v>
          </cell>
          <cell r="M9944">
            <v>6.4621685609354551E-3</v>
          </cell>
          <cell r="AF9944">
            <v>8.2611875493408425E-4</v>
          </cell>
        </row>
        <row r="9945">
          <cell r="L9945">
            <v>15.503</v>
          </cell>
          <cell r="M9945">
            <v>6.4616790263881561E-3</v>
          </cell>
          <cell r="AF9945">
            <v>8.0067401131388898E-4</v>
          </cell>
        </row>
        <row r="9946">
          <cell r="L9946">
            <v>15.4734</v>
          </cell>
          <cell r="M9946">
            <v>6.4605802158642731E-3</v>
          </cell>
          <cell r="AF9946">
            <v>7.6529809916144325E-4</v>
          </cell>
        </row>
        <row r="9947">
          <cell r="L9947">
            <v>15.449299999999999</v>
          </cell>
          <cell r="M9947">
            <v>6.45968448731013E-3</v>
          </cell>
          <cell r="AF9947">
            <v>7.64584988350235E-4</v>
          </cell>
        </row>
        <row r="9948">
          <cell r="L9948">
            <v>15.4366</v>
          </cell>
          <cell r="M9948">
            <v>6.4592120713088995E-3</v>
          </cell>
          <cell r="AF9948">
            <v>7.5405826199095578E-4</v>
          </cell>
        </row>
        <row r="9949">
          <cell r="L9949">
            <v>15.4178</v>
          </cell>
          <cell r="M9949">
            <v>6.4585122489415007E-3</v>
          </cell>
          <cell r="AF9949">
            <v>7.4563179201437007E-4</v>
          </cell>
        </row>
        <row r="9950">
          <cell r="L9950">
            <v>15.407</v>
          </cell>
          <cell r="M9950">
            <v>6.4581099546257804E-3</v>
          </cell>
          <cell r="AF9950">
            <v>7.4115152622558546E-4</v>
          </cell>
        </row>
        <row r="9951">
          <cell r="L9951">
            <v>15.388999999999999</v>
          </cell>
          <cell r="M9951">
            <v>6.4574390284989902E-3</v>
          </cell>
          <cell r="AF9951">
            <v>7.3111412106894008E-4</v>
          </cell>
        </row>
        <row r="9952">
          <cell r="L9952">
            <v>15.386100000000001</v>
          </cell>
          <cell r="M9952">
            <v>6.4573308839260355E-3</v>
          </cell>
          <cell r="AF9952">
            <v>6.9560176755349473E-4</v>
          </cell>
        </row>
        <row r="9953">
          <cell r="L9953">
            <v>15.3809</v>
          </cell>
          <cell r="M9953">
            <v>6.4571369341396264E-3</v>
          </cell>
          <cell r="AF9953">
            <v>6.8652780991239001E-4</v>
          </cell>
        </row>
        <row r="9954">
          <cell r="L9954">
            <v>15.3362</v>
          </cell>
          <cell r="M9954">
            <v>6.4554678389690352E-3</v>
          </cell>
          <cell r="AF9954">
            <v>6.5827362066281814E-4</v>
          </cell>
        </row>
        <row r="9955">
          <cell r="L9955">
            <v>15.312200000000001</v>
          </cell>
          <cell r="M9955">
            <v>6.4545702966391063E-3</v>
          </cell>
          <cell r="AF9955">
            <v>6.5715203849287147E-4</v>
          </cell>
        </row>
        <row r="9956">
          <cell r="L9956">
            <v>15.2797</v>
          </cell>
          <cell r="M9956">
            <v>6.4533533345377736E-3</v>
          </cell>
          <cell r="AF9956">
            <v>6.5710330816557176E-4</v>
          </cell>
        </row>
        <row r="9957">
          <cell r="L9957">
            <v>15.2776</v>
          </cell>
          <cell r="M9957">
            <v>6.4532746391408151E-3</v>
          </cell>
          <cell r="AF9957">
            <v>6.2595513335091189E-4</v>
          </cell>
        </row>
        <row r="9958">
          <cell r="L9958">
            <v>15.244300000000001</v>
          </cell>
          <cell r="M9958">
            <v>6.4520257670154756E-3</v>
          </cell>
          <cell r="AF9958">
            <v>6.2366047274392739E-4</v>
          </cell>
        </row>
        <row r="9959">
          <cell r="L9959">
            <v>15.207599999999999</v>
          </cell>
          <cell r="M9959">
            <v>6.4506472303128542E-3</v>
          </cell>
          <cell r="AF9959">
            <v>6.2116268342526015E-4</v>
          </cell>
        </row>
        <row r="9960">
          <cell r="L9960">
            <v>15.1716</v>
          </cell>
          <cell r="M9960">
            <v>6.4492927962100837E-3</v>
          </cell>
          <cell r="AF9960">
            <v>6.1014685439375008E-4</v>
          </cell>
        </row>
        <row r="9961">
          <cell r="L9961">
            <v>15.1218</v>
          </cell>
          <cell r="M9961">
            <v>6.4474155880950568E-3</v>
          </cell>
          <cell r="AF9961">
            <v>5.733756239451051E-4</v>
          </cell>
        </row>
        <row r="9962">
          <cell r="L9962">
            <v>15.0747</v>
          </cell>
          <cell r="M9962">
            <v>6.4456363417265796E-3</v>
          </cell>
          <cell r="AF9962">
            <v>5.6749499136128005E-4</v>
          </cell>
        </row>
        <row r="9963">
          <cell r="L9963">
            <v>15.0632</v>
          </cell>
          <cell r="M9963">
            <v>6.4452013556569277E-3</v>
          </cell>
          <cell r="AF9963">
            <v>5.4401243361472547E-4</v>
          </cell>
        </row>
        <row r="9964">
          <cell r="L9964">
            <v>15.061199999999999</v>
          </cell>
          <cell r="M9964">
            <v>6.4451256833633098E-3</v>
          </cell>
          <cell r="AF9964">
            <v>5.3348497332121299E-4</v>
          </cell>
        </row>
        <row r="9965">
          <cell r="L9965">
            <v>15.050599999999999</v>
          </cell>
          <cell r="M9965">
            <v>6.4447245087147116E-3</v>
          </cell>
          <cell r="AF9965">
            <v>4.9962374945363775E-4</v>
          </cell>
        </row>
        <row r="9966">
          <cell r="L9966">
            <v>15.0435</v>
          </cell>
          <cell r="M9966">
            <v>6.4444556925006297E-3</v>
          </cell>
          <cell r="AF9966">
            <v>4.9743478920352203E-4</v>
          </cell>
        </row>
        <row r="9967">
          <cell r="L9967">
            <v>15.021000000000001</v>
          </cell>
          <cell r="M9967">
            <v>6.443603254385478E-3</v>
          </cell>
          <cell r="AF9967">
            <v>4.9566197875960461E-4</v>
          </cell>
        </row>
        <row r="9968">
          <cell r="L9968">
            <v>15.0146</v>
          </cell>
          <cell r="M9968">
            <v>6.4433606287942879E-3</v>
          </cell>
          <cell r="AF9968">
            <v>4.8528520982603585E-4</v>
          </cell>
        </row>
        <row r="9969">
          <cell r="L9969">
            <v>15.010899999999999</v>
          </cell>
          <cell r="M9969">
            <v>6.4432203297045193E-3</v>
          </cell>
          <cell r="AF9969">
            <v>4.6912013728836856E-4</v>
          </cell>
        </row>
        <row r="9970">
          <cell r="L9970">
            <v>15.007199999999999</v>
          </cell>
          <cell r="M9970">
            <v>6.4430800077794467E-3</v>
          </cell>
          <cell r="AF9970">
            <v>4.5101247527160309E-4</v>
          </cell>
        </row>
        <row r="9971">
          <cell r="L9971">
            <v>14.9346</v>
          </cell>
          <cell r="M9971">
            <v>6.4403220465109028E-3</v>
          </cell>
          <cell r="AF9971">
            <v>4.4989657870362439E-4</v>
          </cell>
        </row>
        <row r="9972">
          <cell r="L9972">
            <v>14.927199999999999</v>
          </cell>
          <cell r="M9972">
            <v>6.4400404387838844E-3</v>
          </cell>
          <cell r="AF9972">
            <v>4.3836800459055175E-4</v>
          </cell>
        </row>
        <row r="9973">
          <cell r="L9973">
            <v>14.908200000000001</v>
          </cell>
          <cell r="M9973">
            <v>6.4393169742815162E-3</v>
          </cell>
          <cell r="AF9973">
            <v>4.1821585386672011E-4</v>
          </cell>
        </row>
        <row r="9974">
          <cell r="L9974">
            <v>14.8962</v>
          </cell>
          <cell r="M9974">
            <v>6.4388597396794886E-3</v>
          </cell>
          <cell r="AF9974">
            <v>3.9048252559384394E-4</v>
          </cell>
        </row>
        <row r="9975">
          <cell r="L9975">
            <v>14.870100000000001</v>
          </cell>
          <cell r="M9975">
            <v>6.4378644269771383E-3</v>
          </cell>
          <cell r="AF9975">
            <v>3.6821664944352287E-4</v>
          </cell>
        </row>
        <row r="9976">
          <cell r="L9976">
            <v>14.8589</v>
          </cell>
          <cell r="M9976">
            <v>6.4374369721055501E-3</v>
          </cell>
          <cell r="AF9976">
            <v>3.6273107069138496E-4</v>
          </cell>
        </row>
        <row r="9977">
          <cell r="L9977">
            <v>14.8514</v>
          </cell>
          <cell r="M9977">
            <v>6.437150613373745E-3</v>
          </cell>
          <cell r="AF9977">
            <v>3.6046301365167717E-4</v>
          </cell>
        </row>
        <row r="9978">
          <cell r="L9978">
            <v>14.847799999999999</v>
          </cell>
          <cell r="M9978">
            <v>6.4370131279569923E-3</v>
          </cell>
          <cell r="AF9978">
            <v>3.6023835413953088E-4</v>
          </cell>
        </row>
        <row r="9979">
          <cell r="L9979">
            <v>14.8443</v>
          </cell>
          <cell r="M9979">
            <v>6.436879440919553E-3</v>
          </cell>
          <cell r="AF9979">
            <v>3.5111225099083618E-4</v>
          </cell>
        </row>
        <row r="9980">
          <cell r="L9980">
            <v>14.8346</v>
          </cell>
          <cell r="M9980">
            <v>6.4365088304047576E-3</v>
          </cell>
          <cell r="AF9980">
            <v>3.4994127177944291E-4</v>
          </cell>
        </row>
        <row r="9981">
          <cell r="L9981">
            <v>14.827400000000001</v>
          </cell>
          <cell r="M9981">
            <v>6.4362336369247035E-3</v>
          </cell>
          <cell r="AF9981">
            <v>3.4370278038672148E-4</v>
          </cell>
        </row>
        <row r="9982">
          <cell r="L9982">
            <v>14.820600000000001</v>
          </cell>
          <cell r="M9982">
            <v>6.4359736528541963E-3</v>
          </cell>
          <cell r="AF9982">
            <v>3.3933417610331222E-4</v>
          </cell>
        </row>
        <row r="9983">
          <cell r="L9983">
            <v>14.781599999999999</v>
          </cell>
          <cell r="M9983">
            <v>6.4344810838107055E-3</v>
          </cell>
          <cell r="AF9983">
            <v>3.3164322953872712E-4</v>
          </cell>
        </row>
        <row r="9984">
          <cell r="L9984">
            <v>14.7728</v>
          </cell>
          <cell r="M9984">
            <v>6.434143949666825E-3</v>
          </cell>
          <cell r="AF9984">
            <v>3.2240189053336091E-4</v>
          </cell>
        </row>
        <row r="9985">
          <cell r="L9985">
            <v>14.7669</v>
          </cell>
          <cell r="M9985">
            <v>6.4339178445450293E-3</v>
          </cell>
          <cell r="AF9985">
            <v>3.2101199666903697E-4</v>
          </cell>
        </row>
        <row r="9986">
          <cell r="L9986">
            <v>14.7408</v>
          </cell>
          <cell r="M9986">
            <v>6.4329169236099458E-3</v>
          </cell>
          <cell r="AF9986">
            <v>3.0487702469557436E-4</v>
          </cell>
        </row>
        <row r="9987">
          <cell r="L9987">
            <v>14.739800000000001</v>
          </cell>
          <cell r="M9987">
            <v>6.4328785516614105E-3</v>
          </cell>
          <cell r="AF9987">
            <v>2.9267302164867306E-4</v>
          </cell>
        </row>
        <row r="9988">
          <cell r="L9988">
            <v>14.726800000000001</v>
          </cell>
          <cell r="M9988">
            <v>6.4323795653473638E-3</v>
          </cell>
          <cell r="AF9988">
            <v>2.8762489869153134E-4</v>
          </cell>
        </row>
        <row r="9989">
          <cell r="L9989">
            <v>14.723599999999999</v>
          </cell>
          <cell r="M9989">
            <v>6.4322566949465082E-3</v>
          </cell>
          <cell r="AF9989">
            <v>2.7913641799880471E-4</v>
          </cell>
        </row>
        <row r="9990">
          <cell r="L9990">
            <v>14.6829</v>
          </cell>
          <cell r="M9990">
            <v>6.4306924555207054E-3</v>
          </cell>
          <cell r="AF9990">
            <v>2.6606218923352996E-4</v>
          </cell>
        </row>
        <row r="9991">
          <cell r="L9991">
            <v>14.6777</v>
          </cell>
          <cell r="M9991">
            <v>6.4304924039903771E-3</v>
          </cell>
          <cell r="AF9991">
            <v>2.5190871051777386E-4</v>
          </cell>
        </row>
        <row r="9992">
          <cell r="L9992">
            <v>14.6744</v>
          </cell>
          <cell r="M9992">
            <v>6.4303654249680334E-3</v>
          </cell>
          <cell r="AF9992">
            <v>2.2684691714985837E-4</v>
          </cell>
        </row>
        <row r="9993">
          <cell r="L9993">
            <v>14.6647</v>
          </cell>
          <cell r="M9993">
            <v>6.429992079119675E-3</v>
          </cell>
          <cell r="AF9993">
            <v>2.2083046600478916E-4</v>
          </cell>
        </row>
        <row r="9994">
          <cell r="L9994">
            <v>14.656599999999999</v>
          </cell>
          <cell r="M9994">
            <v>6.4296801966483904E-3</v>
          </cell>
          <cell r="AF9994">
            <v>2.2030562661153001E-4</v>
          </cell>
        </row>
        <row r="9995">
          <cell r="L9995">
            <v>14.6463</v>
          </cell>
          <cell r="M9995">
            <v>6.4292834483822437E-3</v>
          </cell>
          <cell r="AF9995">
            <v>2.1920003704532459E-4</v>
          </cell>
        </row>
        <row r="9996">
          <cell r="L9996">
            <v>14.643800000000001</v>
          </cell>
          <cell r="M9996">
            <v>6.4291871237580813E-3</v>
          </cell>
          <cell r="AF9996">
            <v>2.1885551420448748E-4</v>
          </cell>
        </row>
        <row r="9997">
          <cell r="L9997">
            <v>14.6297</v>
          </cell>
          <cell r="M9997">
            <v>6.4286436590714193E-3</v>
          </cell>
          <cell r="AF9997">
            <v>2.1612568824810866E-4</v>
          </cell>
        </row>
        <row r="9998">
          <cell r="L9998">
            <v>14.5951</v>
          </cell>
          <cell r="M9998">
            <v>6.427308655929216E-3</v>
          </cell>
          <cell r="AF9998">
            <v>2.144380019910015E-4</v>
          </cell>
        </row>
        <row r="9999">
          <cell r="L9999">
            <v>14.5799</v>
          </cell>
          <cell r="M9999">
            <v>6.4267215542553402E-3</v>
          </cell>
          <cell r="AF9999">
            <v>2.0064296441940209E-4</v>
          </cell>
        </row>
        <row r="10000">
          <cell r="L10000">
            <v>14.578200000000001</v>
          </cell>
          <cell r="M10000">
            <v>6.426655867805108E-3</v>
          </cell>
          <cell r="AF10000">
            <v>1.9426666896009122E-4</v>
          </cell>
        </row>
        <row r="10001">
          <cell r="L10001">
            <v>14.574999999999999</v>
          </cell>
          <cell r="M10001">
            <v>6.4265322097548632E-3</v>
          </cell>
          <cell r="AF10001">
            <v>1.9153008804073012E-4</v>
          </cell>
        </row>
        <row r="10002">
          <cell r="L10002">
            <v>14.559900000000001</v>
          </cell>
          <cell r="M10002">
            <v>6.4259484698337638E-3</v>
          </cell>
          <cell r="AF10002">
            <v>1.911180952857302E-4</v>
          </cell>
        </row>
        <row r="10003">
          <cell r="L10003">
            <v>14.489599999999999</v>
          </cell>
          <cell r="M10003">
            <v>6.4232258317664321E-3</v>
          </cell>
          <cell r="AF10003">
            <v>1.8257333470723128E-4</v>
          </cell>
        </row>
        <row r="10004">
          <cell r="L10004">
            <v>14.479200000000001</v>
          </cell>
          <cell r="M10004">
            <v>6.4228223585840244E-3</v>
          </cell>
          <cell r="AF10004">
            <v>1.7487034531185445E-4</v>
          </cell>
        </row>
        <row r="10005">
          <cell r="L10005">
            <v>14.4643</v>
          </cell>
          <cell r="M10005">
            <v>6.4222439945189735E-3</v>
          </cell>
          <cell r="AF10005">
            <v>1.6831891552335508E-4</v>
          </cell>
        </row>
        <row r="10006">
          <cell r="L10006">
            <v>14.452199999999999</v>
          </cell>
          <cell r="M10006">
            <v>6.4217740467363803E-3</v>
          </cell>
          <cell r="AF10006">
            <v>1.6726221962624652E-4</v>
          </cell>
        </row>
        <row r="10007">
          <cell r="L10007">
            <v>14.451499999999999</v>
          </cell>
          <cell r="M10007">
            <v>6.4217468522824355E-3</v>
          </cell>
          <cell r="AF10007">
            <v>1.6230002624841505E-4</v>
          </cell>
        </row>
        <row r="10008">
          <cell r="L10008">
            <v>14.444000000000001</v>
          </cell>
          <cell r="M10008">
            <v>6.4214554324013694E-3</v>
          </cell>
          <cell r="AF10008">
            <v>1.611400436027467E-4</v>
          </cell>
        </row>
        <row r="10009">
          <cell r="L10009">
            <v>14.3918</v>
          </cell>
          <cell r="M10009">
            <v>6.4194245803741411E-3</v>
          </cell>
          <cell r="AF10009">
            <v>1.5025677982370627E-4</v>
          </cell>
        </row>
        <row r="10010">
          <cell r="L10010">
            <v>14.3772</v>
          </cell>
          <cell r="M10010">
            <v>6.4188557604952373E-3</v>
          </cell>
          <cell r="AF10010">
            <v>1.4286583500159515E-4</v>
          </cell>
        </row>
        <row r="10011">
          <cell r="L10011">
            <v>14.377000000000001</v>
          </cell>
          <cell r="M10011">
            <v>6.4188479660036504E-3</v>
          </cell>
          <cell r="AF10011">
            <v>1.2586753418394897E-4</v>
          </cell>
        </row>
        <row r="10012">
          <cell r="L10012">
            <v>14.356400000000001</v>
          </cell>
          <cell r="M10012">
            <v>6.4180447804709504E-3</v>
          </cell>
          <cell r="AF10012">
            <v>1.1534554619331342E-4</v>
          </cell>
        </row>
        <row r="10013">
          <cell r="L10013">
            <v>14.3512</v>
          </cell>
          <cell r="M10013">
            <v>6.4178419241323094E-3</v>
          </cell>
          <cell r="AF10013">
            <v>1.124641477941306E-4</v>
          </cell>
        </row>
        <row r="10014">
          <cell r="L10014">
            <v>14.347200000000001</v>
          </cell>
          <cell r="M10014">
            <v>6.417685850497408E-3</v>
          </cell>
          <cell r="AF10014">
            <v>1.0976502713389046E-4</v>
          </cell>
        </row>
        <row r="10015">
          <cell r="L10015">
            <v>14.345499999999999</v>
          </cell>
          <cell r="M10015">
            <v>6.4176195112253653E-3</v>
          </cell>
          <cell r="AF10015">
            <v>1.0577600307828151E-4</v>
          </cell>
        </row>
        <row r="10016">
          <cell r="L10016">
            <v>14.339700000000001</v>
          </cell>
          <cell r="M10016">
            <v>6.4173931414301397E-3</v>
          </cell>
          <cell r="AF10016">
            <v>1.0516015121809385E-4</v>
          </cell>
        </row>
        <row r="10017">
          <cell r="L10017">
            <v>14.3245</v>
          </cell>
          <cell r="M10017">
            <v>6.4167996337307891E-3</v>
          </cell>
          <cell r="AF10017">
            <v>1.0397913534353629E-4</v>
          </cell>
        </row>
        <row r="10018">
          <cell r="L10018">
            <v>14.318</v>
          </cell>
          <cell r="M10018">
            <v>6.4165457150257609E-3</v>
          </cell>
          <cell r="AF10018">
            <v>1.0084151278034952E-4</v>
          </cell>
        </row>
        <row r="10019">
          <cell r="L10019">
            <v>14.278499999999999</v>
          </cell>
          <cell r="M10019">
            <v>6.4150011759839644E-3</v>
          </cell>
          <cell r="AF10019">
            <v>9.6058169910589254E-5</v>
          </cell>
        </row>
        <row r="10020">
          <cell r="L10020">
            <v>14.2623</v>
          </cell>
          <cell r="M10020">
            <v>6.4143669775393233E-3</v>
          </cell>
          <cell r="AF10020">
            <v>9.0619003412830912E-5</v>
          </cell>
        </row>
        <row r="10021">
          <cell r="L10021">
            <v>14.2615</v>
          </cell>
          <cell r="M10021">
            <v>6.4143356479195845E-3</v>
          </cell>
          <cell r="AF10021">
            <v>8.9443436008407524E-5</v>
          </cell>
        </row>
        <row r="10022">
          <cell r="L10022">
            <v>14.2563</v>
          </cell>
          <cell r="M10022">
            <v>6.4141319797513712E-3</v>
          </cell>
          <cell r="AF10022">
            <v>7.9163877077618338E-5</v>
          </cell>
        </row>
        <row r="10023">
          <cell r="L10023">
            <v>14.239800000000001</v>
          </cell>
          <cell r="M10023">
            <v>6.4134854307886686E-3</v>
          </cell>
          <cell r="AF10023">
            <v>7.3273146964503733E-5</v>
          </cell>
        </row>
        <row r="10024">
          <cell r="L10024">
            <v>14.2357</v>
          </cell>
          <cell r="M10024">
            <v>6.413324703781564E-3</v>
          </cell>
          <cell r="AF10024">
            <v>7.2135468638564776E-5</v>
          </cell>
        </row>
        <row r="10025">
          <cell r="L10025">
            <v>14.2248</v>
          </cell>
          <cell r="M10025">
            <v>6.4128972708618259E-3</v>
          </cell>
          <cell r="AF10025">
            <v>6.295216564456915E-5</v>
          </cell>
        </row>
        <row r="10026">
          <cell r="L10026">
            <v>14.215400000000001</v>
          </cell>
          <cell r="M10026">
            <v>6.4125285022813101E-3</v>
          </cell>
          <cell r="AF10026">
            <v>6.1091609668115907E-5</v>
          </cell>
        </row>
        <row r="10027">
          <cell r="L10027">
            <v>14.160600000000001</v>
          </cell>
          <cell r="M10027">
            <v>6.4103757721998538E-3</v>
          </cell>
          <cell r="AF10027">
            <v>5.9245953358604273E-5</v>
          </cell>
        </row>
        <row r="10028">
          <cell r="L10028">
            <v>14.1378</v>
          </cell>
          <cell r="M10028">
            <v>6.4094786593973836E-3</v>
          </cell>
          <cell r="AF10028">
            <v>5.7189187105916092E-5</v>
          </cell>
        </row>
        <row r="10029">
          <cell r="L10029">
            <v>14.1303</v>
          </cell>
          <cell r="M10029">
            <v>6.4091833701901985E-3</v>
          </cell>
          <cell r="AF10029">
            <v>5.5096858220333879E-5</v>
          </cell>
        </row>
        <row r="10030">
          <cell r="L10030">
            <v>14.106400000000001</v>
          </cell>
          <cell r="M10030">
            <v>6.408241766874578E-3</v>
          </cell>
          <cell r="AF10030">
            <v>5.2427897486131207E-5</v>
          </cell>
        </row>
        <row r="10031">
          <cell r="L10031">
            <v>14.079499999999999</v>
          </cell>
          <cell r="M10031">
            <v>6.4071808511789669E-3</v>
          </cell>
          <cell r="AF10031">
            <v>5.2056239805846138E-5</v>
          </cell>
        </row>
        <row r="10032">
          <cell r="L10032">
            <v>14.032400000000001</v>
          </cell>
          <cell r="M10032">
            <v>6.4053204092741666E-3</v>
          </cell>
          <cell r="AF10032">
            <v>4.8035768664482247E-5</v>
          </cell>
        </row>
        <row r="10033">
          <cell r="L10033">
            <v>13.991400000000001</v>
          </cell>
          <cell r="M10033">
            <v>6.4036979614411453E-3</v>
          </cell>
          <cell r="AF10033">
            <v>4.6483196048337519E-5</v>
          </cell>
        </row>
        <row r="10034">
          <cell r="L10034">
            <v>13.9663</v>
          </cell>
          <cell r="M10034">
            <v>6.4027033505998036E-3</v>
          </cell>
          <cell r="AF10034">
            <v>4.3929474259406899E-5</v>
          </cell>
        </row>
        <row r="10035">
          <cell r="L10035">
            <v>13.9595</v>
          </cell>
          <cell r="M10035">
            <v>6.4024337170490962E-3</v>
          </cell>
          <cell r="AF10035">
            <v>4.0951857039867292E-5</v>
          </cell>
        </row>
        <row r="10036">
          <cell r="L10036">
            <v>13.9542</v>
          </cell>
          <cell r="M10036">
            <v>6.402223509105541E-3</v>
          </cell>
          <cell r="AF10036">
            <v>3.9614035085252443E-5</v>
          </cell>
        </row>
        <row r="10037">
          <cell r="L10037">
            <v>13.951599999999999</v>
          </cell>
          <cell r="M10037">
            <v>6.4021203714519906E-3</v>
          </cell>
          <cell r="AF10037">
            <v>3.2645721700188099E-5</v>
          </cell>
        </row>
        <row r="10038">
          <cell r="L10038">
            <v>13.9504</v>
          </cell>
          <cell r="M10038">
            <v>6.4020727657339987E-3</v>
          </cell>
          <cell r="AF10038">
            <v>3.1962934613063553E-5</v>
          </cell>
        </row>
        <row r="10039">
          <cell r="L10039">
            <v>13.948399999999999</v>
          </cell>
          <cell r="M10039">
            <v>6.4019934176441544E-3</v>
          </cell>
          <cell r="AF10039">
            <v>2.7914719024005799E-5</v>
          </cell>
        </row>
        <row r="10040">
          <cell r="L10040">
            <v>13.940200000000001</v>
          </cell>
          <cell r="M10040">
            <v>6.4016680221769635E-3</v>
          </cell>
          <cell r="AF10040">
            <v>2.5172758530363045E-5</v>
          </cell>
        </row>
        <row r="10041">
          <cell r="L10041">
            <v>13.8414</v>
          </cell>
          <cell r="M10041">
            <v>6.3977387774778972E-3</v>
          </cell>
          <cell r="AF10041">
            <v>2.4592742358707619E-5</v>
          </cell>
        </row>
        <row r="10042">
          <cell r="L10042">
            <v>13.7936</v>
          </cell>
          <cell r="M10042">
            <v>6.3958320747608474E-3</v>
          </cell>
          <cell r="AF10042">
            <v>2.4181752846924115E-5</v>
          </cell>
        </row>
        <row r="10043">
          <cell r="L10043">
            <v>13.785500000000001</v>
          </cell>
          <cell r="M10043">
            <v>6.3955086037359677E-3</v>
          </cell>
          <cell r="AF10043">
            <v>2.3028627428867678E-5</v>
          </cell>
        </row>
        <row r="10044">
          <cell r="L10044">
            <v>13.7765</v>
          </cell>
          <cell r="M10044">
            <v>6.3951490662298542E-3</v>
          </cell>
          <cell r="AF10044">
            <v>2.1728103641987278E-5</v>
          </cell>
        </row>
        <row r="10045">
          <cell r="L10045">
            <v>13.768000000000001</v>
          </cell>
          <cell r="M10045">
            <v>6.3948093819862079E-3</v>
          </cell>
          <cell r="AF10045">
            <v>2.1725578756545645E-5</v>
          </cell>
        </row>
        <row r="10046">
          <cell r="L10046">
            <v>13.757</v>
          </cell>
          <cell r="M10046">
            <v>6.3943696160996873E-3</v>
          </cell>
          <cell r="AF10046">
            <v>2.0455510497624174E-5</v>
          </cell>
        </row>
        <row r="10047">
          <cell r="L10047">
            <v>13.735200000000001</v>
          </cell>
          <cell r="M10047">
            <v>6.393497498495119E-3</v>
          </cell>
          <cell r="AF10047">
            <v>2.0405385702529843E-5</v>
          </cell>
        </row>
        <row r="10048">
          <cell r="L10048">
            <v>13.727399999999999</v>
          </cell>
          <cell r="M10048">
            <v>6.3931852686836856E-3</v>
          </cell>
          <cell r="AF10048">
            <v>2.0038875338756869E-5</v>
          </cell>
        </row>
        <row r="10049">
          <cell r="L10049">
            <v>13.683400000000001</v>
          </cell>
          <cell r="M10049">
            <v>6.3914221199942393E-3</v>
          </cell>
          <cell r="AF10049">
            <v>1.9773164980754266E-5</v>
          </cell>
        </row>
        <row r="10050">
          <cell r="L10050">
            <v>13.671200000000001</v>
          </cell>
          <cell r="M10050">
            <v>6.3909326899720216E-3</v>
          </cell>
          <cell r="AF10050">
            <v>1.898520162847646E-5</v>
          </cell>
        </row>
        <row r="10051">
          <cell r="L10051">
            <v>13.670299999999999</v>
          </cell>
          <cell r="M10051">
            <v>6.3908965749048105E-3</v>
          </cell>
          <cell r="AF10051">
            <v>1.8668469345599689E-5</v>
          </cell>
        </row>
        <row r="10052">
          <cell r="L10052">
            <v>13.6564</v>
          </cell>
          <cell r="M10052">
            <v>6.3903386307372669E-3</v>
          </cell>
          <cell r="AF10052">
            <v>1.6351144819926426E-5</v>
          </cell>
        </row>
        <row r="10053">
          <cell r="L10053">
            <v>13.6564</v>
          </cell>
          <cell r="M10053">
            <v>6.3903386307372669E-3</v>
          </cell>
          <cell r="AF10053">
            <v>1.6101799015042041E-5</v>
          </cell>
        </row>
        <row r="10054">
          <cell r="L10054">
            <v>13.654400000000001</v>
          </cell>
          <cell r="M10054">
            <v>6.3902583251863902E-3</v>
          </cell>
          <cell r="AF10054">
            <v>1.3678084804642777E-5</v>
          </cell>
        </row>
        <row r="10055">
          <cell r="L10055">
            <v>13.651400000000001</v>
          </cell>
          <cell r="M10055">
            <v>6.3901378546850013E-3</v>
          </cell>
          <cell r="AF10055">
            <v>1.3300469686502832E-5</v>
          </cell>
        </row>
        <row r="10056">
          <cell r="L10056">
            <v>13.6401</v>
          </cell>
          <cell r="M10056">
            <v>6.3896839513199145E-3</v>
          </cell>
          <cell r="AF10056">
            <v>1.2736130347559374E-5</v>
          </cell>
        </row>
        <row r="10057">
          <cell r="L10057">
            <v>13.639200000000001</v>
          </cell>
          <cell r="M10057">
            <v>6.3896477908142587E-3</v>
          </cell>
          <cell r="AF10057">
            <v>1.2316363047180919E-5</v>
          </cell>
        </row>
        <row r="10058">
          <cell r="L10058">
            <v>13.614000000000001</v>
          </cell>
          <cell r="M10058">
            <v>6.3886347630584366E-3</v>
          </cell>
          <cell r="AF10058">
            <v>1.2285643079206905E-5</v>
          </cell>
        </row>
        <row r="10059">
          <cell r="L10059">
            <v>13.608499999999999</v>
          </cell>
          <cell r="M10059">
            <v>6.3884135287756065E-3</v>
          </cell>
          <cell r="AF10059">
            <v>1.2023322347622194E-5</v>
          </cell>
        </row>
        <row r="10060">
          <cell r="L10060">
            <v>13.6061</v>
          </cell>
          <cell r="M10060">
            <v>6.3883169748044392E-3</v>
          </cell>
          <cell r="AF10060">
            <v>1.1943596236009906E-5</v>
          </cell>
        </row>
        <row r="10061">
          <cell r="L10061">
            <v>13.604699999999999</v>
          </cell>
          <cell r="M10061">
            <v>6.3882606473407814E-3</v>
          </cell>
          <cell r="AF10061">
            <v>1.1773363929265283E-5</v>
          </cell>
        </row>
        <row r="10062">
          <cell r="L10062">
            <v>13.580399999999999</v>
          </cell>
          <cell r="M10062">
            <v>6.3872824572119968E-3</v>
          </cell>
          <cell r="AF10062">
            <v>1.1548686277023523E-5</v>
          </cell>
        </row>
        <row r="10063">
          <cell r="L10063">
            <v>13.560600000000001</v>
          </cell>
          <cell r="M10063">
            <v>6.3864847057334582E-3</v>
          </cell>
          <cell r="AF10063">
            <v>1.1502818902238947E-5</v>
          </cell>
        </row>
        <row r="10064">
          <cell r="L10064">
            <v>13.542400000000001</v>
          </cell>
          <cell r="M10064">
            <v>6.3857508587559621E-3</v>
          </cell>
          <cell r="AF10064">
            <v>1.1447298468255499E-5</v>
          </cell>
        </row>
        <row r="10065">
          <cell r="L10065">
            <v>13.5329</v>
          </cell>
          <cell r="M10065">
            <v>6.3853675936551115E-3</v>
          </cell>
          <cell r="AF10065">
            <v>1.1382255573665486E-5</v>
          </cell>
        </row>
        <row r="10066">
          <cell r="L10066">
            <v>13.5174</v>
          </cell>
          <cell r="M10066">
            <v>6.3847419526702962E-3</v>
          </cell>
          <cell r="AF10066">
            <v>1.1205655887746189E-5</v>
          </cell>
        </row>
        <row r="10067">
          <cell r="L10067">
            <v>13.5046</v>
          </cell>
          <cell r="M10067">
            <v>6.3842250011212423E-3</v>
          </cell>
          <cell r="AF10067">
            <v>1.1166527723154134E-5</v>
          </cell>
        </row>
        <row r="10068">
          <cell r="L10068">
            <v>13.4572</v>
          </cell>
          <cell r="M10068">
            <v>6.3823083566079868E-3</v>
          </cell>
          <cell r="AF10068">
            <v>1.099774803389034E-5</v>
          </cell>
        </row>
        <row r="10069">
          <cell r="L10069">
            <v>13.446099999999999</v>
          </cell>
          <cell r="M10069">
            <v>6.3818589971072056E-3</v>
          </cell>
          <cell r="AF10069">
            <v>1.0675112705500052E-5</v>
          </cell>
        </row>
        <row r="10070">
          <cell r="L10070">
            <v>13.4414</v>
          </cell>
          <cell r="M10070">
            <v>6.3816686677533735E-3</v>
          </cell>
          <cell r="AF10070">
            <v>1.0437603864649313E-5</v>
          </cell>
        </row>
        <row r="10071">
          <cell r="L10071">
            <v>13.3965</v>
          </cell>
          <cell r="M10071">
            <v>6.3798486159014267E-3</v>
          </cell>
          <cell r="AF10071">
            <v>1.0265060944328191E-5</v>
          </cell>
        </row>
        <row r="10072">
          <cell r="L10072">
            <v>13.3672</v>
          </cell>
          <cell r="M10072">
            <v>6.3786591652793571E-3</v>
          </cell>
          <cell r="AF10072">
            <v>1.0118283263168286E-5</v>
          </cell>
        </row>
        <row r="10073">
          <cell r="L10073">
            <v>13.355700000000001</v>
          </cell>
          <cell r="M10073">
            <v>6.3781919374599119E-3</v>
          </cell>
          <cell r="AF10073">
            <v>1.0059618696647194E-5</v>
          </cell>
        </row>
        <row r="10074">
          <cell r="L10074">
            <v>13.3491</v>
          </cell>
          <cell r="M10074">
            <v>6.3779236929595523E-3</v>
          </cell>
          <cell r="AF10074">
            <v>1.0042204947031747E-5</v>
          </cell>
        </row>
        <row r="10075">
          <cell r="L10075">
            <v>13.327500000000001</v>
          </cell>
          <cell r="M10075">
            <v>6.3770453106681202E-3</v>
          </cell>
          <cell r="AF10075">
            <v>9.8653118763725951E-6</v>
          </cell>
        </row>
        <row r="10076">
          <cell r="L10076">
            <v>13.3184</v>
          </cell>
          <cell r="M10076">
            <v>6.3766750262350801E-3</v>
          </cell>
          <cell r="AF10076">
            <v>9.6301426932795718E-6</v>
          </cell>
        </row>
        <row r="10077">
          <cell r="L10077">
            <v>13.313700000000001</v>
          </cell>
          <cell r="M10077">
            <v>6.376483728152217E-3</v>
          </cell>
          <cell r="AF10077">
            <v>9.1941496524529702E-6</v>
          </cell>
        </row>
        <row r="10078">
          <cell r="L10078">
            <v>13.296099999999999</v>
          </cell>
          <cell r="M10078">
            <v>6.3757670616180779E-3</v>
          </cell>
          <cell r="AF10078">
            <v>8.811095432787355E-6</v>
          </cell>
        </row>
        <row r="10079">
          <cell r="L10079">
            <v>13.2814</v>
          </cell>
          <cell r="M10079">
            <v>6.3751680996742676E-3</v>
          </cell>
          <cell r="AF10079">
            <v>8.7687874000434348E-6</v>
          </cell>
        </row>
        <row r="10080">
          <cell r="L10080">
            <v>13.2582</v>
          </cell>
          <cell r="M10080">
            <v>6.374222091117941E-3</v>
          </cell>
          <cell r="AF10080">
            <v>8.2418247960521469E-6</v>
          </cell>
        </row>
        <row r="10081">
          <cell r="L10081">
            <v>13.242800000000001</v>
          </cell>
          <cell r="M10081">
            <v>6.3735936586478822E-3</v>
          </cell>
          <cell r="AF10081">
            <v>7.9892289851067627E-6</v>
          </cell>
        </row>
        <row r="10082">
          <cell r="L10082">
            <v>13.2356</v>
          </cell>
          <cell r="M10082">
            <v>6.3732997151200645E-3</v>
          </cell>
          <cell r="AF10082">
            <v>7.8515194881469726E-6</v>
          </cell>
        </row>
        <row r="10083">
          <cell r="L10083">
            <v>13.2319</v>
          </cell>
          <cell r="M10083">
            <v>6.3731486283587647E-3</v>
          </cell>
          <cell r="AF10083">
            <v>7.7335624550396782E-6</v>
          </cell>
        </row>
        <row r="10084">
          <cell r="L10084">
            <v>13.217599999999999</v>
          </cell>
          <cell r="M10084">
            <v>6.3725644913836827E-3</v>
          </cell>
          <cell r="AF10084">
            <v>7.4656288736919693E-6</v>
          </cell>
        </row>
        <row r="10085">
          <cell r="L10085">
            <v>13.193199999999999</v>
          </cell>
          <cell r="M10085">
            <v>6.3715670227629867E-3</v>
          </cell>
          <cell r="AF10085">
            <v>6.6618124697851942E-6</v>
          </cell>
        </row>
        <row r="10086">
          <cell r="L10086">
            <v>13.147399999999999</v>
          </cell>
          <cell r="M10086">
            <v>6.3696921410745242E-3</v>
          </cell>
          <cell r="AF10086">
            <v>6.6321232908153251E-6</v>
          </cell>
        </row>
        <row r="10087">
          <cell r="L10087">
            <v>13.142799999999999</v>
          </cell>
          <cell r="M10087">
            <v>6.369503647948983E-3</v>
          </cell>
          <cell r="AF10087">
            <v>6.5450449766968274E-6</v>
          </cell>
        </row>
        <row r="10088">
          <cell r="L10088">
            <v>13.1358</v>
          </cell>
          <cell r="M10088">
            <v>6.3692167453848793E-3</v>
          </cell>
          <cell r="AF10088">
            <v>6.5033593648808192E-6</v>
          </cell>
        </row>
        <row r="10089">
          <cell r="L10089">
            <v>13.130699999999999</v>
          </cell>
          <cell r="M10089">
            <v>6.3690076668300455E-3</v>
          </cell>
          <cell r="AF10089">
            <v>6.3891733755152546E-6</v>
          </cell>
        </row>
        <row r="10090">
          <cell r="L10090">
            <v>13.111000000000001</v>
          </cell>
          <cell r="M10090">
            <v>6.3681996575161862E-3</v>
          </cell>
          <cell r="AF10090">
            <v>6.2567724736481712E-6</v>
          </cell>
        </row>
        <row r="10091">
          <cell r="L10091">
            <v>13.1089</v>
          </cell>
          <cell r="M10091">
            <v>6.3681134878046048E-3</v>
          </cell>
          <cell r="AF10091">
            <v>5.8028786190043152E-6</v>
          </cell>
        </row>
        <row r="10092">
          <cell r="L10092">
            <v>13.097200000000001</v>
          </cell>
          <cell r="M10092">
            <v>6.3676332698688089E-3</v>
          </cell>
          <cell r="AF10092">
            <v>5.4569157260001337E-6</v>
          </cell>
        </row>
        <row r="10093">
          <cell r="L10093">
            <v>13.094200000000001</v>
          </cell>
          <cell r="M10093">
            <v>6.3675101016866711E-3</v>
          </cell>
          <cell r="AF10093">
            <v>5.3665161920333634E-6</v>
          </cell>
        </row>
        <row r="10094">
          <cell r="L10094">
            <v>13.09</v>
          </cell>
          <cell r="M10094">
            <v>6.3673376419756973E-3</v>
          </cell>
          <cell r="AF10094">
            <v>5.0830729278696278E-6</v>
          </cell>
        </row>
        <row r="10095">
          <cell r="L10095">
            <v>13.0854</v>
          </cell>
          <cell r="M10095">
            <v>6.367148725063442E-3</v>
          </cell>
          <cell r="AF10095">
            <v>4.860325973991203E-6</v>
          </cell>
        </row>
        <row r="10096">
          <cell r="L10096">
            <v>13.085100000000001</v>
          </cell>
          <cell r="M10096">
            <v>6.3671364032163178E-3</v>
          </cell>
          <cell r="AF10096">
            <v>4.5143940665808704E-6</v>
          </cell>
        </row>
        <row r="10097">
          <cell r="L10097">
            <v>13.079599999999999</v>
          </cell>
          <cell r="M10097">
            <v>6.3669104771039492E-3</v>
          </cell>
          <cell r="AF10097">
            <v>4.4058208177414798E-6</v>
          </cell>
        </row>
        <row r="10098">
          <cell r="L10098">
            <v>13.0771</v>
          </cell>
          <cell r="M10098">
            <v>6.3668077673787408E-3</v>
          </cell>
          <cell r="AF10098">
            <v>4.3611848547483064E-6</v>
          </cell>
        </row>
        <row r="10099">
          <cell r="L10099">
            <v>13.0755</v>
          </cell>
          <cell r="M10099">
            <v>6.3667420278945832E-3</v>
          </cell>
          <cell r="AF10099">
            <v>4.0541772809935712E-6</v>
          </cell>
        </row>
        <row r="10100">
          <cell r="L10100">
            <v>13.073</v>
          </cell>
          <cell r="M10100">
            <v>6.3666393017321838E-3</v>
          </cell>
          <cell r="AF10100">
            <v>3.9080887428688381E-6</v>
          </cell>
        </row>
        <row r="10101">
          <cell r="L10101">
            <v>13.019600000000001</v>
          </cell>
          <cell r="M10101">
            <v>6.3644426784829093E-3</v>
          </cell>
          <cell r="AF10101">
            <v>3.7589314487148669E-6</v>
          </cell>
        </row>
        <row r="10102">
          <cell r="L10102">
            <v>13.001099999999999</v>
          </cell>
          <cell r="M10102">
            <v>6.3636806105471858E-3</v>
          </cell>
          <cell r="AF10102">
            <v>3.6380247876266155E-6</v>
          </cell>
        </row>
        <row r="10103">
          <cell r="L10103">
            <v>12.9925</v>
          </cell>
          <cell r="M10103">
            <v>6.36332616535756E-3</v>
          </cell>
          <cell r="AF10103">
            <v>3.3353547434423593E-6</v>
          </cell>
        </row>
        <row r="10104">
          <cell r="L10104">
            <v>12.989000000000001</v>
          </cell>
          <cell r="M10104">
            <v>6.3631818805114692E-3</v>
          </cell>
          <cell r="AF10104">
            <v>3.1659017417350449E-6</v>
          </cell>
        </row>
        <row r="10105">
          <cell r="L10105">
            <v>12.975899999999999</v>
          </cell>
          <cell r="M10105">
            <v>6.3626416689218524E-3</v>
          </cell>
          <cell r="AF10105">
            <v>3.0973186051024965E-6</v>
          </cell>
        </row>
        <row r="10106">
          <cell r="L10106">
            <v>12.9704</v>
          </cell>
          <cell r="M10106">
            <v>6.3624147806765081E-3</v>
          </cell>
          <cell r="AF10106">
            <v>3.0850557594645066E-6</v>
          </cell>
        </row>
        <row r="10107">
          <cell r="L10107">
            <v>12.9664</v>
          </cell>
          <cell r="M10107">
            <v>6.3622497406437412E-3</v>
          </cell>
          <cell r="AF10107">
            <v>3.0172999217340963E-6</v>
          </cell>
        </row>
        <row r="10108">
          <cell r="L10108">
            <v>12.942600000000001</v>
          </cell>
          <cell r="M10108">
            <v>6.3612672232675324E-3</v>
          </cell>
          <cell r="AF10108">
            <v>3.0029052568987825E-6</v>
          </cell>
        </row>
        <row r="10109">
          <cell r="L10109">
            <v>12.9314</v>
          </cell>
          <cell r="M10109">
            <v>6.3608045487149817E-3</v>
          </cell>
          <cell r="AF10109">
            <v>2.9775178134324124E-6</v>
          </cell>
        </row>
        <row r="10110">
          <cell r="L10110">
            <v>12.9222</v>
          </cell>
          <cell r="M10110">
            <v>6.3604243446014376E-3</v>
          </cell>
          <cell r="AF10110">
            <v>2.9143346689680932E-6</v>
          </cell>
        </row>
        <row r="10111">
          <cell r="L10111">
            <v>12.912000000000001</v>
          </cell>
          <cell r="M10111">
            <v>6.3600026558188836E-3</v>
          </cell>
          <cell r="AF10111">
            <v>2.8754359693680146E-6</v>
          </cell>
        </row>
        <row r="10112">
          <cell r="L10112">
            <v>12.902200000000001</v>
          </cell>
          <cell r="M10112">
            <v>6.3595973472518573E-3</v>
          </cell>
          <cell r="AF10112">
            <v>2.7851077658697384E-6</v>
          </cell>
        </row>
        <row r="10113">
          <cell r="L10113">
            <v>12.9015</v>
          </cell>
          <cell r="M10113">
            <v>6.3595683907683252E-3</v>
          </cell>
          <cell r="AF10113">
            <v>2.6786565420509473E-6</v>
          </cell>
        </row>
        <row r="10114">
          <cell r="L10114">
            <v>12.8642</v>
          </cell>
          <cell r="M10114">
            <v>6.3580242919514078E-3</v>
          </cell>
          <cell r="AF10114">
            <v>2.6572873563311524E-6</v>
          </cell>
        </row>
        <row r="10115">
          <cell r="L10115">
            <v>12.839700000000001</v>
          </cell>
          <cell r="M10115">
            <v>6.3570088629647343E-3</v>
          </cell>
          <cell r="AF10115">
            <v>2.5131406523505973E-6</v>
          </cell>
        </row>
        <row r="10116">
          <cell r="L10116">
            <v>12.8393</v>
          </cell>
          <cell r="M10116">
            <v>6.3569922765856178E-3</v>
          </cell>
          <cell r="AF10116">
            <v>2.2679182217176515E-6</v>
          </cell>
        </row>
        <row r="10117">
          <cell r="L10117">
            <v>12.837</v>
          </cell>
          <cell r="M10117">
            <v>6.3568968999519679E-3</v>
          </cell>
          <cell r="AF10117">
            <v>2.2124202768696712E-6</v>
          </cell>
        </row>
        <row r="10118">
          <cell r="L10118">
            <v>12.8285</v>
          </cell>
          <cell r="M10118">
            <v>6.3565443478653906E-3</v>
          </cell>
          <cell r="AF10118">
            <v>2.1922966502409255E-6</v>
          </cell>
        </row>
        <row r="10119">
          <cell r="L10119">
            <v>12.823499999999999</v>
          </cell>
          <cell r="M10119">
            <v>6.3563369104507215E-3</v>
          </cell>
          <cell r="AF10119">
            <v>2.1501950153426003E-6</v>
          </cell>
        </row>
        <row r="10120">
          <cell r="L10120">
            <v>12.822699999999999</v>
          </cell>
          <cell r="M10120">
            <v>6.3563037167641469E-3</v>
          </cell>
          <cell r="AF10120">
            <v>2.1256212798813626E-6</v>
          </cell>
        </row>
        <row r="10121">
          <cell r="L10121">
            <v>12.82</v>
          </cell>
          <cell r="M10121">
            <v>6.3561916805364004E-3</v>
          </cell>
          <cell r="AF10121">
            <v>2.1253285865018322E-6</v>
          </cell>
        </row>
        <row r="10122">
          <cell r="L10122">
            <v>12.798500000000001</v>
          </cell>
          <cell r="M10122">
            <v>6.3552991253854807E-3</v>
          </cell>
          <cell r="AF10122">
            <v>2.043011467094265E-6</v>
          </cell>
        </row>
        <row r="10123">
          <cell r="L10123">
            <v>12.7608</v>
          </cell>
          <cell r="M10123">
            <v>6.3537322617320431E-3</v>
          </cell>
          <cell r="AF10123">
            <v>1.9921457053644355E-6</v>
          </cell>
        </row>
        <row r="10124">
          <cell r="L10124">
            <v>12.7582</v>
          </cell>
          <cell r="M10124">
            <v>6.3536241187071157E-3</v>
          </cell>
          <cell r="AF10124">
            <v>1.9165432770349346E-6</v>
          </cell>
        </row>
        <row r="10125">
          <cell r="L10125">
            <v>12.7536</v>
          </cell>
          <cell r="M10125">
            <v>6.353432762366799E-3</v>
          </cell>
          <cell r="AF10125">
            <v>1.9062108315752248E-6</v>
          </cell>
        </row>
        <row r="10126">
          <cell r="L10126">
            <v>12.7499</v>
          </cell>
          <cell r="M10126">
            <v>6.3532788208583218E-3</v>
          </cell>
          <cell r="AF10126">
            <v>1.8692897873562758E-6</v>
          </cell>
        </row>
        <row r="10127">
          <cell r="L10127">
            <v>12.741099999999999</v>
          </cell>
          <cell r="M10127">
            <v>6.352912602128973E-3</v>
          </cell>
          <cell r="AF10127">
            <v>1.6397925343861797E-6</v>
          </cell>
        </row>
        <row r="10128">
          <cell r="L10128">
            <v>12.7362</v>
          </cell>
          <cell r="M10128">
            <v>6.3527086314446798E-3</v>
          </cell>
          <cell r="AF10128">
            <v>1.5893775648107508E-6</v>
          </cell>
        </row>
        <row r="10129">
          <cell r="L10129">
            <v>12.727499999999999</v>
          </cell>
          <cell r="M10129">
            <v>6.3523463852429079E-3</v>
          </cell>
          <cell r="AF10129">
            <v>1.5663673071184116E-6</v>
          </cell>
        </row>
        <row r="10130">
          <cell r="L10130">
            <v>12.722</v>
          </cell>
          <cell r="M10130">
            <v>6.3521173168725516E-3</v>
          </cell>
          <cell r="AF10130">
            <v>1.5517096962955257E-6</v>
          </cell>
        </row>
        <row r="10131">
          <cell r="L10131">
            <v>12.6774</v>
          </cell>
          <cell r="M10131">
            <v>6.3502580032462272E-3</v>
          </cell>
          <cell r="AF10131">
            <v>1.5124355953434593E-6</v>
          </cell>
        </row>
        <row r="10132">
          <cell r="L10132">
            <v>12.673299999999999</v>
          </cell>
          <cell r="M10132">
            <v>6.3500869210330393E-3</v>
          </cell>
          <cell r="AF10132">
            <v>1.5072349341564722E-6</v>
          </cell>
        </row>
        <row r="10133">
          <cell r="L10133">
            <v>12.6532</v>
          </cell>
          <cell r="M10133">
            <v>6.3492478143433563E-3</v>
          </cell>
          <cell r="AF10133">
            <v>1.4272847596387814E-6</v>
          </cell>
        </row>
        <row r="10134">
          <cell r="L10134">
            <v>12.6447</v>
          </cell>
          <cell r="M10134">
            <v>6.3488927750788527E-3</v>
          </cell>
          <cell r="AF10134">
            <v>1.3922607121162489E-6</v>
          </cell>
        </row>
        <row r="10135">
          <cell r="L10135">
            <v>12.634600000000001</v>
          </cell>
          <cell r="M10135">
            <v>6.3484707556746168E-3</v>
          </cell>
          <cell r="AF10135">
            <v>1.3796289573938828E-6</v>
          </cell>
        </row>
        <row r="10136">
          <cell r="L10136">
            <v>12.5678</v>
          </cell>
          <cell r="M10136">
            <v>6.345675500077314E-3</v>
          </cell>
          <cell r="AF10136">
            <v>1.351146618785712E-6</v>
          </cell>
        </row>
        <row r="10137">
          <cell r="L10137">
            <v>12.5625</v>
          </cell>
          <cell r="M10137">
            <v>6.3454534176593472E-3</v>
          </cell>
          <cell r="AF10137">
            <v>1.2601818954283298E-6</v>
          </cell>
        </row>
        <row r="10138">
          <cell r="L10138">
            <v>12.545999999999999</v>
          </cell>
          <cell r="M10138">
            <v>6.3447617438238055E-3</v>
          </cell>
          <cell r="AF10138">
            <v>1.2198853597430803E-6</v>
          </cell>
        </row>
        <row r="10139">
          <cell r="L10139">
            <v>12.5427</v>
          </cell>
          <cell r="M10139">
            <v>6.3446233572637036E-3</v>
          </cell>
          <cell r="AF10139">
            <v>1.1981873696601223E-6</v>
          </cell>
        </row>
        <row r="10140">
          <cell r="L10140">
            <v>12.5366</v>
          </cell>
          <cell r="M10140">
            <v>6.3443675063611657E-3</v>
          </cell>
          <cell r="AF10140">
            <v>1.1599285148552608E-6</v>
          </cell>
        </row>
        <row r="10141">
          <cell r="L10141">
            <v>12.503399999999999</v>
          </cell>
          <cell r="M10141">
            <v>6.342973972647094E-3</v>
          </cell>
          <cell r="AF10141">
            <v>1.038059576927677E-6</v>
          </cell>
        </row>
        <row r="10142">
          <cell r="L10142">
            <v>12.4595</v>
          </cell>
          <cell r="M10142">
            <v>6.3411286381941153E-3</v>
          </cell>
          <cell r="AF10142">
            <v>1.0115364513615532E-6</v>
          </cell>
        </row>
        <row r="10143">
          <cell r="L10143">
            <v>12.4285</v>
          </cell>
          <cell r="M10143">
            <v>6.3398237176742964E-3</v>
          </cell>
          <cell r="AF10143">
            <v>8.9872654014892925E-7</v>
          </cell>
        </row>
        <row r="10144">
          <cell r="L10144">
            <v>12.414899999999999</v>
          </cell>
          <cell r="M10144">
            <v>6.3392507568505252E-3</v>
          </cell>
          <cell r="AF10144">
            <v>8.5740449525351817E-7</v>
          </cell>
        </row>
        <row r="10145">
          <cell r="L10145">
            <v>12.3842</v>
          </cell>
          <cell r="M10145">
            <v>6.3379563073889221E-3</v>
          </cell>
          <cell r="AF10145">
            <v>8.4731178003305025E-7</v>
          </cell>
        </row>
        <row r="10146">
          <cell r="L10146">
            <v>12.382199999999999</v>
          </cell>
          <cell r="M10146">
            <v>6.3378719267733969E-3</v>
          </cell>
          <cell r="AF10146">
            <v>7.8619934879504678E-7</v>
          </cell>
        </row>
        <row r="10147">
          <cell r="L10147">
            <v>12.359299999999999</v>
          </cell>
          <cell r="M10147">
            <v>6.3369053184952331E-3</v>
          </cell>
          <cell r="AF10147">
            <v>7.3975889550412825E-7</v>
          </cell>
        </row>
        <row r="10148">
          <cell r="L10148">
            <v>12.3535</v>
          </cell>
          <cell r="M10148">
            <v>6.336660369273466E-3</v>
          </cell>
          <cell r="AF10148">
            <v>7.3543796707138567E-7</v>
          </cell>
        </row>
        <row r="10149">
          <cell r="L10149">
            <v>12.340400000000001</v>
          </cell>
          <cell r="M10149">
            <v>6.3361069265050404E-3</v>
          </cell>
          <cell r="AF10149">
            <v>7.2505857952349097E-7</v>
          </cell>
        </row>
        <row r="10150">
          <cell r="L10150">
            <v>12.3224</v>
          </cell>
          <cell r="M10150">
            <v>6.3353460291423235E-3</v>
          </cell>
          <cell r="AF10150">
            <v>7.2378420004318886E-7</v>
          </cell>
        </row>
        <row r="10151">
          <cell r="L10151">
            <v>12.317299999999999</v>
          </cell>
          <cell r="M10151">
            <v>6.3351303486359443E-3</v>
          </cell>
          <cell r="AF10151">
            <v>6.7729581161102851E-7</v>
          </cell>
        </row>
        <row r="10152">
          <cell r="L10152">
            <v>12.3104</v>
          </cell>
          <cell r="M10152">
            <v>6.3348384803057012E-3</v>
          </cell>
          <cell r="AF10152">
            <v>6.444884505291245E-7</v>
          </cell>
        </row>
        <row r="10153">
          <cell r="L10153">
            <v>12.3041</v>
          </cell>
          <cell r="M10153">
            <v>6.3345719262631458E-3</v>
          </cell>
          <cell r="AF10153">
            <v>6.4211554524725307E-7</v>
          </cell>
        </row>
        <row r="10154">
          <cell r="L10154">
            <v>12.298</v>
          </cell>
          <cell r="M10154">
            <v>6.3343137746242912E-3</v>
          </cell>
          <cell r="AF10154">
            <v>6.1015690556135494E-7</v>
          </cell>
        </row>
        <row r="10155">
          <cell r="L10155">
            <v>12.262</v>
          </cell>
          <cell r="M10155">
            <v>6.3327890623929304E-3</v>
          </cell>
          <cell r="AF10155">
            <v>5.7108175066723919E-7</v>
          </cell>
        </row>
        <row r="10156">
          <cell r="L10156">
            <v>12.251300000000001</v>
          </cell>
          <cell r="M10156">
            <v>6.3323354904121811E-3</v>
          </cell>
          <cell r="AF10156">
            <v>5.7048844292773982E-7</v>
          </cell>
        </row>
        <row r="10157">
          <cell r="L10157">
            <v>12.245799999999999</v>
          </cell>
          <cell r="M10157">
            <v>6.3321022757763992E-3</v>
          </cell>
          <cell r="AF10157">
            <v>5.5374008066643304E-7</v>
          </cell>
        </row>
        <row r="10158">
          <cell r="L10158">
            <v>12.210100000000001</v>
          </cell>
          <cell r="M10158">
            <v>6.3305873430495067E-3</v>
          </cell>
          <cell r="AF10158">
            <v>5.5341073425230437E-7</v>
          </cell>
        </row>
        <row r="10159">
          <cell r="L10159">
            <v>12.194000000000001</v>
          </cell>
          <cell r="M10159">
            <v>6.329903481934478E-3</v>
          </cell>
          <cell r="AF10159">
            <v>5.455618439797036E-7</v>
          </cell>
        </row>
        <row r="10160">
          <cell r="L10160">
            <v>12.1873</v>
          </cell>
          <cell r="M10160">
            <v>6.3296187736327503E-3</v>
          </cell>
          <cell r="AF10160">
            <v>5.2974469468338333E-7</v>
          </cell>
        </row>
        <row r="10161">
          <cell r="L10161">
            <v>12.184799999999999</v>
          </cell>
          <cell r="M10161">
            <v>6.3295125211072396E-3</v>
          </cell>
          <cell r="AF10161">
            <v>5.0409270759117477E-7</v>
          </cell>
        </row>
        <row r="10162">
          <cell r="L10162">
            <v>12.149100000000001</v>
          </cell>
          <cell r="M10162">
            <v>6.3279941631163746E-3</v>
          </cell>
          <cell r="AF10162">
            <v>4.5001119763499973E-7</v>
          </cell>
        </row>
        <row r="10163">
          <cell r="L10163">
            <v>12.144299999999999</v>
          </cell>
          <cell r="M10163">
            <v>6.3277898613900751E-3</v>
          </cell>
          <cell r="AF10163">
            <v>4.2188573433545852E-7</v>
          </cell>
        </row>
        <row r="10164">
          <cell r="L10164">
            <v>12.121600000000001</v>
          </cell>
          <cell r="M10164">
            <v>6.3268231941959983E-3</v>
          </cell>
          <cell r="AF10164">
            <v>4.0389745756998911E-7</v>
          </cell>
        </row>
        <row r="10165">
          <cell r="L10165">
            <v>12.065099999999999</v>
          </cell>
          <cell r="M10165">
            <v>6.3244136600884128E-3</v>
          </cell>
          <cell r="AF10165">
            <v>3.7742795513168488E-7</v>
          </cell>
        </row>
        <row r="10166">
          <cell r="L10166">
            <v>12.0238</v>
          </cell>
          <cell r="M10166">
            <v>6.3226491872245567E-3</v>
          </cell>
          <cell r="AF10166">
            <v>3.7685569826591341E-7</v>
          </cell>
        </row>
        <row r="10167">
          <cell r="L10167">
            <v>12.007400000000001</v>
          </cell>
          <cell r="M10167">
            <v>6.3219477834678111E-3</v>
          </cell>
          <cell r="AF10167">
            <v>3.6968737246907252E-7</v>
          </cell>
        </row>
        <row r="10168">
          <cell r="L10168">
            <v>11.9908</v>
          </cell>
          <cell r="M10168">
            <v>6.3212373970484362E-3</v>
          </cell>
          <cell r="AF10168">
            <v>3.5883576107607264E-7</v>
          </cell>
        </row>
        <row r="10169">
          <cell r="L10169">
            <v>11.9862</v>
          </cell>
          <cell r="M10169">
            <v>6.321040466638588E-3</v>
          </cell>
          <cell r="AF10169">
            <v>3.2591724741230622E-7</v>
          </cell>
        </row>
        <row r="10170">
          <cell r="L10170">
            <v>11.973699999999999</v>
          </cell>
          <cell r="M10170">
            <v>6.3205051623677509E-3</v>
          </cell>
          <cell r="AF10170">
            <v>3.2104491788288289E-7</v>
          </cell>
        </row>
        <row r="10171">
          <cell r="L10171">
            <v>11.972799999999999</v>
          </cell>
          <cell r="M10171">
            <v>6.3204666110230033E-3</v>
          </cell>
          <cell r="AF10171">
            <v>3.0827773701705554E-7</v>
          </cell>
        </row>
        <row r="10172">
          <cell r="L10172">
            <v>11.9436</v>
          </cell>
          <cell r="M10172">
            <v>6.3192151465067074E-3</v>
          </cell>
          <cell r="AF10172">
            <v>2.9916971030372956E-7</v>
          </cell>
        </row>
        <row r="10173">
          <cell r="L10173">
            <v>11.940300000000001</v>
          </cell>
          <cell r="M10173">
            <v>6.3190736299958347E-3</v>
          </cell>
          <cell r="AF10173">
            <v>2.9547147054666651E-7</v>
          </cell>
        </row>
        <row r="10174">
          <cell r="L10174">
            <v>11.9389</v>
          </cell>
          <cell r="M10174">
            <v>6.3190135875434905E-3</v>
          </cell>
          <cell r="AF10174">
            <v>2.5057734993813269E-7</v>
          </cell>
        </row>
        <row r="10175">
          <cell r="L10175">
            <v>11.918699999999999</v>
          </cell>
          <cell r="M10175">
            <v>6.3181469196506249E-3</v>
          </cell>
          <cell r="AF10175">
            <v>2.1980045024227359E-7</v>
          </cell>
        </row>
        <row r="10176">
          <cell r="L10176">
            <v>11.917299999999999</v>
          </cell>
          <cell r="M10176">
            <v>6.3180868299239487E-3</v>
          </cell>
          <cell r="AF10176">
            <v>2.1096434494019983E-7</v>
          </cell>
        </row>
        <row r="10177">
          <cell r="L10177">
            <v>11.8979</v>
          </cell>
          <cell r="M10177">
            <v>6.3172538427112663E-3</v>
          </cell>
          <cell r="AF10177">
            <v>1.9933801675515482E-7</v>
          </cell>
        </row>
        <row r="10178">
          <cell r="L10178">
            <v>11.861499999999999</v>
          </cell>
          <cell r="M10178">
            <v>6.3156893319510727E-3</v>
          </cell>
          <cell r="AF10178">
            <v>1.7967685503451718E-7</v>
          </cell>
        </row>
        <row r="10179">
          <cell r="L10179">
            <v>11.848599999999999</v>
          </cell>
          <cell r="M10179">
            <v>6.3151343797848572E-3</v>
          </cell>
          <cell r="AF10179">
            <v>1.6100359028170185E-7</v>
          </cell>
        </row>
        <row r="10180">
          <cell r="L10180">
            <v>11.8451</v>
          </cell>
          <cell r="M10180">
            <v>6.314983766580109E-3</v>
          </cell>
          <cell r="AF10180">
            <v>1.0327333066225288E-7</v>
          </cell>
        </row>
        <row r="10181">
          <cell r="L10181">
            <v>11.7936</v>
          </cell>
          <cell r="M10181">
            <v>6.312765391886202E-3</v>
          </cell>
          <cell r="AF10181">
            <v>9.7340102866996451E-8</v>
          </cell>
        </row>
        <row r="10182">
          <cell r="L10182">
            <v>11.7807</v>
          </cell>
          <cell r="M10182">
            <v>6.3122090737891502E-3</v>
          </cell>
          <cell r="AF10182">
            <v>5.7357793607227517E-8</v>
          </cell>
        </row>
        <row r="10183">
          <cell r="L10183">
            <v>11.773899999999999</v>
          </cell>
          <cell r="M10183">
            <v>6.3119157164796998E-3</v>
          </cell>
          <cell r="AF10183">
            <v>5.6555513974081636E-8</v>
          </cell>
        </row>
        <row r="10184">
          <cell r="L10184">
            <v>11.766</v>
          </cell>
          <cell r="M10184">
            <v>6.3115748138616477E-3</v>
          </cell>
          <cell r="AF10184">
            <v>5.0859012649430202E-8</v>
          </cell>
        </row>
        <row r="10185">
          <cell r="L10185">
            <v>11.7654</v>
          </cell>
          <cell r="M10185">
            <v>6.3115489185518181E-3</v>
          </cell>
          <cell r="AF10185">
            <v>5.0023004271305466E-8</v>
          </cell>
        </row>
        <row r="10186">
          <cell r="L10186">
            <v>11.754300000000001</v>
          </cell>
          <cell r="M10186">
            <v>6.3110697541958255E-3</v>
          </cell>
          <cell r="AF10186">
            <v>4.8901583551749353E-8</v>
          </cell>
        </row>
        <row r="10187">
          <cell r="L10187">
            <v>11.7356</v>
          </cell>
          <cell r="M10187">
            <v>6.3102620795311964E-3</v>
          </cell>
          <cell r="AF10187">
            <v>3.247121223429177E-8</v>
          </cell>
        </row>
        <row r="10188">
          <cell r="L10188">
            <v>11.7288</v>
          </cell>
          <cell r="M10188">
            <v>6.3099682447037772E-3</v>
          </cell>
          <cell r="AF10188">
            <v>2.7127458910458654E-8</v>
          </cell>
        </row>
        <row r="10189">
          <cell r="L10189">
            <v>11.7178</v>
          </cell>
          <cell r="M10189">
            <v>6.3094927713200485E-3</v>
          </cell>
          <cell r="AF10189">
            <v>2.7111238024458361E-8</v>
          </cell>
        </row>
        <row r="10190">
          <cell r="L10190">
            <v>11.7052</v>
          </cell>
          <cell r="M10190">
            <v>6.3089479068690335E-3</v>
          </cell>
          <cell r="AF10190">
            <v>2.4543804279127206E-8</v>
          </cell>
        </row>
        <row r="10191">
          <cell r="L10191">
            <v>11.694000000000001</v>
          </cell>
          <cell r="M10191">
            <v>6.3084633756238032E-3</v>
          </cell>
          <cell r="AF10191">
            <v>1.8575234723240145E-8</v>
          </cell>
        </row>
        <row r="10192">
          <cell r="L10192">
            <v>11.6732</v>
          </cell>
          <cell r="M10192">
            <v>6.3075630144612607E-3</v>
          </cell>
          <cell r="AF10192">
            <v>1.3983202874489772E-8</v>
          </cell>
        </row>
        <row r="10193">
          <cell r="L10193">
            <v>11.664899999999999</v>
          </cell>
          <cell r="M10193">
            <v>6.3072035480270568E-3</v>
          </cell>
          <cell r="AF10193">
            <v>1.0296408006499995E-8</v>
          </cell>
        </row>
        <row r="10194">
          <cell r="L10194">
            <v>11.6493</v>
          </cell>
          <cell r="M10194">
            <v>6.3065276347213598E-3</v>
          </cell>
          <cell r="AF10194">
            <v>6.1741866617285214E-9</v>
          </cell>
        </row>
        <row r="10195">
          <cell r="L10195">
            <v>11.648400000000001</v>
          </cell>
          <cell r="M10195">
            <v>6.3064886281887309E-3</v>
          </cell>
          <cell r="AF10195">
            <v>5.3490851234570375E-9</v>
          </cell>
        </row>
        <row r="10196">
          <cell r="L10196">
            <v>11.645799999999999</v>
          </cell>
          <cell r="M10196">
            <v>6.3063759355829569E-3</v>
          </cell>
          <cell r="AF10196">
            <v>5.344713051585785E-9</v>
          </cell>
        </row>
        <row r="10197">
          <cell r="L10197">
            <v>11.641299999999999</v>
          </cell>
          <cell r="M10197">
            <v>6.3061808658775023E-3</v>
          </cell>
          <cell r="AF10197">
            <v>4.7204706325986235E-9</v>
          </cell>
        </row>
        <row r="10198">
          <cell r="L10198">
            <v>11.6389</v>
          </cell>
          <cell r="M10198">
            <v>6.3060768158425011E-3</v>
          </cell>
          <cell r="AF10198">
            <v>3.1615421380106495E-9</v>
          </cell>
        </row>
        <row r="10199">
          <cell r="L10199">
            <v>11.5915</v>
          </cell>
          <cell r="M10199">
            <v>6.3040199954909511E-3</v>
          </cell>
          <cell r="AF10199">
            <v>2.8627588310386383E-9</v>
          </cell>
        </row>
        <row r="10200">
          <cell r="L10200">
            <v>11.5749</v>
          </cell>
          <cell r="M10200">
            <v>6.3032988502637263E-3</v>
          </cell>
          <cell r="AF10200">
            <v>2.6511445546646243E-9</v>
          </cell>
        </row>
        <row r="10201">
          <cell r="L10201">
            <v>11.5703</v>
          </cell>
          <cell r="M10201">
            <v>6.3030989392267667E-3</v>
          </cell>
          <cell r="AF10201">
            <v>2.300127588202325E-9</v>
          </cell>
        </row>
        <row r="10202">
          <cell r="L10202">
            <v>11.5341</v>
          </cell>
          <cell r="M10202">
            <v>6.3015245816280749E-3</v>
          </cell>
          <cell r="AF10202">
            <v>2.2299674840474124E-9</v>
          </cell>
        </row>
        <row r="10203">
          <cell r="L10203">
            <v>11.5318</v>
          </cell>
          <cell r="M10203">
            <v>6.3014244847789478E-3</v>
          </cell>
          <cell r="AF10203">
            <v>1.9561621990061817E-9</v>
          </cell>
        </row>
        <row r="10204">
          <cell r="L10204">
            <v>11.5107</v>
          </cell>
          <cell r="M10204">
            <v>6.3005058226429586E-3</v>
          </cell>
          <cell r="AF10204">
            <v>1.3169349702721434E-9</v>
          </cell>
        </row>
        <row r="10205">
          <cell r="L10205">
            <v>11.470700000000001</v>
          </cell>
          <cell r="M10205">
            <v>6.2987623913818708E-3</v>
          </cell>
          <cell r="AF10205">
            <v>1.2732363464888004E-9</v>
          </cell>
        </row>
        <row r="10206">
          <cell r="L10206">
            <v>11.464399999999999</v>
          </cell>
          <cell r="M10206">
            <v>6.2984875753078077E-3</v>
          </cell>
          <cell r="AF10206">
            <v>7.1512087746130949E-10</v>
          </cell>
        </row>
        <row r="10207">
          <cell r="L10207">
            <v>11.450799999999999</v>
          </cell>
          <cell r="M10207">
            <v>6.2978941122925078E-3</v>
          </cell>
          <cell r="AF10207">
            <v>5.3453042854621711E-10</v>
          </cell>
        </row>
        <row r="10208">
          <cell r="L10208">
            <v>11.3878</v>
          </cell>
          <cell r="M10208">
            <v>6.2951412530976815E-3</v>
          </cell>
          <cell r="AF10208">
            <v>4.8028590371009234E-10</v>
          </cell>
        </row>
        <row r="10209">
          <cell r="L10209">
            <v>11.380100000000001</v>
          </cell>
          <cell r="M10209">
            <v>6.2948043721400039E-3</v>
          </cell>
          <cell r="AF10209">
            <v>3.4318105911479806E-10</v>
          </cell>
        </row>
        <row r="10210">
          <cell r="L10210">
            <v>11.345700000000001</v>
          </cell>
          <cell r="M10210">
            <v>6.2932982280859738E-3</v>
          </cell>
          <cell r="AF10210">
            <v>3.1835924899763514E-10</v>
          </cell>
        </row>
        <row r="10211">
          <cell r="L10211">
            <v>11.3217</v>
          </cell>
          <cell r="M10211">
            <v>6.2922463490201431E-3</v>
          </cell>
          <cell r="AF10211">
            <v>2.7484922755041465E-10</v>
          </cell>
        </row>
        <row r="10212">
          <cell r="L10212">
            <v>11.3161</v>
          </cell>
          <cell r="M10212">
            <v>6.2920007828047939E-3</v>
          </cell>
          <cell r="AF10212">
            <v>2.1553002044136932E-10</v>
          </cell>
        </row>
        <row r="10213">
          <cell r="L10213">
            <v>11.307</v>
          </cell>
          <cell r="M10213">
            <v>6.2916016346273472E-3</v>
          </cell>
          <cell r="AF10213">
            <v>1.1566924133589357E-10</v>
          </cell>
        </row>
        <row r="10214">
          <cell r="L10214">
            <v>11.263299999999999</v>
          </cell>
          <cell r="M10214">
            <v>6.2896830689925277E-3</v>
          </cell>
          <cell r="AF10214">
            <v>1.1073596252613996E-10</v>
          </cell>
        </row>
        <row r="10215">
          <cell r="L10215">
            <v>11.236000000000001</v>
          </cell>
          <cell r="M10215">
            <v>6.2884830223213081E-3</v>
          </cell>
          <cell r="AF10215">
            <v>1.0931312457029926E-10</v>
          </cell>
        </row>
        <row r="10216">
          <cell r="L10216">
            <v>11.1999</v>
          </cell>
          <cell r="M10216">
            <v>6.2868943872354931E-3</v>
          </cell>
          <cell r="AF10216">
            <v>1.0307427610953884E-10</v>
          </cell>
        </row>
        <row r="10217">
          <cell r="L10217">
            <v>11.193</v>
          </cell>
          <cell r="M10217">
            <v>6.2865905142486141E-3</v>
          </cell>
          <cell r="AF10217">
            <v>1.0156949026935135E-10</v>
          </cell>
        </row>
        <row r="10218">
          <cell r="L10218">
            <v>11.1624</v>
          </cell>
          <cell r="M10218">
            <v>6.2852420221195535E-3</v>
          </cell>
          <cell r="AF10218">
            <v>8.0632382569459661E-11</v>
          </cell>
        </row>
        <row r="10219">
          <cell r="L10219">
            <v>11.1608</v>
          </cell>
          <cell r="M10219">
            <v>6.2851714731626263E-3</v>
          </cell>
          <cell r="AF10219">
            <v>6.7192407619474659E-11</v>
          </cell>
        </row>
        <row r="10220">
          <cell r="L10220">
            <v>11.157500000000001</v>
          </cell>
          <cell r="M10220">
            <v>6.2850259535247857E-3</v>
          </cell>
          <cell r="AF10220">
            <v>5.8892780701788645E-11</v>
          </cell>
        </row>
        <row r="10221">
          <cell r="L10221">
            <v>11.1471</v>
          </cell>
          <cell r="M10221">
            <v>6.2845672368086088E-3</v>
          </cell>
          <cell r="AF10221">
            <v>5.6624412985113614E-11</v>
          </cell>
        </row>
        <row r="10222">
          <cell r="L10222">
            <v>11.134</v>
          </cell>
          <cell r="M10222">
            <v>6.2839891939096238E-3</v>
          </cell>
          <cell r="AF10222">
            <v>5.2901993933454916E-11</v>
          </cell>
        </row>
        <row r="10223">
          <cell r="L10223">
            <v>11.0893</v>
          </cell>
          <cell r="M10223">
            <v>6.2820148061791207E-3</v>
          </cell>
          <cell r="AF10223">
            <v>4.8666906321322544E-11</v>
          </cell>
        </row>
        <row r="10224">
          <cell r="L10224">
            <v>11.060700000000001</v>
          </cell>
          <cell r="M10224">
            <v>6.2807499444602465E-3</v>
          </cell>
          <cell r="AF10224">
            <v>4.6542780567542846E-11</v>
          </cell>
        </row>
        <row r="10225">
          <cell r="L10225">
            <v>11.016299999999999</v>
          </cell>
          <cell r="M10225">
            <v>6.2787838308538992E-3</v>
          </cell>
          <cell r="AF10225">
            <v>4.0194393247703036E-11</v>
          </cell>
        </row>
        <row r="10226">
          <cell r="L10226">
            <v>10.968299999999999</v>
          </cell>
          <cell r="M10226">
            <v>6.2766549094243071E-3</v>
          </cell>
          <cell r="AF10226">
            <v>3.8277425117855145E-11</v>
          </cell>
        </row>
        <row r="10227">
          <cell r="L10227">
            <v>10.9643</v>
          </cell>
          <cell r="M10227">
            <v>6.2764773402951956E-3</v>
          </cell>
          <cell r="AF10227">
            <v>3.5423213207024559E-11</v>
          </cell>
        </row>
        <row r="10228">
          <cell r="L10228">
            <v>10.9292</v>
          </cell>
          <cell r="M10228">
            <v>6.2749181227539884E-3</v>
          </cell>
          <cell r="AF10228">
            <v>3.316117085947456E-11</v>
          </cell>
        </row>
        <row r="10229">
          <cell r="L10229">
            <v>10.927099999999999</v>
          </cell>
          <cell r="M10229">
            <v>6.2748247765755452E-3</v>
          </cell>
          <cell r="AF10229">
            <v>3.2745393215747464E-11</v>
          </cell>
        </row>
        <row r="10230">
          <cell r="L10230">
            <v>10.895099999999999</v>
          </cell>
          <cell r="M10230">
            <v>6.2734015257524317E-3</v>
          </cell>
          <cell r="AF10230">
            <v>3.1040040766967274E-11</v>
          </cell>
        </row>
        <row r="10231">
          <cell r="L10231">
            <v>10.887700000000001</v>
          </cell>
          <cell r="M10231">
            <v>6.273072176538887E-3</v>
          </cell>
          <cell r="AF10231">
            <v>3.0793778278439464E-11</v>
          </cell>
        </row>
        <row r="10232">
          <cell r="L10232">
            <v>10.8447</v>
          </cell>
          <cell r="M10232">
            <v>6.2711567380914169E-3</v>
          </cell>
          <cell r="AF10232">
            <v>2.4542532704855355E-11</v>
          </cell>
        </row>
        <row r="10233">
          <cell r="L10233">
            <v>10.8386</v>
          </cell>
          <cell r="M10233">
            <v>6.2708847848320865E-3</v>
          </cell>
          <cell r="AF10233">
            <v>2.4178094939858822E-11</v>
          </cell>
        </row>
        <row r="10234">
          <cell r="L10234">
            <v>10.8086</v>
          </cell>
          <cell r="M10234">
            <v>6.2695464849106498E-3</v>
          </cell>
          <cell r="AF10234">
            <v>1.6006015245460246E-11</v>
          </cell>
        </row>
        <row r="10235">
          <cell r="L10235">
            <v>10.793799999999999</v>
          </cell>
          <cell r="M10235">
            <v>6.2688857521479898E-3</v>
          </cell>
          <cell r="AF10235">
            <v>1.5990463515419733E-11</v>
          </cell>
        </row>
        <row r="10236">
          <cell r="L10236">
            <v>10.773099999999999</v>
          </cell>
          <cell r="M10236">
            <v>6.2679610599860403E-3</v>
          </cell>
          <cell r="AF10236">
            <v>1.5983556364527804E-11</v>
          </cell>
        </row>
        <row r="10237">
          <cell r="L10237">
            <v>10.762600000000001</v>
          </cell>
          <cell r="M10237">
            <v>6.2674917640465639E-3</v>
          </cell>
          <cell r="AF10237">
            <v>1.5292443203512653E-11</v>
          </cell>
        </row>
        <row r="10238">
          <cell r="L10238">
            <v>10.7456</v>
          </cell>
          <cell r="M10238">
            <v>6.266731596106064E-3</v>
          </cell>
          <cell r="AF10238">
            <v>1.5041470409460926E-11</v>
          </cell>
        </row>
        <row r="10239">
          <cell r="L10239">
            <v>10.7416</v>
          </cell>
          <cell r="M10239">
            <v>6.2665526692075816E-3</v>
          </cell>
          <cell r="AF10239">
            <v>1.131165878607752E-11</v>
          </cell>
        </row>
        <row r="10240">
          <cell r="L10240">
            <v>10.7409</v>
          </cell>
          <cell r="M10240">
            <v>6.2665213544998537E-3</v>
          </cell>
          <cell r="AF10240">
            <v>7.7685687285016522E-12</v>
          </cell>
        </row>
        <row r="10241">
          <cell r="L10241">
            <v>10.740500000000001</v>
          </cell>
          <cell r="M10241">
            <v>6.266503460046753E-3</v>
          </cell>
          <cell r="AF10241">
            <v>6.9325999897206012E-12</v>
          </cell>
        </row>
        <row r="10242">
          <cell r="L10242">
            <v>10.7034</v>
          </cell>
          <cell r="M10242">
            <v>6.2648426925049081E-3</v>
          </cell>
          <cell r="AF10242">
            <v>6.0419985001721079E-12</v>
          </cell>
        </row>
        <row r="10243">
          <cell r="L10243">
            <v>10.686</v>
          </cell>
          <cell r="M10243">
            <v>6.2640630678926735E-3</v>
          </cell>
          <cell r="AF10243">
            <v>4.8088016718680273E-12</v>
          </cell>
        </row>
        <row r="10244">
          <cell r="L10244">
            <v>10.661199999999999</v>
          </cell>
          <cell r="M10244">
            <v>6.2629510845248404E-3</v>
          </cell>
          <cell r="AF10244">
            <v>4.6009694348492731E-12</v>
          </cell>
        </row>
        <row r="10245">
          <cell r="L10245">
            <v>10.6221</v>
          </cell>
          <cell r="M10245">
            <v>6.2611960222800555E-3</v>
          </cell>
          <cell r="AF10245">
            <v>2.61613494270548E-12</v>
          </cell>
        </row>
        <row r="10246">
          <cell r="L10246">
            <v>10.6043</v>
          </cell>
          <cell r="M10246">
            <v>6.260396274901517E-3</v>
          </cell>
          <cell r="AF10246">
            <v>1.5321936250100791E-12</v>
          </cell>
        </row>
        <row r="10247">
          <cell r="L10247">
            <v>10.583299999999999</v>
          </cell>
          <cell r="M10247">
            <v>6.2594521355550607E-3</v>
          </cell>
          <cell r="AF10247">
            <v>1.3727444910973265E-12</v>
          </cell>
        </row>
        <row r="10248">
          <cell r="L10248">
            <v>10.524699999999999</v>
          </cell>
          <cell r="M10248">
            <v>6.2568140069087994E-3</v>
          </cell>
          <cell r="AF10248">
            <v>1.1293491708530055E-12</v>
          </cell>
        </row>
        <row r="10249">
          <cell r="L10249">
            <v>10.497400000000001</v>
          </cell>
          <cell r="M10249">
            <v>6.2555832078454556E-3</v>
          </cell>
          <cell r="AF10249">
            <v>1.0282193770937636E-12</v>
          </cell>
        </row>
        <row r="10250">
          <cell r="L10250">
            <v>10.4535</v>
          </cell>
          <cell r="M10250">
            <v>6.2536016498119474E-3</v>
          </cell>
          <cell r="AF10250">
            <v>3.6700880965541028E-13</v>
          </cell>
        </row>
        <row r="10251">
          <cell r="L10251">
            <v>10.430199999999999</v>
          </cell>
          <cell r="M10251">
            <v>6.2525487527144014E-3</v>
          </cell>
          <cell r="AF10251">
            <v>1.100849675159426E-13</v>
          </cell>
        </row>
        <row r="10252">
          <cell r="L10252">
            <v>10.409800000000001</v>
          </cell>
          <cell r="M10252">
            <v>6.2516262305214168E-3</v>
          </cell>
          <cell r="AF10252">
            <v>1.0987242291491446E-13</v>
          </cell>
        </row>
        <row r="10253">
          <cell r="L10253">
            <v>10.3773</v>
          </cell>
          <cell r="M10253">
            <v>6.250155230169278E-3</v>
          </cell>
          <cell r="AF10253">
            <v>8.6451263013588558E-14</v>
          </cell>
        </row>
        <row r="10254">
          <cell r="L10254">
            <v>10.362500000000001</v>
          </cell>
          <cell r="M10254">
            <v>6.2494848318833066E-3</v>
          </cell>
          <cell r="AF10254">
            <v>6.2854708416496649E-14</v>
          </cell>
        </row>
        <row r="10255">
          <cell r="L10255">
            <v>10.349600000000001</v>
          </cell>
          <cell r="M10255">
            <v>6.2489002291916292E-3</v>
          </cell>
          <cell r="AF10255">
            <v>5.0810565741379499E-14</v>
          </cell>
        </row>
        <row r="10256">
          <cell r="L10256">
            <v>10.339700000000001</v>
          </cell>
          <cell r="M10256">
            <v>6.2484514107121851E-3</v>
          </cell>
          <cell r="AF10256">
            <v>1.164622553118851E-14</v>
          </cell>
        </row>
        <row r="10257">
          <cell r="L10257">
            <v>10.3338</v>
          </cell>
          <cell r="M10257">
            <v>6.2481838628814573E-3</v>
          </cell>
          <cell r="AF10257">
            <v>1.1313031693870991E-15</v>
          </cell>
        </row>
        <row r="10258">
          <cell r="L10258">
            <v>10.317500000000001</v>
          </cell>
          <cell r="M10258">
            <v>6.2474444330765638E-3</v>
          </cell>
          <cell r="AF10258">
            <v>1.1067365791875259E-15</v>
          </cell>
        </row>
        <row r="10259">
          <cell r="L10259">
            <v>10.302899999999999</v>
          </cell>
          <cell r="M10259">
            <v>6.2467817824147023E-3</v>
          </cell>
          <cell r="AF10259">
            <v>3.8793899302193407E-16</v>
          </cell>
        </row>
        <row r="10260">
          <cell r="L10260">
            <v>10.2963</v>
          </cell>
          <cell r="M10260">
            <v>6.2464821228047883E-3</v>
          </cell>
          <cell r="AF10260">
            <v>2.8155894276698374E-16</v>
          </cell>
        </row>
        <row r="10261">
          <cell r="L10261">
            <v>10.234</v>
          </cell>
          <cell r="M10261">
            <v>6.2436502925814043E-3</v>
          </cell>
          <cell r="AF10261">
            <v>1.9613466449038589E-16</v>
          </cell>
        </row>
        <row r="10262">
          <cell r="L10262">
            <v>10.1997</v>
          </cell>
          <cell r="M10262">
            <v>6.2420887077017737E-3</v>
          </cell>
          <cell r="AF10262">
            <v>1.60900348874443E-17</v>
          </cell>
        </row>
        <row r="10263">
          <cell r="L10263">
            <v>10.1951</v>
          </cell>
          <cell r="M10263">
            <v>6.241879148108441E-3</v>
          </cell>
          <cell r="AF10263">
            <v>3.852025449356803E-18</v>
          </cell>
        </row>
        <row r="10264">
          <cell r="L10264">
            <v>10.174799999999999</v>
          </cell>
          <cell r="M10264">
            <v>6.2409539735664623E-3</v>
          </cell>
          <cell r="AF10264">
            <v>4.170586149753122E-19</v>
          </cell>
        </row>
        <row r="10265">
          <cell r="L10265">
            <v>10.144399999999999</v>
          </cell>
          <cell r="M10265">
            <v>6.2395673355634777E-3</v>
          </cell>
          <cell r="AF10265">
            <v>1.8523852308817368E-20</v>
          </cell>
        </row>
        <row r="10266">
          <cell r="L10266">
            <v>10.139699999999999</v>
          </cell>
          <cell r="M10266">
            <v>6.2393528304687199E-3</v>
          </cell>
          <cell r="AF10266">
            <v>5.4492333272695777E-23</v>
          </cell>
        </row>
        <row r="10267">
          <cell r="L10267">
            <v>10.1335</v>
          </cell>
          <cell r="M10267">
            <v>6.2390698157017621E-3</v>
          </cell>
          <cell r="AF10267">
            <v>1.8089246333631915E-23</v>
          </cell>
        </row>
        <row r="10268">
          <cell r="L10268">
            <v>10.1335</v>
          </cell>
          <cell r="M10268">
            <v>6.2390698157017621E-3</v>
          </cell>
          <cell r="AF10268">
            <v>1.9445801168848296E-24</v>
          </cell>
        </row>
        <row r="10269">
          <cell r="L10269">
            <v>10.129300000000001</v>
          </cell>
          <cell r="M10269">
            <v>6.2388780633203965E-3</v>
          </cell>
          <cell r="AF10269">
            <v>1.6803917234922739E-24</v>
          </cell>
        </row>
        <row r="10270">
          <cell r="L10270">
            <v>10.095499999999999</v>
          </cell>
          <cell r="M10270">
            <v>6.2373339520098714E-3</v>
          </cell>
          <cell r="AF10270">
            <v>2.4755906780272152E-28</v>
          </cell>
        </row>
        <row r="10271">
          <cell r="L10271">
            <v>10.086</v>
          </cell>
          <cell r="M10271">
            <v>6.2368996485123928E-3</v>
          </cell>
          <cell r="AF10271">
            <v>9.4855359063345494E-29</v>
          </cell>
        </row>
        <row r="10272">
          <cell r="L10272">
            <v>10.0509</v>
          </cell>
          <cell r="M10272">
            <v>6.2352938410930947E-3</v>
          </cell>
          <cell r="AF10272">
            <v>5.5650492015500307E-29</v>
          </cell>
        </row>
        <row r="10273">
          <cell r="L10273">
            <v>10.046900000000001</v>
          </cell>
          <cell r="M10273">
            <v>6.2351107262249997E-3</v>
          </cell>
          <cell r="AF10273">
            <v>2.8420095932720548E-38</v>
          </cell>
        </row>
        <row r="10274">
          <cell r="L10274">
            <v>9.9685500000000005</v>
          </cell>
          <cell r="M10274">
            <v>6.2315191471088742E-3</v>
          </cell>
          <cell r="AF10274">
            <v>1.9243232592997324E-39</v>
          </cell>
        </row>
        <row r="10275">
          <cell r="L10275">
            <v>9.9450000000000003</v>
          </cell>
          <cell r="M10275">
            <v>6.2304378207130411E-3</v>
          </cell>
          <cell r="AF10275">
            <v>4.4685836795549745E-41</v>
          </cell>
        </row>
        <row r="10276">
          <cell r="L10276">
            <v>9.8928200000000004</v>
          </cell>
          <cell r="M10276">
            <v>6.2280389702006403E-3</v>
          </cell>
          <cell r="AF10276">
            <v>1.4684240968254765E-56</v>
          </cell>
        </row>
        <row r="10277">
          <cell r="L10277">
            <v>9.8621700000000008</v>
          </cell>
          <cell r="M10277">
            <v>6.2266280205280702E-3</v>
          </cell>
          <cell r="AF10277">
            <v>1.116639971717766E-60</v>
          </cell>
        </row>
        <row r="10278">
          <cell r="L10278">
            <v>9.8355899999999998</v>
          </cell>
          <cell r="M10278">
            <v>6.225403299232826E-3</v>
          </cell>
          <cell r="AF10278">
            <v>1.4005091252046618E-66</v>
          </cell>
        </row>
        <row r="10279">
          <cell r="L10279">
            <v>9.8314800000000009</v>
          </cell>
          <cell r="M10279">
            <v>6.2252138298580697E-3</v>
          </cell>
          <cell r="AF10279">
            <v>2.4381734705483546E-114</v>
          </cell>
        </row>
        <row r="10280">
          <cell r="L10280">
            <v>9.8283000000000005</v>
          </cell>
          <cell r="M10280">
            <v>6.2250672158933474E-3</v>
          </cell>
        </row>
        <row r="10281">
          <cell r="L10281">
            <v>9.7873300000000008</v>
          </cell>
          <cell r="M10281">
            <v>6.2231769499750643E-3</v>
          </cell>
        </row>
        <row r="10282">
          <cell r="L10282">
            <v>9.7594200000000004</v>
          </cell>
          <cell r="M10282">
            <v>6.2218878170796415E-3</v>
          </cell>
        </row>
        <row r="10283">
          <cell r="L10283">
            <v>9.7591199999999994</v>
          </cell>
          <cell r="M10283">
            <v>6.2218739541251211E-3</v>
          </cell>
        </row>
        <row r="10284">
          <cell r="L10284">
            <v>9.7585099999999994</v>
          </cell>
          <cell r="M10284">
            <v>6.2218457657059779E-3</v>
          </cell>
        </row>
        <row r="10285">
          <cell r="L10285">
            <v>9.7293599999999998</v>
          </cell>
          <cell r="M10285">
            <v>6.2204980858492553E-3</v>
          </cell>
        </row>
        <row r="10286">
          <cell r="L10286">
            <v>9.7138299999999997</v>
          </cell>
          <cell r="M10286">
            <v>6.2197795796083057E-3</v>
          </cell>
        </row>
        <row r="10287">
          <cell r="L10287">
            <v>9.7096400000000003</v>
          </cell>
          <cell r="M10287">
            <v>6.2195856651427539E-3</v>
          </cell>
        </row>
        <row r="10288">
          <cell r="L10288">
            <v>9.6948000000000008</v>
          </cell>
          <cell r="M10288">
            <v>6.2188986563365784E-3</v>
          </cell>
        </row>
        <row r="10289">
          <cell r="L10289">
            <v>9.6549700000000005</v>
          </cell>
          <cell r="M10289">
            <v>6.2170531389767391E-3</v>
          </cell>
        </row>
        <row r="10290">
          <cell r="L10290">
            <v>9.6359100000000009</v>
          </cell>
          <cell r="M10290">
            <v>6.2161691663670865E-3</v>
          </cell>
        </row>
        <row r="10291">
          <cell r="L10291">
            <v>9.6215200000000003</v>
          </cell>
          <cell r="M10291">
            <v>6.2155014251505667E-3</v>
          </cell>
        </row>
        <row r="10292">
          <cell r="L10292">
            <v>9.5674399999999995</v>
          </cell>
          <cell r="M10292">
            <v>6.2129892081415321E-3</v>
          </cell>
        </row>
        <row r="10293">
          <cell r="L10293">
            <v>9.5660799999999995</v>
          </cell>
          <cell r="M10293">
            <v>6.2129259754279288E-3</v>
          </cell>
        </row>
        <row r="10294">
          <cell r="L10294">
            <v>9.5554600000000001</v>
          </cell>
          <cell r="M10294">
            <v>6.2124321084611571E-3</v>
          </cell>
        </row>
        <row r="10295">
          <cell r="L10295">
            <v>9.5495300000000007</v>
          </cell>
          <cell r="M10295">
            <v>6.2121562704248214E-3</v>
          </cell>
        </row>
        <row r="10296">
          <cell r="L10296">
            <v>9.5344899999999999</v>
          </cell>
          <cell r="M10296">
            <v>6.211456441875594E-3</v>
          </cell>
        </row>
        <row r="10297">
          <cell r="L10297">
            <v>9.5191700000000008</v>
          </cell>
          <cell r="M10297">
            <v>6.2107432417095034E-3</v>
          </cell>
        </row>
        <row r="10298">
          <cell r="L10298">
            <v>9.5053300000000007</v>
          </cell>
          <cell r="M10298">
            <v>6.2100986433657164E-3</v>
          </cell>
        </row>
        <row r="10299">
          <cell r="L10299">
            <v>9.4740400000000005</v>
          </cell>
          <cell r="M10299">
            <v>6.2086402707375657E-3</v>
          </cell>
        </row>
        <row r="10300">
          <cell r="L10300">
            <v>9.4733400000000003</v>
          </cell>
          <cell r="M10300">
            <v>6.2086076284646186E-3</v>
          </cell>
        </row>
        <row r="10301">
          <cell r="L10301">
            <v>9.4708100000000002</v>
          </cell>
          <cell r="M10301">
            <v>6.2084896439489811E-3</v>
          </cell>
        </row>
        <row r="10302">
          <cell r="L10302">
            <v>9.4388900000000007</v>
          </cell>
          <cell r="M10302">
            <v>6.2070002712819343E-3</v>
          </cell>
        </row>
        <row r="10303">
          <cell r="L10303">
            <v>9.4369099999999992</v>
          </cell>
          <cell r="M10303">
            <v>6.2069078360097564E-3</v>
          </cell>
        </row>
        <row r="10304">
          <cell r="L10304">
            <v>9.4248700000000003</v>
          </cell>
          <cell r="M10304">
            <v>6.2063456307428254E-3</v>
          </cell>
        </row>
        <row r="10305">
          <cell r="L10305">
            <v>9.3972099999999994</v>
          </cell>
          <cell r="M10305">
            <v>6.2050532457362815E-3</v>
          </cell>
        </row>
        <row r="10306">
          <cell r="L10306">
            <v>9.39269</v>
          </cell>
          <cell r="M10306">
            <v>6.2048419465225782E-3</v>
          </cell>
        </row>
        <row r="10307">
          <cell r="L10307">
            <v>9.3906799999999997</v>
          </cell>
          <cell r="M10307">
            <v>6.2047479741783977E-3</v>
          </cell>
        </row>
        <row r="10308">
          <cell r="L10308">
            <v>9.3880499999999998</v>
          </cell>
          <cell r="M10308">
            <v>6.2046250063772651E-3</v>
          </cell>
        </row>
        <row r="10309">
          <cell r="L10309">
            <v>9.3811300000000006</v>
          </cell>
          <cell r="M10309">
            <v>6.2043014075848189E-3</v>
          </cell>
        </row>
        <row r="10310">
          <cell r="L10310">
            <v>9.3736800000000002</v>
          </cell>
          <cell r="M10310">
            <v>6.2039529458830164E-3</v>
          </cell>
        </row>
        <row r="10311">
          <cell r="L10311">
            <v>9.3712199999999992</v>
          </cell>
          <cell r="M10311">
            <v>6.2038378654634147E-3</v>
          </cell>
        </row>
        <row r="10312">
          <cell r="L10312">
            <v>9.3313000000000006</v>
          </cell>
          <cell r="M10312">
            <v>6.2019691400540351E-3</v>
          </cell>
        </row>
        <row r="10313">
          <cell r="L10313">
            <v>9.3231400000000004</v>
          </cell>
          <cell r="M10313">
            <v>6.2015868683183298E-3</v>
          </cell>
        </row>
        <row r="10314">
          <cell r="L10314">
            <v>9.3106000000000009</v>
          </cell>
          <cell r="M10314">
            <v>6.2009992163021234E-3</v>
          </cell>
        </row>
        <row r="10315">
          <cell r="L10315">
            <v>9.2870699999999999</v>
          </cell>
          <cell r="M10315">
            <v>6.1998959266963815E-3</v>
          </cell>
        </row>
        <row r="10316">
          <cell r="L10316">
            <v>9.2791599999999992</v>
          </cell>
          <cell r="M10316">
            <v>6.1995248554038446E-3</v>
          </cell>
        </row>
        <row r="10317">
          <cell r="L10317">
            <v>9.2664899999999992</v>
          </cell>
          <cell r="M10317">
            <v>6.1989302936315176E-3</v>
          </cell>
        </row>
        <row r="10318">
          <cell r="L10318">
            <v>9.2198899999999995</v>
          </cell>
          <cell r="M10318">
            <v>6.1967414862853726E-3</v>
          </cell>
        </row>
        <row r="10319">
          <cell r="L10319">
            <v>9.2122600000000006</v>
          </cell>
          <cell r="M10319">
            <v>6.1963828016684385E-3</v>
          </cell>
        </row>
        <row r="10320">
          <cell r="L10320">
            <v>9.2103199999999994</v>
          </cell>
          <cell r="M10320">
            <v>6.1962915891237737E-3</v>
          </cell>
        </row>
        <row r="10321">
          <cell r="L10321">
            <v>9.1996500000000001</v>
          </cell>
          <cell r="M10321">
            <v>6.1957898217833238E-3</v>
          </cell>
        </row>
        <row r="10322">
          <cell r="L10322">
            <v>9.1937599999999993</v>
          </cell>
          <cell r="M10322">
            <v>6.1955127674057781E-3</v>
          </cell>
        </row>
        <row r="10323">
          <cell r="L10323">
            <v>9.1918100000000003</v>
          </cell>
          <cell r="M10323">
            <v>6.1954210319504844E-3</v>
          </cell>
        </row>
        <row r="10324">
          <cell r="L10324">
            <v>9.1634799999999998</v>
          </cell>
          <cell r="M10324">
            <v>6.1940876538337077E-3</v>
          </cell>
        </row>
        <row r="10325">
          <cell r="L10325">
            <v>9.1576299999999993</v>
          </cell>
          <cell r="M10325">
            <v>6.1938121720678686E-3</v>
          </cell>
        </row>
        <row r="10326">
          <cell r="L10326">
            <v>9.1554000000000002</v>
          </cell>
          <cell r="M10326">
            <v>6.1937071462074235E-3</v>
          </cell>
        </row>
        <row r="10327">
          <cell r="L10327">
            <v>9.1419599999999992</v>
          </cell>
          <cell r="M10327">
            <v>6.1930740115282053E-3</v>
          </cell>
        </row>
        <row r="10328">
          <cell r="L10328">
            <v>9.1118000000000006</v>
          </cell>
          <cell r="M10328">
            <v>6.1916522678208061E-3</v>
          </cell>
        </row>
        <row r="10329">
          <cell r="L10329">
            <v>9.0968599999999995</v>
          </cell>
          <cell r="M10329">
            <v>6.1909475042631135E-3</v>
          </cell>
        </row>
        <row r="10330">
          <cell r="L10330">
            <v>9.0920900000000007</v>
          </cell>
          <cell r="M10330">
            <v>6.1907224208684842E-3</v>
          </cell>
        </row>
        <row r="10331">
          <cell r="L10331">
            <v>9.0713299999999997</v>
          </cell>
          <cell r="M10331">
            <v>6.1897424264829998E-3</v>
          </cell>
        </row>
        <row r="10332">
          <cell r="L10332">
            <v>9.0550800000000002</v>
          </cell>
          <cell r="M10332">
            <v>6.1889748926673904E-3</v>
          </cell>
        </row>
        <row r="10333">
          <cell r="L10333">
            <v>9.0039099999999994</v>
          </cell>
          <cell r="M10333">
            <v>6.1865554770925268E-3</v>
          </cell>
        </row>
        <row r="10334">
          <cell r="L10334">
            <v>8.9964200000000005</v>
          </cell>
          <cell r="M10334">
            <v>6.1862010160206151E-3</v>
          </cell>
        </row>
        <row r="10335">
          <cell r="L10335">
            <v>8.9425899999999992</v>
          </cell>
          <cell r="M10335">
            <v>6.1836511359428343E-3</v>
          </cell>
        </row>
        <row r="10336">
          <cell r="L10336">
            <v>8.88978</v>
          </cell>
          <cell r="M10336">
            <v>6.1811454849808409E-3</v>
          </cell>
        </row>
        <row r="10337">
          <cell r="L10337">
            <v>8.8807899999999993</v>
          </cell>
          <cell r="M10337">
            <v>6.180718537907289E-3</v>
          </cell>
        </row>
        <row r="10338">
          <cell r="L10338">
            <v>8.8658900000000003</v>
          </cell>
          <cell r="M10338">
            <v>6.1800106591547921E-3</v>
          </cell>
        </row>
        <row r="10339">
          <cell r="L10339">
            <v>8.8405699999999996</v>
          </cell>
          <cell r="M10339">
            <v>6.1788070028390586E-3</v>
          </cell>
        </row>
        <row r="10340">
          <cell r="L10340">
            <v>8.8028700000000004</v>
          </cell>
          <cell r="M10340">
            <v>6.1770131095078389E-3</v>
          </cell>
        </row>
        <row r="10341">
          <cell r="L10341">
            <v>8.79678</v>
          </cell>
          <cell r="M10341">
            <v>6.1767231338587768E-3</v>
          </cell>
        </row>
        <row r="10342">
          <cell r="L10342">
            <v>8.7924299999999995</v>
          </cell>
          <cell r="M10342">
            <v>6.1765159755632053E-3</v>
          </cell>
        </row>
        <row r="10343">
          <cell r="L10343">
            <v>8.7815399999999997</v>
          </cell>
          <cell r="M10343">
            <v>6.1759972455253699E-3</v>
          </cell>
        </row>
        <row r="10344">
          <cell r="L10344">
            <v>8.7552299999999992</v>
          </cell>
          <cell r="M10344">
            <v>6.1747432980149954E-3</v>
          </cell>
        </row>
        <row r="10345">
          <cell r="L10345">
            <v>8.7395200000000006</v>
          </cell>
          <cell r="M10345">
            <v>6.1739940749618279E-3</v>
          </cell>
        </row>
        <row r="10346">
          <cell r="L10346">
            <v>8.7368699999999997</v>
          </cell>
          <cell r="M10346">
            <v>6.1738676591197271E-3</v>
          </cell>
        </row>
        <row r="10347">
          <cell r="L10347">
            <v>8.7255199999999995</v>
          </cell>
          <cell r="M10347">
            <v>6.1733261030034641E-3</v>
          </cell>
        </row>
        <row r="10348">
          <cell r="L10348">
            <v>8.7011400000000005</v>
          </cell>
          <cell r="M10348">
            <v>6.1721622024635539E-3</v>
          </cell>
        </row>
        <row r="10349">
          <cell r="L10349">
            <v>8.6814999999999998</v>
          </cell>
          <cell r="M10349">
            <v>6.1712239659702448E-3</v>
          </cell>
        </row>
        <row r="10350">
          <cell r="L10350">
            <v>8.6652299999999993</v>
          </cell>
          <cell r="M10350">
            <v>6.1704462990843593E-3</v>
          </cell>
        </row>
        <row r="10351">
          <cell r="L10351">
            <v>8.6535700000000002</v>
          </cell>
          <cell r="M10351">
            <v>6.169888744510613E-3</v>
          </cell>
        </row>
        <row r="10352">
          <cell r="L10352">
            <v>8.6532300000000006</v>
          </cell>
          <cell r="M10352">
            <v>6.169872483548583E-3</v>
          </cell>
        </row>
        <row r="10353">
          <cell r="L10353">
            <v>8.6509099999999997</v>
          </cell>
          <cell r="M10353">
            <v>6.1697615219519471E-3</v>
          </cell>
        </row>
        <row r="10354">
          <cell r="L10354">
            <v>8.6420899999999996</v>
          </cell>
          <cell r="M10354">
            <v>6.169339605824547E-3</v>
          </cell>
        </row>
        <row r="10355">
          <cell r="L10355">
            <v>8.5712600000000005</v>
          </cell>
          <cell r="M10355">
            <v>6.1659473018641983E-3</v>
          </cell>
        </row>
        <row r="10356">
          <cell r="L10356">
            <v>8.5411000000000001</v>
          </cell>
          <cell r="M10356">
            <v>6.1645006414655498E-3</v>
          </cell>
        </row>
        <row r="10357">
          <cell r="L10357">
            <v>8.5320099999999996</v>
          </cell>
          <cell r="M10357">
            <v>6.1640643725745349E-3</v>
          </cell>
        </row>
        <row r="10358">
          <cell r="L10358">
            <v>8.5208499999999994</v>
          </cell>
          <cell r="M10358">
            <v>6.1635285931225022E-3</v>
          </cell>
        </row>
        <row r="10359">
          <cell r="L10359">
            <v>8.4795700000000007</v>
          </cell>
          <cell r="M10359">
            <v>6.1615452324451101E-3</v>
          </cell>
        </row>
        <row r="10360">
          <cell r="L10360">
            <v>8.4574099999999994</v>
          </cell>
          <cell r="M10360">
            <v>6.1604795136338793E-3</v>
          </cell>
        </row>
        <row r="10361">
          <cell r="L10361">
            <v>8.4547699999999999</v>
          </cell>
          <cell r="M10361">
            <v>6.1603525038387372E-3</v>
          </cell>
        </row>
        <row r="10362">
          <cell r="L10362">
            <v>8.4404699999999995</v>
          </cell>
          <cell r="M10362">
            <v>6.1596643606346259E-3</v>
          </cell>
        </row>
        <row r="10363">
          <cell r="L10363">
            <v>8.3917900000000003</v>
          </cell>
          <cell r="M10363">
            <v>6.157319592144034E-3</v>
          </cell>
        </row>
        <row r="10364">
          <cell r="L10364">
            <v>8.3421800000000008</v>
          </cell>
          <cell r="M10364">
            <v>6.1549265420366914E-3</v>
          </cell>
        </row>
        <row r="10365">
          <cell r="L10365">
            <v>8.3260699999999996</v>
          </cell>
          <cell r="M10365">
            <v>6.154148683715931E-3</v>
          </cell>
        </row>
        <row r="10366">
          <cell r="L10366">
            <v>8.3095800000000004</v>
          </cell>
          <cell r="M10366">
            <v>6.1533520937478124E-3</v>
          </cell>
        </row>
        <row r="10367">
          <cell r="L10367">
            <v>8.29514</v>
          </cell>
          <cell r="M10367">
            <v>6.1526542154559452E-3</v>
          </cell>
        </row>
        <row r="10368">
          <cell r="L10368">
            <v>8.2890099999999993</v>
          </cell>
          <cell r="M10368">
            <v>6.1523578655679079E-3</v>
          </cell>
        </row>
        <row r="10369">
          <cell r="L10369">
            <v>8.2858599999999996</v>
          </cell>
          <cell r="M10369">
            <v>6.1522055605262469E-3</v>
          </cell>
        </row>
        <row r="10370">
          <cell r="L10370">
            <v>8.2654399999999999</v>
          </cell>
          <cell r="M10370">
            <v>6.15121789399364E-3</v>
          </cell>
        </row>
        <row r="10371">
          <cell r="L10371">
            <v>8.2428899999999992</v>
          </cell>
          <cell r="M10371">
            <v>6.1501265140972766E-3</v>
          </cell>
        </row>
        <row r="10372">
          <cell r="L10372">
            <v>8.2228499999999993</v>
          </cell>
          <cell r="M10372">
            <v>6.149156005999518E-3</v>
          </cell>
        </row>
        <row r="10373">
          <cell r="L10373">
            <v>8.2005599999999994</v>
          </cell>
          <cell r="M10373">
            <v>6.1480758622287556E-3</v>
          </cell>
        </row>
        <row r="10374">
          <cell r="L10374">
            <v>8.1864299999999997</v>
          </cell>
          <cell r="M10374">
            <v>6.1473907751923591E-3</v>
          </cell>
        </row>
        <row r="10375">
          <cell r="L10375">
            <v>8.1103000000000005</v>
          </cell>
          <cell r="M10375">
            <v>6.1436947623190116E-3</v>
          </cell>
        </row>
        <row r="10376">
          <cell r="L10376">
            <v>8.0798900000000007</v>
          </cell>
          <cell r="M10376">
            <v>6.1422160968550767E-3</v>
          </cell>
        </row>
        <row r="10377">
          <cell r="L10377">
            <v>8.0775600000000001</v>
          </cell>
          <cell r="M10377">
            <v>6.1421027481134392E-3</v>
          </cell>
        </row>
        <row r="10378">
          <cell r="L10378">
            <v>8.0726700000000005</v>
          </cell>
          <cell r="M10378">
            <v>6.1418648366761558E-3</v>
          </cell>
        </row>
        <row r="10379">
          <cell r="L10379">
            <v>8.0270600000000005</v>
          </cell>
          <cell r="M10379">
            <v>6.1396441578835548E-3</v>
          </cell>
        </row>
        <row r="10380">
          <cell r="L10380">
            <v>8.0096900000000009</v>
          </cell>
          <cell r="M10380">
            <v>6.1387976655920516E-3</v>
          </cell>
        </row>
        <row r="10381">
          <cell r="L10381">
            <v>7.9965700000000002</v>
          </cell>
          <cell r="M10381">
            <v>6.1381580055788311E-3</v>
          </cell>
        </row>
        <row r="10382">
          <cell r="L10382">
            <v>7.99085</v>
          </cell>
          <cell r="M10382">
            <v>6.1378790532045906E-3</v>
          </cell>
        </row>
        <row r="10383">
          <cell r="L10383">
            <v>7.9622200000000003</v>
          </cell>
          <cell r="M10383">
            <v>6.1364821331296353E-3</v>
          </cell>
        </row>
        <row r="10384">
          <cell r="L10384">
            <v>7.9611200000000002</v>
          </cell>
          <cell r="M10384">
            <v>6.1364284386239741E-3</v>
          </cell>
        </row>
        <row r="10385">
          <cell r="L10385">
            <v>7.9495399999999998</v>
          </cell>
          <cell r="M10385">
            <v>6.1358630782006795E-3</v>
          </cell>
        </row>
        <row r="10386">
          <cell r="L10386">
            <v>7.9260099999999998</v>
          </cell>
          <cell r="M10386">
            <v>6.1347137098071965E-3</v>
          </cell>
        </row>
        <row r="10387">
          <cell r="L10387">
            <v>7.9153000000000002</v>
          </cell>
          <cell r="M10387">
            <v>6.1341903002972631E-3</v>
          </cell>
        </row>
        <row r="10388">
          <cell r="L10388">
            <v>7.8722099999999999</v>
          </cell>
          <cell r="M10388">
            <v>6.1320828094219865E-3</v>
          </cell>
        </row>
        <row r="10389">
          <cell r="L10389">
            <v>7.8628400000000003</v>
          </cell>
          <cell r="M10389">
            <v>6.1316241851585148E-3</v>
          </cell>
        </row>
        <row r="10390">
          <cell r="L10390">
            <v>7.8388900000000001</v>
          </cell>
          <cell r="M10390">
            <v>6.1304513657375976E-3</v>
          </cell>
        </row>
        <row r="10391">
          <cell r="L10391">
            <v>7.8269500000000001</v>
          </cell>
          <cell r="M10391">
            <v>6.129866368246706E-3</v>
          </cell>
        </row>
        <row r="10392">
          <cell r="L10392">
            <v>7.80436</v>
          </cell>
          <cell r="M10392">
            <v>6.1287590276179037E-3</v>
          </cell>
        </row>
        <row r="10393">
          <cell r="L10393">
            <v>7.7877900000000002</v>
          </cell>
          <cell r="M10393">
            <v>6.1279463253636002E-3</v>
          </cell>
        </row>
        <row r="10394">
          <cell r="L10394">
            <v>7.7615600000000002</v>
          </cell>
          <cell r="M10394">
            <v>6.1266590437899166E-3</v>
          </cell>
        </row>
        <row r="10395">
          <cell r="L10395">
            <v>7.7584900000000001</v>
          </cell>
          <cell r="M10395">
            <v>6.1265083151529473E-3</v>
          </cell>
        </row>
        <row r="10396">
          <cell r="L10396">
            <v>7.71366</v>
          </cell>
          <cell r="M10396">
            <v>6.124305776612991E-3</v>
          </cell>
        </row>
        <row r="10397">
          <cell r="L10397">
            <v>7.6918300000000004</v>
          </cell>
          <cell r="M10397">
            <v>6.1232322279124486E-3</v>
          </cell>
        </row>
        <row r="10398">
          <cell r="L10398">
            <v>7.6835899999999997</v>
          </cell>
          <cell r="M10398">
            <v>6.122826830124775E-3</v>
          </cell>
        </row>
        <row r="10399">
          <cell r="L10399">
            <v>7.6253200000000003</v>
          </cell>
          <cell r="M10399">
            <v>6.1199573033613166E-3</v>
          </cell>
        </row>
        <row r="10400">
          <cell r="L10400">
            <v>7.5956900000000003</v>
          </cell>
          <cell r="M10400">
            <v>6.1184963406580965E-3</v>
          </cell>
        </row>
        <row r="10401">
          <cell r="L10401">
            <v>7.5693099999999998</v>
          </cell>
          <cell r="M10401">
            <v>6.1171945922981414E-3</v>
          </cell>
        </row>
        <row r="10402">
          <cell r="L10402">
            <v>7.5678099999999997</v>
          </cell>
          <cell r="M10402">
            <v>6.1171205440264768E-3</v>
          </cell>
        </row>
        <row r="10403">
          <cell r="L10403">
            <v>7.5470800000000002</v>
          </cell>
          <cell r="M10403">
            <v>6.1160968750599296E-3</v>
          </cell>
        </row>
        <row r="10404">
          <cell r="L10404">
            <v>7.5246399999999998</v>
          </cell>
          <cell r="M10404">
            <v>6.1149880882195176E-3</v>
          </cell>
        </row>
        <row r="10405">
          <cell r="L10405">
            <v>7.50162</v>
          </cell>
          <cell r="M10405">
            <v>6.1138499127838782E-3</v>
          </cell>
        </row>
        <row r="10406">
          <cell r="L10406">
            <v>7.5002000000000004</v>
          </cell>
          <cell r="M10406">
            <v>6.1137796796716E-3</v>
          </cell>
        </row>
        <row r="10407">
          <cell r="L10407">
            <v>7.4722200000000001</v>
          </cell>
          <cell r="M10407">
            <v>6.1123952172310887E-3</v>
          </cell>
        </row>
        <row r="10408">
          <cell r="L10408">
            <v>7.4702200000000003</v>
          </cell>
          <cell r="M10408">
            <v>6.1122962145903565E-3</v>
          </cell>
        </row>
        <row r="10409">
          <cell r="L10409">
            <v>7.4286199999999996</v>
          </cell>
          <cell r="M10409">
            <v>6.1102356967096122E-3</v>
          </cell>
        </row>
        <row r="10410">
          <cell r="L10410">
            <v>7.3930100000000003</v>
          </cell>
          <cell r="M10410">
            <v>6.1084699605664415E-3</v>
          </cell>
        </row>
        <row r="10411">
          <cell r="L10411">
            <v>7.3749399999999996</v>
          </cell>
          <cell r="M10411">
            <v>6.107573278075938E-3</v>
          </cell>
        </row>
        <row r="10412">
          <cell r="L10412">
            <v>7.3731</v>
          </cell>
          <cell r="M10412">
            <v>6.107481946824771E-3</v>
          </cell>
        </row>
        <row r="10413">
          <cell r="L10413">
            <v>7.3702899999999998</v>
          </cell>
          <cell r="M10413">
            <v>6.1073424590443364E-3</v>
          </cell>
        </row>
        <row r="10414">
          <cell r="L10414">
            <v>7.34117</v>
          </cell>
          <cell r="M10414">
            <v>6.1058963030209811E-3</v>
          </cell>
        </row>
        <row r="10415">
          <cell r="L10415">
            <v>7.3401300000000003</v>
          </cell>
          <cell r="M10415">
            <v>6.1058446328180662E-3</v>
          </cell>
        </row>
        <row r="10416">
          <cell r="L10416">
            <v>7.3066500000000003</v>
          </cell>
          <cell r="M10416">
            <v>6.1041804479743693E-3</v>
          </cell>
        </row>
        <row r="10417">
          <cell r="L10417">
            <v>7.2877099999999997</v>
          </cell>
          <cell r="M10417">
            <v>6.1032383121063559E-3</v>
          </cell>
        </row>
        <row r="10418">
          <cell r="L10418">
            <v>7.2709599999999996</v>
          </cell>
          <cell r="M10418">
            <v>6.102404699580238E-3</v>
          </cell>
        </row>
        <row r="10419">
          <cell r="L10419">
            <v>7.2575900000000004</v>
          </cell>
          <cell r="M10419">
            <v>6.1017390236921976E-3</v>
          </cell>
        </row>
        <row r="10420">
          <cell r="L10420">
            <v>7.2297000000000002</v>
          </cell>
          <cell r="M10420">
            <v>6.100349618299669E-3</v>
          </cell>
        </row>
        <row r="10421">
          <cell r="L10421">
            <v>7.1847500000000002</v>
          </cell>
          <cell r="M10421">
            <v>6.0981080647999151E-3</v>
          </cell>
        </row>
        <row r="10422">
          <cell r="L10422">
            <v>7.1602399999999999</v>
          </cell>
          <cell r="M10422">
            <v>6.0968846309522881E-3</v>
          </cell>
        </row>
        <row r="10423">
          <cell r="L10423">
            <v>7.1325099999999999</v>
          </cell>
          <cell r="M10423">
            <v>6.0954994685834801E-3</v>
          </cell>
        </row>
        <row r="10424">
          <cell r="L10424">
            <v>7.0721299999999996</v>
          </cell>
          <cell r="M10424">
            <v>6.0924797128443153E-3</v>
          </cell>
        </row>
        <row r="10425">
          <cell r="L10425">
            <v>7.0587499999999999</v>
          </cell>
          <cell r="M10425">
            <v>6.09180986555542E-3</v>
          </cell>
        </row>
        <row r="10426">
          <cell r="L10426">
            <v>7.0539500000000004</v>
          </cell>
          <cell r="M10426">
            <v>6.091569501531063E-3</v>
          </cell>
        </row>
        <row r="10427">
          <cell r="L10427">
            <v>7.0497399999999999</v>
          </cell>
          <cell r="M10427">
            <v>6.0913586561482892E-3</v>
          </cell>
        </row>
        <row r="10428">
          <cell r="L10428">
            <v>7.0148700000000002</v>
          </cell>
          <cell r="M10428">
            <v>6.0896113581067231E-3</v>
          </cell>
        </row>
        <row r="10429">
          <cell r="L10429">
            <v>7.0015299999999998</v>
          </cell>
          <cell r="M10429">
            <v>6.0889424629681395E-3</v>
          </cell>
        </row>
        <row r="10430">
          <cell r="L10430">
            <v>6.9833600000000002</v>
          </cell>
          <cell r="M10430">
            <v>6.0880309882983819E-3</v>
          </cell>
        </row>
        <row r="10431">
          <cell r="L10431">
            <v>6.9733499999999999</v>
          </cell>
          <cell r="M10431">
            <v>6.0875286558045288E-3</v>
          </cell>
        </row>
        <row r="10432">
          <cell r="L10432">
            <v>6.9640700000000004</v>
          </cell>
          <cell r="M10432">
            <v>6.0870628340558399E-3</v>
          </cell>
        </row>
        <row r="10433">
          <cell r="L10433">
            <v>6.9421499999999998</v>
          </cell>
          <cell r="M10433">
            <v>6.0859620616434329E-3</v>
          </cell>
        </row>
        <row r="10434">
          <cell r="L10434">
            <v>6.9384300000000003</v>
          </cell>
          <cell r="M10434">
            <v>6.0857751862960826E-3</v>
          </cell>
        </row>
        <row r="10435">
          <cell r="L10435">
            <v>6.9051600000000004</v>
          </cell>
          <cell r="M10435">
            <v>6.0841030138544727E-3</v>
          </cell>
        </row>
        <row r="10436">
          <cell r="L10436">
            <v>6.9028600000000004</v>
          </cell>
          <cell r="M10436">
            <v>6.0839873582496911E-3</v>
          </cell>
        </row>
        <row r="10437">
          <cell r="L10437">
            <v>6.90116</v>
          </cell>
          <cell r="M10437">
            <v>6.0839018690137534E-3</v>
          </cell>
        </row>
        <row r="10438">
          <cell r="L10438">
            <v>6.8986200000000002</v>
          </cell>
          <cell r="M10438">
            <v>6.083774130660231E-3</v>
          </cell>
        </row>
        <row r="10439">
          <cell r="L10439">
            <v>6.8924700000000003</v>
          </cell>
          <cell r="M10439">
            <v>6.0834648063080067E-3</v>
          </cell>
        </row>
        <row r="10440">
          <cell r="L10440">
            <v>6.8877600000000001</v>
          </cell>
          <cell r="M10440">
            <v>6.0832278740898934E-3</v>
          </cell>
        </row>
        <row r="10441">
          <cell r="L10441">
            <v>6.8456400000000004</v>
          </cell>
          <cell r="M10441">
            <v>6.0811077160567656E-3</v>
          </cell>
        </row>
        <row r="10442">
          <cell r="L10442">
            <v>6.84321</v>
          </cell>
          <cell r="M10442">
            <v>6.080985325181398E-3</v>
          </cell>
        </row>
        <row r="10443">
          <cell r="L10443">
            <v>6.83263</v>
          </cell>
          <cell r="M10443">
            <v>6.0804523522693908E-3</v>
          </cell>
        </row>
        <row r="10444">
          <cell r="L10444">
            <v>6.7705399999999996</v>
          </cell>
          <cell r="M10444">
            <v>6.077321453737794E-3</v>
          </cell>
        </row>
        <row r="10445">
          <cell r="L10445">
            <v>6.7017100000000003</v>
          </cell>
          <cell r="M10445">
            <v>6.0738445410900219E-3</v>
          </cell>
        </row>
        <row r="10446">
          <cell r="L10446">
            <v>6.6978499999999999</v>
          </cell>
          <cell r="M10446">
            <v>6.0736493639535248E-3</v>
          </cell>
        </row>
        <row r="10447">
          <cell r="L10447">
            <v>6.6591199999999997</v>
          </cell>
          <cell r="M10447">
            <v>6.0716898965527556E-3</v>
          </cell>
        </row>
        <row r="10448">
          <cell r="L10448">
            <v>6.6514899999999999</v>
          </cell>
          <cell r="M10448">
            <v>6.0713036312252623E-3</v>
          </cell>
        </row>
        <row r="10449">
          <cell r="L10449">
            <v>6.6510400000000001</v>
          </cell>
          <cell r="M10449">
            <v>6.0712808477047433E-3</v>
          </cell>
        </row>
        <row r="10450">
          <cell r="L10450">
            <v>6.63239</v>
          </cell>
          <cell r="M10450">
            <v>6.0703363552040233E-3</v>
          </cell>
        </row>
        <row r="10451">
          <cell r="L10451">
            <v>6.6255699999999997</v>
          </cell>
          <cell r="M10451">
            <v>6.0699908516907855E-3</v>
          </cell>
        </row>
        <row r="10452">
          <cell r="L10452">
            <v>6.5956200000000003</v>
          </cell>
          <cell r="M10452">
            <v>6.0684728265222726E-3</v>
          </cell>
        </row>
        <row r="10453">
          <cell r="L10453">
            <v>6.5896400000000002</v>
          </cell>
          <cell r="M10453">
            <v>6.0681695824643025E-3</v>
          </cell>
        </row>
        <row r="10454">
          <cell r="L10454">
            <v>6.5666900000000004</v>
          </cell>
          <cell r="M10454">
            <v>6.0670053441417232E-3</v>
          </cell>
        </row>
        <row r="10455">
          <cell r="L10455">
            <v>6.4592200000000002</v>
          </cell>
          <cell r="M10455">
            <v>6.0615439647335543E-3</v>
          </cell>
        </row>
        <row r="10456">
          <cell r="L10456">
            <v>6.4524699999999999</v>
          </cell>
          <cell r="M10456">
            <v>6.0612004234913905E-3</v>
          </cell>
        </row>
        <row r="10457">
          <cell r="L10457">
            <v>6.4421099999999996</v>
          </cell>
          <cell r="M10457">
            <v>6.0606730315111148E-3</v>
          </cell>
        </row>
        <row r="10458">
          <cell r="L10458">
            <v>6.4350500000000004</v>
          </cell>
          <cell r="M10458">
            <v>6.0603135480916349E-3</v>
          </cell>
        </row>
        <row r="10459">
          <cell r="L10459">
            <v>6.4157500000000001</v>
          </cell>
          <cell r="M10459">
            <v>6.0593304806964357E-3</v>
          </cell>
        </row>
        <row r="10460">
          <cell r="L10460">
            <v>6.4057399999999998</v>
          </cell>
          <cell r="M10460">
            <v>6.0588204119110933E-3</v>
          </cell>
        </row>
        <row r="10461">
          <cell r="L10461">
            <v>6.3309499999999996</v>
          </cell>
          <cell r="M10461">
            <v>6.0550051411785398E-3</v>
          </cell>
        </row>
        <row r="10462">
          <cell r="L10462">
            <v>6.3211000000000004</v>
          </cell>
          <cell r="M10462">
            <v>6.0545021002932579E-3</v>
          </cell>
        </row>
        <row r="10463">
          <cell r="L10463">
            <v>6.30124</v>
          </cell>
          <cell r="M10463">
            <v>6.0534874501760516E-3</v>
          </cell>
        </row>
        <row r="10464">
          <cell r="L10464">
            <v>6.2887500000000003</v>
          </cell>
          <cell r="M10464">
            <v>6.0528490625396782E-3</v>
          </cell>
        </row>
        <row r="10465">
          <cell r="L10465">
            <v>6.2831599999999996</v>
          </cell>
          <cell r="M10465">
            <v>6.0525632790492806E-3</v>
          </cell>
        </row>
        <row r="10466">
          <cell r="L10466">
            <v>6.2821999999999996</v>
          </cell>
          <cell r="M10466">
            <v>6.0525141957247282E-3</v>
          </cell>
        </row>
        <row r="10467">
          <cell r="L10467">
            <v>6.2805999999999997</v>
          </cell>
          <cell r="M10467">
            <v>6.0524323874300437E-3</v>
          </cell>
        </row>
        <row r="10468">
          <cell r="L10468">
            <v>6.2607400000000002</v>
          </cell>
          <cell r="M10468">
            <v>6.051416655504481E-3</v>
          </cell>
        </row>
        <row r="10469">
          <cell r="L10469">
            <v>6.2586300000000001</v>
          </cell>
          <cell r="M10469">
            <v>6.0513087092293003E-3</v>
          </cell>
        </row>
        <row r="10470">
          <cell r="L10470">
            <v>6.2521500000000003</v>
          </cell>
          <cell r="M10470">
            <v>6.0509771591038359E-3</v>
          </cell>
        </row>
        <row r="10471">
          <cell r="L10471">
            <v>6.2512100000000004</v>
          </cell>
          <cell r="M10471">
            <v>6.0509290591844282E-3</v>
          </cell>
        </row>
        <row r="10472">
          <cell r="L10472">
            <v>6.2122599999999997</v>
          </cell>
          <cell r="M10472">
            <v>6.0489349395620885E-3</v>
          </cell>
        </row>
        <row r="10473">
          <cell r="L10473">
            <v>6.2120499999999996</v>
          </cell>
          <cell r="M10473">
            <v>6.0489241826920063E-3</v>
          </cell>
        </row>
        <row r="10474">
          <cell r="L10474">
            <v>6.20045</v>
          </cell>
          <cell r="M10474">
            <v>6.0483299017838809E-3</v>
          </cell>
        </row>
        <row r="10475">
          <cell r="L10475">
            <v>6.1875299999999998</v>
          </cell>
          <cell r="M10475">
            <v>6.0476677833592417E-3</v>
          </cell>
        </row>
        <row r="10476">
          <cell r="L10476">
            <v>6.1572100000000001</v>
          </cell>
          <cell r="M10476">
            <v>6.0461130787631502E-3</v>
          </cell>
        </row>
        <row r="10477">
          <cell r="L10477">
            <v>6.1533300000000004</v>
          </cell>
          <cell r="M10477">
            <v>6.0459140369067601E-3</v>
          </cell>
        </row>
        <row r="10478">
          <cell r="L10478">
            <v>6.1499100000000002</v>
          </cell>
          <cell r="M10478">
            <v>6.0457385760779025E-3</v>
          </cell>
        </row>
        <row r="10479">
          <cell r="L10479">
            <v>6.1369300000000004</v>
          </cell>
          <cell r="M10479">
            <v>6.0450725032790429E-3</v>
          </cell>
        </row>
        <row r="10480">
          <cell r="L10480">
            <v>6.1222399999999997</v>
          </cell>
          <cell r="M10480">
            <v>6.044318409242906E-3</v>
          </cell>
        </row>
        <row r="10481">
          <cell r="L10481">
            <v>6.1142099999999999</v>
          </cell>
          <cell r="M10481">
            <v>6.0439060764868229E-3</v>
          </cell>
        </row>
        <row r="10482">
          <cell r="L10482">
            <v>6.1034600000000001</v>
          </cell>
          <cell r="M10482">
            <v>6.0433539393310951E-3</v>
          </cell>
        </row>
        <row r="10483">
          <cell r="L10483">
            <v>6.0903700000000001</v>
          </cell>
          <cell r="M10483">
            <v>6.0426814073971814E-3</v>
          </cell>
        </row>
        <row r="10484">
          <cell r="L10484">
            <v>6.0830500000000001</v>
          </cell>
          <cell r="M10484">
            <v>6.042305223984681E-3</v>
          </cell>
        </row>
        <row r="10485">
          <cell r="L10485">
            <v>6.0810500000000003</v>
          </cell>
          <cell r="M10485">
            <v>6.0422024291759404E-3</v>
          </cell>
        </row>
        <row r="10486">
          <cell r="L10486">
            <v>6.0783300000000002</v>
          </cell>
          <cell r="M10486">
            <v>6.0420626196582622E-3</v>
          </cell>
        </row>
        <row r="10487">
          <cell r="L10487">
            <v>6.0721999999999996</v>
          </cell>
          <cell r="M10487">
            <v>6.0417474979952979E-3</v>
          </cell>
        </row>
        <row r="10488">
          <cell r="L10488">
            <v>6.0468599999999997</v>
          </cell>
          <cell r="M10488">
            <v>6.0404443254819945E-3</v>
          </cell>
        </row>
        <row r="10489">
          <cell r="L10489">
            <v>6.0156799999999997</v>
          </cell>
          <cell r="M10489">
            <v>6.0388396403098562E-3</v>
          </cell>
        </row>
        <row r="10490">
          <cell r="L10490">
            <v>5.9851900000000002</v>
          </cell>
          <cell r="M10490">
            <v>6.0372692123599105E-3</v>
          </cell>
        </row>
        <row r="10491">
          <cell r="L10491">
            <v>5.9447200000000002</v>
          </cell>
          <cell r="M10491">
            <v>6.0351828384424102E-3</v>
          </cell>
        </row>
        <row r="10492">
          <cell r="L10492">
            <v>5.9188400000000003</v>
          </cell>
          <cell r="M10492">
            <v>6.0338474888555161E-3</v>
          </cell>
        </row>
        <row r="10493">
          <cell r="L10493">
            <v>5.8873600000000001</v>
          </cell>
          <cell r="M10493">
            <v>6.0322219916154598E-3</v>
          </cell>
        </row>
        <row r="10494">
          <cell r="L10494">
            <v>5.8701299999999996</v>
          </cell>
          <cell r="M10494">
            <v>6.0313317480939297E-3</v>
          </cell>
        </row>
        <row r="10495">
          <cell r="L10495">
            <v>5.8392099999999996</v>
          </cell>
          <cell r="M10495">
            <v>6.0297331785196607E-3</v>
          </cell>
        </row>
        <row r="10496">
          <cell r="L10496">
            <v>5.83324</v>
          </cell>
          <cell r="M10496">
            <v>6.0294243823672726E-3</v>
          </cell>
        </row>
        <row r="10497">
          <cell r="L10497">
            <v>5.8255600000000003</v>
          </cell>
          <cell r="M10497">
            <v>6.0290270675653476E-3</v>
          </cell>
        </row>
        <row r="10498">
          <cell r="L10498">
            <v>5.7993800000000002</v>
          </cell>
          <cell r="M10498">
            <v>6.0276720919010133E-3</v>
          </cell>
        </row>
        <row r="10499">
          <cell r="L10499">
            <v>5.7415799999999999</v>
          </cell>
          <cell r="M10499">
            <v>6.0246773735498247E-3</v>
          </cell>
        </row>
        <row r="10500">
          <cell r="L10500">
            <v>5.6994899999999999</v>
          </cell>
          <cell r="M10500">
            <v>6.022493837747645E-3</v>
          </cell>
        </row>
        <row r="10501">
          <cell r="L10501">
            <v>5.6953800000000001</v>
          </cell>
          <cell r="M10501">
            <v>6.0222804946600764E-3</v>
          </cell>
        </row>
        <row r="10502">
          <cell r="L10502">
            <v>5.6816899999999997</v>
          </cell>
          <cell r="M10502">
            <v>6.0215697092796611E-3</v>
          </cell>
        </row>
        <row r="10503">
          <cell r="L10503">
            <v>5.6727499999999997</v>
          </cell>
          <cell r="M10503">
            <v>6.0211054106056785E-3</v>
          </cell>
        </row>
        <row r="10504">
          <cell r="L10504">
            <v>5.6694100000000001</v>
          </cell>
          <cell r="M10504">
            <v>6.0209319207338236E-3</v>
          </cell>
        </row>
        <row r="10505">
          <cell r="L10505">
            <v>5.6383700000000001</v>
          </cell>
          <cell r="M10505">
            <v>6.0193189040308806E-3</v>
          </cell>
        </row>
        <row r="10506">
          <cell r="L10506">
            <v>5.5821500000000004</v>
          </cell>
          <cell r="M10506">
            <v>6.0163941583168054E-3</v>
          </cell>
        </row>
        <row r="10507">
          <cell r="L10507">
            <v>5.5551599999999999</v>
          </cell>
          <cell r="M10507">
            <v>6.0149885738636421E-3</v>
          </cell>
        </row>
        <row r="10508">
          <cell r="L10508">
            <v>5.5296099999999999</v>
          </cell>
          <cell r="M10508">
            <v>6.0136570995046133E-3</v>
          </cell>
        </row>
        <row r="10509">
          <cell r="L10509">
            <v>5.5015299999999998</v>
          </cell>
          <cell r="M10509">
            <v>6.0121927917171063E-3</v>
          </cell>
        </row>
        <row r="10510">
          <cell r="L10510">
            <v>5.4817499999999999</v>
          </cell>
          <cell r="M10510">
            <v>6.0111606888447683E-3</v>
          </cell>
        </row>
        <row r="10511">
          <cell r="L10511">
            <v>5.4421099999999996</v>
          </cell>
          <cell r="M10511">
            <v>6.0090907648456806E-3</v>
          </cell>
        </row>
        <row r="10512">
          <cell r="L10512">
            <v>5.4336399999999996</v>
          </cell>
          <cell r="M10512">
            <v>6.0086482109467949E-3</v>
          </cell>
        </row>
        <row r="10513">
          <cell r="L10513">
            <v>5.4192299999999998</v>
          </cell>
          <cell r="M10513">
            <v>6.0078950787621098E-3</v>
          </cell>
        </row>
        <row r="10514">
          <cell r="L10514">
            <v>5.4132699999999998</v>
          </cell>
          <cell r="M10514">
            <v>6.0075835025928887E-3</v>
          </cell>
        </row>
        <row r="10515">
          <cell r="L10515">
            <v>5.4128100000000003</v>
          </cell>
          <cell r="M10515">
            <v>6.0075594528357082E-3</v>
          </cell>
        </row>
        <row r="10516">
          <cell r="L10516">
            <v>5.40951</v>
          </cell>
          <cell r="M10516">
            <v>6.0073869138522829E-3</v>
          </cell>
        </row>
        <row r="10517">
          <cell r="L10517">
            <v>5.3985000000000003</v>
          </cell>
          <cell r="M10517">
            <v>6.0068111580150003E-3</v>
          </cell>
        </row>
        <row r="10518">
          <cell r="L10518">
            <v>5.3847899999999997</v>
          </cell>
          <cell r="M10518">
            <v>6.006093987050912E-3</v>
          </cell>
        </row>
        <row r="10519">
          <cell r="L10519">
            <v>5.3658099999999997</v>
          </cell>
          <cell r="M10519">
            <v>6.0051007365593675E-3</v>
          </cell>
        </row>
        <row r="10520">
          <cell r="L10520">
            <v>5.3548799999999996</v>
          </cell>
          <cell r="M10520">
            <v>6.0045285405041279E-3</v>
          </cell>
        </row>
        <row r="10521">
          <cell r="L10521">
            <v>5.3475400000000004</v>
          </cell>
          <cell r="M10521">
            <v>6.0041441968505119E-3</v>
          </cell>
        </row>
        <row r="10522">
          <cell r="L10522">
            <v>5.3109799999999998</v>
          </cell>
          <cell r="M10522">
            <v>6.0022287619893701E-3</v>
          </cell>
        </row>
        <row r="10523">
          <cell r="L10523">
            <v>5.27759</v>
          </cell>
          <cell r="M10523">
            <v>6.0004778853799904E-3</v>
          </cell>
        </row>
        <row r="10524">
          <cell r="L10524">
            <v>5.2685300000000002</v>
          </cell>
          <cell r="M10524">
            <v>6.0000025541923655E-3</v>
          </cell>
        </row>
        <row r="10525">
          <cell r="L10525">
            <v>5.2616800000000001</v>
          </cell>
          <cell r="M10525">
            <v>5.9996430992728276E-3</v>
          </cell>
        </row>
        <row r="10526">
          <cell r="L10526">
            <v>5.2550600000000003</v>
          </cell>
          <cell r="M10526">
            <v>5.9992956555930494E-3</v>
          </cell>
        </row>
        <row r="10527">
          <cell r="L10527">
            <v>5.2549000000000001</v>
          </cell>
          <cell r="M10527">
            <v>5.999287257456634E-3</v>
          </cell>
        </row>
        <row r="10528">
          <cell r="L10528">
            <v>5.2429500000000004</v>
          </cell>
          <cell r="M10528">
            <v>5.9986599274686955E-3</v>
          </cell>
        </row>
        <row r="10529">
          <cell r="L10529">
            <v>5.1956800000000003</v>
          </cell>
          <cell r="M10529">
            <v>5.9961766099974664E-3</v>
          </cell>
        </row>
        <row r="10530">
          <cell r="L10530">
            <v>5.1782700000000004</v>
          </cell>
          <cell r="M10530">
            <v>5.9952612483297127E-3</v>
          </cell>
        </row>
        <row r="10531">
          <cell r="L10531">
            <v>5.1669200000000002</v>
          </cell>
          <cell r="M10531">
            <v>5.9946642899857605E-3</v>
          </cell>
        </row>
        <row r="10532">
          <cell r="L10532">
            <v>5.1592399999999996</v>
          </cell>
          <cell r="M10532">
            <v>5.9942602620856773E-3</v>
          </cell>
        </row>
        <row r="10533">
          <cell r="L10533">
            <v>5.0864099999999999</v>
          </cell>
          <cell r="M10533">
            <v>5.9904250343393722E-3</v>
          </cell>
        </row>
        <row r="10534">
          <cell r="L10534">
            <v>5.0856000000000003</v>
          </cell>
          <cell r="M10534">
            <v>5.9903823411003023E-3</v>
          </cell>
        </row>
        <row r="10535">
          <cell r="L10535">
            <v>5.0836899999999998</v>
          </cell>
          <cell r="M10535">
            <v>5.9902816660257884E-3</v>
          </cell>
        </row>
        <row r="10536">
          <cell r="L10536">
            <v>5.0131800000000002</v>
          </cell>
          <cell r="M10536">
            <v>5.9865618193081531E-3</v>
          </cell>
        </row>
        <row r="10537">
          <cell r="L10537">
            <v>4.9989699999999999</v>
          </cell>
          <cell r="M10537">
            <v>5.9858113744279354E-3</v>
          </cell>
        </row>
        <row r="10538">
          <cell r="L10538">
            <v>4.9898100000000003</v>
          </cell>
          <cell r="M10538">
            <v>5.9853274871259658E-3</v>
          </cell>
        </row>
        <row r="10539">
          <cell r="L10539">
            <v>4.9510699999999996</v>
          </cell>
          <cell r="M10539">
            <v>5.9832798061144167E-3</v>
          </cell>
        </row>
        <row r="10540">
          <cell r="L10540">
            <v>4.9343599999999999</v>
          </cell>
          <cell r="M10540">
            <v>5.9823959680466131E-3</v>
          </cell>
        </row>
        <row r="10541">
          <cell r="L10541">
            <v>4.9177900000000001</v>
          </cell>
          <cell r="M10541">
            <v>5.9815191797985123E-3</v>
          </cell>
        </row>
        <row r="10542">
          <cell r="L10542">
            <v>4.8910499999999999</v>
          </cell>
          <cell r="M10542">
            <v>5.9801035087635049E-3</v>
          </cell>
        </row>
        <row r="10543">
          <cell r="L10543">
            <v>4.8238899999999996</v>
          </cell>
          <cell r="M10543">
            <v>5.9765438650875293E-3</v>
          </cell>
        </row>
        <row r="10544">
          <cell r="L10544">
            <v>4.8108599999999999</v>
          </cell>
          <cell r="M10544">
            <v>5.9758525724209694E-3</v>
          </cell>
        </row>
        <row r="10545">
          <cell r="L10545">
            <v>4.8101900000000004</v>
          </cell>
          <cell r="M10545">
            <v>5.9758170204014509E-3</v>
          </cell>
        </row>
        <row r="10546">
          <cell r="L10546">
            <v>4.7975899999999996</v>
          </cell>
          <cell r="M10546">
            <v>5.9751483229508141E-3</v>
          </cell>
        </row>
        <row r="10547">
          <cell r="L10547">
            <v>4.7879500000000004</v>
          </cell>
          <cell r="M10547">
            <v>5.9746365788661332E-3</v>
          </cell>
        </row>
        <row r="10548">
          <cell r="L10548">
            <v>4.7697000000000003</v>
          </cell>
          <cell r="M10548">
            <v>5.9736674425404515E-3</v>
          </cell>
        </row>
        <row r="10549">
          <cell r="L10549">
            <v>4.7649699999999999</v>
          </cell>
          <cell r="M10549">
            <v>5.9734161940098243E-3</v>
          </cell>
        </row>
        <row r="10550">
          <cell r="L10550">
            <v>4.7277199999999997</v>
          </cell>
          <cell r="M10550">
            <v>5.9714365442729298E-3</v>
          </cell>
        </row>
        <row r="10551">
          <cell r="L10551">
            <v>4.7105199999999998</v>
          </cell>
          <cell r="M10551">
            <v>5.9705218517653886E-3</v>
          </cell>
        </row>
        <row r="10552">
          <cell r="L10552">
            <v>4.70092</v>
          </cell>
          <cell r="M10552">
            <v>5.9700111612217598E-3</v>
          </cell>
        </row>
        <row r="10553">
          <cell r="L10553">
            <v>4.6713399999999998</v>
          </cell>
          <cell r="M10553">
            <v>5.9684368554730324E-3</v>
          </cell>
        </row>
        <row r="10554">
          <cell r="L10554">
            <v>4.6642400000000004</v>
          </cell>
          <cell r="M10554">
            <v>5.9680588132001158E-3</v>
          </cell>
        </row>
        <row r="10555">
          <cell r="L10555">
            <v>4.6401599999999998</v>
          </cell>
          <cell r="M10555">
            <v>5.96677618503157E-3</v>
          </cell>
        </row>
        <row r="10556">
          <cell r="L10556">
            <v>4.6208400000000003</v>
          </cell>
          <cell r="M10556">
            <v>5.9657465648249109E-3</v>
          </cell>
        </row>
        <row r="10557">
          <cell r="L10557">
            <v>4.60989</v>
          </cell>
          <cell r="M10557">
            <v>5.9651627955026399E-3</v>
          </cell>
        </row>
        <row r="10558">
          <cell r="L10558">
            <v>4.6015499999999996</v>
          </cell>
          <cell r="M10558">
            <v>5.9647180686895488E-3</v>
          </cell>
        </row>
        <row r="10559">
          <cell r="L10559">
            <v>4.5798500000000004</v>
          </cell>
          <cell r="M10559">
            <v>5.9635605106206037E-3</v>
          </cell>
        </row>
        <row r="10560">
          <cell r="L10560">
            <v>4.5749700000000004</v>
          </cell>
          <cell r="M10560">
            <v>5.9633001108365365E-3</v>
          </cell>
        </row>
        <row r="10561">
          <cell r="L10561">
            <v>4.5643000000000002</v>
          </cell>
          <cell r="M10561">
            <v>5.9627306475269317E-3</v>
          </cell>
        </row>
        <row r="10562">
          <cell r="L10562">
            <v>4.5641400000000001</v>
          </cell>
          <cell r="M10562">
            <v>5.96272210714331E-3</v>
          </cell>
        </row>
        <row r="10563">
          <cell r="L10563">
            <v>4.5314800000000002</v>
          </cell>
          <cell r="M10563">
            <v>5.9609781196662539E-3</v>
          </cell>
        </row>
        <row r="10564">
          <cell r="L10564">
            <v>4.5095700000000001</v>
          </cell>
          <cell r="M10564">
            <v>5.9598074036965832E-3</v>
          </cell>
        </row>
        <row r="10565">
          <cell r="L10565">
            <v>4.5088699999999999</v>
          </cell>
          <cell r="M10565">
            <v>5.9597699905777589E-3</v>
          </cell>
        </row>
        <row r="10566">
          <cell r="L10566">
            <v>4.4994100000000001</v>
          </cell>
          <cell r="M10566">
            <v>5.959264317974812E-3</v>
          </cell>
        </row>
        <row r="10567">
          <cell r="L10567">
            <v>4.4883499999999996</v>
          </cell>
          <cell r="M10567">
            <v>5.9586729752857661E-3</v>
          </cell>
        </row>
        <row r="10568">
          <cell r="L10568">
            <v>4.4881000000000002</v>
          </cell>
          <cell r="M10568">
            <v>5.9586596067940272E-3</v>
          </cell>
        </row>
        <row r="10569">
          <cell r="L10569">
            <v>4.4669499999999998</v>
          </cell>
          <cell r="M10569">
            <v>5.957528345256276E-3</v>
          </cell>
        </row>
        <row r="10570">
          <cell r="L10570">
            <v>4.4538399999999996</v>
          </cell>
          <cell r="M10570">
            <v>5.9568268387352142E-3</v>
          </cell>
        </row>
        <row r="10571">
          <cell r="L10571">
            <v>4.4267799999999999</v>
          </cell>
          <cell r="M10571">
            <v>5.9553781890546225E-3</v>
          </cell>
        </row>
        <row r="10572">
          <cell r="L10572">
            <v>4.4076000000000004</v>
          </cell>
          <cell r="M10572">
            <v>5.9543508313547261E-3</v>
          </cell>
        </row>
        <row r="10573">
          <cell r="L10573">
            <v>4.3906299999999998</v>
          </cell>
          <cell r="M10573">
            <v>5.9534414618877046E-3</v>
          </cell>
        </row>
        <row r="10574">
          <cell r="L10574">
            <v>4.3622500000000004</v>
          </cell>
          <cell r="M10574">
            <v>5.9519198521458278E-3</v>
          </cell>
        </row>
        <row r="10575">
          <cell r="L10575">
            <v>4.3396100000000004</v>
          </cell>
          <cell r="M10575">
            <v>5.950705265848494E-3</v>
          </cell>
        </row>
        <row r="10576">
          <cell r="L10576">
            <v>4.3275600000000001</v>
          </cell>
          <cell r="M10576">
            <v>5.950058545848607E-3</v>
          </cell>
        </row>
        <row r="10577">
          <cell r="L10577">
            <v>4.3197900000000002</v>
          </cell>
          <cell r="M10577">
            <v>5.9496414350086128E-3</v>
          </cell>
        </row>
        <row r="10578">
          <cell r="L10578">
            <v>4.3164600000000002</v>
          </cell>
          <cell r="M10578">
            <v>5.9494626498972211E-3</v>
          </cell>
        </row>
        <row r="10579">
          <cell r="L10579">
            <v>4.29826</v>
          </cell>
          <cell r="M10579">
            <v>5.9484852588812531E-3</v>
          </cell>
        </row>
        <row r="10580">
          <cell r="L10580">
            <v>4.27874</v>
          </cell>
          <cell r="M10580">
            <v>5.9474365159504598E-3</v>
          </cell>
        </row>
        <row r="10581">
          <cell r="L10581">
            <v>4.2252200000000002</v>
          </cell>
          <cell r="M10581">
            <v>5.9445586071084399E-3</v>
          </cell>
        </row>
        <row r="10582">
          <cell r="L10582">
            <v>4.2050900000000002</v>
          </cell>
          <cell r="M10582">
            <v>5.9434752321689769E-3</v>
          </cell>
        </row>
        <row r="10583">
          <cell r="L10583">
            <v>4.19726</v>
          </cell>
          <cell r="M10583">
            <v>5.9430536923832716E-3</v>
          </cell>
        </row>
        <row r="10584">
          <cell r="L10584">
            <v>4.1920700000000002</v>
          </cell>
          <cell r="M10584">
            <v>5.9427742384955493E-3</v>
          </cell>
        </row>
        <row r="10585">
          <cell r="L10585">
            <v>4.19008</v>
          </cell>
          <cell r="M10585">
            <v>5.9426670786066971E-3</v>
          </cell>
        </row>
        <row r="10586">
          <cell r="L10586">
            <v>4.17591</v>
          </cell>
          <cell r="M10586">
            <v>5.9419038917583747E-3</v>
          </cell>
        </row>
        <row r="10587">
          <cell r="L10587">
            <v>4.1549100000000001</v>
          </cell>
          <cell r="M10587">
            <v>5.9407723819384639E-3</v>
          </cell>
        </row>
        <row r="10588">
          <cell r="L10588">
            <v>4.1433400000000002</v>
          </cell>
          <cell r="M10588">
            <v>5.9401487374559402E-3</v>
          </cell>
        </row>
        <row r="10589">
          <cell r="L10589">
            <v>4.1423699999999997</v>
          </cell>
          <cell r="M10589">
            <v>5.9400964450253852E-3</v>
          </cell>
        </row>
        <row r="10590">
          <cell r="L10590">
            <v>4.1055900000000003</v>
          </cell>
          <cell r="M10590">
            <v>5.9381127750574485E-3</v>
          </cell>
        </row>
        <row r="10591">
          <cell r="L10591">
            <v>4.0705099999999996</v>
          </cell>
          <cell r="M10591">
            <v>5.9362192129015423E-3</v>
          </cell>
        </row>
        <row r="10592">
          <cell r="L10592">
            <v>4.0548799999999998</v>
          </cell>
          <cell r="M10592">
            <v>5.9353750346119224E-3</v>
          </cell>
        </row>
        <row r="10593">
          <cell r="L10593">
            <v>4.04528</v>
          </cell>
          <cell r="M10593">
            <v>5.9348563859387511E-3</v>
          </cell>
        </row>
        <row r="10594">
          <cell r="L10594">
            <v>4.0367800000000003</v>
          </cell>
          <cell r="M10594">
            <v>5.9343970695952169E-3</v>
          </cell>
        </row>
        <row r="10595">
          <cell r="L10595">
            <v>4.0304000000000002</v>
          </cell>
          <cell r="M10595">
            <v>5.9340522528292926E-3</v>
          </cell>
        </row>
        <row r="10596">
          <cell r="L10596">
            <v>4.02407</v>
          </cell>
          <cell r="M10596">
            <v>5.9337100881274524E-3</v>
          </cell>
        </row>
        <row r="10597">
          <cell r="L10597">
            <v>4.0170199999999996</v>
          </cell>
          <cell r="M10597">
            <v>5.9333289453016979E-3</v>
          </cell>
        </row>
        <row r="10598">
          <cell r="L10598">
            <v>4.0096100000000003</v>
          </cell>
          <cell r="M10598">
            <v>5.932928272956571E-3</v>
          </cell>
        </row>
        <row r="10599">
          <cell r="L10599">
            <v>4.00875</v>
          </cell>
          <cell r="M10599">
            <v>5.9328817667326245E-3</v>
          </cell>
        </row>
        <row r="10600">
          <cell r="L10600">
            <v>3.9809800000000002</v>
          </cell>
          <cell r="M10600">
            <v>5.9313795521510181E-3</v>
          </cell>
        </row>
        <row r="10601">
          <cell r="L10601">
            <v>3.9752100000000001</v>
          </cell>
          <cell r="M10601">
            <v>5.9310673040180919E-3</v>
          </cell>
        </row>
        <row r="10602">
          <cell r="L10602">
            <v>3.9531900000000002</v>
          </cell>
          <cell r="M10602">
            <v>5.9298752927378646E-3</v>
          </cell>
        </row>
        <row r="10603">
          <cell r="L10603">
            <v>3.94259</v>
          </cell>
          <cell r="M10603">
            <v>5.9293012662122949E-3</v>
          </cell>
        </row>
        <row r="10604">
          <cell r="L10604">
            <v>3.88707</v>
          </cell>
          <cell r="M10604">
            <v>5.9262923816945524E-3</v>
          </cell>
        </row>
        <row r="10605">
          <cell r="L10605">
            <v>3.8584200000000002</v>
          </cell>
          <cell r="M10605">
            <v>5.9247382067282618E-3</v>
          </cell>
        </row>
        <row r="10606">
          <cell r="L10606">
            <v>3.8581300000000001</v>
          </cell>
          <cell r="M10606">
            <v>5.9247224699006838E-3</v>
          </cell>
        </row>
        <row r="10607">
          <cell r="L10607">
            <v>3.8126899999999999</v>
          </cell>
          <cell r="M10607">
            <v>5.9222553820611479E-3</v>
          </cell>
        </row>
        <row r="10608">
          <cell r="L10608">
            <v>3.8106900000000001</v>
          </cell>
          <cell r="M10608">
            <v>5.9221467365911194E-3</v>
          </cell>
        </row>
        <row r="10609">
          <cell r="L10609">
            <v>3.794</v>
          </cell>
          <cell r="M10609">
            <v>5.9212398967831087E-3</v>
          </cell>
        </row>
        <row r="10610">
          <cell r="L10610">
            <v>3.7826399999999998</v>
          </cell>
          <cell r="M10610">
            <v>5.9206224614509195E-3</v>
          </cell>
        </row>
        <row r="10611">
          <cell r="L10611">
            <v>3.7691499999999998</v>
          </cell>
          <cell r="M10611">
            <v>5.9198890493693474E-3</v>
          </cell>
        </row>
        <row r="10612">
          <cell r="L10612">
            <v>3.7408899999999998</v>
          </cell>
          <cell r="M10612">
            <v>5.9183519050291112E-3</v>
          </cell>
        </row>
        <row r="10613">
          <cell r="L10613">
            <v>3.73407</v>
          </cell>
          <cell r="M10613">
            <v>5.9179807972104086E-3</v>
          </cell>
        </row>
        <row r="10614">
          <cell r="L10614">
            <v>3.7317399999999998</v>
          </cell>
          <cell r="M10614">
            <v>5.9178539979251607E-3</v>
          </cell>
        </row>
        <row r="10615">
          <cell r="L10615">
            <v>3.7195</v>
          </cell>
          <cell r="M10615">
            <v>5.9171877832779616E-3</v>
          </cell>
        </row>
        <row r="10616">
          <cell r="L10616">
            <v>3.70207</v>
          </cell>
          <cell r="M10616">
            <v>5.9162387609769185E-3</v>
          </cell>
        </row>
        <row r="10617">
          <cell r="L10617">
            <v>3.69869</v>
          </cell>
          <cell r="M10617">
            <v>5.9160546845165194E-3</v>
          </cell>
        </row>
        <row r="10618">
          <cell r="L10618">
            <v>3.6758799999999998</v>
          </cell>
          <cell r="M10618">
            <v>5.9148120718724552E-3</v>
          </cell>
        </row>
        <row r="10619">
          <cell r="L10619">
            <v>3.6721400000000002</v>
          </cell>
          <cell r="M10619">
            <v>5.9146082678734301E-3</v>
          </cell>
        </row>
        <row r="10620">
          <cell r="L10620">
            <v>3.64263</v>
          </cell>
          <cell r="M10620">
            <v>5.9129995728301795E-3</v>
          </cell>
        </row>
        <row r="10621">
          <cell r="L10621">
            <v>3.6246200000000002</v>
          </cell>
          <cell r="M10621">
            <v>5.9120172561282084E-3</v>
          </cell>
        </row>
        <row r="10622">
          <cell r="L10622">
            <v>3.6105900000000002</v>
          </cell>
          <cell r="M10622">
            <v>5.9112517430690483E-3</v>
          </cell>
        </row>
        <row r="10623">
          <cell r="L10623">
            <v>3.5619200000000002</v>
          </cell>
          <cell r="M10623">
            <v>5.9085943041495706E-3</v>
          </cell>
        </row>
        <row r="10624">
          <cell r="L10624">
            <v>3.5388099999999998</v>
          </cell>
          <cell r="M10624">
            <v>5.907331451317833E-3</v>
          </cell>
        </row>
        <row r="10625">
          <cell r="L10625">
            <v>3.5333000000000001</v>
          </cell>
          <cell r="M10625">
            <v>5.907030258868194E-3</v>
          </cell>
        </row>
        <row r="10626">
          <cell r="L10626">
            <v>3.5299</v>
          </cell>
          <cell r="M10626">
            <v>5.9068443864881102E-3</v>
          </cell>
        </row>
        <row r="10627">
          <cell r="L10627">
            <v>3.4826000000000001</v>
          </cell>
          <cell r="M10627">
            <v>5.9042571022562213E-3</v>
          </cell>
        </row>
        <row r="10628">
          <cell r="L10628">
            <v>3.4376199999999999</v>
          </cell>
          <cell r="M10628">
            <v>5.9017941768488291E-3</v>
          </cell>
        </row>
        <row r="10629">
          <cell r="L10629">
            <v>3.3978799999999998</v>
          </cell>
          <cell r="M10629">
            <v>5.8996161127401314E-3</v>
          </cell>
        </row>
        <row r="10630">
          <cell r="L10630">
            <v>3.3969100000000001</v>
          </cell>
          <cell r="M10630">
            <v>5.8995629249825147E-3</v>
          </cell>
        </row>
        <row r="10631">
          <cell r="L10631">
            <v>3.3706700000000001</v>
          </cell>
          <cell r="M10631">
            <v>5.8981236777741258E-3</v>
          </cell>
        </row>
        <row r="10632">
          <cell r="L10632">
            <v>3.3407399999999998</v>
          </cell>
          <cell r="M10632">
            <v>5.8964810102424391E-3</v>
          </cell>
        </row>
        <row r="10633">
          <cell r="L10633">
            <v>3.3359399999999999</v>
          </cell>
          <cell r="M10633">
            <v>5.8962174670582589E-3</v>
          </cell>
        </row>
        <row r="10634">
          <cell r="L10634">
            <v>3.3289900000000001</v>
          </cell>
          <cell r="M10634">
            <v>5.895835828703606E-3</v>
          </cell>
        </row>
        <row r="10635">
          <cell r="L10635">
            <v>3.3282400000000001</v>
          </cell>
          <cell r="M10635">
            <v>5.8957946411882711E-3</v>
          </cell>
        </row>
        <row r="10636">
          <cell r="L10636">
            <v>3.3170199999999999</v>
          </cell>
          <cell r="M10636">
            <v>5.8951783941108733E-3</v>
          </cell>
        </row>
        <row r="10637">
          <cell r="L10637">
            <v>3.25786</v>
          </cell>
          <cell r="M10637">
            <v>5.8919265560363346E-3</v>
          </cell>
        </row>
        <row r="10638">
          <cell r="L10638">
            <v>3.2576399999999999</v>
          </cell>
          <cell r="M10638">
            <v>5.8919144553843637E-3</v>
          </cell>
        </row>
        <row r="10639">
          <cell r="L10639">
            <v>3.25021</v>
          </cell>
          <cell r="M10639">
            <v>5.8915057488122544E-3</v>
          </cell>
        </row>
        <row r="10640">
          <cell r="L10640">
            <v>3.2335199999999999</v>
          </cell>
          <cell r="M10640">
            <v>5.89058742708374E-3</v>
          </cell>
        </row>
        <row r="10641">
          <cell r="L10641">
            <v>3.2202999999999999</v>
          </cell>
          <cell r="M10641">
            <v>5.8898597924445378E-3</v>
          </cell>
        </row>
        <row r="10642">
          <cell r="L10642">
            <v>3.2066499999999998</v>
          </cell>
          <cell r="M10642">
            <v>5.8891082677297677E-3</v>
          </cell>
        </row>
        <row r="10643">
          <cell r="L10643">
            <v>3.1992400000000001</v>
          </cell>
          <cell r="M10643">
            <v>5.8887002024616015E-3</v>
          </cell>
        </row>
        <row r="10644">
          <cell r="L10644">
            <v>3.19021</v>
          </cell>
          <cell r="M10644">
            <v>5.8882028344807618E-3</v>
          </cell>
        </row>
        <row r="10645">
          <cell r="L10645">
            <v>3.1634099999999998</v>
          </cell>
          <cell r="M10645">
            <v>5.886726121341895E-3</v>
          </cell>
        </row>
        <row r="10646">
          <cell r="L10646">
            <v>3.1447400000000001</v>
          </cell>
          <cell r="M10646">
            <v>5.8856968668380399E-3</v>
          </cell>
        </row>
        <row r="10647">
          <cell r="L10647">
            <v>3.1354600000000001</v>
          </cell>
          <cell r="M10647">
            <v>5.8851851146004682E-3</v>
          </cell>
        </row>
        <row r="10648">
          <cell r="L10648">
            <v>3.1237599999999999</v>
          </cell>
          <cell r="M10648">
            <v>5.8845397611572252E-3</v>
          </cell>
        </row>
        <row r="10649">
          <cell r="L10649">
            <v>3.1220400000000001</v>
          </cell>
          <cell r="M10649">
            <v>5.8844448747178155E-3</v>
          </cell>
        </row>
        <row r="10650">
          <cell r="L10650">
            <v>3.0882299999999998</v>
          </cell>
          <cell r="M10650">
            <v>5.8825789676974129E-3</v>
          </cell>
        </row>
        <row r="10651">
          <cell r="L10651">
            <v>3.0655299999999999</v>
          </cell>
          <cell r="M10651">
            <v>5.8813254243641668E-3</v>
          </cell>
        </row>
        <row r="10652">
          <cell r="L10652">
            <v>3.0490699999999999</v>
          </cell>
          <cell r="M10652">
            <v>5.8804160781921778E-3</v>
          </cell>
        </row>
        <row r="10653">
          <cell r="L10653">
            <v>3.0104000000000002</v>
          </cell>
          <cell r="M10653">
            <v>5.8782784363539493E-3</v>
          </cell>
        </row>
        <row r="10654">
          <cell r="L10654">
            <v>2.9875099999999999</v>
          </cell>
          <cell r="M10654">
            <v>5.877012249091324E-3</v>
          </cell>
        </row>
        <row r="10655">
          <cell r="L10655">
            <v>2.9807399999999999</v>
          </cell>
          <cell r="M10655">
            <v>5.8766376376661617E-3</v>
          </cell>
        </row>
        <row r="10656">
          <cell r="L10656">
            <v>2.9806900000000001</v>
          </cell>
          <cell r="M10656">
            <v>5.876634870759085E-3</v>
          </cell>
        </row>
        <row r="10657">
          <cell r="L10657">
            <v>2.9684900000000001</v>
          </cell>
          <cell r="M10657">
            <v>5.875959655490373E-3</v>
          </cell>
        </row>
        <row r="10658">
          <cell r="L10658">
            <v>2.9351600000000002</v>
          </cell>
          <cell r="M10658">
            <v>5.8741140767520393E-3</v>
          </cell>
        </row>
        <row r="10659">
          <cell r="L10659">
            <v>2.93092</v>
          </cell>
          <cell r="M10659">
            <v>5.8738791999017074E-3</v>
          </cell>
        </row>
        <row r="10660">
          <cell r="L10660">
            <v>2.9258899999999999</v>
          </cell>
          <cell r="M10660">
            <v>5.8736005326047291E-3</v>
          </cell>
        </row>
        <row r="10661">
          <cell r="L10661">
            <v>2.8874300000000002</v>
          </cell>
          <cell r="M10661">
            <v>5.8714688037568774E-3</v>
          </cell>
        </row>
        <row r="10662">
          <cell r="L10662">
            <v>2.87216</v>
          </cell>
          <cell r="M10662">
            <v>5.8706219386147184E-3</v>
          </cell>
        </row>
        <row r="10663">
          <cell r="L10663">
            <v>2.8693399999999998</v>
          </cell>
          <cell r="M10663">
            <v>5.8704655124986954E-3</v>
          </cell>
        </row>
        <row r="10664">
          <cell r="L10664">
            <v>2.8525100000000001</v>
          </cell>
          <cell r="M10664">
            <v>5.8695317499105658E-3</v>
          </cell>
        </row>
        <row r="10665">
          <cell r="L10665">
            <v>2.8329</v>
          </cell>
          <cell r="M10665">
            <v>5.868443319183036E-3</v>
          </cell>
        </row>
        <row r="10666">
          <cell r="L10666">
            <v>2.8305199999999999</v>
          </cell>
          <cell r="M10666">
            <v>5.868311188653789E-3</v>
          </cell>
        </row>
        <row r="10667">
          <cell r="L10667">
            <v>2.8294199999999998</v>
          </cell>
          <cell r="M10667">
            <v>5.8682501176302599E-3</v>
          </cell>
        </row>
        <row r="10668">
          <cell r="L10668">
            <v>2.8173900000000001</v>
          </cell>
          <cell r="M10668">
            <v>5.8675821281725339E-3</v>
          </cell>
        </row>
        <row r="10669">
          <cell r="L10669">
            <v>2.80538</v>
          </cell>
          <cell r="M10669">
            <v>5.8669150765057326E-3</v>
          </cell>
        </row>
        <row r="10670">
          <cell r="L10670">
            <v>2.7763599999999999</v>
          </cell>
          <cell r="M10670">
            <v>5.8653025544431782E-3</v>
          </cell>
        </row>
        <row r="10671">
          <cell r="L10671">
            <v>2.7689499999999998</v>
          </cell>
          <cell r="M10671">
            <v>5.8648906499000975E-3</v>
          </cell>
        </row>
        <row r="10672">
          <cell r="L10672">
            <v>2.7311999999999999</v>
          </cell>
          <cell r="M10672">
            <v>5.8627911980003271E-3</v>
          </cell>
        </row>
        <row r="10673">
          <cell r="L10673">
            <v>2.7101899999999999</v>
          </cell>
          <cell r="M10673">
            <v>5.8616219983641587E-3</v>
          </cell>
        </row>
        <row r="10674">
          <cell r="L10674">
            <v>2.70567</v>
          </cell>
          <cell r="M10674">
            <v>5.8613703930547696E-3</v>
          </cell>
        </row>
        <row r="10675">
          <cell r="L10675">
            <v>2.6652800000000001</v>
          </cell>
          <cell r="M10675">
            <v>5.8591210077109795E-3</v>
          </cell>
        </row>
        <row r="10676">
          <cell r="L10676">
            <v>2.6558700000000002</v>
          </cell>
          <cell r="M10676">
            <v>5.8585966704528336E-3</v>
          </cell>
        </row>
        <row r="10677">
          <cell r="L10677">
            <v>2.6454800000000001</v>
          </cell>
          <cell r="M10677">
            <v>5.8580176039825472E-3</v>
          </cell>
        </row>
        <row r="10678">
          <cell r="L10678">
            <v>2.6106600000000002</v>
          </cell>
          <cell r="M10678">
            <v>5.856076043254747E-3</v>
          </cell>
        </row>
        <row r="10679">
          <cell r="L10679">
            <v>2.5803699999999998</v>
          </cell>
          <cell r="M10679">
            <v>5.8543859039033004E-3</v>
          </cell>
        </row>
        <row r="10680">
          <cell r="L10680">
            <v>2.5754299999999999</v>
          </cell>
          <cell r="M10680">
            <v>5.8541101556038909E-3</v>
          </cell>
        </row>
        <row r="10681">
          <cell r="L10681">
            <v>2.5634700000000001</v>
          </cell>
          <cell r="M10681">
            <v>5.8534424346086732E-3</v>
          </cell>
        </row>
        <row r="10682">
          <cell r="L10682">
            <v>2.5438200000000002</v>
          </cell>
          <cell r="M10682">
            <v>5.852345016510164E-3</v>
          </cell>
        </row>
        <row r="10683">
          <cell r="L10683">
            <v>2.5109599999999999</v>
          </cell>
          <cell r="M10683">
            <v>5.8505088211982161E-3</v>
          </cell>
        </row>
        <row r="10684">
          <cell r="L10684">
            <v>2.4963199999999999</v>
          </cell>
          <cell r="M10684">
            <v>5.8496903360943106E-3</v>
          </cell>
        </row>
        <row r="10685">
          <cell r="L10685">
            <v>2.4758499999999999</v>
          </cell>
          <cell r="M10685">
            <v>5.8485454856365086E-3</v>
          </cell>
        </row>
        <row r="10686">
          <cell r="L10686">
            <v>2.4641199999999999</v>
          </cell>
          <cell r="M10686">
            <v>5.8478892245589966E-3</v>
          </cell>
        </row>
        <row r="10687">
          <cell r="L10687">
            <v>2.4603100000000002</v>
          </cell>
          <cell r="M10687">
            <v>5.847676030621962E-3</v>
          </cell>
        </row>
        <row r="10688">
          <cell r="L10688">
            <v>2.4558900000000001</v>
          </cell>
          <cell r="M10688">
            <v>5.8474286817936146E-3</v>
          </cell>
        </row>
        <row r="10689">
          <cell r="L10689">
            <v>2.4375499999999999</v>
          </cell>
          <cell r="M10689">
            <v>5.8464021056537528E-3</v>
          </cell>
        </row>
        <row r="10690">
          <cell r="L10690">
            <v>2.4337800000000001</v>
          </cell>
          <cell r="M10690">
            <v>5.8461910318207905E-3</v>
          </cell>
        </row>
        <row r="10691">
          <cell r="L10691">
            <v>2.36965</v>
          </cell>
          <cell r="M10691">
            <v>5.8425979705142919E-3</v>
          </cell>
        </row>
        <row r="10692">
          <cell r="L10692">
            <v>2.3580199999999998</v>
          </cell>
          <cell r="M10692">
            <v>5.8419458486483411E-3</v>
          </cell>
        </row>
        <row r="10693">
          <cell r="L10693">
            <v>2.3566099999999999</v>
          </cell>
          <cell r="M10693">
            <v>5.8418667757657479E-3</v>
          </cell>
        </row>
        <row r="10694">
          <cell r="L10694">
            <v>2.33988</v>
          </cell>
          <cell r="M10694">
            <v>5.8409283779206813E-3</v>
          </cell>
        </row>
        <row r="10695">
          <cell r="L10695">
            <v>2.3345600000000002</v>
          </cell>
          <cell r="M10695">
            <v>5.8406299062962255E-3</v>
          </cell>
        </row>
        <row r="10696">
          <cell r="L10696">
            <v>2.3330199999999999</v>
          </cell>
          <cell r="M10696">
            <v>5.8405435004066459E-3</v>
          </cell>
        </row>
        <row r="10697">
          <cell r="L10697">
            <v>2.24559</v>
          </cell>
          <cell r="M10697">
            <v>5.8356334362141592E-3</v>
          </cell>
        </row>
        <row r="10698">
          <cell r="L10698">
            <v>2.20059</v>
          </cell>
          <cell r="M10698">
            <v>5.833102746242682E-3</v>
          </cell>
        </row>
        <row r="10699">
          <cell r="L10699">
            <v>2.1493000000000002</v>
          </cell>
          <cell r="M10699">
            <v>5.8302154345261916E-3</v>
          </cell>
        </row>
        <row r="10700">
          <cell r="L10700">
            <v>2.1445699999999999</v>
          </cell>
          <cell r="M10700">
            <v>5.829949009876525E-3</v>
          </cell>
        </row>
        <row r="10701">
          <cell r="L10701">
            <v>2.1372900000000001</v>
          </cell>
          <cell r="M10701">
            <v>5.8295389014742923E-3</v>
          </cell>
        </row>
        <row r="10702">
          <cell r="L10702">
            <v>2.13334</v>
          </cell>
          <cell r="M10702">
            <v>5.8293163579898732E-3</v>
          </cell>
        </row>
        <row r="10703">
          <cell r="L10703">
            <v>2.11191</v>
          </cell>
          <cell r="M10703">
            <v>5.8281086720185686E-3</v>
          </cell>
        </row>
        <row r="10704">
          <cell r="L10704">
            <v>2.0723400000000001</v>
          </cell>
          <cell r="M10704">
            <v>5.8258773014627707E-3</v>
          </cell>
        </row>
        <row r="10705">
          <cell r="L10705">
            <v>2.0084</v>
          </cell>
          <cell r="M10705">
            <v>5.8222678454651232E-3</v>
          </cell>
        </row>
        <row r="10706">
          <cell r="L10706">
            <v>2.0065599999999999</v>
          </cell>
          <cell r="M10706">
            <v>5.8221639059167236E-3</v>
          </cell>
        </row>
        <row r="10707">
          <cell r="L10707">
            <v>1.9959800000000001</v>
          </cell>
          <cell r="M10707">
            <v>5.8215661772535055E-3</v>
          </cell>
        </row>
        <row r="10708">
          <cell r="L10708">
            <v>1.98159</v>
          </cell>
          <cell r="M10708">
            <v>5.8207529900175907E-3</v>
          </cell>
        </row>
        <row r="10709">
          <cell r="L10709">
            <v>1.9695100000000001</v>
          </cell>
          <cell r="M10709">
            <v>5.8200701568000921E-3</v>
          </cell>
        </row>
        <row r="10710">
          <cell r="L10710">
            <v>1.9674400000000001</v>
          </cell>
          <cell r="M10710">
            <v>5.8199531311492244E-3</v>
          </cell>
        </row>
        <row r="10711">
          <cell r="L10711">
            <v>1.9204300000000001</v>
          </cell>
          <cell r="M10711">
            <v>5.8172941252717849E-3</v>
          </cell>
        </row>
        <row r="10712">
          <cell r="L10712">
            <v>1.88324</v>
          </cell>
          <cell r="M10712">
            <v>5.815188751979946E-3</v>
          </cell>
        </row>
        <row r="10713">
          <cell r="L10713">
            <v>1.8221099999999999</v>
          </cell>
          <cell r="M10713">
            <v>5.8117246338650706E-3</v>
          </cell>
        </row>
        <row r="10714">
          <cell r="L10714">
            <v>1.8190999999999999</v>
          </cell>
          <cell r="M10714">
            <v>5.8115539516770528E-3</v>
          </cell>
        </row>
        <row r="10715">
          <cell r="L10715">
            <v>1.80741</v>
          </cell>
          <cell r="M10715">
            <v>5.8108909706785297E-3</v>
          </cell>
        </row>
        <row r="10716">
          <cell r="L10716">
            <v>1.7621500000000001</v>
          </cell>
          <cell r="M10716">
            <v>5.8083226329685407E-3</v>
          </cell>
        </row>
        <row r="10717">
          <cell r="L10717">
            <v>1.7452000000000001</v>
          </cell>
          <cell r="M10717">
            <v>5.8073601766086844E-3</v>
          </cell>
        </row>
        <row r="10718">
          <cell r="L10718">
            <v>1.72489</v>
          </cell>
          <cell r="M10718">
            <v>5.8062064976308848E-3</v>
          </cell>
        </row>
        <row r="10719">
          <cell r="L10719">
            <v>1.68953</v>
          </cell>
          <cell r="M10719">
            <v>5.8041967960776536E-3</v>
          </cell>
        </row>
        <row r="10720">
          <cell r="L10720">
            <v>1.65137</v>
          </cell>
          <cell r="M10720">
            <v>5.8020263467537412E-3</v>
          </cell>
        </row>
        <row r="10721">
          <cell r="L10721">
            <v>1.6341399999999999</v>
          </cell>
          <cell r="M10721">
            <v>5.8010457991265708E-3</v>
          </cell>
        </row>
        <row r="10722">
          <cell r="L10722">
            <v>1.61164</v>
          </cell>
          <cell r="M10722">
            <v>5.7997648279715219E-3</v>
          </cell>
        </row>
        <row r="10723">
          <cell r="L10723">
            <v>1.5957300000000001</v>
          </cell>
          <cell r="M10723">
            <v>5.7988586896868741E-3</v>
          </cell>
        </row>
        <row r="10724">
          <cell r="L10724">
            <v>1.5905499999999999</v>
          </cell>
          <cell r="M10724">
            <v>5.7985636055026988E-3</v>
          </cell>
        </row>
        <row r="10725">
          <cell r="L10725">
            <v>1.5742700000000001</v>
          </cell>
          <cell r="M10725">
            <v>5.7976359985543952E-3</v>
          </cell>
        </row>
        <row r="10726">
          <cell r="L10726">
            <v>1.5541700000000001</v>
          </cell>
          <cell r="M10726">
            <v>5.7964903170892408E-3</v>
          </cell>
        </row>
        <row r="10727">
          <cell r="L10727">
            <v>1.5476799999999999</v>
          </cell>
          <cell r="M10727">
            <v>5.7961202946341757E-3</v>
          </cell>
        </row>
        <row r="10728">
          <cell r="L10728">
            <v>1.49858</v>
          </cell>
          <cell r="M10728">
            <v>5.7933193397170773E-3</v>
          </cell>
        </row>
        <row r="10729">
          <cell r="L10729">
            <v>1.4915099999999999</v>
          </cell>
          <cell r="M10729">
            <v>5.7929157989038858E-3</v>
          </cell>
        </row>
        <row r="10730">
          <cell r="L10730">
            <v>1.4574800000000001</v>
          </cell>
          <cell r="M10730">
            <v>5.7909726422277156E-3</v>
          </cell>
        </row>
        <row r="10731">
          <cell r="L10731">
            <v>1.38591</v>
          </cell>
          <cell r="M10731">
            <v>5.7868816113505238E-3</v>
          </cell>
        </row>
        <row r="10732">
          <cell r="L10732">
            <v>1.2154799999999999</v>
          </cell>
          <cell r="M10732">
            <v>5.777116281740313E-3</v>
          </cell>
        </row>
        <row r="10733">
          <cell r="L10733">
            <v>1.2018200000000001</v>
          </cell>
          <cell r="M10733">
            <v>5.7763321704567888E-3</v>
          </cell>
        </row>
        <row r="10734">
          <cell r="L10734">
            <v>1.1832400000000001</v>
          </cell>
          <cell r="M10734">
            <v>5.7752653044530313E-3</v>
          </cell>
        </row>
        <row r="10735">
          <cell r="L10735">
            <v>1.05369</v>
          </cell>
          <cell r="M10735">
            <v>5.7678157571772245E-3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93"/>
  <sheetViews>
    <sheetView zoomScale="80" zoomScaleNormal="80" workbookViewId="0">
      <selection activeCell="K13" sqref="K13"/>
    </sheetView>
  </sheetViews>
  <sheetFormatPr defaultRowHeight="15"/>
  <cols>
    <col min="1" max="1" width="27.42578125" customWidth="1"/>
    <col min="2" max="2" width="11.28515625" customWidth="1"/>
    <col min="3" max="3" width="11.7109375" customWidth="1"/>
    <col min="4" max="4" width="11.5703125" customWidth="1"/>
    <col min="5" max="5" width="14.140625" customWidth="1"/>
    <col min="6" max="6" width="11.42578125" customWidth="1"/>
    <col min="7" max="7" width="14.42578125" customWidth="1"/>
    <col min="8" max="8" width="12.28515625" customWidth="1"/>
    <col min="9" max="9" width="15.5703125" customWidth="1"/>
    <col min="10" max="10" width="11.5703125" customWidth="1"/>
    <col min="11" max="11" width="20.140625" customWidth="1"/>
    <col min="12" max="12" width="22.42578125" customWidth="1"/>
    <col min="13" max="13" width="16.5703125" customWidth="1"/>
    <col min="14" max="14" width="15.85546875" customWidth="1"/>
    <col min="15" max="15" width="15.42578125" customWidth="1"/>
    <col min="16" max="16" width="15.140625" customWidth="1"/>
    <col min="21" max="21" width="10" bestFit="1" customWidth="1"/>
    <col min="23" max="23" width="16.140625" customWidth="1"/>
    <col min="25" max="25" width="14.5703125" customWidth="1"/>
    <col min="26" max="26" width="16.7109375" customWidth="1"/>
    <col min="27" max="27" width="13.140625" customWidth="1"/>
  </cols>
  <sheetData>
    <row r="1" spans="1:36" ht="18.75">
      <c r="B1" s="271" t="s">
        <v>70</v>
      </c>
      <c r="C1" s="271"/>
      <c r="D1" s="271"/>
      <c r="E1" s="271"/>
      <c r="F1" s="271"/>
    </row>
    <row r="2" spans="1:36" ht="15.75" thickBot="1">
      <c r="B2" s="272"/>
      <c r="C2" s="272"/>
      <c r="D2" s="272"/>
      <c r="E2" s="272"/>
      <c r="F2" s="272"/>
      <c r="G2" s="272"/>
    </row>
    <row r="3" spans="1:36" ht="29.25" thickBot="1">
      <c r="B3" s="41" t="s">
        <v>45</v>
      </c>
      <c r="C3" s="42" t="s">
        <v>46</v>
      </c>
      <c r="D3" s="42" t="s">
        <v>47</v>
      </c>
      <c r="E3" s="43" t="s">
        <v>48</v>
      </c>
      <c r="F3" s="44" t="s">
        <v>49</v>
      </c>
      <c r="G3" s="42" t="s">
        <v>50</v>
      </c>
      <c r="H3" s="24" t="s">
        <v>8</v>
      </c>
      <c r="W3" s="273" t="s">
        <v>19</v>
      </c>
      <c r="X3" s="273"/>
      <c r="Y3" s="221"/>
      <c r="Z3" s="273" t="s">
        <v>20</v>
      </c>
      <c r="AA3" s="273"/>
    </row>
    <row r="4" spans="1:36" ht="19.5" thickBot="1">
      <c r="A4" s="15" t="s">
        <v>1803</v>
      </c>
      <c r="B4" s="77">
        <v>50.9</v>
      </c>
      <c r="C4" s="78">
        <v>2.7</v>
      </c>
      <c r="D4" s="78">
        <v>4.5</v>
      </c>
      <c r="E4" s="78">
        <v>26.5</v>
      </c>
      <c r="F4" s="78">
        <v>15</v>
      </c>
      <c r="G4" s="78">
        <v>0.4</v>
      </c>
      <c r="H4" s="83">
        <f>SUM(B4:G4)</f>
        <v>100</v>
      </c>
      <c r="M4" s="278" t="s">
        <v>145</v>
      </c>
      <c r="N4" s="278"/>
      <c r="W4" s="219" t="s">
        <v>54</v>
      </c>
      <c r="X4" s="217" t="s">
        <v>44</v>
      </c>
      <c r="Z4" s="219" t="s">
        <v>54</v>
      </c>
      <c r="AA4" t="s">
        <v>44</v>
      </c>
      <c r="AE4" s="268" t="s">
        <v>179</v>
      </c>
      <c r="AF4" s="269"/>
      <c r="AG4" s="269"/>
      <c r="AH4" s="269"/>
      <c r="AI4" s="269"/>
      <c r="AJ4" s="269"/>
    </row>
    <row r="5" spans="1:36" ht="15.75" thickBot="1">
      <c r="A5" s="8" t="s">
        <v>1804</v>
      </c>
      <c r="B5" s="79">
        <f>B4/SUM($B$4:$D$4,$F$4:$G$4)*(100-$E$5)</f>
        <v>46.11759930936055</v>
      </c>
      <c r="C5" s="79">
        <f>C4/SUM($B$4:$D$4,$F$4:$G$4)*(100-$E$5)</f>
        <v>2.4463166627755104</v>
      </c>
      <c r="D5" s="79">
        <f>D4/SUM($B$4:$D$4,$F$4:$G$4)*(100-$E$5)</f>
        <v>4.077194437959184</v>
      </c>
      <c r="E5" s="84">
        <v>33.405824180000003</v>
      </c>
      <c r="F5" s="79">
        <f>F4/SUM($B$4:$D$4,$F$4:$G$4)*(100-$E$5)</f>
        <v>13.590648126530613</v>
      </c>
      <c r="G5" s="79">
        <f>G4/SUM($B$4:$D$4,$F$4:$G$4)*(100-$E$5)</f>
        <v>0.36241728337414969</v>
      </c>
      <c r="H5" s="89">
        <f>SUM(B5:G5)</f>
        <v>100</v>
      </c>
      <c r="M5" s="218"/>
      <c r="N5" s="218"/>
      <c r="O5" s="221"/>
      <c r="V5" t="s">
        <v>17</v>
      </c>
      <c r="W5">
        <v>5000000</v>
      </c>
      <c r="X5">
        <f>W5*100/W8</f>
        <v>32.258064516129032</v>
      </c>
      <c r="Y5" s="269"/>
      <c r="Z5">
        <f>5000000/4</f>
        <v>1250000</v>
      </c>
      <c r="AA5">
        <f>Z5*100/Z8</f>
        <v>10.989010989010989</v>
      </c>
      <c r="AE5" s="270" t="s">
        <v>180</v>
      </c>
      <c r="AF5" s="270"/>
      <c r="AG5" s="270"/>
      <c r="AH5" s="270"/>
      <c r="AI5" s="270"/>
      <c r="AJ5" s="17"/>
    </row>
    <row r="6" spans="1:36">
      <c r="E6" s="279"/>
      <c r="F6" s="279"/>
      <c r="G6" s="279"/>
      <c r="H6" s="279"/>
      <c r="M6" s="273" t="s">
        <v>19</v>
      </c>
      <c r="N6" s="273"/>
      <c r="O6" s="221"/>
      <c r="P6" s="273" t="s">
        <v>20</v>
      </c>
      <c r="Q6" s="273"/>
      <c r="V6" t="s">
        <v>16</v>
      </c>
      <c r="W6">
        <v>10000000</v>
      </c>
      <c r="X6">
        <f>W6*100/W8</f>
        <v>64.516129032258064</v>
      </c>
      <c r="Y6" s="269"/>
      <c r="Z6">
        <v>10000000</v>
      </c>
      <c r="AA6">
        <f>Z6*100/Z8</f>
        <v>87.912087912087912</v>
      </c>
    </row>
    <row r="7" spans="1:36">
      <c r="A7" s="85"/>
      <c r="B7" s="85"/>
      <c r="C7" s="85"/>
      <c r="D7" s="85"/>
      <c r="E7" s="85"/>
      <c r="F7" s="85"/>
      <c r="G7" s="85"/>
      <c r="H7" s="85"/>
      <c r="I7" s="85"/>
      <c r="J7" s="85"/>
      <c r="M7" s="219" t="s">
        <v>54</v>
      </c>
      <c r="N7" s="217" t="s">
        <v>44</v>
      </c>
      <c r="P7" s="219" t="s">
        <v>54</v>
      </c>
      <c r="Q7" t="s">
        <v>44</v>
      </c>
      <c r="V7" t="s">
        <v>32</v>
      </c>
      <c r="W7">
        <v>500000</v>
      </c>
      <c r="X7">
        <f>W7*100/W8</f>
        <v>3.225806451612903</v>
      </c>
      <c r="Z7">
        <f>500000/4</f>
        <v>125000</v>
      </c>
      <c r="AA7">
        <f>Z7*100/Z8</f>
        <v>1.098901098901099</v>
      </c>
      <c r="AG7" s="8"/>
    </row>
    <row r="8" spans="1:36">
      <c r="L8" t="s">
        <v>17</v>
      </c>
      <c r="M8">
        <v>5000000</v>
      </c>
      <c r="N8">
        <f>M8*100/M11</f>
        <v>32.258064516129032</v>
      </c>
      <c r="O8" s="269"/>
      <c r="P8">
        <f>5000000/4</f>
        <v>1250000</v>
      </c>
      <c r="Q8">
        <f>P8*100/P11</f>
        <v>10.989010989010989</v>
      </c>
      <c r="W8">
        <f>SUM(W5:W7)</f>
        <v>15500000</v>
      </c>
      <c r="Z8">
        <f>SUM(Z5:Z7)</f>
        <v>11375000</v>
      </c>
      <c r="AE8" s="270"/>
      <c r="AF8" s="270"/>
    </row>
    <row r="9" spans="1:36" ht="18.75">
      <c r="C9" s="74" t="s">
        <v>71</v>
      </c>
      <c r="D9" s="74"/>
      <c r="E9" s="74"/>
      <c r="F9" s="74"/>
      <c r="L9" t="s">
        <v>16</v>
      </c>
      <c r="M9">
        <v>10000000</v>
      </c>
      <c r="N9">
        <f>M9*100/M11</f>
        <v>64.516129032258064</v>
      </c>
      <c r="O9" s="269"/>
      <c r="P9">
        <v>10000000</v>
      </c>
      <c r="Q9">
        <f>P9*100/P11</f>
        <v>87.912087912087912</v>
      </c>
      <c r="AE9" s="270"/>
      <c r="AF9" s="270"/>
    </row>
    <row r="10" spans="1:36">
      <c r="C10" s="221" t="s">
        <v>42</v>
      </c>
      <c r="D10" s="221" t="s">
        <v>17</v>
      </c>
      <c r="E10" s="221" t="s">
        <v>16</v>
      </c>
      <c r="F10" s="221" t="s">
        <v>69</v>
      </c>
      <c r="G10" s="87" t="s">
        <v>8</v>
      </c>
      <c r="L10" t="s">
        <v>32</v>
      </c>
      <c r="M10">
        <v>500000</v>
      </c>
      <c r="N10">
        <f>M10*100/M11</f>
        <v>3.225806451612903</v>
      </c>
      <c r="P10">
        <f>500000/4</f>
        <v>125000</v>
      </c>
      <c r="Q10">
        <f>P10*100/P11</f>
        <v>1.098901098901099</v>
      </c>
    </row>
    <row r="11" spans="1:36">
      <c r="B11" t="s">
        <v>19</v>
      </c>
      <c r="C11">
        <f>$E$4*Y14/100</f>
        <v>10.052570634553037</v>
      </c>
      <c r="D11">
        <f>$E$4*Y15/100</f>
        <v>6.1371005094951379</v>
      </c>
      <c r="E11">
        <f>$E$4*Y16/100</f>
        <v>9.8193608151922191</v>
      </c>
      <c r="F11">
        <f>$E$4*Y17/100</f>
        <v>0.49096804075961104</v>
      </c>
      <c r="G11" s="88">
        <f>SUM(C11:F11)</f>
        <v>26.500000000000007</v>
      </c>
      <c r="M11">
        <f>SUM(M8:M10)</f>
        <v>15500000</v>
      </c>
      <c r="P11">
        <f>SUM(P8:P10)</f>
        <v>11375000</v>
      </c>
      <c r="U11" s="276" t="s">
        <v>181</v>
      </c>
      <c r="V11" s="276"/>
      <c r="W11" s="276"/>
      <c r="X11" s="276"/>
      <c r="Y11" s="276"/>
      <c r="Z11" s="276"/>
    </row>
    <row r="12" spans="1:36">
      <c r="B12" t="s">
        <v>20</v>
      </c>
      <c r="C12">
        <f>$E$5*Y23/100</f>
        <v>30.065241762000007</v>
      </c>
      <c r="D12">
        <f>$E$5*Y24/100</f>
        <v>0.36709696901098909</v>
      </c>
      <c r="E12">
        <f>$E$5*Y25/100</f>
        <v>2.9367757520879127</v>
      </c>
      <c r="F12">
        <f>$E$5*Y26/100</f>
        <v>3.6709696901098904E-2</v>
      </c>
      <c r="G12" s="88">
        <f>SUM(C12:F12)</f>
        <v>33.40582418000001</v>
      </c>
      <c r="V12" s="277" t="s">
        <v>19</v>
      </c>
      <c r="W12" s="277"/>
      <c r="X12" s="277"/>
      <c r="Y12" s="277"/>
      <c r="Z12" s="277"/>
    </row>
    <row r="13" spans="1:36">
      <c r="Y13" s="50" t="s">
        <v>44</v>
      </c>
    </row>
    <row r="14" spans="1:36">
      <c r="D14" s="57"/>
      <c r="E14" s="57"/>
      <c r="F14" s="57"/>
      <c r="V14" t="s">
        <v>42</v>
      </c>
      <c r="W14" s="22">
        <f>90/10</f>
        <v>9</v>
      </c>
      <c r="Y14">
        <f>W14/$W$18*100</f>
        <v>37.934228809634099</v>
      </c>
    </row>
    <row r="15" spans="1:36">
      <c r="D15" s="57"/>
      <c r="E15" s="57"/>
      <c r="F15" s="57"/>
      <c r="V15" t="s">
        <v>17</v>
      </c>
      <c r="W15" s="22">
        <f>W24*5</f>
        <v>5.4945054945054945</v>
      </c>
      <c r="Y15">
        <f>W15/$W$18*100</f>
        <v>23.158869847151461</v>
      </c>
    </row>
    <row r="16" spans="1:36">
      <c r="V16" t="s">
        <v>16</v>
      </c>
      <c r="W16" s="22">
        <f>W25</f>
        <v>8.791208791208792</v>
      </c>
      <c r="Y16">
        <f>W16/$W$18*100</f>
        <v>37.054191755442339</v>
      </c>
    </row>
    <row r="17" spans="1:28">
      <c r="M17" s="274" t="s">
        <v>19</v>
      </c>
      <c r="N17" s="274"/>
      <c r="O17" s="275" t="s">
        <v>20</v>
      </c>
      <c r="P17" s="275"/>
      <c r="V17" t="s">
        <v>178</v>
      </c>
      <c r="W17" s="22">
        <f>W26*4</f>
        <v>0.43956043956043955</v>
      </c>
      <c r="Y17">
        <f>W17/$W$18*100</f>
        <v>1.8527095877721171</v>
      </c>
    </row>
    <row r="18" spans="1:28">
      <c r="B18" s="277" t="s">
        <v>42</v>
      </c>
      <c r="C18" s="277"/>
      <c r="D18" s="277"/>
      <c r="E18" s="277"/>
      <c r="F18" s="277"/>
      <c r="H18" s="15" t="s">
        <v>8</v>
      </c>
      <c r="I18" s="26" t="s">
        <v>53</v>
      </c>
      <c r="J18" s="27" t="s">
        <v>15</v>
      </c>
      <c r="K18" s="47" t="s">
        <v>18</v>
      </c>
      <c r="L18" s="47"/>
      <c r="M18" s="39" t="s">
        <v>0</v>
      </c>
      <c r="N18" s="31" t="s">
        <v>72</v>
      </c>
      <c r="O18" s="38" t="s">
        <v>0</v>
      </c>
      <c r="P18" s="40" t="s">
        <v>72</v>
      </c>
      <c r="V18" s="221" t="s">
        <v>8</v>
      </c>
      <c r="W18" s="76">
        <f>SUM(W14:W17)</f>
        <v>23.725274725274723</v>
      </c>
    </row>
    <row r="19" spans="1:28" s="10" customFormat="1">
      <c r="B19" s="11"/>
      <c r="C19" s="11"/>
      <c r="D19" s="11"/>
      <c r="E19" s="11"/>
      <c r="F19" s="11"/>
      <c r="I19" s="45"/>
      <c r="J19" s="46"/>
      <c r="K19" s="47"/>
      <c r="L19" s="47"/>
      <c r="M19" s="47"/>
      <c r="N19" s="48"/>
      <c r="O19" s="47"/>
      <c r="P19" s="48"/>
    </row>
    <row r="20" spans="1:28" s="10" customFormat="1">
      <c r="A20" s="10" t="s">
        <v>42</v>
      </c>
      <c r="B20" s="11"/>
      <c r="C20" s="11"/>
      <c r="D20" s="11"/>
      <c r="E20" s="11"/>
      <c r="F20" s="11"/>
      <c r="I20" s="45"/>
      <c r="J20" s="46">
        <v>70000</v>
      </c>
      <c r="K20" s="47"/>
      <c r="L20" s="47"/>
      <c r="M20" s="61">
        <f>(C11/100)/J20*1000</f>
        <v>1.4360815192218626E-3</v>
      </c>
      <c r="N20" s="25">
        <f>M20*J20/1000</f>
        <v>0.10052570634553037</v>
      </c>
      <c r="O20" s="61">
        <f>(C12/100)/J20*1000</f>
        <v>4.2950345374285718E-3</v>
      </c>
      <c r="P20" s="49">
        <f>O20*J20/1000</f>
        <v>0.30065241762000006</v>
      </c>
      <c r="V20" s="277" t="s">
        <v>20</v>
      </c>
      <c r="W20" s="277"/>
      <c r="X20" s="277"/>
      <c r="Y20" s="277"/>
      <c r="Z20" s="277"/>
    </row>
    <row r="21" spans="1:28" s="10" customFormat="1">
      <c r="B21" s="11"/>
      <c r="C21" s="11"/>
      <c r="D21" s="11"/>
      <c r="E21" s="11"/>
      <c r="F21" s="11"/>
      <c r="I21" s="45"/>
      <c r="J21" s="46"/>
      <c r="K21" s="47"/>
      <c r="L21" s="47"/>
      <c r="M21" s="47"/>
      <c r="N21" s="48"/>
      <c r="O21" s="47"/>
      <c r="P21" s="48"/>
      <c r="V21" s="280" t="s">
        <v>182</v>
      </c>
      <c r="W21" s="280"/>
      <c r="X21" s="280"/>
      <c r="Y21" s="280"/>
      <c r="Z21" s="280"/>
      <c r="AA21" s="82"/>
      <c r="AB21" s="82"/>
    </row>
    <row r="22" spans="1:28">
      <c r="V22" s="82"/>
      <c r="W22" s="82"/>
      <c r="X22" s="82"/>
      <c r="Y22" s="50" t="s">
        <v>44</v>
      </c>
      <c r="Z22" s="82"/>
      <c r="AA22" s="82"/>
      <c r="AB22" s="82"/>
    </row>
    <row r="23" spans="1:28">
      <c r="M23" s="274" t="s">
        <v>19</v>
      </c>
      <c r="N23" s="274"/>
      <c r="O23" s="275" t="s">
        <v>20</v>
      </c>
      <c r="P23" s="275"/>
      <c r="V23" t="s">
        <v>42</v>
      </c>
      <c r="W23">
        <v>90</v>
      </c>
      <c r="X23" s="82"/>
      <c r="Y23" s="82">
        <f>W23/$W$28*100</f>
        <v>90</v>
      </c>
      <c r="Z23" s="82"/>
      <c r="AA23" s="82"/>
      <c r="AB23" s="82"/>
    </row>
    <row r="24" spans="1:28">
      <c r="B24" s="277" t="s">
        <v>17</v>
      </c>
      <c r="C24" s="277"/>
      <c r="D24" s="277"/>
      <c r="E24" s="277"/>
      <c r="F24" s="277"/>
      <c r="H24" s="15" t="s">
        <v>8</v>
      </c>
      <c r="I24" s="65" t="s">
        <v>146</v>
      </c>
      <c r="J24" s="27" t="s">
        <v>15</v>
      </c>
      <c r="K24" s="29" t="s">
        <v>62</v>
      </c>
      <c r="L24" s="29" t="s">
        <v>63</v>
      </c>
      <c r="M24" s="39" t="s">
        <v>0</v>
      </c>
      <c r="N24" s="31" t="s">
        <v>61</v>
      </c>
      <c r="O24" s="38" t="s">
        <v>0</v>
      </c>
      <c r="P24" s="40" t="s">
        <v>61</v>
      </c>
      <c r="V24" t="s">
        <v>17</v>
      </c>
      <c r="W24">
        <f>10*AA5/100</f>
        <v>1.098901098901099</v>
      </c>
      <c r="X24" s="82"/>
      <c r="Y24" s="82">
        <f>W24/$W$28*100</f>
        <v>1.098901098901099</v>
      </c>
      <c r="Z24" s="82"/>
      <c r="AA24" s="82"/>
      <c r="AB24" s="82"/>
    </row>
    <row r="25" spans="1:28">
      <c r="B25" s="217" t="s">
        <v>17</v>
      </c>
      <c r="C25" s="217"/>
      <c r="V25" t="s">
        <v>16</v>
      </c>
      <c r="W25">
        <f>10*AA6/100</f>
        <v>8.791208791208792</v>
      </c>
      <c r="Y25" s="82">
        <f>W25/$W$28*100</f>
        <v>8.791208791208792</v>
      </c>
    </row>
    <row r="26" spans="1:28">
      <c r="A26" s="3" t="s">
        <v>1</v>
      </c>
      <c r="B26" s="217"/>
      <c r="C26" s="217"/>
      <c r="H26" s="22"/>
      <c r="I26" s="22"/>
      <c r="J26" s="4">
        <v>162.30000000000001</v>
      </c>
      <c r="K26" s="4"/>
      <c r="L26" s="4"/>
      <c r="M26" s="4"/>
      <c r="N26" s="4"/>
      <c r="V26" t="s">
        <v>178</v>
      </c>
      <c r="W26">
        <f>10*AA7/100</f>
        <v>0.10989010989010989</v>
      </c>
      <c r="Y26" s="82">
        <f>W26/$W$28*100</f>
        <v>0.10989010989010989</v>
      </c>
    </row>
    <row r="27" spans="1:28">
      <c r="A27" s="3" t="s">
        <v>2</v>
      </c>
      <c r="B27">
        <v>32</v>
      </c>
      <c r="C27" s="217"/>
      <c r="H27" s="22">
        <v>32</v>
      </c>
      <c r="I27" s="58">
        <f>H27/H33</f>
        <v>0.47058823529411764</v>
      </c>
      <c r="J27" s="4">
        <v>162.30000000000001</v>
      </c>
      <c r="K27" s="62">
        <f>I27*J27</f>
        <v>76.376470588235293</v>
      </c>
      <c r="L27" s="62">
        <f>I27/$K$33*1000</f>
        <v>3.0133131943568179</v>
      </c>
      <c r="M27" s="62">
        <f>L27*($D$11/100)</f>
        <v>0.18493005940355647</v>
      </c>
      <c r="N27" s="62">
        <f>M27*J27/1000</f>
        <v>3.0014148641197218E-2</v>
      </c>
      <c r="O27" s="62">
        <f>(L27*$D$12/100)</f>
        <v>1.1061781403292092E-2</v>
      </c>
      <c r="P27" s="58">
        <f>O27*J27/1000</f>
        <v>1.7953271217543067E-3</v>
      </c>
    </row>
    <row r="28" spans="1:28">
      <c r="A28" s="3" t="s">
        <v>3</v>
      </c>
      <c r="B28">
        <v>1</v>
      </c>
      <c r="C28" s="217"/>
      <c r="H28" s="22">
        <v>1</v>
      </c>
      <c r="I28" s="58">
        <f>H28/H33</f>
        <v>1.4705882352941176E-2</v>
      </c>
      <c r="J28" s="4">
        <v>203.35</v>
      </c>
      <c r="K28" s="62">
        <f>I28*J28</f>
        <v>2.990441176470588</v>
      </c>
      <c r="L28" s="62">
        <f>I28/$K$33*1000</f>
        <v>9.4166037323650559E-2</v>
      </c>
      <c r="M28" s="62">
        <f>L28*($D$11/100)</f>
        <v>5.7790643563611398E-3</v>
      </c>
      <c r="N28" s="62">
        <f>M28*J28/1000</f>
        <v>1.1751727368660377E-3</v>
      </c>
      <c r="O28" s="62">
        <f>(L28*$D$12/100)</f>
        <v>3.4568066885287788E-4</v>
      </c>
      <c r="P28" s="58">
        <f>O28*J28/1000</f>
        <v>7.0294164011232711E-5</v>
      </c>
      <c r="V28" s="221" t="s">
        <v>8</v>
      </c>
      <c r="W28" s="76">
        <f>SUM(W23:W26)</f>
        <v>100</v>
      </c>
    </row>
    <row r="29" spans="1:28">
      <c r="A29" s="3" t="s">
        <v>4</v>
      </c>
      <c r="B29">
        <v>19</v>
      </c>
      <c r="C29" s="217"/>
      <c r="H29" s="22">
        <v>19</v>
      </c>
      <c r="I29" s="58">
        <f>H29/H33</f>
        <v>0.27941176470588236</v>
      </c>
      <c r="J29" s="4">
        <v>162.13999999999999</v>
      </c>
      <c r="K29" s="62">
        <f>I29*J29</f>
        <v>45.303823529411765</v>
      </c>
      <c r="L29" s="62">
        <f>I29/$K$33*1000</f>
        <v>1.7891547091493607</v>
      </c>
      <c r="M29" s="62">
        <f>L29*($D$11/100)</f>
        <v>0.10980222277086167</v>
      </c>
      <c r="N29" s="62">
        <f>M29*J29/1000</f>
        <v>1.7803332400067512E-2</v>
      </c>
      <c r="O29" s="62">
        <f>(L29*$D$12/100)</f>
        <v>6.5679327082046809E-3</v>
      </c>
      <c r="P29" s="58">
        <f>O29*J29/1000</f>
        <v>1.0649246093083068E-3</v>
      </c>
    </row>
    <row r="30" spans="1:28">
      <c r="A30" s="3" t="s">
        <v>5</v>
      </c>
      <c r="C30" s="217"/>
      <c r="H30" s="22"/>
      <c r="I30" s="58"/>
      <c r="J30" s="4">
        <v>146.13999999999999</v>
      </c>
      <c r="K30" s="62"/>
      <c r="L30" s="62"/>
      <c r="M30" s="62"/>
      <c r="N30" s="62"/>
      <c r="O30" s="62"/>
      <c r="P30" s="58"/>
    </row>
    <row r="31" spans="1:28">
      <c r="A31" s="3" t="s">
        <v>6</v>
      </c>
      <c r="B31">
        <v>1</v>
      </c>
      <c r="C31" s="217"/>
      <c r="H31" s="22">
        <v>1</v>
      </c>
      <c r="I31" s="58">
        <f>H31/H33</f>
        <v>1.4705882352941176E-2</v>
      </c>
      <c r="J31" s="4">
        <v>160.28</v>
      </c>
      <c r="K31" s="62">
        <f>I31*J31</f>
        <v>2.3570588235294117</v>
      </c>
      <c r="L31" s="62">
        <f>I31/$K$33*1000</f>
        <v>9.4166037323650559E-2</v>
      </c>
      <c r="M31" s="62">
        <f>L31*($D$11/100)</f>
        <v>5.7790643563611398E-3</v>
      </c>
      <c r="N31" s="62">
        <f>M31*J31/1000</f>
        <v>9.2626843503756354E-4</v>
      </c>
      <c r="O31" s="62">
        <f>(L31*$D$12/100)</f>
        <v>3.4568066885287788E-4</v>
      </c>
      <c r="P31" s="58">
        <f>O31*J31/1000</f>
        <v>5.5405697603739263E-5</v>
      </c>
      <c r="V31" s="270" t="s">
        <v>255</v>
      </c>
      <c r="W31" s="270"/>
      <c r="X31" s="270"/>
      <c r="Y31" s="270"/>
      <c r="Z31" s="270"/>
      <c r="AA31">
        <f>W28/W18</f>
        <v>4.2149143121815662</v>
      </c>
    </row>
    <row r="32" spans="1:28">
      <c r="A32" s="3" t="s">
        <v>7</v>
      </c>
      <c r="B32">
        <v>15</v>
      </c>
      <c r="H32" s="22">
        <v>15</v>
      </c>
      <c r="I32" s="58">
        <f>H32/H33</f>
        <v>0.22058823529411764</v>
      </c>
      <c r="J32" s="4">
        <v>132.11000000000001</v>
      </c>
      <c r="K32" s="62">
        <f>I32*J32</f>
        <v>29.141911764705885</v>
      </c>
      <c r="L32" s="62">
        <f>I32/$K$33*1000</f>
        <v>1.4124905598547584</v>
      </c>
      <c r="M32" s="62">
        <f>L32*($D$11/100)</f>
        <v>8.6685965345417101E-2</v>
      </c>
      <c r="N32" s="62">
        <f>M32*J32/1000</f>
        <v>1.1452082881783055E-2</v>
      </c>
      <c r="O32" s="62">
        <f>(L32*$D$12/100)</f>
        <v>5.1852100327931683E-3</v>
      </c>
      <c r="P32" s="58">
        <f>O32*J32/1000</f>
        <v>6.8501809743230562E-4</v>
      </c>
    </row>
    <row r="33" spans="1:27">
      <c r="A33" s="25"/>
      <c r="G33" t="s">
        <v>52</v>
      </c>
      <c r="H33" s="18">
        <f>SUM(H27:H32)</f>
        <v>68</v>
      </c>
      <c r="K33" s="63">
        <f>SUM(K27:K32)</f>
        <v>156.16970588235293</v>
      </c>
      <c r="L33" s="63"/>
      <c r="M33" s="57"/>
      <c r="N33" s="64">
        <f>SUM(N27:N32)</f>
        <v>6.1371005094951386E-2</v>
      </c>
      <c r="O33" s="57"/>
      <c r="P33" s="63">
        <f>SUM(P27:P32)</f>
        <v>3.6709696901098912E-3</v>
      </c>
      <c r="V33" s="270" t="s">
        <v>183</v>
      </c>
      <c r="W33" s="270"/>
      <c r="X33" s="270"/>
      <c r="Y33" s="270"/>
      <c r="Z33" s="270"/>
      <c r="AA33">
        <f>27+27/AA31</f>
        <v>33.405824175824172</v>
      </c>
    </row>
    <row r="34" spans="1:27">
      <c r="A34" s="25"/>
      <c r="H34" s="18"/>
      <c r="K34" s="28" t="s">
        <v>66</v>
      </c>
    </row>
    <row r="35" spans="1:27">
      <c r="A35" s="25"/>
      <c r="H35" s="18"/>
      <c r="K35" s="28"/>
    </row>
    <row r="36" spans="1:27">
      <c r="A36" s="25"/>
      <c r="H36" s="18"/>
      <c r="K36" s="28"/>
    </row>
    <row r="37" spans="1:27">
      <c r="M37" s="274" t="s">
        <v>19</v>
      </c>
      <c r="N37" s="274"/>
      <c r="O37" s="275" t="s">
        <v>20</v>
      </c>
      <c r="P37" s="275"/>
    </row>
    <row r="38" spans="1:27">
      <c r="B38" s="277" t="s">
        <v>16</v>
      </c>
      <c r="C38" s="277"/>
      <c r="D38" s="277"/>
      <c r="E38" s="277"/>
      <c r="F38" s="277"/>
      <c r="H38" s="15" t="s">
        <v>8</v>
      </c>
      <c r="I38" s="65" t="s">
        <v>147</v>
      </c>
      <c r="J38" s="27" t="s">
        <v>15</v>
      </c>
      <c r="K38" s="29" t="s">
        <v>65</v>
      </c>
      <c r="L38" s="29" t="s">
        <v>64</v>
      </c>
      <c r="M38" s="39" t="s">
        <v>0</v>
      </c>
      <c r="N38" s="31" t="s">
        <v>61</v>
      </c>
      <c r="O38" s="38" t="s">
        <v>0</v>
      </c>
      <c r="P38" s="40" t="s">
        <v>61</v>
      </c>
    </row>
    <row r="39" spans="1:27">
      <c r="B39" s="217" t="s">
        <v>28</v>
      </c>
      <c r="C39" s="217" t="s">
        <v>27</v>
      </c>
      <c r="D39" s="217" t="s">
        <v>29</v>
      </c>
      <c r="E39" s="217" t="s">
        <v>30</v>
      </c>
      <c r="F39" s="217" t="s">
        <v>51</v>
      </c>
    </row>
    <row r="40" spans="1:27">
      <c r="A40" s="3" t="s">
        <v>1</v>
      </c>
      <c r="B40" s="217"/>
      <c r="C40" s="217"/>
      <c r="D40" s="217"/>
      <c r="E40" s="217"/>
      <c r="H40" s="22"/>
      <c r="I40" s="22"/>
      <c r="J40" s="4">
        <v>162.30000000000001</v>
      </c>
      <c r="K40" s="36"/>
      <c r="L40" s="36"/>
      <c r="M40" s="36"/>
      <c r="N40" s="36"/>
      <c r="O40" s="22"/>
    </row>
    <row r="41" spans="1:27">
      <c r="A41" s="3" t="s">
        <v>2</v>
      </c>
      <c r="B41" s="217">
        <v>2</v>
      </c>
      <c r="C41" s="217">
        <v>1</v>
      </c>
      <c r="D41" s="217"/>
      <c r="E41" s="217"/>
      <c r="H41" s="220">
        <v>3</v>
      </c>
      <c r="I41" s="58">
        <f>H41/H47</f>
        <v>0.13043478260869565</v>
      </c>
      <c r="J41" s="4">
        <v>162.30000000000001</v>
      </c>
      <c r="K41" s="62">
        <f>I41*J41</f>
        <v>21.169565217391305</v>
      </c>
      <c r="L41" s="62">
        <f>I41/$K$47*1000</f>
        <v>0.76296467727865769</v>
      </c>
      <c r="M41" s="62">
        <f>L41*($E$11/100)</f>
        <v>7.4918254554458275E-2</v>
      </c>
      <c r="N41" s="62">
        <f>M41*J41/1000</f>
        <v>1.2159232714188579E-2</v>
      </c>
      <c r="O41" s="62">
        <f>L41*($E$12/100)</f>
        <v>2.2406561639315415E-2</v>
      </c>
      <c r="P41" s="58">
        <f>O41*J41/1000</f>
        <v>3.6365849540608919E-3</v>
      </c>
    </row>
    <row r="42" spans="1:27">
      <c r="A42" s="3" t="s">
        <v>3</v>
      </c>
      <c r="B42" s="217">
        <v>1</v>
      </c>
      <c r="C42" s="217">
        <v>1</v>
      </c>
      <c r="D42" s="217">
        <v>1</v>
      </c>
      <c r="E42" s="217">
        <v>1</v>
      </c>
      <c r="F42" s="217">
        <v>1</v>
      </c>
      <c r="H42" s="220">
        <v>5</v>
      </c>
      <c r="I42" s="58">
        <f>H42/H47</f>
        <v>0.21739130434782608</v>
      </c>
      <c r="J42" s="4">
        <v>203.35</v>
      </c>
      <c r="K42" s="62">
        <f>I42*J42</f>
        <v>44.20652173913043</v>
      </c>
      <c r="L42" s="62">
        <f>I42/$K$47*1000</f>
        <v>1.2716077954644294</v>
      </c>
      <c r="M42" s="62">
        <f>L42*($E$11/100)</f>
        <v>0.12486375759076379</v>
      </c>
      <c r="N42" s="62">
        <f>M42*J42/1000</f>
        <v>2.5391045106081814E-2</v>
      </c>
      <c r="O42" s="62">
        <f>L42*($E$12/100)</f>
        <v>3.7344269398859022E-2</v>
      </c>
      <c r="P42" s="58">
        <f>O42*J42/1000</f>
        <v>7.5939571822579814E-3</v>
      </c>
    </row>
    <row r="43" spans="1:27">
      <c r="A43" s="3" t="s">
        <v>4</v>
      </c>
      <c r="B43" s="217">
        <v>2</v>
      </c>
      <c r="C43" s="217">
        <v>2</v>
      </c>
      <c r="D43" s="217">
        <v>3</v>
      </c>
      <c r="E43" s="217">
        <v>4</v>
      </c>
      <c r="F43" s="217">
        <v>2</v>
      </c>
      <c r="H43" s="220">
        <v>13</v>
      </c>
      <c r="I43" s="58">
        <f>H43/H47</f>
        <v>0.56521739130434778</v>
      </c>
      <c r="J43" s="4">
        <v>162.13999999999999</v>
      </c>
      <c r="K43" s="62">
        <f>I43*J43</f>
        <v>91.644347826086943</v>
      </c>
      <c r="L43" s="62">
        <f>I43/$K$47*1000</f>
        <v>3.3061802682075165</v>
      </c>
      <c r="M43" s="62">
        <f>L43*($E$11/100)</f>
        <v>0.32464576973598586</v>
      </c>
      <c r="N43" s="62">
        <f>M43*J43/1000</f>
        <v>5.2638065104992741E-2</v>
      </c>
      <c r="O43" s="62">
        <f>L43*($E$12/100)</f>
        <v>9.7095100437033455E-2</v>
      </c>
      <c r="P43" s="58">
        <f>O43*J43/1000</f>
        <v>1.5742999584860605E-2</v>
      </c>
    </row>
    <row r="44" spans="1:27">
      <c r="A44" s="3" t="s">
        <v>5</v>
      </c>
      <c r="B44" s="217"/>
      <c r="C44" s="217"/>
      <c r="D44" s="217"/>
      <c r="E44" s="217"/>
      <c r="H44" s="220"/>
      <c r="I44" s="58"/>
      <c r="J44" s="4">
        <v>146.13999999999999</v>
      </c>
      <c r="K44" s="62"/>
      <c r="L44" s="62"/>
      <c r="M44" s="62"/>
      <c r="N44" s="62"/>
      <c r="O44" s="62"/>
      <c r="P44" s="58"/>
    </row>
    <row r="45" spans="1:27">
      <c r="A45" s="3" t="s">
        <v>6</v>
      </c>
      <c r="B45" s="217">
        <v>1</v>
      </c>
      <c r="C45" s="217">
        <v>1</v>
      </c>
      <c r="D45" s="217"/>
      <c r="E45" s="217"/>
      <c r="H45" s="220">
        <v>2</v>
      </c>
      <c r="I45" s="58">
        <f>H45/H47</f>
        <v>8.6956521739130432E-2</v>
      </c>
      <c r="J45" s="4">
        <v>160.28</v>
      </c>
      <c r="K45" s="62">
        <f>I45*J45</f>
        <v>13.937391304347825</v>
      </c>
      <c r="L45" s="62">
        <f>I45/$K$47*1000</f>
        <v>0.5086431181857719</v>
      </c>
      <c r="M45" s="62">
        <f>L45*($E$11/100)</f>
        <v>4.994550303630553E-2</v>
      </c>
      <c r="N45" s="62">
        <f>M45*J45/1000</f>
        <v>8.0052652266590502E-3</v>
      </c>
      <c r="O45" s="62">
        <f>L45*($E$12/100)</f>
        <v>1.4937707759543613E-2</v>
      </c>
      <c r="P45" s="58">
        <f>O45*J45/1000</f>
        <v>2.3942157996996506E-3</v>
      </c>
    </row>
    <row r="46" spans="1:27">
      <c r="A46" s="3" t="s">
        <v>7</v>
      </c>
      <c r="H46" s="220"/>
      <c r="I46" s="22"/>
      <c r="J46" s="4">
        <v>132.11000000000001</v>
      </c>
      <c r="K46" s="36"/>
      <c r="L46" s="36"/>
      <c r="M46" s="36"/>
      <c r="N46" s="36"/>
      <c r="O46" s="22"/>
      <c r="P46" s="22"/>
    </row>
    <row r="47" spans="1:27">
      <c r="G47" t="s">
        <v>55</v>
      </c>
      <c r="H47" s="28">
        <f>SUM(H41:H45)</f>
        <v>23</v>
      </c>
      <c r="I47" s="28"/>
      <c r="J47" s="28"/>
      <c r="K47" s="63">
        <f>SUM(K41:K45)</f>
        <v>170.95782608695649</v>
      </c>
      <c r="L47" s="63"/>
      <c r="M47" s="63"/>
      <c r="N47" s="64">
        <f>SUM(N41:N45)</f>
        <v>9.8193608151922185E-2</v>
      </c>
      <c r="O47" s="58"/>
      <c r="P47" s="63">
        <f>SUM(P41:P45)</f>
        <v>2.9367757520879129E-2</v>
      </c>
    </row>
    <row r="48" spans="1:27">
      <c r="H48" s="28"/>
      <c r="I48" s="28"/>
      <c r="J48" s="28"/>
      <c r="K48" s="28"/>
      <c r="L48" s="28"/>
      <c r="M48" s="28"/>
      <c r="N48" s="37"/>
      <c r="O48" s="22"/>
    </row>
    <row r="49" spans="1:16">
      <c r="M49" s="274" t="s">
        <v>19</v>
      </c>
      <c r="N49" s="274"/>
      <c r="O49" s="275" t="s">
        <v>20</v>
      </c>
      <c r="P49" s="275"/>
    </row>
    <row r="50" spans="1:16">
      <c r="B50" s="277" t="s">
        <v>32</v>
      </c>
      <c r="C50" s="277"/>
      <c r="D50" s="277"/>
      <c r="E50" s="277"/>
      <c r="F50" s="277"/>
      <c r="H50" s="15" t="s">
        <v>8</v>
      </c>
      <c r="I50" s="65" t="s">
        <v>148</v>
      </c>
      <c r="J50" s="27" t="s">
        <v>15</v>
      </c>
      <c r="K50" s="29" t="s">
        <v>67</v>
      </c>
      <c r="L50" s="29" t="s">
        <v>68</v>
      </c>
      <c r="M50" s="39" t="s">
        <v>0</v>
      </c>
      <c r="N50" s="31" t="s">
        <v>61</v>
      </c>
      <c r="O50" s="38" t="s">
        <v>0</v>
      </c>
      <c r="P50" s="40" t="s">
        <v>61</v>
      </c>
    </row>
    <row r="51" spans="1:16">
      <c r="B51" s="4" t="s">
        <v>34</v>
      </c>
      <c r="C51" s="4" t="s">
        <v>10</v>
      </c>
      <c r="D51" s="4" t="s">
        <v>11</v>
      </c>
      <c r="E51" s="4" t="s">
        <v>12</v>
      </c>
      <c r="M51" s="2"/>
      <c r="O51" s="2"/>
    </row>
    <row r="52" spans="1:16">
      <c r="A52" s="3" t="s">
        <v>1</v>
      </c>
      <c r="B52">
        <v>1</v>
      </c>
      <c r="H52" s="22">
        <v>1</v>
      </c>
      <c r="I52" s="58">
        <f>H52/H59</f>
        <v>3.3333333333333333E-2</v>
      </c>
      <c r="J52" s="4">
        <v>162.30000000000001</v>
      </c>
      <c r="K52" s="36">
        <f>I52*J52</f>
        <v>5.41</v>
      </c>
      <c r="L52" s="62">
        <f>I52/$K$59*1000</f>
        <v>0.19252835942734367</v>
      </c>
      <c r="M52" s="62">
        <f>L52*($F$11/100)</f>
        <v>9.4525271418705102E-4</v>
      </c>
      <c r="N52" s="58">
        <f>M52*J52/1000</f>
        <v>1.5341451551255839E-4</v>
      </c>
      <c r="O52" s="62">
        <f>(L52*$F$12/100)</f>
        <v>7.0676577194436139E-5</v>
      </c>
      <c r="P52" s="58">
        <f>O52*J52/1000</f>
        <v>1.1470808478656986E-5</v>
      </c>
    </row>
    <row r="53" spans="1:16">
      <c r="A53" s="3" t="s">
        <v>2</v>
      </c>
      <c r="H53" s="22"/>
      <c r="I53" s="58"/>
      <c r="J53" s="4">
        <v>162.30000000000001</v>
      </c>
      <c r="K53" s="36"/>
      <c r="L53" s="62"/>
      <c r="M53" s="62"/>
      <c r="N53" s="58"/>
      <c r="O53" s="62"/>
      <c r="P53" s="58"/>
    </row>
    <row r="54" spans="1:16">
      <c r="A54" s="3" t="s">
        <v>3</v>
      </c>
      <c r="B54">
        <v>2</v>
      </c>
      <c r="C54">
        <v>2</v>
      </c>
      <c r="D54">
        <v>2</v>
      </c>
      <c r="E54">
        <v>2</v>
      </c>
      <c r="H54" s="22">
        <v>8</v>
      </c>
      <c r="I54" s="58">
        <f>H54/H59</f>
        <v>0.26666666666666666</v>
      </c>
      <c r="J54" s="4">
        <v>203.35</v>
      </c>
      <c r="K54" s="62">
        <f>I54*J54</f>
        <v>54.226666666666667</v>
      </c>
      <c r="L54" s="62">
        <f>I54/$K$59*1000</f>
        <v>1.5402268754187494</v>
      </c>
      <c r="M54" s="62">
        <f>L54*($F$11/100)</f>
        <v>7.5620217134964082E-3</v>
      </c>
      <c r="N54" s="58">
        <f>M54*J54/1000</f>
        <v>1.5377371154394945E-3</v>
      </c>
      <c r="O54" s="62">
        <f>(L54*$F$12/100)</f>
        <v>5.6541261755548911E-4</v>
      </c>
      <c r="P54" s="58">
        <f>O54*J54/1000</f>
        <v>1.1497665577990871E-4</v>
      </c>
    </row>
    <row r="55" spans="1:16">
      <c r="A55" s="3" t="s">
        <v>4</v>
      </c>
      <c r="B55">
        <v>6</v>
      </c>
      <c r="C55">
        <v>6</v>
      </c>
      <c r="D55">
        <v>5</v>
      </c>
      <c r="E55">
        <v>4</v>
      </c>
      <c r="H55" s="22">
        <v>21</v>
      </c>
      <c r="I55" s="22">
        <f>H55/H59</f>
        <v>0.7</v>
      </c>
      <c r="J55" s="4">
        <v>162.13999999999999</v>
      </c>
      <c r="K55" s="36">
        <f>I55*J55</f>
        <v>113.49799999999998</v>
      </c>
      <c r="L55" s="62">
        <f>I55/$K$59*1000</f>
        <v>4.0430955479742172</v>
      </c>
      <c r="M55" s="62">
        <f>L55*($F$11/100)</f>
        <v>1.9850306997928072E-2</v>
      </c>
      <c r="N55" s="58">
        <f>M55*J55/1000</f>
        <v>3.2185287766440572E-3</v>
      </c>
      <c r="O55" s="62">
        <f>(L55*$F$12/100)</f>
        <v>1.484208121083159E-3</v>
      </c>
      <c r="P55" s="58">
        <f>O55*J55/1000</f>
        <v>2.4064950475242338E-4</v>
      </c>
    </row>
    <row r="56" spans="1:16">
      <c r="A56" s="3" t="s">
        <v>5</v>
      </c>
      <c r="H56" s="22"/>
      <c r="I56" s="22"/>
      <c r="J56" s="4">
        <v>146.13999999999999</v>
      </c>
      <c r="K56" s="36"/>
      <c r="L56" s="36"/>
      <c r="M56" s="36"/>
      <c r="N56" s="22"/>
      <c r="O56" s="4"/>
    </row>
    <row r="57" spans="1:16">
      <c r="A57" s="3" t="s">
        <v>6</v>
      </c>
      <c r="H57" s="22"/>
      <c r="I57" s="22"/>
      <c r="J57" s="4">
        <v>160.28</v>
      </c>
      <c r="K57" s="36" t="s">
        <v>56</v>
      </c>
      <c r="L57" s="36"/>
      <c r="M57" s="4"/>
      <c r="N57" s="22"/>
      <c r="O57" s="4"/>
    </row>
    <row r="58" spans="1:16">
      <c r="A58" s="3" t="s">
        <v>7</v>
      </c>
      <c r="H58" s="22"/>
      <c r="I58" s="22"/>
      <c r="J58" s="4">
        <v>132.11000000000001</v>
      </c>
      <c r="K58" s="36"/>
      <c r="L58" s="36"/>
      <c r="M58" s="4"/>
      <c r="N58" s="4"/>
      <c r="O58" s="4"/>
    </row>
    <row r="59" spans="1:16">
      <c r="G59" t="s">
        <v>55</v>
      </c>
      <c r="H59" s="18">
        <f>SUM(H52:H55)</f>
        <v>30</v>
      </c>
      <c r="K59" s="63">
        <f>SUM(K52:K58)</f>
        <v>173.13466666666665</v>
      </c>
      <c r="L59" s="57"/>
      <c r="M59" s="57"/>
      <c r="N59" s="63">
        <f>SUM(N52:N55)</f>
        <v>4.9096804075961101E-3</v>
      </c>
      <c r="O59" s="56"/>
      <c r="P59" s="63">
        <f>SUM(P52:P55)</f>
        <v>3.6709696901098909E-4</v>
      </c>
    </row>
    <row r="60" spans="1:16">
      <c r="H60" s="18"/>
      <c r="K60" s="63"/>
      <c r="L60" s="57"/>
      <c r="M60" s="57"/>
      <c r="N60" s="63"/>
      <c r="O60" s="56"/>
      <c r="P60" s="63"/>
    </row>
    <row r="61" spans="1:16">
      <c r="H61" s="18"/>
      <c r="K61" s="63"/>
      <c r="L61" s="57"/>
      <c r="M61" s="57"/>
      <c r="N61" s="63"/>
      <c r="O61" s="56"/>
      <c r="P61" s="63"/>
    </row>
    <row r="62" spans="1:16">
      <c r="H62" s="18"/>
      <c r="K62" s="63"/>
      <c r="L62" s="57"/>
      <c r="M62" s="57"/>
      <c r="N62" s="63"/>
      <c r="O62" s="56"/>
      <c r="P62" s="63"/>
    </row>
    <row r="63" spans="1:16">
      <c r="H63" s="18"/>
      <c r="K63" s="63"/>
      <c r="L63" s="57"/>
      <c r="M63" s="57"/>
      <c r="N63" s="63"/>
      <c r="O63" s="56"/>
      <c r="P63" s="63"/>
    </row>
    <row r="64" spans="1:16">
      <c r="H64" s="18"/>
      <c r="K64" s="63"/>
      <c r="L64" s="57"/>
      <c r="M64" s="57"/>
      <c r="N64" s="63"/>
      <c r="O64" s="56"/>
      <c r="P64" s="63"/>
    </row>
    <row r="65" spans="1:16">
      <c r="H65" s="18"/>
      <c r="K65" s="63"/>
      <c r="L65" s="57"/>
      <c r="M65" s="57"/>
      <c r="N65" s="63"/>
      <c r="O65" s="56"/>
      <c r="P65" s="63"/>
    </row>
    <row r="66" spans="1:16">
      <c r="H66" s="18"/>
      <c r="K66" s="63"/>
      <c r="L66" s="57"/>
      <c r="M66" s="57"/>
      <c r="N66" s="63"/>
      <c r="O66" s="56"/>
      <c r="P66" s="63"/>
    </row>
    <row r="67" spans="1:16">
      <c r="H67" s="18"/>
      <c r="K67" s="63"/>
      <c r="L67" s="57"/>
      <c r="M67" s="57"/>
      <c r="N67" s="63"/>
      <c r="O67" s="56"/>
      <c r="P67" s="63"/>
    </row>
    <row r="69" spans="1:16">
      <c r="A69" s="281" t="s">
        <v>8</v>
      </c>
      <c r="B69" s="281"/>
      <c r="C69" s="281"/>
      <c r="D69" s="281"/>
    </row>
    <row r="70" spans="1:16">
      <c r="A70" s="11"/>
      <c r="B70" s="32" t="s">
        <v>19</v>
      </c>
      <c r="C70" s="33" t="s">
        <v>20</v>
      </c>
      <c r="D70" s="11"/>
    </row>
    <row r="72" spans="1:16">
      <c r="A72" s="3" t="s">
        <v>42</v>
      </c>
      <c r="B72" s="58">
        <f>M20</f>
        <v>1.4360815192218626E-3</v>
      </c>
      <c r="C72" s="58">
        <f>O20</f>
        <v>4.2950345374285718E-3</v>
      </c>
    </row>
    <row r="73" spans="1:16">
      <c r="A73" s="3" t="s">
        <v>1</v>
      </c>
      <c r="B73" s="58">
        <f>SUM(M52,M40,M26)</f>
        <v>9.4525271418705102E-4</v>
      </c>
      <c r="C73" s="58">
        <f>SUM(O52,O40,O26)</f>
        <v>7.0676577194436139E-5</v>
      </c>
    </row>
    <row r="74" spans="1:16">
      <c r="A74" s="3" t="s">
        <v>2</v>
      </c>
      <c r="B74" s="58">
        <f>SUM(M53,M41,M27)</f>
        <v>0.25984831395801478</v>
      </c>
      <c r="C74" s="58">
        <f>SUM(O53,O41,O27)</f>
        <v>3.3468343042607505E-2</v>
      </c>
    </row>
    <row r="75" spans="1:16">
      <c r="A75" s="3" t="s">
        <v>3</v>
      </c>
      <c r="B75" s="58">
        <f>SUM(M54,M42,M28)</f>
        <v>0.13820484366062133</v>
      </c>
      <c r="C75" s="58">
        <f>SUM(O54,O42,O28)</f>
        <v>3.8255362685267386E-2</v>
      </c>
    </row>
    <row r="76" spans="1:16">
      <c r="A76" s="3" t="s">
        <v>4</v>
      </c>
      <c r="B76" s="58">
        <f>SUM(M55,M43,M29)</f>
        <v>0.45429829950477557</v>
      </c>
      <c r="C76" s="58">
        <f>SUM(O55,O43,O29)</f>
        <v>0.1051472412663213</v>
      </c>
    </row>
    <row r="77" spans="1:16">
      <c r="A77" s="3" t="s">
        <v>6</v>
      </c>
      <c r="B77" s="58">
        <f>SUM(M57,M45,M31)</f>
        <v>5.5724567392666673E-2</v>
      </c>
      <c r="C77" s="58">
        <f>SUM(O57,O45,O31)</f>
        <v>1.5283388428396492E-2</v>
      </c>
    </row>
    <row r="78" spans="1:16">
      <c r="A78" s="3" t="s">
        <v>7</v>
      </c>
      <c r="B78" s="58">
        <f>SUM(M58,M46,M32)</f>
        <v>8.6685965345417101E-2</v>
      </c>
      <c r="C78" s="58">
        <f>SUM(O58,O46,O32)</f>
        <v>5.1852100327931683E-3</v>
      </c>
    </row>
    <row r="84" spans="1:12">
      <c r="A84" s="281" t="s">
        <v>253</v>
      </c>
      <c r="B84" s="281"/>
      <c r="C84" s="281"/>
      <c r="D84" s="281"/>
    </row>
    <row r="85" spans="1:12">
      <c r="A85" s="11"/>
      <c r="B85" s="32" t="s">
        <v>19</v>
      </c>
      <c r="C85" s="33" t="s">
        <v>20</v>
      </c>
      <c r="D85" s="11"/>
    </row>
    <row r="86" spans="1:12" ht="15.75">
      <c r="L86" s="1"/>
    </row>
    <row r="87" spans="1:12">
      <c r="A87" s="3" t="s">
        <v>42</v>
      </c>
      <c r="B87" s="58">
        <f>M35</f>
        <v>0</v>
      </c>
      <c r="C87" s="58"/>
    </row>
    <row r="88" spans="1:12">
      <c r="A88" s="3" t="s">
        <v>1</v>
      </c>
      <c r="B88" s="58">
        <f>SUM(M26,M40)</f>
        <v>0</v>
      </c>
      <c r="C88" s="58"/>
    </row>
    <row r="89" spans="1:12">
      <c r="A89" s="3" t="s">
        <v>2</v>
      </c>
      <c r="B89" s="58">
        <f>SUM(M27,M41)</f>
        <v>0.25984831395801478</v>
      </c>
      <c r="C89" s="58"/>
    </row>
    <row r="90" spans="1:12">
      <c r="A90" s="3" t="s">
        <v>3</v>
      </c>
      <c r="B90" s="58">
        <f>SUM(M28,M42)</f>
        <v>0.13064282194712493</v>
      </c>
      <c r="C90" s="58"/>
    </row>
    <row r="91" spans="1:12">
      <c r="A91" s="3" t="s">
        <v>4</v>
      </c>
      <c r="B91" s="58">
        <f>SUM(M29,M43)</f>
        <v>0.43444799250684751</v>
      </c>
      <c r="C91" s="58"/>
    </row>
    <row r="92" spans="1:12">
      <c r="A92" s="3" t="s">
        <v>6</v>
      </c>
      <c r="B92" s="58">
        <f>SUM(M31,M45)</f>
        <v>5.5724567392666673E-2</v>
      </c>
      <c r="C92" s="58"/>
    </row>
    <row r="93" spans="1:12">
      <c r="A93" s="3" t="s">
        <v>7</v>
      </c>
      <c r="B93" s="58">
        <f>SUM(M32,M46)</f>
        <v>8.6685965345417101E-2</v>
      </c>
      <c r="C93" s="58"/>
    </row>
  </sheetData>
  <mergeCells count="34">
    <mergeCell ref="M49:N49"/>
    <mergeCell ref="O49:P49"/>
    <mergeCell ref="B50:F50"/>
    <mergeCell ref="A69:D69"/>
    <mergeCell ref="A84:D84"/>
    <mergeCell ref="B38:F38"/>
    <mergeCell ref="B18:F18"/>
    <mergeCell ref="V20:Z20"/>
    <mergeCell ref="V21:Z21"/>
    <mergeCell ref="M23:N23"/>
    <mergeCell ref="O23:P23"/>
    <mergeCell ref="B24:F24"/>
    <mergeCell ref="V31:Z31"/>
    <mergeCell ref="V33:Z33"/>
    <mergeCell ref="M37:N37"/>
    <mergeCell ref="O37:P37"/>
    <mergeCell ref="M17:N17"/>
    <mergeCell ref="O17:P17"/>
    <mergeCell ref="Y5:Y6"/>
    <mergeCell ref="U11:Z11"/>
    <mergeCell ref="V12:Z12"/>
    <mergeCell ref="O8:O9"/>
    <mergeCell ref="M6:N6"/>
    <mergeCell ref="P6:Q6"/>
    <mergeCell ref="AE4:AJ4"/>
    <mergeCell ref="AE5:AI5"/>
    <mergeCell ref="AE8:AF8"/>
    <mergeCell ref="AE9:AF9"/>
    <mergeCell ref="B1:F1"/>
    <mergeCell ref="B2:G2"/>
    <mergeCell ref="W3:X3"/>
    <mergeCell ref="Z3:AA3"/>
    <mergeCell ref="M4:N4"/>
    <mergeCell ref="E6:H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92"/>
  <sheetViews>
    <sheetView workbookViewId="0">
      <selection activeCell="H11" sqref="H11"/>
    </sheetView>
  </sheetViews>
  <sheetFormatPr defaultRowHeight="15"/>
  <cols>
    <col min="1" max="1" width="15.7109375" customWidth="1"/>
    <col min="2" max="2" width="15" customWidth="1"/>
    <col min="3" max="3" width="13.42578125" customWidth="1"/>
    <col min="4" max="4" width="13.140625" customWidth="1"/>
    <col min="5" max="5" width="13.5703125" customWidth="1"/>
    <col min="6" max="6" width="12.85546875" customWidth="1"/>
    <col min="7" max="7" width="14" customWidth="1"/>
    <col min="9" max="9" width="12.85546875" customWidth="1"/>
    <col min="10" max="10" width="12" customWidth="1"/>
    <col min="13" max="13" width="12.5703125" customWidth="1"/>
    <col min="14" max="14" width="9.7109375" customWidth="1"/>
    <col min="18" max="19" width="15.85546875" customWidth="1"/>
    <col min="20" max="20" width="14.7109375" customWidth="1"/>
    <col min="21" max="21" width="15.5703125" customWidth="1"/>
    <col min="22" max="22" width="7.42578125" customWidth="1"/>
  </cols>
  <sheetData>
    <row r="1" spans="1:23" ht="18.75">
      <c r="B1" s="271" t="s">
        <v>70</v>
      </c>
      <c r="C1" s="271"/>
      <c r="D1" s="271"/>
      <c r="E1" s="271"/>
      <c r="F1" s="271"/>
    </row>
    <row r="2" spans="1:23" ht="15.75" thickBot="1">
      <c r="B2" s="272"/>
      <c r="C2" s="272"/>
      <c r="D2" s="272"/>
      <c r="E2" s="272"/>
      <c r="F2" s="272"/>
      <c r="G2" s="272"/>
    </row>
    <row r="3" spans="1:23" ht="29.25" thickBot="1">
      <c r="B3" s="41" t="s">
        <v>45</v>
      </c>
      <c r="C3" s="42" t="s">
        <v>46</v>
      </c>
      <c r="D3" s="42" t="s">
        <v>47</v>
      </c>
      <c r="E3" s="43" t="s">
        <v>48</v>
      </c>
      <c r="F3" s="44" t="s">
        <v>49</v>
      </c>
      <c r="G3" s="42" t="s">
        <v>50</v>
      </c>
      <c r="H3" s="24" t="s">
        <v>8</v>
      </c>
    </row>
    <row r="4" spans="1:23" ht="15.75" thickBot="1">
      <c r="A4" s="15" t="s">
        <v>1803</v>
      </c>
      <c r="B4" s="77">
        <v>50.9</v>
      </c>
      <c r="C4" s="78">
        <v>2.7</v>
      </c>
      <c r="D4" s="78">
        <v>4.5</v>
      </c>
      <c r="E4" s="78">
        <v>26.5</v>
      </c>
      <c r="F4" s="78">
        <v>15</v>
      </c>
      <c r="G4" s="78">
        <v>0.4</v>
      </c>
      <c r="H4" s="83">
        <f>SUM(B4:G4)</f>
        <v>100</v>
      </c>
      <c r="T4" s="13" t="s">
        <v>19</v>
      </c>
      <c r="U4" s="20" t="s">
        <v>20</v>
      </c>
    </row>
    <row r="5" spans="1:23" ht="15.75" thickBot="1">
      <c r="A5" s="8" t="s">
        <v>1804</v>
      </c>
      <c r="B5" s="79">
        <f>B4/SUM($B$4:$D$4,$F$4:$G$4)*(100-$E$5)</f>
        <v>46.11759930936055</v>
      </c>
      <c r="C5" s="79">
        <f>C4/SUM($B$4:$D$4,$F$4:$G$4)*(100-$E$5)</f>
        <v>2.4463166627755104</v>
      </c>
      <c r="D5" s="79">
        <f>D4/SUM($B$4:$D$4,$F$4:$G$4)*(100-$E$5)</f>
        <v>4.077194437959184</v>
      </c>
      <c r="E5" s="84">
        <v>33.405824180000003</v>
      </c>
      <c r="F5" s="79">
        <f>F4/SUM($B$4:$D$4,$F$4:$G$4)*(100-$E$5)</f>
        <v>13.590648126530613</v>
      </c>
      <c r="G5" s="79">
        <f>G4/SUM($B$4:$D$4,$F$4:$G$4)*(100-$E$5)</f>
        <v>0.36241728337414969</v>
      </c>
      <c r="H5" s="89">
        <f>SUM(B5:G5)</f>
        <v>100</v>
      </c>
      <c r="R5" s="14" t="s">
        <v>185</v>
      </c>
      <c r="S5" s="14" t="s">
        <v>107</v>
      </c>
      <c r="T5">
        <f>E10</f>
        <v>0.48413587871982039</v>
      </c>
      <c r="U5">
        <f>F10</f>
        <v>0.43864802487398535</v>
      </c>
      <c r="W5" s="219"/>
    </row>
    <row r="6" spans="1:23">
      <c r="R6" s="14" t="s">
        <v>186</v>
      </c>
      <c r="S6" s="14" t="s">
        <v>94</v>
      </c>
      <c r="T6">
        <f>E11</f>
        <v>0.28922106104734163</v>
      </c>
      <c r="U6">
        <f t="shared" ref="U6:U24" si="0">F11</f>
        <v>0.2620467780984167</v>
      </c>
      <c r="W6" s="219"/>
    </row>
    <row r="7" spans="1:23">
      <c r="A7" s="277" t="s">
        <v>184</v>
      </c>
      <c r="B7" s="277"/>
      <c r="C7" s="277"/>
      <c r="D7" s="277"/>
      <c r="E7" s="277"/>
      <c r="F7" s="277"/>
      <c r="R7" s="14" t="s">
        <v>187</v>
      </c>
      <c r="S7" s="14" t="s">
        <v>101</v>
      </c>
      <c r="T7">
        <f t="shared" ref="T7:T24" si="1">E12</f>
        <v>0.10523059447179099</v>
      </c>
      <c r="U7">
        <f t="shared" si="0"/>
        <v>9.5343465440783259E-2</v>
      </c>
      <c r="W7" s="219"/>
    </row>
    <row r="8" spans="1:23">
      <c r="E8" s="13" t="s">
        <v>19</v>
      </c>
      <c r="F8" s="20" t="s">
        <v>20</v>
      </c>
      <c r="R8" s="14" t="s">
        <v>188</v>
      </c>
      <c r="S8" s="14" t="s">
        <v>82</v>
      </c>
      <c r="T8">
        <f t="shared" si="1"/>
        <v>0.19544304756134506</v>
      </c>
      <c r="U8">
        <f t="shared" si="0"/>
        <v>0.17707984587886855</v>
      </c>
      <c r="W8" s="219"/>
    </row>
    <row r="9" spans="1:23">
      <c r="B9" t="s">
        <v>205</v>
      </c>
      <c r="C9" t="s">
        <v>9</v>
      </c>
      <c r="D9" t="s">
        <v>206</v>
      </c>
      <c r="E9" t="s">
        <v>0</v>
      </c>
      <c r="F9" t="s">
        <v>0</v>
      </c>
      <c r="R9" s="14" t="s">
        <v>189</v>
      </c>
      <c r="S9" s="14" t="s">
        <v>92</v>
      </c>
      <c r="T9">
        <f t="shared" si="1"/>
        <v>7.6127086431994728E-2</v>
      </c>
      <c r="U9">
        <f t="shared" si="0"/>
        <v>6.8974429639681548E-2</v>
      </c>
      <c r="W9" s="219"/>
    </row>
    <row r="10" spans="1:23">
      <c r="A10" t="s">
        <v>185</v>
      </c>
      <c r="B10">
        <v>12.04</v>
      </c>
      <c r="C10">
        <v>89.05</v>
      </c>
      <c r="D10">
        <v>8.4700000000000006</v>
      </c>
      <c r="E10">
        <f>(D10/100)*($B$4/100)/C10*1000</f>
        <v>0.48413587871982039</v>
      </c>
      <c r="F10">
        <f>(D10/100)*($B$5/100)/C10*1000</f>
        <v>0.43864802487398535</v>
      </c>
      <c r="R10" s="14" t="s">
        <v>190</v>
      </c>
      <c r="S10" s="14" t="s">
        <v>83</v>
      </c>
      <c r="T10">
        <f t="shared" si="1"/>
        <v>0.24116946251283805</v>
      </c>
      <c r="U10">
        <f t="shared" si="0"/>
        <v>0.2185099535917665</v>
      </c>
    </row>
    <row r="11" spans="1:23">
      <c r="A11" t="s">
        <v>186</v>
      </c>
      <c r="B11">
        <v>7.19</v>
      </c>
      <c r="C11">
        <v>175.11</v>
      </c>
      <c r="D11">
        <v>9.9499999999999993</v>
      </c>
      <c r="E11">
        <f t="shared" ref="E11:E29" si="2">(D11/100)*($B$4/100)/C11*1000</f>
        <v>0.28922106104734163</v>
      </c>
      <c r="F11">
        <f t="shared" ref="F11:F29" si="3">(D11/100)*($B$5/100)/C11*1000</f>
        <v>0.2620467780984167</v>
      </c>
      <c r="R11" s="14" t="s">
        <v>191</v>
      </c>
      <c r="S11" s="14" t="s">
        <v>88</v>
      </c>
      <c r="T11">
        <f t="shared" si="1"/>
        <v>0.16482303005408369</v>
      </c>
      <c r="U11">
        <f t="shared" si="0"/>
        <v>0.14933678697424208</v>
      </c>
    </row>
    <row r="12" spans="1:23">
      <c r="A12" t="s">
        <v>187</v>
      </c>
      <c r="B12">
        <v>2.62</v>
      </c>
      <c r="C12">
        <v>132.05000000000001</v>
      </c>
      <c r="D12">
        <v>2.73</v>
      </c>
      <c r="E12">
        <f t="shared" si="2"/>
        <v>0.10523059447179099</v>
      </c>
      <c r="F12">
        <f t="shared" si="3"/>
        <v>9.5343465440783259E-2</v>
      </c>
      <c r="R12" s="14" t="s">
        <v>192</v>
      </c>
      <c r="S12" s="14" t="s">
        <v>103</v>
      </c>
      <c r="T12">
        <f t="shared" si="1"/>
        <v>0.25982540317206454</v>
      </c>
      <c r="U12">
        <f t="shared" si="0"/>
        <v>0.235413041923032</v>
      </c>
    </row>
    <row r="13" spans="1:23">
      <c r="A13" t="s">
        <v>188</v>
      </c>
      <c r="B13">
        <v>4.8600000000000003</v>
      </c>
      <c r="C13">
        <v>132.04</v>
      </c>
      <c r="D13">
        <v>5.07</v>
      </c>
      <c r="E13">
        <f t="shared" si="2"/>
        <v>0.19544304756134506</v>
      </c>
      <c r="F13">
        <f t="shared" si="3"/>
        <v>0.17707984587886855</v>
      </c>
      <c r="R13" s="14" t="s">
        <v>193</v>
      </c>
      <c r="S13" s="14" t="s">
        <v>93</v>
      </c>
      <c r="T13">
        <f t="shared" si="1"/>
        <v>0.1086470626168827</v>
      </c>
      <c r="U13">
        <f t="shared" si="0"/>
        <v>9.8438933200479417E-2</v>
      </c>
    </row>
    <row r="14" spans="1:23">
      <c r="A14" t="s">
        <v>189</v>
      </c>
      <c r="B14">
        <v>1.89</v>
      </c>
      <c r="C14">
        <v>121.02</v>
      </c>
      <c r="D14">
        <v>1.81</v>
      </c>
      <c r="E14">
        <f t="shared" si="2"/>
        <v>7.6127086431994728E-2</v>
      </c>
      <c r="F14">
        <f t="shared" si="3"/>
        <v>6.8974429639681548E-2</v>
      </c>
      <c r="R14" s="14" t="s">
        <v>194</v>
      </c>
      <c r="S14" s="14" t="s">
        <v>96</v>
      </c>
      <c r="T14">
        <f t="shared" si="1"/>
        <v>0.11997940346326949</v>
      </c>
      <c r="U14">
        <f t="shared" si="0"/>
        <v>0.10870652366002295</v>
      </c>
    </row>
    <row r="15" spans="1:23">
      <c r="A15" t="s">
        <v>190</v>
      </c>
      <c r="B15">
        <v>6</v>
      </c>
      <c r="C15">
        <v>146.05000000000001</v>
      </c>
      <c r="D15">
        <v>6.92</v>
      </c>
      <c r="E15">
        <f t="shared" si="2"/>
        <v>0.24116946251283805</v>
      </c>
      <c r="F15">
        <f t="shared" si="3"/>
        <v>0.2185099535917665</v>
      </c>
      <c r="R15" s="14" t="s">
        <v>195</v>
      </c>
      <c r="S15" s="14" t="s">
        <v>99</v>
      </c>
      <c r="T15">
        <f t="shared" si="1"/>
        <v>0.37003356472652377</v>
      </c>
      <c r="U15">
        <f t="shared" si="0"/>
        <v>0.33526639821359827</v>
      </c>
    </row>
    <row r="16" spans="1:23">
      <c r="A16" t="s">
        <v>191</v>
      </c>
      <c r="B16">
        <v>4.0999999999999996</v>
      </c>
      <c r="C16">
        <v>146.07</v>
      </c>
      <c r="D16">
        <v>4.7300000000000004</v>
      </c>
      <c r="E16">
        <f t="shared" si="2"/>
        <v>0.16482303005408369</v>
      </c>
      <c r="F16">
        <f t="shared" si="3"/>
        <v>0.14933678697424208</v>
      </c>
      <c r="R16" s="14" t="s">
        <v>196</v>
      </c>
      <c r="S16" s="14" t="s">
        <v>102</v>
      </c>
      <c r="T16">
        <f t="shared" si="1"/>
        <v>0.13390184215892867</v>
      </c>
      <c r="U16">
        <f t="shared" si="0"/>
        <v>0.1213208546850828</v>
      </c>
    </row>
    <row r="17" spans="1:21">
      <c r="A17" t="s">
        <v>192</v>
      </c>
      <c r="B17">
        <v>6.46</v>
      </c>
      <c r="C17">
        <v>75.03</v>
      </c>
      <c r="D17">
        <v>3.83</v>
      </c>
      <c r="E17">
        <f t="shared" si="2"/>
        <v>0.25982540317206454</v>
      </c>
      <c r="F17">
        <f t="shared" si="3"/>
        <v>0.235413041923032</v>
      </c>
      <c r="R17" s="14" t="s">
        <v>197</v>
      </c>
      <c r="S17" s="14" t="s">
        <v>91</v>
      </c>
      <c r="T17">
        <f t="shared" si="1"/>
        <v>9.0837973834283797E-2</v>
      </c>
      <c r="U17">
        <f t="shared" si="0"/>
        <v>8.2303129260583072E-2</v>
      </c>
    </row>
    <row r="18" spans="1:21">
      <c r="A18" t="s">
        <v>193</v>
      </c>
      <c r="B18">
        <v>2.7</v>
      </c>
      <c r="C18">
        <v>155.07</v>
      </c>
      <c r="D18">
        <v>3.31</v>
      </c>
      <c r="E18">
        <f t="shared" si="2"/>
        <v>0.1086470626168827</v>
      </c>
      <c r="F18">
        <f t="shared" si="3"/>
        <v>9.8438933200479417E-2</v>
      </c>
      <c r="R18" s="14" t="s">
        <v>198</v>
      </c>
      <c r="S18" s="14" t="s">
        <v>98</v>
      </c>
      <c r="T18">
        <f t="shared" si="1"/>
        <v>0.11870911073418947</v>
      </c>
      <c r="U18">
        <f t="shared" si="0"/>
        <v>0.10755558356011517</v>
      </c>
    </row>
    <row r="19" spans="1:21">
      <c r="A19" t="s">
        <v>194</v>
      </c>
      <c r="B19">
        <v>2.98</v>
      </c>
      <c r="C19">
        <v>131.09</v>
      </c>
      <c r="D19">
        <v>3.09</v>
      </c>
      <c r="E19">
        <f t="shared" si="2"/>
        <v>0.11997940346326949</v>
      </c>
      <c r="F19">
        <f t="shared" si="3"/>
        <v>0.10870652366002295</v>
      </c>
      <c r="R19" s="14" t="s">
        <v>199</v>
      </c>
      <c r="S19" s="14" t="s">
        <v>122</v>
      </c>
      <c r="T19">
        <f t="shared" si="1"/>
        <v>0.23269077003302624</v>
      </c>
      <c r="U19">
        <f t="shared" si="0"/>
        <v>0.21082789185402095</v>
      </c>
    </row>
    <row r="20" spans="1:21">
      <c r="A20" t="s">
        <v>195</v>
      </c>
      <c r="B20">
        <v>9.1999999999999993</v>
      </c>
      <c r="C20">
        <v>131.09</v>
      </c>
      <c r="D20">
        <v>9.5299999999999994</v>
      </c>
      <c r="E20">
        <f t="shared" si="2"/>
        <v>0.37003356472652377</v>
      </c>
      <c r="F20">
        <f t="shared" si="3"/>
        <v>0.33526639821359827</v>
      </c>
      <c r="R20" s="14" t="s">
        <v>200</v>
      </c>
      <c r="S20" s="14" t="s">
        <v>104</v>
      </c>
      <c r="T20">
        <f t="shared" si="1"/>
        <v>0.36101009139375467</v>
      </c>
      <c r="U20">
        <f t="shared" si="0"/>
        <v>0.32709074148394524</v>
      </c>
    </row>
    <row r="21" spans="1:21">
      <c r="A21" t="s">
        <v>196</v>
      </c>
      <c r="B21">
        <v>3.33</v>
      </c>
      <c r="C21">
        <v>147.11000000000001</v>
      </c>
      <c r="D21">
        <v>3.87</v>
      </c>
      <c r="E21">
        <f t="shared" si="2"/>
        <v>0.13390184215892867</v>
      </c>
      <c r="F21">
        <f t="shared" si="3"/>
        <v>0.1213208546850828</v>
      </c>
      <c r="R21" s="14" t="s">
        <v>201</v>
      </c>
      <c r="S21" s="14" t="s">
        <v>95</v>
      </c>
      <c r="T21">
        <f t="shared" si="1"/>
        <v>0.24111876364858054</v>
      </c>
      <c r="U21">
        <f t="shared" si="0"/>
        <v>0.21846401823013059</v>
      </c>
    </row>
    <row r="22" spans="1:21">
      <c r="A22" t="s">
        <v>197</v>
      </c>
      <c r="B22">
        <v>2.2599999999999998</v>
      </c>
      <c r="C22">
        <v>149.05000000000001</v>
      </c>
      <c r="D22">
        <v>2.66</v>
      </c>
      <c r="E22">
        <f t="shared" si="2"/>
        <v>9.0837973834283797E-2</v>
      </c>
      <c r="F22">
        <f t="shared" si="3"/>
        <v>8.2303129260583072E-2</v>
      </c>
      <c r="R22" s="14" t="s">
        <v>202</v>
      </c>
      <c r="S22" s="14" t="s">
        <v>105</v>
      </c>
      <c r="T22">
        <f t="shared" si="1"/>
        <v>4.3395560782007937E-2</v>
      </c>
      <c r="U22">
        <f t="shared" si="0"/>
        <v>3.9318253122782768E-2</v>
      </c>
    </row>
    <row r="23" spans="1:21">
      <c r="A23" t="s">
        <v>198</v>
      </c>
      <c r="B23">
        <v>2.95</v>
      </c>
      <c r="C23">
        <v>165.08</v>
      </c>
      <c r="D23">
        <v>3.85</v>
      </c>
      <c r="E23">
        <f t="shared" si="2"/>
        <v>0.11870911073418947</v>
      </c>
      <c r="F23">
        <f t="shared" si="3"/>
        <v>0.10755558356011517</v>
      </c>
      <c r="R23" s="14" t="s">
        <v>203</v>
      </c>
      <c r="S23" s="14" t="s">
        <v>106</v>
      </c>
      <c r="T23">
        <f t="shared" si="1"/>
        <v>9.6419616722814405E-2</v>
      </c>
      <c r="U23">
        <f t="shared" si="0"/>
        <v>8.7360338891647821E-2</v>
      </c>
    </row>
    <row r="24" spans="1:21">
      <c r="A24" t="s">
        <v>199</v>
      </c>
      <c r="B24">
        <v>5.79</v>
      </c>
      <c r="C24">
        <v>115.06</v>
      </c>
      <c r="D24">
        <v>5.26</v>
      </c>
      <c r="E24">
        <f t="shared" si="2"/>
        <v>0.23269077003302624</v>
      </c>
      <c r="F24">
        <f t="shared" si="3"/>
        <v>0.21082789185402095</v>
      </c>
      <c r="R24" s="14" t="s">
        <v>204</v>
      </c>
      <c r="S24" s="14" t="s">
        <v>108</v>
      </c>
      <c r="T24">
        <f t="shared" si="1"/>
        <v>0.28823624871882469</v>
      </c>
      <c r="U24">
        <f t="shared" si="0"/>
        <v>0.26115449557658049</v>
      </c>
    </row>
    <row r="25" spans="1:21">
      <c r="A25" t="s">
        <v>200</v>
      </c>
      <c r="B25">
        <v>8.98</v>
      </c>
      <c r="C25">
        <v>105.04</v>
      </c>
      <c r="D25">
        <v>7.45</v>
      </c>
      <c r="E25">
        <f t="shared" si="2"/>
        <v>0.36101009139375467</v>
      </c>
      <c r="F25">
        <f t="shared" si="3"/>
        <v>0.32709074148394524</v>
      </c>
      <c r="R25" s="91" t="s">
        <v>207</v>
      </c>
      <c r="S25" s="91" t="s">
        <v>120</v>
      </c>
      <c r="T25">
        <f t="shared" ref="T25:U28" si="4">E35</f>
        <v>1.6746284984957609E-2</v>
      </c>
      <c r="U25">
        <f t="shared" si="4"/>
        <v>1.5172857777144125E-2</v>
      </c>
    </row>
    <row r="26" spans="1:21">
      <c r="A26" t="s">
        <v>201</v>
      </c>
      <c r="B26">
        <v>6</v>
      </c>
      <c r="C26">
        <v>119.06</v>
      </c>
      <c r="D26">
        <v>5.64</v>
      </c>
      <c r="E26">
        <f t="shared" si="2"/>
        <v>0.24111876364858054</v>
      </c>
      <c r="F26">
        <f t="shared" si="3"/>
        <v>0.21846401823013059</v>
      </c>
      <c r="R26" s="91" t="s">
        <v>208</v>
      </c>
      <c r="S26" s="91" t="s">
        <v>90</v>
      </c>
      <c r="T26">
        <f t="shared" si="4"/>
        <v>2.4808562250049172E-2</v>
      </c>
      <c r="U26">
        <f t="shared" si="4"/>
        <v>2.2477629337703257E-2</v>
      </c>
    </row>
    <row r="27" spans="1:21">
      <c r="A27" t="s">
        <v>202</v>
      </c>
      <c r="B27">
        <v>1.08</v>
      </c>
      <c r="C27">
        <v>204.09</v>
      </c>
      <c r="D27">
        <v>1.74</v>
      </c>
      <c r="E27">
        <f t="shared" si="2"/>
        <v>4.3395560782007937E-2</v>
      </c>
      <c r="F27">
        <f t="shared" si="3"/>
        <v>3.9318253122782768E-2</v>
      </c>
      <c r="R27" s="91" t="s">
        <v>209</v>
      </c>
      <c r="S27" s="91" t="s">
        <v>121</v>
      </c>
      <c r="T27">
        <f t="shared" si="4"/>
        <v>2.4812206572769953E-2</v>
      </c>
      <c r="U27">
        <f t="shared" si="4"/>
        <v>2.2480931251553767E-2</v>
      </c>
    </row>
    <row r="28" spans="1:21">
      <c r="A28" t="s">
        <v>203</v>
      </c>
      <c r="B28">
        <v>2.4</v>
      </c>
      <c r="C28">
        <v>181.07</v>
      </c>
      <c r="D28">
        <v>3.43</v>
      </c>
      <c r="E28">
        <f t="shared" si="2"/>
        <v>9.6419616722814405E-2</v>
      </c>
      <c r="F28">
        <f t="shared" si="3"/>
        <v>8.7360338891647821E-2</v>
      </c>
      <c r="R28" s="91" t="s">
        <v>210</v>
      </c>
      <c r="S28" s="91" t="s">
        <v>85</v>
      </c>
      <c r="T28">
        <f t="shared" si="4"/>
        <v>1.6745297756670625E-2</v>
      </c>
      <c r="U28">
        <f t="shared" si="4"/>
        <v>1.5171963305659527E-2</v>
      </c>
    </row>
    <row r="29" spans="1:21">
      <c r="A29" t="s">
        <v>204</v>
      </c>
      <c r="B29">
        <v>7.17</v>
      </c>
      <c r="C29">
        <v>117.08</v>
      </c>
      <c r="D29">
        <v>6.63</v>
      </c>
      <c r="E29">
        <f t="shared" si="2"/>
        <v>0.28823624871882469</v>
      </c>
      <c r="F29">
        <f t="shared" si="3"/>
        <v>0.26115449557658049</v>
      </c>
      <c r="R29" s="86" t="s">
        <v>213</v>
      </c>
      <c r="S29" s="86" t="s">
        <v>87</v>
      </c>
      <c r="T29">
        <f t="shared" ref="T29:U32" si="5">E43</f>
        <v>2.5691184141888364E-2</v>
      </c>
      <c r="U29">
        <f t="shared" si="5"/>
        <v>2.327732290842054E-2</v>
      </c>
    </row>
    <row r="30" spans="1:21">
      <c r="R30" s="86" t="s">
        <v>214</v>
      </c>
      <c r="S30" s="86" t="s">
        <v>89</v>
      </c>
      <c r="T30">
        <f t="shared" si="5"/>
        <v>4.1138451954524216E-2</v>
      </c>
      <c r="U30">
        <f t="shared" si="5"/>
        <v>3.7273214998941616E-2</v>
      </c>
    </row>
    <row r="31" spans="1:21">
      <c r="R31" s="86" t="s">
        <v>215</v>
      </c>
      <c r="S31" s="86" t="s">
        <v>112</v>
      </c>
      <c r="T31">
        <f t="shared" si="5"/>
        <v>4.1864233091452943E-2</v>
      </c>
      <c r="U31">
        <f t="shared" si="5"/>
        <v>3.7930804068866397E-2</v>
      </c>
    </row>
    <row r="32" spans="1:21">
      <c r="A32" s="277" t="s">
        <v>46</v>
      </c>
      <c r="B32" s="277"/>
      <c r="C32" s="277"/>
      <c r="D32" s="277"/>
      <c r="E32" s="277"/>
      <c r="F32" s="277"/>
      <c r="R32" s="86" t="s">
        <v>216</v>
      </c>
      <c r="S32" s="86" t="s">
        <v>111</v>
      </c>
      <c r="T32">
        <f t="shared" si="5"/>
        <v>2.4257856166935782E-2</v>
      </c>
      <c r="U32">
        <f t="shared" si="5"/>
        <v>2.1978665831254327E-2</v>
      </c>
    </row>
    <row r="33" spans="1:21">
      <c r="E33" s="13" t="s">
        <v>19</v>
      </c>
      <c r="F33" s="20" t="s">
        <v>20</v>
      </c>
      <c r="R33" s="16" t="s">
        <v>220</v>
      </c>
      <c r="S33" s="16" t="s">
        <v>97</v>
      </c>
      <c r="T33">
        <f t="shared" ref="T33:U37" si="6">E52</f>
        <v>5.6536685673916329E-2</v>
      </c>
      <c r="U33">
        <f t="shared" si="6"/>
        <v>5.122468008229742E-2</v>
      </c>
    </row>
    <row r="34" spans="1:21">
      <c r="B34" t="s">
        <v>205</v>
      </c>
      <c r="C34" t="s">
        <v>9</v>
      </c>
      <c r="D34" t="s">
        <v>206</v>
      </c>
      <c r="E34" t="s">
        <v>0</v>
      </c>
      <c r="F34" t="s">
        <v>0</v>
      </c>
      <c r="R34" s="16" t="s">
        <v>221</v>
      </c>
      <c r="S34" s="16" t="s">
        <v>110</v>
      </c>
      <c r="T34">
        <f t="shared" si="6"/>
        <v>2.5561720311530773E-2</v>
      </c>
      <c r="U34">
        <f t="shared" si="6"/>
        <v>2.316002308418702E-2</v>
      </c>
    </row>
    <row r="35" spans="1:21">
      <c r="A35" t="s">
        <v>207</v>
      </c>
      <c r="B35">
        <v>20.149999999999999</v>
      </c>
      <c r="C35">
        <v>329.07</v>
      </c>
      <c r="D35">
        <v>20.41</v>
      </c>
      <c r="E35">
        <f>(D35/100)*($C$4/100)/C35*1000</f>
        <v>1.6746284984957609E-2</v>
      </c>
      <c r="F35">
        <f>(D35/100)*($C$5/100)/C35*1000</f>
        <v>1.5172857777144125E-2</v>
      </c>
      <c r="R35" s="16" t="s">
        <v>222</v>
      </c>
      <c r="S35" s="16" t="s">
        <v>119</v>
      </c>
      <c r="T35">
        <f t="shared" si="6"/>
        <v>1.225282302128324E-2</v>
      </c>
      <c r="U35">
        <f t="shared" si="6"/>
        <v>1.1101587082594283E-2</v>
      </c>
    </row>
    <row r="36" spans="1:21">
      <c r="A36" t="s">
        <v>208</v>
      </c>
      <c r="B36">
        <v>29.85</v>
      </c>
      <c r="C36">
        <v>305.06</v>
      </c>
      <c r="D36">
        <v>28.03</v>
      </c>
      <c r="E36">
        <f>(D36/100)*($C$4/100)/C36*1000</f>
        <v>2.4808562250049172E-2</v>
      </c>
      <c r="F36">
        <f>(D36/100)*($C$5/100)/C36*1000</f>
        <v>2.2477629337703257E-2</v>
      </c>
      <c r="R36" s="16" t="s">
        <v>218</v>
      </c>
      <c r="S36" s="16" t="s">
        <v>109</v>
      </c>
      <c r="T36">
        <f t="shared" si="6"/>
        <v>1.2703335188033909E-3</v>
      </c>
      <c r="U36">
        <f t="shared" si="6"/>
        <v>1.150977057159623E-3</v>
      </c>
    </row>
    <row r="37" spans="1:21">
      <c r="A37" t="s">
        <v>209</v>
      </c>
      <c r="B37">
        <v>29.85</v>
      </c>
      <c r="C37">
        <v>345.06</v>
      </c>
      <c r="D37">
        <v>31.71</v>
      </c>
      <c r="E37">
        <f>(D37/100)*($C$4/100)/C37*1000</f>
        <v>2.4812206572769953E-2</v>
      </c>
      <c r="F37">
        <f>(D37/100)*($C$5/100)/C37*1000</f>
        <v>2.2480931251553767E-2</v>
      </c>
      <c r="R37" s="16" t="s">
        <v>219</v>
      </c>
      <c r="S37" s="16" t="s">
        <v>113</v>
      </c>
      <c r="T37">
        <f t="shared" si="6"/>
        <v>1.471926730758291E-3</v>
      </c>
      <c r="U37">
        <f t="shared" si="6"/>
        <v>1.3336292177180335E-3</v>
      </c>
    </row>
    <row r="38" spans="1:21">
      <c r="A38" t="s">
        <v>210</v>
      </c>
      <c r="B38">
        <v>20.149999999999999</v>
      </c>
      <c r="C38">
        <v>320.06</v>
      </c>
      <c r="D38">
        <v>19.850000000000001</v>
      </c>
      <c r="E38">
        <f>(D38/100)*($C$4/100)/C38*1000</f>
        <v>1.6745297756670625E-2</v>
      </c>
      <c r="F38">
        <f>(D38/100)*($C$5/100)/C38*1000</f>
        <v>1.5171963305659527E-2</v>
      </c>
      <c r="R38" s="15" t="s">
        <v>228</v>
      </c>
      <c r="S38" s="15" t="s">
        <v>100</v>
      </c>
      <c r="T38">
        <f t="shared" ref="T38:U41" si="7">E61</f>
        <v>2.6562776695590581E-2</v>
      </c>
      <c r="U38">
        <f t="shared" si="7"/>
        <v>2.4067023422225279E-2</v>
      </c>
    </row>
    <row r="39" spans="1:21">
      <c r="R39" s="15" t="s">
        <v>229</v>
      </c>
      <c r="S39" s="15" t="s">
        <v>115</v>
      </c>
      <c r="T39">
        <f t="shared" si="7"/>
        <v>6.1550651258068245E-2</v>
      </c>
      <c r="U39">
        <f t="shared" si="7"/>
        <v>5.5767549547146959E-2</v>
      </c>
    </row>
    <row r="40" spans="1:21">
      <c r="A40" s="277" t="s">
        <v>47</v>
      </c>
      <c r="B40" s="277"/>
      <c r="C40" s="277"/>
      <c r="D40" s="277"/>
      <c r="E40" s="277"/>
      <c r="F40" s="277"/>
      <c r="R40" s="15" t="s">
        <v>230</v>
      </c>
      <c r="S40" s="15" t="s">
        <v>118</v>
      </c>
      <c r="T40">
        <f t="shared" si="7"/>
        <v>9.1529958459480396E-3</v>
      </c>
      <c r="U40">
        <f t="shared" si="7"/>
        <v>8.2930097230584122E-3</v>
      </c>
    </row>
    <row r="41" spans="1:21">
      <c r="E41" s="13" t="s">
        <v>19</v>
      </c>
      <c r="F41" s="20" t="s">
        <v>20</v>
      </c>
      <c r="R41" s="15" t="s">
        <v>231</v>
      </c>
      <c r="S41" s="15" t="s">
        <v>86</v>
      </c>
      <c r="T41">
        <f t="shared" si="7"/>
        <v>2.0367236949301246E-3</v>
      </c>
      <c r="U41">
        <f t="shared" si="7"/>
        <v>1.8453596712508403E-3</v>
      </c>
    </row>
    <row r="42" spans="1:21">
      <c r="B42" t="s">
        <v>211</v>
      </c>
      <c r="C42" t="s">
        <v>168</v>
      </c>
      <c r="D42" t="s">
        <v>212</v>
      </c>
      <c r="E42" t="s">
        <v>0</v>
      </c>
      <c r="F42" t="s">
        <v>0</v>
      </c>
      <c r="R42" s="12" t="s">
        <v>233</v>
      </c>
      <c r="S42" s="12" t="s">
        <v>114</v>
      </c>
      <c r="T42">
        <f>E69</f>
        <v>3.3296337402885685E-3</v>
      </c>
      <c r="U42">
        <f>F69</f>
        <v>3.0167920369657303E-3</v>
      </c>
    </row>
    <row r="43" spans="1:21">
      <c r="A43" t="s">
        <v>213</v>
      </c>
      <c r="B43">
        <v>19.32</v>
      </c>
      <c r="C43">
        <v>345.06</v>
      </c>
      <c r="D43">
        <v>19.7</v>
      </c>
      <c r="E43">
        <f>(D43/100)*($D$4/100)/C43*1000</f>
        <v>2.5691184141888364E-2</v>
      </c>
      <c r="F43">
        <f>(D43/100)*($D$5/100)/C43*1000</f>
        <v>2.327732290842054E-2</v>
      </c>
      <c r="R43" s="12" t="s">
        <v>234</v>
      </c>
      <c r="S43" s="12" t="s">
        <v>116</v>
      </c>
      <c r="T43">
        <f>E70</f>
        <v>6.749460043196545E-4</v>
      </c>
      <c r="U43">
        <f>F70</f>
        <v>6.1153024327441569E-4</v>
      </c>
    </row>
    <row r="44" spans="1:21">
      <c r="A44" t="s">
        <v>214</v>
      </c>
      <c r="B44">
        <v>30.94</v>
      </c>
      <c r="C44">
        <v>321.05</v>
      </c>
      <c r="D44">
        <v>29.35</v>
      </c>
      <c r="E44">
        <f>(D44/100)*($D$4/100)/C44*1000</f>
        <v>4.1138451954524216E-2</v>
      </c>
      <c r="F44">
        <f>(D44/100)*($D$5/100)/C44*1000</f>
        <v>3.7273214998941616E-2</v>
      </c>
      <c r="R44" s="15" t="s">
        <v>239</v>
      </c>
      <c r="S44" s="15" t="s">
        <v>81</v>
      </c>
      <c r="T44">
        <v>32.26</v>
      </c>
      <c r="U44">
        <v>32.26</v>
      </c>
    </row>
    <row r="45" spans="1:21">
      <c r="A45" t="s">
        <v>215</v>
      </c>
      <c r="B45">
        <v>31.49</v>
      </c>
      <c r="C45">
        <v>361.06</v>
      </c>
      <c r="D45">
        <v>33.590000000000003</v>
      </c>
      <c r="E45">
        <f>(D45/100)*($D$4/100)/C45*1000</f>
        <v>4.1864233091452943E-2</v>
      </c>
      <c r="F45">
        <f>(D45/100)*($D$5/100)/C45*1000</f>
        <v>3.7930804068866397E-2</v>
      </c>
      <c r="R45" s="15" t="s">
        <v>240</v>
      </c>
      <c r="S45" s="15" t="s">
        <v>84</v>
      </c>
      <c r="T45">
        <v>32.26</v>
      </c>
      <c r="U45">
        <v>32.26</v>
      </c>
    </row>
    <row r="46" spans="1:21">
      <c r="A46" t="s">
        <v>216</v>
      </c>
      <c r="B46">
        <v>18.25</v>
      </c>
      <c r="C46">
        <v>322.04000000000002</v>
      </c>
      <c r="D46">
        <v>17.36</v>
      </c>
      <c r="E46">
        <f>(D46/100)*($D$4/100)/C46*1000</f>
        <v>2.4257856166935782E-2</v>
      </c>
      <c r="F46">
        <f>(D46/100)*($D$5/100)/C46*1000</f>
        <v>2.1978665831254327E-2</v>
      </c>
    </row>
    <row r="49" spans="1:15">
      <c r="A49" s="277" t="s">
        <v>217</v>
      </c>
      <c r="B49" s="277"/>
      <c r="C49" s="277"/>
      <c r="D49" s="277"/>
      <c r="E49" s="277"/>
      <c r="F49" s="277"/>
      <c r="I49" s="282" t="s">
        <v>19</v>
      </c>
      <c r="J49" s="282"/>
      <c r="K49" s="282"/>
      <c r="M49" s="282" t="s">
        <v>20</v>
      </c>
      <c r="N49" s="282"/>
      <c r="O49" s="282"/>
    </row>
    <row r="50" spans="1:15">
      <c r="E50" s="13" t="s">
        <v>19</v>
      </c>
      <c r="F50" s="20" t="s">
        <v>20</v>
      </c>
      <c r="K50" s="219" t="s">
        <v>223</v>
      </c>
      <c r="O50" s="219" t="s">
        <v>223</v>
      </c>
    </row>
    <row r="51" spans="1:15">
      <c r="C51" t="s">
        <v>9</v>
      </c>
      <c r="D51" t="s">
        <v>206</v>
      </c>
      <c r="E51" t="s">
        <v>0</v>
      </c>
      <c r="F51" t="s">
        <v>0</v>
      </c>
      <c r="I51" s="269" t="s">
        <v>224</v>
      </c>
      <c r="J51" s="269"/>
      <c r="K51" s="219">
        <f>F4</f>
        <v>15</v>
      </c>
      <c r="M51" s="269" t="s">
        <v>224</v>
      </c>
      <c r="N51" s="269"/>
      <c r="O51" s="219">
        <f>F5</f>
        <v>13.590648126530613</v>
      </c>
    </row>
    <row r="52" spans="1:15">
      <c r="A52" t="s">
        <v>220</v>
      </c>
      <c r="C52">
        <v>396.34</v>
      </c>
      <c r="D52">
        <v>43.3</v>
      </c>
      <c r="E52">
        <f>(D52/100)*($K$53/100)/C52*1000</f>
        <v>5.6536685673916329E-2</v>
      </c>
      <c r="F52">
        <f>(D52/100)*($O$53/100)/C52*1000</f>
        <v>5.122468008229742E-2</v>
      </c>
      <c r="K52" s="219"/>
      <c r="O52" s="219"/>
    </row>
    <row r="53" spans="1:15">
      <c r="A53" t="s">
        <v>221</v>
      </c>
      <c r="C53">
        <v>870.54</v>
      </c>
      <c r="D53">
        <v>43</v>
      </c>
      <c r="E53">
        <f>(D53/100)*($K$53/100)/C53*1000</f>
        <v>2.5561720311530773E-2</v>
      </c>
      <c r="F53">
        <f>(D53/100)*($O$53/100)/C53*1000</f>
        <v>2.316002308418702E-2</v>
      </c>
      <c r="I53" s="270" t="s">
        <v>225</v>
      </c>
      <c r="J53" s="270"/>
      <c r="K53" s="219">
        <f>K51*34.5/100</f>
        <v>5.1749999999999998</v>
      </c>
      <c r="M53" s="270" t="s">
        <v>225</v>
      </c>
      <c r="N53" s="270"/>
      <c r="O53" s="219">
        <f>O51*34.5/100</f>
        <v>4.6887736036530621</v>
      </c>
    </row>
    <row r="54" spans="1:15">
      <c r="A54" t="s">
        <v>222</v>
      </c>
      <c r="C54">
        <v>384.34</v>
      </c>
      <c r="D54">
        <v>9.1</v>
      </c>
      <c r="E54">
        <f>(D54/100)*($K$53/100)/C54*1000</f>
        <v>1.225282302128324E-2</v>
      </c>
      <c r="F54">
        <f>(D54/100)*($O$53/100)/C54*1000</f>
        <v>1.1101587082594283E-2</v>
      </c>
      <c r="I54" s="270" t="s">
        <v>226</v>
      </c>
      <c r="J54" s="270"/>
      <c r="K54" s="219">
        <f>K51*65/100</f>
        <v>9.75</v>
      </c>
      <c r="M54" s="270" t="s">
        <v>226</v>
      </c>
      <c r="N54" s="270"/>
      <c r="O54" s="219">
        <f>O51*65/100</f>
        <v>8.8339212822448978</v>
      </c>
    </row>
    <row r="55" spans="1:15">
      <c r="A55" t="s">
        <v>218</v>
      </c>
      <c r="C55">
        <v>611.05999999999995</v>
      </c>
      <c r="D55">
        <v>1.5</v>
      </c>
      <c r="E55">
        <f>(D55/100)*($K$53/100)/C55*1000</f>
        <v>1.2703335188033909E-3</v>
      </c>
      <c r="F55">
        <f>(D55/100)*($O$53/100)/C55*1000</f>
        <v>1.150977057159623E-3</v>
      </c>
    </row>
    <row r="56" spans="1:15">
      <c r="A56" t="s">
        <v>219</v>
      </c>
      <c r="C56">
        <v>351.58</v>
      </c>
      <c r="D56">
        <v>1</v>
      </c>
      <c r="E56">
        <f>(D56/100)*($K$53/100)/C56*1000</f>
        <v>1.471926730758291E-3</v>
      </c>
      <c r="F56">
        <f>(D56/100)*($O$53/100)/C56*1000</f>
        <v>1.3336292177180335E-3</v>
      </c>
    </row>
    <row r="58" spans="1:15">
      <c r="A58" s="277" t="s">
        <v>227</v>
      </c>
      <c r="B58" s="277"/>
      <c r="C58" s="277"/>
      <c r="D58" s="277"/>
      <c r="E58" s="277"/>
      <c r="F58" s="277"/>
    </row>
    <row r="59" spans="1:15">
      <c r="E59" s="13" t="s">
        <v>19</v>
      </c>
      <c r="F59" s="20" t="s">
        <v>20</v>
      </c>
    </row>
    <row r="60" spans="1:15">
      <c r="C60" t="s">
        <v>9</v>
      </c>
      <c r="D60" t="s">
        <v>206</v>
      </c>
      <c r="E60" t="s">
        <v>0</v>
      </c>
      <c r="F60" t="s">
        <v>0</v>
      </c>
    </row>
    <row r="61" spans="1:15">
      <c r="A61" t="s">
        <v>228</v>
      </c>
      <c r="C61">
        <v>734.11</v>
      </c>
      <c r="D61">
        <v>20</v>
      </c>
      <c r="E61">
        <f>(D61/100)*($K$54/100)/C61*1000</f>
        <v>2.6562776695590581E-2</v>
      </c>
      <c r="F61">
        <f>(D61/100)*($O$54/100)/C61*1000</f>
        <v>2.4067023422225279E-2</v>
      </c>
    </row>
    <row r="62" spans="1:15">
      <c r="A62" t="s">
        <v>229</v>
      </c>
      <c r="C62">
        <v>776.19</v>
      </c>
      <c r="D62">
        <v>49</v>
      </c>
      <c r="E62">
        <f>(D62/100)*($K$54/100)/C62*1000</f>
        <v>6.1550651258068245E-2</v>
      </c>
      <c r="F62">
        <f>(D62/100)*($O$54/100)/C62*1000</f>
        <v>5.5767549547146959E-2</v>
      </c>
    </row>
    <row r="63" spans="1:15">
      <c r="A63" t="s">
        <v>230</v>
      </c>
      <c r="C63">
        <v>852.18</v>
      </c>
      <c r="D63">
        <v>8</v>
      </c>
      <c r="E63">
        <f>(D63/100)*($K$54/100)/C63*1000</f>
        <v>9.1529958459480396E-3</v>
      </c>
      <c r="F63">
        <f>(D63/100)*($O$54/100)/C63*1000</f>
        <v>8.2930097230584122E-3</v>
      </c>
    </row>
    <row r="64" spans="1:15">
      <c r="A64" t="s">
        <v>231</v>
      </c>
      <c r="C64">
        <v>1436.13</v>
      </c>
      <c r="D64">
        <v>3</v>
      </c>
      <c r="E64">
        <f>(D64/100)*($K$54/100)/C64*1000</f>
        <v>2.0367236949301246E-3</v>
      </c>
      <c r="F64">
        <f>(D64/100)*($O$54/100)/C64*1000</f>
        <v>1.8453596712508403E-3</v>
      </c>
    </row>
    <row r="65" spans="1:15">
      <c r="I65" s="269" t="s">
        <v>237</v>
      </c>
      <c r="J65" s="269"/>
      <c r="K65" s="269"/>
      <c r="L65" s="17"/>
      <c r="M65" s="276" t="s">
        <v>238</v>
      </c>
      <c r="N65" s="276"/>
      <c r="O65" s="276"/>
    </row>
    <row r="66" spans="1:15">
      <c r="A66" s="277" t="s">
        <v>232</v>
      </c>
      <c r="B66" s="277"/>
      <c r="C66" s="277"/>
      <c r="D66" s="277"/>
      <c r="E66" s="277"/>
      <c r="F66" s="277"/>
      <c r="I66" s="282" t="s">
        <v>19</v>
      </c>
      <c r="J66" s="282"/>
      <c r="K66" s="282"/>
      <c r="M66" s="282" t="s">
        <v>20</v>
      </c>
      <c r="N66" s="282"/>
      <c r="O66" s="282"/>
    </row>
    <row r="67" spans="1:15">
      <c r="E67" s="13" t="s">
        <v>19</v>
      </c>
      <c r="F67" s="20" t="s">
        <v>20</v>
      </c>
      <c r="K67" s="219" t="s">
        <v>223</v>
      </c>
      <c r="O67" s="219" t="s">
        <v>223</v>
      </c>
    </row>
    <row r="68" spans="1:15">
      <c r="C68" t="s">
        <v>9</v>
      </c>
      <c r="D68" t="s">
        <v>206</v>
      </c>
      <c r="E68" t="s">
        <v>0</v>
      </c>
      <c r="F68" t="s">
        <v>0</v>
      </c>
      <c r="I68" s="17" t="s">
        <v>235</v>
      </c>
      <c r="K68" s="219">
        <v>75</v>
      </c>
      <c r="M68" s="269" t="s">
        <v>235</v>
      </c>
      <c r="N68" s="269"/>
      <c r="O68" s="219">
        <f>G5*75/100</f>
        <v>0.27181296253061227</v>
      </c>
    </row>
    <row r="69" spans="1:15">
      <c r="A69" t="s">
        <v>233</v>
      </c>
      <c r="C69">
        <v>90.1</v>
      </c>
      <c r="D69">
        <v>0.3</v>
      </c>
      <c r="E69">
        <f>D69/C69</f>
        <v>3.3296337402885685E-3</v>
      </c>
      <c r="F69">
        <f>O68/C69</f>
        <v>3.0167920369657303E-3</v>
      </c>
      <c r="I69" t="s">
        <v>236</v>
      </c>
      <c r="K69" s="219">
        <v>25</v>
      </c>
      <c r="M69" s="269" t="s">
        <v>236</v>
      </c>
      <c r="N69" s="269"/>
      <c r="O69" s="219">
        <f>G5*25/100</f>
        <v>9.0604320843537423E-2</v>
      </c>
    </row>
    <row r="70" spans="1:15">
      <c r="A70" t="s">
        <v>234</v>
      </c>
      <c r="C70">
        <v>148.16</v>
      </c>
      <c r="D70">
        <v>0.1</v>
      </c>
      <c r="E70">
        <f>D70/C70</f>
        <v>6.749460043196545E-4</v>
      </c>
      <c r="F70">
        <f>O69/C70</f>
        <v>6.1153024327441569E-4</v>
      </c>
      <c r="I70" s="270"/>
      <c r="J70" s="270"/>
      <c r="K70" s="219"/>
      <c r="M70" s="270"/>
      <c r="N70" s="270"/>
      <c r="O70" s="219"/>
    </row>
    <row r="71" spans="1:15">
      <c r="I71" s="270"/>
      <c r="J71" s="270"/>
      <c r="K71" s="219"/>
      <c r="M71" s="270"/>
      <c r="N71" s="270"/>
      <c r="O71" s="219"/>
    </row>
    <row r="73" spans="1:15">
      <c r="A73" s="277" t="s">
        <v>241</v>
      </c>
      <c r="B73" s="277"/>
      <c r="C73" s="277"/>
      <c r="D73" s="277"/>
      <c r="E73" s="277"/>
      <c r="F73" s="277"/>
    </row>
    <row r="74" spans="1:15">
      <c r="E74" s="13" t="s">
        <v>19</v>
      </c>
      <c r="F74" s="20" t="s">
        <v>20</v>
      </c>
    </row>
    <row r="75" spans="1:15">
      <c r="A75" t="s">
        <v>239</v>
      </c>
      <c r="E75">
        <v>32.26</v>
      </c>
      <c r="F75">
        <v>32.26</v>
      </c>
    </row>
    <row r="76" spans="1:15">
      <c r="A76" t="s">
        <v>240</v>
      </c>
      <c r="E76">
        <v>32.26</v>
      </c>
      <c r="F76">
        <v>32.26</v>
      </c>
    </row>
    <row r="81" spans="1:5">
      <c r="A81" s="269"/>
      <c r="B81" s="269"/>
    </row>
    <row r="84" spans="1:5">
      <c r="A84" s="18"/>
      <c r="B84" s="18"/>
      <c r="C84" s="18"/>
      <c r="D84" s="18"/>
      <c r="E84" s="18"/>
    </row>
    <row r="85" spans="1:5">
      <c r="A85" s="18"/>
      <c r="B85" s="18"/>
      <c r="C85" s="18"/>
      <c r="D85" s="18"/>
      <c r="E85" s="18"/>
    </row>
    <row r="86" spans="1:5">
      <c r="A86" s="18"/>
      <c r="B86" s="18"/>
      <c r="C86" s="18"/>
      <c r="D86" s="18"/>
      <c r="E86" s="18"/>
    </row>
    <row r="87" spans="1:5">
      <c r="A87" s="18"/>
      <c r="B87" s="18"/>
      <c r="C87" s="18"/>
      <c r="D87" s="18"/>
      <c r="E87" s="22"/>
    </row>
    <row r="88" spans="1:5">
      <c r="A88" s="18"/>
      <c r="B88" s="18"/>
      <c r="C88" s="18"/>
      <c r="D88" s="18"/>
      <c r="E88" s="18"/>
    </row>
    <row r="89" spans="1:5">
      <c r="A89" s="18"/>
      <c r="B89" s="18"/>
      <c r="C89" s="18"/>
      <c r="D89" s="18"/>
      <c r="E89" s="18"/>
    </row>
    <row r="90" spans="1:5">
      <c r="A90" s="18"/>
      <c r="B90" s="18"/>
      <c r="C90" s="18"/>
      <c r="D90" s="18"/>
      <c r="E90" s="18"/>
    </row>
    <row r="91" spans="1:5">
      <c r="A91" s="18"/>
      <c r="B91" s="18"/>
      <c r="C91" s="18"/>
      <c r="D91" s="18"/>
      <c r="E91" s="18"/>
    </row>
    <row r="92" spans="1:5">
      <c r="A92" s="18"/>
      <c r="B92" s="18"/>
      <c r="C92" s="18"/>
      <c r="D92" s="18"/>
      <c r="E92" s="18"/>
    </row>
  </sheetData>
  <mergeCells count="28">
    <mergeCell ref="A73:F73"/>
    <mergeCell ref="A81:B81"/>
    <mergeCell ref="M68:N68"/>
    <mergeCell ref="M69:N69"/>
    <mergeCell ref="I70:J70"/>
    <mergeCell ref="M70:N70"/>
    <mergeCell ref="I71:J71"/>
    <mergeCell ref="M71:N71"/>
    <mergeCell ref="A66:F66"/>
    <mergeCell ref="I66:K66"/>
    <mergeCell ref="M66:O66"/>
    <mergeCell ref="I49:K49"/>
    <mergeCell ref="M49:O49"/>
    <mergeCell ref="I51:J51"/>
    <mergeCell ref="M51:N51"/>
    <mergeCell ref="I53:J53"/>
    <mergeCell ref="M53:N53"/>
    <mergeCell ref="A49:F49"/>
    <mergeCell ref="I54:J54"/>
    <mergeCell ref="M54:N54"/>
    <mergeCell ref="A58:F58"/>
    <mergeCell ref="I65:K65"/>
    <mergeCell ref="M65:O65"/>
    <mergeCell ref="B1:F1"/>
    <mergeCell ref="B2:G2"/>
    <mergeCell ref="A7:F7"/>
    <mergeCell ref="A32:F32"/>
    <mergeCell ref="A40:F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12"/>
  <sheetViews>
    <sheetView workbookViewId="0">
      <selection activeCell="N12" sqref="N12"/>
    </sheetView>
  </sheetViews>
  <sheetFormatPr defaultRowHeight="15"/>
  <cols>
    <col min="1" max="1" width="18.85546875" customWidth="1"/>
    <col min="6" max="6" width="12.28515625" customWidth="1"/>
    <col min="7" max="7" width="16.5703125" customWidth="1"/>
    <col min="8" max="8" width="11.140625" customWidth="1"/>
    <col min="9" max="9" width="15.28515625" customWidth="1"/>
    <col min="10" max="10" width="11.28515625" customWidth="1"/>
    <col min="11" max="11" width="13.140625" customWidth="1"/>
    <col min="13" max="13" width="17.7109375" customWidth="1"/>
  </cols>
  <sheetData>
    <row r="1" spans="1:21" ht="23.25">
      <c r="A1" s="5"/>
      <c r="B1" s="34"/>
      <c r="C1" s="285" t="s">
        <v>40</v>
      </c>
      <c r="D1" s="285"/>
      <c r="E1" s="285"/>
      <c r="F1" s="286" t="s">
        <v>41</v>
      </c>
      <c r="G1" s="286"/>
      <c r="H1" s="286"/>
      <c r="I1" s="286"/>
      <c r="J1" s="286"/>
      <c r="K1" s="286"/>
      <c r="L1" s="286"/>
      <c r="M1" s="286"/>
      <c r="Q1" s="269" t="s">
        <v>43</v>
      </c>
      <c r="R1" s="269"/>
      <c r="S1" s="269"/>
      <c r="T1" s="269"/>
      <c r="U1" s="269"/>
    </row>
    <row r="2" spans="1:21" ht="18.75">
      <c r="A2" s="5"/>
      <c r="D2" s="269" t="s">
        <v>57</v>
      </c>
      <c r="E2" s="269"/>
      <c r="F2" s="287" t="s">
        <v>19</v>
      </c>
      <c r="G2" s="287"/>
      <c r="H2" s="287"/>
      <c r="I2" s="287"/>
      <c r="J2" s="288" t="s">
        <v>20</v>
      </c>
      <c r="K2" s="288"/>
      <c r="L2" s="288"/>
      <c r="M2" s="288"/>
      <c r="Q2" s="283" t="s">
        <v>19</v>
      </c>
      <c r="R2" s="283"/>
      <c r="S2" s="283"/>
      <c r="T2" s="283"/>
    </row>
    <row r="3" spans="1:21">
      <c r="A3" s="221" t="s">
        <v>38</v>
      </c>
      <c r="B3" s="216"/>
      <c r="C3" s="34" t="s">
        <v>58</v>
      </c>
      <c r="D3" t="s">
        <v>0</v>
      </c>
      <c r="E3" t="s">
        <v>59</v>
      </c>
      <c r="F3" s="50" t="s">
        <v>0</v>
      </c>
      <c r="G3" s="16" t="s">
        <v>74</v>
      </c>
      <c r="H3" s="50" t="s">
        <v>60</v>
      </c>
      <c r="I3" s="33" t="s">
        <v>73</v>
      </c>
      <c r="J3" s="54" t="s">
        <v>0</v>
      </c>
      <c r="K3" s="55" t="s">
        <v>74</v>
      </c>
      <c r="L3" s="53" t="s">
        <v>60</v>
      </c>
      <c r="M3" s="16" t="s">
        <v>73</v>
      </c>
      <c r="Q3" t="s">
        <v>38</v>
      </c>
      <c r="R3" t="s">
        <v>58</v>
      </c>
      <c r="S3" t="s">
        <v>39</v>
      </c>
    </row>
    <row r="4" spans="1:21">
      <c r="S4" t="s">
        <v>0</v>
      </c>
      <c r="T4" t="s">
        <v>60</v>
      </c>
    </row>
    <row r="5" spans="1:21">
      <c r="A5" s="14" t="s">
        <v>185</v>
      </c>
      <c r="B5" s="14" t="s">
        <v>107</v>
      </c>
      <c r="C5" s="219">
        <v>89.05</v>
      </c>
      <c r="D5" s="219">
        <v>0.42809999999999998</v>
      </c>
      <c r="E5" s="219">
        <f t="shared" ref="E5:E46" si="0">D5*C5</f>
        <v>38.122304999999997</v>
      </c>
      <c r="F5" s="93">
        <v>0.48413587899999999</v>
      </c>
      <c r="G5" s="93">
        <f>I5/C5*1000</f>
        <v>0.4894190644668307</v>
      </c>
      <c r="H5" s="93">
        <f>F5*C5/1000</f>
        <v>4.3112300024949993E-2</v>
      </c>
      <c r="I5" s="93">
        <f>H5*$T$11/$H$54</f>
        <v>4.3582767690771275E-2</v>
      </c>
      <c r="J5" s="94">
        <v>0.438648025</v>
      </c>
      <c r="K5" s="94">
        <f>M5/C5*1000</f>
        <v>0.44164921064359874</v>
      </c>
      <c r="L5" s="94">
        <f>J5*C5/1000</f>
        <v>3.9061606626249995E-2</v>
      </c>
      <c r="M5" s="94">
        <f>L5*$T$25/$L$54</f>
        <v>3.9328862207812468E-2</v>
      </c>
      <c r="P5" t="s">
        <v>247</v>
      </c>
      <c r="Q5" t="s">
        <v>35</v>
      </c>
      <c r="R5">
        <v>1</v>
      </c>
      <c r="S5">
        <v>32.26</v>
      </c>
      <c r="T5">
        <f>S5*R5/1000</f>
        <v>3.2259999999999997E-2</v>
      </c>
    </row>
    <row r="6" spans="1:21">
      <c r="A6" s="14" t="s">
        <v>186</v>
      </c>
      <c r="B6" s="14" t="s">
        <v>94</v>
      </c>
      <c r="C6" s="219">
        <v>175.11</v>
      </c>
      <c r="D6" s="219">
        <v>0.25569999999999998</v>
      </c>
      <c r="E6" s="219">
        <f t="shared" si="0"/>
        <v>44.775627</v>
      </c>
      <c r="F6" s="93">
        <v>0.289221061</v>
      </c>
      <c r="G6" s="93">
        <f t="shared" ref="G6:G52" si="1">I6/C6*1000</f>
        <v>0.29237721730333516</v>
      </c>
      <c r="H6" s="93">
        <f t="shared" ref="H6:H52" si="2">F6*C6/1000</f>
        <v>5.0645499991710002E-2</v>
      </c>
      <c r="I6" s="93">
        <f t="shared" ref="I6:I52" si="3">H6*$T$11/$H$54</f>
        <v>5.1198174521987029E-2</v>
      </c>
      <c r="J6" s="94">
        <v>0.26204677799999998</v>
      </c>
      <c r="K6" s="94">
        <f t="shared" ref="K6:K52" si="4">M6/C6*1000</f>
        <v>0.26383967568393446</v>
      </c>
      <c r="L6" s="94">
        <f t="shared" ref="L6:L52" si="5">J6*C6/1000</f>
        <v>4.5887011295580003E-2</v>
      </c>
      <c r="M6" s="94">
        <f t="shared" ref="M6:M52" si="6">L6*$T$25/$L$54</f>
        <v>4.6200965609013767E-2</v>
      </c>
      <c r="P6" t="s">
        <v>248</v>
      </c>
      <c r="Q6" t="s">
        <v>36</v>
      </c>
      <c r="R6">
        <v>97.99</v>
      </c>
      <c r="S6">
        <v>32.26</v>
      </c>
      <c r="T6">
        <f>S6*R6/1000</f>
        <v>3.1611573999999996</v>
      </c>
    </row>
    <row r="7" spans="1:21">
      <c r="A7" s="14" t="s">
        <v>187</v>
      </c>
      <c r="B7" s="14" t="s">
        <v>101</v>
      </c>
      <c r="C7" s="219">
        <v>132.05000000000001</v>
      </c>
      <c r="D7" s="219">
        <v>9.3200000000000005E-2</v>
      </c>
      <c r="E7" s="219">
        <f t="shared" si="0"/>
        <v>12.307060000000002</v>
      </c>
      <c r="F7" s="93">
        <v>0.105230594</v>
      </c>
      <c r="G7" s="93">
        <f t="shared" si="1"/>
        <v>0.10637893430899568</v>
      </c>
      <c r="H7" s="93">
        <f t="shared" si="2"/>
        <v>1.38956999377E-2</v>
      </c>
      <c r="I7" s="93">
        <f t="shared" si="3"/>
        <v>1.404733827550288E-2</v>
      </c>
      <c r="J7" s="94">
        <v>9.5343465000000002E-2</v>
      </c>
      <c r="K7" s="94">
        <f t="shared" si="4"/>
        <v>9.5995795392617086E-2</v>
      </c>
      <c r="L7" s="94">
        <f t="shared" si="5"/>
        <v>1.2590104553250001E-2</v>
      </c>
      <c r="M7" s="94">
        <f t="shared" si="6"/>
        <v>1.2676244781595089E-2</v>
      </c>
      <c r="P7" t="s">
        <v>249</v>
      </c>
      <c r="Q7" t="s">
        <v>37</v>
      </c>
      <c r="R7">
        <v>427.2</v>
      </c>
      <c r="S7">
        <v>32.26</v>
      </c>
      <c r="T7">
        <f>S7*R7/1000</f>
        <v>13.781471999999997</v>
      </c>
    </row>
    <row r="8" spans="1:21">
      <c r="A8" s="14" t="s">
        <v>188</v>
      </c>
      <c r="B8" s="14" t="s">
        <v>82</v>
      </c>
      <c r="C8" s="219">
        <v>132.04</v>
      </c>
      <c r="D8" s="219">
        <v>0.17280000000000001</v>
      </c>
      <c r="E8" s="219">
        <f t="shared" si="0"/>
        <v>22.816511999999999</v>
      </c>
      <c r="F8" s="93">
        <v>0.19544304800000001</v>
      </c>
      <c r="G8" s="93">
        <f t="shared" si="1"/>
        <v>0.19757584153085644</v>
      </c>
      <c r="H8" s="93">
        <f t="shared" si="2"/>
        <v>2.5806300057919999E-2</v>
      </c>
      <c r="I8" s="93">
        <f t="shared" si="3"/>
        <v>2.6087914115734284E-2</v>
      </c>
      <c r="J8" s="94">
        <v>0.17707984600000001</v>
      </c>
      <c r="K8" s="94">
        <f t="shared" si="4"/>
        <v>0.17829140848585848</v>
      </c>
      <c r="L8" s="94">
        <f t="shared" si="5"/>
        <v>2.3381622865840002E-2</v>
      </c>
      <c r="M8" s="94">
        <f t="shared" si="6"/>
        <v>2.3541597576472749E-2</v>
      </c>
      <c r="P8" t="s">
        <v>251</v>
      </c>
      <c r="Q8" t="s">
        <v>151</v>
      </c>
      <c r="R8">
        <v>404.16</v>
      </c>
      <c r="S8">
        <v>0.14738999999999999</v>
      </c>
      <c r="T8">
        <f>S8*R8/1000</f>
        <v>5.9569142400000004E-2</v>
      </c>
    </row>
    <row r="9" spans="1:21">
      <c r="A9" s="14" t="s">
        <v>189</v>
      </c>
      <c r="B9" s="14" t="s">
        <v>92</v>
      </c>
      <c r="C9" s="219">
        <v>121.01</v>
      </c>
      <c r="D9" s="219">
        <v>6.7199999999999996E-2</v>
      </c>
      <c r="E9" s="219">
        <f t="shared" si="0"/>
        <v>8.1318719999999995</v>
      </c>
      <c r="F9" s="93">
        <v>7.6127085999999997E-2</v>
      </c>
      <c r="G9" s="93">
        <f t="shared" si="1"/>
        <v>7.6957831110686922E-2</v>
      </c>
      <c r="H9" s="93">
        <f t="shared" si="2"/>
        <v>9.2121386768600003E-3</v>
      </c>
      <c r="I9" s="93">
        <f t="shared" si="3"/>
        <v>9.3126671427042253E-3</v>
      </c>
      <c r="J9" s="94">
        <v>6.8974430000000003E-2</v>
      </c>
      <c r="K9" s="94">
        <f t="shared" si="4"/>
        <v>6.9446346108801391E-2</v>
      </c>
      <c r="L9" s="94">
        <f t="shared" si="5"/>
        <v>8.3465957743000009E-3</v>
      </c>
      <c r="M9" s="94">
        <f t="shared" si="6"/>
        <v>8.4037023426260567E-3</v>
      </c>
      <c r="P9" t="s">
        <v>252</v>
      </c>
      <c r="Q9" t="s">
        <v>152</v>
      </c>
      <c r="R9">
        <v>443.2</v>
      </c>
      <c r="S9">
        <v>0.17799000000000001</v>
      </c>
      <c r="T9">
        <f>S9*R9/1000</f>
        <v>7.8885168000000006E-2</v>
      </c>
    </row>
    <row r="10" spans="1:21">
      <c r="A10" s="14" t="s">
        <v>190</v>
      </c>
      <c r="B10" s="14" t="s">
        <v>83</v>
      </c>
      <c r="C10" s="219">
        <v>146.05000000000001</v>
      </c>
      <c r="D10" s="219">
        <v>0.21340000000000001</v>
      </c>
      <c r="E10" s="219">
        <f t="shared" si="0"/>
        <v>31.167070000000002</v>
      </c>
      <c r="F10" s="93">
        <v>0.241169463</v>
      </c>
      <c r="G10" s="93">
        <f>I10/C10*1000</f>
        <v>0.24380125101083025</v>
      </c>
      <c r="H10" s="93">
        <f>F10*C10/1000</f>
        <v>3.5222800071150001E-2</v>
      </c>
      <c r="I10" s="93">
        <f t="shared" si="3"/>
        <v>3.5607172710131758E-2</v>
      </c>
      <c r="J10" s="94">
        <v>0.21850995400000001</v>
      </c>
      <c r="K10" s="94">
        <f t="shared" si="4"/>
        <v>0.22000497711546538</v>
      </c>
      <c r="L10" s="94">
        <f t="shared" si="5"/>
        <v>3.1913378781700003E-2</v>
      </c>
      <c r="M10" s="94">
        <f t="shared" si="6"/>
        <v>3.2131726907713723E-2</v>
      </c>
      <c r="P10" t="s">
        <v>250</v>
      </c>
      <c r="Q10" t="s">
        <v>153</v>
      </c>
      <c r="T10">
        <v>1</v>
      </c>
    </row>
    <row r="11" spans="1:21">
      <c r="A11" s="14" t="s">
        <v>191</v>
      </c>
      <c r="B11" s="14" t="s">
        <v>88</v>
      </c>
      <c r="C11" s="219">
        <v>146.07</v>
      </c>
      <c r="D11" s="219">
        <v>0.14580000000000001</v>
      </c>
      <c r="E11" s="219">
        <f t="shared" si="0"/>
        <v>21.297006</v>
      </c>
      <c r="F11" s="93">
        <v>0.16482303000000001</v>
      </c>
      <c r="G11" s="93">
        <f t="shared" si="1"/>
        <v>0.16662167925213486</v>
      </c>
      <c r="H11" s="93">
        <f t="shared" si="2"/>
        <v>2.4075699992099998E-2</v>
      </c>
      <c r="I11" s="93">
        <f t="shared" si="3"/>
        <v>2.4338428688359337E-2</v>
      </c>
      <c r="J11" s="94">
        <v>0.149336787</v>
      </c>
      <c r="K11" s="94">
        <f t="shared" si="4"/>
        <v>0.15035853426810994</v>
      </c>
      <c r="L11" s="94">
        <f t="shared" si="5"/>
        <v>2.181362447709E-2</v>
      </c>
      <c r="M11" s="94">
        <f t="shared" si="6"/>
        <v>2.1962871100542819E-2</v>
      </c>
      <c r="Q11" t="s">
        <v>8</v>
      </c>
      <c r="T11" s="221">
        <f>SUM(T5:T10)</f>
        <v>18.113343710399995</v>
      </c>
    </row>
    <row r="12" spans="1:21">
      <c r="A12" s="14" t="s">
        <v>192</v>
      </c>
      <c r="B12" s="14" t="s">
        <v>103</v>
      </c>
      <c r="C12" s="219">
        <v>75.03</v>
      </c>
      <c r="D12" s="219">
        <v>0.22969999999999999</v>
      </c>
      <c r="E12" s="219">
        <f t="shared" si="0"/>
        <v>17.234390999999999</v>
      </c>
      <c r="F12" s="93">
        <v>0.25982540300000001</v>
      </c>
      <c r="G12" s="93">
        <f t="shared" si="1"/>
        <v>0.26266077598635751</v>
      </c>
      <c r="H12" s="93">
        <f t="shared" si="2"/>
        <v>1.9494699987090001E-2</v>
      </c>
      <c r="I12" s="93">
        <f t="shared" si="3"/>
        <v>1.9707438022256402E-2</v>
      </c>
      <c r="J12" s="94">
        <v>0.23541304199999999</v>
      </c>
      <c r="K12" s="94">
        <f t="shared" si="4"/>
        <v>0.23702371434251501</v>
      </c>
      <c r="L12" s="94">
        <f t="shared" si="5"/>
        <v>1.766304054126E-2</v>
      </c>
      <c r="M12" s="94">
        <f t="shared" si="6"/>
        <v>1.7783889287118902E-2</v>
      </c>
    </row>
    <row r="13" spans="1:21">
      <c r="A13" s="14" t="s">
        <v>193</v>
      </c>
      <c r="B13" s="14" t="s">
        <v>93</v>
      </c>
      <c r="C13" s="219">
        <v>155.07</v>
      </c>
      <c r="D13" s="219">
        <v>9.6000000000000002E-2</v>
      </c>
      <c r="E13" s="219">
        <f t="shared" si="0"/>
        <v>14.88672</v>
      </c>
      <c r="F13" s="93">
        <v>0.108647063</v>
      </c>
      <c r="G13" s="93">
        <f t="shared" si="1"/>
        <v>0.10983268589876358</v>
      </c>
      <c r="H13" s="93">
        <f t="shared" si="2"/>
        <v>1.6847900059409997E-2</v>
      </c>
      <c r="I13" s="93">
        <f t="shared" si="3"/>
        <v>1.7031754602321269E-2</v>
      </c>
      <c r="J13" s="94">
        <v>9.8438933000000006E-2</v>
      </c>
      <c r="K13" s="94">
        <f t="shared" si="4"/>
        <v>9.9112442273159934E-2</v>
      </c>
      <c r="L13" s="94">
        <f t="shared" si="5"/>
        <v>1.5264925340310001E-2</v>
      </c>
      <c r="M13" s="94">
        <f t="shared" si="6"/>
        <v>1.536936642329891E-2</v>
      </c>
    </row>
    <row r="14" spans="1:21">
      <c r="A14" s="14" t="s">
        <v>194</v>
      </c>
      <c r="B14" s="14" t="s">
        <v>96</v>
      </c>
      <c r="C14" s="219">
        <v>131.09</v>
      </c>
      <c r="D14" s="219">
        <v>0.106</v>
      </c>
      <c r="E14" s="219">
        <f t="shared" si="0"/>
        <v>13.89554</v>
      </c>
      <c r="F14" s="93">
        <v>0.119979403</v>
      </c>
      <c r="G14" s="93">
        <f t="shared" si="1"/>
        <v>0.12128869129228256</v>
      </c>
      <c r="H14" s="93">
        <f t="shared" si="2"/>
        <v>1.5728099939270001E-2</v>
      </c>
      <c r="I14" s="93">
        <f t="shared" si="3"/>
        <v>1.5899734541505322E-2</v>
      </c>
      <c r="J14" s="94">
        <v>0.108706524</v>
      </c>
      <c r="K14" s="94">
        <f t="shared" si="4"/>
        <v>0.10945028309750041</v>
      </c>
      <c r="L14" s="94">
        <f t="shared" si="5"/>
        <v>1.425033823116E-2</v>
      </c>
      <c r="M14" s="94">
        <f t="shared" si="6"/>
        <v>1.4347837611251328E-2</v>
      </c>
    </row>
    <row r="15" spans="1:21">
      <c r="A15" s="14" t="s">
        <v>195</v>
      </c>
      <c r="B15" s="14" t="s">
        <v>99</v>
      </c>
      <c r="C15" s="219">
        <v>131.09</v>
      </c>
      <c r="D15" s="219">
        <v>0.3271</v>
      </c>
      <c r="E15" s="219">
        <f t="shared" si="0"/>
        <v>42.879539000000001</v>
      </c>
      <c r="F15" s="93">
        <v>0.37003356500000001</v>
      </c>
      <c r="G15" s="93">
        <f t="shared" si="1"/>
        <v>0.37407159654784888</v>
      </c>
      <c r="H15" s="93">
        <f t="shared" si="2"/>
        <v>4.8507700035849997E-2</v>
      </c>
      <c r="I15" s="93">
        <f t="shared" si="3"/>
        <v>4.9037045591457516E-2</v>
      </c>
      <c r="J15" s="94">
        <v>0.33526639800000002</v>
      </c>
      <c r="K15" s="94">
        <f t="shared" si="4"/>
        <v>0.33756025695550024</v>
      </c>
      <c r="L15" s="94">
        <f t="shared" si="5"/>
        <v>4.3950072113820009E-2</v>
      </c>
      <c r="M15" s="94">
        <f t="shared" si="6"/>
        <v>4.4250774084296521E-2</v>
      </c>
    </row>
    <row r="16" spans="1:21">
      <c r="A16" s="14" t="s">
        <v>196</v>
      </c>
      <c r="B16" s="14" t="s">
        <v>102</v>
      </c>
      <c r="C16" s="219">
        <v>147.11000000000001</v>
      </c>
      <c r="D16" s="219">
        <v>0.11840000000000001</v>
      </c>
      <c r="E16" s="219">
        <f t="shared" si="0"/>
        <v>17.417824000000003</v>
      </c>
      <c r="F16" s="93">
        <v>0.13390184199999999</v>
      </c>
      <c r="G16" s="93">
        <f t="shared" si="1"/>
        <v>0.13536306042301272</v>
      </c>
      <c r="H16" s="93">
        <f t="shared" si="2"/>
        <v>1.9698299976619999E-2</v>
      </c>
      <c r="I16" s="93">
        <f t="shared" si="3"/>
        <v>1.9913259818829403E-2</v>
      </c>
      <c r="J16" s="94">
        <v>0.12132085500000001</v>
      </c>
      <c r="K16" s="94">
        <f t="shared" si="4"/>
        <v>0.12215092008075612</v>
      </c>
      <c r="L16" s="94">
        <f t="shared" si="5"/>
        <v>1.7847510979050005E-2</v>
      </c>
      <c r="M16" s="94">
        <f t="shared" si="6"/>
        <v>1.7969621853080035E-2</v>
      </c>
      <c r="Q16" s="283" t="s">
        <v>20</v>
      </c>
      <c r="R16" s="283"/>
      <c r="S16" s="283"/>
      <c r="T16" s="283"/>
    </row>
    <row r="17" spans="1:20">
      <c r="A17" s="14" t="s">
        <v>197</v>
      </c>
      <c r="B17" s="14" t="s">
        <v>91</v>
      </c>
      <c r="C17" s="219">
        <v>149.05000000000001</v>
      </c>
      <c r="D17" s="219">
        <v>8.0399999999999999E-2</v>
      </c>
      <c r="E17" s="219">
        <f t="shared" si="0"/>
        <v>11.98362</v>
      </c>
      <c r="F17" s="93">
        <v>9.0837974000000002E-2</v>
      </c>
      <c r="G17" s="93">
        <f t="shared" si="1"/>
        <v>9.1829253276934447E-2</v>
      </c>
      <c r="H17" s="93">
        <f t="shared" si="2"/>
        <v>1.3539400024700001E-2</v>
      </c>
      <c r="I17" s="93">
        <f t="shared" si="3"/>
        <v>1.3687150200927081E-2</v>
      </c>
      <c r="J17" s="94">
        <v>8.2303129000000003E-2</v>
      </c>
      <c r="K17" s="94">
        <f t="shared" si="4"/>
        <v>8.2866238726022501E-2</v>
      </c>
      <c r="L17" s="94">
        <f t="shared" si="5"/>
        <v>1.2267281377450001E-2</v>
      </c>
      <c r="M17" s="94">
        <f t="shared" si="6"/>
        <v>1.2351212882113655E-2</v>
      </c>
      <c r="Q17" t="s">
        <v>38</v>
      </c>
      <c r="R17" t="s">
        <v>58</v>
      </c>
      <c r="S17" t="s">
        <v>39</v>
      </c>
    </row>
    <row r="18" spans="1:20">
      <c r="A18" s="14" t="s">
        <v>198</v>
      </c>
      <c r="B18" s="14" t="s">
        <v>98</v>
      </c>
      <c r="C18" s="219">
        <v>165.08</v>
      </c>
      <c r="D18" s="219">
        <v>0.10489999999999999</v>
      </c>
      <c r="E18" s="219">
        <f t="shared" si="0"/>
        <v>17.316891999999999</v>
      </c>
      <c r="F18" s="93">
        <v>0.11870911100000001</v>
      </c>
      <c r="G18" s="93">
        <f t="shared" si="1"/>
        <v>0.12000453709258999</v>
      </c>
      <c r="H18" s="93">
        <f t="shared" si="2"/>
        <v>1.9596500043880003E-2</v>
      </c>
      <c r="I18" s="93">
        <f t="shared" si="3"/>
        <v>1.9810348983244758E-2</v>
      </c>
      <c r="J18" s="94">
        <v>0.107555584</v>
      </c>
      <c r="K18" s="94">
        <f t="shared" si="4"/>
        <v>0.10829146848184552</v>
      </c>
      <c r="L18" s="94">
        <f t="shared" si="5"/>
        <v>1.7755275806720001E-2</v>
      </c>
      <c r="M18" s="94">
        <f t="shared" si="6"/>
        <v>1.787675561698306E-2</v>
      </c>
      <c r="S18" t="s">
        <v>0</v>
      </c>
      <c r="T18" t="s">
        <v>60</v>
      </c>
    </row>
    <row r="19" spans="1:20">
      <c r="A19" s="14" t="s">
        <v>199</v>
      </c>
      <c r="B19" s="14" t="s">
        <v>122</v>
      </c>
      <c r="C19" s="219">
        <v>115.06</v>
      </c>
      <c r="D19" s="219">
        <v>0.2059</v>
      </c>
      <c r="E19" s="219">
        <f t="shared" si="0"/>
        <v>23.690854000000002</v>
      </c>
      <c r="F19" s="93">
        <v>0.23269076999999999</v>
      </c>
      <c r="G19" s="93">
        <f t="shared" si="1"/>
        <v>0.23523003335075376</v>
      </c>
      <c r="H19" s="93">
        <f t="shared" si="2"/>
        <v>2.6773399996199997E-2</v>
      </c>
      <c r="I19" s="93">
        <f t="shared" si="3"/>
        <v>2.7065567637337726E-2</v>
      </c>
      <c r="J19" s="94">
        <v>0.21082789199999999</v>
      </c>
      <c r="K19" s="94">
        <f t="shared" si="4"/>
        <v>0.21227035522034754</v>
      </c>
      <c r="L19" s="94">
        <f t="shared" si="5"/>
        <v>2.4257857253519997E-2</v>
      </c>
      <c r="M19" s="94">
        <f t="shared" si="6"/>
        <v>2.4423827071653189E-2</v>
      </c>
      <c r="P19" t="s">
        <v>247</v>
      </c>
      <c r="Q19" t="s">
        <v>35</v>
      </c>
      <c r="R19">
        <v>1</v>
      </c>
      <c r="S19">
        <v>32.26</v>
      </c>
      <c r="T19">
        <f>S19*R19/1000</f>
        <v>3.2259999999999997E-2</v>
      </c>
    </row>
    <row r="20" spans="1:20">
      <c r="A20" s="14" t="s">
        <v>200</v>
      </c>
      <c r="B20" s="14" t="s">
        <v>104</v>
      </c>
      <c r="C20" s="219">
        <v>105.04</v>
      </c>
      <c r="D20" s="219">
        <v>0.31929999999999997</v>
      </c>
      <c r="E20" s="219">
        <f t="shared" si="0"/>
        <v>33.539271999999997</v>
      </c>
      <c r="F20" s="93">
        <v>0.36101009099999998</v>
      </c>
      <c r="G20" s="93">
        <f t="shared" si="1"/>
        <v>0.36494965290582276</v>
      </c>
      <c r="H20" s="93">
        <f t="shared" si="2"/>
        <v>3.7920499958640004E-2</v>
      </c>
      <c r="I20" s="93">
        <f t="shared" si="3"/>
        <v>3.8334311541227628E-2</v>
      </c>
      <c r="J20" s="94">
        <v>0.32709074100000002</v>
      </c>
      <c r="K20" s="94">
        <f t="shared" si="4"/>
        <v>0.3293286629330654</v>
      </c>
      <c r="L20" s="94">
        <f t="shared" si="5"/>
        <v>3.4357611434640008E-2</v>
      </c>
      <c r="M20" s="94">
        <f t="shared" si="6"/>
        <v>3.4592682754489193E-2</v>
      </c>
      <c r="P20" t="s">
        <v>248</v>
      </c>
      <c r="Q20" t="s">
        <v>36</v>
      </c>
      <c r="R20">
        <v>97.99</v>
      </c>
      <c r="S20">
        <v>32.26</v>
      </c>
      <c r="T20">
        <f>S20*R20/1000</f>
        <v>3.1611573999999996</v>
      </c>
    </row>
    <row r="21" spans="1:20">
      <c r="A21" s="14" t="s">
        <v>201</v>
      </c>
      <c r="B21" s="14" t="s">
        <v>95</v>
      </c>
      <c r="C21" s="219">
        <v>119.06</v>
      </c>
      <c r="D21" s="219">
        <v>0.21340000000000001</v>
      </c>
      <c r="E21" s="219">
        <f t="shared" si="0"/>
        <v>25.407404</v>
      </c>
      <c r="F21" s="93">
        <v>0.24111876400000001</v>
      </c>
      <c r="G21" s="93">
        <f t="shared" si="1"/>
        <v>0.24374999875247533</v>
      </c>
      <c r="H21" s="93">
        <f t="shared" si="2"/>
        <v>2.8707600041840003E-2</v>
      </c>
      <c r="I21" s="93">
        <f t="shared" si="3"/>
        <v>2.9020874851469713E-2</v>
      </c>
      <c r="J21" s="94">
        <v>0.21846401800000001</v>
      </c>
      <c r="K21" s="94">
        <f t="shared" si="4"/>
        <v>0.21995872682597617</v>
      </c>
      <c r="L21" s="94">
        <f t="shared" si="5"/>
        <v>2.601032598308E-2</v>
      </c>
      <c r="M21" s="94">
        <f t="shared" si="6"/>
        <v>2.6188286015900723E-2</v>
      </c>
      <c r="P21" t="s">
        <v>249</v>
      </c>
      <c r="Q21" t="s">
        <v>37</v>
      </c>
      <c r="R21">
        <v>427.2</v>
      </c>
      <c r="S21">
        <v>32.26</v>
      </c>
      <c r="T21">
        <f>S21*R21/1000</f>
        <v>13.781471999999997</v>
      </c>
    </row>
    <row r="22" spans="1:20">
      <c r="A22" s="14" t="s">
        <v>202</v>
      </c>
      <c r="B22" s="14" t="s">
        <v>105</v>
      </c>
      <c r="C22" s="219">
        <v>204.09</v>
      </c>
      <c r="D22" s="219">
        <v>3.8399999999999997E-2</v>
      </c>
      <c r="E22" s="219">
        <f t="shared" si="0"/>
        <v>7.8370559999999996</v>
      </c>
      <c r="F22" s="93">
        <v>4.3395560999999999E-2</v>
      </c>
      <c r="G22" s="93">
        <f t="shared" si="1"/>
        <v>4.3869119782038057E-2</v>
      </c>
      <c r="H22" s="93">
        <f t="shared" si="2"/>
        <v>8.8566000444899994E-3</v>
      </c>
      <c r="I22" s="93">
        <f t="shared" si="3"/>
        <v>8.9532486563161477E-3</v>
      </c>
      <c r="J22" s="94">
        <v>3.9318252999999997E-2</v>
      </c>
      <c r="K22" s="94">
        <f t="shared" si="4"/>
        <v>3.9587264530224008E-2</v>
      </c>
      <c r="L22" s="94">
        <f t="shared" si="5"/>
        <v>8.0244622547699998E-3</v>
      </c>
      <c r="M22" s="94">
        <f t="shared" si="6"/>
        <v>8.0793648179734168E-3</v>
      </c>
      <c r="P22" t="s">
        <v>251</v>
      </c>
      <c r="Q22" t="s">
        <v>151</v>
      </c>
      <c r="R22">
        <v>404.16</v>
      </c>
      <c r="S22">
        <v>7.0379999999999998E-2</v>
      </c>
      <c r="T22">
        <f>S22*R22/1000</f>
        <v>2.84447808E-2</v>
      </c>
    </row>
    <row r="23" spans="1:20">
      <c r="A23" s="14" t="s">
        <v>203</v>
      </c>
      <c r="B23" s="14" t="s">
        <v>106</v>
      </c>
      <c r="C23" s="219">
        <v>181.07</v>
      </c>
      <c r="D23" s="219">
        <v>8.5300000000000001E-2</v>
      </c>
      <c r="E23" s="219">
        <f t="shared" si="0"/>
        <v>15.445271</v>
      </c>
      <c r="F23" s="93">
        <v>9.6419616999999999E-2</v>
      </c>
      <c r="G23" s="93">
        <f t="shared" si="1"/>
        <v>9.7471806563607571E-2</v>
      </c>
      <c r="H23" s="93">
        <f t="shared" si="2"/>
        <v>1.7458700050189999E-2</v>
      </c>
      <c r="I23" s="93">
        <f t="shared" si="3"/>
        <v>1.7649220014472423E-2</v>
      </c>
      <c r="J23" s="94">
        <v>8.7360338999999995E-2</v>
      </c>
      <c r="K23" s="94">
        <f t="shared" si="4"/>
        <v>8.7958049647908945E-2</v>
      </c>
      <c r="L23" s="94">
        <f t="shared" si="5"/>
        <v>1.5818336582729998E-2</v>
      </c>
      <c r="M23" s="94">
        <f t="shared" si="6"/>
        <v>1.5926564049746871E-2</v>
      </c>
      <c r="P23" t="s">
        <v>252</v>
      </c>
      <c r="Q23" t="s">
        <v>152</v>
      </c>
      <c r="R23">
        <v>443.2</v>
      </c>
      <c r="S23">
        <v>8.9169999999999999E-2</v>
      </c>
      <c r="T23">
        <f>S23*R23/1000</f>
        <v>3.9520144E-2</v>
      </c>
    </row>
    <row r="24" spans="1:20">
      <c r="A24" s="14" t="s">
        <v>204</v>
      </c>
      <c r="B24" s="14" t="s">
        <v>108</v>
      </c>
      <c r="C24" s="219">
        <v>117.08</v>
      </c>
      <c r="D24" s="219">
        <v>0.255</v>
      </c>
      <c r="E24" s="219">
        <f t="shared" si="0"/>
        <v>29.855399999999999</v>
      </c>
      <c r="F24" s="93">
        <v>0.288236249</v>
      </c>
      <c r="G24" s="93">
        <f t="shared" si="1"/>
        <v>0.29138165843521058</v>
      </c>
      <c r="H24" s="93">
        <f t="shared" si="2"/>
        <v>3.3746700032919998E-2</v>
      </c>
      <c r="I24" s="93">
        <f t="shared" si="3"/>
        <v>3.4114964569594459E-2</v>
      </c>
      <c r="J24" s="94">
        <v>0.26115449600000001</v>
      </c>
      <c r="K24" s="94">
        <f t="shared" si="4"/>
        <v>0.2629412887802855</v>
      </c>
      <c r="L24" s="94">
        <f t="shared" si="5"/>
        <v>3.0575968391679999E-2</v>
      </c>
      <c r="M24" s="94">
        <f t="shared" si="6"/>
        <v>3.0785166090395825E-2</v>
      </c>
      <c r="P24" t="s">
        <v>250</v>
      </c>
      <c r="Q24" t="s">
        <v>153</v>
      </c>
      <c r="T24">
        <v>1</v>
      </c>
    </row>
    <row r="25" spans="1:20">
      <c r="A25" s="91" t="s">
        <v>207</v>
      </c>
      <c r="B25" s="91" t="s">
        <v>120</v>
      </c>
      <c r="C25" s="219">
        <v>329.07</v>
      </c>
      <c r="D25" s="219">
        <v>9.9000000000000008E-3</v>
      </c>
      <c r="E25" s="219">
        <f t="shared" si="0"/>
        <v>3.2577930000000004</v>
      </c>
      <c r="F25" s="93">
        <v>1.6746285E-2</v>
      </c>
      <c r="G25" s="93">
        <f t="shared" si="1"/>
        <v>1.6929030657516955E-2</v>
      </c>
      <c r="H25" s="93">
        <f t="shared" si="2"/>
        <v>5.5107000049499991E-3</v>
      </c>
      <c r="I25" s="93">
        <f t="shared" si="3"/>
        <v>5.5708361184691043E-3</v>
      </c>
      <c r="J25" s="94">
        <v>1.5172857999999999E-2</v>
      </c>
      <c r="K25" s="94">
        <f t="shared" si="4"/>
        <v>1.5276669167511726E-2</v>
      </c>
      <c r="L25" s="94">
        <f t="shared" si="5"/>
        <v>4.9929323820599994E-3</v>
      </c>
      <c r="M25" s="94">
        <f t="shared" si="6"/>
        <v>5.0270935229530843E-3</v>
      </c>
      <c r="Q25" t="s">
        <v>8</v>
      </c>
      <c r="T25" s="221">
        <f>SUM(T19:T24)</f>
        <v>18.042854324799997</v>
      </c>
    </row>
    <row r="26" spans="1:20">
      <c r="A26" s="91" t="s">
        <v>208</v>
      </c>
      <c r="B26" s="91" t="s">
        <v>90</v>
      </c>
      <c r="C26" s="219">
        <v>305.06</v>
      </c>
      <c r="D26" s="219">
        <v>1.47E-2</v>
      </c>
      <c r="E26" s="219">
        <f t="shared" si="0"/>
        <v>4.4843820000000001</v>
      </c>
      <c r="F26" s="93">
        <v>2.4808561999999999E-2</v>
      </c>
      <c r="G26" s="93">
        <f t="shared" si="1"/>
        <v>2.5079288132676007E-2</v>
      </c>
      <c r="H26" s="93">
        <f t="shared" si="2"/>
        <v>7.5680999237199998E-3</v>
      </c>
      <c r="I26" s="93">
        <f t="shared" si="3"/>
        <v>7.6506876377541427E-3</v>
      </c>
      <c r="J26" s="94">
        <v>2.2477628999999999E-2</v>
      </c>
      <c r="K26" s="94">
        <f t="shared" si="4"/>
        <v>2.2631418675576314E-2</v>
      </c>
      <c r="L26" s="94">
        <f t="shared" si="5"/>
        <v>6.8570255027399999E-3</v>
      </c>
      <c r="M26" s="94">
        <f t="shared" si="6"/>
        <v>6.9039405811713106E-3</v>
      </c>
    </row>
    <row r="27" spans="1:20">
      <c r="A27" s="91" t="s">
        <v>209</v>
      </c>
      <c r="B27" s="91" t="s">
        <v>121</v>
      </c>
      <c r="C27" s="219">
        <v>345.06</v>
      </c>
      <c r="D27" s="219">
        <v>1.47E-2</v>
      </c>
      <c r="E27" s="219">
        <f t="shared" si="0"/>
        <v>5.0723820000000002</v>
      </c>
      <c r="F27" s="93">
        <v>2.4812206999999999E-2</v>
      </c>
      <c r="G27" s="93">
        <f t="shared" si="1"/>
        <v>2.5082972909135182E-2</v>
      </c>
      <c r="H27" s="93">
        <f t="shared" si="2"/>
        <v>8.56170014742E-3</v>
      </c>
      <c r="I27" s="93">
        <f t="shared" si="3"/>
        <v>8.6551306320261871E-3</v>
      </c>
      <c r="J27" s="94">
        <v>2.2480930999999999E-2</v>
      </c>
      <c r="K27" s="94">
        <f t="shared" si="4"/>
        <v>2.2634743267528012E-2</v>
      </c>
      <c r="L27" s="94">
        <f t="shared" si="5"/>
        <v>7.7572700508599995E-3</v>
      </c>
      <c r="M27" s="94">
        <f t="shared" si="6"/>
        <v>7.8103445118932165E-3</v>
      </c>
    </row>
    <row r="28" spans="1:20">
      <c r="A28" s="91" t="s">
        <v>210</v>
      </c>
      <c r="B28" s="91" t="s">
        <v>85</v>
      </c>
      <c r="C28" s="219">
        <v>320.06</v>
      </c>
      <c r="D28" s="219">
        <v>9.9000000000000008E-3</v>
      </c>
      <c r="E28" s="219">
        <f t="shared" si="0"/>
        <v>3.1685940000000001</v>
      </c>
      <c r="F28" s="93">
        <v>1.6745297999999999E-2</v>
      </c>
      <c r="G28" s="93">
        <f t="shared" si="1"/>
        <v>1.6928032886772044E-2</v>
      </c>
      <c r="H28" s="93">
        <f t="shared" si="2"/>
        <v>5.3595000778799999E-3</v>
      </c>
      <c r="I28" s="93">
        <f t="shared" si="3"/>
        <v>5.4179862057402604E-3</v>
      </c>
      <c r="J28" s="94">
        <v>1.5171963E-2</v>
      </c>
      <c r="K28" s="94">
        <f t="shared" si="4"/>
        <v>1.5275768044011795E-2</v>
      </c>
      <c r="L28" s="94">
        <f t="shared" si="5"/>
        <v>4.8559384777799993E-3</v>
      </c>
      <c r="M28" s="94">
        <f t="shared" si="6"/>
        <v>4.8891623201664149E-3</v>
      </c>
    </row>
    <row r="29" spans="1:20">
      <c r="A29" s="86" t="s">
        <v>213</v>
      </c>
      <c r="B29" s="86" t="s">
        <v>87</v>
      </c>
      <c r="C29" s="219">
        <v>345.06</v>
      </c>
      <c r="D29" s="219">
        <v>6.2799999999999995E-2</v>
      </c>
      <c r="E29" s="219">
        <f t="shared" si="0"/>
        <v>21.669767999999998</v>
      </c>
      <c r="F29" s="93">
        <v>2.5691183999999999E-2</v>
      </c>
      <c r="G29" s="93">
        <f t="shared" si="1"/>
        <v>2.5971541841304454E-2</v>
      </c>
      <c r="H29" s="93">
        <f t="shared" si="2"/>
        <v>8.8649999510400004E-3</v>
      </c>
      <c r="I29" s="93">
        <f t="shared" si="3"/>
        <v>8.9617402277605146E-3</v>
      </c>
      <c r="J29" s="94">
        <v>2.3277322999999999E-2</v>
      </c>
      <c r="K29" s="94">
        <f t="shared" si="4"/>
        <v>2.3436584101446913E-2</v>
      </c>
      <c r="L29" s="94">
        <f t="shared" si="5"/>
        <v>8.0320730743799994E-3</v>
      </c>
      <c r="M29" s="94">
        <f t="shared" si="6"/>
        <v>8.0870277100452709E-3</v>
      </c>
    </row>
    <row r="30" spans="1:20">
      <c r="A30" s="86" t="s">
        <v>214</v>
      </c>
      <c r="B30" s="86" t="s">
        <v>89</v>
      </c>
      <c r="C30" s="219">
        <v>321.05</v>
      </c>
      <c r="D30" s="219">
        <v>0.10059999999999999</v>
      </c>
      <c r="E30" s="219">
        <f t="shared" si="0"/>
        <v>32.297629999999998</v>
      </c>
      <c r="F30" s="93">
        <v>4.1138451999999999E-2</v>
      </c>
      <c r="G30" s="93">
        <f t="shared" si="1"/>
        <v>4.1587379834440288E-2</v>
      </c>
      <c r="H30" s="93">
        <f t="shared" si="2"/>
        <v>1.3207500014600001E-2</v>
      </c>
      <c r="I30" s="93">
        <f t="shared" si="3"/>
        <v>1.3351628295847054E-2</v>
      </c>
      <c r="J30" s="94">
        <v>3.7273214999999998E-2</v>
      </c>
      <c r="K30" s="94">
        <f t="shared" si="4"/>
        <v>3.7528234586030898E-2</v>
      </c>
      <c r="L30" s="94">
        <f t="shared" si="5"/>
        <v>1.196656567575E-2</v>
      </c>
      <c r="M30" s="94">
        <f t="shared" si="6"/>
        <v>1.204843971384522E-2</v>
      </c>
    </row>
    <row r="31" spans="1:20">
      <c r="A31" s="86" t="s">
        <v>215</v>
      </c>
      <c r="B31" s="86" t="s">
        <v>112</v>
      </c>
      <c r="C31" s="219">
        <v>361.06</v>
      </c>
      <c r="D31" s="219">
        <v>0.1023</v>
      </c>
      <c r="E31" s="219">
        <f t="shared" si="0"/>
        <v>36.936438000000003</v>
      </c>
      <c r="F31" s="93">
        <v>4.1864233000000001E-2</v>
      </c>
      <c r="G31" s="93">
        <f t="shared" si="1"/>
        <v>4.232108099858764E-2</v>
      </c>
      <c r="H31" s="93">
        <f t="shared" si="2"/>
        <v>1.5115499966980001E-2</v>
      </c>
      <c r="I31" s="93">
        <f t="shared" si="3"/>
        <v>1.5280449505350053E-2</v>
      </c>
      <c r="J31" s="94">
        <v>3.7930803999999999E-2</v>
      </c>
      <c r="K31" s="94">
        <f t="shared" si="4"/>
        <v>3.819032274379227E-2</v>
      </c>
      <c r="L31" s="94">
        <f t="shared" si="5"/>
        <v>1.369529609224E-2</v>
      </c>
      <c r="M31" s="94">
        <f t="shared" si="6"/>
        <v>1.3788997929873637E-2</v>
      </c>
    </row>
    <row r="32" spans="1:20">
      <c r="A32" s="86" t="s">
        <v>216</v>
      </c>
      <c r="B32" s="86" t="s">
        <v>111</v>
      </c>
      <c r="C32" s="219">
        <v>322.04000000000002</v>
      </c>
      <c r="D32" s="219">
        <v>5.9299999999999999E-2</v>
      </c>
      <c r="E32" s="219">
        <f t="shared" si="0"/>
        <v>19.096972000000001</v>
      </c>
      <c r="F32" s="93">
        <v>2.4257856000000001E-2</v>
      </c>
      <c r="G32" s="93">
        <f t="shared" si="1"/>
        <v>2.4522572493519117E-2</v>
      </c>
      <c r="H32" s="93">
        <f t="shared" si="2"/>
        <v>7.8119999462400013E-3</v>
      </c>
      <c r="I32" s="93">
        <f t="shared" si="3"/>
        <v>7.8972492458128964E-3</v>
      </c>
      <c r="J32" s="94">
        <v>2.1978666000000001E-2</v>
      </c>
      <c r="K32" s="94">
        <f t="shared" si="4"/>
        <v>2.2129041820943572E-2</v>
      </c>
      <c r="L32" s="94">
        <f t="shared" si="5"/>
        <v>7.0780095986400001E-3</v>
      </c>
      <c r="M32" s="94">
        <f t="shared" si="6"/>
        <v>7.1264366280166689E-3</v>
      </c>
    </row>
    <row r="33" spans="1:13">
      <c r="A33" s="16" t="s">
        <v>220</v>
      </c>
      <c r="B33" s="16" t="s">
        <v>97</v>
      </c>
      <c r="C33" s="219">
        <v>396.34</v>
      </c>
      <c r="D33" s="219">
        <v>5.6500000000000002E-2</v>
      </c>
      <c r="E33" s="219">
        <f t="shared" si="0"/>
        <v>22.39321</v>
      </c>
      <c r="F33" s="93">
        <v>5.6536686000000003E-2</v>
      </c>
      <c r="G33" s="93">
        <f t="shared" si="1"/>
        <v>5.7153648738714882E-2</v>
      </c>
      <c r="H33" s="93">
        <f t="shared" si="2"/>
        <v>2.2407750129240001E-2</v>
      </c>
      <c r="I33" s="93">
        <f t="shared" si="3"/>
        <v>2.2652277141102253E-2</v>
      </c>
      <c r="J33" s="94">
        <v>5.1224680000000002E-2</v>
      </c>
      <c r="K33" s="94">
        <f t="shared" si="4"/>
        <v>5.1575154105551815E-2</v>
      </c>
      <c r="L33" s="94">
        <f t="shared" si="5"/>
        <v>2.0302389671199999E-2</v>
      </c>
      <c r="M33" s="94">
        <f t="shared" si="6"/>
        <v>2.0441296578194403E-2</v>
      </c>
    </row>
    <row r="34" spans="1:13">
      <c r="A34" s="16" t="s">
        <v>221</v>
      </c>
      <c r="B34" s="16" t="s">
        <v>110</v>
      </c>
      <c r="C34" s="219">
        <v>870.54</v>
      </c>
      <c r="D34" s="219">
        <v>2.5600000000000001E-2</v>
      </c>
      <c r="E34" s="219">
        <f t="shared" si="0"/>
        <v>22.285824000000002</v>
      </c>
      <c r="F34" s="93">
        <v>2.556172E-2</v>
      </c>
      <c r="G34" s="93">
        <f t="shared" si="1"/>
        <v>2.5840665051315225E-2</v>
      </c>
      <c r="H34" s="93">
        <f t="shared" si="2"/>
        <v>2.2252499728800001E-2</v>
      </c>
      <c r="I34" s="93">
        <f t="shared" si="3"/>
        <v>2.2495332553771955E-2</v>
      </c>
      <c r="J34" s="94">
        <v>2.3160022999999998E-2</v>
      </c>
      <c r="K34" s="94">
        <f t="shared" si="4"/>
        <v>2.3318481546651428E-2</v>
      </c>
      <c r="L34" s="94">
        <f t="shared" si="5"/>
        <v>2.016172642242E-2</v>
      </c>
      <c r="M34" s="94">
        <f t="shared" si="6"/>
        <v>2.0299670925621932E-2</v>
      </c>
    </row>
    <row r="35" spans="1:13">
      <c r="A35" s="16" t="s">
        <v>222</v>
      </c>
      <c r="B35" s="16" t="s">
        <v>119</v>
      </c>
      <c r="C35" s="219">
        <v>384.34</v>
      </c>
      <c r="D35" s="219">
        <v>1.23E-2</v>
      </c>
      <c r="E35" s="219">
        <f t="shared" si="0"/>
        <v>4.7273819999999995</v>
      </c>
      <c r="F35" s="93">
        <v>1.2252822999999999E-2</v>
      </c>
      <c r="G35" s="93">
        <f t="shared" si="1"/>
        <v>1.2386533264430222E-2</v>
      </c>
      <c r="H35" s="93">
        <f t="shared" si="2"/>
        <v>4.7092499918199989E-3</v>
      </c>
      <c r="I35" s="93">
        <f t="shared" si="3"/>
        <v>4.7606401948511118E-3</v>
      </c>
      <c r="J35" s="94">
        <v>1.1101587E-2</v>
      </c>
      <c r="K35" s="94">
        <f t="shared" si="4"/>
        <v>1.1177542941043081E-2</v>
      </c>
      <c r="L35" s="94">
        <f t="shared" si="5"/>
        <v>4.2667839475799994E-3</v>
      </c>
      <c r="M35" s="94">
        <f t="shared" si="6"/>
        <v>4.2959768539604969E-3</v>
      </c>
    </row>
    <row r="36" spans="1:13">
      <c r="A36" s="16" t="s">
        <v>218</v>
      </c>
      <c r="B36" s="16" t="s">
        <v>109</v>
      </c>
      <c r="C36" s="219">
        <v>611.05999999999995</v>
      </c>
      <c r="D36" s="219">
        <v>1.2999999999999999E-3</v>
      </c>
      <c r="E36" s="219">
        <f t="shared" si="0"/>
        <v>0.79437799999999992</v>
      </c>
      <c r="F36" s="93">
        <v>1.2703339999999999E-3</v>
      </c>
      <c r="G36" s="93">
        <f t="shared" si="1"/>
        <v>1.2841966580221314E-3</v>
      </c>
      <c r="H36" s="93">
        <f t="shared" si="2"/>
        <v>7.7625029403999995E-4</v>
      </c>
      <c r="I36" s="93">
        <f t="shared" si="3"/>
        <v>7.8472120985100349E-4</v>
      </c>
      <c r="J36" s="94">
        <v>1.1509770000000001E-3</v>
      </c>
      <c r="K36" s="94">
        <f t="shared" si="4"/>
        <v>1.1588518688051485E-3</v>
      </c>
      <c r="L36" s="94">
        <f t="shared" si="5"/>
        <v>7.0331600561999996E-4</v>
      </c>
      <c r="M36" s="94">
        <f t="shared" si="6"/>
        <v>7.0812802295207398E-4</v>
      </c>
    </row>
    <row r="37" spans="1:13">
      <c r="A37" s="16" t="s">
        <v>219</v>
      </c>
      <c r="B37" s="16" t="s">
        <v>113</v>
      </c>
      <c r="C37" s="219">
        <v>351.58</v>
      </c>
      <c r="D37" s="219">
        <v>1.5E-3</v>
      </c>
      <c r="E37" s="219">
        <f t="shared" si="0"/>
        <v>0.52737000000000001</v>
      </c>
      <c r="F37" s="93">
        <v>1.471927E-3</v>
      </c>
      <c r="G37" s="93">
        <f t="shared" si="1"/>
        <v>1.4879895635734712E-3</v>
      </c>
      <c r="H37" s="93">
        <f t="shared" si="2"/>
        <v>5.1750009466000006E-4</v>
      </c>
      <c r="I37" s="93">
        <f t="shared" si="3"/>
        <v>5.2314737076116099E-4</v>
      </c>
      <c r="J37" s="94">
        <v>1.333629E-3</v>
      </c>
      <c r="K37" s="94">
        <f t="shared" si="4"/>
        <v>1.3427535554079194E-3</v>
      </c>
      <c r="L37" s="94">
        <f t="shared" si="5"/>
        <v>4.6887728381999998E-4</v>
      </c>
      <c r="M37" s="94">
        <f t="shared" si="6"/>
        <v>4.7208529501031632E-4</v>
      </c>
    </row>
    <row r="38" spans="1:13">
      <c r="A38" s="15" t="s">
        <v>228</v>
      </c>
      <c r="B38" s="15" t="s">
        <v>100</v>
      </c>
      <c r="C38" s="219">
        <v>734.11</v>
      </c>
      <c r="D38" s="219">
        <v>2.6800000000000001E-2</v>
      </c>
      <c r="E38" s="219">
        <f t="shared" si="0"/>
        <v>19.674148000000002</v>
      </c>
      <c r="F38" s="93">
        <v>2.6562776999999999E-2</v>
      </c>
      <c r="G38" s="93">
        <f t="shared" si="1"/>
        <v>2.6852646194770145E-2</v>
      </c>
      <c r="H38" s="93">
        <f t="shared" si="2"/>
        <v>1.9500000223469999E-2</v>
      </c>
      <c r="I38" s="93">
        <f t="shared" si="3"/>
        <v>1.9712796098042711E-2</v>
      </c>
      <c r="J38" s="94">
        <v>2.4067023E-2</v>
      </c>
      <c r="K38" s="94">
        <f t="shared" si="4"/>
        <v>2.423168714937526E-2</v>
      </c>
      <c r="L38" s="94">
        <f t="shared" si="5"/>
        <v>1.7667842254530001E-2</v>
      </c>
      <c r="M38" s="94">
        <f t="shared" si="6"/>
        <v>1.7788723853227873E-2</v>
      </c>
    </row>
    <row r="39" spans="1:13">
      <c r="A39" s="15" t="s">
        <v>229</v>
      </c>
      <c r="B39" s="15" t="s">
        <v>115</v>
      </c>
      <c r="C39" s="219">
        <v>776.19</v>
      </c>
      <c r="D39" s="219">
        <v>6.2E-2</v>
      </c>
      <c r="E39" s="219">
        <f t="shared" si="0"/>
        <v>48.123780000000004</v>
      </c>
      <c r="F39" s="93">
        <v>6.1550650999999998E-2</v>
      </c>
      <c r="G39" s="93">
        <f t="shared" si="1"/>
        <v>6.2222329177434081E-2</v>
      </c>
      <c r="H39" s="93">
        <f t="shared" si="2"/>
        <v>4.777499979969E-2</v>
      </c>
      <c r="I39" s="93">
        <f t="shared" si="3"/>
        <v>4.8296349684232562E-2</v>
      </c>
      <c r="J39" s="94">
        <v>5.5767549999999999E-2</v>
      </c>
      <c r="K39" s="94">
        <f t="shared" si="4"/>
        <v>5.6149105964918983E-2</v>
      </c>
      <c r="L39" s="94">
        <f t="shared" si="5"/>
        <v>4.3286214634500005E-2</v>
      </c>
      <c r="M39" s="94">
        <f t="shared" si="6"/>
        <v>4.3582374558910467E-2</v>
      </c>
    </row>
    <row r="40" spans="1:13">
      <c r="A40" s="15" t="s">
        <v>230</v>
      </c>
      <c r="B40" s="15" t="s">
        <v>118</v>
      </c>
      <c r="C40" s="219">
        <v>852.18</v>
      </c>
      <c r="D40" s="219">
        <v>9.1999999999999998E-3</v>
      </c>
      <c r="E40" s="219">
        <f t="shared" si="0"/>
        <v>7.8400559999999997</v>
      </c>
      <c r="F40" s="93">
        <v>9.152996E-3</v>
      </c>
      <c r="G40" s="93">
        <f t="shared" si="1"/>
        <v>9.2528790649466508E-3</v>
      </c>
      <c r="H40" s="93">
        <f t="shared" si="2"/>
        <v>7.8000001312800004E-3</v>
      </c>
      <c r="I40" s="93">
        <f t="shared" si="3"/>
        <v>7.8851184815662365E-3</v>
      </c>
      <c r="J40" s="94">
        <v>8.29301E-3</v>
      </c>
      <c r="K40" s="94">
        <f t="shared" si="4"/>
        <v>8.3497499398509124E-3</v>
      </c>
      <c r="L40" s="94">
        <f t="shared" si="5"/>
        <v>7.0671372617999995E-3</v>
      </c>
      <c r="M40" s="94">
        <f t="shared" si="6"/>
        <v>7.1154899037421497E-3</v>
      </c>
    </row>
    <row r="41" spans="1:13">
      <c r="A41" s="15" t="s">
        <v>231</v>
      </c>
      <c r="B41" s="15" t="s">
        <v>86</v>
      </c>
      <c r="C41" s="219">
        <v>1436.13</v>
      </c>
      <c r="D41" s="219">
        <v>2.0999999999999999E-3</v>
      </c>
      <c r="E41" s="219">
        <f t="shared" si="0"/>
        <v>3.015873</v>
      </c>
      <c r="F41" s="93">
        <v>2.0367240000000002E-3</v>
      </c>
      <c r="G41" s="93">
        <f t="shared" si="1"/>
        <v>2.0589499723013536E-3</v>
      </c>
      <c r="H41" s="93">
        <f t="shared" si="2"/>
        <v>2.9250004381200004E-3</v>
      </c>
      <c r="I41" s="93">
        <f t="shared" si="3"/>
        <v>2.9569198237211431E-3</v>
      </c>
      <c r="J41" s="94">
        <v>1.8453600000000001E-3</v>
      </c>
      <c r="K41" s="94">
        <f t="shared" si="4"/>
        <v>1.8579857674117454E-3</v>
      </c>
      <c r="L41" s="94">
        <f t="shared" si="5"/>
        <v>2.6501768568000005E-3</v>
      </c>
      <c r="M41" s="94">
        <f t="shared" si="6"/>
        <v>2.6683091001530302E-3</v>
      </c>
    </row>
    <row r="42" spans="1:13">
      <c r="A42" s="12" t="s">
        <v>233</v>
      </c>
      <c r="B42" s="12" t="s">
        <v>114</v>
      </c>
      <c r="C42" s="219">
        <v>90.1</v>
      </c>
      <c r="D42" s="219">
        <v>3.3300000000000003E-2</v>
      </c>
      <c r="E42" s="219">
        <f t="shared" si="0"/>
        <v>3.0003299999999999</v>
      </c>
      <c r="F42" s="93">
        <v>3.3296340000000002E-3</v>
      </c>
      <c r="G42" s="93">
        <f t="shared" si="1"/>
        <v>3.3659689933803714E-3</v>
      </c>
      <c r="H42" s="93">
        <f t="shared" si="2"/>
        <v>3.0000002339999996E-4</v>
      </c>
      <c r="I42" s="93">
        <f t="shared" si="3"/>
        <v>3.0327380630357144E-4</v>
      </c>
      <c r="J42" s="94">
        <v>3.0167919999999999E-3</v>
      </c>
      <c r="K42" s="94">
        <f t="shared" si="4"/>
        <v>3.0374325872683993E-3</v>
      </c>
      <c r="L42" s="94">
        <f t="shared" si="5"/>
        <v>2.7181295919999999E-4</v>
      </c>
      <c r="M42" s="94">
        <f t="shared" si="6"/>
        <v>2.7367267611288278E-4</v>
      </c>
    </row>
    <row r="43" spans="1:13">
      <c r="A43" s="12" t="s">
        <v>234</v>
      </c>
      <c r="B43" s="12" t="s">
        <v>116</v>
      </c>
      <c r="C43" s="219">
        <v>148.16</v>
      </c>
      <c r="D43" s="219">
        <v>6.7000000000000002E-3</v>
      </c>
      <c r="E43" s="219">
        <f t="shared" si="0"/>
        <v>0.992672</v>
      </c>
      <c r="F43" s="93">
        <v>6.7494600000000005E-4</v>
      </c>
      <c r="G43" s="93">
        <f t="shared" si="1"/>
        <v>6.8231142167761037E-4</v>
      </c>
      <c r="H43" s="93">
        <f t="shared" si="2"/>
        <v>9.9999999360000002E-5</v>
      </c>
      <c r="I43" s="93">
        <f t="shared" si="3"/>
        <v>1.0109126023575475E-4</v>
      </c>
      <c r="J43" s="94">
        <v>6.1152999999999999E-4</v>
      </c>
      <c r="K43" s="94">
        <f t="shared" si="4"/>
        <v>6.1571402671852914E-4</v>
      </c>
      <c r="L43" s="94">
        <f t="shared" si="5"/>
        <v>9.0604284800000005E-5</v>
      </c>
      <c r="M43" s="94">
        <f t="shared" si="6"/>
        <v>9.1224190198617265E-5</v>
      </c>
    </row>
    <row r="44" spans="1:13">
      <c r="A44" s="15" t="s">
        <v>239</v>
      </c>
      <c r="B44" s="15" t="s">
        <v>81</v>
      </c>
      <c r="C44" s="219">
        <v>18.010000000000002</v>
      </c>
      <c r="D44" s="219">
        <v>32.26</v>
      </c>
      <c r="E44" s="219">
        <f t="shared" si="0"/>
        <v>581.00260000000003</v>
      </c>
      <c r="F44" s="93">
        <v>32.26</v>
      </c>
      <c r="G44" s="93">
        <f t="shared" si="1"/>
        <v>32.612040760771542</v>
      </c>
      <c r="H44" s="93">
        <f t="shared" si="2"/>
        <v>0.58100260000000004</v>
      </c>
      <c r="I44" s="93">
        <f t="shared" si="3"/>
        <v>0.58734285410149556</v>
      </c>
      <c r="J44" s="94">
        <v>32.26</v>
      </c>
      <c r="K44" s="94">
        <f t="shared" si="4"/>
        <v>32.480719673507018</v>
      </c>
      <c r="L44" s="94">
        <f t="shared" si="5"/>
        <v>0.58100260000000004</v>
      </c>
      <c r="M44" s="94">
        <f t="shared" si="6"/>
        <v>0.58497776131986146</v>
      </c>
    </row>
    <row r="45" spans="1:13">
      <c r="A45" s="15" t="s">
        <v>240</v>
      </c>
      <c r="B45" s="15" t="s">
        <v>84</v>
      </c>
      <c r="C45" s="35">
        <v>507.18</v>
      </c>
      <c r="D45" s="219">
        <v>32.26</v>
      </c>
      <c r="E45" s="219">
        <f t="shared" si="0"/>
        <v>16361.6268</v>
      </c>
      <c r="F45" s="93">
        <v>32.26</v>
      </c>
      <c r="G45" s="93">
        <f t="shared" si="1"/>
        <v>32.612040760771535</v>
      </c>
      <c r="H45" s="93">
        <f t="shared" si="2"/>
        <v>16.3616268</v>
      </c>
      <c r="I45" s="93">
        <f t="shared" si="3"/>
        <v>16.540174833048109</v>
      </c>
      <c r="J45" s="94">
        <v>32.26</v>
      </c>
      <c r="K45" s="94">
        <f t="shared" si="4"/>
        <v>32.480719673507011</v>
      </c>
      <c r="L45" s="94">
        <f t="shared" si="5"/>
        <v>16.3616268</v>
      </c>
      <c r="M45" s="94">
        <f t="shared" si="6"/>
        <v>16.473571404009288</v>
      </c>
    </row>
    <row r="46" spans="1:13">
      <c r="A46" s="90" t="s">
        <v>42</v>
      </c>
      <c r="B46" s="90" t="s">
        <v>117</v>
      </c>
      <c r="C46" s="52">
        <v>70000</v>
      </c>
      <c r="D46" s="52">
        <v>3.3999999999999998E-3</v>
      </c>
      <c r="E46" s="52">
        <f t="shared" si="0"/>
        <v>238</v>
      </c>
      <c r="F46" s="93">
        <v>1.4400000000000001E-3</v>
      </c>
      <c r="G46" s="93">
        <f t="shared" si="1"/>
        <v>1.4557141567114393E-3</v>
      </c>
      <c r="H46" s="93">
        <f t="shared" si="2"/>
        <v>0.10080000000000001</v>
      </c>
      <c r="I46" s="93">
        <f t="shared" si="3"/>
        <v>0.10189999096980075</v>
      </c>
      <c r="J46" s="94">
        <v>4.3E-3</v>
      </c>
      <c r="K46" s="94">
        <f t="shared" si="4"/>
        <v>4.3294201672684496E-3</v>
      </c>
      <c r="L46" s="94">
        <f>J46*C46/1000</f>
        <v>0.30099999999999999</v>
      </c>
      <c r="M46" s="94">
        <f t="shared" si="6"/>
        <v>0.30305941170879147</v>
      </c>
    </row>
    <row r="47" spans="1:13">
      <c r="A47" s="92" t="s">
        <v>1</v>
      </c>
      <c r="B47" s="90" t="s">
        <v>75</v>
      </c>
      <c r="C47" s="46">
        <v>162.30000000000001</v>
      </c>
      <c r="D47" s="51"/>
      <c r="F47" s="93">
        <v>9.5E-4</v>
      </c>
      <c r="G47" s="93">
        <f t="shared" si="1"/>
        <v>9.6036697838601873E-4</v>
      </c>
      <c r="H47" s="93">
        <f t="shared" si="2"/>
        <v>1.5418500000000002E-4</v>
      </c>
      <c r="I47" s="93">
        <f t="shared" si="3"/>
        <v>1.5586756059205085E-4</v>
      </c>
      <c r="J47" s="94">
        <v>6.9999999999999994E-5</v>
      </c>
      <c r="K47" s="94">
        <f t="shared" si="4"/>
        <v>7.0478932955532882E-5</v>
      </c>
      <c r="L47" s="94">
        <f t="shared" si="5"/>
        <v>1.1361E-5</v>
      </c>
      <c r="M47" s="94">
        <f t="shared" si="6"/>
        <v>1.1438730818682988E-5</v>
      </c>
    </row>
    <row r="48" spans="1:13">
      <c r="A48" s="92" t="s">
        <v>2</v>
      </c>
      <c r="B48" s="90" t="s">
        <v>76</v>
      </c>
      <c r="C48" s="46">
        <v>162.30000000000001</v>
      </c>
      <c r="D48" s="51"/>
      <c r="F48" s="93">
        <v>0.25985000000000003</v>
      </c>
      <c r="G48" s="93">
        <f t="shared" si="1"/>
        <v>0.2626856414037968</v>
      </c>
      <c r="H48" s="93">
        <f t="shared" si="2"/>
        <v>4.2173655000000004E-2</v>
      </c>
      <c r="I48" s="93">
        <f t="shared" si="3"/>
        <v>4.2633879599836222E-2</v>
      </c>
      <c r="J48" s="94">
        <v>3.347E-2</v>
      </c>
      <c r="K48" s="94">
        <f t="shared" si="4"/>
        <v>3.369899837173837E-2</v>
      </c>
      <c r="L48" s="94">
        <f t="shared" si="5"/>
        <v>5.4321810000000003E-3</v>
      </c>
      <c r="M48" s="94">
        <f t="shared" si="6"/>
        <v>5.4693474357331382E-3</v>
      </c>
    </row>
    <row r="49" spans="1:13">
      <c r="A49" s="92" t="s">
        <v>3</v>
      </c>
      <c r="B49" s="90" t="s">
        <v>77</v>
      </c>
      <c r="C49" s="46">
        <v>203.35</v>
      </c>
      <c r="D49" s="51"/>
      <c r="F49" s="93">
        <v>0.13819999999999999</v>
      </c>
      <c r="G49" s="93">
        <f t="shared" si="1"/>
        <v>0.13970812253994502</v>
      </c>
      <c r="H49" s="93">
        <f t="shared" si="2"/>
        <v>2.8102969999999994E-2</v>
      </c>
      <c r="I49" s="93">
        <f t="shared" si="3"/>
        <v>2.8409646718497817E-2</v>
      </c>
      <c r="J49" s="94">
        <v>3.8260000000000002E-2</v>
      </c>
      <c r="K49" s="94">
        <f t="shared" si="4"/>
        <v>3.8521771069695551E-2</v>
      </c>
      <c r="L49" s="94">
        <f t="shared" si="5"/>
        <v>7.7801709999999998E-3</v>
      </c>
      <c r="M49" s="94">
        <f t="shared" si="6"/>
        <v>7.83340214702259E-3</v>
      </c>
    </row>
    <row r="50" spans="1:13">
      <c r="A50" s="92" t="s">
        <v>4</v>
      </c>
      <c r="B50" s="90" t="s">
        <v>78</v>
      </c>
      <c r="C50" s="46">
        <v>162.13999999999999</v>
      </c>
      <c r="D50" s="51"/>
      <c r="F50" s="93">
        <v>0.45429999999999998</v>
      </c>
      <c r="G50" s="93">
        <f t="shared" si="1"/>
        <v>0.45925759819028239</v>
      </c>
      <c r="H50" s="93">
        <f t="shared" si="2"/>
        <v>7.366020199999998E-2</v>
      </c>
      <c r="I50" s="93">
        <f t="shared" si="3"/>
        <v>7.4464026970572375E-2</v>
      </c>
      <c r="J50" s="94">
        <v>0.10514999999999999</v>
      </c>
      <c r="K50" s="94">
        <f t="shared" si="4"/>
        <v>0.10586942571820405</v>
      </c>
      <c r="L50" s="94">
        <f t="shared" si="5"/>
        <v>1.7049020999999998E-2</v>
      </c>
      <c r="M50" s="94">
        <f t="shared" si="6"/>
        <v>1.7165668685949605E-2</v>
      </c>
    </row>
    <row r="51" spans="1:13">
      <c r="A51" s="92" t="s">
        <v>6</v>
      </c>
      <c r="B51" s="90" t="s">
        <v>79</v>
      </c>
      <c r="C51" s="46">
        <v>160.28</v>
      </c>
      <c r="D51" s="51"/>
      <c r="F51" s="93">
        <v>5.5719999999999999E-2</v>
      </c>
      <c r="G51" s="93">
        <f t="shared" si="1"/>
        <v>5.6328050563862066E-2</v>
      </c>
      <c r="H51" s="93">
        <f t="shared" si="2"/>
        <v>8.9308015999999997E-3</v>
      </c>
      <c r="I51" s="93">
        <f t="shared" si="3"/>
        <v>9.0282599443758122E-3</v>
      </c>
      <c r="J51" s="94">
        <v>1.528E-2</v>
      </c>
      <c r="K51" s="94">
        <f t="shared" si="4"/>
        <v>1.5384544222293465E-2</v>
      </c>
      <c r="L51" s="94">
        <f t="shared" si="5"/>
        <v>2.4490784000000001E-3</v>
      </c>
      <c r="M51" s="94">
        <f t="shared" si="6"/>
        <v>2.4658347479491966E-3</v>
      </c>
    </row>
    <row r="52" spans="1:13">
      <c r="A52" s="92" t="s">
        <v>7</v>
      </c>
      <c r="B52" s="90" t="s">
        <v>80</v>
      </c>
      <c r="C52" s="46">
        <v>132.11000000000001</v>
      </c>
      <c r="F52" s="93">
        <v>8.6690000000000003E-2</v>
      </c>
      <c r="G52" s="93">
        <f t="shared" si="1"/>
        <v>8.7636014059246273E-2</v>
      </c>
      <c r="H52" s="93">
        <f t="shared" si="2"/>
        <v>1.1452615900000001E-2</v>
      </c>
      <c r="I52" s="93">
        <f t="shared" si="3"/>
        <v>1.1577593817367027E-2</v>
      </c>
      <c r="J52" s="94">
        <v>5.1900000000000002E-3</v>
      </c>
      <c r="K52" s="94">
        <f t="shared" si="4"/>
        <v>5.2255094577030826E-3</v>
      </c>
      <c r="L52" s="94">
        <f t="shared" si="5"/>
        <v>6.8565090000000009E-4</v>
      </c>
      <c r="M52" s="94">
        <f t="shared" si="6"/>
        <v>6.9034205445715432E-4</v>
      </c>
    </row>
    <row r="53" spans="1:13">
      <c r="F53" s="57"/>
      <c r="G53" s="57"/>
      <c r="H53" s="57"/>
      <c r="I53" s="57"/>
      <c r="J53" s="57"/>
      <c r="K53" s="57"/>
      <c r="L53" s="57"/>
      <c r="M53" s="57"/>
    </row>
    <row r="54" spans="1:13">
      <c r="C54" s="284" t="s">
        <v>52</v>
      </c>
      <c r="D54" s="284"/>
      <c r="E54" s="284"/>
      <c r="F54" s="58"/>
      <c r="G54" s="57"/>
      <c r="H54" s="58">
        <f>SUM(H5:H52)</f>
        <v>17.917813619330197</v>
      </c>
      <c r="I54" s="58">
        <f>SUM(I5:I52)</f>
        <v>18.113343710400002</v>
      </c>
      <c r="J54" s="58"/>
      <c r="K54" s="57"/>
      <c r="L54" s="95">
        <f>SUM(L5:L52)</f>
        <v>17.920245806400917</v>
      </c>
      <c r="M54" s="95">
        <f>SUM(M5:M52)</f>
        <v>18.042854324799997</v>
      </c>
    </row>
    <row r="58" spans="1:13">
      <c r="A58" s="269" t="s">
        <v>242</v>
      </c>
      <c r="B58" s="269"/>
      <c r="C58" s="269"/>
      <c r="D58" s="269"/>
      <c r="E58" s="269"/>
    </row>
    <row r="59" spans="1:13">
      <c r="A59" t="s">
        <v>243</v>
      </c>
      <c r="G59" s="10"/>
      <c r="H59" s="10"/>
      <c r="I59" s="10"/>
    </row>
    <row r="60" spans="1:13">
      <c r="A60" t="s">
        <v>244</v>
      </c>
      <c r="G60" s="10"/>
      <c r="H60" s="10"/>
      <c r="I60" s="10"/>
    </row>
    <row r="61" spans="1:13">
      <c r="A61" t="s">
        <v>245</v>
      </c>
      <c r="G61" s="10"/>
      <c r="H61" s="10"/>
      <c r="I61" s="10"/>
    </row>
    <row r="62" spans="1:13">
      <c r="A62" t="s">
        <v>246</v>
      </c>
      <c r="G62" s="10"/>
      <c r="H62" s="10"/>
      <c r="I62" s="10"/>
    </row>
    <row r="63" spans="1:13">
      <c r="G63" s="10"/>
      <c r="H63" s="10"/>
      <c r="I63" s="10"/>
    </row>
    <row r="64" spans="1:13">
      <c r="G64" s="10"/>
      <c r="H64" s="10"/>
      <c r="I64" s="10"/>
    </row>
    <row r="65" spans="7:9">
      <c r="G65" s="10"/>
      <c r="H65" s="10"/>
      <c r="I65" s="10"/>
    </row>
    <row r="66" spans="7:9">
      <c r="G66" s="10"/>
      <c r="H66" s="10"/>
      <c r="I66" s="10"/>
    </row>
    <row r="67" spans="7:9">
      <c r="G67" s="10"/>
      <c r="H67" s="10"/>
      <c r="I67" s="10"/>
    </row>
    <row r="68" spans="7:9">
      <c r="G68" s="10"/>
      <c r="H68" s="10"/>
      <c r="I68" s="10"/>
    </row>
    <row r="69" spans="7:9">
      <c r="G69" s="10"/>
      <c r="H69" s="10"/>
      <c r="I69" s="10"/>
    </row>
    <row r="70" spans="7:9">
      <c r="G70" s="10"/>
      <c r="H70" s="10"/>
      <c r="I70" s="10"/>
    </row>
    <row r="71" spans="7:9">
      <c r="G71" s="10"/>
      <c r="H71" s="10"/>
      <c r="I71" s="10"/>
    </row>
    <row r="72" spans="7:9">
      <c r="G72" s="10"/>
      <c r="H72" s="10"/>
      <c r="I72" s="10"/>
    </row>
    <row r="73" spans="7:9">
      <c r="G73" s="10"/>
      <c r="H73" s="10"/>
      <c r="I73" s="10"/>
    </row>
    <row r="74" spans="7:9">
      <c r="G74" s="10"/>
      <c r="H74" s="10"/>
      <c r="I74" s="10"/>
    </row>
    <row r="75" spans="7:9">
      <c r="G75" s="10"/>
      <c r="H75" s="10"/>
      <c r="I75" s="10"/>
    </row>
    <row r="76" spans="7:9">
      <c r="G76" s="10"/>
      <c r="H76" s="10"/>
      <c r="I76" s="10"/>
    </row>
    <row r="77" spans="7:9">
      <c r="G77" s="10"/>
      <c r="H77" s="10"/>
      <c r="I77" s="10"/>
    </row>
    <row r="78" spans="7:9">
      <c r="G78" s="10"/>
      <c r="H78" s="10"/>
      <c r="I78" s="10"/>
    </row>
    <row r="79" spans="7:9">
      <c r="G79" s="10"/>
      <c r="H79" s="10"/>
      <c r="I79" s="10"/>
    </row>
    <row r="80" spans="7:9">
      <c r="G80" s="10"/>
      <c r="H80" s="10"/>
      <c r="I80" s="10"/>
    </row>
    <row r="81" spans="7:9">
      <c r="G81" s="10"/>
      <c r="H81" s="10"/>
      <c r="I81" s="10"/>
    </row>
    <row r="82" spans="7:9">
      <c r="G82" s="10"/>
      <c r="H82" s="10"/>
      <c r="I82" s="10"/>
    </row>
    <row r="83" spans="7:9">
      <c r="G83" s="10"/>
      <c r="H83" s="10"/>
      <c r="I83" s="10"/>
    </row>
    <row r="84" spans="7:9">
      <c r="G84" s="10"/>
      <c r="H84" s="10"/>
      <c r="I84" s="10"/>
    </row>
    <row r="85" spans="7:9">
      <c r="G85" s="10"/>
      <c r="H85" s="10"/>
      <c r="I85" s="10"/>
    </row>
    <row r="86" spans="7:9">
      <c r="G86" s="10"/>
      <c r="H86" s="10"/>
      <c r="I86" s="10"/>
    </row>
    <row r="87" spans="7:9">
      <c r="G87" s="10"/>
      <c r="H87" s="10"/>
      <c r="I87" s="10"/>
    </row>
    <row r="88" spans="7:9">
      <c r="G88" s="10"/>
      <c r="H88" s="10"/>
      <c r="I88" s="10"/>
    </row>
    <row r="89" spans="7:9">
      <c r="G89" s="10"/>
      <c r="H89" s="10"/>
      <c r="I89" s="10"/>
    </row>
    <row r="90" spans="7:9">
      <c r="G90" s="10"/>
      <c r="H90" s="10"/>
      <c r="I90" s="10"/>
    </row>
    <row r="91" spans="7:9">
      <c r="G91" s="10"/>
      <c r="H91" s="10"/>
      <c r="I91" s="10"/>
    </row>
    <row r="92" spans="7:9">
      <c r="G92" s="10"/>
      <c r="H92" s="10"/>
      <c r="I92" s="10"/>
    </row>
    <row r="93" spans="7:9">
      <c r="G93" s="10"/>
      <c r="H93" s="10"/>
      <c r="I93" s="10"/>
    </row>
    <row r="94" spans="7:9">
      <c r="G94" s="10"/>
      <c r="H94" s="10"/>
      <c r="I94" s="10"/>
    </row>
    <row r="95" spans="7:9">
      <c r="G95" s="10"/>
      <c r="H95" s="10"/>
      <c r="I95" s="10"/>
    </row>
    <row r="96" spans="7:9">
      <c r="G96" s="10"/>
      <c r="H96" s="10"/>
      <c r="I96" s="10"/>
    </row>
    <row r="97" spans="7:9">
      <c r="G97" s="10"/>
      <c r="H97" s="10"/>
      <c r="I97" s="10"/>
    </row>
    <row r="98" spans="7:9">
      <c r="G98" s="10"/>
      <c r="H98" s="10"/>
      <c r="I98" s="10"/>
    </row>
    <row r="99" spans="7:9">
      <c r="G99" s="10"/>
      <c r="H99" s="10"/>
      <c r="I99" s="10"/>
    </row>
    <row r="100" spans="7:9">
      <c r="G100" s="10"/>
      <c r="H100" s="10"/>
      <c r="I100" s="10"/>
    </row>
    <row r="101" spans="7:9">
      <c r="G101" s="10"/>
      <c r="H101" s="10"/>
      <c r="I101" s="10"/>
    </row>
    <row r="102" spans="7:9">
      <c r="G102" s="10"/>
      <c r="H102" s="10"/>
      <c r="I102" s="10"/>
    </row>
    <row r="103" spans="7:9">
      <c r="G103" s="10"/>
      <c r="H103" s="10"/>
      <c r="I103" s="10"/>
    </row>
    <row r="104" spans="7:9">
      <c r="G104" s="10"/>
      <c r="H104" s="10"/>
      <c r="I104" s="10"/>
    </row>
    <row r="105" spans="7:9">
      <c r="G105" s="10"/>
      <c r="H105" s="10"/>
      <c r="I105" s="10"/>
    </row>
    <row r="106" spans="7:9">
      <c r="G106" s="10"/>
      <c r="H106" s="10"/>
      <c r="I106" s="10"/>
    </row>
    <row r="107" spans="7:9">
      <c r="G107" s="10"/>
      <c r="H107" s="10"/>
      <c r="I107" s="10"/>
    </row>
    <row r="108" spans="7:9">
      <c r="G108" s="10"/>
      <c r="H108" s="10"/>
      <c r="I108" s="10"/>
    </row>
    <row r="109" spans="7:9">
      <c r="G109" s="10"/>
      <c r="H109" s="10"/>
      <c r="I109" s="10"/>
    </row>
    <row r="110" spans="7:9">
      <c r="G110" s="10"/>
      <c r="H110" s="10"/>
      <c r="I110" s="10"/>
    </row>
    <row r="111" spans="7:9">
      <c r="G111" s="10"/>
      <c r="H111" s="10"/>
      <c r="I111" s="10"/>
    </row>
    <row r="112" spans="7:9">
      <c r="G112" s="10"/>
      <c r="H112" s="10"/>
      <c r="I112" s="10"/>
    </row>
  </sheetData>
  <mergeCells count="10">
    <mergeCell ref="Q16:T16"/>
    <mergeCell ref="C54:E54"/>
    <mergeCell ref="A58:E58"/>
    <mergeCell ref="C1:E1"/>
    <mergeCell ref="F1:M1"/>
    <mergeCell ref="Q1:U1"/>
    <mergeCell ref="D2:E2"/>
    <mergeCell ref="F2:I2"/>
    <mergeCell ref="J2:M2"/>
    <mergeCell ref="Q2:T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U35"/>
  <sheetViews>
    <sheetView workbookViewId="0">
      <selection activeCell="E38" sqref="E38"/>
    </sheetView>
  </sheetViews>
  <sheetFormatPr defaultRowHeight="15"/>
  <cols>
    <col min="1" max="1" width="10.7109375" customWidth="1"/>
    <col min="2" max="2" width="22.85546875" customWidth="1"/>
    <col min="4" max="4" width="12.28515625" customWidth="1"/>
    <col min="5" max="5" width="13.140625" customWidth="1"/>
    <col min="9" max="9" width="17.5703125" customWidth="1"/>
    <col min="10" max="10" width="18.85546875" customWidth="1"/>
    <col min="14" max="14" width="12" customWidth="1"/>
    <col min="15" max="15" width="15.42578125" customWidth="1"/>
  </cols>
  <sheetData>
    <row r="2" spans="1:21" ht="18.75">
      <c r="B2" s="268" t="s">
        <v>167</v>
      </c>
      <c r="C2" s="268"/>
      <c r="D2" s="268"/>
      <c r="E2" s="268"/>
      <c r="F2" s="268"/>
      <c r="G2" s="268"/>
    </row>
    <row r="4" spans="1:21">
      <c r="A4" s="269" t="s">
        <v>175</v>
      </c>
      <c r="B4" s="269"/>
    </row>
    <row r="5" spans="1:21">
      <c r="B5" s="73" t="s">
        <v>169</v>
      </c>
      <c r="C5" s="75" t="s">
        <v>168</v>
      </c>
      <c r="E5" s="73" t="s">
        <v>170</v>
      </c>
      <c r="F5" s="73" t="s">
        <v>172</v>
      </c>
      <c r="G5" s="73" t="s">
        <v>171</v>
      </c>
      <c r="H5" s="73" t="s">
        <v>173</v>
      </c>
      <c r="I5" s="73" t="s">
        <v>177</v>
      </c>
      <c r="P5" t="s">
        <v>2012</v>
      </c>
      <c r="Q5" t="s">
        <v>2011</v>
      </c>
      <c r="R5" t="s">
        <v>2013</v>
      </c>
      <c r="T5" t="s">
        <v>177</v>
      </c>
      <c r="U5" t="s">
        <v>2014</v>
      </c>
    </row>
    <row r="6" spans="1:21" ht="15.75">
      <c r="A6" s="3" t="s">
        <v>1</v>
      </c>
      <c r="B6" s="57"/>
      <c r="C6" s="6">
        <v>162.30000000000001</v>
      </c>
      <c r="E6" s="72">
        <v>390</v>
      </c>
      <c r="F6" s="72">
        <v>71</v>
      </c>
      <c r="G6" s="72">
        <v>136</v>
      </c>
      <c r="H6" s="72">
        <v>25</v>
      </c>
      <c r="I6" s="72" t="s">
        <v>174</v>
      </c>
      <c r="N6" t="s">
        <v>4</v>
      </c>
      <c r="O6" t="s">
        <v>372</v>
      </c>
      <c r="P6" s="261">
        <v>0.17193746657270101</v>
      </c>
      <c r="Q6">
        <f>P6/P12</f>
        <v>0.4694099999999985</v>
      </c>
      <c r="R6">
        <f>Q6*100/SUM(Q6:Q10)</f>
        <v>43.323488694046993</v>
      </c>
      <c r="T6" s="96">
        <v>11300</v>
      </c>
      <c r="U6" s="8">
        <f>T6/$D$35*100</f>
        <v>62.638580931263853</v>
      </c>
    </row>
    <row r="7" spans="1:21" ht="15.75">
      <c r="A7" s="3" t="s">
        <v>2</v>
      </c>
      <c r="B7" s="57"/>
      <c r="C7" s="6">
        <v>162.30000000000001</v>
      </c>
      <c r="E7" s="72">
        <v>198</v>
      </c>
      <c r="F7" s="72">
        <v>29</v>
      </c>
      <c r="G7" s="72">
        <v>69</v>
      </c>
      <c r="H7" s="72">
        <v>10</v>
      </c>
      <c r="I7" s="72">
        <v>5830</v>
      </c>
      <c r="N7" t="s">
        <v>2</v>
      </c>
      <c r="O7" t="s">
        <v>375</v>
      </c>
      <c r="P7" s="261">
        <v>0.119060679383602</v>
      </c>
      <c r="Q7">
        <f>P7/P12</f>
        <v>0.32504999999999984</v>
      </c>
      <c r="R7">
        <f>Q7*100/SUM(Q6:Q10)</f>
        <v>30.000000000000028</v>
      </c>
      <c r="T7" s="96">
        <v>5830</v>
      </c>
      <c r="U7" s="8">
        <f>T7/$D$35*100</f>
        <v>32.31707317073171</v>
      </c>
    </row>
    <row r="8" spans="1:21" ht="15.75">
      <c r="A8" s="3" t="s">
        <v>3</v>
      </c>
      <c r="B8" s="57"/>
      <c r="C8" s="6">
        <v>203.35</v>
      </c>
      <c r="E8" s="72">
        <v>245</v>
      </c>
      <c r="F8" s="72">
        <v>33</v>
      </c>
      <c r="G8" s="72">
        <v>86</v>
      </c>
      <c r="H8" s="72">
        <v>11</v>
      </c>
      <c r="I8" s="72">
        <v>330</v>
      </c>
      <c r="N8" t="s">
        <v>3</v>
      </c>
      <c r="O8" t="s">
        <v>373</v>
      </c>
      <c r="P8" s="261">
        <v>5.2140555946025999E-2</v>
      </c>
      <c r="Q8">
        <f>P8/P12</f>
        <v>0.14234999999999998</v>
      </c>
      <c r="R8">
        <f>Q8*100/SUM(Q7:Q10)</f>
        <v>23.180641274080351</v>
      </c>
      <c r="T8" s="96">
        <v>330</v>
      </c>
      <c r="U8" s="8">
        <f>T8/$D$35*100</f>
        <v>1.8292682926829267</v>
      </c>
    </row>
    <row r="9" spans="1:21" ht="15.75">
      <c r="A9" s="3" t="s">
        <v>4</v>
      </c>
      <c r="B9" s="57"/>
      <c r="C9" s="6">
        <v>162.13999999999999</v>
      </c>
      <c r="E9" s="72">
        <v>55</v>
      </c>
      <c r="F9" s="72">
        <v>8</v>
      </c>
      <c r="G9" s="72">
        <v>19</v>
      </c>
      <c r="H9" s="72">
        <v>3</v>
      </c>
      <c r="I9" s="72">
        <v>11300</v>
      </c>
      <c r="N9" t="s">
        <v>7</v>
      </c>
      <c r="O9" t="s">
        <v>2009</v>
      </c>
      <c r="P9" s="261">
        <v>3.2705516265687802E-2</v>
      </c>
      <c r="Q9">
        <f>P9/P12</f>
        <v>8.9289999999999939E-2</v>
      </c>
      <c r="R9">
        <f>Q9*100/SUM(Q7:Q10)</f>
        <v>14.540213975150216</v>
      </c>
      <c r="T9" s="96">
        <v>250</v>
      </c>
      <c r="U9" s="8">
        <f>T9/$D$35*100</f>
        <v>1.3858093126385811</v>
      </c>
    </row>
    <row r="10" spans="1:21" ht="15.75">
      <c r="A10" s="3" t="s">
        <v>5</v>
      </c>
      <c r="B10" s="57"/>
      <c r="C10" s="6">
        <v>146.13999999999999</v>
      </c>
      <c r="E10" s="72">
        <v>1.3</v>
      </c>
      <c r="F10" s="72">
        <v>0.15</v>
      </c>
      <c r="G10" s="72">
        <v>0.46</v>
      </c>
      <c r="H10" s="72">
        <v>0.05</v>
      </c>
      <c r="I10" s="72" t="s">
        <v>174</v>
      </c>
      <c r="N10" t="s">
        <v>6</v>
      </c>
      <c r="O10" t="s">
        <v>371</v>
      </c>
      <c r="P10" s="261">
        <v>2.1024713110656099E-2</v>
      </c>
      <c r="Q10">
        <f>P10/P12</f>
        <v>5.7400000000000062E-2</v>
      </c>
      <c r="R10">
        <f>Q10*100/SUM(Q7:Q10)</f>
        <v>9.3471640964679583</v>
      </c>
      <c r="T10" s="96">
        <v>330</v>
      </c>
      <c r="U10" s="8">
        <f>T10/$D$35*100</f>
        <v>1.8292682926829267</v>
      </c>
    </row>
    <row r="11" spans="1:21" ht="15.75">
      <c r="A11" s="3" t="s">
        <v>6</v>
      </c>
      <c r="B11" s="57"/>
      <c r="C11" s="6">
        <v>160.28</v>
      </c>
      <c r="E11" s="72">
        <v>15</v>
      </c>
      <c r="F11" s="72">
        <v>1.7</v>
      </c>
      <c r="G11" s="72">
        <v>5.3</v>
      </c>
      <c r="H11" s="72">
        <v>0.6</v>
      </c>
      <c r="I11" s="72">
        <v>330</v>
      </c>
    </row>
    <row r="12" spans="1:21" ht="15.75">
      <c r="A12" s="3" t="s">
        <v>7</v>
      </c>
      <c r="B12" s="57"/>
      <c r="C12" s="6">
        <v>132.11000000000001</v>
      </c>
      <c r="E12" s="72">
        <v>3</v>
      </c>
      <c r="F12" s="72">
        <v>0.3</v>
      </c>
      <c r="G12" s="72">
        <v>1</v>
      </c>
      <c r="H12" s="72">
        <v>0.1</v>
      </c>
      <c r="I12" s="72">
        <v>250</v>
      </c>
      <c r="N12" t="s">
        <v>2010</v>
      </c>
      <c r="O12" s="262" t="s">
        <v>18</v>
      </c>
      <c r="P12" s="261">
        <v>0.36628420053407801</v>
      </c>
    </row>
    <row r="13" spans="1:21" ht="15.75">
      <c r="A13" s="3"/>
      <c r="C13" s="6"/>
    </row>
    <row r="16" spans="1:21">
      <c r="A16" s="269" t="s">
        <v>176</v>
      </c>
      <c r="B16" s="269"/>
    </row>
    <row r="17" spans="1:10">
      <c r="B17" s="73" t="s">
        <v>169</v>
      </c>
      <c r="C17" s="73" t="s">
        <v>168</v>
      </c>
      <c r="D17" s="73"/>
      <c r="E17" s="73" t="s">
        <v>170</v>
      </c>
      <c r="F17" s="73" t="s">
        <v>172</v>
      </c>
      <c r="G17" s="73" t="s">
        <v>171</v>
      </c>
      <c r="H17" s="73" t="s">
        <v>173</v>
      </c>
      <c r="I17" s="73" t="s">
        <v>177</v>
      </c>
      <c r="J17" s="73"/>
    </row>
    <row r="18" spans="1:10">
      <c r="A18" t="s">
        <v>1</v>
      </c>
      <c r="B18" s="57"/>
      <c r="C18">
        <v>162.30000000000001</v>
      </c>
      <c r="E18" s="72">
        <v>390</v>
      </c>
      <c r="F18" s="72">
        <v>71</v>
      </c>
      <c r="G18" s="72">
        <v>136</v>
      </c>
      <c r="H18" s="72">
        <v>25</v>
      </c>
      <c r="I18" s="72" t="s">
        <v>174</v>
      </c>
    </row>
    <row r="19" spans="1:10">
      <c r="A19" t="s">
        <v>2</v>
      </c>
      <c r="B19" s="57">
        <v>0.26474999999999999</v>
      </c>
      <c r="C19">
        <v>162.30000000000001</v>
      </c>
      <c r="E19" s="72">
        <v>198</v>
      </c>
      <c r="F19" s="72">
        <v>29</v>
      </c>
      <c r="G19" s="72">
        <v>69</v>
      </c>
      <c r="H19" s="72">
        <v>10</v>
      </c>
      <c r="I19" s="72">
        <v>5830</v>
      </c>
    </row>
    <row r="20" spans="1:10">
      <c r="A20" t="s">
        <v>3</v>
      </c>
      <c r="B20" s="57">
        <v>0.13311000000000001</v>
      </c>
      <c r="C20">
        <v>203.35</v>
      </c>
      <c r="E20" s="72">
        <v>245</v>
      </c>
      <c r="F20" s="72">
        <v>33</v>
      </c>
      <c r="G20" s="72">
        <v>86</v>
      </c>
      <c r="H20" s="72">
        <v>11</v>
      </c>
      <c r="I20" s="72">
        <v>330</v>
      </c>
    </row>
    <row r="21" spans="1:10">
      <c r="A21" t="s">
        <v>4</v>
      </c>
      <c r="B21" s="57">
        <v>0.44264999999999999</v>
      </c>
      <c r="C21">
        <v>162.13999999999999</v>
      </c>
      <c r="E21" s="72">
        <v>55</v>
      </c>
      <c r="F21" s="72">
        <v>8</v>
      </c>
      <c r="G21" s="72">
        <v>19</v>
      </c>
      <c r="H21" s="72">
        <v>3</v>
      </c>
      <c r="I21" s="72">
        <v>11300</v>
      </c>
    </row>
    <row r="22" spans="1:10">
      <c r="A22" t="s">
        <v>5</v>
      </c>
      <c r="C22">
        <v>146.13999999999999</v>
      </c>
      <c r="E22" s="72">
        <v>1.3</v>
      </c>
      <c r="F22" s="72">
        <v>0.15</v>
      </c>
      <c r="G22" s="72">
        <v>0.46</v>
      </c>
      <c r="H22" s="72">
        <v>0.05</v>
      </c>
      <c r="I22" s="72" t="s">
        <v>174</v>
      </c>
    </row>
    <row r="23" spans="1:10">
      <c r="A23" t="s">
        <v>6</v>
      </c>
      <c r="B23" s="57">
        <v>5.6779999999999997E-2</v>
      </c>
      <c r="C23">
        <v>160.28</v>
      </c>
      <c r="E23" s="72">
        <v>15</v>
      </c>
      <c r="F23" s="72">
        <v>1.7</v>
      </c>
      <c r="G23" s="72">
        <v>5.3</v>
      </c>
      <c r="H23" s="72">
        <v>0.6</v>
      </c>
      <c r="I23" s="72">
        <v>330</v>
      </c>
    </row>
    <row r="24" spans="1:10">
      <c r="A24" t="s">
        <v>7</v>
      </c>
      <c r="B24" s="57">
        <v>8.8319999999999996E-2</v>
      </c>
      <c r="C24">
        <v>132.11000000000001</v>
      </c>
      <c r="E24" s="72">
        <v>3</v>
      </c>
      <c r="F24" s="72">
        <v>0.3</v>
      </c>
      <c r="G24" s="72">
        <v>1</v>
      </c>
      <c r="H24" s="72">
        <v>0.1</v>
      </c>
      <c r="I24" s="72">
        <v>250</v>
      </c>
    </row>
    <row r="27" spans="1:10">
      <c r="D27" t="s">
        <v>177</v>
      </c>
      <c r="E27" t="s">
        <v>254</v>
      </c>
    </row>
    <row r="28" spans="1:10">
      <c r="A28" t="s">
        <v>4</v>
      </c>
      <c r="B28" s="93">
        <v>0.44264999999999999</v>
      </c>
      <c r="C28" s="86">
        <f>B28/$B$35*100</f>
        <v>81.525342566671583</v>
      </c>
      <c r="D28" s="96">
        <v>11300</v>
      </c>
      <c r="E28" s="8">
        <f>D28/$D$35*100</f>
        <v>62.638580931263853</v>
      </c>
    </row>
    <row r="29" spans="1:10">
      <c r="A29" t="s">
        <v>2</v>
      </c>
      <c r="B29" s="93">
        <v>0.26474999999999999</v>
      </c>
      <c r="C29" s="86">
        <f>B29/$B$35*100</f>
        <v>48.760498010903198</v>
      </c>
      <c r="D29" s="96">
        <v>5830</v>
      </c>
      <c r="E29" s="8">
        <f>D29/$D$35*100</f>
        <v>32.31707317073171</v>
      </c>
      <c r="F29" s="10"/>
    </row>
    <row r="30" spans="1:10">
      <c r="A30" t="s">
        <v>3</v>
      </c>
      <c r="B30" s="93">
        <v>0.13311000000000001</v>
      </c>
      <c r="C30" s="86">
        <f>B30/$B$35*100</f>
        <v>24.515618093413881</v>
      </c>
      <c r="D30" s="96">
        <v>330</v>
      </c>
      <c r="E30" s="8">
        <f>D30/$D$35*100</f>
        <v>1.8292682926829267</v>
      </c>
      <c r="F30" s="10"/>
    </row>
    <row r="31" spans="1:10">
      <c r="A31" t="s">
        <v>7</v>
      </c>
      <c r="B31" s="93">
        <v>8.8319999999999996E-2</v>
      </c>
      <c r="C31" s="86">
        <f>B31/$B$35*100</f>
        <v>16.266391631059378</v>
      </c>
      <c r="D31" s="96">
        <v>250</v>
      </c>
      <c r="E31" s="8">
        <f>D31/$D$35*100</f>
        <v>1.3858093126385811</v>
      </c>
      <c r="F31" s="10"/>
    </row>
    <row r="32" spans="1:10">
      <c r="A32" t="s">
        <v>6</v>
      </c>
      <c r="B32" s="93">
        <v>5.6779999999999997E-2</v>
      </c>
      <c r="C32" s="86">
        <f>B32/$B$35*100</f>
        <v>10.457492264623545</v>
      </c>
      <c r="D32" s="96">
        <v>330</v>
      </c>
      <c r="E32" s="8">
        <f>D32/$D$35*100</f>
        <v>1.8292682926829267</v>
      </c>
      <c r="F32" s="10"/>
    </row>
    <row r="33" spans="1:6">
      <c r="F33" s="10"/>
    </row>
    <row r="34" spans="1:6">
      <c r="F34" s="10"/>
    </row>
    <row r="35" spans="1:6">
      <c r="A35" t="s">
        <v>52</v>
      </c>
      <c r="B35" s="57">
        <f>SUM(B29:B32)</f>
        <v>0.54296</v>
      </c>
      <c r="D35">
        <f>SUM(D28:D32)</f>
        <v>18040</v>
      </c>
    </row>
  </sheetData>
  <mergeCells count="3">
    <mergeCell ref="B2:G2"/>
    <mergeCell ref="A4:B4"/>
    <mergeCell ref="A16:B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AQ314"/>
  <sheetViews>
    <sheetView tabSelected="1" topLeftCell="AJ7" workbookViewId="0">
      <selection activeCell="AP28" sqref="AP28"/>
    </sheetView>
  </sheetViews>
  <sheetFormatPr defaultRowHeight="15"/>
  <cols>
    <col min="1" max="1" width="12.85546875" customWidth="1"/>
    <col min="2" max="2" width="13.28515625" customWidth="1"/>
    <col min="3" max="3" width="10.85546875" customWidth="1"/>
    <col min="4" max="4" width="25.28515625" customWidth="1"/>
    <col min="5" max="5" width="21.5703125" customWidth="1"/>
    <col min="6" max="6" width="17.85546875" customWidth="1"/>
    <col min="7" max="7" width="20.7109375" customWidth="1"/>
    <col min="8" max="8" width="18.85546875" customWidth="1"/>
    <col min="9" max="9" width="17.42578125" customWidth="1"/>
    <col min="10" max="10" width="20.42578125" customWidth="1"/>
    <col min="13" max="13" width="10.85546875" customWidth="1"/>
    <col min="14" max="14" width="13.28515625" customWidth="1"/>
    <col min="15" max="15" width="9.85546875" customWidth="1"/>
    <col min="16" max="16" width="12.5703125" customWidth="1"/>
    <col min="24" max="24" width="9.7109375" customWidth="1"/>
    <col min="25" max="26" width="15" customWidth="1"/>
    <col min="27" max="27" width="7" customWidth="1"/>
    <col min="28" max="28" width="12" customWidth="1"/>
    <col min="29" max="29" width="14.5703125" customWidth="1"/>
    <col min="30" max="30" width="6.28515625" customWidth="1"/>
    <col min="31" max="31" width="16.42578125" customWidth="1"/>
    <col min="32" max="32" width="17.7109375" customWidth="1"/>
    <col min="33" max="33" width="16" customWidth="1"/>
    <col min="34" max="34" width="20.28515625" customWidth="1"/>
    <col min="35" max="35" width="16.5703125" customWidth="1"/>
    <col min="37" max="37" width="19" customWidth="1"/>
    <col min="39" max="39" width="11" customWidth="1"/>
  </cols>
  <sheetData>
    <row r="2" spans="1:43" ht="18.75">
      <c r="A2" s="57"/>
      <c r="H2" t="s">
        <v>138</v>
      </c>
      <c r="I2" s="295" t="s">
        <v>1806</v>
      </c>
      <c r="J2" s="295"/>
      <c r="K2" s="295"/>
      <c r="L2" s="295"/>
      <c r="AH2" s="294" t="s">
        <v>2015</v>
      </c>
      <c r="AI2" s="294"/>
    </row>
    <row r="3" spans="1:43" ht="15" customHeight="1">
      <c r="A3" s="291" t="s">
        <v>123</v>
      </c>
      <c r="B3" s="291" t="s">
        <v>13</v>
      </c>
      <c r="C3" s="291" t="s">
        <v>124</v>
      </c>
      <c r="D3" s="291" t="s">
        <v>125</v>
      </c>
      <c r="E3" s="291" t="s">
        <v>136</v>
      </c>
      <c r="F3" s="7"/>
      <c r="G3" s="300" t="s">
        <v>135</v>
      </c>
      <c r="H3" s="298" t="s">
        <v>142</v>
      </c>
      <c r="I3" s="299" t="s">
        <v>143</v>
      </c>
      <c r="J3" s="299" t="s">
        <v>140</v>
      </c>
      <c r="W3" s="221" t="s">
        <v>1997</v>
      </c>
      <c r="X3" s="228" t="s">
        <v>1808</v>
      </c>
      <c r="Y3" s="228" t="s">
        <v>1809</v>
      </c>
      <c r="Z3" s="228" t="s">
        <v>1821</v>
      </c>
      <c r="AA3" s="229" t="s">
        <v>1810</v>
      </c>
      <c r="AB3" s="229" t="s">
        <v>125</v>
      </c>
      <c r="AC3" s="229" t="s">
        <v>1875</v>
      </c>
      <c r="AD3" s="229" t="s">
        <v>1974</v>
      </c>
      <c r="AE3" s="230" t="s">
        <v>1975</v>
      </c>
      <c r="AF3" s="231" t="s">
        <v>1978</v>
      </c>
      <c r="AG3" s="234" t="s">
        <v>1979</v>
      </c>
      <c r="AH3" s="232" t="s">
        <v>19</v>
      </c>
      <c r="AI3" s="233" t="s">
        <v>20</v>
      </c>
      <c r="AJ3" s="224" t="s">
        <v>18</v>
      </c>
      <c r="AK3" s="224"/>
      <c r="AL3" s="224"/>
      <c r="AM3" s="224"/>
      <c r="AN3" s="224"/>
      <c r="AO3" s="10"/>
      <c r="AP3" s="10"/>
      <c r="AQ3" s="10"/>
    </row>
    <row r="4" spans="1:43">
      <c r="A4" s="291"/>
      <c r="B4" s="291"/>
      <c r="C4" s="291"/>
      <c r="D4" s="291"/>
      <c r="E4" s="291"/>
      <c r="F4" s="7"/>
      <c r="G4" s="300"/>
      <c r="H4" s="298"/>
      <c r="I4" s="299"/>
      <c r="J4" s="299"/>
      <c r="W4" s="219">
        <v>1</v>
      </c>
      <c r="X4" s="140" t="s">
        <v>1811</v>
      </c>
      <c r="Y4" s="140" t="s">
        <v>1812</v>
      </c>
      <c r="Z4" s="141" t="s">
        <v>1822</v>
      </c>
      <c r="AA4" s="235" t="s">
        <v>127</v>
      </c>
      <c r="AB4" s="256" t="s">
        <v>1551</v>
      </c>
      <c r="AC4" s="235" t="s">
        <v>1876</v>
      </c>
      <c r="AD4" s="236" t="s">
        <v>18</v>
      </c>
      <c r="AE4" s="239"/>
      <c r="AF4" s="257" t="s">
        <v>127</v>
      </c>
      <c r="AG4" s="248"/>
      <c r="AH4" s="253" t="s">
        <v>128</v>
      </c>
      <c r="AI4" s="113"/>
    </row>
    <row r="5" spans="1:43">
      <c r="A5" s="291"/>
      <c r="B5" s="291"/>
      <c r="C5" s="291"/>
      <c r="D5" s="291"/>
      <c r="E5" s="291"/>
      <c r="F5" s="7"/>
      <c r="G5" s="300"/>
      <c r="H5" s="298"/>
      <c r="I5" s="299"/>
      <c r="J5" s="299"/>
      <c r="W5" s="219">
        <v>2</v>
      </c>
      <c r="X5" s="140" t="s">
        <v>1813</v>
      </c>
      <c r="Y5" s="140" t="s">
        <v>1814</v>
      </c>
      <c r="Z5" s="260" t="s">
        <v>1823</v>
      </c>
      <c r="AA5" s="235" t="s">
        <v>127</v>
      </c>
      <c r="AB5" s="256" t="s">
        <v>137</v>
      </c>
      <c r="AC5" s="235" t="s">
        <v>1877</v>
      </c>
      <c r="AD5" s="226" t="s">
        <v>18</v>
      </c>
      <c r="AE5" s="16"/>
      <c r="AF5" s="70" t="s">
        <v>127</v>
      </c>
      <c r="AG5" s="246"/>
      <c r="AH5" s="8" t="s">
        <v>127</v>
      </c>
      <c r="AI5" s="113"/>
    </row>
    <row r="6" spans="1:43">
      <c r="A6">
        <v>1</v>
      </c>
      <c r="B6" t="s">
        <v>699</v>
      </c>
      <c r="D6" t="s">
        <v>126</v>
      </c>
      <c r="E6" s="70" t="s">
        <v>127</v>
      </c>
      <c r="F6" s="70"/>
      <c r="G6" s="70" t="s">
        <v>127</v>
      </c>
      <c r="H6" s="70" t="s">
        <v>127</v>
      </c>
      <c r="I6" s="70" t="s">
        <v>127</v>
      </c>
      <c r="W6" s="219">
        <v>3</v>
      </c>
      <c r="X6" s="260" t="s">
        <v>1825</v>
      </c>
      <c r="Y6" s="140" t="s">
        <v>1815</v>
      </c>
      <c r="Z6" s="260" t="s">
        <v>1824</v>
      </c>
      <c r="AA6" s="235" t="s">
        <v>127</v>
      </c>
      <c r="AB6" s="256" t="s">
        <v>137</v>
      </c>
      <c r="AC6" s="235" t="s">
        <v>1878</v>
      </c>
      <c r="AD6" s="236" t="s">
        <v>18</v>
      </c>
      <c r="AE6" s="238"/>
      <c r="AF6" s="242" t="s">
        <v>128</v>
      </c>
      <c r="AG6" s="247"/>
      <c r="AH6" s="251" t="s">
        <v>128</v>
      </c>
      <c r="AI6" s="113"/>
    </row>
    <row r="7" spans="1:43">
      <c r="A7">
        <v>2</v>
      </c>
      <c r="B7" t="s">
        <v>1183</v>
      </c>
      <c r="D7" t="s">
        <v>126</v>
      </c>
      <c r="E7" s="71" t="s">
        <v>128</v>
      </c>
      <c r="F7" s="71"/>
      <c r="G7" s="71" t="s">
        <v>128</v>
      </c>
      <c r="H7" s="71" t="s">
        <v>128</v>
      </c>
      <c r="I7" s="71" t="s">
        <v>128</v>
      </c>
      <c r="W7" s="219">
        <v>4</v>
      </c>
      <c r="X7" s="140" t="s">
        <v>1816</v>
      </c>
      <c r="Y7" s="140" t="s">
        <v>1817</v>
      </c>
      <c r="Z7" s="260" t="s">
        <v>1826</v>
      </c>
      <c r="AA7" s="235" t="s">
        <v>128</v>
      </c>
      <c r="AB7" s="256" t="s">
        <v>137</v>
      </c>
      <c r="AC7" s="235" t="s">
        <v>1879</v>
      </c>
      <c r="AD7" s="236" t="s">
        <v>18</v>
      </c>
      <c r="AE7" s="238" t="s">
        <v>18</v>
      </c>
      <c r="AF7" s="70" t="s">
        <v>128</v>
      </c>
      <c r="AG7" s="247"/>
      <c r="AH7" s="251" t="s">
        <v>127</v>
      </c>
      <c r="AI7" s="113"/>
    </row>
    <row r="8" spans="1:43">
      <c r="A8">
        <v>3</v>
      </c>
      <c r="B8" t="s">
        <v>714</v>
      </c>
      <c r="D8" t="s">
        <v>126</v>
      </c>
      <c r="E8" s="71" t="s">
        <v>128</v>
      </c>
      <c r="F8" s="71"/>
      <c r="G8" s="71" t="s">
        <v>128</v>
      </c>
      <c r="H8" s="71" t="s">
        <v>128</v>
      </c>
      <c r="I8" s="71" t="s">
        <v>128</v>
      </c>
      <c r="W8" s="219">
        <v>5</v>
      </c>
      <c r="X8" s="140" t="s">
        <v>1818</v>
      </c>
      <c r="Y8" s="141" t="s">
        <v>1819</v>
      </c>
      <c r="Z8" s="260" t="s">
        <v>1820</v>
      </c>
      <c r="AA8" s="235" t="s">
        <v>128</v>
      </c>
      <c r="AB8" s="256" t="s">
        <v>137</v>
      </c>
      <c r="AC8" s="235" t="s">
        <v>1880</v>
      </c>
      <c r="AD8" s="236" t="s">
        <v>18</v>
      </c>
      <c r="AE8" s="238" t="s">
        <v>18</v>
      </c>
      <c r="AF8" s="242" t="s">
        <v>127</v>
      </c>
      <c r="AG8" s="247"/>
      <c r="AH8" s="251" t="s">
        <v>127</v>
      </c>
      <c r="AI8" s="113"/>
    </row>
    <row r="9" spans="1:43" ht="18.75">
      <c r="A9">
        <v>4</v>
      </c>
      <c r="B9" t="s">
        <v>765</v>
      </c>
      <c r="D9" t="s">
        <v>126</v>
      </c>
      <c r="E9" s="71" t="s">
        <v>128</v>
      </c>
      <c r="F9" s="71"/>
      <c r="G9" s="71" t="s">
        <v>128</v>
      </c>
      <c r="H9" s="71" t="s">
        <v>128</v>
      </c>
      <c r="I9" s="71" t="s">
        <v>128</v>
      </c>
      <c r="M9" s="293" t="s">
        <v>1805</v>
      </c>
      <c r="N9" s="293"/>
      <c r="O9" s="293"/>
      <c r="P9" s="293"/>
      <c r="Q9" s="293"/>
      <c r="R9" s="293"/>
      <c r="W9" s="219">
        <v>6</v>
      </c>
      <c r="X9" s="141" t="s">
        <v>1829</v>
      </c>
      <c r="Y9" s="141" t="s">
        <v>1828</v>
      </c>
      <c r="Z9" s="141" t="s">
        <v>1827</v>
      </c>
      <c r="AA9" s="256" t="s">
        <v>128</v>
      </c>
      <c r="AB9" s="256" t="s">
        <v>137</v>
      </c>
      <c r="AC9" s="235" t="s">
        <v>1977</v>
      </c>
      <c r="AD9" s="236" t="s">
        <v>18</v>
      </c>
      <c r="AE9" s="239" t="s">
        <v>18</v>
      </c>
      <c r="AF9" s="257" t="s">
        <v>128</v>
      </c>
      <c r="AG9" s="248"/>
      <c r="AH9" s="251" t="s">
        <v>127</v>
      </c>
      <c r="AI9" s="113"/>
      <c r="AK9" s="259" t="s">
        <v>1998</v>
      </c>
      <c r="AL9" t="s">
        <v>2000</v>
      </c>
      <c r="AM9" t="s">
        <v>2001</v>
      </c>
      <c r="AN9" t="s">
        <v>165</v>
      </c>
      <c r="AO9" t="s">
        <v>2015</v>
      </c>
    </row>
    <row r="10" spans="1:43">
      <c r="A10" s="18">
        <v>5</v>
      </c>
      <c r="B10" s="18" t="s">
        <v>768</v>
      </c>
      <c r="C10" s="18"/>
      <c r="D10" s="18" t="s">
        <v>126</v>
      </c>
      <c r="E10" s="71" t="s">
        <v>128</v>
      </c>
      <c r="F10" s="71"/>
      <c r="G10" s="70" t="s">
        <v>127</v>
      </c>
      <c r="H10" s="70" t="s">
        <v>127</v>
      </c>
      <c r="I10" s="71" t="s">
        <v>128</v>
      </c>
      <c r="O10" s="269" t="s">
        <v>154</v>
      </c>
      <c r="P10" s="269"/>
      <c r="W10" s="219">
        <v>7</v>
      </c>
      <c r="X10" s="141" t="s">
        <v>1833</v>
      </c>
      <c r="Y10" s="141" t="s">
        <v>1834</v>
      </c>
      <c r="Z10" s="141" t="s">
        <v>1830</v>
      </c>
      <c r="AA10" s="256" t="s">
        <v>127</v>
      </c>
      <c r="AB10" s="256" t="s">
        <v>137</v>
      </c>
      <c r="AC10" s="235" t="s">
        <v>1881</v>
      </c>
      <c r="AD10" s="256" t="s">
        <v>18</v>
      </c>
      <c r="AE10" s="145" t="s">
        <v>18</v>
      </c>
      <c r="AF10" s="257" t="s">
        <v>127</v>
      </c>
      <c r="AG10" s="258"/>
      <c r="AH10" s="71" t="s">
        <v>127</v>
      </c>
      <c r="AI10" s="113"/>
      <c r="AK10" t="s">
        <v>2003</v>
      </c>
      <c r="AL10">
        <v>44</v>
      </c>
      <c r="AM10">
        <v>6</v>
      </c>
      <c r="AN10">
        <v>37</v>
      </c>
      <c r="AO10">
        <v>68</v>
      </c>
    </row>
    <row r="11" spans="1:43">
      <c r="A11">
        <v>6</v>
      </c>
      <c r="B11" t="s">
        <v>739</v>
      </c>
      <c r="D11" t="s">
        <v>126</v>
      </c>
      <c r="E11" s="71" t="s">
        <v>128</v>
      </c>
      <c r="F11" s="71"/>
      <c r="G11" s="70" t="s">
        <v>127</v>
      </c>
      <c r="H11" s="71" t="s">
        <v>128</v>
      </c>
      <c r="I11" s="71" t="s">
        <v>128</v>
      </c>
      <c r="N11" s="10"/>
      <c r="O11" s="10" t="s">
        <v>155</v>
      </c>
      <c r="P11" s="10" t="s">
        <v>156</v>
      </c>
      <c r="Q11" s="10"/>
      <c r="W11" s="219">
        <v>8</v>
      </c>
      <c r="X11" s="141" t="s">
        <v>1832</v>
      </c>
      <c r="Y11" s="141" t="s">
        <v>1835</v>
      </c>
      <c r="Z11" s="141" t="s">
        <v>1831</v>
      </c>
      <c r="AA11" s="256" t="s">
        <v>127</v>
      </c>
      <c r="AB11" s="256" t="s">
        <v>1551</v>
      </c>
      <c r="AC11" s="235" t="s">
        <v>1882</v>
      </c>
      <c r="AD11" s="236" t="s">
        <v>18</v>
      </c>
      <c r="AE11" s="239" t="s">
        <v>18</v>
      </c>
      <c r="AF11" s="243" t="s">
        <v>128</v>
      </c>
      <c r="AG11" s="248"/>
      <c r="AH11" s="251" t="s">
        <v>128</v>
      </c>
      <c r="AI11" s="113"/>
      <c r="AK11" t="s">
        <v>2083</v>
      </c>
      <c r="AL11">
        <f>AL10-AL12</f>
        <v>26</v>
      </c>
      <c r="AM11">
        <f>AM10-AM12</f>
        <v>5</v>
      </c>
      <c r="AN11">
        <f>AN10-AN12</f>
        <v>24</v>
      </c>
      <c r="AO11">
        <f>AO10-AO12</f>
        <v>48</v>
      </c>
    </row>
    <row r="12" spans="1:43">
      <c r="A12">
        <v>7</v>
      </c>
      <c r="B12" t="s">
        <v>888</v>
      </c>
      <c r="D12" t="s">
        <v>129</v>
      </c>
      <c r="E12" s="71" t="s">
        <v>128</v>
      </c>
      <c r="F12" s="71"/>
      <c r="G12" s="71" t="s">
        <v>128</v>
      </c>
      <c r="H12" s="71" t="s">
        <v>128</v>
      </c>
      <c r="I12" s="71" t="s">
        <v>128</v>
      </c>
      <c r="M12" s="292" t="s">
        <v>157</v>
      </c>
      <c r="N12" s="10" t="s">
        <v>155</v>
      </c>
      <c r="O12" s="10">
        <v>10</v>
      </c>
      <c r="P12" s="10">
        <v>6</v>
      </c>
      <c r="Q12" s="68">
        <f>SUM(O12:P12)</f>
        <v>16</v>
      </c>
      <c r="W12" s="219">
        <v>9</v>
      </c>
      <c r="X12" s="141" t="s">
        <v>1836</v>
      </c>
      <c r="Y12" s="141" t="s">
        <v>1837</v>
      </c>
      <c r="Z12" s="141" t="s">
        <v>1661</v>
      </c>
      <c r="AA12" s="256" t="s">
        <v>128</v>
      </c>
      <c r="AB12" s="256" t="s">
        <v>1849</v>
      </c>
      <c r="AC12" s="235" t="s">
        <v>1883</v>
      </c>
      <c r="AD12" s="226" t="s">
        <v>18</v>
      </c>
      <c r="AE12" s="146" t="s">
        <v>18</v>
      </c>
      <c r="AF12" s="241" t="s">
        <v>128</v>
      </c>
      <c r="AG12" s="246" t="s">
        <v>128</v>
      </c>
      <c r="AH12" s="71" t="s">
        <v>128</v>
      </c>
      <c r="AI12" s="113"/>
      <c r="AK12" t="s">
        <v>1999</v>
      </c>
      <c r="AL12">
        <v>18</v>
      </c>
      <c r="AM12">
        <v>1</v>
      </c>
      <c r="AN12">
        <v>13</v>
      </c>
      <c r="AO12">
        <v>20</v>
      </c>
    </row>
    <row r="13" spans="1:43">
      <c r="A13">
        <v>8</v>
      </c>
      <c r="B13" t="s">
        <v>1520</v>
      </c>
      <c r="D13" t="s">
        <v>130</v>
      </c>
      <c r="E13" s="70" t="s">
        <v>127</v>
      </c>
      <c r="F13" s="70"/>
      <c r="G13" s="70" t="s">
        <v>127</v>
      </c>
      <c r="H13" s="70" t="s">
        <v>127</v>
      </c>
      <c r="I13" s="70" t="s">
        <v>127</v>
      </c>
      <c r="M13" s="292"/>
      <c r="N13" s="10" t="s">
        <v>156</v>
      </c>
      <c r="O13" s="10">
        <v>2</v>
      </c>
      <c r="P13" s="10">
        <v>19</v>
      </c>
      <c r="Q13" s="68">
        <f>SUM(O13:P13)</f>
        <v>21</v>
      </c>
      <c r="W13" s="219">
        <v>10</v>
      </c>
      <c r="X13" s="141" t="s">
        <v>1839</v>
      </c>
      <c r="Y13" s="141" t="s">
        <v>1840</v>
      </c>
      <c r="Z13" s="141" t="s">
        <v>1838</v>
      </c>
      <c r="AA13" s="256" t="s">
        <v>127</v>
      </c>
      <c r="AB13" s="256" t="s">
        <v>1551</v>
      </c>
      <c r="AC13" s="235" t="s">
        <v>1884</v>
      </c>
      <c r="AD13" s="226" t="s">
        <v>18</v>
      </c>
      <c r="AE13" s="146" t="s">
        <v>127</v>
      </c>
      <c r="AF13" s="241" t="s">
        <v>127</v>
      </c>
      <c r="AG13" s="245"/>
      <c r="AH13" s="71" t="s">
        <v>127</v>
      </c>
      <c r="AI13" s="113"/>
    </row>
    <row r="14" spans="1:43">
      <c r="A14">
        <v>9</v>
      </c>
      <c r="B14" t="s">
        <v>976</v>
      </c>
      <c r="D14" t="s">
        <v>129</v>
      </c>
      <c r="E14" s="71" t="s">
        <v>128</v>
      </c>
      <c r="F14" s="71"/>
      <c r="G14" s="71" t="s">
        <v>128</v>
      </c>
      <c r="H14" s="71" t="s">
        <v>128</v>
      </c>
      <c r="I14" s="71" t="s">
        <v>128</v>
      </c>
      <c r="N14" s="10"/>
      <c r="O14" s="68">
        <f>SUM(O12:O13)</f>
        <v>12</v>
      </c>
      <c r="P14" s="68">
        <f>SUM(P12:P13)</f>
        <v>25</v>
      </c>
      <c r="Q14" s="67">
        <f>SUM(Q12:Q13)</f>
        <v>37</v>
      </c>
      <c r="W14" s="219">
        <v>11</v>
      </c>
      <c r="X14" s="141" t="s">
        <v>1842</v>
      </c>
      <c r="Y14" s="141" t="s">
        <v>1844</v>
      </c>
      <c r="Z14" s="141" t="s">
        <v>1841</v>
      </c>
      <c r="AA14" s="256" t="s">
        <v>127</v>
      </c>
      <c r="AB14" s="256" t="s">
        <v>1551</v>
      </c>
      <c r="AC14" s="235" t="s">
        <v>1885</v>
      </c>
      <c r="AD14" s="226" t="s">
        <v>18</v>
      </c>
      <c r="AE14" s="146" t="s">
        <v>18</v>
      </c>
      <c r="AF14" s="241" t="s">
        <v>127</v>
      </c>
      <c r="AG14" s="245"/>
      <c r="AH14" s="71" t="s">
        <v>127</v>
      </c>
      <c r="AI14" s="113"/>
      <c r="AK14" t="s">
        <v>2002</v>
      </c>
      <c r="AL14" s="171">
        <f>AL11/AL10*100</f>
        <v>59.090909090909093</v>
      </c>
      <c r="AM14" s="171">
        <f>AM11/AM10*100</f>
        <v>83.333333333333343</v>
      </c>
      <c r="AN14" s="171">
        <f>AN11/AN10*100</f>
        <v>64.86486486486487</v>
      </c>
      <c r="AO14" s="171">
        <f>AO11/AO10*100</f>
        <v>70.588235294117652</v>
      </c>
    </row>
    <row r="15" spans="1:43">
      <c r="A15">
        <v>10</v>
      </c>
      <c r="B15" t="s">
        <v>26</v>
      </c>
      <c r="D15" t="s">
        <v>129</v>
      </c>
      <c r="E15" s="71" t="s">
        <v>128</v>
      </c>
      <c r="F15" s="71"/>
      <c r="G15" s="71" t="s">
        <v>128</v>
      </c>
      <c r="H15" s="71" t="s">
        <v>128</v>
      </c>
      <c r="I15" s="71" t="s">
        <v>128</v>
      </c>
      <c r="W15" s="219">
        <v>12</v>
      </c>
      <c r="X15" s="141" t="s">
        <v>1843</v>
      </c>
      <c r="Y15" s="141" t="s">
        <v>1845</v>
      </c>
      <c r="Z15" s="141" t="s">
        <v>337</v>
      </c>
      <c r="AA15" s="256" t="s">
        <v>128</v>
      </c>
      <c r="AB15" s="256" t="s">
        <v>1849</v>
      </c>
      <c r="AC15" s="235" t="s">
        <v>1886</v>
      </c>
      <c r="AD15" s="236" t="s">
        <v>18</v>
      </c>
      <c r="AE15" s="239" t="s">
        <v>127</v>
      </c>
      <c r="AF15" s="243" t="s">
        <v>127</v>
      </c>
      <c r="AG15" s="258" t="s">
        <v>128</v>
      </c>
      <c r="AH15" s="251" t="s">
        <v>127</v>
      </c>
      <c r="AI15" s="254"/>
    </row>
    <row r="16" spans="1:43">
      <c r="A16">
        <v>11</v>
      </c>
      <c r="B16" t="s">
        <v>31</v>
      </c>
      <c r="D16" t="s">
        <v>129</v>
      </c>
      <c r="E16" s="70" t="s">
        <v>127</v>
      </c>
      <c r="F16" s="70"/>
      <c r="G16" s="70" t="s">
        <v>127</v>
      </c>
      <c r="H16" s="70" t="s">
        <v>127</v>
      </c>
      <c r="I16" s="70" t="s">
        <v>127</v>
      </c>
      <c r="W16" s="219">
        <v>13</v>
      </c>
      <c r="X16" s="141" t="s">
        <v>2084</v>
      </c>
      <c r="Y16" s="141" t="s">
        <v>1848</v>
      </c>
      <c r="Z16" s="141" t="s">
        <v>1846</v>
      </c>
      <c r="AA16" s="256" t="s">
        <v>128</v>
      </c>
      <c r="AB16" s="256" t="s">
        <v>1551</v>
      </c>
      <c r="AC16" s="235" t="s">
        <v>1887</v>
      </c>
      <c r="AD16" s="226" t="s">
        <v>18</v>
      </c>
      <c r="AE16" s="146" t="s">
        <v>1983</v>
      </c>
      <c r="AF16" s="243" t="s">
        <v>127</v>
      </c>
      <c r="AG16" s="245"/>
      <c r="AH16" s="71" t="s">
        <v>128</v>
      </c>
      <c r="AI16" s="113"/>
    </row>
    <row r="17" spans="1:41">
      <c r="A17">
        <v>12</v>
      </c>
      <c r="B17" t="s">
        <v>981</v>
      </c>
      <c r="D17" t="s">
        <v>129</v>
      </c>
      <c r="E17" s="71" t="s">
        <v>128</v>
      </c>
      <c r="F17" s="71"/>
      <c r="G17" s="71" t="s">
        <v>128</v>
      </c>
      <c r="H17" s="71" t="s">
        <v>128</v>
      </c>
      <c r="I17" s="71" t="s">
        <v>128</v>
      </c>
      <c r="M17" t="s">
        <v>158</v>
      </c>
      <c r="N17" t="s">
        <v>161</v>
      </c>
      <c r="O17">
        <f>O12/O14</f>
        <v>0.83333333333333337</v>
      </c>
      <c r="W17" s="219">
        <v>14</v>
      </c>
      <c r="X17" s="141" t="s">
        <v>1807</v>
      </c>
      <c r="Y17" s="141" t="s">
        <v>1848</v>
      </c>
      <c r="Z17" s="141" t="s">
        <v>1847</v>
      </c>
      <c r="AA17" s="256" t="s">
        <v>128</v>
      </c>
      <c r="AB17" s="256" t="s">
        <v>1551</v>
      </c>
      <c r="AC17" s="235" t="s">
        <v>1887</v>
      </c>
      <c r="AD17" s="226" t="s">
        <v>18</v>
      </c>
      <c r="AE17" s="146" t="s">
        <v>18</v>
      </c>
      <c r="AF17" s="243" t="s">
        <v>127</v>
      </c>
      <c r="AG17" s="245"/>
      <c r="AH17" s="71" t="s">
        <v>128</v>
      </c>
      <c r="AI17" s="113"/>
    </row>
    <row r="18" spans="1:41">
      <c r="A18">
        <v>13</v>
      </c>
      <c r="B18" s="18" t="s">
        <v>1709</v>
      </c>
      <c r="C18" s="18"/>
      <c r="D18" s="18" t="s">
        <v>132</v>
      </c>
      <c r="E18" s="70" t="s">
        <v>127</v>
      </c>
      <c r="F18" s="70"/>
      <c r="G18" s="71" t="s">
        <v>128</v>
      </c>
      <c r="H18" s="71" t="s">
        <v>128</v>
      </c>
      <c r="I18" s="71" t="s">
        <v>128</v>
      </c>
      <c r="M18" t="s">
        <v>159</v>
      </c>
      <c r="N18" t="s">
        <v>160</v>
      </c>
      <c r="O18">
        <f>P12/P14</f>
        <v>0.24</v>
      </c>
      <c r="W18" s="219">
        <v>15</v>
      </c>
      <c r="X18" s="141" t="s">
        <v>1855</v>
      </c>
      <c r="Y18" s="141" t="s">
        <v>1858</v>
      </c>
      <c r="Z18" s="141" t="s">
        <v>1850</v>
      </c>
      <c r="AA18" s="256" t="s">
        <v>128</v>
      </c>
      <c r="AB18" s="256" t="s">
        <v>137</v>
      </c>
      <c r="AC18" s="235" t="s">
        <v>1888</v>
      </c>
      <c r="AD18" s="226" t="s">
        <v>18</v>
      </c>
      <c r="AE18" s="146" t="s">
        <v>128</v>
      </c>
      <c r="AF18" s="241" t="s">
        <v>128</v>
      </c>
      <c r="AG18" s="245"/>
      <c r="AH18" s="71" t="s">
        <v>128</v>
      </c>
      <c r="AI18" s="113"/>
      <c r="AO18">
        <v>65</v>
      </c>
    </row>
    <row r="19" spans="1:41">
      <c r="A19" s="18">
        <v>14</v>
      </c>
      <c r="B19" s="18" t="s">
        <v>1349</v>
      </c>
      <c r="C19" s="18"/>
      <c r="D19" s="18" t="s">
        <v>1349</v>
      </c>
      <c r="E19" s="71" t="s">
        <v>128</v>
      </c>
      <c r="F19" s="71"/>
      <c r="G19" s="70" t="s">
        <v>127</v>
      </c>
      <c r="H19" s="70" t="s">
        <v>127</v>
      </c>
      <c r="I19" s="70" t="s">
        <v>127</v>
      </c>
      <c r="W19" s="219">
        <v>16</v>
      </c>
      <c r="X19" s="141" t="s">
        <v>1854</v>
      </c>
      <c r="Y19" s="141" t="s">
        <v>1857</v>
      </c>
      <c r="Z19" s="141" t="s">
        <v>1851</v>
      </c>
      <c r="AA19" s="256" t="s">
        <v>128</v>
      </c>
      <c r="AB19" s="256" t="s">
        <v>1551</v>
      </c>
      <c r="AC19" s="235" t="s">
        <v>1882</v>
      </c>
      <c r="AD19" s="226" t="s">
        <v>18</v>
      </c>
      <c r="AE19" s="146" t="s">
        <v>18</v>
      </c>
      <c r="AF19" s="241" t="s">
        <v>128</v>
      </c>
      <c r="AG19" s="245"/>
      <c r="AH19" s="252" t="s">
        <v>128</v>
      </c>
      <c r="AI19" s="255"/>
      <c r="AJ19" s="130"/>
      <c r="AO19">
        <f>AO18-AO20</f>
        <v>45</v>
      </c>
    </row>
    <row r="20" spans="1:41">
      <c r="A20" s="18">
        <v>15</v>
      </c>
      <c r="B20" s="18" t="s">
        <v>372</v>
      </c>
      <c r="C20" s="18"/>
      <c r="D20" s="18" t="s">
        <v>1721</v>
      </c>
      <c r="E20" s="71" t="s">
        <v>128</v>
      </c>
      <c r="F20" s="71"/>
      <c r="G20" s="70" t="s">
        <v>127</v>
      </c>
      <c r="H20" s="70" t="s">
        <v>127</v>
      </c>
      <c r="I20" s="70" t="s">
        <v>127</v>
      </c>
      <c r="W20" s="219">
        <v>17</v>
      </c>
      <c r="X20" s="141" t="s">
        <v>1853</v>
      </c>
      <c r="Y20" s="141" t="s">
        <v>1856</v>
      </c>
      <c r="Z20" s="141" t="s">
        <v>1852</v>
      </c>
      <c r="AA20" s="256" t="s">
        <v>128</v>
      </c>
      <c r="AB20" s="256" t="s">
        <v>1551</v>
      </c>
      <c r="AC20" s="235" t="s">
        <v>1889</v>
      </c>
      <c r="AD20" s="226" t="s">
        <v>18</v>
      </c>
      <c r="AE20" s="239" t="s">
        <v>127</v>
      </c>
      <c r="AF20" s="243" t="s">
        <v>127</v>
      </c>
      <c r="AG20" s="245"/>
      <c r="AH20" s="250" t="s">
        <v>128</v>
      </c>
      <c r="AI20" s="113"/>
      <c r="AO20">
        <v>20</v>
      </c>
    </row>
    <row r="21" spans="1:41">
      <c r="A21" s="18">
        <v>16</v>
      </c>
      <c r="B21" s="18" t="s">
        <v>880</v>
      </c>
      <c r="C21" s="18"/>
      <c r="D21" s="18" t="s">
        <v>130</v>
      </c>
      <c r="E21" s="71" t="s">
        <v>128</v>
      </c>
      <c r="F21" s="71"/>
      <c r="G21" s="70" t="s">
        <v>127</v>
      </c>
      <c r="H21" s="70" t="s">
        <v>127</v>
      </c>
      <c r="I21" s="70" t="s">
        <v>127</v>
      </c>
      <c r="W21" s="219">
        <v>18</v>
      </c>
      <c r="X21" s="141" t="s">
        <v>1862</v>
      </c>
      <c r="Y21" s="141" t="s">
        <v>1863</v>
      </c>
      <c r="Z21" s="141" t="s">
        <v>1859</v>
      </c>
      <c r="AA21" s="256" t="s">
        <v>127</v>
      </c>
      <c r="AB21" s="256" t="s">
        <v>1551</v>
      </c>
      <c r="AC21" s="235" t="s">
        <v>1890</v>
      </c>
      <c r="AD21" s="226" t="s">
        <v>18</v>
      </c>
      <c r="AE21" s="146" t="s">
        <v>18</v>
      </c>
      <c r="AF21" s="241" t="s">
        <v>127</v>
      </c>
      <c r="AG21" s="245"/>
      <c r="AH21" s="71" t="s">
        <v>127</v>
      </c>
      <c r="AI21" s="113"/>
      <c r="AO21">
        <f>AO19*100/AO18</f>
        <v>69.230769230769226</v>
      </c>
    </row>
    <row r="22" spans="1:41">
      <c r="A22">
        <v>17</v>
      </c>
      <c r="B22" t="s">
        <v>945</v>
      </c>
      <c r="D22" t="s">
        <v>129</v>
      </c>
      <c r="E22" s="70" t="s">
        <v>127</v>
      </c>
      <c r="F22" s="70"/>
      <c r="G22" s="70" t="s">
        <v>127</v>
      </c>
      <c r="H22" s="70" t="s">
        <v>127</v>
      </c>
      <c r="I22" s="70" t="s">
        <v>127</v>
      </c>
      <c r="W22" s="219">
        <v>19</v>
      </c>
      <c r="X22" s="141" t="s">
        <v>1861</v>
      </c>
      <c r="Y22" s="141" t="s">
        <v>1864</v>
      </c>
      <c r="Z22" s="141" t="s">
        <v>1860</v>
      </c>
      <c r="AA22" s="256" t="s">
        <v>128</v>
      </c>
      <c r="AB22" s="256" t="s">
        <v>1551</v>
      </c>
      <c r="AC22" s="235" t="s">
        <v>1892</v>
      </c>
      <c r="AD22" s="236" t="s">
        <v>18</v>
      </c>
      <c r="AE22" s="145" t="s">
        <v>128</v>
      </c>
      <c r="AF22" s="257" t="s">
        <v>128</v>
      </c>
      <c r="AG22" s="248"/>
      <c r="AH22" s="253" t="s">
        <v>127</v>
      </c>
      <c r="AI22" s="113"/>
    </row>
    <row r="23" spans="1:41" ht="18.75">
      <c r="A23">
        <v>18</v>
      </c>
      <c r="B23" t="s">
        <v>721</v>
      </c>
      <c r="D23" t="s">
        <v>126</v>
      </c>
      <c r="E23" s="70" t="s">
        <v>127</v>
      </c>
      <c r="F23" s="70"/>
      <c r="G23" s="70" t="s">
        <v>127</v>
      </c>
      <c r="H23" s="70" t="s">
        <v>127</v>
      </c>
      <c r="I23" s="70" t="s">
        <v>127</v>
      </c>
      <c r="M23" s="293" t="s">
        <v>165</v>
      </c>
      <c r="N23" s="293"/>
      <c r="O23" s="293"/>
      <c r="P23" s="293"/>
      <c r="Q23" s="293"/>
      <c r="R23" s="293"/>
      <c r="W23" s="219">
        <v>20</v>
      </c>
      <c r="X23" s="141" t="s">
        <v>1865</v>
      </c>
      <c r="Y23" s="141" t="s">
        <v>1866</v>
      </c>
      <c r="Z23" s="141" t="s">
        <v>1574</v>
      </c>
      <c r="AA23" s="256" t="s">
        <v>127</v>
      </c>
      <c r="AB23" s="256" t="s">
        <v>1551</v>
      </c>
      <c r="AC23" s="235" t="s">
        <v>1976</v>
      </c>
      <c r="AD23" s="226" t="s">
        <v>18</v>
      </c>
      <c r="AE23" s="146" t="s">
        <v>127</v>
      </c>
      <c r="AF23" s="241" t="s">
        <v>127</v>
      </c>
      <c r="AG23" s="245"/>
      <c r="AH23" s="250" t="s">
        <v>127</v>
      </c>
      <c r="AI23" s="113"/>
    </row>
    <row r="24" spans="1:41">
      <c r="A24">
        <v>19</v>
      </c>
      <c r="B24" t="s">
        <v>781</v>
      </c>
      <c r="D24" t="s">
        <v>129</v>
      </c>
      <c r="E24" s="71" t="s">
        <v>128</v>
      </c>
      <c r="F24" s="71"/>
      <c r="G24" s="71" t="s">
        <v>128</v>
      </c>
      <c r="H24" s="71" t="s">
        <v>128</v>
      </c>
      <c r="I24" s="71" t="s">
        <v>128</v>
      </c>
      <c r="O24" s="269" t="s">
        <v>154</v>
      </c>
      <c r="P24" s="269"/>
      <c r="W24" s="219">
        <v>21</v>
      </c>
      <c r="X24" s="141" t="s">
        <v>1913</v>
      </c>
      <c r="Y24" s="141" t="s">
        <v>1914</v>
      </c>
      <c r="Z24" s="141" t="s">
        <v>1867</v>
      </c>
      <c r="AA24" s="256" t="s">
        <v>127</v>
      </c>
      <c r="AB24" s="256" t="s">
        <v>1551</v>
      </c>
      <c r="AC24" s="235" t="s">
        <v>1893</v>
      </c>
      <c r="AD24" s="226" t="s">
        <v>18</v>
      </c>
      <c r="AE24" s="146" t="s">
        <v>18</v>
      </c>
      <c r="AF24" s="241" t="s">
        <v>127</v>
      </c>
      <c r="AG24" s="245"/>
      <c r="AH24" s="250" t="s">
        <v>127</v>
      </c>
      <c r="AI24" s="113"/>
    </row>
    <row r="25" spans="1:41">
      <c r="A25">
        <v>20</v>
      </c>
      <c r="B25" t="s">
        <v>1710</v>
      </c>
      <c r="D25" t="s">
        <v>129</v>
      </c>
      <c r="E25" s="71" t="s">
        <v>128</v>
      </c>
      <c r="F25" s="71"/>
      <c r="G25" s="71" t="s">
        <v>128</v>
      </c>
      <c r="H25" s="71" t="s">
        <v>128</v>
      </c>
      <c r="I25" s="71" t="s">
        <v>128</v>
      </c>
      <c r="N25" s="10"/>
      <c r="O25" s="10" t="s">
        <v>155</v>
      </c>
      <c r="P25" s="10" t="s">
        <v>156</v>
      </c>
      <c r="Q25" s="10"/>
      <c r="W25" s="219">
        <v>22</v>
      </c>
      <c r="X25" s="141" t="s">
        <v>131</v>
      </c>
      <c r="Y25" s="141" t="s">
        <v>1915</v>
      </c>
      <c r="Z25" s="141" t="s">
        <v>1868</v>
      </c>
      <c r="AA25" s="256" t="s">
        <v>127</v>
      </c>
      <c r="AB25" s="256" t="s">
        <v>1551</v>
      </c>
      <c r="AC25" s="235" t="s">
        <v>1894</v>
      </c>
      <c r="AD25" s="226" t="s">
        <v>18</v>
      </c>
      <c r="AE25" s="146" t="s">
        <v>127</v>
      </c>
      <c r="AF25" s="241" t="s">
        <v>127</v>
      </c>
      <c r="AG25" s="245" t="s">
        <v>127</v>
      </c>
      <c r="AH25" s="250" t="s">
        <v>127</v>
      </c>
      <c r="AI25" s="113"/>
    </row>
    <row r="26" spans="1:41">
      <c r="A26">
        <v>21</v>
      </c>
      <c r="B26" t="s">
        <v>1070</v>
      </c>
      <c r="D26" t="s">
        <v>129</v>
      </c>
      <c r="E26" s="71" t="s">
        <v>128</v>
      </c>
      <c r="F26" s="71"/>
      <c r="G26" s="71" t="s">
        <v>128</v>
      </c>
      <c r="H26" s="71" t="s">
        <v>128</v>
      </c>
      <c r="I26" s="71" t="s">
        <v>128</v>
      </c>
      <c r="M26" s="292" t="s">
        <v>157</v>
      </c>
      <c r="N26" s="10" t="s">
        <v>155</v>
      </c>
      <c r="O26" s="10">
        <v>8</v>
      </c>
      <c r="P26" s="10">
        <v>7</v>
      </c>
      <c r="Q26" s="68">
        <f>SUM(O26:P26)</f>
        <v>15</v>
      </c>
      <c r="W26" s="219">
        <v>23</v>
      </c>
      <c r="X26" s="141" t="s">
        <v>1917</v>
      </c>
      <c r="Y26" s="141" t="s">
        <v>1916</v>
      </c>
      <c r="Z26" s="141" t="s">
        <v>1581</v>
      </c>
      <c r="AA26" s="256" t="s">
        <v>127</v>
      </c>
      <c r="AB26" s="256" t="s">
        <v>1869</v>
      </c>
      <c r="AC26" s="235" t="s">
        <v>1895</v>
      </c>
      <c r="AD26" s="226" t="s">
        <v>18</v>
      </c>
      <c r="AE26" s="146" t="s">
        <v>18</v>
      </c>
      <c r="AF26" s="241" t="s">
        <v>127</v>
      </c>
      <c r="AG26" s="245"/>
      <c r="AH26" s="250" t="s">
        <v>127</v>
      </c>
      <c r="AI26" s="113"/>
    </row>
    <row r="27" spans="1:41">
      <c r="A27" s="18">
        <v>22</v>
      </c>
      <c r="B27" s="18" t="s">
        <v>1445</v>
      </c>
      <c r="C27" s="18"/>
      <c r="D27" s="18"/>
      <c r="E27" s="71" t="s">
        <v>128</v>
      </c>
      <c r="F27" s="71"/>
      <c r="G27" s="70" t="s">
        <v>127</v>
      </c>
      <c r="H27" s="70" t="s">
        <v>127</v>
      </c>
      <c r="I27" s="70" t="s">
        <v>127</v>
      </c>
      <c r="M27" s="292"/>
      <c r="N27" s="10" t="s">
        <v>156</v>
      </c>
      <c r="O27" s="10">
        <v>3</v>
      </c>
      <c r="P27" s="10">
        <v>15</v>
      </c>
      <c r="Q27" s="68">
        <f>SUM(O27:P27)</f>
        <v>18</v>
      </c>
      <c r="W27" s="219">
        <v>24</v>
      </c>
      <c r="X27" s="141" t="s">
        <v>1918</v>
      </c>
      <c r="Y27" s="141" t="s">
        <v>1923</v>
      </c>
      <c r="Z27" s="141" t="s">
        <v>1870</v>
      </c>
      <c r="AA27" s="256" t="s">
        <v>127</v>
      </c>
      <c r="AB27" s="256" t="s">
        <v>1551</v>
      </c>
      <c r="AC27" s="235" t="s">
        <v>1896</v>
      </c>
      <c r="AD27" s="236" t="s">
        <v>18</v>
      </c>
      <c r="AE27" s="239" t="s">
        <v>128</v>
      </c>
      <c r="AF27" s="243" t="s">
        <v>128</v>
      </c>
      <c r="AG27" s="258" t="s">
        <v>127</v>
      </c>
      <c r="AH27" s="253" t="s">
        <v>128</v>
      </c>
      <c r="AI27" s="113"/>
    </row>
    <row r="28" spans="1:41">
      <c r="A28">
        <v>23</v>
      </c>
      <c r="B28" t="s">
        <v>1145</v>
      </c>
      <c r="D28" t="s">
        <v>129</v>
      </c>
      <c r="E28" s="71" t="s">
        <v>128</v>
      </c>
      <c r="F28" s="71"/>
      <c r="G28" s="71" t="s">
        <v>128</v>
      </c>
      <c r="H28" s="71" t="s">
        <v>128</v>
      </c>
      <c r="I28" s="71" t="s">
        <v>128</v>
      </c>
      <c r="N28" s="10"/>
      <c r="O28" s="68">
        <f>SUM(O26:O27)</f>
        <v>11</v>
      </c>
      <c r="P28" s="68">
        <f>SUM(P26:P27)</f>
        <v>22</v>
      </c>
      <c r="Q28" s="67">
        <f>SUM(Q26:Q27)</f>
        <v>33</v>
      </c>
      <c r="W28" s="219">
        <v>25</v>
      </c>
      <c r="X28" s="141" t="s">
        <v>1919</v>
      </c>
      <c r="Y28" s="141" t="s">
        <v>1922</v>
      </c>
      <c r="Z28" s="141" t="s">
        <v>345</v>
      </c>
      <c r="AA28" s="256" t="s">
        <v>128</v>
      </c>
      <c r="AB28" s="256" t="s">
        <v>1849</v>
      </c>
      <c r="AC28" s="235" t="s">
        <v>1897</v>
      </c>
      <c r="AD28" s="236" t="s">
        <v>18</v>
      </c>
      <c r="AE28" s="239" t="s">
        <v>127</v>
      </c>
      <c r="AF28" s="243" t="s">
        <v>127</v>
      </c>
      <c r="AG28" s="248"/>
      <c r="AH28" s="253" t="s">
        <v>127</v>
      </c>
      <c r="AI28" s="113"/>
    </row>
    <row r="29" spans="1:41">
      <c r="A29">
        <v>24</v>
      </c>
      <c r="B29" t="s">
        <v>563</v>
      </c>
      <c r="D29" t="s">
        <v>129</v>
      </c>
      <c r="E29" s="71" t="s">
        <v>128</v>
      </c>
      <c r="F29" s="71"/>
      <c r="G29" s="71" t="s">
        <v>128</v>
      </c>
      <c r="H29" s="71" t="s">
        <v>128</v>
      </c>
      <c r="I29" s="71" t="s">
        <v>128</v>
      </c>
      <c r="W29" s="219">
        <v>26</v>
      </c>
      <c r="X29" s="141" t="s">
        <v>1920</v>
      </c>
      <c r="Y29" s="141" t="s">
        <v>1921</v>
      </c>
      <c r="Z29" s="141" t="s">
        <v>1669</v>
      </c>
      <c r="AA29" s="256" t="s">
        <v>127</v>
      </c>
      <c r="AB29" s="256" t="s">
        <v>1849</v>
      </c>
      <c r="AC29" s="235" t="s">
        <v>1898</v>
      </c>
      <c r="AD29" s="226" t="s">
        <v>18</v>
      </c>
      <c r="AE29" s="146" t="s">
        <v>127</v>
      </c>
      <c r="AF29" s="241" t="s">
        <v>127</v>
      </c>
      <c r="AG29" s="245"/>
      <c r="AH29" s="250" t="s">
        <v>127</v>
      </c>
      <c r="AI29" s="113"/>
    </row>
    <row r="30" spans="1:41">
      <c r="A30">
        <v>25</v>
      </c>
      <c r="B30" t="s">
        <v>1090</v>
      </c>
      <c r="D30" t="s">
        <v>129</v>
      </c>
      <c r="E30" s="71" t="s">
        <v>128</v>
      </c>
      <c r="F30" s="71"/>
      <c r="G30" s="71" t="s">
        <v>128</v>
      </c>
      <c r="H30" s="71" t="s">
        <v>128</v>
      </c>
      <c r="I30" s="71" t="s">
        <v>128</v>
      </c>
      <c r="W30" s="219">
        <v>27</v>
      </c>
      <c r="X30" s="141" t="s">
        <v>1924</v>
      </c>
      <c r="Y30" s="141" t="s">
        <v>1927</v>
      </c>
      <c r="Z30" s="141" t="s">
        <v>1871</v>
      </c>
      <c r="AA30" s="256" t="s">
        <v>128</v>
      </c>
      <c r="AB30" s="256" t="s">
        <v>1551</v>
      </c>
      <c r="AC30" s="235" t="s">
        <v>1899</v>
      </c>
      <c r="AD30" s="226" t="s">
        <v>18</v>
      </c>
      <c r="AE30" s="146" t="s">
        <v>18</v>
      </c>
      <c r="AF30" s="241" t="s">
        <v>128</v>
      </c>
      <c r="AG30" s="245"/>
      <c r="AH30" s="250" t="s">
        <v>128</v>
      </c>
      <c r="AI30" s="113"/>
    </row>
    <row r="31" spans="1:41">
      <c r="A31" s="18">
        <v>26</v>
      </c>
      <c r="B31" s="18" t="s">
        <v>644</v>
      </c>
      <c r="C31" s="18"/>
      <c r="D31" s="18" t="s">
        <v>129</v>
      </c>
      <c r="E31" s="70" t="s">
        <v>127</v>
      </c>
      <c r="F31" s="70"/>
      <c r="G31" s="71" t="s">
        <v>128</v>
      </c>
      <c r="H31" s="71" t="s">
        <v>128</v>
      </c>
      <c r="I31" s="71" t="s">
        <v>128</v>
      </c>
      <c r="M31" t="s">
        <v>158</v>
      </c>
      <c r="N31" t="s">
        <v>161</v>
      </c>
      <c r="O31">
        <f>O26/O28</f>
        <v>0.72727272727272729</v>
      </c>
      <c r="W31" s="219">
        <v>28</v>
      </c>
      <c r="X31" s="141" t="s">
        <v>1925</v>
      </c>
      <c r="Y31" s="141" t="s">
        <v>1928</v>
      </c>
      <c r="Z31" s="141" t="s">
        <v>1667</v>
      </c>
      <c r="AA31" s="256" t="s">
        <v>127</v>
      </c>
      <c r="AB31" s="256" t="s">
        <v>1849</v>
      </c>
      <c r="AC31" s="235" t="s">
        <v>1900</v>
      </c>
      <c r="AD31" s="226" t="s">
        <v>18</v>
      </c>
      <c r="AE31" s="146" t="s">
        <v>127</v>
      </c>
      <c r="AF31" s="241" t="s">
        <v>127</v>
      </c>
      <c r="AG31" s="245"/>
      <c r="AH31" s="250" t="s">
        <v>127</v>
      </c>
      <c r="AI31" s="113"/>
    </row>
    <row r="32" spans="1:41">
      <c r="A32">
        <v>27</v>
      </c>
      <c r="B32" t="s">
        <v>728</v>
      </c>
      <c r="D32" t="s">
        <v>132</v>
      </c>
      <c r="E32" s="71" t="s">
        <v>128</v>
      </c>
      <c r="F32" s="71"/>
      <c r="G32" s="71" t="s">
        <v>128</v>
      </c>
      <c r="H32" s="71" t="s">
        <v>128</v>
      </c>
      <c r="I32" s="71" t="s">
        <v>128</v>
      </c>
      <c r="M32" t="s">
        <v>159</v>
      </c>
      <c r="N32" t="s">
        <v>160</v>
      </c>
      <c r="O32">
        <f>P26/P28</f>
        <v>0.31818181818181818</v>
      </c>
      <c r="W32" s="219">
        <v>29</v>
      </c>
      <c r="X32" s="141" t="s">
        <v>1926</v>
      </c>
      <c r="Y32" s="141" t="s">
        <v>1929</v>
      </c>
      <c r="Z32" s="141" t="s">
        <v>1872</v>
      </c>
      <c r="AA32" s="256" t="s">
        <v>128</v>
      </c>
      <c r="AB32" s="256" t="s">
        <v>137</v>
      </c>
      <c r="AC32" s="235" t="s">
        <v>1901</v>
      </c>
      <c r="AD32" s="226" t="s">
        <v>18</v>
      </c>
      <c r="AE32" s="146" t="s">
        <v>18</v>
      </c>
      <c r="AF32" s="241" t="s">
        <v>128</v>
      </c>
      <c r="AG32" s="245" t="s">
        <v>128</v>
      </c>
      <c r="AH32" s="250" t="s">
        <v>128</v>
      </c>
      <c r="AI32" s="113"/>
    </row>
    <row r="33" spans="1:35">
      <c r="A33">
        <v>28</v>
      </c>
      <c r="B33" t="s">
        <v>1225</v>
      </c>
      <c r="D33" t="s">
        <v>126</v>
      </c>
      <c r="E33" s="70" t="s">
        <v>127</v>
      </c>
      <c r="F33" s="70"/>
      <c r="G33" s="70" t="s">
        <v>127</v>
      </c>
      <c r="H33" s="70" t="s">
        <v>127</v>
      </c>
      <c r="I33" s="70" t="s">
        <v>127</v>
      </c>
      <c r="W33" s="219">
        <v>30</v>
      </c>
      <c r="X33" s="141" t="s">
        <v>1935</v>
      </c>
      <c r="Y33" s="141" t="s">
        <v>1930</v>
      </c>
      <c r="Z33" s="141" t="s">
        <v>1873</v>
      </c>
      <c r="AA33" s="256" t="s">
        <v>128</v>
      </c>
      <c r="AB33" s="256" t="s">
        <v>1551</v>
      </c>
      <c r="AC33" s="235" t="s">
        <v>1902</v>
      </c>
      <c r="AD33" s="226" t="s">
        <v>18</v>
      </c>
      <c r="AE33" s="146" t="s">
        <v>18</v>
      </c>
      <c r="AF33" s="241" t="s">
        <v>128</v>
      </c>
      <c r="AG33" s="245"/>
      <c r="AH33" s="250" t="s">
        <v>128</v>
      </c>
      <c r="AI33" s="113"/>
    </row>
    <row r="34" spans="1:35">
      <c r="A34" s="18">
        <v>29</v>
      </c>
      <c r="B34" s="18" t="s">
        <v>941</v>
      </c>
      <c r="C34" s="18"/>
      <c r="D34" s="18" t="s">
        <v>129</v>
      </c>
      <c r="E34" s="71" t="s">
        <v>128</v>
      </c>
      <c r="F34" s="71"/>
      <c r="G34" s="70" t="s">
        <v>127</v>
      </c>
      <c r="H34" s="70" t="s">
        <v>127</v>
      </c>
      <c r="I34" s="70" t="s">
        <v>127</v>
      </c>
      <c r="W34" s="219">
        <v>31</v>
      </c>
      <c r="X34" s="141" t="s">
        <v>133</v>
      </c>
      <c r="Y34" s="141" t="s">
        <v>1931</v>
      </c>
      <c r="Z34" s="141" t="s">
        <v>1546</v>
      </c>
      <c r="AA34" s="256" t="s">
        <v>127</v>
      </c>
      <c r="AB34" s="256" t="s">
        <v>1551</v>
      </c>
      <c r="AC34" s="235" t="s">
        <v>1903</v>
      </c>
      <c r="AD34" s="226" t="s">
        <v>18</v>
      </c>
      <c r="AE34" s="146" t="s">
        <v>127</v>
      </c>
      <c r="AF34" s="241" t="s">
        <v>127</v>
      </c>
      <c r="AG34" s="245"/>
      <c r="AH34" s="250" t="s">
        <v>127</v>
      </c>
      <c r="AI34" s="113"/>
    </row>
    <row r="35" spans="1:35">
      <c r="A35">
        <v>30</v>
      </c>
      <c r="B35" t="s">
        <v>787</v>
      </c>
      <c r="D35" t="s">
        <v>129</v>
      </c>
      <c r="E35" s="70" t="s">
        <v>127</v>
      </c>
      <c r="F35" s="70"/>
      <c r="G35" s="70" t="s">
        <v>127</v>
      </c>
      <c r="H35" s="70" t="s">
        <v>127</v>
      </c>
      <c r="I35" s="70" t="s">
        <v>127</v>
      </c>
      <c r="W35" s="219">
        <v>32</v>
      </c>
      <c r="X35" s="141" t="s">
        <v>1936</v>
      </c>
      <c r="Y35" s="141" t="s">
        <v>1932</v>
      </c>
      <c r="Z35" s="141" t="s">
        <v>1685</v>
      </c>
      <c r="AA35" s="256" t="s">
        <v>127</v>
      </c>
      <c r="AB35" s="256" t="s">
        <v>1551</v>
      </c>
      <c r="AC35" s="235" t="s">
        <v>1904</v>
      </c>
      <c r="AD35" s="226" t="s">
        <v>18</v>
      </c>
      <c r="AE35" s="146" t="s">
        <v>127</v>
      </c>
      <c r="AF35" s="241" t="s">
        <v>127</v>
      </c>
      <c r="AG35" s="245"/>
      <c r="AH35" s="250" t="s">
        <v>127</v>
      </c>
      <c r="AI35" s="113"/>
    </row>
    <row r="36" spans="1:35">
      <c r="A36">
        <v>31</v>
      </c>
      <c r="B36" t="s">
        <v>551</v>
      </c>
      <c r="D36" t="s">
        <v>126</v>
      </c>
      <c r="E36" s="70" t="s">
        <v>127</v>
      </c>
      <c r="F36" s="70"/>
      <c r="G36" s="70" t="s">
        <v>127</v>
      </c>
      <c r="H36" s="70" t="s">
        <v>127</v>
      </c>
      <c r="I36" s="70" t="s">
        <v>127</v>
      </c>
      <c r="W36" s="219">
        <v>33</v>
      </c>
      <c r="X36" s="141" t="s">
        <v>1948</v>
      </c>
      <c r="Y36" s="141" t="s">
        <v>1933</v>
      </c>
      <c r="Z36" s="141" t="s">
        <v>1648</v>
      </c>
      <c r="AA36" s="256" t="s">
        <v>128</v>
      </c>
      <c r="AB36" s="256" t="s">
        <v>137</v>
      </c>
      <c r="AC36" s="235" t="s">
        <v>1905</v>
      </c>
      <c r="AD36" s="236" t="s">
        <v>18</v>
      </c>
      <c r="AE36" s="239" t="s">
        <v>18</v>
      </c>
      <c r="AF36" s="243" t="s">
        <v>127</v>
      </c>
      <c r="AG36" s="248"/>
      <c r="AH36" s="253" t="s">
        <v>127</v>
      </c>
      <c r="AI36" s="113"/>
    </row>
    <row r="37" spans="1:35">
      <c r="A37">
        <v>32</v>
      </c>
      <c r="B37" t="s">
        <v>375</v>
      </c>
      <c r="D37" t="s">
        <v>129</v>
      </c>
      <c r="E37" s="70" t="s">
        <v>127</v>
      </c>
      <c r="F37" s="70"/>
      <c r="G37" s="71" t="s">
        <v>128</v>
      </c>
      <c r="H37" s="71" t="s">
        <v>128</v>
      </c>
      <c r="I37" s="70" t="s">
        <v>127</v>
      </c>
      <c r="N37" t="s">
        <v>165</v>
      </c>
      <c r="O37" t="s">
        <v>163</v>
      </c>
      <c r="W37" s="219">
        <v>34</v>
      </c>
      <c r="X37" s="141" t="s">
        <v>1937</v>
      </c>
      <c r="Y37" s="141" t="s">
        <v>1934</v>
      </c>
      <c r="Z37" s="141" t="s">
        <v>1874</v>
      </c>
      <c r="AA37" s="256" t="s">
        <v>127</v>
      </c>
      <c r="AB37" s="256" t="s">
        <v>1551</v>
      </c>
      <c r="AC37" s="235" t="s">
        <v>1891</v>
      </c>
      <c r="AD37" s="86" t="s">
        <v>1972</v>
      </c>
      <c r="AE37" s="146" t="s">
        <v>18</v>
      </c>
      <c r="AF37" s="241" t="s">
        <v>127</v>
      </c>
      <c r="AG37" s="245"/>
      <c r="AH37" s="250" t="s">
        <v>127</v>
      </c>
      <c r="AI37" s="113"/>
    </row>
    <row r="38" spans="1:35">
      <c r="A38">
        <v>33</v>
      </c>
      <c r="B38" t="s">
        <v>513</v>
      </c>
      <c r="D38" t="s">
        <v>126</v>
      </c>
      <c r="E38" s="71" t="s">
        <v>128</v>
      </c>
      <c r="F38" s="71"/>
      <c r="G38" s="71" t="s">
        <v>128</v>
      </c>
      <c r="H38" s="71" t="s">
        <v>128</v>
      </c>
      <c r="I38" s="71" t="s">
        <v>128</v>
      </c>
      <c r="M38" t="s">
        <v>166</v>
      </c>
      <c r="N38">
        <f>O31</f>
        <v>0.72727272727272729</v>
      </c>
      <c r="O38">
        <f>O17</f>
        <v>0.83333333333333337</v>
      </c>
      <c r="W38" s="219">
        <v>35</v>
      </c>
      <c r="X38" s="237" t="s">
        <v>1938</v>
      </c>
      <c r="Y38" s="141" t="s">
        <v>1939</v>
      </c>
      <c r="Z38" s="141" t="s">
        <v>1907</v>
      </c>
      <c r="AA38" s="227" t="s">
        <v>128</v>
      </c>
      <c r="AB38" s="227" t="s">
        <v>129</v>
      </c>
      <c r="AC38" s="227" t="s">
        <v>1906</v>
      </c>
      <c r="AD38" s="226" t="s">
        <v>18</v>
      </c>
      <c r="AE38" s="240" t="s">
        <v>128</v>
      </c>
      <c r="AF38" s="244"/>
      <c r="AG38" s="249"/>
      <c r="AH38" s="225" t="s">
        <v>128</v>
      </c>
      <c r="AI38" s="113"/>
    </row>
    <row r="39" spans="1:35">
      <c r="E39" s="71"/>
      <c r="F39" s="71"/>
      <c r="G39" s="71"/>
      <c r="H39" s="71"/>
      <c r="I39" s="71"/>
      <c r="M39" t="s">
        <v>164</v>
      </c>
      <c r="N39">
        <f>1-O32</f>
        <v>0.68181818181818188</v>
      </c>
      <c r="O39">
        <f>1-O18</f>
        <v>0.76</v>
      </c>
      <c r="W39" s="219">
        <v>36</v>
      </c>
      <c r="X39" s="141" t="s">
        <v>1941</v>
      </c>
      <c r="Y39" s="141" t="s">
        <v>1940</v>
      </c>
      <c r="Z39" s="141" t="s">
        <v>1908</v>
      </c>
      <c r="AA39" s="227" t="s">
        <v>128</v>
      </c>
      <c r="AB39" s="227" t="s">
        <v>129</v>
      </c>
      <c r="AC39" s="256" t="s">
        <v>1558</v>
      </c>
      <c r="AD39" s="226" t="s">
        <v>18</v>
      </c>
      <c r="AE39" s="146" t="s">
        <v>128</v>
      </c>
      <c r="AF39" s="241"/>
      <c r="AG39" s="245"/>
      <c r="AH39" s="250" t="s">
        <v>128</v>
      </c>
      <c r="AI39" s="113"/>
    </row>
    <row r="40" spans="1:35">
      <c r="E40" s="10"/>
      <c r="F40" s="10"/>
      <c r="G40" s="10"/>
      <c r="H40" s="10"/>
      <c r="I40" s="10"/>
      <c r="W40" s="219">
        <v>37</v>
      </c>
      <c r="X40" s="141" t="s">
        <v>1942</v>
      </c>
      <c r="Y40" s="141" t="s">
        <v>1943</v>
      </c>
      <c r="Z40" s="141" t="s">
        <v>1909</v>
      </c>
      <c r="AA40" s="227" t="s">
        <v>128</v>
      </c>
      <c r="AB40" s="227" t="s">
        <v>129</v>
      </c>
      <c r="AC40" s="256" t="s">
        <v>1558</v>
      </c>
      <c r="AD40" s="226" t="s">
        <v>18</v>
      </c>
      <c r="AE40" s="146" t="s">
        <v>128</v>
      </c>
      <c r="AF40" s="241"/>
      <c r="AG40" s="245"/>
      <c r="AH40" s="250" t="s">
        <v>128</v>
      </c>
      <c r="AI40" s="113"/>
    </row>
    <row r="41" spans="1:35" ht="18.75">
      <c r="B41" s="296" t="s">
        <v>141</v>
      </c>
      <c r="C41" s="296"/>
      <c r="D41" s="296"/>
      <c r="E41" s="296"/>
      <c r="F41" s="296"/>
      <c r="G41" s="296"/>
      <c r="H41" s="296"/>
      <c r="K41" s="297"/>
      <c r="W41" s="219">
        <v>38</v>
      </c>
      <c r="X41" s="141" t="s">
        <v>1947</v>
      </c>
      <c r="Y41" s="141" t="s">
        <v>1944</v>
      </c>
      <c r="Z41" s="141" t="s">
        <v>1910</v>
      </c>
      <c r="AA41" s="227" t="s">
        <v>127</v>
      </c>
      <c r="AB41" s="256" t="s">
        <v>137</v>
      </c>
      <c r="AC41" s="235" t="s">
        <v>1911</v>
      </c>
      <c r="AD41" s="236" t="s">
        <v>18</v>
      </c>
      <c r="AE41" s="239" t="s">
        <v>128</v>
      </c>
      <c r="AF41" s="243"/>
      <c r="AG41" s="248"/>
      <c r="AH41" s="253" t="s">
        <v>128</v>
      </c>
      <c r="AI41" s="113"/>
    </row>
    <row r="42" spans="1:35" ht="18.75">
      <c r="B42" s="60"/>
      <c r="C42" s="60"/>
      <c r="D42" s="60"/>
      <c r="E42" s="60"/>
      <c r="F42" s="60"/>
      <c r="G42" s="60"/>
      <c r="H42" s="60"/>
      <c r="I42" s="30" t="s">
        <v>144</v>
      </c>
      <c r="K42" s="297"/>
      <c r="W42" s="219">
        <v>39</v>
      </c>
      <c r="X42" s="141" t="s">
        <v>1937</v>
      </c>
      <c r="Y42" s="141" t="s">
        <v>1934</v>
      </c>
      <c r="Z42" s="141" t="s">
        <v>1874</v>
      </c>
      <c r="AA42" s="227" t="s">
        <v>128</v>
      </c>
      <c r="AB42" s="256" t="s">
        <v>1551</v>
      </c>
      <c r="AC42" s="256" t="s">
        <v>1912</v>
      </c>
      <c r="AD42" s="256" t="s">
        <v>1973</v>
      </c>
      <c r="AE42" s="239" t="s">
        <v>127</v>
      </c>
      <c r="AF42" s="243"/>
      <c r="AG42" s="248"/>
      <c r="AH42" s="253" t="s">
        <v>127</v>
      </c>
      <c r="AI42" s="113"/>
    </row>
    <row r="43" spans="1:35" ht="18.75">
      <c r="B43" s="60"/>
      <c r="C43" s="60"/>
      <c r="D43" s="60"/>
      <c r="E43" s="60"/>
      <c r="F43" s="60"/>
      <c r="G43" s="60"/>
      <c r="H43" s="60"/>
      <c r="I43" s="30" t="s">
        <v>162</v>
      </c>
      <c r="K43" s="297"/>
      <c r="W43" s="219">
        <v>40</v>
      </c>
      <c r="X43" s="141" t="s">
        <v>1945</v>
      </c>
      <c r="Y43" s="141" t="s">
        <v>1954</v>
      </c>
      <c r="Z43" s="141" t="s">
        <v>1946</v>
      </c>
      <c r="AA43" s="227" t="s">
        <v>128</v>
      </c>
      <c r="AB43" s="227" t="s">
        <v>129</v>
      </c>
      <c r="AC43" s="227" t="s">
        <v>1906</v>
      </c>
      <c r="AD43" s="226" t="s">
        <v>18</v>
      </c>
      <c r="AE43" s="146" t="s">
        <v>128</v>
      </c>
      <c r="AF43" s="241"/>
      <c r="AG43" s="245"/>
      <c r="AH43" s="250" t="s">
        <v>128</v>
      </c>
      <c r="AI43" s="113"/>
    </row>
    <row r="44" spans="1:35" ht="15" customHeight="1">
      <c r="A44" s="17">
        <v>34</v>
      </c>
      <c r="B44" s="17" t="s">
        <v>600</v>
      </c>
      <c r="D44" s="17" t="s">
        <v>137</v>
      </c>
      <c r="E44" s="8" t="s">
        <v>128</v>
      </c>
      <c r="F44" s="8" t="s">
        <v>149</v>
      </c>
      <c r="G44" s="8"/>
      <c r="H44" s="8"/>
      <c r="I44" s="8" t="s">
        <v>128</v>
      </c>
      <c r="K44" s="297"/>
      <c r="W44" s="219">
        <v>41</v>
      </c>
      <c r="X44" s="141" t="s">
        <v>1949</v>
      </c>
      <c r="Y44" s="141" t="s">
        <v>1953</v>
      </c>
      <c r="Z44" s="141" t="s">
        <v>327</v>
      </c>
      <c r="AA44" s="227" t="s">
        <v>128</v>
      </c>
      <c r="AB44" s="227" t="s">
        <v>129</v>
      </c>
      <c r="AC44" s="256" t="s">
        <v>1558</v>
      </c>
      <c r="AD44" s="226" t="s">
        <v>18</v>
      </c>
      <c r="AE44" s="146" t="s">
        <v>128</v>
      </c>
      <c r="AF44" s="241"/>
      <c r="AG44" s="245"/>
      <c r="AH44" s="250" t="s">
        <v>128</v>
      </c>
      <c r="AI44" s="113"/>
    </row>
    <row r="45" spans="1:35">
      <c r="A45" s="17">
        <v>35</v>
      </c>
      <c r="B45" t="s">
        <v>1711</v>
      </c>
      <c r="D45" s="17" t="s">
        <v>129</v>
      </c>
      <c r="E45" s="8" t="s">
        <v>128</v>
      </c>
      <c r="F45" s="8" t="s">
        <v>150</v>
      </c>
      <c r="G45" s="8"/>
      <c r="H45" s="8"/>
      <c r="I45" s="8" t="s">
        <v>128</v>
      </c>
      <c r="K45" s="297"/>
      <c r="W45" s="219">
        <v>42</v>
      </c>
      <c r="X45" s="141" t="s">
        <v>1951</v>
      </c>
      <c r="Y45" s="141" t="s">
        <v>1952</v>
      </c>
      <c r="Z45" s="141" t="s">
        <v>1950</v>
      </c>
      <c r="AA45" s="227" t="s">
        <v>128</v>
      </c>
      <c r="AB45" s="227" t="s">
        <v>129</v>
      </c>
      <c r="AC45" s="256" t="s">
        <v>1558</v>
      </c>
      <c r="AD45" s="226" t="s">
        <v>18</v>
      </c>
      <c r="AE45" s="146" t="s">
        <v>1984</v>
      </c>
      <c r="AF45" s="241"/>
      <c r="AG45" s="245"/>
      <c r="AH45" s="250" t="s">
        <v>128</v>
      </c>
      <c r="AI45" s="113"/>
    </row>
    <row r="46" spans="1:35">
      <c r="A46" s="59">
        <v>36</v>
      </c>
      <c r="B46" t="s">
        <v>615</v>
      </c>
      <c r="D46" s="17" t="s">
        <v>137</v>
      </c>
      <c r="E46" s="69" t="s">
        <v>127</v>
      </c>
      <c r="F46" s="50" t="s">
        <v>139</v>
      </c>
      <c r="G46" s="50"/>
      <c r="H46" s="50"/>
      <c r="I46" s="69" t="s">
        <v>127</v>
      </c>
      <c r="W46" s="219">
        <v>43</v>
      </c>
      <c r="X46" s="141" t="s">
        <v>1960</v>
      </c>
      <c r="Y46" s="141" t="s">
        <v>1958</v>
      </c>
      <c r="Z46" s="141" t="s">
        <v>1955</v>
      </c>
      <c r="AA46" s="227" t="s">
        <v>128</v>
      </c>
      <c r="AB46" s="227" t="s">
        <v>129</v>
      </c>
      <c r="AC46" s="256" t="s">
        <v>1558</v>
      </c>
      <c r="AD46" s="226" t="s">
        <v>18</v>
      </c>
      <c r="AE46" s="146" t="s">
        <v>128</v>
      </c>
      <c r="AF46" s="241"/>
      <c r="AG46" s="245"/>
      <c r="AH46" s="250" t="s">
        <v>128</v>
      </c>
      <c r="AI46" s="113"/>
    </row>
    <row r="47" spans="1:35">
      <c r="A47" s="59">
        <v>37</v>
      </c>
      <c r="B47" t="s">
        <v>1370</v>
      </c>
      <c r="D47" s="17" t="s">
        <v>137</v>
      </c>
      <c r="E47" s="69" t="s">
        <v>127</v>
      </c>
      <c r="F47" s="50" t="s">
        <v>139</v>
      </c>
      <c r="G47" s="50"/>
      <c r="H47" s="50"/>
      <c r="I47" s="69" t="s">
        <v>127</v>
      </c>
      <c r="W47" s="219">
        <v>44</v>
      </c>
      <c r="X47" s="141" t="s">
        <v>1961</v>
      </c>
      <c r="Y47" s="141" t="s">
        <v>1959</v>
      </c>
      <c r="Z47" s="141" t="s">
        <v>1956</v>
      </c>
      <c r="AA47" s="227" t="s">
        <v>128</v>
      </c>
      <c r="AB47" s="227" t="s">
        <v>129</v>
      </c>
      <c r="AC47" s="256" t="s">
        <v>1957</v>
      </c>
      <c r="AD47" s="226" t="s">
        <v>18</v>
      </c>
      <c r="AE47" s="146" t="s">
        <v>128</v>
      </c>
      <c r="AF47" s="241"/>
      <c r="AG47" s="245"/>
      <c r="AH47" s="250" t="s">
        <v>128</v>
      </c>
      <c r="AI47" s="113"/>
    </row>
    <row r="48" spans="1:35">
      <c r="A48" s="59"/>
      <c r="W48" s="219">
        <v>45</v>
      </c>
      <c r="X48" s="141" t="s">
        <v>1090</v>
      </c>
      <c r="Y48" s="141" t="s">
        <v>1962</v>
      </c>
      <c r="Z48" s="141" t="s">
        <v>1963</v>
      </c>
      <c r="AA48" s="227" t="s">
        <v>128</v>
      </c>
      <c r="AB48" s="227" t="s">
        <v>129</v>
      </c>
      <c r="AC48" s="256" t="s">
        <v>1957</v>
      </c>
      <c r="AD48" s="226" t="s">
        <v>18</v>
      </c>
      <c r="AE48" s="146" t="s">
        <v>128</v>
      </c>
      <c r="AF48" s="241"/>
      <c r="AG48" s="245"/>
      <c r="AH48" s="250" t="s">
        <v>128</v>
      </c>
      <c r="AI48" s="113"/>
    </row>
    <row r="49" spans="1:35">
      <c r="A49" s="273" t="s">
        <v>134</v>
      </c>
      <c r="B49" s="273"/>
      <c r="C49" s="273"/>
      <c r="D49" s="273"/>
      <c r="E49" s="273"/>
      <c r="F49" s="273"/>
      <c r="G49" s="21">
        <v>72.400000000000006</v>
      </c>
      <c r="H49" s="21">
        <v>75.7</v>
      </c>
      <c r="I49">
        <v>78.3</v>
      </c>
      <c r="W49" s="219">
        <v>46</v>
      </c>
      <c r="X49" s="141" t="s">
        <v>644</v>
      </c>
      <c r="Y49" s="141" t="s">
        <v>1964</v>
      </c>
      <c r="Z49" s="141" t="s">
        <v>1965</v>
      </c>
      <c r="AA49" s="227" t="s">
        <v>127</v>
      </c>
      <c r="AB49" s="227" t="s">
        <v>129</v>
      </c>
      <c r="AC49" s="256" t="s">
        <v>1957</v>
      </c>
      <c r="AD49" s="236" t="s">
        <v>18</v>
      </c>
      <c r="AE49" s="239" t="s">
        <v>128</v>
      </c>
      <c r="AF49" s="243"/>
      <c r="AG49" s="248"/>
      <c r="AH49" s="253" t="s">
        <v>128</v>
      </c>
      <c r="AI49" s="113"/>
    </row>
    <row r="50" spans="1:35">
      <c r="W50" s="219">
        <v>47</v>
      </c>
      <c r="X50" s="141" t="s">
        <v>941</v>
      </c>
      <c r="Y50" s="141" t="s">
        <v>1966</v>
      </c>
      <c r="Z50" s="141" t="s">
        <v>1967</v>
      </c>
      <c r="AA50" s="227" t="s">
        <v>128</v>
      </c>
      <c r="AB50" s="227" t="s">
        <v>129</v>
      </c>
      <c r="AC50" s="235" t="s">
        <v>1906</v>
      </c>
      <c r="AD50" s="236" t="s">
        <v>18</v>
      </c>
      <c r="AE50" s="239" t="s">
        <v>127</v>
      </c>
      <c r="AF50" s="243"/>
      <c r="AG50" s="248"/>
      <c r="AH50" s="253" t="s">
        <v>127</v>
      </c>
      <c r="AI50" s="113"/>
    </row>
    <row r="51" spans="1:35">
      <c r="A51" s="57"/>
      <c r="W51" s="219">
        <v>48</v>
      </c>
      <c r="X51" s="141" t="s">
        <v>787</v>
      </c>
      <c r="Y51" s="141" t="s">
        <v>1968</v>
      </c>
      <c r="Z51" s="141" t="s">
        <v>1969</v>
      </c>
      <c r="AA51" s="227" t="s">
        <v>127</v>
      </c>
      <c r="AB51" s="227" t="s">
        <v>129</v>
      </c>
      <c r="AC51" s="235" t="s">
        <v>1906</v>
      </c>
      <c r="AD51" s="226" t="s">
        <v>18</v>
      </c>
      <c r="AE51" s="146" t="s">
        <v>127</v>
      </c>
      <c r="AF51" s="241"/>
      <c r="AG51" s="245"/>
      <c r="AH51" s="250" t="s">
        <v>127</v>
      </c>
      <c r="AI51" s="113"/>
    </row>
    <row r="52" spans="1:35">
      <c r="A52" s="57"/>
      <c r="W52" s="219">
        <v>49</v>
      </c>
      <c r="X52" s="141" t="s">
        <v>375</v>
      </c>
      <c r="Y52" s="141" t="s">
        <v>1970</v>
      </c>
      <c r="Z52" s="141" t="s">
        <v>309</v>
      </c>
      <c r="AA52" s="227" t="s">
        <v>127</v>
      </c>
      <c r="AB52" s="227" t="s">
        <v>129</v>
      </c>
      <c r="AC52" s="256" t="s">
        <v>1971</v>
      </c>
      <c r="AD52" s="226" t="s">
        <v>18</v>
      </c>
      <c r="AE52" s="239" t="s">
        <v>128</v>
      </c>
      <c r="AF52" s="241"/>
      <c r="AG52" s="245"/>
      <c r="AH52" s="250" t="s">
        <v>127</v>
      </c>
      <c r="AI52" s="113"/>
    </row>
    <row r="53" spans="1:35">
      <c r="W53" s="219">
        <v>50</v>
      </c>
      <c r="X53" s="141" t="s">
        <v>1264</v>
      </c>
      <c r="Y53" s="141" t="s">
        <v>1980</v>
      </c>
      <c r="Z53" s="141" t="s">
        <v>1981</v>
      </c>
      <c r="AA53" s="227" t="s">
        <v>127</v>
      </c>
      <c r="AB53" s="256" t="s">
        <v>1849</v>
      </c>
      <c r="AC53" s="235" t="s">
        <v>1995</v>
      </c>
      <c r="AD53" s="226" t="s">
        <v>1982</v>
      </c>
      <c r="AE53" s="146" t="s">
        <v>18</v>
      </c>
      <c r="AF53" s="50"/>
      <c r="AG53" s="248" t="s">
        <v>128</v>
      </c>
      <c r="AH53" s="8" t="s">
        <v>127</v>
      </c>
      <c r="AI53" s="113"/>
    </row>
    <row r="54" spans="1:35">
      <c r="W54" s="219">
        <v>51</v>
      </c>
      <c r="X54" s="141" t="s">
        <v>1990</v>
      </c>
      <c r="Y54" s="141" t="s">
        <v>1991</v>
      </c>
      <c r="Z54" s="141" t="s">
        <v>1985</v>
      </c>
      <c r="AA54" s="235" t="s">
        <v>128</v>
      </c>
      <c r="AB54" s="227" t="s">
        <v>137</v>
      </c>
      <c r="AC54" s="235" t="s">
        <v>1995</v>
      </c>
      <c r="AD54" s="86" t="s">
        <v>18</v>
      </c>
      <c r="AE54" s="16"/>
      <c r="AF54" s="50"/>
      <c r="AG54" s="246"/>
      <c r="AH54" s="71" t="s">
        <v>128</v>
      </c>
      <c r="AI54" s="113"/>
    </row>
    <row r="55" spans="1:35">
      <c r="W55" s="219">
        <v>52</v>
      </c>
      <c r="X55" s="140" t="s">
        <v>655</v>
      </c>
      <c r="Y55" s="140" t="s">
        <v>1987</v>
      </c>
      <c r="Z55" s="140" t="s">
        <v>1986</v>
      </c>
      <c r="AA55" s="235" t="s">
        <v>128</v>
      </c>
      <c r="AB55" s="227" t="s">
        <v>137</v>
      </c>
      <c r="AC55" s="235" t="s">
        <v>1996</v>
      </c>
      <c r="AD55" s="86" t="s">
        <v>18</v>
      </c>
      <c r="AE55" s="16"/>
      <c r="AF55" s="50"/>
      <c r="AG55" s="246"/>
      <c r="AH55" s="71" t="s">
        <v>128</v>
      </c>
      <c r="AI55" s="113"/>
    </row>
    <row r="56" spans="1:35">
      <c r="W56" s="219">
        <v>53</v>
      </c>
      <c r="X56" s="141" t="s">
        <v>1989</v>
      </c>
      <c r="Y56" s="141" t="s">
        <v>1992</v>
      </c>
      <c r="Z56" s="141" t="s">
        <v>332</v>
      </c>
      <c r="AA56" s="235" t="s">
        <v>127</v>
      </c>
      <c r="AB56" s="227" t="s">
        <v>137</v>
      </c>
      <c r="AC56" s="235" t="s">
        <v>1994</v>
      </c>
      <c r="AD56" s="86" t="s">
        <v>20</v>
      </c>
      <c r="AE56" s="16"/>
      <c r="AF56" s="50"/>
      <c r="AG56" s="246"/>
      <c r="AH56" s="71" t="s">
        <v>127</v>
      </c>
      <c r="AI56" s="113"/>
    </row>
    <row r="57" spans="1:35">
      <c r="C57" s="130"/>
      <c r="D57" s="130"/>
      <c r="E57" s="130"/>
      <c r="W57" s="219">
        <v>54</v>
      </c>
      <c r="X57" s="141" t="s">
        <v>1988</v>
      </c>
      <c r="Y57" s="141" t="s">
        <v>1993</v>
      </c>
      <c r="Z57" s="141" t="s">
        <v>330</v>
      </c>
      <c r="AA57" s="235" t="s">
        <v>127</v>
      </c>
      <c r="AB57" s="227" t="s">
        <v>137</v>
      </c>
      <c r="AC57" s="235" t="s">
        <v>1994</v>
      </c>
      <c r="AD57" s="86" t="s">
        <v>20</v>
      </c>
      <c r="AE57" s="16"/>
      <c r="AF57" s="50"/>
      <c r="AG57" s="246"/>
      <c r="AH57" s="71" t="s">
        <v>127</v>
      </c>
      <c r="AI57" s="113"/>
    </row>
    <row r="62" spans="1:35" s="19" customFormat="1">
      <c r="A62" s="289" t="s">
        <v>1540</v>
      </c>
      <c r="B62" s="289"/>
      <c r="C62" s="289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</row>
    <row r="63" spans="1:35" s="19" customFormat="1">
      <c r="A63" s="289"/>
      <c r="B63" s="289"/>
      <c r="C63" s="289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</row>
    <row r="64" spans="1:35">
      <c r="B64" t="s">
        <v>1555</v>
      </c>
    </row>
    <row r="65" spans="1:32">
      <c r="AE65" s="224" t="s">
        <v>18</v>
      </c>
      <c r="AF65" t="s">
        <v>18</v>
      </c>
    </row>
    <row r="66" spans="1:32" ht="18.75">
      <c r="E66" s="147" t="s">
        <v>1542</v>
      </c>
      <c r="F66" s="290" t="s">
        <v>1543</v>
      </c>
      <c r="G66" s="290"/>
      <c r="AD66" s="224"/>
      <c r="AE66" s="224"/>
    </row>
    <row r="67" spans="1:32">
      <c r="A67" t="s">
        <v>1541</v>
      </c>
      <c r="B67" t="s">
        <v>1552</v>
      </c>
      <c r="C67" t="s">
        <v>1608</v>
      </c>
      <c r="D67" s="131" t="s">
        <v>1547</v>
      </c>
      <c r="E67" t="s">
        <v>20</v>
      </c>
      <c r="F67" s="14" t="s">
        <v>1544</v>
      </c>
      <c r="G67" s="20" t="s">
        <v>1545</v>
      </c>
      <c r="I67" s="277" t="s">
        <v>1548</v>
      </c>
      <c r="J67" s="277"/>
      <c r="K67" s="277"/>
      <c r="AD67" s="224"/>
      <c r="AE67" s="224"/>
    </row>
    <row r="68" spans="1:32">
      <c r="A68" s="81"/>
      <c r="B68" s="81"/>
      <c r="C68" s="81"/>
      <c r="D68" s="81"/>
      <c r="E68" s="81"/>
      <c r="F68" s="81"/>
      <c r="G68" s="81"/>
      <c r="H68" s="81"/>
      <c r="I68" s="81" t="s">
        <v>1550</v>
      </c>
      <c r="J68" s="81" t="s">
        <v>125</v>
      </c>
      <c r="K68" s="81" t="s">
        <v>1549</v>
      </c>
      <c r="L68" s="81"/>
      <c r="AD68" s="224"/>
      <c r="AE68" s="224"/>
    </row>
    <row r="69" spans="1:32">
      <c r="A69" s="81" t="s">
        <v>1546</v>
      </c>
      <c r="B69" s="81" t="s">
        <v>1553</v>
      </c>
      <c r="C69" s="81"/>
      <c r="D69" s="81" t="s">
        <v>133</v>
      </c>
      <c r="E69" s="138" t="s">
        <v>1554</v>
      </c>
      <c r="F69" s="136" t="s">
        <v>127</v>
      </c>
      <c r="G69" s="144" t="s">
        <v>127</v>
      </c>
      <c r="H69" s="81"/>
      <c r="I69" s="134" t="s">
        <v>127</v>
      </c>
      <c r="J69" s="140" t="s">
        <v>1551</v>
      </c>
      <c r="K69" s="143" t="s">
        <v>1715</v>
      </c>
      <c r="L69" s="143"/>
      <c r="X69" s="224"/>
      <c r="Y69" s="224"/>
      <c r="Z69" s="224"/>
      <c r="AA69" s="224"/>
      <c r="AB69" s="224"/>
      <c r="AC69" s="224"/>
      <c r="AD69" s="224"/>
      <c r="AE69" s="224"/>
    </row>
    <row r="70" spans="1:32">
      <c r="A70" s="81" t="s">
        <v>327</v>
      </c>
      <c r="B70" s="81" t="s">
        <v>1553</v>
      </c>
      <c r="C70" s="81"/>
      <c r="D70" s="81" t="s">
        <v>995</v>
      </c>
      <c r="E70" s="138" t="s">
        <v>1554</v>
      </c>
      <c r="F70" s="136" t="s">
        <v>128</v>
      </c>
      <c r="G70" s="144" t="s">
        <v>128</v>
      </c>
      <c r="H70" s="81"/>
      <c r="I70" s="134" t="s">
        <v>128</v>
      </c>
      <c r="J70" s="140" t="s">
        <v>1557</v>
      </c>
      <c r="K70" s="143" t="s">
        <v>1558</v>
      </c>
      <c r="L70" s="143"/>
    </row>
    <row r="71" spans="1:32">
      <c r="A71" s="81"/>
      <c r="B71" s="81" t="s">
        <v>1553</v>
      </c>
      <c r="C71" s="81"/>
      <c r="D71" s="81" t="s">
        <v>994</v>
      </c>
      <c r="E71" s="138" t="s">
        <v>1554</v>
      </c>
      <c r="F71" s="136" t="s">
        <v>128</v>
      </c>
      <c r="G71" s="144" t="s">
        <v>128</v>
      </c>
      <c r="H71" s="81"/>
      <c r="I71" s="134" t="s">
        <v>128</v>
      </c>
      <c r="J71" s="140" t="s">
        <v>1557</v>
      </c>
      <c r="K71" s="143" t="s">
        <v>1558</v>
      </c>
      <c r="L71" s="143"/>
    </row>
    <row r="72" spans="1:32">
      <c r="A72" s="81"/>
      <c r="B72" s="81" t="s">
        <v>1553</v>
      </c>
      <c r="C72" s="81"/>
      <c r="D72" s="81" t="s">
        <v>996</v>
      </c>
      <c r="E72" s="138" t="s">
        <v>1554</v>
      </c>
      <c r="F72" s="136" t="s">
        <v>128</v>
      </c>
      <c r="G72" s="144" t="s">
        <v>128</v>
      </c>
      <c r="H72" s="81"/>
      <c r="I72" s="134" t="s">
        <v>128</v>
      </c>
      <c r="J72" s="140" t="s">
        <v>1557</v>
      </c>
      <c r="K72" s="143" t="s">
        <v>1558</v>
      </c>
      <c r="L72" s="143"/>
    </row>
    <row r="73" spans="1:32">
      <c r="A73" s="81" t="s">
        <v>342</v>
      </c>
      <c r="B73" s="81" t="s">
        <v>1556</v>
      </c>
      <c r="C73" s="81"/>
      <c r="D73" s="81" t="s">
        <v>963</v>
      </c>
      <c r="E73" s="138" t="s">
        <v>1554</v>
      </c>
      <c r="F73" s="136"/>
      <c r="G73" s="144"/>
      <c r="H73" s="81"/>
      <c r="I73" s="134"/>
      <c r="J73" s="140"/>
      <c r="K73" s="143"/>
      <c r="L73" s="143"/>
    </row>
    <row r="74" spans="1:32">
      <c r="A74" s="81" t="s">
        <v>1559</v>
      </c>
      <c r="B74" s="81" t="s">
        <v>1560</v>
      </c>
      <c r="C74" s="81"/>
      <c r="D74" s="81" t="s">
        <v>1561</v>
      </c>
      <c r="E74" s="138" t="s">
        <v>1554</v>
      </c>
      <c r="F74" s="136"/>
      <c r="G74" s="144"/>
      <c r="H74" s="81"/>
      <c r="I74" s="134"/>
      <c r="J74" s="140"/>
      <c r="K74" s="143"/>
      <c r="L74" s="143"/>
    </row>
    <row r="75" spans="1:32">
      <c r="A75" s="81" t="s">
        <v>1562</v>
      </c>
      <c r="B75" s="81" t="s">
        <v>1556</v>
      </c>
      <c r="C75" s="132" t="s">
        <v>1563</v>
      </c>
      <c r="D75" s="132" t="s">
        <v>797</v>
      </c>
      <c r="E75" s="138" t="s">
        <v>1554</v>
      </c>
      <c r="F75" s="136"/>
      <c r="G75" s="144"/>
      <c r="H75" s="81"/>
      <c r="I75" s="134"/>
      <c r="J75" s="140"/>
      <c r="K75" s="143"/>
      <c r="L75" s="143"/>
    </row>
    <row r="76" spans="1:32">
      <c r="A76" s="81"/>
      <c r="B76" s="81" t="s">
        <v>1556</v>
      </c>
      <c r="C76" s="132" t="s">
        <v>1564</v>
      </c>
      <c r="D76" s="132" t="s">
        <v>798</v>
      </c>
      <c r="E76" s="138" t="s">
        <v>1554</v>
      </c>
      <c r="F76" s="136"/>
      <c r="G76" s="144"/>
      <c r="H76" s="81"/>
      <c r="I76" s="134"/>
      <c r="J76" s="140"/>
      <c r="K76" s="143"/>
      <c r="L76" s="143"/>
    </row>
    <row r="77" spans="1:32">
      <c r="A77" s="81"/>
      <c r="B77" s="81" t="s">
        <v>1556</v>
      </c>
      <c r="C77" s="132" t="s">
        <v>1565</v>
      </c>
      <c r="D77" s="132" t="s">
        <v>1335</v>
      </c>
      <c r="E77" s="138" t="s">
        <v>1554</v>
      </c>
      <c r="F77" s="136"/>
      <c r="G77" s="144"/>
      <c r="H77" s="81"/>
      <c r="I77" s="134"/>
      <c r="J77" s="140"/>
      <c r="K77" s="143"/>
      <c r="L77" s="143"/>
    </row>
    <row r="78" spans="1:32">
      <c r="A78" s="81"/>
      <c r="B78" s="81" t="s">
        <v>1556</v>
      </c>
      <c r="C78" s="132" t="s">
        <v>1566</v>
      </c>
      <c r="D78" s="132" t="s">
        <v>1292</v>
      </c>
      <c r="E78" s="138" t="s">
        <v>1554</v>
      </c>
      <c r="F78" s="136"/>
      <c r="G78" s="144"/>
      <c r="H78" s="81"/>
      <c r="I78" s="134"/>
      <c r="J78" s="140"/>
      <c r="K78" s="143"/>
      <c r="L78" s="143"/>
    </row>
    <row r="79" spans="1:32">
      <c r="A79" s="81"/>
      <c r="B79" s="81" t="s">
        <v>1556</v>
      </c>
      <c r="C79" s="132" t="s">
        <v>1567</v>
      </c>
      <c r="D79" s="132" t="s">
        <v>1382</v>
      </c>
      <c r="E79" s="138" t="s">
        <v>1554</v>
      </c>
      <c r="F79" s="136"/>
      <c r="G79" s="144"/>
      <c r="H79" s="81"/>
      <c r="I79" s="134"/>
      <c r="J79" s="140"/>
      <c r="K79" s="143"/>
      <c r="L79" s="143"/>
    </row>
    <row r="80" spans="1:32">
      <c r="A80" s="81"/>
      <c r="B80" s="81" t="s">
        <v>1556</v>
      </c>
      <c r="C80" s="132" t="s">
        <v>1568</v>
      </c>
      <c r="D80" s="132" t="s">
        <v>1383</v>
      </c>
      <c r="E80" s="138" t="s">
        <v>1554</v>
      </c>
      <c r="F80" s="136"/>
      <c r="G80" s="144"/>
      <c r="H80" s="81"/>
      <c r="I80" s="134"/>
      <c r="J80" s="140"/>
      <c r="K80" s="143"/>
      <c r="L80" s="143"/>
    </row>
    <row r="81" spans="1:12">
      <c r="A81" s="81"/>
      <c r="B81" s="81" t="s">
        <v>1556</v>
      </c>
      <c r="C81" s="132" t="s">
        <v>1569</v>
      </c>
      <c r="D81" s="132" t="s">
        <v>1380</v>
      </c>
      <c r="E81" s="138" t="s">
        <v>1554</v>
      </c>
      <c r="F81" s="136"/>
      <c r="G81" s="144"/>
      <c r="H81" s="81"/>
      <c r="I81" s="134"/>
      <c r="J81" s="140"/>
      <c r="K81" s="143"/>
      <c r="L81" s="143"/>
    </row>
    <row r="82" spans="1:12">
      <c r="A82" s="81" t="s">
        <v>337</v>
      </c>
      <c r="B82" s="81" t="s">
        <v>1556</v>
      </c>
      <c r="C82" s="132" t="s">
        <v>1570</v>
      </c>
      <c r="D82" s="132" t="s">
        <v>880</v>
      </c>
      <c r="E82" s="138" t="s">
        <v>1554</v>
      </c>
      <c r="F82" s="136" t="s">
        <v>127</v>
      </c>
      <c r="G82" s="144" t="s">
        <v>127</v>
      </c>
      <c r="H82" s="81"/>
      <c r="I82" s="134" t="s">
        <v>128</v>
      </c>
      <c r="J82" s="140" t="s">
        <v>130</v>
      </c>
      <c r="K82" s="143" t="s">
        <v>1571</v>
      </c>
      <c r="L82" s="143"/>
    </row>
    <row r="83" spans="1:12">
      <c r="A83" s="81" t="s">
        <v>1572</v>
      </c>
      <c r="B83" s="81" t="s">
        <v>1556</v>
      </c>
      <c r="C83" s="132" t="s">
        <v>1563</v>
      </c>
      <c r="D83" s="132" t="s">
        <v>797</v>
      </c>
      <c r="E83" s="138" t="s">
        <v>1554</v>
      </c>
      <c r="F83" s="137"/>
      <c r="G83" s="145"/>
      <c r="H83" s="81"/>
      <c r="I83" s="134"/>
      <c r="J83" s="140"/>
      <c r="K83" s="143"/>
      <c r="L83" s="143"/>
    </row>
    <row r="84" spans="1:12">
      <c r="A84" s="81"/>
      <c r="B84" s="81" t="s">
        <v>1556</v>
      </c>
      <c r="C84" s="132" t="s">
        <v>1564</v>
      </c>
      <c r="D84" s="132" t="s">
        <v>798</v>
      </c>
      <c r="E84" s="138" t="s">
        <v>1554</v>
      </c>
      <c r="F84" s="137"/>
      <c r="G84" s="145"/>
      <c r="H84" s="81"/>
      <c r="I84" s="134"/>
      <c r="J84" s="140"/>
      <c r="K84" s="143"/>
      <c r="L84" s="143"/>
    </row>
    <row r="85" spans="1:12">
      <c r="A85" s="81"/>
      <c r="B85" s="81" t="s">
        <v>1556</v>
      </c>
      <c r="C85" s="132" t="s">
        <v>1565</v>
      </c>
      <c r="D85" s="132" t="s">
        <v>1335</v>
      </c>
      <c r="E85" s="138" t="s">
        <v>1554</v>
      </c>
      <c r="F85" s="137"/>
      <c r="G85" s="145"/>
      <c r="H85" s="81"/>
      <c r="I85" s="134"/>
      <c r="J85" s="140"/>
      <c r="K85" s="143"/>
      <c r="L85" s="143"/>
    </row>
    <row r="86" spans="1:12">
      <c r="A86" s="81"/>
      <c r="B86" s="81" t="s">
        <v>1556</v>
      </c>
      <c r="C86" s="132" t="s">
        <v>1566</v>
      </c>
      <c r="D86" s="132" t="s">
        <v>1292</v>
      </c>
      <c r="E86" s="138" t="s">
        <v>1554</v>
      </c>
      <c r="F86" s="137"/>
      <c r="G86" s="145"/>
      <c r="H86" s="81"/>
      <c r="I86" s="134"/>
      <c r="J86" s="140"/>
      <c r="K86" s="143"/>
      <c r="L86" s="143"/>
    </row>
    <row r="87" spans="1:12">
      <c r="A87" s="81"/>
      <c r="B87" s="81" t="s">
        <v>1556</v>
      </c>
      <c r="C87" s="132" t="s">
        <v>1567</v>
      </c>
      <c r="D87" s="132" t="s">
        <v>1382</v>
      </c>
      <c r="E87" s="138" t="s">
        <v>1554</v>
      </c>
      <c r="F87" s="137"/>
      <c r="G87" s="145"/>
      <c r="H87" s="81"/>
      <c r="I87" s="134"/>
      <c r="J87" s="140"/>
      <c r="K87" s="143"/>
      <c r="L87" s="143"/>
    </row>
    <row r="88" spans="1:12">
      <c r="A88" s="81"/>
      <c r="B88" s="81" t="s">
        <v>1556</v>
      </c>
      <c r="C88" s="132" t="s">
        <v>1568</v>
      </c>
      <c r="D88" s="132" t="s">
        <v>1383</v>
      </c>
      <c r="E88" s="138" t="s">
        <v>1554</v>
      </c>
      <c r="F88" s="137"/>
      <c r="G88" s="145"/>
      <c r="H88" s="81"/>
      <c r="I88" s="134"/>
      <c r="J88" s="140"/>
      <c r="K88" s="143"/>
      <c r="L88" s="143"/>
    </row>
    <row r="89" spans="1:12">
      <c r="A89" s="81"/>
      <c r="B89" s="81" t="s">
        <v>1556</v>
      </c>
      <c r="C89" s="132" t="s">
        <v>1569</v>
      </c>
      <c r="D89" s="132" t="s">
        <v>1380</v>
      </c>
      <c r="E89" s="138" t="s">
        <v>1554</v>
      </c>
      <c r="F89" s="137"/>
      <c r="G89" s="145"/>
      <c r="H89" s="81"/>
      <c r="I89" s="134"/>
      <c r="J89" s="140"/>
      <c r="K89" s="143"/>
      <c r="L89" s="143"/>
    </row>
    <row r="90" spans="1:12">
      <c r="A90" s="81" t="s">
        <v>1573</v>
      </c>
      <c r="B90" s="81" t="s">
        <v>1556</v>
      </c>
      <c r="C90" s="132" t="s">
        <v>1563</v>
      </c>
      <c r="D90" s="132" t="s">
        <v>797</v>
      </c>
      <c r="E90" s="138" t="s">
        <v>1554</v>
      </c>
      <c r="F90" s="137"/>
      <c r="G90" s="144"/>
      <c r="H90" s="81"/>
      <c r="I90" s="134"/>
      <c r="J90" s="140"/>
      <c r="K90" s="143"/>
      <c r="L90" s="143"/>
    </row>
    <row r="91" spans="1:12">
      <c r="A91" s="81"/>
      <c r="B91" s="81" t="s">
        <v>1556</v>
      </c>
      <c r="C91" s="132" t="s">
        <v>1564</v>
      </c>
      <c r="D91" s="132" t="s">
        <v>798</v>
      </c>
      <c r="E91" s="138" t="s">
        <v>1554</v>
      </c>
      <c r="F91" s="137"/>
      <c r="G91" s="144"/>
      <c r="H91" s="81"/>
      <c r="I91" s="134"/>
      <c r="J91" s="140"/>
      <c r="K91" s="143"/>
      <c r="L91" s="143"/>
    </row>
    <row r="92" spans="1:12">
      <c r="A92" s="81"/>
      <c r="B92" s="81" t="s">
        <v>1556</v>
      </c>
      <c r="C92" s="132" t="s">
        <v>1565</v>
      </c>
      <c r="D92" s="132" t="s">
        <v>1335</v>
      </c>
      <c r="E92" s="138" t="s">
        <v>1554</v>
      </c>
      <c r="F92" s="137"/>
      <c r="G92" s="144"/>
      <c r="H92" s="81"/>
      <c r="I92" s="134"/>
      <c r="J92" s="140"/>
      <c r="K92" s="143"/>
      <c r="L92" s="143"/>
    </row>
    <row r="93" spans="1:12">
      <c r="A93" s="81"/>
      <c r="B93" s="81" t="s">
        <v>1556</v>
      </c>
      <c r="C93" s="132" t="s">
        <v>1566</v>
      </c>
      <c r="D93" s="132" t="s">
        <v>1292</v>
      </c>
      <c r="E93" s="138" t="s">
        <v>1554</v>
      </c>
      <c r="F93" s="137"/>
      <c r="G93" s="144"/>
      <c r="H93" s="81"/>
      <c r="I93" s="134"/>
      <c r="J93" s="140"/>
      <c r="K93" s="143"/>
      <c r="L93" s="143"/>
    </row>
    <row r="94" spans="1:12">
      <c r="A94" s="81"/>
      <c r="B94" s="81" t="s">
        <v>1556</v>
      </c>
      <c r="C94" s="132" t="s">
        <v>1567</v>
      </c>
      <c r="D94" s="132" t="s">
        <v>1382</v>
      </c>
      <c r="E94" s="138" t="s">
        <v>1554</v>
      </c>
      <c r="F94" s="136"/>
      <c r="G94" s="144"/>
      <c r="H94" s="81"/>
      <c r="I94" s="134"/>
      <c r="J94" s="140"/>
      <c r="K94" s="143"/>
      <c r="L94" s="143"/>
    </row>
    <row r="95" spans="1:12">
      <c r="A95" s="81"/>
      <c r="B95" s="81" t="s">
        <v>1556</v>
      </c>
      <c r="C95" s="132" t="s">
        <v>1568</v>
      </c>
      <c r="D95" s="132" t="s">
        <v>1383</v>
      </c>
      <c r="E95" s="138" t="s">
        <v>1554</v>
      </c>
      <c r="F95" s="136"/>
      <c r="G95" s="144"/>
      <c r="H95" s="81"/>
      <c r="I95" s="134"/>
      <c r="J95" s="140"/>
      <c r="K95" s="143"/>
      <c r="L95" s="143"/>
    </row>
    <row r="96" spans="1:12">
      <c r="A96" s="81"/>
      <c r="B96" s="81" t="s">
        <v>1556</v>
      </c>
      <c r="C96" s="132" t="s">
        <v>1569</v>
      </c>
      <c r="D96" s="132" t="s">
        <v>1380</v>
      </c>
      <c r="E96" s="138" t="s">
        <v>1554</v>
      </c>
      <c r="F96" s="136"/>
      <c r="G96" s="144"/>
      <c r="H96" s="81"/>
      <c r="I96" s="134"/>
      <c r="J96" s="140"/>
      <c r="K96" s="143"/>
      <c r="L96" s="143"/>
    </row>
    <row r="97" spans="1:12">
      <c r="A97" s="81" t="s">
        <v>1574</v>
      </c>
      <c r="B97" s="81" t="s">
        <v>1556</v>
      </c>
      <c r="C97" s="132" t="s">
        <v>1575</v>
      </c>
      <c r="D97" s="132" t="s">
        <v>721</v>
      </c>
      <c r="E97" s="138" t="s">
        <v>1554</v>
      </c>
      <c r="F97" s="136" t="s">
        <v>127</v>
      </c>
      <c r="G97" s="144" t="s">
        <v>127</v>
      </c>
      <c r="H97" s="81"/>
      <c r="I97" s="134" t="s">
        <v>127</v>
      </c>
      <c r="J97" s="140" t="s">
        <v>126</v>
      </c>
      <c r="K97" s="143" t="s">
        <v>1716</v>
      </c>
      <c r="L97" s="143"/>
    </row>
    <row r="98" spans="1:12">
      <c r="A98" s="81" t="s">
        <v>1576</v>
      </c>
      <c r="B98" s="81" t="s">
        <v>1556</v>
      </c>
      <c r="C98" s="132" t="s">
        <v>1577</v>
      </c>
      <c r="D98" s="132" t="s">
        <v>629</v>
      </c>
      <c r="E98" s="138" t="s">
        <v>1554</v>
      </c>
      <c r="F98" s="136"/>
      <c r="G98" s="144"/>
      <c r="H98" s="81"/>
      <c r="I98" s="134"/>
      <c r="J98" s="140"/>
      <c r="K98" s="143"/>
      <c r="L98" s="143"/>
    </row>
    <row r="99" spans="1:12">
      <c r="A99" s="81"/>
      <c r="B99" s="81" t="s">
        <v>1556</v>
      </c>
      <c r="C99" s="132" t="s">
        <v>1578</v>
      </c>
      <c r="D99" s="132" t="s">
        <v>580</v>
      </c>
      <c r="E99" s="138" t="s">
        <v>1554</v>
      </c>
      <c r="F99" s="136"/>
      <c r="G99" s="144"/>
      <c r="H99" s="81"/>
      <c r="I99" s="134"/>
      <c r="J99" s="140"/>
      <c r="K99" s="143"/>
      <c r="L99" s="143"/>
    </row>
    <row r="100" spans="1:12">
      <c r="A100" s="81" t="s">
        <v>1579</v>
      </c>
      <c r="B100" s="81" t="s">
        <v>1556</v>
      </c>
      <c r="C100" s="132" t="s">
        <v>1580</v>
      </c>
      <c r="D100" s="132" t="s">
        <v>631</v>
      </c>
      <c r="E100" s="138" t="s">
        <v>1554</v>
      </c>
      <c r="F100" s="136"/>
      <c r="G100" s="144"/>
      <c r="H100" s="81"/>
      <c r="I100" s="134"/>
      <c r="J100" s="140"/>
      <c r="K100" s="143"/>
      <c r="L100" s="143"/>
    </row>
    <row r="101" spans="1:12">
      <c r="A101" s="81"/>
      <c r="B101" s="81"/>
      <c r="C101" s="132" t="s">
        <v>1580</v>
      </c>
      <c r="D101" s="132" t="s">
        <v>674</v>
      </c>
      <c r="E101" s="138" t="s">
        <v>1554</v>
      </c>
      <c r="F101" s="136"/>
      <c r="G101" s="144"/>
      <c r="H101" s="81"/>
      <c r="I101" s="134"/>
      <c r="J101" s="140"/>
      <c r="K101" s="143"/>
      <c r="L101" s="143"/>
    </row>
    <row r="102" spans="1:12">
      <c r="A102" s="81" t="s">
        <v>1581</v>
      </c>
      <c r="B102" s="81" t="s">
        <v>1556</v>
      </c>
      <c r="C102" s="132" t="s">
        <v>1582</v>
      </c>
      <c r="D102" s="132" t="s">
        <v>593</v>
      </c>
      <c r="E102" s="138" t="s">
        <v>1554</v>
      </c>
      <c r="F102" s="136"/>
      <c r="G102" s="144"/>
      <c r="H102" s="81"/>
      <c r="I102" s="134"/>
      <c r="J102" s="140"/>
      <c r="K102" s="143"/>
      <c r="L102" s="143"/>
    </row>
    <row r="103" spans="1:12">
      <c r="A103" s="81" t="s">
        <v>1583</v>
      </c>
      <c r="B103" s="81" t="s">
        <v>1584</v>
      </c>
      <c r="C103" s="132" t="s">
        <v>1585</v>
      </c>
      <c r="D103" s="132" t="s">
        <v>1391</v>
      </c>
      <c r="E103" s="138" t="s">
        <v>1554</v>
      </c>
      <c r="F103" s="136"/>
      <c r="G103" s="144"/>
      <c r="H103" s="81"/>
      <c r="I103" s="135"/>
      <c r="J103" s="140"/>
      <c r="K103" s="143"/>
      <c r="L103" s="143"/>
    </row>
    <row r="104" spans="1:12">
      <c r="A104" s="81"/>
      <c r="B104" s="81"/>
      <c r="C104" s="132" t="s">
        <v>1586</v>
      </c>
      <c r="D104" s="132" t="s">
        <v>856</v>
      </c>
      <c r="E104" s="138" t="s">
        <v>1554</v>
      </c>
      <c r="F104" s="136"/>
      <c r="G104" s="144"/>
      <c r="H104" s="81"/>
      <c r="I104" s="135"/>
      <c r="J104" s="140"/>
      <c r="K104" s="143"/>
      <c r="L104" s="143"/>
    </row>
    <row r="105" spans="1:12">
      <c r="A105" s="81"/>
      <c r="B105" s="81"/>
      <c r="C105" s="132" t="s">
        <v>1587</v>
      </c>
      <c r="D105" s="132" t="s">
        <v>771</v>
      </c>
      <c r="E105" s="138" t="s">
        <v>1554</v>
      </c>
      <c r="F105" s="136"/>
      <c r="G105" s="144"/>
      <c r="H105" s="81"/>
      <c r="I105" s="135"/>
      <c r="J105" s="140"/>
      <c r="K105" s="143"/>
      <c r="L105" s="143"/>
    </row>
    <row r="106" spans="1:12">
      <c r="A106" s="81" t="s">
        <v>1588</v>
      </c>
      <c r="B106" s="81" t="s">
        <v>1553</v>
      </c>
      <c r="C106" s="132" t="s">
        <v>1589</v>
      </c>
      <c r="D106" s="132" t="s">
        <v>1507</v>
      </c>
      <c r="E106" s="138" t="s">
        <v>1554</v>
      </c>
      <c r="F106" s="136"/>
      <c r="G106" s="144"/>
      <c r="H106" s="81"/>
      <c r="I106" s="135"/>
      <c r="J106" s="140"/>
      <c r="K106" s="143"/>
      <c r="L106" s="143"/>
    </row>
    <row r="107" spans="1:12">
      <c r="A107" s="81" t="s">
        <v>1590</v>
      </c>
      <c r="B107" s="81" t="s">
        <v>1556</v>
      </c>
      <c r="C107" s="132" t="s">
        <v>1591</v>
      </c>
      <c r="D107" s="132" t="s">
        <v>1103</v>
      </c>
      <c r="E107" s="138" t="s">
        <v>1554</v>
      </c>
      <c r="F107" s="136"/>
      <c r="G107" s="144"/>
      <c r="H107" s="81"/>
      <c r="I107" s="135"/>
      <c r="J107" s="140"/>
      <c r="K107" s="143"/>
      <c r="L107" s="143"/>
    </row>
    <row r="108" spans="1:12">
      <c r="A108" s="81" t="s">
        <v>1592</v>
      </c>
      <c r="B108" s="81" t="s">
        <v>1556</v>
      </c>
      <c r="C108" s="132" t="s">
        <v>1593</v>
      </c>
      <c r="D108" s="132" t="s">
        <v>552</v>
      </c>
      <c r="E108" s="138" t="s">
        <v>1554</v>
      </c>
      <c r="F108" s="136"/>
      <c r="G108" s="144"/>
      <c r="H108" s="81"/>
      <c r="I108" s="135"/>
      <c r="J108" s="140"/>
      <c r="K108" s="143"/>
      <c r="L108" s="143"/>
    </row>
    <row r="109" spans="1:12">
      <c r="A109" s="81" t="s">
        <v>1594</v>
      </c>
      <c r="B109" s="81" t="s">
        <v>1553</v>
      </c>
      <c r="C109" s="132" t="s">
        <v>1593</v>
      </c>
      <c r="D109" s="132" t="s">
        <v>772</v>
      </c>
      <c r="E109" s="138" t="s">
        <v>1554</v>
      </c>
      <c r="F109" s="136"/>
      <c r="G109" s="144"/>
      <c r="H109" s="81"/>
      <c r="I109" s="135"/>
      <c r="J109" s="140"/>
      <c r="K109" s="143"/>
      <c r="L109" s="143"/>
    </row>
    <row r="110" spans="1:12">
      <c r="A110" s="81" t="s">
        <v>1595</v>
      </c>
      <c r="B110" s="81" t="s">
        <v>1553</v>
      </c>
      <c r="C110" s="132" t="s">
        <v>1596</v>
      </c>
      <c r="D110" s="132" t="s">
        <v>1177</v>
      </c>
      <c r="E110" s="138" t="s">
        <v>1554</v>
      </c>
      <c r="F110" s="136"/>
      <c r="G110" s="144"/>
      <c r="H110" s="81"/>
      <c r="I110" s="135"/>
      <c r="J110" s="140"/>
      <c r="K110" s="143"/>
      <c r="L110" s="143"/>
    </row>
    <row r="111" spans="1:12">
      <c r="A111" s="81" t="s">
        <v>1597</v>
      </c>
      <c r="B111" s="81" t="s">
        <v>1598</v>
      </c>
      <c r="C111" s="132" t="s">
        <v>1599</v>
      </c>
      <c r="D111" s="132" t="s">
        <v>657</v>
      </c>
      <c r="E111" s="138" t="s">
        <v>1554</v>
      </c>
      <c r="F111" s="136"/>
      <c r="G111" s="144"/>
      <c r="H111" s="81"/>
      <c r="I111" s="135"/>
      <c r="J111" s="140"/>
      <c r="K111" s="143"/>
      <c r="L111" s="143"/>
    </row>
    <row r="112" spans="1:12">
      <c r="A112" s="81"/>
      <c r="B112" s="81" t="s">
        <v>1598</v>
      </c>
      <c r="C112" s="132" t="s">
        <v>1599</v>
      </c>
      <c r="D112" s="132" t="s">
        <v>471</v>
      </c>
      <c r="E112" s="138" t="s">
        <v>1554</v>
      </c>
      <c r="F112" s="136"/>
      <c r="G112" s="144"/>
      <c r="H112" s="81"/>
      <c r="I112" s="135"/>
      <c r="J112" s="140"/>
      <c r="K112" s="143"/>
      <c r="L112" s="143"/>
    </row>
    <row r="113" spans="1:12">
      <c r="A113" s="81"/>
      <c r="B113" s="81" t="s">
        <v>1598</v>
      </c>
      <c r="C113" s="132" t="s">
        <v>1599</v>
      </c>
      <c r="D113" s="132" t="s">
        <v>1199</v>
      </c>
      <c r="E113" s="138" t="s">
        <v>1554</v>
      </c>
      <c r="F113" s="136"/>
      <c r="G113" s="144"/>
      <c r="H113" s="81"/>
      <c r="I113" s="135"/>
      <c r="J113" s="140"/>
      <c r="K113" s="143"/>
      <c r="L113" s="143"/>
    </row>
    <row r="114" spans="1:12">
      <c r="A114" s="81"/>
      <c r="B114" s="81" t="s">
        <v>1598</v>
      </c>
      <c r="C114" s="132" t="s">
        <v>1600</v>
      </c>
      <c r="D114" s="132" t="s">
        <v>1197</v>
      </c>
      <c r="E114" s="138" t="s">
        <v>1554</v>
      </c>
      <c r="F114" s="136"/>
      <c r="G114" s="144"/>
      <c r="H114" s="81"/>
      <c r="I114" s="135"/>
      <c r="J114" s="140"/>
      <c r="K114" s="143"/>
      <c r="L114" s="143"/>
    </row>
    <row r="115" spans="1:12">
      <c r="A115" s="81"/>
      <c r="B115" s="81" t="s">
        <v>1598</v>
      </c>
      <c r="C115" s="132" t="s">
        <v>1601</v>
      </c>
      <c r="D115" s="132" t="s">
        <v>1202</v>
      </c>
      <c r="E115" s="138" t="s">
        <v>1554</v>
      </c>
      <c r="F115" s="136"/>
      <c r="G115" s="144"/>
      <c r="H115" s="81"/>
      <c r="I115" s="135"/>
      <c r="J115" s="140"/>
      <c r="K115" s="143"/>
      <c r="L115" s="143"/>
    </row>
    <row r="116" spans="1:12">
      <c r="A116" s="81"/>
      <c r="B116" s="81" t="s">
        <v>1598</v>
      </c>
      <c r="C116" s="132" t="s">
        <v>1602</v>
      </c>
      <c r="D116" s="132" t="s">
        <v>1200</v>
      </c>
      <c r="E116" s="138" t="s">
        <v>1554</v>
      </c>
      <c r="F116" s="136"/>
      <c r="G116" s="144"/>
      <c r="H116" s="81"/>
      <c r="I116" s="135"/>
      <c r="J116" s="140"/>
      <c r="K116" s="143"/>
      <c r="L116" s="143"/>
    </row>
    <row r="117" spans="1:12">
      <c r="A117" s="81"/>
      <c r="B117" s="81" t="s">
        <v>1598</v>
      </c>
      <c r="C117" s="132" t="s">
        <v>1603</v>
      </c>
      <c r="D117" s="132" t="s">
        <v>1190</v>
      </c>
      <c r="E117" s="138" t="s">
        <v>1554</v>
      </c>
      <c r="F117" s="136"/>
      <c r="G117" s="144"/>
      <c r="H117" s="81"/>
      <c r="I117" s="135"/>
      <c r="J117" s="140"/>
      <c r="K117" s="143"/>
      <c r="L117" s="143"/>
    </row>
    <row r="118" spans="1:12">
      <c r="A118" s="81"/>
      <c r="B118" s="81" t="s">
        <v>1598</v>
      </c>
      <c r="C118" s="132" t="s">
        <v>1604</v>
      </c>
      <c r="D118" s="132" t="s">
        <v>1189</v>
      </c>
      <c r="E118" s="138" t="s">
        <v>1554</v>
      </c>
      <c r="F118" s="136"/>
      <c r="G118" s="144"/>
      <c r="H118" s="81"/>
      <c r="I118" s="135"/>
      <c r="J118" s="140"/>
      <c r="K118" s="143"/>
      <c r="L118" s="143"/>
    </row>
    <row r="119" spans="1:12">
      <c r="A119" s="81"/>
      <c r="B119" s="81" t="s">
        <v>1598</v>
      </c>
      <c r="C119" s="132" t="s">
        <v>1605</v>
      </c>
      <c r="D119" s="132" t="s">
        <v>1192</v>
      </c>
      <c r="E119" s="138" t="s">
        <v>1554</v>
      </c>
      <c r="F119" s="136"/>
      <c r="G119" s="144"/>
      <c r="H119" s="81"/>
      <c r="I119" s="135"/>
      <c r="J119" s="140"/>
      <c r="K119" s="143"/>
      <c r="L119" s="143"/>
    </row>
    <row r="120" spans="1:12">
      <c r="A120" s="81"/>
      <c r="B120" s="81" t="s">
        <v>1598</v>
      </c>
      <c r="C120" s="132" t="s">
        <v>1606</v>
      </c>
      <c r="D120" s="132" t="s">
        <v>1191</v>
      </c>
      <c r="E120" s="138" t="s">
        <v>1554</v>
      </c>
      <c r="F120" s="136"/>
      <c r="G120" s="144"/>
      <c r="H120" s="81"/>
      <c r="I120" s="135"/>
      <c r="J120" s="140"/>
      <c r="K120" s="143"/>
      <c r="L120" s="143"/>
    </row>
    <row r="121" spans="1:12">
      <c r="A121" s="81"/>
      <c r="B121" s="81" t="s">
        <v>1598</v>
      </c>
      <c r="C121" s="132" t="s">
        <v>1607</v>
      </c>
      <c r="D121" s="132" t="s">
        <v>1194</v>
      </c>
      <c r="E121" s="138" t="s">
        <v>1554</v>
      </c>
      <c r="F121" s="136"/>
      <c r="G121" s="144"/>
      <c r="H121" s="81"/>
      <c r="I121" s="135"/>
      <c r="J121" s="140"/>
      <c r="K121" s="143"/>
      <c r="L121" s="143"/>
    </row>
    <row r="122" spans="1:12">
      <c r="A122" s="81"/>
      <c r="B122" s="81" t="s">
        <v>1598</v>
      </c>
      <c r="C122" s="132" t="s">
        <v>1599</v>
      </c>
      <c r="D122" s="132" t="s">
        <v>524</v>
      </c>
      <c r="E122" s="138" t="s">
        <v>1554</v>
      </c>
      <c r="F122" s="136"/>
      <c r="G122" s="144"/>
      <c r="H122" s="81"/>
      <c r="I122" s="135"/>
      <c r="J122" s="140"/>
      <c r="K122" s="143"/>
      <c r="L122" s="143"/>
    </row>
    <row r="123" spans="1:12">
      <c r="A123" s="81"/>
      <c r="B123" s="81" t="s">
        <v>1598</v>
      </c>
      <c r="C123" s="132" t="s">
        <v>1600</v>
      </c>
      <c r="D123" s="132" t="s">
        <v>523</v>
      </c>
      <c r="E123" s="138" t="s">
        <v>1554</v>
      </c>
      <c r="F123" s="136"/>
      <c r="G123" s="144"/>
      <c r="H123" s="81"/>
      <c r="I123" s="134"/>
      <c r="J123" s="140"/>
      <c r="K123" s="143"/>
      <c r="L123" s="143"/>
    </row>
    <row r="124" spans="1:12">
      <c r="A124" s="81"/>
      <c r="B124" s="81" t="s">
        <v>1598</v>
      </c>
      <c r="C124" s="132" t="s">
        <v>1605</v>
      </c>
      <c r="D124" s="132" t="s">
        <v>531</v>
      </c>
      <c r="E124" s="138" t="s">
        <v>1554</v>
      </c>
      <c r="F124" s="136"/>
      <c r="G124" s="144"/>
      <c r="H124" s="81"/>
      <c r="I124" s="134"/>
      <c r="J124" s="140"/>
      <c r="K124" s="143"/>
      <c r="L124" s="143"/>
    </row>
    <row r="125" spans="1:12">
      <c r="A125" s="81"/>
      <c r="B125" s="81" t="s">
        <v>1598</v>
      </c>
      <c r="C125" s="132" t="s">
        <v>1606</v>
      </c>
      <c r="D125" s="132" t="s">
        <v>530</v>
      </c>
      <c r="E125" s="138" t="s">
        <v>1554</v>
      </c>
      <c r="F125" s="136"/>
      <c r="G125" s="144"/>
      <c r="H125" s="81"/>
      <c r="I125" s="134"/>
      <c r="J125" s="140"/>
      <c r="K125" s="143"/>
      <c r="L125" s="143"/>
    </row>
    <row r="126" spans="1:12">
      <c r="A126" s="81"/>
      <c r="B126" s="81" t="s">
        <v>1598</v>
      </c>
      <c r="C126" s="132" t="s">
        <v>1607</v>
      </c>
      <c r="D126" s="132" t="s">
        <v>532</v>
      </c>
      <c r="E126" s="138" t="s">
        <v>1554</v>
      </c>
      <c r="F126" s="136"/>
      <c r="G126" s="144"/>
      <c r="H126" s="81"/>
      <c r="I126" s="134"/>
      <c r="J126" s="140"/>
      <c r="K126" s="143"/>
      <c r="L126" s="143"/>
    </row>
    <row r="127" spans="1:12">
      <c r="A127" s="81"/>
      <c r="B127" s="81" t="s">
        <v>1598</v>
      </c>
      <c r="C127" s="132" t="s">
        <v>1601</v>
      </c>
      <c r="D127" s="132" t="s">
        <v>527</v>
      </c>
      <c r="E127" s="138" t="s">
        <v>1554</v>
      </c>
      <c r="F127" s="136"/>
      <c r="G127" s="144"/>
      <c r="H127" s="81"/>
      <c r="I127" s="134"/>
      <c r="J127" s="140"/>
      <c r="K127" s="143"/>
      <c r="L127" s="143"/>
    </row>
    <row r="128" spans="1:12">
      <c r="A128" s="81"/>
      <c r="B128" s="81" t="s">
        <v>1598</v>
      </c>
      <c r="C128" s="132" t="s">
        <v>1602</v>
      </c>
      <c r="D128" s="132" t="s">
        <v>525</v>
      </c>
      <c r="E128" s="138" t="s">
        <v>1554</v>
      </c>
      <c r="F128" s="136"/>
      <c r="G128" s="144"/>
      <c r="H128" s="81"/>
      <c r="I128" s="134"/>
      <c r="J128" s="140"/>
      <c r="K128" s="143"/>
      <c r="L128" s="143"/>
    </row>
    <row r="129" spans="1:12">
      <c r="A129" s="81"/>
      <c r="B129" s="81" t="s">
        <v>1598</v>
      </c>
      <c r="C129" s="132" t="s">
        <v>1603</v>
      </c>
      <c r="D129" s="132" t="s">
        <v>529</v>
      </c>
      <c r="E129" s="138" t="s">
        <v>1554</v>
      </c>
      <c r="F129" s="136"/>
      <c r="G129" s="144"/>
      <c r="H129" s="81"/>
      <c r="I129" s="134"/>
      <c r="J129" s="140"/>
      <c r="K129" s="143"/>
      <c r="L129" s="143"/>
    </row>
    <row r="130" spans="1:12">
      <c r="A130" s="81"/>
      <c r="B130" s="81" t="s">
        <v>1598</v>
      </c>
      <c r="C130" s="132" t="s">
        <v>1604</v>
      </c>
      <c r="D130" s="132" t="s">
        <v>528</v>
      </c>
      <c r="E130" s="138" t="s">
        <v>1554</v>
      </c>
      <c r="F130" s="136"/>
      <c r="G130" s="144"/>
      <c r="H130" s="81"/>
      <c r="I130" s="134"/>
      <c r="J130" s="140"/>
      <c r="K130" s="143"/>
      <c r="L130" s="143"/>
    </row>
    <row r="131" spans="1:12">
      <c r="A131" s="81" t="s">
        <v>1609</v>
      </c>
      <c r="B131" s="81" t="s">
        <v>1556</v>
      </c>
      <c r="C131" s="132" t="s">
        <v>1610</v>
      </c>
      <c r="D131" s="132" t="s">
        <v>504</v>
      </c>
      <c r="E131" s="138" t="s">
        <v>1554</v>
      </c>
      <c r="F131" s="136"/>
      <c r="G131" s="144"/>
      <c r="H131" s="81"/>
      <c r="I131" s="134"/>
      <c r="J131" s="140"/>
      <c r="K131" s="143"/>
      <c r="L131" s="143"/>
    </row>
    <row r="132" spans="1:12">
      <c r="A132" s="81" t="s">
        <v>1611</v>
      </c>
      <c r="B132" s="81" t="s">
        <v>1560</v>
      </c>
      <c r="C132" s="132" t="s">
        <v>1612</v>
      </c>
      <c r="D132" s="132" t="s">
        <v>1502</v>
      </c>
      <c r="E132" s="138" t="s">
        <v>1554</v>
      </c>
      <c r="F132" s="136"/>
      <c r="G132" s="144"/>
      <c r="H132" s="81"/>
      <c r="I132" s="134"/>
      <c r="J132" s="140"/>
      <c r="K132" s="143"/>
      <c r="L132" s="143"/>
    </row>
    <row r="133" spans="1:12">
      <c r="A133" s="81" t="s">
        <v>1613</v>
      </c>
      <c r="B133" s="81" t="s">
        <v>1556</v>
      </c>
      <c r="C133" s="132" t="s">
        <v>1614</v>
      </c>
      <c r="D133" s="132" t="s">
        <v>699</v>
      </c>
      <c r="E133" s="138" t="s">
        <v>1554</v>
      </c>
      <c r="F133" s="136" t="s">
        <v>127</v>
      </c>
      <c r="G133" s="144" t="s">
        <v>127</v>
      </c>
      <c r="H133" s="81"/>
      <c r="I133" s="134" t="s">
        <v>127</v>
      </c>
      <c r="J133" s="140" t="s">
        <v>126</v>
      </c>
      <c r="K133" s="143" t="s">
        <v>1717</v>
      </c>
      <c r="L133" s="143"/>
    </row>
    <row r="134" spans="1:12">
      <c r="A134" s="81" t="s">
        <v>1615</v>
      </c>
      <c r="B134" s="81" t="s">
        <v>1598</v>
      </c>
      <c r="C134" s="132" t="s">
        <v>1599</v>
      </c>
      <c r="D134" s="132" t="s">
        <v>657</v>
      </c>
      <c r="E134" s="138" t="s">
        <v>1554</v>
      </c>
      <c r="F134" s="136"/>
      <c r="G134" s="144"/>
      <c r="H134" s="81"/>
      <c r="I134" s="134"/>
      <c r="J134" s="140"/>
      <c r="K134" s="143"/>
      <c r="L134" s="143"/>
    </row>
    <row r="135" spans="1:12">
      <c r="A135" s="81"/>
      <c r="B135" s="81" t="s">
        <v>1598</v>
      </c>
      <c r="C135" s="132" t="s">
        <v>1599</v>
      </c>
      <c r="D135" s="132" t="s">
        <v>471</v>
      </c>
      <c r="E135" s="138" t="s">
        <v>1554</v>
      </c>
      <c r="F135" s="136"/>
      <c r="G135" s="144"/>
      <c r="H135" s="81"/>
      <c r="I135" s="134"/>
      <c r="J135" s="140"/>
      <c r="K135" s="143"/>
      <c r="L135" s="143"/>
    </row>
    <row r="136" spans="1:12">
      <c r="A136" s="81"/>
      <c r="B136" s="81" t="s">
        <v>1598</v>
      </c>
      <c r="C136" s="132" t="s">
        <v>1599</v>
      </c>
      <c r="D136" s="132" t="s">
        <v>1199</v>
      </c>
      <c r="E136" s="138" t="s">
        <v>1554</v>
      </c>
      <c r="F136" s="136"/>
      <c r="G136" s="144"/>
      <c r="H136" s="81"/>
      <c r="I136" s="134"/>
      <c r="J136" s="140"/>
      <c r="K136" s="143"/>
      <c r="L136" s="143"/>
    </row>
    <row r="137" spans="1:12">
      <c r="A137" s="81"/>
      <c r="B137" s="81" t="s">
        <v>1598</v>
      </c>
      <c r="C137" s="132" t="s">
        <v>1600</v>
      </c>
      <c r="D137" s="132" t="s">
        <v>1197</v>
      </c>
      <c r="E137" s="138" t="s">
        <v>1554</v>
      </c>
      <c r="F137" s="136"/>
      <c r="G137" s="144"/>
      <c r="H137" s="81"/>
      <c r="I137" s="134"/>
      <c r="J137" s="140"/>
      <c r="K137" s="143"/>
      <c r="L137" s="143"/>
    </row>
    <row r="138" spans="1:12">
      <c r="A138" s="81"/>
      <c r="B138" s="81" t="s">
        <v>1598</v>
      </c>
      <c r="C138" s="132" t="s">
        <v>1601</v>
      </c>
      <c r="D138" s="132" t="s">
        <v>1202</v>
      </c>
      <c r="E138" s="138" t="s">
        <v>1554</v>
      </c>
      <c r="F138" s="136"/>
      <c r="G138" s="144"/>
      <c r="H138" s="81"/>
      <c r="I138" s="134"/>
      <c r="J138" s="140"/>
      <c r="K138" s="143"/>
      <c r="L138" s="143"/>
    </row>
    <row r="139" spans="1:12">
      <c r="A139" s="81"/>
      <c r="B139" s="81" t="s">
        <v>1598</v>
      </c>
      <c r="C139" s="132" t="s">
        <v>1602</v>
      </c>
      <c r="D139" s="132" t="s">
        <v>1200</v>
      </c>
      <c r="E139" s="138" t="s">
        <v>1554</v>
      </c>
      <c r="F139" s="136"/>
      <c r="G139" s="144"/>
      <c r="H139" s="81"/>
      <c r="I139" s="134"/>
      <c r="J139" s="140"/>
      <c r="K139" s="143"/>
      <c r="L139" s="143"/>
    </row>
    <row r="140" spans="1:12">
      <c r="A140" s="81"/>
      <c r="B140" s="81" t="s">
        <v>1598</v>
      </c>
      <c r="C140" s="132" t="s">
        <v>1603</v>
      </c>
      <c r="D140" s="132" t="s">
        <v>1190</v>
      </c>
      <c r="E140" s="138" t="s">
        <v>1554</v>
      </c>
      <c r="F140" s="136"/>
      <c r="G140" s="144"/>
      <c r="H140" s="81"/>
      <c r="I140" s="134"/>
      <c r="J140" s="140"/>
      <c r="K140" s="143"/>
      <c r="L140" s="143"/>
    </row>
    <row r="141" spans="1:12">
      <c r="A141" s="81"/>
      <c r="B141" s="81" t="s">
        <v>1598</v>
      </c>
      <c r="C141" s="132" t="s">
        <v>1604</v>
      </c>
      <c r="D141" s="132" t="s">
        <v>1189</v>
      </c>
      <c r="E141" s="138" t="s">
        <v>1554</v>
      </c>
      <c r="F141" s="136"/>
      <c r="G141" s="144"/>
      <c r="H141" s="81"/>
      <c r="I141" s="134"/>
      <c r="J141" s="140"/>
      <c r="K141" s="143"/>
      <c r="L141" s="143"/>
    </row>
    <row r="142" spans="1:12">
      <c r="A142" s="81"/>
      <c r="B142" s="81" t="s">
        <v>1598</v>
      </c>
      <c r="C142" s="132" t="s">
        <v>1605</v>
      </c>
      <c r="D142" s="132" t="s">
        <v>1192</v>
      </c>
      <c r="E142" s="138" t="s">
        <v>1554</v>
      </c>
      <c r="F142" s="136"/>
      <c r="G142" s="144"/>
      <c r="H142" s="81"/>
      <c r="I142" s="134"/>
      <c r="J142" s="140"/>
      <c r="K142" s="143"/>
      <c r="L142" s="143"/>
    </row>
    <row r="143" spans="1:12">
      <c r="A143" s="81"/>
      <c r="B143" s="81" t="s">
        <v>1598</v>
      </c>
      <c r="C143" s="132" t="s">
        <v>1606</v>
      </c>
      <c r="D143" s="132" t="s">
        <v>1191</v>
      </c>
      <c r="E143" s="138" t="s">
        <v>1554</v>
      </c>
      <c r="F143" s="136"/>
      <c r="G143" s="144"/>
      <c r="H143" s="81"/>
      <c r="I143" s="134"/>
      <c r="J143" s="140"/>
      <c r="K143" s="143"/>
      <c r="L143" s="143"/>
    </row>
    <row r="144" spans="1:12">
      <c r="A144" s="81"/>
      <c r="B144" s="81" t="s">
        <v>1598</v>
      </c>
      <c r="C144" s="132" t="s">
        <v>1607</v>
      </c>
      <c r="D144" s="132" t="s">
        <v>1194</v>
      </c>
      <c r="E144" s="138" t="s">
        <v>1554</v>
      </c>
      <c r="F144" s="136"/>
      <c r="G144" s="144"/>
      <c r="H144" s="81"/>
      <c r="I144" s="134"/>
      <c r="J144" s="140"/>
      <c r="K144" s="143"/>
      <c r="L144" s="143"/>
    </row>
    <row r="145" spans="1:12">
      <c r="A145" s="81"/>
      <c r="B145" s="81" t="s">
        <v>1598</v>
      </c>
      <c r="C145" s="132" t="s">
        <v>1599</v>
      </c>
      <c r="D145" s="132" t="s">
        <v>524</v>
      </c>
      <c r="E145" s="138" t="s">
        <v>1554</v>
      </c>
      <c r="F145" s="136"/>
      <c r="G145" s="144"/>
      <c r="H145" s="81"/>
      <c r="I145" s="134"/>
      <c r="J145" s="140"/>
      <c r="K145" s="143"/>
      <c r="L145" s="143"/>
    </row>
    <row r="146" spans="1:12">
      <c r="A146" s="81"/>
      <c r="B146" s="81" t="s">
        <v>1598</v>
      </c>
      <c r="C146" s="132" t="s">
        <v>1600</v>
      </c>
      <c r="D146" s="132" t="s">
        <v>523</v>
      </c>
      <c r="E146" s="138" t="s">
        <v>1554</v>
      </c>
      <c r="F146" s="136"/>
      <c r="G146" s="144"/>
      <c r="H146" s="81"/>
      <c r="I146" s="134"/>
      <c r="J146" s="140"/>
      <c r="K146" s="143"/>
      <c r="L146" s="143"/>
    </row>
    <row r="147" spans="1:12">
      <c r="A147" s="81"/>
      <c r="B147" s="81" t="s">
        <v>1598</v>
      </c>
      <c r="C147" s="132" t="s">
        <v>1605</v>
      </c>
      <c r="D147" s="132" t="s">
        <v>531</v>
      </c>
      <c r="E147" s="138" t="s">
        <v>1554</v>
      </c>
      <c r="F147" s="136"/>
      <c r="G147" s="144"/>
      <c r="H147" s="81"/>
      <c r="I147" s="134"/>
      <c r="J147" s="140"/>
      <c r="K147" s="143"/>
      <c r="L147" s="143"/>
    </row>
    <row r="148" spans="1:12">
      <c r="A148" s="81"/>
      <c r="B148" s="81" t="s">
        <v>1598</v>
      </c>
      <c r="C148" s="132" t="s">
        <v>1606</v>
      </c>
      <c r="D148" s="132" t="s">
        <v>530</v>
      </c>
      <c r="E148" s="138" t="s">
        <v>1554</v>
      </c>
      <c r="F148" s="136"/>
      <c r="G148" s="144"/>
      <c r="H148" s="81"/>
      <c r="I148" s="135"/>
      <c r="J148" s="140"/>
      <c r="K148" s="143"/>
      <c r="L148" s="143"/>
    </row>
    <row r="149" spans="1:12">
      <c r="A149" s="81"/>
      <c r="B149" s="81" t="s">
        <v>1598</v>
      </c>
      <c r="C149" s="132" t="s">
        <v>1607</v>
      </c>
      <c r="D149" s="132" t="s">
        <v>532</v>
      </c>
      <c r="E149" s="138" t="s">
        <v>1554</v>
      </c>
      <c r="F149" s="136"/>
      <c r="G149" s="144"/>
      <c r="H149" s="81"/>
      <c r="I149" s="135"/>
      <c r="J149" s="140"/>
      <c r="K149" s="143"/>
      <c r="L149" s="143"/>
    </row>
    <row r="150" spans="1:12">
      <c r="A150" s="81"/>
      <c r="B150" s="81" t="s">
        <v>1598</v>
      </c>
      <c r="C150" s="132" t="s">
        <v>1601</v>
      </c>
      <c r="D150" s="132" t="s">
        <v>527</v>
      </c>
      <c r="E150" s="138" t="s">
        <v>1554</v>
      </c>
      <c r="F150" s="136"/>
      <c r="G150" s="144"/>
      <c r="H150" s="81"/>
      <c r="I150" s="135"/>
      <c r="J150" s="140"/>
      <c r="K150" s="143"/>
      <c r="L150" s="143"/>
    </row>
    <row r="151" spans="1:12">
      <c r="A151" s="81"/>
      <c r="B151" s="81" t="s">
        <v>1598</v>
      </c>
      <c r="C151" s="132" t="s">
        <v>1602</v>
      </c>
      <c r="D151" s="132" t="s">
        <v>525</v>
      </c>
      <c r="E151" s="138" t="s">
        <v>1554</v>
      </c>
      <c r="F151" s="136"/>
      <c r="G151" s="144"/>
      <c r="H151" s="81"/>
      <c r="I151" s="135"/>
      <c r="J151" s="140"/>
      <c r="K151" s="143"/>
      <c r="L151" s="143"/>
    </row>
    <row r="152" spans="1:12">
      <c r="A152" s="81"/>
      <c r="B152" s="81" t="s">
        <v>1598</v>
      </c>
      <c r="C152" s="132" t="s">
        <v>1603</v>
      </c>
      <c r="D152" s="132" t="s">
        <v>529</v>
      </c>
      <c r="E152" s="138" t="s">
        <v>1554</v>
      </c>
      <c r="F152" s="136"/>
      <c r="G152" s="144"/>
      <c r="H152" s="81"/>
      <c r="I152" s="135"/>
      <c r="J152" s="140"/>
      <c r="K152" s="143"/>
      <c r="L152" s="143"/>
    </row>
    <row r="153" spans="1:12">
      <c r="A153" s="81"/>
      <c r="B153" s="81" t="s">
        <v>1598</v>
      </c>
      <c r="C153" s="132" t="s">
        <v>1604</v>
      </c>
      <c r="D153" s="132" t="s">
        <v>528</v>
      </c>
      <c r="E153" s="138" t="s">
        <v>1554</v>
      </c>
      <c r="F153" s="136"/>
      <c r="G153" s="144"/>
      <c r="H153" s="81"/>
      <c r="I153" s="135"/>
      <c r="J153" s="140"/>
      <c r="K153" s="143"/>
      <c r="L153" s="143"/>
    </row>
    <row r="154" spans="1:12">
      <c r="A154" s="132" t="s">
        <v>1617</v>
      </c>
      <c r="B154" s="81" t="s">
        <v>1556</v>
      </c>
      <c r="C154" s="132" t="s">
        <v>1616</v>
      </c>
      <c r="D154" s="132" t="s">
        <v>1209</v>
      </c>
      <c r="E154" s="138" t="s">
        <v>1554</v>
      </c>
      <c r="F154" s="136"/>
      <c r="G154" s="144"/>
      <c r="H154" s="81"/>
      <c r="I154" s="135"/>
      <c r="J154" s="140"/>
      <c r="K154" s="143"/>
      <c r="L154" s="143"/>
    </row>
    <row r="155" spans="1:12">
      <c r="A155" s="81" t="s">
        <v>1618</v>
      </c>
      <c r="B155" s="81" t="s">
        <v>1560</v>
      </c>
      <c r="C155" s="132" t="s">
        <v>1619</v>
      </c>
      <c r="D155" s="132" t="s">
        <v>896</v>
      </c>
      <c r="E155" s="138" t="s">
        <v>1554</v>
      </c>
      <c r="F155" s="136"/>
      <c r="G155" s="144"/>
      <c r="H155" s="81"/>
      <c r="I155" s="135"/>
      <c r="J155" s="140"/>
      <c r="K155" s="143"/>
      <c r="L155" s="143"/>
    </row>
    <row r="156" spans="1:12">
      <c r="A156" s="81"/>
      <c r="B156" s="81" t="s">
        <v>1560</v>
      </c>
      <c r="C156" s="132" t="s">
        <v>1619</v>
      </c>
      <c r="D156" s="132" t="s">
        <v>517</v>
      </c>
      <c r="E156" s="138" t="s">
        <v>1554</v>
      </c>
      <c r="F156" s="136"/>
      <c r="G156" s="144"/>
      <c r="H156" s="81"/>
      <c r="I156" s="135"/>
      <c r="J156" s="140"/>
      <c r="K156" s="143"/>
      <c r="L156" s="143"/>
    </row>
    <row r="157" spans="1:12">
      <c r="A157" s="81" t="s">
        <v>1620</v>
      </c>
      <c r="B157" s="81" t="s">
        <v>1556</v>
      </c>
      <c r="C157" s="132" t="s">
        <v>1621</v>
      </c>
      <c r="D157" s="132" t="s">
        <v>820</v>
      </c>
      <c r="E157" s="138" t="s">
        <v>1554</v>
      </c>
      <c r="F157" s="136"/>
      <c r="G157" s="144"/>
      <c r="H157" s="81"/>
      <c r="I157" s="135"/>
      <c r="J157" s="140"/>
      <c r="K157" s="143"/>
      <c r="L157" s="143"/>
    </row>
    <row r="158" spans="1:12">
      <c r="A158" s="81"/>
      <c r="B158" s="81" t="s">
        <v>1556</v>
      </c>
      <c r="C158" s="132" t="s">
        <v>1622</v>
      </c>
      <c r="D158" s="132" t="s">
        <v>622</v>
      </c>
      <c r="E158" s="138" t="s">
        <v>1554</v>
      </c>
      <c r="F158" s="136"/>
      <c r="G158" s="144"/>
      <c r="H158" s="81"/>
      <c r="I158" s="135"/>
      <c r="J158" s="140"/>
      <c r="K158" s="143"/>
      <c r="L158" s="143"/>
    </row>
    <row r="159" spans="1:12">
      <c r="A159" s="81" t="s">
        <v>1623</v>
      </c>
      <c r="B159" s="81" t="s">
        <v>1624</v>
      </c>
      <c r="C159" s="132" t="s">
        <v>1625</v>
      </c>
      <c r="D159" s="132" t="s">
        <v>469</v>
      </c>
      <c r="E159" s="138" t="s">
        <v>1554</v>
      </c>
      <c r="F159" s="136"/>
      <c r="G159" s="144"/>
      <c r="H159" s="81"/>
      <c r="I159" s="135"/>
      <c r="J159" s="140"/>
      <c r="K159" s="143"/>
      <c r="L159" s="143"/>
    </row>
    <row r="160" spans="1:12">
      <c r="A160" s="81" t="s">
        <v>1626</v>
      </c>
      <c r="B160" s="81" t="s">
        <v>1556</v>
      </c>
      <c r="C160" s="132" t="s">
        <v>1627</v>
      </c>
      <c r="D160" s="132" t="s">
        <v>588</v>
      </c>
      <c r="E160" s="138" t="s">
        <v>1554</v>
      </c>
      <c r="F160" s="136"/>
      <c r="G160" s="144"/>
      <c r="H160" s="81"/>
      <c r="I160" s="135"/>
      <c r="J160" s="140"/>
      <c r="K160" s="143"/>
      <c r="L160" s="143"/>
    </row>
    <row r="161" spans="1:12">
      <c r="A161" s="81"/>
      <c r="B161" s="81"/>
      <c r="C161" s="132" t="s">
        <v>1628</v>
      </c>
      <c r="D161" s="132" t="s">
        <v>1481</v>
      </c>
      <c r="E161" s="138" t="s">
        <v>1554</v>
      </c>
      <c r="F161" s="136"/>
      <c r="G161" s="144"/>
      <c r="H161" s="81"/>
      <c r="I161" s="135"/>
      <c r="J161" s="140"/>
      <c r="K161" s="143"/>
      <c r="L161" s="143"/>
    </row>
    <row r="162" spans="1:12">
      <c r="A162" s="81"/>
      <c r="B162" s="81"/>
      <c r="C162" s="132" t="s">
        <v>1628</v>
      </c>
      <c r="D162" s="132" t="s">
        <v>678</v>
      </c>
      <c r="E162" s="138" t="s">
        <v>1554</v>
      </c>
      <c r="F162" s="136"/>
      <c r="G162" s="144"/>
      <c r="H162" s="81"/>
      <c r="I162" s="135"/>
      <c r="J162" s="140"/>
      <c r="K162" s="143"/>
      <c r="L162" s="143"/>
    </row>
    <row r="163" spans="1:12">
      <c r="A163" s="81"/>
      <c r="B163" s="81"/>
      <c r="C163" s="132" t="s">
        <v>1627</v>
      </c>
      <c r="D163" s="132" t="s">
        <v>1342</v>
      </c>
      <c r="E163" s="138" t="s">
        <v>1554</v>
      </c>
      <c r="F163" s="136"/>
      <c r="G163" s="144"/>
      <c r="H163" s="81"/>
      <c r="I163" s="135"/>
      <c r="J163" s="140"/>
      <c r="K163" s="143"/>
      <c r="L163" s="143"/>
    </row>
    <row r="164" spans="1:12">
      <c r="A164" s="81" t="s">
        <v>1629</v>
      </c>
      <c r="B164" s="81" t="s">
        <v>1556</v>
      </c>
      <c r="C164" s="132" t="s">
        <v>1630</v>
      </c>
      <c r="D164" s="132" t="s">
        <v>1206</v>
      </c>
      <c r="E164" s="138" t="s">
        <v>1554</v>
      </c>
      <c r="F164" s="136"/>
      <c r="G164" s="144"/>
      <c r="H164" s="81"/>
      <c r="I164" s="135"/>
      <c r="J164" s="140"/>
      <c r="K164" s="143"/>
      <c r="L164" s="143"/>
    </row>
    <row r="165" spans="1:12">
      <c r="A165" s="81"/>
      <c r="B165" s="81" t="s">
        <v>1556</v>
      </c>
      <c r="C165" s="132" t="s">
        <v>1631</v>
      </c>
      <c r="D165" s="132" t="s">
        <v>1207</v>
      </c>
      <c r="E165" s="138" t="s">
        <v>1554</v>
      </c>
      <c r="F165" s="136"/>
      <c r="G165" s="144"/>
      <c r="H165" s="81"/>
      <c r="I165" s="135"/>
      <c r="J165" s="140"/>
      <c r="K165" s="143"/>
      <c r="L165" s="143"/>
    </row>
    <row r="166" spans="1:12">
      <c r="A166" s="81"/>
      <c r="B166" s="81" t="s">
        <v>1556</v>
      </c>
      <c r="C166" s="132" t="s">
        <v>1632</v>
      </c>
      <c r="D166" s="132" t="s">
        <v>1208</v>
      </c>
      <c r="E166" s="138" t="s">
        <v>1554</v>
      </c>
      <c r="F166" s="136"/>
      <c r="G166" s="144"/>
      <c r="H166" s="81"/>
      <c r="I166" s="134"/>
      <c r="J166" s="140"/>
      <c r="K166" s="143"/>
      <c r="L166" s="143"/>
    </row>
    <row r="167" spans="1:12">
      <c r="A167" s="81"/>
      <c r="B167" s="81" t="s">
        <v>1556</v>
      </c>
      <c r="C167" s="132" t="s">
        <v>1633</v>
      </c>
      <c r="D167" s="132" t="s">
        <v>1210</v>
      </c>
      <c r="E167" s="138" t="s">
        <v>1554</v>
      </c>
      <c r="F167" s="136"/>
      <c r="G167" s="144"/>
      <c r="H167" s="81"/>
      <c r="I167" s="134"/>
      <c r="J167" s="140"/>
      <c r="K167" s="143"/>
      <c r="L167" s="143"/>
    </row>
    <row r="168" spans="1:12">
      <c r="A168" s="81"/>
      <c r="B168" s="81" t="s">
        <v>1556</v>
      </c>
      <c r="C168" s="132" t="s">
        <v>1634</v>
      </c>
      <c r="D168" s="132" t="s">
        <v>1211</v>
      </c>
      <c r="E168" s="138" t="s">
        <v>1554</v>
      </c>
      <c r="F168" s="136"/>
      <c r="G168" s="144"/>
      <c r="H168" s="81"/>
      <c r="I168" s="134"/>
      <c r="J168" s="140"/>
      <c r="K168" s="143"/>
      <c r="L168" s="143"/>
    </row>
    <row r="169" spans="1:12">
      <c r="A169" s="81"/>
      <c r="B169" s="81" t="s">
        <v>1556</v>
      </c>
      <c r="C169" s="132" t="s">
        <v>1635</v>
      </c>
      <c r="D169" s="132" t="s">
        <v>1212</v>
      </c>
      <c r="E169" s="138" t="s">
        <v>1554</v>
      </c>
      <c r="F169" s="136"/>
      <c r="G169" s="144"/>
      <c r="H169" s="81"/>
      <c r="I169" s="134"/>
      <c r="J169" s="140"/>
      <c r="K169" s="143"/>
      <c r="L169" s="143"/>
    </row>
    <row r="170" spans="1:12">
      <c r="A170" s="81"/>
      <c r="B170" s="81" t="s">
        <v>1556</v>
      </c>
      <c r="C170" s="132" t="s">
        <v>1636</v>
      </c>
      <c r="D170" s="132" t="s">
        <v>1214</v>
      </c>
      <c r="E170" s="138" t="s">
        <v>1554</v>
      </c>
      <c r="F170" s="136"/>
      <c r="G170" s="144"/>
      <c r="H170" s="81"/>
      <c r="I170" s="134"/>
      <c r="J170" s="140"/>
      <c r="K170" s="143"/>
      <c r="L170" s="143"/>
    </row>
    <row r="171" spans="1:12">
      <c r="A171" s="81"/>
      <c r="B171" s="81" t="s">
        <v>1556</v>
      </c>
      <c r="C171" s="132" t="s">
        <v>1637</v>
      </c>
      <c r="D171" s="132" t="s">
        <v>1215</v>
      </c>
      <c r="E171" s="138" t="s">
        <v>1554</v>
      </c>
      <c r="F171" s="136"/>
      <c r="G171" s="144"/>
      <c r="H171" s="81"/>
      <c r="I171" s="134"/>
      <c r="J171" s="140"/>
      <c r="K171" s="143"/>
      <c r="L171" s="143"/>
    </row>
    <row r="172" spans="1:12">
      <c r="A172" s="81"/>
      <c r="B172" s="81" t="s">
        <v>1556</v>
      </c>
      <c r="C172" s="132" t="s">
        <v>1638</v>
      </c>
      <c r="D172" s="132" t="s">
        <v>1216</v>
      </c>
      <c r="E172" s="138" t="s">
        <v>1554</v>
      </c>
      <c r="F172" s="136"/>
      <c r="G172" s="144"/>
      <c r="H172" s="81"/>
      <c r="I172" s="134"/>
      <c r="J172" s="140"/>
      <c r="K172" s="143"/>
      <c r="L172" s="143"/>
    </row>
    <row r="173" spans="1:12">
      <c r="A173" s="81"/>
      <c r="B173" s="81" t="s">
        <v>1556</v>
      </c>
      <c r="C173" s="132" t="s">
        <v>1639</v>
      </c>
      <c r="D173" s="132" t="s">
        <v>1403</v>
      </c>
      <c r="E173" s="138" t="s">
        <v>1554</v>
      </c>
      <c r="F173" s="136"/>
      <c r="G173" s="144"/>
      <c r="H173" s="81"/>
      <c r="I173" s="134"/>
      <c r="J173" s="140"/>
      <c r="K173" s="143"/>
      <c r="L173" s="143"/>
    </row>
    <row r="174" spans="1:12">
      <c r="A174" s="81"/>
      <c r="B174" s="81" t="s">
        <v>1556</v>
      </c>
      <c r="C174" s="132" t="s">
        <v>1640</v>
      </c>
      <c r="D174" s="132" t="s">
        <v>1404</v>
      </c>
      <c r="E174" s="138" t="s">
        <v>1554</v>
      </c>
      <c r="F174" s="136"/>
      <c r="G174" s="144"/>
      <c r="H174" s="81"/>
      <c r="I174" s="134"/>
      <c r="J174" s="140"/>
      <c r="K174" s="143"/>
      <c r="L174" s="143"/>
    </row>
    <row r="175" spans="1:12">
      <c r="A175" s="81"/>
      <c r="B175" s="81" t="s">
        <v>1556</v>
      </c>
      <c r="C175" s="132" t="s">
        <v>1641</v>
      </c>
      <c r="D175" s="132" t="s">
        <v>1420</v>
      </c>
      <c r="E175" s="138" t="s">
        <v>1554</v>
      </c>
      <c r="F175" s="136"/>
      <c r="G175" s="144"/>
      <c r="H175" s="81"/>
      <c r="I175" s="134"/>
      <c r="J175" s="140"/>
      <c r="K175" s="143"/>
      <c r="L175" s="143"/>
    </row>
    <row r="176" spans="1:12">
      <c r="A176" s="81"/>
      <c r="B176" s="81" t="s">
        <v>1556</v>
      </c>
      <c r="C176" s="132" t="s">
        <v>1642</v>
      </c>
      <c r="D176" s="132" t="s">
        <v>1417</v>
      </c>
      <c r="E176" s="138" t="s">
        <v>1554</v>
      </c>
      <c r="F176" s="136"/>
      <c r="G176" s="144"/>
      <c r="H176" s="81"/>
      <c r="I176" s="134"/>
      <c r="J176" s="140"/>
      <c r="K176" s="143"/>
      <c r="L176" s="143"/>
    </row>
    <row r="177" spans="1:12">
      <c r="A177" s="81"/>
      <c r="B177" s="81" t="s">
        <v>1556</v>
      </c>
      <c r="C177" s="132" t="s">
        <v>1643</v>
      </c>
      <c r="D177" s="132" t="s">
        <v>1415</v>
      </c>
      <c r="E177" s="138" t="s">
        <v>1554</v>
      </c>
      <c r="F177" s="136"/>
      <c r="G177" s="144"/>
      <c r="H177" s="81"/>
      <c r="I177" s="134"/>
      <c r="J177" s="140"/>
      <c r="K177" s="143"/>
      <c r="L177" s="143"/>
    </row>
    <row r="178" spans="1:12">
      <c r="A178" s="81"/>
      <c r="B178" s="81" t="s">
        <v>1556</v>
      </c>
      <c r="C178" s="132" t="s">
        <v>1644</v>
      </c>
      <c r="D178" s="132" t="s">
        <v>1429</v>
      </c>
      <c r="E178" s="138" t="s">
        <v>1554</v>
      </c>
      <c r="F178" s="136"/>
      <c r="G178" s="144"/>
      <c r="H178" s="81"/>
      <c r="I178" s="134"/>
      <c r="J178" s="140"/>
      <c r="K178" s="143"/>
      <c r="L178" s="143"/>
    </row>
    <row r="179" spans="1:12">
      <c r="A179" s="81"/>
      <c r="B179" s="81" t="s">
        <v>1556</v>
      </c>
      <c r="C179" s="132" t="s">
        <v>1645</v>
      </c>
      <c r="D179" s="132" t="s">
        <v>1425</v>
      </c>
      <c r="E179" s="138" t="s">
        <v>1554</v>
      </c>
      <c r="F179" s="136"/>
      <c r="G179" s="144"/>
      <c r="H179" s="81"/>
      <c r="I179" s="134"/>
      <c r="J179" s="141"/>
      <c r="K179" s="143"/>
      <c r="L179" s="143"/>
    </row>
    <row r="180" spans="1:12">
      <c r="A180" s="81"/>
      <c r="B180" s="81" t="s">
        <v>1556</v>
      </c>
      <c r="C180" s="132" t="s">
        <v>1646</v>
      </c>
      <c r="D180" s="132" t="s">
        <v>1423</v>
      </c>
      <c r="E180" s="138" t="s">
        <v>1554</v>
      </c>
      <c r="F180" s="136"/>
      <c r="G180" s="144"/>
      <c r="H180" s="81"/>
      <c r="I180" s="135"/>
      <c r="J180" s="140"/>
      <c r="K180" s="143"/>
      <c r="L180" s="143"/>
    </row>
    <row r="181" spans="1:12">
      <c r="A181" s="81"/>
      <c r="B181" s="81" t="s">
        <v>1556</v>
      </c>
      <c r="C181" s="132" t="s">
        <v>1647</v>
      </c>
      <c r="D181" s="132" t="s">
        <v>1421</v>
      </c>
      <c r="E181" s="138" t="s">
        <v>1554</v>
      </c>
      <c r="F181" s="136"/>
      <c r="G181" s="144"/>
      <c r="H181" s="132"/>
      <c r="I181" s="135"/>
      <c r="J181" s="140"/>
      <c r="K181" s="143"/>
      <c r="L181" s="143"/>
    </row>
    <row r="182" spans="1:12">
      <c r="A182" s="81" t="s">
        <v>1648</v>
      </c>
      <c r="B182" s="81" t="s">
        <v>1553</v>
      </c>
      <c r="C182" s="132" t="s">
        <v>1649</v>
      </c>
      <c r="D182" s="132" t="s">
        <v>1310</v>
      </c>
      <c r="E182" s="138" t="s">
        <v>1554</v>
      </c>
      <c r="F182" s="136"/>
      <c r="G182" s="144"/>
      <c r="H182" s="81"/>
      <c r="I182" s="134"/>
      <c r="J182" s="140"/>
      <c r="K182" s="143"/>
      <c r="L182" s="143"/>
    </row>
    <row r="183" spans="1:12">
      <c r="A183" s="81" t="s">
        <v>1650</v>
      </c>
      <c r="B183" s="81" t="s">
        <v>1556</v>
      </c>
      <c r="C183" s="132" t="s">
        <v>1651</v>
      </c>
      <c r="D183" s="132" t="s">
        <v>961</v>
      </c>
      <c r="E183" s="138" t="s">
        <v>1554</v>
      </c>
      <c r="F183" s="136"/>
      <c r="G183" s="144"/>
      <c r="H183" s="81"/>
      <c r="I183" s="134"/>
      <c r="J183" s="140"/>
      <c r="K183" s="143"/>
      <c r="L183" s="143"/>
    </row>
    <row r="184" spans="1:12">
      <c r="A184" s="81" t="s">
        <v>1652</v>
      </c>
      <c r="B184" s="81" t="s">
        <v>1556</v>
      </c>
      <c r="C184" s="132" t="s">
        <v>1653</v>
      </c>
      <c r="D184" s="132" t="s">
        <v>547</v>
      </c>
      <c r="E184" s="138" t="s">
        <v>1554</v>
      </c>
      <c r="F184" s="136"/>
      <c r="G184" s="144"/>
      <c r="H184" s="81"/>
      <c r="I184" s="134"/>
      <c r="J184" s="140"/>
      <c r="K184" s="143"/>
      <c r="L184" s="143"/>
    </row>
    <row r="185" spans="1:12">
      <c r="A185" s="81" t="s">
        <v>1654</v>
      </c>
      <c r="B185" s="81" t="s">
        <v>1556</v>
      </c>
      <c r="C185" s="132" t="s">
        <v>1655</v>
      </c>
      <c r="D185" s="132" t="s">
        <v>911</v>
      </c>
      <c r="E185" s="138" t="s">
        <v>1554</v>
      </c>
      <c r="F185" s="137"/>
      <c r="G185" s="144"/>
      <c r="H185" s="81"/>
      <c r="I185" s="135"/>
      <c r="J185" s="140"/>
      <c r="K185" s="143"/>
      <c r="L185" s="143"/>
    </row>
    <row r="186" spans="1:12">
      <c r="A186" s="81" t="s">
        <v>1656</v>
      </c>
      <c r="B186" s="81" t="s">
        <v>1553</v>
      </c>
      <c r="C186" s="132" t="s">
        <v>1657</v>
      </c>
      <c r="D186" s="132" t="s">
        <v>1038</v>
      </c>
      <c r="E186" s="138" t="s">
        <v>1554</v>
      </c>
      <c r="F186" s="137"/>
      <c r="G186" s="144"/>
      <c r="H186" s="81"/>
      <c r="I186" s="134"/>
      <c r="J186" s="140"/>
      <c r="K186" s="143"/>
      <c r="L186" s="143"/>
    </row>
    <row r="187" spans="1:12">
      <c r="A187" s="81"/>
      <c r="B187" s="81" t="s">
        <v>1553</v>
      </c>
      <c r="C187" s="132" t="s">
        <v>1658</v>
      </c>
      <c r="D187" s="132" t="s">
        <v>967</v>
      </c>
      <c r="E187" s="138" t="s">
        <v>1554</v>
      </c>
      <c r="F187" s="136"/>
      <c r="G187" s="145"/>
      <c r="H187" s="81"/>
      <c r="I187" s="134"/>
      <c r="J187" s="140"/>
      <c r="K187" s="143"/>
      <c r="L187" s="143"/>
    </row>
    <row r="188" spans="1:12">
      <c r="A188" s="81" t="s">
        <v>1581</v>
      </c>
      <c r="B188" s="81" t="s">
        <v>1556</v>
      </c>
      <c r="C188" s="132" t="s">
        <v>1582</v>
      </c>
      <c r="D188" s="132" t="s">
        <v>593</v>
      </c>
      <c r="E188" s="138" t="s">
        <v>1554</v>
      </c>
      <c r="F188" s="136"/>
      <c r="G188" s="145"/>
      <c r="H188" s="81"/>
      <c r="I188" s="134"/>
      <c r="J188" s="140"/>
      <c r="K188" s="143"/>
      <c r="L188" s="143"/>
    </row>
    <row r="189" spans="1:12">
      <c r="A189" s="81" t="s">
        <v>1659</v>
      </c>
      <c r="B189" s="81" t="s">
        <v>1560</v>
      </c>
      <c r="C189" s="132" t="s">
        <v>1660</v>
      </c>
      <c r="D189" s="132" t="s">
        <v>1359</v>
      </c>
      <c r="E189" s="138" t="s">
        <v>1554</v>
      </c>
      <c r="F189" s="136"/>
      <c r="G189" s="144"/>
      <c r="H189" s="81"/>
      <c r="I189" s="134"/>
      <c r="J189" s="140"/>
      <c r="K189" s="143"/>
      <c r="L189" s="143"/>
    </row>
    <row r="190" spans="1:12">
      <c r="A190" s="81" t="s">
        <v>1661</v>
      </c>
      <c r="B190" s="81" t="s">
        <v>1553</v>
      </c>
      <c r="C190" s="132" t="s">
        <v>1662</v>
      </c>
      <c r="D190" s="132" t="s">
        <v>1354</v>
      </c>
      <c r="E190" s="138" t="s">
        <v>1554</v>
      </c>
      <c r="F190" s="136"/>
      <c r="G190" s="144"/>
      <c r="H190" s="81"/>
      <c r="I190" s="134"/>
      <c r="J190" s="140"/>
      <c r="K190" s="143"/>
      <c r="L190" s="143"/>
    </row>
    <row r="191" spans="1:12">
      <c r="A191" s="81" t="s">
        <v>1663</v>
      </c>
      <c r="B191" s="81" t="s">
        <v>1556</v>
      </c>
      <c r="C191" s="132" t="s">
        <v>1664</v>
      </c>
      <c r="D191" s="132" t="s">
        <v>488</v>
      </c>
      <c r="E191" s="138" t="s">
        <v>1554</v>
      </c>
      <c r="F191" s="136"/>
      <c r="G191" s="144"/>
      <c r="H191" s="132"/>
      <c r="I191" s="134"/>
      <c r="J191" s="140"/>
      <c r="K191" s="143"/>
      <c r="L191" s="143"/>
    </row>
    <row r="192" spans="1:12">
      <c r="A192" s="81" t="s">
        <v>1665</v>
      </c>
      <c r="B192" s="81" t="s">
        <v>1560</v>
      </c>
      <c r="C192" s="132" t="s">
        <v>1666</v>
      </c>
      <c r="D192" s="132" t="s">
        <v>616</v>
      </c>
      <c r="E192" s="138" t="s">
        <v>1554</v>
      </c>
      <c r="F192" s="136"/>
      <c r="G192" s="144"/>
      <c r="H192" s="81"/>
      <c r="I192" s="134"/>
      <c r="J192" s="140"/>
      <c r="K192" s="143"/>
      <c r="L192" s="143"/>
    </row>
    <row r="193" spans="1:12">
      <c r="A193" s="81" t="s">
        <v>1667</v>
      </c>
      <c r="B193" s="81" t="s">
        <v>1556</v>
      </c>
      <c r="C193" s="132" t="s">
        <v>1668</v>
      </c>
      <c r="D193" s="132" t="s">
        <v>945</v>
      </c>
      <c r="E193" s="138" t="s">
        <v>1554</v>
      </c>
      <c r="F193" s="136" t="s">
        <v>127</v>
      </c>
      <c r="G193" s="144" t="s">
        <v>127</v>
      </c>
      <c r="H193" s="81"/>
      <c r="I193" s="135" t="s">
        <v>127</v>
      </c>
      <c r="J193" s="140" t="s">
        <v>129</v>
      </c>
      <c r="K193" s="143" t="s">
        <v>1714</v>
      </c>
      <c r="L193" s="143"/>
    </row>
    <row r="194" spans="1:12">
      <c r="A194" s="81" t="s">
        <v>1669</v>
      </c>
      <c r="B194" s="81" t="s">
        <v>1553</v>
      </c>
      <c r="C194" s="132" t="s">
        <v>1670</v>
      </c>
      <c r="D194" s="133" t="s">
        <v>1520</v>
      </c>
      <c r="E194" s="138" t="s">
        <v>1554</v>
      </c>
      <c r="F194" s="136" t="s">
        <v>127</v>
      </c>
      <c r="G194" s="144" t="s">
        <v>127</v>
      </c>
      <c r="H194" s="81"/>
      <c r="I194" s="135" t="s">
        <v>127</v>
      </c>
      <c r="J194" s="140" t="s">
        <v>130</v>
      </c>
      <c r="K194" s="143" t="s">
        <v>1718</v>
      </c>
      <c r="L194" s="143"/>
    </row>
    <row r="195" spans="1:12">
      <c r="A195" s="81" t="s">
        <v>1671</v>
      </c>
      <c r="B195" s="81" t="s">
        <v>1560</v>
      </c>
      <c r="C195" s="132" t="s">
        <v>1672</v>
      </c>
      <c r="D195" s="132" t="s">
        <v>937</v>
      </c>
      <c r="E195" s="138" t="s">
        <v>1554</v>
      </c>
      <c r="F195" s="136"/>
      <c r="G195" s="144"/>
      <c r="H195" s="81"/>
      <c r="I195" s="135"/>
      <c r="J195" s="140"/>
      <c r="K195" s="143"/>
      <c r="L195" s="143"/>
    </row>
    <row r="196" spans="1:12">
      <c r="A196" s="81"/>
      <c r="B196" s="81" t="s">
        <v>1560</v>
      </c>
      <c r="C196" s="132" t="s">
        <v>1673</v>
      </c>
      <c r="D196" s="132" t="s">
        <v>954</v>
      </c>
      <c r="E196" s="138" t="s">
        <v>1554</v>
      </c>
      <c r="F196" s="136"/>
      <c r="G196" s="144"/>
      <c r="H196" s="81"/>
      <c r="I196" s="135"/>
      <c r="J196" s="140"/>
      <c r="K196" s="143"/>
      <c r="L196" s="143"/>
    </row>
    <row r="197" spans="1:12">
      <c r="A197" s="81"/>
      <c r="B197" s="81" t="s">
        <v>1560</v>
      </c>
      <c r="C197" s="132" t="s">
        <v>1674</v>
      </c>
      <c r="D197" s="132" t="s">
        <v>847</v>
      </c>
      <c r="E197" s="138" t="s">
        <v>1554</v>
      </c>
      <c r="F197" s="136"/>
      <c r="G197" s="144"/>
      <c r="H197" s="81"/>
      <c r="I197" s="135"/>
      <c r="J197" s="140"/>
      <c r="K197" s="143"/>
      <c r="L197" s="143"/>
    </row>
    <row r="198" spans="1:12">
      <c r="A198" s="81"/>
      <c r="B198" s="81" t="s">
        <v>1560</v>
      </c>
      <c r="C198" s="132" t="s">
        <v>1675</v>
      </c>
      <c r="D198" s="132" t="s">
        <v>857</v>
      </c>
      <c r="E198" s="138" t="s">
        <v>1554</v>
      </c>
      <c r="F198" s="136"/>
      <c r="G198" s="144"/>
      <c r="H198" s="81"/>
      <c r="I198" s="135"/>
      <c r="J198" s="140"/>
      <c r="K198" s="143"/>
      <c r="L198" s="143"/>
    </row>
    <row r="199" spans="1:12">
      <c r="A199" s="81"/>
      <c r="B199" s="81" t="s">
        <v>1560</v>
      </c>
      <c r="C199" s="132" t="s">
        <v>1676</v>
      </c>
      <c r="D199" s="132" t="s">
        <v>871</v>
      </c>
      <c r="E199" s="138" t="s">
        <v>1554</v>
      </c>
      <c r="F199" s="136"/>
      <c r="G199" s="144"/>
      <c r="H199" s="81"/>
      <c r="I199" s="135"/>
      <c r="J199" s="140"/>
      <c r="K199" s="143"/>
      <c r="L199" s="143"/>
    </row>
    <row r="200" spans="1:12">
      <c r="A200" s="81"/>
      <c r="B200" s="81" t="s">
        <v>1560</v>
      </c>
      <c r="C200" s="132" t="s">
        <v>1677</v>
      </c>
      <c r="D200" s="132" t="s">
        <v>887</v>
      </c>
      <c r="E200" s="138" t="s">
        <v>1554</v>
      </c>
      <c r="F200" s="136"/>
      <c r="G200" s="144"/>
      <c r="H200" s="81"/>
      <c r="I200" s="135"/>
      <c r="J200" s="140"/>
      <c r="K200" s="143"/>
      <c r="L200" s="143"/>
    </row>
    <row r="201" spans="1:12">
      <c r="A201" s="81"/>
      <c r="B201" s="81" t="s">
        <v>1560</v>
      </c>
      <c r="C201" s="132" t="s">
        <v>1678</v>
      </c>
      <c r="D201" s="132" t="s">
        <v>795</v>
      </c>
      <c r="E201" s="138" t="s">
        <v>1554</v>
      </c>
      <c r="F201" s="136"/>
      <c r="G201" s="144"/>
      <c r="H201" s="81"/>
      <c r="I201" s="134"/>
      <c r="J201" s="140"/>
      <c r="K201" s="143"/>
      <c r="L201" s="143"/>
    </row>
    <row r="202" spans="1:12">
      <c r="A202" s="81"/>
      <c r="B202" s="81" t="s">
        <v>1560</v>
      </c>
      <c r="C202" s="132" t="s">
        <v>1679</v>
      </c>
      <c r="D202" s="132" t="s">
        <v>1284</v>
      </c>
      <c r="E202" s="138" t="s">
        <v>1554</v>
      </c>
      <c r="F202" s="136"/>
      <c r="G202" s="144"/>
      <c r="H202" s="81"/>
      <c r="I202" s="134"/>
      <c r="J202" s="140"/>
      <c r="K202" s="143"/>
      <c r="L202" s="143"/>
    </row>
    <row r="203" spans="1:12">
      <c r="A203" s="81" t="s">
        <v>1680</v>
      </c>
      <c r="B203" s="81" t="s">
        <v>1598</v>
      </c>
      <c r="C203" s="132" t="s">
        <v>1681</v>
      </c>
      <c r="D203" s="132" t="s">
        <v>1269</v>
      </c>
      <c r="E203" s="138" t="s">
        <v>1554</v>
      </c>
      <c r="F203" s="136"/>
      <c r="G203" s="145"/>
      <c r="H203" s="81"/>
      <c r="I203" s="134"/>
      <c r="J203" s="140"/>
      <c r="K203" s="143"/>
      <c r="L203" s="143"/>
    </row>
    <row r="204" spans="1:12">
      <c r="A204" s="81"/>
      <c r="B204" s="81" t="s">
        <v>1598</v>
      </c>
      <c r="C204" s="132" t="s">
        <v>1682</v>
      </c>
      <c r="D204" s="132" t="s">
        <v>1075</v>
      </c>
      <c r="E204" s="138" t="s">
        <v>1554</v>
      </c>
      <c r="F204" s="136"/>
      <c r="G204" s="145"/>
      <c r="H204" s="81"/>
      <c r="I204" s="134"/>
      <c r="J204" s="140"/>
      <c r="K204" s="143"/>
      <c r="L204" s="143"/>
    </row>
    <row r="205" spans="1:12">
      <c r="A205" s="81"/>
      <c r="B205" s="81" t="s">
        <v>1598</v>
      </c>
      <c r="C205" s="132" t="s">
        <v>1683</v>
      </c>
      <c r="D205" s="132" t="s">
        <v>481</v>
      </c>
      <c r="E205" s="138" t="s">
        <v>1554</v>
      </c>
      <c r="F205" s="136"/>
      <c r="G205" s="145"/>
      <c r="H205" s="81"/>
      <c r="I205" s="134"/>
      <c r="J205" s="140"/>
      <c r="K205" s="143"/>
      <c r="L205" s="143"/>
    </row>
    <row r="206" spans="1:12">
      <c r="A206" s="81"/>
      <c r="B206" s="81" t="s">
        <v>1598</v>
      </c>
      <c r="C206" s="132" t="s">
        <v>1684</v>
      </c>
      <c r="D206" s="132" t="s">
        <v>935</v>
      </c>
      <c r="E206" s="138" t="s">
        <v>1554</v>
      </c>
      <c r="F206" s="136"/>
      <c r="G206" s="145"/>
      <c r="H206" s="81"/>
      <c r="I206" s="134"/>
      <c r="J206" s="140"/>
      <c r="K206" s="143"/>
      <c r="L206" s="143"/>
    </row>
    <row r="207" spans="1:12">
      <c r="A207" s="81" t="s">
        <v>1685</v>
      </c>
      <c r="B207" s="81" t="s">
        <v>1556</v>
      </c>
      <c r="C207" s="132" t="s">
        <v>1686</v>
      </c>
      <c r="D207" s="132" t="s">
        <v>1225</v>
      </c>
      <c r="E207" s="138" t="s">
        <v>1554</v>
      </c>
      <c r="F207" s="136" t="s">
        <v>127</v>
      </c>
      <c r="G207" s="144" t="s">
        <v>127</v>
      </c>
      <c r="H207" s="81"/>
      <c r="I207" s="134" t="s">
        <v>127</v>
      </c>
      <c r="J207" s="140" t="s">
        <v>126</v>
      </c>
      <c r="K207" s="143" t="s">
        <v>1719</v>
      </c>
      <c r="L207" s="143"/>
    </row>
    <row r="208" spans="1:12">
      <c r="A208" s="81" t="s">
        <v>1687</v>
      </c>
      <c r="B208" s="81" t="s">
        <v>1556</v>
      </c>
      <c r="C208" s="132" t="s">
        <v>1688</v>
      </c>
      <c r="D208" s="132" t="s">
        <v>1074</v>
      </c>
      <c r="E208" s="138" t="s">
        <v>1554</v>
      </c>
      <c r="F208" s="136"/>
      <c r="G208" s="144"/>
      <c r="H208" s="81"/>
      <c r="I208" s="134"/>
      <c r="J208" s="140"/>
      <c r="K208" s="143"/>
      <c r="L208" s="143"/>
    </row>
    <row r="209" spans="1:12">
      <c r="A209" s="81"/>
      <c r="B209" s="81" t="s">
        <v>1556</v>
      </c>
      <c r="C209" s="132" t="s">
        <v>1689</v>
      </c>
      <c r="D209" s="132" t="s">
        <v>612</v>
      </c>
      <c r="E209" s="138" t="s">
        <v>1554</v>
      </c>
      <c r="F209" s="136"/>
      <c r="G209" s="145"/>
      <c r="H209" s="81"/>
      <c r="I209" s="134"/>
      <c r="J209" s="140"/>
      <c r="K209" s="143"/>
      <c r="L209" s="143"/>
    </row>
    <row r="210" spans="1:12">
      <c r="A210" s="81"/>
      <c r="B210" s="81" t="s">
        <v>1556</v>
      </c>
      <c r="C210" s="132" t="s">
        <v>1690</v>
      </c>
      <c r="D210" s="132" t="s">
        <v>1444</v>
      </c>
      <c r="E210" s="138" t="s">
        <v>1554</v>
      </c>
      <c r="F210" s="136"/>
      <c r="G210" s="144"/>
      <c r="H210" s="132"/>
      <c r="I210" s="134"/>
      <c r="J210" s="140"/>
      <c r="K210" s="143"/>
      <c r="L210" s="143"/>
    </row>
    <row r="211" spans="1:12">
      <c r="A211" s="81" t="s">
        <v>1691</v>
      </c>
      <c r="B211" s="81" t="s">
        <v>1556</v>
      </c>
      <c r="C211" s="132" t="s">
        <v>1692</v>
      </c>
      <c r="D211" s="132" t="s">
        <v>1477</v>
      </c>
      <c r="E211" s="138" t="s">
        <v>1554</v>
      </c>
      <c r="F211" s="136"/>
      <c r="G211" s="144"/>
      <c r="H211" s="132"/>
      <c r="I211" s="134"/>
      <c r="J211" s="140"/>
      <c r="K211" s="143"/>
      <c r="L211" s="143"/>
    </row>
    <row r="212" spans="1:12">
      <c r="A212" s="81"/>
      <c r="B212" s="81" t="s">
        <v>1556</v>
      </c>
      <c r="C212" s="132" t="s">
        <v>1692</v>
      </c>
      <c r="D212" s="132" t="s">
        <v>878</v>
      </c>
      <c r="E212" s="138" t="s">
        <v>1554</v>
      </c>
      <c r="F212" s="136"/>
      <c r="G212" s="145"/>
      <c r="H212" s="81"/>
      <c r="I212" s="134"/>
      <c r="J212" s="140"/>
      <c r="K212" s="143"/>
      <c r="L212" s="143"/>
    </row>
    <row r="213" spans="1:12">
      <c r="A213" s="81" t="s">
        <v>1693</v>
      </c>
      <c r="B213" s="81" t="s">
        <v>1560</v>
      </c>
      <c r="C213" s="132" t="s">
        <v>1694</v>
      </c>
      <c r="D213" s="132" t="s">
        <v>31</v>
      </c>
      <c r="E213" s="138" t="s">
        <v>1554</v>
      </c>
      <c r="F213" s="136" t="s">
        <v>127</v>
      </c>
      <c r="G213" s="145" t="s">
        <v>127</v>
      </c>
      <c r="H213" s="81"/>
      <c r="I213" s="134" t="s">
        <v>127</v>
      </c>
      <c r="J213" s="140" t="s">
        <v>129</v>
      </c>
      <c r="K213" s="143" t="s">
        <v>1720</v>
      </c>
      <c r="L213" s="143"/>
    </row>
    <row r="214" spans="1:12">
      <c r="A214" s="81" t="s">
        <v>1695</v>
      </c>
      <c r="B214" s="81" t="s">
        <v>1560</v>
      </c>
      <c r="C214" s="132" t="s">
        <v>1694</v>
      </c>
      <c r="D214" s="132" t="s">
        <v>31</v>
      </c>
      <c r="E214" s="138" t="s">
        <v>1554</v>
      </c>
      <c r="F214" s="136" t="s">
        <v>127</v>
      </c>
      <c r="G214" s="145" t="s">
        <v>127</v>
      </c>
      <c r="H214" s="81"/>
      <c r="I214" s="134" t="s">
        <v>127</v>
      </c>
      <c r="J214" s="140" t="s">
        <v>129</v>
      </c>
      <c r="K214" s="143" t="s">
        <v>1720</v>
      </c>
      <c r="L214" s="143"/>
    </row>
    <row r="215" spans="1:12">
      <c r="A215" s="81" t="s">
        <v>1696</v>
      </c>
      <c r="B215" s="81" t="s">
        <v>1556</v>
      </c>
      <c r="C215" s="132" t="s">
        <v>1697</v>
      </c>
      <c r="D215" s="132" t="s">
        <v>489</v>
      </c>
      <c r="E215" s="138" t="s">
        <v>1554</v>
      </c>
      <c r="F215" s="136"/>
      <c r="G215" s="144"/>
      <c r="H215" s="81"/>
      <c r="I215" s="134"/>
      <c r="J215" s="140"/>
      <c r="K215" s="143"/>
      <c r="L215" s="143"/>
    </row>
    <row r="216" spans="1:12">
      <c r="A216" s="81"/>
      <c r="B216" s="81" t="s">
        <v>1556</v>
      </c>
      <c r="C216" s="132" t="s">
        <v>1697</v>
      </c>
      <c r="D216" s="132" t="s">
        <v>591</v>
      </c>
      <c r="E216" s="138" t="s">
        <v>1554</v>
      </c>
      <c r="F216" s="136"/>
      <c r="G216" s="144"/>
      <c r="H216" s="81"/>
      <c r="I216" s="134"/>
      <c r="J216" s="140"/>
      <c r="K216" s="143"/>
      <c r="L216" s="143"/>
    </row>
    <row r="217" spans="1:12">
      <c r="A217" s="81" t="s">
        <v>1698</v>
      </c>
      <c r="B217" s="81" t="s">
        <v>1699</v>
      </c>
      <c r="C217" s="132" t="s">
        <v>1700</v>
      </c>
      <c r="D217" s="132" t="s">
        <v>26</v>
      </c>
      <c r="E217" s="138" t="s">
        <v>1554</v>
      </c>
      <c r="F217" s="136" t="s">
        <v>128</v>
      </c>
      <c r="G217" s="145" t="s">
        <v>128</v>
      </c>
      <c r="H217" s="81"/>
      <c r="I217" s="134" t="s">
        <v>128</v>
      </c>
      <c r="J217" s="140" t="s">
        <v>129</v>
      </c>
      <c r="K217" s="143" t="s">
        <v>1712</v>
      </c>
      <c r="L217" s="143"/>
    </row>
    <row r="218" spans="1:12">
      <c r="A218" s="81" t="s">
        <v>1701</v>
      </c>
      <c r="B218" s="81" t="s">
        <v>1556</v>
      </c>
      <c r="C218" s="132" t="s">
        <v>1702</v>
      </c>
      <c r="D218" s="132" t="s">
        <v>1494</v>
      </c>
      <c r="E218" s="138" t="s">
        <v>1554</v>
      </c>
      <c r="F218" s="136"/>
      <c r="G218" s="145"/>
      <c r="H218" s="81"/>
      <c r="I218" s="134"/>
      <c r="J218" s="140"/>
      <c r="K218" s="143"/>
      <c r="L218" s="143"/>
    </row>
    <row r="219" spans="1:12">
      <c r="A219" s="81" t="s">
        <v>1703</v>
      </c>
      <c r="B219" s="81" t="s">
        <v>1560</v>
      </c>
      <c r="C219" s="132" t="s">
        <v>1705</v>
      </c>
      <c r="D219" s="132" t="s">
        <v>1704</v>
      </c>
      <c r="E219" s="138" t="s">
        <v>1554</v>
      </c>
      <c r="F219" s="136"/>
      <c r="G219" s="144"/>
      <c r="H219" s="81"/>
      <c r="I219" s="134"/>
      <c r="J219" s="140"/>
      <c r="K219" s="143"/>
      <c r="L219" s="143"/>
    </row>
    <row r="220" spans="1:12">
      <c r="A220" s="81" t="s">
        <v>1706</v>
      </c>
      <c r="B220" s="81" t="s">
        <v>1553</v>
      </c>
      <c r="C220" s="132" t="s">
        <v>1707</v>
      </c>
      <c r="D220" s="132" t="s">
        <v>881</v>
      </c>
      <c r="E220" s="138" t="s">
        <v>1554</v>
      </c>
      <c r="F220" s="136"/>
      <c r="G220" s="144"/>
      <c r="H220" s="81"/>
      <c r="I220" s="134"/>
      <c r="J220" s="140"/>
      <c r="K220" s="143"/>
      <c r="L220" s="143"/>
    </row>
    <row r="221" spans="1:12">
      <c r="A221" s="81" t="s">
        <v>345</v>
      </c>
      <c r="B221" s="81" t="s">
        <v>1556</v>
      </c>
      <c r="C221" s="132" t="s">
        <v>1708</v>
      </c>
      <c r="D221" s="132" t="s">
        <v>372</v>
      </c>
      <c r="E221" s="138" t="s">
        <v>1554</v>
      </c>
      <c r="F221" s="136" t="s">
        <v>127</v>
      </c>
      <c r="G221" s="144" t="s">
        <v>127</v>
      </c>
      <c r="H221" s="81"/>
      <c r="I221" s="134" t="s">
        <v>128</v>
      </c>
      <c r="J221" s="140" t="s">
        <v>130</v>
      </c>
      <c r="K221" s="143" t="s">
        <v>1713</v>
      </c>
      <c r="L221" s="143"/>
    </row>
    <row r="222" spans="1:12">
      <c r="A222" s="81"/>
      <c r="B222" s="81"/>
      <c r="C222" s="81"/>
      <c r="D222" s="132"/>
      <c r="E222" s="139"/>
      <c r="F222" s="137"/>
      <c r="G222" s="144"/>
      <c r="H222" s="81"/>
      <c r="I222" s="134"/>
      <c r="J222" s="140"/>
      <c r="K222" s="143"/>
      <c r="L222" s="143"/>
    </row>
    <row r="223" spans="1:12">
      <c r="A223" s="81"/>
      <c r="B223" s="81"/>
      <c r="C223" s="81"/>
      <c r="D223" s="81"/>
      <c r="E223" s="138"/>
      <c r="F223" s="136"/>
      <c r="G223" s="144"/>
      <c r="H223" s="81"/>
      <c r="I223" s="134"/>
      <c r="J223" s="140"/>
      <c r="K223" s="143"/>
      <c r="L223" s="143"/>
    </row>
    <row r="224" spans="1:12">
      <c r="E224" s="13"/>
      <c r="F224" s="14"/>
      <c r="G224" s="16"/>
      <c r="I224" s="12"/>
      <c r="J224" s="142"/>
      <c r="K224" s="113"/>
      <c r="L224" s="113"/>
    </row>
    <row r="225" spans="5:12">
      <c r="E225" s="13"/>
      <c r="F225" s="14"/>
      <c r="G225" s="146"/>
      <c r="I225" s="12"/>
      <c r="J225" s="142"/>
      <c r="K225" s="113"/>
      <c r="L225" s="113"/>
    </row>
    <row r="226" spans="5:12">
      <c r="E226" s="13"/>
      <c r="F226" s="14"/>
      <c r="G226" s="146"/>
      <c r="I226" s="12"/>
      <c r="J226" s="142"/>
      <c r="K226" s="113"/>
      <c r="L226" s="113"/>
    </row>
    <row r="227" spans="5:12">
      <c r="E227" s="13"/>
      <c r="F227" s="14"/>
      <c r="G227" s="146"/>
      <c r="I227" s="12"/>
      <c r="J227" s="142"/>
      <c r="K227" s="113"/>
      <c r="L227" s="113"/>
    </row>
    <row r="228" spans="5:12">
      <c r="E228" s="13"/>
      <c r="F228" s="14"/>
      <c r="G228" s="16"/>
      <c r="I228" s="12"/>
      <c r="J228" s="142"/>
      <c r="K228" s="113"/>
      <c r="L228" s="113"/>
    </row>
    <row r="229" spans="5:12">
      <c r="E229" s="13"/>
      <c r="F229" s="14"/>
      <c r="G229" s="16"/>
      <c r="I229" s="12"/>
      <c r="J229" s="142"/>
      <c r="K229" s="113"/>
      <c r="L229" s="113"/>
    </row>
    <row r="230" spans="5:12">
      <c r="E230" s="13"/>
      <c r="F230" s="14"/>
      <c r="G230" s="16"/>
      <c r="I230" s="12"/>
      <c r="J230" s="142"/>
      <c r="K230" s="113"/>
      <c r="L230" s="113"/>
    </row>
    <row r="231" spans="5:12">
      <c r="E231" s="13"/>
      <c r="F231" s="14"/>
      <c r="G231" s="16"/>
      <c r="I231" s="12"/>
      <c r="J231" s="142"/>
      <c r="K231" s="113"/>
      <c r="L231" s="113"/>
    </row>
    <row r="232" spans="5:12">
      <c r="E232" s="13"/>
      <c r="F232" s="14"/>
      <c r="G232" s="16"/>
      <c r="I232" s="12"/>
      <c r="J232" s="142"/>
      <c r="K232" s="113"/>
      <c r="L232" s="113"/>
    </row>
    <row r="233" spans="5:12">
      <c r="E233" s="13"/>
      <c r="F233" s="14"/>
      <c r="G233" s="16"/>
      <c r="I233" s="12"/>
      <c r="J233" s="142"/>
      <c r="K233" s="113"/>
      <c r="L233" s="113"/>
    </row>
    <row r="234" spans="5:12">
      <c r="E234" s="13"/>
      <c r="F234" s="14"/>
      <c r="G234" s="16"/>
      <c r="I234" s="12"/>
      <c r="J234" s="142"/>
      <c r="K234" s="113"/>
      <c r="L234" s="113"/>
    </row>
    <row r="235" spans="5:12">
      <c r="E235" s="13"/>
      <c r="F235" s="14"/>
      <c r="G235" s="16"/>
      <c r="I235" s="12"/>
      <c r="J235" s="142"/>
      <c r="K235" s="113"/>
      <c r="L235" s="113"/>
    </row>
    <row r="236" spans="5:12">
      <c r="E236" s="13"/>
      <c r="F236" s="14"/>
      <c r="G236" s="16"/>
      <c r="I236" s="12"/>
      <c r="J236" s="142"/>
      <c r="K236" s="113"/>
      <c r="L236" s="113"/>
    </row>
    <row r="237" spans="5:12">
      <c r="E237" s="13"/>
      <c r="F237" s="14"/>
      <c r="G237" s="16"/>
      <c r="I237" s="12"/>
      <c r="J237" s="142"/>
      <c r="K237" s="113"/>
      <c r="L237" s="113"/>
    </row>
    <row r="238" spans="5:12">
      <c r="E238" s="13"/>
      <c r="F238" s="14"/>
      <c r="G238" s="16"/>
      <c r="I238" s="12"/>
      <c r="J238" s="142"/>
      <c r="K238" s="113"/>
      <c r="L238" s="113"/>
    </row>
    <row r="239" spans="5:12">
      <c r="E239" s="13"/>
      <c r="F239" s="14"/>
      <c r="G239" s="16"/>
      <c r="I239" s="12"/>
      <c r="J239" s="142"/>
      <c r="K239" s="113"/>
      <c r="L239" s="113"/>
    </row>
    <row r="240" spans="5:12">
      <c r="E240" s="13"/>
      <c r="F240" s="14"/>
      <c r="G240" s="16"/>
      <c r="I240" s="12"/>
      <c r="J240" s="142"/>
      <c r="K240" s="113"/>
      <c r="L240" s="113"/>
    </row>
    <row r="241" spans="5:12">
      <c r="E241" s="13"/>
      <c r="F241" s="14"/>
      <c r="G241" s="16"/>
      <c r="I241" s="12"/>
      <c r="J241" s="142"/>
      <c r="K241" s="113"/>
      <c r="L241" s="113"/>
    </row>
    <row r="242" spans="5:12">
      <c r="E242" s="13"/>
      <c r="F242" s="14"/>
      <c r="G242" s="16"/>
      <c r="I242" s="12"/>
      <c r="J242" s="142"/>
      <c r="K242" s="113"/>
      <c r="L242" s="113"/>
    </row>
    <row r="243" spans="5:12">
      <c r="E243" s="13"/>
      <c r="F243" s="14"/>
      <c r="G243" s="16"/>
      <c r="I243" s="12"/>
      <c r="J243" s="142"/>
      <c r="K243" s="113"/>
      <c r="L243" s="113"/>
    </row>
    <row r="244" spans="5:12">
      <c r="E244" s="13"/>
      <c r="F244" s="14"/>
      <c r="G244" s="16"/>
      <c r="I244" s="12"/>
      <c r="J244" s="142"/>
      <c r="K244" s="113"/>
      <c r="L244" s="113"/>
    </row>
    <row r="245" spans="5:12">
      <c r="E245" s="13"/>
      <c r="F245" s="14"/>
      <c r="G245" s="16"/>
      <c r="I245" s="12"/>
      <c r="J245" s="142"/>
      <c r="K245" s="113"/>
      <c r="L245" s="113"/>
    </row>
    <row r="246" spans="5:12">
      <c r="E246" s="13"/>
      <c r="F246" s="14"/>
      <c r="G246" s="16"/>
      <c r="I246" s="12"/>
      <c r="J246" s="142"/>
      <c r="K246" s="113"/>
      <c r="L246" s="113"/>
    </row>
    <row r="247" spans="5:12">
      <c r="E247" s="13"/>
      <c r="F247" s="14"/>
      <c r="G247" s="16"/>
      <c r="I247" s="12"/>
      <c r="J247" s="142"/>
      <c r="K247" s="113"/>
      <c r="L247" s="113"/>
    </row>
    <row r="248" spans="5:12">
      <c r="E248" s="13"/>
      <c r="F248" s="14"/>
      <c r="G248" s="16"/>
      <c r="I248" s="12"/>
      <c r="J248" s="142"/>
      <c r="K248" s="113"/>
      <c r="L248" s="113"/>
    </row>
    <row r="249" spans="5:12">
      <c r="E249" s="13"/>
      <c r="F249" s="14"/>
      <c r="G249" s="16"/>
      <c r="I249" s="12"/>
      <c r="J249" s="142"/>
      <c r="K249" s="113"/>
      <c r="L249" s="113"/>
    </row>
    <row r="250" spans="5:12">
      <c r="E250" s="13"/>
      <c r="F250" s="14"/>
      <c r="G250" s="16"/>
      <c r="I250" s="12"/>
      <c r="J250" s="142"/>
      <c r="K250" s="113"/>
      <c r="L250" s="113"/>
    </row>
    <row r="251" spans="5:12">
      <c r="E251" s="13"/>
      <c r="F251" s="14"/>
      <c r="G251" s="16"/>
      <c r="I251" s="12"/>
      <c r="J251" s="142"/>
      <c r="K251" s="113"/>
      <c r="L251" s="113"/>
    </row>
    <row r="252" spans="5:12">
      <c r="E252" s="13"/>
      <c r="F252" s="14"/>
      <c r="G252" s="16"/>
      <c r="I252" s="12"/>
      <c r="J252" s="142"/>
      <c r="K252" s="113"/>
      <c r="L252" s="113"/>
    </row>
    <row r="253" spans="5:12">
      <c r="E253" s="13"/>
      <c r="F253" s="14"/>
      <c r="G253" s="16"/>
      <c r="I253" s="12"/>
      <c r="J253" s="142"/>
      <c r="K253" s="113"/>
      <c r="L253" s="113"/>
    </row>
    <row r="254" spans="5:12">
      <c r="E254" s="13"/>
      <c r="F254" s="14"/>
      <c r="G254" s="16"/>
      <c r="I254" s="12"/>
      <c r="J254" s="142"/>
      <c r="K254" s="113"/>
      <c r="L254" s="113"/>
    </row>
    <row r="255" spans="5:12">
      <c r="E255" s="13"/>
      <c r="F255" s="14"/>
      <c r="G255" s="16"/>
      <c r="I255" s="12"/>
      <c r="J255" s="142"/>
      <c r="K255" s="113"/>
      <c r="L255" s="113"/>
    </row>
    <row r="256" spans="5:12">
      <c r="E256" s="13"/>
      <c r="F256" s="14"/>
      <c r="G256" s="16"/>
      <c r="I256" s="12"/>
      <c r="J256" s="142"/>
      <c r="K256" s="113"/>
      <c r="L256" s="113"/>
    </row>
    <row r="257" spans="5:12">
      <c r="E257" s="13"/>
      <c r="F257" s="14"/>
      <c r="G257" s="16"/>
      <c r="I257" s="12"/>
      <c r="J257" s="142"/>
      <c r="K257" s="113"/>
      <c r="L257" s="113"/>
    </row>
    <row r="258" spans="5:12">
      <c r="E258" s="13"/>
      <c r="F258" s="14"/>
      <c r="G258" s="16"/>
      <c r="I258" s="12"/>
      <c r="J258" s="142"/>
      <c r="K258" s="113"/>
      <c r="L258" s="113"/>
    </row>
    <row r="259" spans="5:12">
      <c r="E259" s="13"/>
      <c r="F259" s="14"/>
      <c r="G259" s="16"/>
      <c r="I259" s="12"/>
      <c r="J259" s="142"/>
      <c r="K259" s="113"/>
      <c r="L259" s="113"/>
    </row>
    <row r="260" spans="5:12">
      <c r="E260" s="13"/>
      <c r="F260" s="14"/>
      <c r="G260" s="16"/>
      <c r="I260" s="12"/>
      <c r="J260" s="142"/>
      <c r="K260" s="113"/>
      <c r="L260" s="113"/>
    </row>
    <row r="261" spans="5:12">
      <c r="E261" s="13"/>
      <c r="F261" s="14"/>
      <c r="G261" s="16"/>
      <c r="I261" s="12"/>
      <c r="J261" s="142"/>
      <c r="K261" s="113"/>
      <c r="L261" s="113"/>
    </row>
    <row r="262" spans="5:12">
      <c r="E262" s="13"/>
      <c r="F262" s="14"/>
      <c r="G262" s="16"/>
      <c r="I262" s="12"/>
      <c r="J262" s="142"/>
      <c r="K262" s="113"/>
      <c r="L262" s="113"/>
    </row>
    <row r="263" spans="5:12" s="10" customFormat="1"/>
    <row r="264" spans="5:12" s="10" customFormat="1"/>
    <row r="265" spans="5:12" s="10" customFormat="1"/>
    <row r="266" spans="5:12" s="10" customFormat="1"/>
    <row r="267" spans="5:12" s="10" customFormat="1"/>
    <row r="268" spans="5:12" s="10" customFormat="1"/>
    <row r="269" spans="5:12" s="10" customFormat="1"/>
    <row r="270" spans="5:12" s="10" customFormat="1"/>
    <row r="271" spans="5:12" s="10" customFormat="1"/>
    <row r="272" spans="5:12" s="10" customFormat="1"/>
    <row r="273" s="10" customFormat="1"/>
    <row r="274" s="10" customFormat="1"/>
    <row r="275" s="10" customFormat="1"/>
    <row r="276" s="10" customFormat="1"/>
    <row r="277" s="10" customFormat="1"/>
    <row r="278" s="10" customFormat="1"/>
    <row r="279" s="10" customFormat="1"/>
    <row r="280" s="10" customFormat="1"/>
    <row r="281" s="10" customFormat="1"/>
    <row r="282" s="10" customFormat="1"/>
    <row r="283" s="10" customFormat="1"/>
    <row r="284" s="10" customFormat="1"/>
    <row r="285" s="10" customFormat="1"/>
    <row r="286" s="10" customFormat="1"/>
    <row r="287" s="10" customFormat="1"/>
    <row r="288" s="10" customFormat="1"/>
    <row r="289" s="10" customFormat="1"/>
    <row r="290" s="10" customFormat="1"/>
    <row r="291" s="10" customFormat="1"/>
    <row r="292" s="10" customFormat="1"/>
    <row r="293" s="10" customFormat="1"/>
    <row r="294" s="10" customFormat="1"/>
    <row r="295" s="10" customFormat="1"/>
    <row r="296" s="10" customFormat="1"/>
    <row r="297" s="10" customFormat="1"/>
    <row r="298" s="10" customFormat="1"/>
    <row r="299" s="10" customFormat="1"/>
    <row r="300" s="10" customFormat="1"/>
    <row r="301" s="10" customFormat="1"/>
    <row r="302" s="10" customFormat="1"/>
    <row r="303" s="10" customFormat="1"/>
    <row r="304" s="10" customFormat="1"/>
    <row r="305" s="10" customFormat="1"/>
    <row r="306" s="10" customFormat="1"/>
    <row r="307" s="10" customFormat="1"/>
    <row r="308" s="10" customFormat="1"/>
    <row r="309" s="10" customFormat="1"/>
    <row r="310" s="10" customFormat="1"/>
    <row r="311" s="10" customFormat="1"/>
    <row r="312" s="10" customFormat="1"/>
    <row r="313" s="10" customFormat="1"/>
    <row r="314" s="10" customFormat="1"/>
  </sheetData>
  <mergeCells count="23">
    <mergeCell ref="AH2:AI2"/>
    <mergeCell ref="I2:L2"/>
    <mergeCell ref="B41:H41"/>
    <mergeCell ref="K41:K45"/>
    <mergeCell ref="H3:H5"/>
    <mergeCell ref="I3:I5"/>
    <mergeCell ref="J3:J5"/>
    <mergeCell ref="G3:G5"/>
    <mergeCell ref="A62:O63"/>
    <mergeCell ref="F66:G66"/>
    <mergeCell ref="I67:K67"/>
    <mergeCell ref="A3:A5"/>
    <mergeCell ref="B3:B5"/>
    <mergeCell ref="C3:C5"/>
    <mergeCell ref="D3:D5"/>
    <mergeCell ref="E3:E5"/>
    <mergeCell ref="M26:M27"/>
    <mergeCell ref="O10:P10"/>
    <mergeCell ref="M12:M13"/>
    <mergeCell ref="M9:R9"/>
    <mergeCell ref="A49:F49"/>
    <mergeCell ref="M23:R23"/>
    <mergeCell ref="O24:P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AQ231"/>
  <sheetViews>
    <sheetView workbookViewId="0">
      <selection activeCell="X40" sqref="X40"/>
    </sheetView>
  </sheetViews>
  <sheetFormatPr defaultRowHeight="15"/>
  <cols>
    <col min="4" max="4" width="11.5703125" customWidth="1"/>
    <col min="5" max="5" width="11.7109375" customWidth="1"/>
    <col min="6" max="6" width="14.85546875" customWidth="1"/>
    <col min="7" max="7" width="12.140625" customWidth="1"/>
    <col min="9" max="9" width="12.5703125" customWidth="1"/>
    <col min="13" max="13" width="12.140625" customWidth="1"/>
    <col min="17" max="17" width="12.28515625" customWidth="1"/>
    <col min="18" max="18" width="9.85546875" customWidth="1"/>
    <col min="19" max="19" width="12.42578125" customWidth="1"/>
    <col min="20" max="20" width="10" customWidth="1"/>
    <col min="31" max="31" width="12.28515625" customWidth="1"/>
  </cols>
  <sheetData>
    <row r="2" spans="2:41">
      <c r="B2" t="s">
        <v>14</v>
      </c>
    </row>
    <row r="3" spans="2:41">
      <c r="B3">
        <v>7.0010000000000003E-3</v>
      </c>
      <c r="C3">
        <f>1-($H$140-B3)/$H$140</f>
        <v>0.20349755352398413</v>
      </c>
    </row>
    <row r="4" spans="2:41">
      <c r="B4">
        <v>2.8004001000000001E-2</v>
      </c>
      <c r="C4">
        <f>1-($H$140-B4)/$H$140</f>
        <v>0.81399024316286295</v>
      </c>
    </row>
    <row r="5" spans="2:41">
      <c r="B5">
        <v>3.4403362E-2</v>
      </c>
      <c r="C5">
        <f>1-($H$140-B5)/$H$140</f>
        <v>1</v>
      </c>
    </row>
    <row r="6" spans="2:41" ht="26.25">
      <c r="B6">
        <v>3.4403362E-2</v>
      </c>
      <c r="C6">
        <f>1-($H$140-B6)/$H$140</f>
        <v>1</v>
      </c>
      <c r="D6" s="307" t="s">
        <v>429</v>
      </c>
      <c r="E6" s="307"/>
      <c r="F6" s="307"/>
      <c r="G6" s="307"/>
      <c r="H6" s="307"/>
      <c r="I6" s="307"/>
      <c r="J6" s="307"/>
      <c r="K6" s="307"/>
      <c r="L6" s="307"/>
      <c r="M6" s="307"/>
      <c r="N6" s="307"/>
      <c r="O6" s="307"/>
      <c r="P6" s="307"/>
      <c r="Q6" s="307"/>
      <c r="R6" s="307"/>
    </row>
    <row r="7" spans="2:41">
      <c r="S7" s="309" t="s">
        <v>19</v>
      </c>
      <c r="T7" s="309"/>
      <c r="U7" s="309"/>
      <c r="V7" s="309"/>
      <c r="W7" s="309"/>
      <c r="X7" s="309"/>
      <c r="Y7" s="309"/>
      <c r="Z7" s="309"/>
      <c r="AA7" s="309"/>
      <c r="AB7" s="309"/>
      <c r="AC7" s="309"/>
      <c r="AE7" s="309" t="s">
        <v>20</v>
      </c>
      <c r="AF7" s="309"/>
      <c r="AG7" s="309"/>
      <c r="AH7" s="309"/>
      <c r="AI7" s="309"/>
      <c r="AJ7" s="309"/>
      <c r="AK7" s="309"/>
      <c r="AL7" s="309"/>
      <c r="AM7" s="309"/>
      <c r="AN7" s="309"/>
      <c r="AO7" s="309"/>
    </row>
    <row r="8" spans="2:41"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S8" s="305" t="s">
        <v>393</v>
      </c>
      <c r="T8" s="305"/>
      <c r="U8" s="305"/>
      <c r="W8" s="305" t="s">
        <v>394</v>
      </c>
      <c r="X8" s="305"/>
      <c r="Y8" s="305"/>
      <c r="AA8" s="305" t="s">
        <v>398</v>
      </c>
      <c r="AB8" s="305"/>
      <c r="AC8" s="305"/>
      <c r="AE8" s="305" t="s">
        <v>393</v>
      </c>
      <c r="AF8" s="305"/>
      <c r="AG8" s="305"/>
      <c r="AI8" s="305" t="s">
        <v>394</v>
      </c>
      <c r="AJ8" s="305"/>
      <c r="AK8" s="305"/>
      <c r="AM8" s="305" t="s">
        <v>398</v>
      </c>
      <c r="AN8" s="305"/>
      <c r="AO8" s="305"/>
    </row>
    <row r="9" spans="2:41">
      <c r="D9" s="50"/>
      <c r="E9" s="50" t="s">
        <v>420</v>
      </c>
      <c r="F9" s="50" t="s">
        <v>369</v>
      </c>
      <c r="G9" s="50" t="s">
        <v>421</v>
      </c>
      <c r="H9" s="50" t="s">
        <v>370</v>
      </c>
      <c r="I9" s="50"/>
      <c r="J9" s="308" t="s">
        <v>419</v>
      </c>
      <c r="K9" s="308"/>
      <c r="L9" s="308"/>
      <c r="M9" s="308"/>
      <c r="N9" s="308"/>
      <c r="O9" s="50"/>
      <c r="P9" s="50"/>
      <c r="S9" s="10" t="s">
        <v>376</v>
      </c>
      <c r="T9" s="10">
        <v>-1.3345060000000001E-3</v>
      </c>
      <c r="U9" s="10">
        <v>10000</v>
      </c>
      <c r="V9" s="10"/>
      <c r="W9" s="10" t="s">
        <v>376</v>
      </c>
      <c r="X9" s="10">
        <v>-1.3345060000000001E-3</v>
      </c>
      <c r="Y9" s="10">
        <v>-1.3345060000000001E-3</v>
      </c>
      <c r="Z9" s="10"/>
      <c r="AA9" s="10" t="s">
        <v>376</v>
      </c>
      <c r="AB9" s="10">
        <v>-1.3345060000000001E-3</v>
      </c>
      <c r="AC9" s="10">
        <v>-1.3345060000000001E-3</v>
      </c>
      <c r="AE9" t="s">
        <v>359</v>
      </c>
      <c r="AF9">
        <v>-7.5168260000000001E-2</v>
      </c>
      <c r="AG9">
        <v>10000</v>
      </c>
      <c r="AI9" t="s">
        <v>359</v>
      </c>
      <c r="AJ9">
        <v>-7.5168260000000001E-2</v>
      </c>
      <c r="AK9">
        <v>-7.5168260000000001E-2</v>
      </c>
      <c r="AM9" t="s">
        <v>359</v>
      </c>
      <c r="AN9">
        <v>-7.5168260000000001E-2</v>
      </c>
      <c r="AO9">
        <v>-7.5168260000000001E-2</v>
      </c>
    </row>
    <row r="10" spans="2:41">
      <c r="D10" s="50" t="s">
        <v>366</v>
      </c>
      <c r="E10" s="50">
        <v>3.4403351379221403E-2</v>
      </c>
      <c r="F10" s="50">
        <f>E10/$E$14</f>
        <v>1</v>
      </c>
      <c r="G10" s="50">
        <v>0.191204587390225</v>
      </c>
      <c r="H10" s="50">
        <f>G10/G10</f>
        <v>1</v>
      </c>
      <c r="I10" s="50"/>
      <c r="J10" s="308"/>
      <c r="K10" s="308"/>
      <c r="L10" s="308"/>
      <c r="M10" s="308"/>
      <c r="N10" s="308"/>
      <c r="O10" s="50"/>
      <c r="P10" s="50"/>
      <c r="S10" s="10" t="s">
        <v>377</v>
      </c>
      <c r="T10" s="10">
        <v>-6.6150790000000003E-3</v>
      </c>
      <c r="U10" s="10">
        <v>10000</v>
      </c>
      <c r="V10" s="10"/>
      <c r="W10" s="10" t="s">
        <v>377</v>
      </c>
      <c r="X10" s="10">
        <v>-6.6150790000000003E-3</v>
      </c>
      <c r="Y10" s="10">
        <v>-6.6150790000000003E-3</v>
      </c>
      <c r="Z10" s="10"/>
      <c r="AA10" s="10" t="s">
        <v>377</v>
      </c>
      <c r="AB10" s="10">
        <v>-6.6150790000000003E-3</v>
      </c>
      <c r="AC10" s="10">
        <v>-6.6150790000000003E-3</v>
      </c>
      <c r="AE10" t="s">
        <v>387</v>
      </c>
      <c r="AF10">
        <v>-1.6857039999999999E-3</v>
      </c>
      <c r="AG10">
        <v>10000</v>
      </c>
      <c r="AI10" t="s">
        <v>387</v>
      </c>
      <c r="AJ10">
        <v>-1.6857039999999999E-3</v>
      </c>
      <c r="AK10">
        <v>-1.6857039999999999E-3</v>
      </c>
      <c r="AM10" t="s">
        <v>387</v>
      </c>
      <c r="AN10">
        <v>-1.6857039999999999E-3</v>
      </c>
      <c r="AO10">
        <v>-1.6857039999999999E-3</v>
      </c>
    </row>
    <row r="11" spans="2:41">
      <c r="D11" s="50" t="s">
        <v>367</v>
      </c>
      <c r="E11" s="50">
        <v>0</v>
      </c>
      <c r="F11" s="50">
        <v>0.01</v>
      </c>
      <c r="G11" s="50">
        <v>0.13731815023128499</v>
      </c>
      <c r="H11" s="50">
        <f>1-(G10-G11)/G10</f>
        <v>0.71817393141847363</v>
      </c>
      <c r="I11" s="50"/>
      <c r="J11" s="308"/>
      <c r="K11" s="308"/>
      <c r="L11" s="308"/>
      <c r="M11" s="308"/>
      <c r="N11" s="308"/>
      <c r="O11" s="50"/>
      <c r="P11" s="50"/>
      <c r="S11" s="10" t="s">
        <v>378</v>
      </c>
      <c r="T11" s="10">
        <v>-2.7932090000000001E-3</v>
      </c>
      <c r="U11" s="10">
        <v>10000</v>
      </c>
      <c r="V11" s="10"/>
      <c r="W11" s="10" t="s">
        <v>378</v>
      </c>
      <c r="X11" s="10">
        <v>-2.7932090000000001E-3</v>
      </c>
      <c r="Y11" s="10">
        <v>-2.7932090000000001E-3</v>
      </c>
      <c r="Z11" s="10"/>
      <c r="AA11" s="10" t="s">
        <v>378</v>
      </c>
      <c r="AB11" s="10">
        <v>-2.7932090000000001E-3</v>
      </c>
      <c r="AC11" s="10">
        <v>-2.7932090000000001E-3</v>
      </c>
      <c r="AE11" t="s">
        <v>376</v>
      </c>
      <c r="AF11" s="110">
        <v>-6.7336399999999997E-4</v>
      </c>
      <c r="AG11">
        <v>10000</v>
      </c>
      <c r="AI11" t="s">
        <v>376</v>
      </c>
      <c r="AJ11" s="110">
        <v>-6.7336399999999997E-4</v>
      </c>
      <c r="AK11" s="110">
        <v>-6.7336399999999997E-4</v>
      </c>
      <c r="AM11" t="s">
        <v>376</v>
      </c>
      <c r="AN11" s="110">
        <v>-6.7336399999999997E-4</v>
      </c>
      <c r="AO11" s="110">
        <v>-6.7336399999999997E-4</v>
      </c>
    </row>
    <row r="12" spans="2:41">
      <c r="D12" s="50" t="s">
        <v>368</v>
      </c>
      <c r="E12" s="50">
        <v>0</v>
      </c>
      <c r="F12" s="50">
        <v>0.01</v>
      </c>
      <c r="G12" s="50">
        <v>4.47780537348033E-2</v>
      </c>
      <c r="H12" s="50">
        <f>1-(G10-G12)/G10</f>
        <v>0.2341892228946203</v>
      </c>
      <c r="I12" s="50"/>
      <c r="J12" s="308"/>
      <c r="K12" s="308"/>
      <c r="L12" s="308"/>
      <c r="M12" s="308"/>
      <c r="N12" s="308"/>
      <c r="O12" s="50"/>
      <c r="P12" s="50"/>
      <c r="S12" s="10" t="s">
        <v>379</v>
      </c>
      <c r="T12" s="10">
        <v>-0.33293441299999998</v>
      </c>
      <c r="U12" s="10">
        <v>10000</v>
      </c>
      <c r="V12" s="10"/>
      <c r="W12" s="10" t="s">
        <v>379</v>
      </c>
      <c r="X12" s="10">
        <v>-0.33293441299999998</v>
      </c>
      <c r="Y12" s="10">
        <v>-0.33293441299999998</v>
      </c>
      <c r="Z12" s="10"/>
      <c r="AA12" s="10" t="s">
        <v>379</v>
      </c>
      <c r="AB12" s="10">
        <v>-0.33293441299999998</v>
      </c>
      <c r="AC12" s="10">
        <v>-0.33293441299999998</v>
      </c>
      <c r="AE12" t="s">
        <v>381</v>
      </c>
      <c r="AF12">
        <v>-1.3642685670000001</v>
      </c>
      <c r="AG12">
        <v>10000</v>
      </c>
      <c r="AI12" t="s">
        <v>381</v>
      </c>
      <c r="AJ12">
        <v>-1.3642685670000001</v>
      </c>
      <c r="AK12">
        <v>-1.3642685670000001</v>
      </c>
      <c r="AM12" t="s">
        <v>381</v>
      </c>
      <c r="AN12">
        <v>-1.3642685670000001</v>
      </c>
      <c r="AO12">
        <v>-1.3642685670000001</v>
      </c>
    </row>
    <row r="13" spans="2:41"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S13" s="10" t="s">
        <v>380</v>
      </c>
      <c r="T13" s="10">
        <v>-3.1787675000000001E-2</v>
      </c>
      <c r="U13" s="10">
        <v>10000</v>
      </c>
      <c r="V13" s="10"/>
      <c r="W13" s="10" t="s">
        <v>380</v>
      </c>
      <c r="X13" s="10">
        <v>-3.1787675000000001E-2</v>
      </c>
      <c r="Y13" s="10">
        <v>-3.1787675000000001E-2</v>
      </c>
      <c r="Z13" s="10"/>
      <c r="AA13" s="10" t="s">
        <v>380</v>
      </c>
      <c r="AB13" s="10">
        <v>-3.1787675000000001E-2</v>
      </c>
      <c r="AC13" s="10">
        <v>-3.1787675000000001E-2</v>
      </c>
      <c r="AE13" t="s">
        <v>392</v>
      </c>
      <c r="AF13">
        <v>-9.9099600000000006E-3</v>
      </c>
      <c r="AG13">
        <v>10000</v>
      </c>
      <c r="AI13" t="s">
        <v>392</v>
      </c>
      <c r="AJ13">
        <v>-9.9099600000000006E-3</v>
      </c>
      <c r="AK13">
        <v>-9.9099600000000006E-3</v>
      </c>
      <c r="AM13" t="s">
        <v>392</v>
      </c>
      <c r="AN13">
        <v>-9.9099600000000006E-3</v>
      </c>
      <c r="AO13">
        <v>-9.9099600000000006E-3</v>
      </c>
    </row>
    <row r="14" spans="2:41">
      <c r="D14" s="50" t="s">
        <v>8</v>
      </c>
      <c r="E14" s="50">
        <v>3.4403351379221403E-2</v>
      </c>
      <c r="F14" s="50"/>
      <c r="G14" s="50">
        <f>SUM(G10:G12)</f>
        <v>0.37330079135631328</v>
      </c>
      <c r="H14" s="50"/>
      <c r="I14" s="50"/>
      <c r="J14" s="50"/>
      <c r="K14" s="50"/>
      <c r="L14" s="50"/>
      <c r="M14" s="50"/>
      <c r="N14" s="50"/>
      <c r="O14" s="50"/>
      <c r="P14" s="50"/>
      <c r="S14" s="10" t="s">
        <v>381</v>
      </c>
      <c r="T14" s="10">
        <v>-9.1764790390000002</v>
      </c>
      <c r="U14" s="10">
        <v>10000</v>
      </c>
      <c r="V14" s="10"/>
      <c r="W14" s="10" t="s">
        <v>381</v>
      </c>
      <c r="X14" s="10">
        <v>-9.1764790390000002</v>
      </c>
      <c r="Y14" s="10">
        <v>-9.1764790390000002</v>
      </c>
      <c r="Z14" s="10"/>
      <c r="AA14" s="10" t="s">
        <v>381</v>
      </c>
      <c r="AB14" s="10">
        <v>-9.1764790390000002</v>
      </c>
      <c r="AC14" s="10">
        <v>-9.1764790390000002</v>
      </c>
      <c r="AE14" t="s">
        <v>383</v>
      </c>
      <c r="AF14">
        <v>-2.0776079999999999E-3</v>
      </c>
      <c r="AG14">
        <v>10000</v>
      </c>
      <c r="AI14" t="s">
        <v>383</v>
      </c>
      <c r="AJ14">
        <v>-2.0776079999999999E-3</v>
      </c>
      <c r="AK14">
        <v>-2.0776079999999999E-3</v>
      </c>
      <c r="AM14" t="s">
        <v>383</v>
      </c>
      <c r="AN14">
        <v>-2.0776079999999999E-3</v>
      </c>
      <c r="AO14">
        <v>-2.0776079999999999E-3</v>
      </c>
    </row>
    <row r="15" spans="2:41"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S15" s="10" t="s">
        <v>382</v>
      </c>
      <c r="T15" s="10">
        <v>-2.3408040000000001E-3</v>
      </c>
      <c r="U15" s="10">
        <v>10000</v>
      </c>
      <c r="V15" s="10"/>
      <c r="W15" s="10" t="s">
        <v>382</v>
      </c>
      <c r="X15" s="10">
        <v>-2.3408040000000001E-3</v>
      </c>
      <c r="Y15" s="10">
        <v>-2.3408040000000001E-3</v>
      </c>
      <c r="Z15" s="10"/>
      <c r="AA15" s="10" t="s">
        <v>382</v>
      </c>
      <c r="AB15" s="10">
        <v>-2.3408040000000001E-3</v>
      </c>
      <c r="AC15" s="10">
        <v>-2.3408040000000001E-3</v>
      </c>
      <c r="AE15" t="s">
        <v>422</v>
      </c>
      <c r="AF15">
        <v>-1.5464070000000001E-3</v>
      </c>
      <c r="AG15">
        <v>10000</v>
      </c>
      <c r="AI15" t="s">
        <v>422</v>
      </c>
      <c r="AJ15">
        <v>-1.5464070000000001E-3</v>
      </c>
      <c r="AK15">
        <v>-1.5464070000000001E-3</v>
      </c>
      <c r="AM15" t="s">
        <v>422</v>
      </c>
      <c r="AN15">
        <v>-1.5464070000000001E-3</v>
      </c>
      <c r="AO15">
        <v>-1.5464070000000001E-3</v>
      </c>
    </row>
    <row r="16" spans="2:41"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S16" s="10" t="s">
        <v>383</v>
      </c>
      <c r="T16" s="10">
        <v>-4.1173939999999999E-3</v>
      </c>
      <c r="U16" s="10">
        <v>10000</v>
      </c>
      <c r="V16" s="10"/>
      <c r="W16" s="10" t="s">
        <v>383</v>
      </c>
      <c r="X16" s="10">
        <v>-4.1173939999999999E-3</v>
      </c>
      <c r="Y16" s="10">
        <v>-4.1173939999999999E-3</v>
      </c>
      <c r="Z16" s="10"/>
      <c r="AA16" s="10" t="s">
        <v>383</v>
      </c>
      <c r="AB16" s="10">
        <v>-4.1173939999999999E-3</v>
      </c>
      <c r="AC16" s="10">
        <v>-4.1173939999999999E-3</v>
      </c>
      <c r="AE16" t="s">
        <v>390</v>
      </c>
      <c r="AF16">
        <v>-1.911619E-3</v>
      </c>
      <c r="AG16">
        <v>10000</v>
      </c>
      <c r="AI16" t="s">
        <v>390</v>
      </c>
      <c r="AJ16">
        <v>-1.911619E-3</v>
      </c>
      <c r="AK16">
        <v>-1.911619E-3</v>
      </c>
      <c r="AM16" t="s">
        <v>390</v>
      </c>
      <c r="AN16">
        <v>-1.911619E-3</v>
      </c>
      <c r="AO16">
        <v>-1.911619E-3</v>
      </c>
    </row>
    <row r="17" spans="4:41"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>
        <v>0.95989999999999998</v>
      </c>
      <c r="P17" s="50"/>
      <c r="S17" s="10" t="s">
        <v>384</v>
      </c>
      <c r="T17" s="10">
        <v>-8.8626499999999997E-3</v>
      </c>
      <c r="U17" s="10">
        <v>10000</v>
      </c>
      <c r="V17" s="10"/>
      <c r="W17" s="10" t="s">
        <v>384</v>
      </c>
      <c r="X17" s="10">
        <v>-8.8626499999999997E-3</v>
      </c>
      <c r="Y17" s="10">
        <v>-8.8626499999999997E-3</v>
      </c>
      <c r="Z17" s="10"/>
      <c r="AA17" s="10" t="s">
        <v>384</v>
      </c>
      <c r="AB17" s="10">
        <v>-8.8626499999999997E-3</v>
      </c>
      <c r="AC17" s="10">
        <v>-8.8626499999999997E-3</v>
      </c>
      <c r="AE17" t="s">
        <v>388</v>
      </c>
      <c r="AF17">
        <v>-0.99820258900000003</v>
      </c>
      <c r="AG17">
        <v>10000</v>
      </c>
      <c r="AI17" t="s">
        <v>388</v>
      </c>
      <c r="AJ17">
        <v>-0.99820258900000003</v>
      </c>
      <c r="AK17">
        <v>-0.99820258900000003</v>
      </c>
      <c r="AM17" t="s">
        <v>388</v>
      </c>
      <c r="AN17">
        <v>-0.99820258900000003</v>
      </c>
      <c r="AO17">
        <v>-0.99820258900000003</v>
      </c>
    </row>
    <row r="18" spans="4:41"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>
        <v>0.95989999999999998</v>
      </c>
      <c r="P18" s="50"/>
      <c r="S18" s="10" t="s">
        <v>385</v>
      </c>
      <c r="T18" s="10">
        <v>-9.0322590000000008E-3</v>
      </c>
      <c r="U18" s="10">
        <v>10000</v>
      </c>
      <c r="V18" s="10"/>
      <c r="W18" s="10" t="s">
        <v>385</v>
      </c>
      <c r="X18" s="10">
        <v>-9.0322590000000008E-3</v>
      </c>
      <c r="Y18" s="10">
        <v>-9.0322590000000008E-3</v>
      </c>
      <c r="Z18" s="10"/>
      <c r="AA18" s="10" t="s">
        <v>385</v>
      </c>
      <c r="AB18" s="10">
        <v>-9.0322590000000008E-3</v>
      </c>
      <c r="AC18" s="10">
        <v>-9.0322590000000008E-3</v>
      </c>
      <c r="AE18" t="s">
        <v>389</v>
      </c>
      <c r="AF18">
        <v>-1.990588604</v>
      </c>
      <c r="AG18">
        <v>0</v>
      </c>
      <c r="AI18" t="s">
        <v>389</v>
      </c>
      <c r="AJ18">
        <v>-1.990588604</v>
      </c>
      <c r="AK18">
        <v>-1.990588604</v>
      </c>
      <c r="AM18" t="s">
        <v>389</v>
      </c>
      <c r="AN18">
        <v>-1.990588604</v>
      </c>
      <c r="AO18">
        <v>-1.990588604</v>
      </c>
    </row>
    <row r="19" spans="4:41"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>
        <v>0.74690000000000001</v>
      </c>
      <c r="P19" s="50"/>
      <c r="S19" s="10" t="s">
        <v>386</v>
      </c>
      <c r="T19" s="121">
        <f>-19.62192747*1</f>
        <v>-19.621927469999999</v>
      </c>
      <c r="U19" s="121">
        <v>10000</v>
      </c>
      <c r="V19" s="10"/>
      <c r="W19" s="10" t="s">
        <v>386</v>
      </c>
      <c r="X19" s="121">
        <f>-19.62192747*0.5</f>
        <v>-9.8109637349999996</v>
      </c>
      <c r="Y19" s="121">
        <v>10000</v>
      </c>
      <c r="Z19" s="10"/>
      <c r="AA19" s="10" t="s">
        <v>386</v>
      </c>
      <c r="AB19" s="121">
        <f>-19.62192747*0.1</f>
        <v>-1.962192747</v>
      </c>
      <c r="AC19" s="121">
        <v>10000</v>
      </c>
      <c r="AE19" t="s">
        <v>380</v>
      </c>
      <c r="AF19">
        <v>-7.9716490000000008E-3</v>
      </c>
      <c r="AG19">
        <v>10000</v>
      </c>
      <c r="AI19" t="s">
        <v>380</v>
      </c>
      <c r="AJ19">
        <v>-7.9716490000000008E-3</v>
      </c>
      <c r="AK19">
        <v>-7.9716490000000008E-3</v>
      </c>
      <c r="AM19" t="s">
        <v>380</v>
      </c>
      <c r="AN19">
        <v>-7.9716490000000008E-3</v>
      </c>
      <c r="AO19">
        <v>-7.9716490000000008E-3</v>
      </c>
    </row>
    <row r="20" spans="4:41"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>
        <v>0.2747</v>
      </c>
      <c r="P20" s="50"/>
      <c r="S20" s="10" t="s">
        <v>387</v>
      </c>
      <c r="T20" s="10">
        <v>-3.3405660000000001E-3</v>
      </c>
      <c r="U20" s="10">
        <v>10000</v>
      </c>
      <c r="V20" s="10"/>
      <c r="W20" s="10" t="s">
        <v>387</v>
      </c>
      <c r="X20" s="10">
        <v>-3.3405660000000001E-3</v>
      </c>
      <c r="Y20" s="10">
        <v>-3.3405660000000001E-3</v>
      </c>
      <c r="Z20" s="10"/>
      <c r="AA20" s="10" t="s">
        <v>387</v>
      </c>
      <c r="AB20" s="10">
        <v>-3.3405660000000001E-3</v>
      </c>
      <c r="AC20" s="10">
        <v>-3.3405660000000001E-3</v>
      </c>
      <c r="AE20" t="s">
        <v>423</v>
      </c>
      <c r="AF20">
        <v>-4.1377516000000003E-2</v>
      </c>
      <c r="AG20">
        <v>10000</v>
      </c>
      <c r="AI20" t="s">
        <v>423</v>
      </c>
      <c r="AJ20">
        <v>-4.1377516000000003E-2</v>
      </c>
      <c r="AK20">
        <v>-4.1377516000000003E-2</v>
      </c>
      <c r="AM20" t="s">
        <v>423</v>
      </c>
      <c r="AN20">
        <v>-4.1377516000000003E-2</v>
      </c>
      <c r="AO20">
        <v>-4.1377516000000003E-2</v>
      </c>
    </row>
    <row r="21" spans="4:41"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S21" s="10" t="s">
        <v>388</v>
      </c>
      <c r="T21" s="10">
        <v>-7.5226605700000002</v>
      </c>
      <c r="U21" s="10">
        <v>10000</v>
      </c>
      <c r="V21" s="10"/>
      <c r="W21" s="10" t="s">
        <v>388</v>
      </c>
      <c r="X21" s="10">
        <v>-7.5226605700000002</v>
      </c>
      <c r="Y21" s="10">
        <v>-7.5226605700000002</v>
      </c>
      <c r="Z21" s="10"/>
      <c r="AA21" s="10" t="s">
        <v>388</v>
      </c>
      <c r="AB21" s="10">
        <v>-7.5226605700000002</v>
      </c>
      <c r="AC21" s="10">
        <v>-7.5226605700000002</v>
      </c>
      <c r="AE21" t="s">
        <v>384</v>
      </c>
      <c r="AF21">
        <v>-4.4724079999999998E-3</v>
      </c>
      <c r="AG21">
        <v>10000</v>
      </c>
      <c r="AI21" t="s">
        <v>384</v>
      </c>
      <c r="AJ21">
        <v>-4.4724079999999998E-3</v>
      </c>
      <c r="AK21">
        <v>-4.4724079999999998E-3</v>
      </c>
      <c r="AM21" t="s">
        <v>424</v>
      </c>
      <c r="AN21">
        <v>-8.739208691</v>
      </c>
      <c r="AO21">
        <v>-8.739208691</v>
      </c>
    </row>
    <row r="22" spans="4:41"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S22" s="10" t="s">
        <v>389</v>
      </c>
      <c r="T22" s="10">
        <v>-5.7833339070000003</v>
      </c>
      <c r="U22" s="10">
        <v>10000</v>
      </c>
      <c r="V22" s="10"/>
      <c r="W22" s="10" t="s">
        <v>389</v>
      </c>
      <c r="X22" s="10">
        <v>-5.7833339070000003</v>
      </c>
      <c r="Y22" s="10">
        <v>-5.7833339070000003</v>
      </c>
      <c r="Z22" s="10"/>
      <c r="AA22" s="10" t="s">
        <v>389</v>
      </c>
      <c r="AB22" s="10">
        <v>-5.7833339070000003</v>
      </c>
      <c r="AC22" s="10">
        <v>-5.7833339070000003</v>
      </c>
      <c r="AE22" t="s">
        <v>425</v>
      </c>
      <c r="AF22">
        <v>-1.3299711000000001E-2</v>
      </c>
      <c r="AG22">
        <v>10000</v>
      </c>
      <c r="AI22" t="s">
        <v>425</v>
      </c>
      <c r="AJ22">
        <v>-1.3299711000000001E-2</v>
      </c>
      <c r="AK22">
        <v>-1.3299711000000001E-2</v>
      </c>
      <c r="AM22" t="s">
        <v>384</v>
      </c>
      <c r="AN22">
        <v>-4.4724079999999998E-3</v>
      </c>
      <c r="AO22">
        <v>-4.4724079999999998E-3</v>
      </c>
    </row>
    <row r="23" spans="4:41"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S23" s="10" t="s">
        <v>390</v>
      </c>
      <c r="T23" s="122">
        <v>-100</v>
      </c>
      <c r="U23" s="10">
        <v>10000</v>
      </c>
      <c r="V23" s="10"/>
      <c r="W23" s="10" t="s">
        <v>390</v>
      </c>
      <c r="X23" s="122">
        <v>-100</v>
      </c>
      <c r="Y23" s="122">
        <v>-100</v>
      </c>
      <c r="Z23" s="10"/>
      <c r="AA23" s="10" t="s">
        <v>390</v>
      </c>
      <c r="AB23" s="122">
        <v>-100</v>
      </c>
      <c r="AC23" s="122">
        <v>-100</v>
      </c>
      <c r="AE23" s="18" t="s">
        <v>386</v>
      </c>
      <c r="AF23" s="18">
        <v>-3.3141465229999998</v>
      </c>
      <c r="AG23" s="18">
        <v>10000</v>
      </c>
      <c r="AI23" s="18" t="s">
        <v>386</v>
      </c>
      <c r="AJ23" s="18">
        <f>-3.314146523*0.5</f>
        <v>-1.6570732614999999</v>
      </c>
      <c r="AK23" s="18">
        <f>-3.314146523*0.5</f>
        <v>-1.6570732614999999</v>
      </c>
      <c r="AM23" t="s">
        <v>425</v>
      </c>
      <c r="AN23">
        <v>-1.3299711000000001E-2</v>
      </c>
      <c r="AO23">
        <v>-1.3299711000000001E-2</v>
      </c>
    </row>
    <row r="24" spans="4:41"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S24" s="10" t="s">
        <v>392</v>
      </c>
      <c r="T24" s="10">
        <v>-1.9638471000000001E-2</v>
      </c>
      <c r="U24" s="10">
        <v>10000</v>
      </c>
      <c r="V24" s="10"/>
      <c r="W24" s="10" t="s">
        <v>392</v>
      </c>
      <c r="X24" s="10">
        <v>-1.9638471000000001E-2</v>
      </c>
      <c r="Y24" s="10">
        <v>-1.9638471000000001E-2</v>
      </c>
      <c r="Z24" s="10"/>
      <c r="AA24" s="10" t="s">
        <v>392</v>
      </c>
      <c r="AB24" s="10">
        <v>-1.9638471000000001E-2</v>
      </c>
      <c r="AC24" s="10">
        <v>-1.9638471000000001E-2</v>
      </c>
      <c r="AE24" t="s">
        <v>379</v>
      </c>
      <c r="AF24">
        <v>-1.3374423E-2</v>
      </c>
      <c r="AG24">
        <v>10000</v>
      </c>
      <c r="AI24" t="s">
        <v>379</v>
      </c>
      <c r="AJ24">
        <v>-1.3374423E-2</v>
      </c>
      <c r="AK24">
        <v>-1.3374423E-2</v>
      </c>
      <c r="AM24" s="18" t="s">
        <v>386</v>
      </c>
      <c r="AN24" s="18">
        <f>-3.314146523*0.1</f>
        <v>-0.3314146523</v>
      </c>
      <c r="AO24" s="18">
        <f>-3.314146523*0.1</f>
        <v>-0.3314146523</v>
      </c>
    </row>
    <row r="25" spans="4:41"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AE25" t="s">
        <v>377</v>
      </c>
      <c r="AF25">
        <v>-3.3381600000000002E-3</v>
      </c>
      <c r="AG25">
        <v>10000</v>
      </c>
      <c r="AI25" t="s">
        <v>377</v>
      </c>
      <c r="AJ25">
        <v>-3.3381600000000002E-3</v>
      </c>
      <c r="AK25">
        <v>-3.3381600000000002E-3</v>
      </c>
      <c r="AM25" t="s">
        <v>379</v>
      </c>
      <c r="AN25">
        <v>-1.3374423E-2</v>
      </c>
      <c r="AO25">
        <v>-1.3374423E-2</v>
      </c>
    </row>
    <row r="26" spans="4:41"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AE26" t="s">
        <v>385</v>
      </c>
      <c r="AF26">
        <v>-4.5580120000000002E-3</v>
      </c>
      <c r="AG26">
        <v>10000</v>
      </c>
      <c r="AI26" t="s">
        <v>385</v>
      </c>
      <c r="AJ26">
        <v>-4.5580120000000002E-3</v>
      </c>
      <c r="AK26">
        <v>-4.5580120000000002E-3</v>
      </c>
      <c r="AM26" t="s">
        <v>377</v>
      </c>
      <c r="AN26">
        <v>-3.3381600000000002E-3</v>
      </c>
      <c r="AO26">
        <v>-3.3381600000000002E-3</v>
      </c>
    </row>
    <row r="27" spans="4:41"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AE27" t="s">
        <v>378</v>
      </c>
      <c r="AF27">
        <v>-1.409403E-3</v>
      </c>
      <c r="AG27">
        <v>10000</v>
      </c>
      <c r="AI27" t="s">
        <v>378</v>
      </c>
      <c r="AJ27">
        <v>-1.409403E-3</v>
      </c>
      <c r="AK27">
        <v>-1.409403E-3</v>
      </c>
      <c r="AM27" t="s">
        <v>385</v>
      </c>
      <c r="AN27">
        <v>-4.5580120000000002E-3</v>
      </c>
      <c r="AO27">
        <v>-4.5580120000000002E-3</v>
      </c>
    </row>
    <row r="28" spans="4:41"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AE28" t="s">
        <v>382</v>
      </c>
      <c r="AF28">
        <v>-1.1812540000000001E-3</v>
      </c>
      <c r="AG28">
        <v>10000</v>
      </c>
      <c r="AI28" t="s">
        <v>382</v>
      </c>
      <c r="AJ28">
        <v>-1.1812540000000001E-3</v>
      </c>
      <c r="AK28">
        <v>-1.1812540000000001E-3</v>
      </c>
      <c r="AM28" t="s">
        <v>378</v>
      </c>
      <c r="AN28">
        <v>-1.409403E-3</v>
      </c>
      <c r="AO28">
        <v>-1.409403E-3</v>
      </c>
    </row>
    <row r="29" spans="4:41"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AM29" t="s">
        <v>382</v>
      </c>
      <c r="AN29">
        <v>-1.1812540000000001E-3</v>
      </c>
      <c r="AO29">
        <v>-1.1812540000000001E-3</v>
      </c>
    </row>
    <row r="30" spans="4:41"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</row>
    <row r="31" spans="4:41"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</row>
    <row r="32" spans="4:41"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</row>
    <row r="33" spans="3:18"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</row>
    <row r="34" spans="3:18"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</row>
    <row r="36" spans="3:18" ht="18.75">
      <c r="C36" s="306" t="s">
        <v>430</v>
      </c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</row>
    <row r="37" spans="3:18">
      <c r="C37" s="115"/>
      <c r="D37" s="305" t="s">
        <v>393</v>
      </c>
      <c r="E37" s="305"/>
      <c r="F37" s="305"/>
      <c r="G37" s="115"/>
      <c r="H37" s="305" t="s">
        <v>396</v>
      </c>
      <c r="I37" s="305"/>
      <c r="J37" s="305"/>
      <c r="K37" s="115"/>
      <c r="L37" s="305" t="s">
        <v>397</v>
      </c>
      <c r="M37" s="305"/>
      <c r="N37" s="305"/>
      <c r="O37" s="115"/>
      <c r="P37" s="305" t="s">
        <v>398</v>
      </c>
      <c r="Q37" s="305"/>
      <c r="R37" s="305"/>
    </row>
    <row r="38" spans="3:18">
      <c r="C38" s="12"/>
      <c r="D38" s="12" t="s">
        <v>376</v>
      </c>
      <c r="E38" s="12">
        <v>-1.3345060000000001E-3</v>
      </c>
      <c r="F38" s="12">
        <v>10000</v>
      </c>
      <c r="G38" s="12"/>
      <c r="H38" s="12" t="s">
        <v>376</v>
      </c>
      <c r="I38" s="12">
        <v>-1.3345060000000001E-3</v>
      </c>
      <c r="J38" s="12">
        <v>10000</v>
      </c>
      <c r="K38" s="12"/>
      <c r="L38" s="12" t="s">
        <v>376</v>
      </c>
      <c r="M38" s="12">
        <v>-1.3345060000000001E-3</v>
      </c>
      <c r="N38" s="12">
        <v>10000</v>
      </c>
      <c r="O38" s="12"/>
      <c r="P38" s="12" t="s">
        <v>376</v>
      </c>
      <c r="Q38" s="12">
        <v>-1.3345060000000001E-3</v>
      </c>
      <c r="R38" s="12">
        <v>10000</v>
      </c>
    </row>
    <row r="39" spans="3:18">
      <c r="C39" s="12"/>
      <c r="D39" s="12" t="s">
        <v>377</v>
      </c>
      <c r="E39" s="12">
        <v>-6.6150790000000003E-3</v>
      </c>
      <c r="F39" s="12">
        <v>10000</v>
      </c>
      <c r="G39" s="12"/>
      <c r="H39" s="12" t="s">
        <v>377</v>
      </c>
      <c r="I39" s="12">
        <v>-6.6150790000000003E-3</v>
      </c>
      <c r="J39" s="12">
        <v>10000</v>
      </c>
      <c r="K39" s="12"/>
      <c r="L39" s="12" t="s">
        <v>377</v>
      </c>
      <c r="M39" s="12">
        <v>-6.6150790000000003E-3</v>
      </c>
      <c r="N39" s="12">
        <v>10000</v>
      </c>
      <c r="O39" s="12"/>
      <c r="P39" s="12" t="s">
        <v>377</v>
      </c>
      <c r="Q39" s="12">
        <v>-6.6150790000000003E-3</v>
      </c>
      <c r="R39" s="12">
        <v>10000</v>
      </c>
    </row>
    <row r="40" spans="3:18">
      <c r="C40" s="12"/>
      <c r="D40" s="12" t="s">
        <v>378</v>
      </c>
      <c r="E40" s="12">
        <v>-2.7932090000000001E-3</v>
      </c>
      <c r="F40" s="12">
        <v>10000</v>
      </c>
      <c r="G40" s="12"/>
      <c r="H40" s="12" t="s">
        <v>378</v>
      </c>
      <c r="I40" s="12">
        <v>-2.7932090000000001E-3</v>
      </c>
      <c r="J40" s="12">
        <v>10000</v>
      </c>
      <c r="K40" s="12"/>
      <c r="L40" s="12" t="s">
        <v>378</v>
      </c>
      <c r="M40" s="12">
        <v>-2.7932090000000001E-3</v>
      </c>
      <c r="N40" s="12">
        <v>10000</v>
      </c>
      <c r="O40" s="12"/>
      <c r="P40" s="12" t="s">
        <v>378</v>
      </c>
      <c r="Q40" s="12">
        <v>-2.7932090000000001E-3</v>
      </c>
      <c r="R40" s="12">
        <v>10000</v>
      </c>
    </row>
    <row r="41" spans="3:18">
      <c r="C41" s="12"/>
      <c r="D41" s="12" t="s">
        <v>379</v>
      </c>
      <c r="E41" s="12">
        <v>-0.33293441299999998</v>
      </c>
      <c r="F41" s="12">
        <v>10000</v>
      </c>
      <c r="G41" s="12"/>
      <c r="H41" s="12" t="s">
        <v>379</v>
      </c>
      <c r="I41" s="12">
        <v>-0.33293441299999998</v>
      </c>
      <c r="J41" s="12">
        <v>10000</v>
      </c>
      <c r="K41" s="12"/>
      <c r="L41" s="12" t="s">
        <v>379</v>
      </c>
      <c r="M41" s="12">
        <v>-0.33293441299999998</v>
      </c>
      <c r="N41" s="12">
        <v>10000</v>
      </c>
      <c r="O41" s="12"/>
      <c r="P41" s="12" t="s">
        <v>379</v>
      </c>
      <c r="Q41" s="12">
        <v>-0.33293441299999998</v>
      </c>
      <c r="R41" s="12">
        <v>10000</v>
      </c>
    </row>
    <row r="42" spans="3:18">
      <c r="C42" s="12"/>
      <c r="D42" s="12" t="s">
        <v>380</v>
      </c>
      <c r="E42" s="12">
        <v>-3.1787675000000001E-2</v>
      </c>
      <c r="F42" s="12">
        <v>10000</v>
      </c>
      <c r="G42" s="12"/>
      <c r="H42" s="12" t="s">
        <v>380</v>
      </c>
      <c r="I42" s="12">
        <v>-3.1787675000000001E-2</v>
      </c>
      <c r="J42" s="12">
        <v>10000</v>
      </c>
      <c r="K42" s="12"/>
      <c r="L42" s="12" t="s">
        <v>380</v>
      </c>
      <c r="M42" s="12">
        <v>-3.1787675000000001E-2</v>
      </c>
      <c r="N42" s="12">
        <v>10000</v>
      </c>
      <c r="O42" s="12"/>
      <c r="P42" s="12" t="s">
        <v>380</v>
      </c>
      <c r="Q42" s="12">
        <v>-3.1787675000000001E-2</v>
      </c>
      <c r="R42" s="12">
        <v>10000</v>
      </c>
    </row>
    <row r="43" spans="3:18">
      <c r="C43" s="12"/>
      <c r="D43" s="12" t="s">
        <v>381</v>
      </c>
      <c r="E43" s="12">
        <v>-9.1764790390000002</v>
      </c>
      <c r="F43" s="12">
        <v>10000</v>
      </c>
      <c r="G43" s="12"/>
      <c r="H43" s="12" t="s">
        <v>381</v>
      </c>
      <c r="I43" s="12">
        <v>-9.1764790390000002</v>
      </c>
      <c r="J43" s="12">
        <v>10000</v>
      </c>
      <c r="K43" s="12"/>
      <c r="L43" s="12" t="s">
        <v>381</v>
      </c>
      <c r="M43" s="12">
        <v>-9.1764790390000002</v>
      </c>
      <c r="N43" s="12">
        <v>10000</v>
      </c>
      <c r="O43" s="12"/>
      <c r="P43" s="12" t="s">
        <v>381</v>
      </c>
      <c r="Q43" s="12">
        <v>-9.1764790390000002</v>
      </c>
      <c r="R43" s="12">
        <v>10000</v>
      </c>
    </row>
    <row r="44" spans="3:18">
      <c r="C44" s="12"/>
      <c r="D44" s="12" t="s">
        <v>382</v>
      </c>
      <c r="E44" s="12">
        <v>-2.3408040000000001E-3</v>
      </c>
      <c r="F44" s="12">
        <v>10000</v>
      </c>
      <c r="G44" s="12"/>
      <c r="H44" s="12" t="s">
        <v>382</v>
      </c>
      <c r="I44" s="12">
        <v>-2.3408040000000001E-3</v>
      </c>
      <c r="J44" s="12">
        <v>10000</v>
      </c>
      <c r="K44" s="12"/>
      <c r="L44" s="12" t="s">
        <v>382</v>
      </c>
      <c r="M44" s="12">
        <v>-2.3408040000000001E-3</v>
      </c>
      <c r="N44" s="12">
        <v>10000</v>
      </c>
      <c r="O44" s="12"/>
      <c r="P44" s="12" t="s">
        <v>382</v>
      </c>
      <c r="Q44" s="12">
        <v>-2.3408040000000001E-3</v>
      </c>
      <c r="R44" s="12">
        <v>10000</v>
      </c>
    </row>
    <row r="45" spans="3:18">
      <c r="C45" s="12"/>
      <c r="D45" s="12" t="s">
        <v>383</v>
      </c>
      <c r="E45" s="12">
        <v>-4.1173939999999999E-3</v>
      </c>
      <c r="F45" s="12">
        <v>10000</v>
      </c>
      <c r="G45" s="12"/>
      <c r="H45" s="12" t="s">
        <v>383</v>
      </c>
      <c r="I45" s="12">
        <v>-4.1173939999999999E-3</v>
      </c>
      <c r="J45" s="12">
        <v>10000</v>
      </c>
      <c r="K45" s="12"/>
      <c r="L45" s="12" t="s">
        <v>383</v>
      </c>
      <c r="M45" s="12">
        <v>-4.1173939999999999E-3</v>
      </c>
      <c r="N45" s="12">
        <v>10000</v>
      </c>
      <c r="O45" s="12"/>
      <c r="P45" s="12" t="s">
        <v>383</v>
      </c>
      <c r="Q45" s="12">
        <v>-4.1173939999999999E-3</v>
      </c>
      <c r="R45" s="12">
        <v>10000</v>
      </c>
    </row>
    <row r="46" spans="3:18">
      <c r="C46" s="12"/>
      <c r="D46" s="12" t="s">
        <v>384</v>
      </c>
      <c r="E46" s="12">
        <v>-8.8626499999999997E-3</v>
      </c>
      <c r="F46" s="12">
        <v>10000</v>
      </c>
      <c r="G46" s="12"/>
      <c r="H46" s="12" t="s">
        <v>384</v>
      </c>
      <c r="I46" s="12">
        <v>-8.8626499999999997E-3</v>
      </c>
      <c r="J46" s="12">
        <v>10000</v>
      </c>
      <c r="K46" s="12"/>
      <c r="L46" s="12" t="s">
        <v>384</v>
      </c>
      <c r="M46" s="12">
        <v>-8.8626499999999997E-3</v>
      </c>
      <c r="N46" s="12">
        <v>10000</v>
      </c>
      <c r="O46" s="12"/>
      <c r="P46" s="12" t="s">
        <v>384</v>
      </c>
      <c r="Q46" s="12">
        <v>-8.8626499999999997E-3</v>
      </c>
      <c r="R46" s="12">
        <v>10000</v>
      </c>
    </row>
    <row r="47" spans="3:18">
      <c r="C47" s="12"/>
      <c r="D47" s="12" t="s">
        <v>385</v>
      </c>
      <c r="E47" s="12">
        <v>-9.0322590000000008E-3</v>
      </c>
      <c r="F47" s="12">
        <v>10000</v>
      </c>
      <c r="G47" s="12"/>
      <c r="H47" s="12" t="s">
        <v>385</v>
      </c>
      <c r="I47" s="12">
        <v>-9.0322590000000008E-3</v>
      </c>
      <c r="J47" s="12">
        <v>10000</v>
      </c>
      <c r="K47" s="12"/>
      <c r="L47" s="12" t="s">
        <v>385</v>
      </c>
      <c r="M47" s="12">
        <v>-9.0322590000000008E-3</v>
      </c>
      <c r="N47" s="12">
        <v>10000</v>
      </c>
      <c r="O47" s="12"/>
      <c r="P47" s="12" t="s">
        <v>385</v>
      </c>
      <c r="Q47" s="12">
        <v>-9.0322590000000008E-3</v>
      </c>
      <c r="R47" s="12">
        <v>10000</v>
      </c>
    </row>
    <row r="48" spans="3:18">
      <c r="C48" s="12"/>
      <c r="D48" s="116" t="s">
        <v>386</v>
      </c>
      <c r="E48" s="116">
        <v>-19.621927469999999</v>
      </c>
      <c r="F48" s="116">
        <v>10000</v>
      </c>
      <c r="G48" s="12"/>
      <c r="H48" s="116" t="s">
        <v>386</v>
      </c>
      <c r="I48" s="116">
        <f>-19.62192747*0.7</f>
        <v>-13.735349228999999</v>
      </c>
      <c r="J48" s="116">
        <v>10000</v>
      </c>
      <c r="K48" s="12"/>
      <c r="L48" s="116" t="s">
        <v>386</v>
      </c>
      <c r="M48" s="116">
        <f>-19.62192747*0.4</f>
        <v>-7.8487709880000001</v>
      </c>
      <c r="N48" s="116">
        <v>10000</v>
      </c>
      <c r="O48" s="12"/>
      <c r="P48" s="116" t="s">
        <v>386</v>
      </c>
      <c r="Q48" s="116">
        <f>-19.62192747*0.1</f>
        <v>-1.962192747</v>
      </c>
      <c r="R48" s="116">
        <v>10000</v>
      </c>
    </row>
    <row r="49" spans="3:18">
      <c r="C49" s="12"/>
      <c r="D49" s="12" t="s">
        <v>387</v>
      </c>
      <c r="E49" s="12">
        <v>-3.3405660000000001E-3</v>
      </c>
      <c r="F49" s="12">
        <v>10000</v>
      </c>
      <c r="G49" s="12"/>
      <c r="H49" s="12" t="s">
        <v>387</v>
      </c>
      <c r="I49" s="12">
        <v>-3.3405660000000001E-3</v>
      </c>
      <c r="J49" s="12">
        <v>10000</v>
      </c>
      <c r="K49" s="12"/>
      <c r="L49" s="12" t="s">
        <v>387</v>
      </c>
      <c r="M49" s="12">
        <v>-3.3405660000000001E-3</v>
      </c>
      <c r="N49" s="12">
        <v>10000</v>
      </c>
      <c r="O49" s="12"/>
      <c r="P49" s="12" t="s">
        <v>387</v>
      </c>
      <c r="Q49" s="12">
        <v>-3.3405660000000001E-3</v>
      </c>
      <c r="R49" s="12">
        <v>10000</v>
      </c>
    </row>
    <row r="50" spans="3:18">
      <c r="C50" s="12"/>
      <c r="D50" s="12" t="s">
        <v>388</v>
      </c>
      <c r="E50" s="12">
        <v>-7.5226605700000002</v>
      </c>
      <c r="F50" s="12">
        <v>10000</v>
      </c>
      <c r="G50" s="12"/>
      <c r="H50" s="12" t="s">
        <v>388</v>
      </c>
      <c r="I50" s="12">
        <v>-7.5226605700000002</v>
      </c>
      <c r="J50" s="12">
        <v>10000</v>
      </c>
      <c r="K50" s="12"/>
      <c r="L50" s="12" t="s">
        <v>388</v>
      </c>
      <c r="M50" s="12">
        <v>-7.5226605700000002</v>
      </c>
      <c r="N50" s="12">
        <v>10000</v>
      </c>
      <c r="O50" s="12"/>
      <c r="P50" s="12" t="s">
        <v>388</v>
      </c>
      <c r="Q50" s="12">
        <v>-7.5226605700000002</v>
      </c>
      <c r="R50" s="12">
        <v>10000</v>
      </c>
    </row>
    <row r="51" spans="3:18">
      <c r="C51" s="12"/>
      <c r="D51" s="12" t="s">
        <v>389</v>
      </c>
      <c r="E51" s="12">
        <v>-5.7833339070000003</v>
      </c>
      <c r="F51" s="12">
        <v>10000</v>
      </c>
      <c r="G51" s="12"/>
      <c r="H51" s="12" t="s">
        <v>389</v>
      </c>
      <c r="I51" s="12">
        <v>-5.7833339070000003</v>
      </c>
      <c r="J51" s="12">
        <v>10000</v>
      </c>
      <c r="K51" s="12"/>
      <c r="L51" s="12" t="s">
        <v>389</v>
      </c>
      <c r="M51" s="12">
        <v>-5.7833339070000003</v>
      </c>
      <c r="N51" s="12">
        <v>10000</v>
      </c>
      <c r="O51" s="12"/>
      <c r="P51" s="12" t="s">
        <v>389</v>
      </c>
      <c r="Q51" s="12">
        <v>-5.7833339070000003</v>
      </c>
      <c r="R51" s="12">
        <v>10000</v>
      </c>
    </row>
    <row r="52" spans="3:18">
      <c r="C52" s="12"/>
      <c r="D52" s="12" t="s">
        <v>390</v>
      </c>
      <c r="E52" s="111">
        <v>-10.321610915999999</v>
      </c>
      <c r="F52" s="12">
        <v>10000</v>
      </c>
      <c r="G52" s="12"/>
      <c r="H52" s="12" t="s">
        <v>390</v>
      </c>
      <c r="I52" s="111">
        <v>-10.321610915999999</v>
      </c>
      <c r="J52" s="12">
        <v>10000</v>
      </c>
      <c r="K52" s="12"/>
      <c r="L52" s="12" t="s">
        <v>390</v>
      </c>
      <c r="M52" s="111">
        <v>-10.321610915999999</v>
      </c>
      <c r="N52" s="12">
        <v>10000</v>
      </c>
      <c r="O52" s="12"/>
      <c r="P52" s="12" t="s">
        <v>390</v>
      </c>
      <c r="Q52" s="111">
        <v>-10.321610915999999</v>
      </c>
      <c r="R52" s="12">
        <v>10000</v>
      </c>
    </row>
    <row r="53" spans="3:18">
      <c r="C53" s="12"/>
      <c r="D53" s="12" t="s">
        <v>391</v>
      </c>
      <c r="E53" s="12">
        <v>0</v>
      </c>
      <c r="F53" s="12">
        <v>0</v>
      </c>
      <c r="G53" s="12"/>
      <c r="H53" s="12" t="s">
        <v>391</v>
      </c>
      <c r="I53" s="12">
        <v>0</v>
      </c>
      <c r="J53" s="12">
        <v>0</v>
      </c>
      <c r="K53" s="12"/>
      <c r="L53" s="12" t="s">
        <v>391</v>
      </c>
      <c r="M53" s="12">
        <v>0</v>
      </c>
      <c r="N53" s="12">
        <v>0</v>
      </c>
      <c r="O53" s="12"/>
      <c r="P53" s="12" t="s">
        <v>391</v>
      </c>
      <c r="Q53" s="12">
        <v>0</v>
      </c>
      <c r="R53" s="12">
        <v>0</v>
      </c>
    </row>
    <row r="54" spans="3:18">
      <c r="C54" s="12"/>
      <c r="D54" s="12" t="s">
        <v>392</v>
      </c>
      <c r="E54" s="12">
        <v>-1.9638471000000001E-2</v>
      </c>
      <c r="F54" s="12">
        <v>10000</v>
      </c>
      <c r="G54" s="12"/>
      <c r="H54" s="12" t="s">
        <v>392</v>
      </c>
      <c r="I54" s="12">
        <v>-1.9638471000000001E-2</v>
      </c>
      <c r="J54" s="12">
        <v>10000</v>
      </c>
      <c r="K54" s="12"/>
      <c r="L54" s="12" t="s">
        <v>392</v>
      </c>
      <c r="M54" s="12">
        <v>-1.9638471000000001E-2</v>
      </c>
      <c r="N54" s="12">
        <v>10000</v>
      </c>
      <c r="O54" s="12"/>
      <c r="P54" s="12" t="s">
        <v>392</v>
      </c>
      <c r="Q54" s="12">
        <v>-1.9638471000000001E-2</v>
      </c>
      <c r="R54" s="12">
        <v>10000</v>
      </c>
    </row>
    <row r="55" spans="3:18"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</row>
    <row r="56" spans="3:18"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</row>
    <row r="57" spans="3:18"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</row>
    <row r="58" spans="3:18">
      <c r="C58" s="12" t="s">
        <v>395</v>
      </c>
      <c r="D58" s="12"/>
      <c r="E58" s="12"/>
      <c r="F58" s="12"/>
      <c r="G58" s="12" t="s">
        <v>395</v>
      </c>
      <c r="H58" s="12"/>
      <c r="I58" s="12"/>
      <c r="J58" s="12"/>
      <c r="K58" s="12" t="s">
        <v>395</v>
      </c>
      <c r="L58" s="12"/>
      <c r="M58" s="12"/>
      <c r="N58" s="12"/>
      <c r="O58" s="12" t="s">
        <v>395</v>
      </c>
      <c r="P58" s="12"/>
      <c r="Q58" s="12"/>
      <c r="R58" s="12"/>
    </row>
    <row r="59" spans="3:18">
      <c r="C59" s="12"/>
      <c r="D59" s="12" t="s">
        <v>380</v>
      </c>
      <c r="E59" s="12">
        <v>-3.1787675000000001E-2</v>
      </c>
      <c r="F59" s="12"/>
      <c r="G59" s="12"/>
      <c r="H59" s="12" t="s">
        <v>380</v>
      </c>
      <c r="I59" s="12">
        <v>-2.9767724999999998E-2</v>
      </c>
      <c r="J59" s="12"/>
      <c r="K59" s="12"/>
      <c r="L59" s="12" t="s">
        <v>380</v>
      </c>
      <c r="M59" s="12">
        <v>-2.5657803E-2</v>
      </c>
      <c r="N59" s="12"/>
      <c r="O59" s="12"/>
      <c r="P59" s="12" t="s">
        <v>387</v>
      </c>
      <c r="Q59" s="112">
        <v>-6.79797E-4</v>
      </c>
      <c r="R59" s="12"/>
    </row>
    <row r="60" spans="3:18">
      <c r="C60" s="12"/>
      <c r="D60" s="12" t="s">
        <v>384</v>
      </c>
      <c r="E60" s="12">
        <v>-8.8626499999999997E-3</v>
      </c>
      <c r="F60" s="12"/>
      <c r="G60" s="12"/>
      <c r="H60" s="12" t="s">
        <v>384</v>
      </c>
      <c r="I60" s="12">
        <v>-8.2994720000000004E-3</v>
      </c>
      <c r="J60" s="12"/>
      <c r="K60" s="12"/>
      <c r="L60" s="12" t="s">
        <v>384</v>
      </c>
      <c r="M60" s="12">
        <v>-7.1535940000000001E-3</v>
      </c>
      <c r="N60" s="12"/>
      <c r="O60" s="12"/>
      <c r="P60" s="12" t="s">
        <v>376</v>
      </c>
      <c r="Q60" s="112">
        <v>-2.7156899999999999E-4</v>
      </c>
      <c r="R60" s="12"/>
    </row>
    <row r="61" spans="3:18">
      <c r="C61" s="12"/>
      <c r="D61" s="12" t="s">
        <v>386</v>
      </c>
      <c r="E61" s="12">
        <v>-19.621927469999999</v>
      </c>
      <c r="F61" s="12"/>
      <c r="G61" s="12"/>
      <c r="H61" s="12" t="s">
        <v>386</v>
      </c>
      <c r="I61" s="12">
        <v>-13.735349230000001</v>
      </c>
      <c r="J61" s="12"/>
      <c r="K61" s="12"/>
      <c r="L61" s="12" t="s">
        <v>386</v>
      </c>
      <c r="M61" s="12">
        <v>-7.8487709880000001</v>
      </c>
      <c r="N61" s="12"/>
      <c r="O61" s="12"/>
      <c r="P61" s="12" t="s">
        <v>381</v>
      </c>
      <c r="Q61" s="12">
        <v>-0.67159955999999998</v>
      </c>
      <c r="R61" s="12"/>
    </row>
    <row r="62" spans="3:18">
      <c r="C62" s="12"/>
      <c r="D62" s="12" t="s">
        <v>379</v>
      </c>
      <c r="E62" s="12">
        <v>-0.33293441299999998</v>
      </c>
      <c r="F62" s="12"/>
      <c r="G62" s="12"/>
      <c r="H62" s="12" t="s">
        <v>379</v>
      </c>
      <c r="I62" s="12">
        <v>-0.31177806899999999</v>
      </c>
      <c r="J62" s="12"/>
      <c r="K62" s="12"/>
      <c r="L62" s="12" t="s">
        <v>379</v>
      </c>
      <c r="M62" s="12">
        <v>-0.26873200400000002</v>
      </c>
      <c r="N62" s="12"/>
      <c r="O62" s="12"/>
      <c r="P62" s="12" t="s">
        <v>392</v>
      </c>
      <c r="Q62" s="12">
        <v>-3.9963810000000002E-3</v>
      </c>
      <c r="R62" s="12"/>
    </row>
    <row r="63" spans="3:18">
      <c r="C63" s="12"/>
      <c r="D63" s="12" t="s">
        <v>387</v>
      </c>
      <c r="E63" s="12">
        <v>-3.3405660000000001E-3</v>
      </c>
      <c r="F63" s="12"/>
      <c r="G63" s="12"/>
      <c r="H63" s="12" t="s">
        <v>387</v>
      </c>
      <c r="I63" s="12">
        <v>-3.1282900000000002E-3</v>
      </c>
      <c r="J63" s="12"/>
      <c r="K63" s="12"/>
      <c r="L63" s="12" t="s">
        <v>387</v>
      </c>
      <c r="M63" s="12">
        <v>-2.6963780000000001E-3</v>
      </c>
      <c r="N63" s="12"/>
      <c r="O63" s="12"/>
      <c r="P63" s="12" t="s">
        <v>383</v>
      </c>
      <c r="Q63" s="112">
        <v>-8.3788000000000005E-4</v>
      </c>
      <c r="R63" s="12"/>
    </row>
    <row r="64" spans="3:18">
      <c r="C64" s="12"/>
      <c r="D64" s="12" t="s">
        <v>376</v>
      </c>
      <c r="E64" s="12">
        <v>-1.3345060000000001E-3</v>
      </c>
      <c r="F64" s="112"/>
      <c r="G64" s="12"/>
      <c r="H64" s="12" t="s">
        <v>376</v>
      </c>
      <c r="I64" s="12">
        <v>-1.249705E-3</v>
      </c>
      <c r="J64" s="12"/>
      <c r="K64" s="12"/>
      <c r="L64" s="12" t="s">
        <v>376</v>
      </c>
      <c r="M64" s="12">
        <v>-1.0771629999999999E-3</v>
      </c>
      <c r="N64" s="12"/>
      <c r="O64" s="12"/>
      <c r="P64" s="12" t="s">
        <v>390</v>
      </c>
      <c r="Q64" s="12">
        <v>-3.7705446889999998</v>
      </c>
      <c r="R64" s="12"/>
    </row>
    <row r="65" spans="3:18">
      <c r="C65" s="12"/>
      <c r="D65" s="12" t="s">
        <v>381</v>
      </c>
      <c r="E65" s="12">
        <v>-9.1764790390000002</v>
      </c>
      <c r="F65" s="12"/>
      <c r="G65" s="12"/>
      <c r="H65" s="12" t="s">
        <v>381</v>
      </c>
      <c r="I65" s="12">
        <v>-9.1764790390000002</v>
      </c>
      <c r="J65" s="12"/>
      <c r="K65" s="12"/>
      <c r="L65" s="12" t="s">
        <v>381</v>
      </c>
      <c r="M65" s="12">
        <v>-9.1764790390000002</v>
      </c>
      <c r="N65" s="12"/>
      <c r="O65" s="12"/>
      <c r="P65" s="12" t="s">
        <v>388</v>
      </c>
      <c r="Q65" s="112">
        <v>-7.5071700000000003E-4</v>
      </c>
      <c r="R65" s="12"/>
    </row>
    <row r="66" spans="3:18">
      <c r="C66" s="12"/>
      <c r="D66" s="12" t="s">
        <v>377</v>
      </c>
      <c r="E66" s="12">
        <v>-6.6150790000000003E-3</v>
      </c>
      <c r="F66" s="12"/>
      <c r="G66" s="12"/>
      <c r="H66" s="12" t="s">
        <v>377</v>
      </c>
      <c r="I66" s="12">
        <v>-6.1947230000000001E-3</v>
      </c>
      <c r="J66" s="12"/>
      <c r="K66" s="12"/>
      <c r="L66" s="12" t="s">
        <v>377</v>
      </c>
      <c r="M66" s="12">
        <v>-5.33944E-3</v>
      </c>
      <c r="N66" s="12"/>
      <c r="O66" s="12"/>
      <c r="P66" s="12" t="s">
        <v>389</v>
      </c>
      <c r="Q66" s="12">
        <v>-1.1768943279999999</v>
      </c>
      <c r="R66" s="12"/>
    </row>
    <row r="67" spans="3:18">
      <c r="C67" s="12"/>
      <c r="D67" s="12" t="s">
        <v>392</v>
      </c>
      <c r="E67" s="12">
        <v>-1.9638471000000001E-2</v>
      </c>
      <c r="F67" s="12"/>
      <c r="G67" s="12"/>
      <c r="H67" s="12" t="s">
        <v>392</v>
      </c>
      <c r="I67" s="12">
        <v>-1.8390542999999999E-2</v>
      </c>
      <c r="J67" s="12"/>
      <c r="K67" s="12"/>
      <c r="L67" s="12" t="s">
        <v>392</v>
      </c>
      <c r="M67" s="12">
        <v>-1.5851428000000001E-2</v>
      </c>
      <c r="N67" s="12"/>
      <c r="O67" s="12"/>
      <c r="P67" s="12" t="s">
        <v>380</v>
      </c>
      <c r="Q67" s="12">
        <v>-6.4687140000000004E-3</v>
      </c>
      <c r="R67" s="12"/>
    </row>
    <row r="68" spans="3:18">
      <c r="C68" s="12"/>
      <c r="D68" s="12" t="s">
        <v>385</v>
      </c>
      <c r="E68" s="12">
        <v>-9.0322590000000008E-3</v>
      </c>
      <c r="F68" s="12"/>
      <c r="G68" s="12"/>
      <c r="H68" s="12" t="s">
        <v>385</v>
      </c>
      <c r="I68" s="12">
        <v>-8.4583030000000003E-3</v>
      </c>
      <c r="J68" s="12"/>
      <c r="K68" s="12"/>
      <c r="L68" s="12" t="s">
        <v>385</v>
      </c>
      <c r="M68" s="12">
        <v>-7.2904959999999996E-3</v>
      </c>
      <c r="N68" s="12"/>
      <c r="O68" s="12"/>
      <c r="P68" s="12" t="s">
        <v>384</v>
      </c>
      <c r="Q68" s="12">
        <v>-1.803528E-3</v>
      </c>
      <c r="R68" s="12"/>
    </row>
    <row r="69" spans="3:18">
      <c r="C69" s="12"/>
      <c r="D69" s="12" t="s">
        <v>383</v>
      </c>
      <c r="E69" s="12">
        <v>-4.1173939999999999E-3</v>
      </c>
      <c r="F69" s="12"/>
      <c r="G69" s="12"/>
      <c r="H69" s="12" t="s">
        <v>383</v>
      </c>
      <c r="I69" s="12">
        <v>-3.8557539999999999E-3</v>
      </c>
      <c r="J69" s="12"/>
      <c r="K69" s="12"/>
      <c r="L69" s="12" t="s">
        <v>383</v>
      </c>
      <c r="M69" s="12">
        <v>-3.3234039999999999E-3</v>
      </c>
      <c r="N69" s="12"/>
      <c r="O69" s="12"/>
      <c r="P69" s="12" t="s">
        <v>386</v>
      </c>
      <c r="Q69" s="12">
        <v>-1.962192747</v>
      </c>
      <c r="R69" s="12"/>
    </row>
    <row r="70" spans="3:18">
      <c r="C70" s="12"/>
      <c r="D70" s="12" t="s">
        <v>378</v>
      </c>
      <c r="E70" s="12">
        <v>-2.7932090000000001E-3</v>
      </c>
      <c r="F70" s="12"/>
      <c r="G70" s="12"/>
      <c r="H70" s="12" t="s">
        <v>378</v>
      </c>
      <c r="I70" s="12">
        <v>-2.6157139999999999E-3</v>
      </c>
      <c r="J70" s="12"/>
      <c r="K70" s="12"/>
      <c r="L70" s="12" t="s">
        <v>378</v>
      </c>
      <c r="M70" s="12">
        <v>-2.2545719999999998E-3</v>
      </c>
      <c r="N70" s="12"/>
      <c r="O70" s="12"/>
      <c r="P70" s="12" t="s">
        <v>379</v>
      </c>
      <c r="Q70" s="12">
        <v>-6.7751339999999993E-2</v>
      </c>
      <c r="R70" s="12"/>
    </row>
    <row r="71" spans="3:18">
      <c r="C71" s="12"/>
      <c r="D71" s="12" t="s">
        <v>382</v>
      </c>
      <c r="E71" s="12">
        <v>-2.3408040000000001E-3</v>
      </c>
      <c r="F71" s="12"/>
      <c r="G71" s="12"/>
      <c r="H71" s="12" t="s">
        <v>382</v>
      </c>
      <c r="I71" s="12">
        <v>-2.1920580000000002E-3</v>
      </c>
      <c r="J71" s="12"/>
      <c r="K71" s="12"/>
      <c r="L71" s="12" t="s">
        <v>382</v>
      </c>
      <c r="M71" s="12">
        <v>-1.8894090000000001E-3</v>
      </c>
      <c r="N71" s="12"/>
      <c r="O71" s="12"/>
      <c r="P71" s="12" t="s">
        <v>377</v>
      </c>
      <c r="Q71" s="12">
        <v>-1.346152E-3</v>
      </c>
      <c r="R71" s="12"/>
    </row>
    <row r="72" spans="3:18">
      <c r="C72" s="12"/>
      <c r="D72" s="12" t="s">
        <v>390</v>
      </c>
      <c r="E72" s="12">
        <v>-10.321610915999999</v>
      </c>
      <c r="F72" s="12"/>
      <c r="G72" s="12"/>
      <c r="H72" s="12" t="s">
        <v>390</v>
      </c>
      <c r="I72" s="12">
        <v>-10.321611000000001</v>
      </c>
      <c r="J72" s="12"/>
      <c r="K72" s="12"/>
      <c r="L72" s="12" t="s">
        <v>390</v>
      </c>
      <c r="M72" s="12">
        <v>-10.321611000000001</v>
      </c>
      <c r="N72" s="12"/>
      <c r="O72" s="12"/>
      <c r="P72" s="12" t="s">
        <v>385</v>
      </c>
      <c r="Q72" s="12">
        <v>-1.8380429999999999E-3</v>
      </c>
      <c r="R72" s="12"/>
    </row>
    <row r="73" spans="3:18">
      <c r="C73" s="12"/>
      <c r="D73" s="12" t="s">
        <v>388</v>
      </c>
      <c r="E73" s="12">
        <v>-7.5226605700000002</v>
      </c>
      <c r="F73" s="12"/>
      <c r="G73" s="12"/>
      <c r="H73" s="12" t="s">
        <v>388</v>
      </c>
      <c r="I73" s="12">
        <v>-5.2594240360000004</v>
      </c>
      <c r="J73" s="12"/>
      <c r="K73" s="12"/>
      <c r="L73" s="12" t="s">
        <v>388</v>
      </c>
      <c r="M73" s="12">
        <v>-1.6831398360000001</v>
      </c>
      <c r="N73" s="12"/>
      <c r="O73" s="12"/>
      <c r="P73" s="12" t="s">
        <v>378</v>
      </c>
      <c r="Q73" s="112">
        <v>-5.68411E-4</v>
      </c>
      <c r="R73" s="12"/>
    </row>
    <row r="74" spans="3:18">
      <c r="C74" s="12"/>
      <c r="D74" s="12" t="s">
        <v>389</v>
      </c>
      <c r="E74" s="12">
        <v>-5.7833339070000003</v>
      </c>
      <c r="F74" s="12"/>
      <c r="G74" s="12"/>
      <c r="H74" s="12" t="s">
        <v>389</v>
      </c>
      <c r="I74" s="12">
        <v>-5.4158314980000002</v>
      </c>
      <c r="J74" s="12"/>
      <c r="K74" s="12"/>
      <c r="L74" s="12" t="s">
        <v>389</v>
      </c>
      <c r="M74" s="12">
        <v>-4.6680873260000002</v>
      </c>
      <c r="N74" s="12"/>
      <c r="O74" s="12"/>
      <c r="P74" s="12" t="s">
        <v>382</v>
      </c>
      <c r="Q74" s="112">
        <v>-4.7634799999999997E-4</v>
      </c>
      <c r="R74" s="12"/>
    </row>
    <row r="75" spans="3:18"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3:18">
      <c r="C76" s="12" t="s">
        <v>357</v>
      </c>
      <c r="D76" s="12"/>
      <c r="E76" s="12"/>
      <c r="F76" s="12"/>
      <c r="G76" s="12" t="s">
        <v>357</v>
      </c>
      <c r="H76" s="12"/>
      <c r="I76" s="12"/>
      <c r="J76" s="12"/>
      <c r="K76" s="12" t="s">
        <v>357</v>
      </c>
      <c r="L76" s="12"/>
      <c r="M76" s="12"/>
      <c r="N76" s="12"/>
      <c r="O76" s="12" t="s">
        <v>357</v>
      </c>
      <c r="P76" s="12"/>
      <c r="Q76" s="12"/>
      <c r="R76" s="12"/>
    </row>
    <row r="77" spans="3:18">
      <c r="C77" s="12"/>
      <c r="D77" s="12" t="s">
        <v>358</v>
      </c>
      <c r="E77" s="12">
        <v>12.366884885999999</v>
      </c>
      <c r="F77" s="12"/>
      <c r="G77" s="12"/>
      <c r="H77" s="12" t="s">
        <v>358</v>
      </c>
      <c r="I77" s="12">
        <v>12.051686889999999</v>
      </c>
      <c r="J77" s="12"/>
      <c r="K77" s="12"/>
      <c r="L77" s="12" t="s">
        <v>358</v>
      </c>
      <c r="M77" s="12">
        <v>10.387754280999999</v>
      </c>
      <c r="N77" s="12"/>
      <c r="O77" s="12"/>
      <c r="P77" s="12" t="s">
        <v>358</v>
      </c>
      <c r="Q77" s="12">
        <v>3.5471874570000002</v>
      </c>
      <c r="R77" s="12"/>
    </row>
    <row r="78" spans="3:18">
      <c r="C78" s="12"/>
      <c r="D78" s="12" t="s">
        <v>359</v>
      </c>
      <c r="E78" s="12">
        <v>13.182857274</v>
      </c>
      <c r="F78" s="12"/>
      <c r="G78" s="12"/>
      <c r="H78" s="12" t="s">
        <v>359</v>
      </c>
      <c r="I78" s="12">
        <v>10.559943093999999</v>
      </c>
      <c r="J78" s="12"/>
      <c r="K78" s="12"/>
      <c r="L78" s="12" t="s">
        <v>359</v>
      </c>
      <c r="M78" s="12">
        <v>6.2518354919999997</v>
      </c>
      <c r="N78" s="12"/>
      <c r="O78" s="12"/>
      <c r="P78" s="12" t="s">
        <v>359</v>
      </c>
      <c r="Q78" s="12">
        <v>1.152586925</v>
      </c>
      <c r="R78" s="12"/>
    </row>
    <row r="79" spans="3:18">
      <c r="C79" s="12"/>
      <c r="D79" s="12" t="s">
        <v>360</v>
      </c>
      <c r="E79" s="12">
        <v>5.037183389</v>
      </c>
      <c r="F79" s="12"/>
      <c r="G79" s="12"/>
      <c r="H79" s="12" t="s">
        <v>360</v>
      </c>
      <c r="I79" s="12">
        <v>3.302348667</v>
      </c>
      <c r="J79" s="12"/>
      <c r="K79" s="12"/>
      <c r="L79" s="12" t="s">
        <v>360</v>
      </c>
      <c r="M79" s="12">
        <v>2.846405388</v>
      </c>
      <c r="N79" s="12"/>
      <c r="O79" s="12"/>
      <c r="P79" s="12" t="s">
        <v>399</v>
      </c>
      <c r="Q79" s="12">
        <v>2.7745359779999998</v>
      </c>
      <c r="R79" s="12"/>
    </row>
    <row r="80" spans="3:18">
      <c r="C80" s="12"/>
      <c r="D80" s="12" t="s">
        <v>361</v>
      </c>
      <c r="E80" s="12">
        <v>0.95959991700000002</v>
      </c>
      <c r="F80" s="12"/>
      <c r="G80" s="12"/>
      <c r="H80" s="12" t="s">
        <v>361</v>
      </c>
      <c r="I80" s="12">
        <v>0.89862206499999997</v>
      </c>
      <c r="J80" s="12"/>
      <c r="K80" s="12"/>
      <c r="L80" s="12" t="s">
        <v>361</v>
      </c>
      <c r="M80" s="12">
        <v>0.77455258199999999</v>
      </c>
      <c r="N80" s="12"/>
      <c r="O80" s="12"/>
      <c r="P80" s="12" t="s">
        <v>361</v>
      </c>
      <c r="Q80" s="12">
        <v>0.19527623999999999</v>
      </c>
      <c r="R80" s="12"/>
    </row>
    <row r="81" spans="3:18">
      <c r="C81" s="12"/>
      <c r="D81" s="12" t="s">
        <v>362</v>
      </c>
      <c r="E81" s="12">
        <v>3.4403362E-2</v>
      </c>
      <c r="F81" s="12"/>
      <c r="G81" s="12"/>
      <c r="H81" s="12" t="s">
        <v>362</v>
      </c>
      <c r="I81" s="12">
        <v>3.2217198000000002E-2</v>
      </c>
      <c r="J81" s="12"/>
      <c r="K81" s="12"/>
      <c r="L81" s="12" t="s">
        <v>362</v>
      </c>
      <c r="M81" s="12">
        <v>2.7769087000000001E-2</v>
      </c>
      <c r="N81" s="12"/>
      <c r="O81" s="12"/>
      <c r="P81" s="12" t="s">
        <v>363</v>
      </c>
      <c r="Q81" s="12">
        <v>0.98475189299999999</v>
      </c>
      <c r="R81" s="12"/>
    </row>
    <row r="82" spans="3:18">
      <c r="C82" s="12"/>
      <c r="D82" s="12" t="s">
        <v>363</v>
      </c>
      <c r="E82" s="12">
        <v>1.0081529970000001</v>
      </c>
      <c r="F82" s="12"/>
      <c r="G82" s="12"/>
      <c r="H82" s="12" t="s">
        <v>364</v>
      </c>
      <c r="I82" s="112">
        <v>1.3048000000000001E-4</v>
      </c>
      <c r="J82" s="12"/>
      <c r="K82" s="12"/>
      <c r="L82" s="12" t="s">
        <v>364</v>
      </c>
      <c r="M82" s="112">
        <v>1.12465E-4</v>
      </c>
      <c r="N82" s="12"/>
      <c r="O82" s="12"/>
      <c r="P82" s="12" t="s">
        <v>360</v>
      </c>
      <c r="Q82" s="12">
        <v>0.77409316100000003</v>
      </c>
      <c r="R82" s="12"/>
    </row>
    <row r="83" spans="3:18">
      <c r="C83" s="12"/>
      <c r="D83" s="12" t="s">
        <v>364</v>
      </c>
      <c r="E83" s="112">
        <v>1.3933399999999999E-4</v>
      </c>
      <c r="F83" s="12"/>
      <c r="G83" s="12"/>
      <c r="H83" s="12" t="s">
        <v>365</v>
      </c>
      <c r="I83" s="12">
        <v>33.947212698999998</v>
      </c>
      <c r="J83" s="12"/>
      <c r="K83" s="12"/>
      <c r="L83" s="12" t="s">
        <v>365</v>
      </c>
      <c r="M83" s="12">
        <v>29.260244416999999</v>
      </c>
      <c r="N83" s="12"/>
      <c r="O83" s="12"/>
      <c r="P83" s="12" t="s">
        <v>362</v>
      </c>
      <c r="Q83" s="12">
        <v>7.0010000000000003E-3</v>
      </c>
      <c r="R83" s="12"/>
    </row>
    <row r="84" spans="3:18">
      <c r="C84" s="12"/>
      <c r="D84" s="12" t="s">
        <v>365</v>
      </c>
      <c r="E84" s="12">
        <v>37.255958890999999</v>
      </c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 t="s">
        <v>364</v>
      </c>
      <c r="Q84" s="112">
        <v>2.8354E-5</v>
      </c>
      <c r="R84" s="12"/>
    </row>
    <row r="85" spans="3:18"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 t="s">
        <v>365</v>
      </c>
      <c r="Q85" s="12">
        <v>8.3610918830000003</v>
      </c>
      <c r="R85" s="12"/>
    </row>
    <row r="87" spans="3:18" ht="18.75">
      <c r="C87" s="306" t="s">
        <v>431</v>
      </c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</row>
    <row r="88" spans="3:18">
      <c r="C88" s="115"/>
      <c r="D88" s="305" t="s">
        <v>393</v>
      </c>
      <c r="E88" s="305"/>
      <c r="F88" s="305"/>
      <c r="G88" s="115"/>
      <c r="H88" s="305" t="s">
        <v>396</v>
      </c>
      <c r="I88" s="305"/>
      <c r="J88" s="305"/>
      <c r="K88" s="115"/>
      <c r="L88" s="305" t="s">
        <v>397</v>
      </c>
      <c r="M88" s="305"/>
      <c r="N88" s="305"/>
      <c r="O88" s="115"/>
      <c r="P88" s="305" t="s">
        <v>398</v>
      </c>
      <c r="Q88" s="305"/>
      <c r="R88" s="305"/>
    </row>
    <row r="89" spans="3:18">
      <c r="C89" s="12"/>
      <c r="D89" s="12" t="s">
        <v>376</v>
      </c>
      <c r="E89" s="12">
        <v>-1.3345060000000001E-3</v>
      </c>
      <c r="F89" s="12">
        <v>10000</v>
      </c>
      <c r="G89" s="12"/>
      <c r="H89" s="12" t="s">
        <v>376</v>
      </c>
      <c r="I89" s="12">
        <v>-1.3345060000000001E-3</v>
      </c>
      <c r="J89" s="12">
        <v>10000</v>
      </c>
      <c r="K89" s="12"/>
      <c r="L89" s="12" t="s">
        <v>376</v>
      </c>
      <c r="M89" s="12">
        <v>-1.3345060000000001E-3</v>
      </c>
      <c r="N89" s="12">
        <v>10000</v>
      </c>
      <c r="O89" s="12"/>
      <c r="P89" s="12" t="s">
        <v>376</v>
      </c>
      <c r="Q89" s="12">
        <v>-1.3345060000000001E-3</v>
      </c>
      <c r="R89" s="12">
        <v>10000</v>
      </c>
    </row>
    <row r="90" spans="3:18">
      <c r="C90" s="12"/>
      <c r="D90" s="12" t="s">
        <v>377</v>
      </c>
      <c r="E90" s="12">
        <v>-6.6150790000000003E-3</v>
      </c>
      <c r="F90" s="12">
        <v>10000</v>
      </c>
      <c r="G90" s="12"/>
      <c r="H90" s="12" t="s">
        <v>377</v>
      </c>
      <c r="I90" s="12">
        <v>-6.6150790000000003E-3</v>
      </c>
      <c r="J90" s="12">
        <v>10000</v>
      </c>
      <c r="K90" s="12"/>
      <c r="L90" s="12" t="s">
        <v>377</v>
      </c>
      <c r="M90" s="12">
        <v>-6.6150790000000003E-3</v>
      </c>
      <c r="N90" s="12">
        <v>10000</v>
      </c>
      <c r="O90" s="12"/>
      <c r="P90" s="12" t="s">
        <v>377</v>
      </c>
      <c r="Q90" s="12">
        <v>-6.6150790000000003E-3</v>
      </c>
      <c r="R90" s="12">
        <v>10000</v>
      </c>
    </row>
    <row r="91" spans="3:18">
      <c r="C91" s="12"/>
      <c r="D91" s="12" t="s">
        <v>378</v>
      </c>
      <c r="E91" s="12">
        <v>-2.7932090000000001E-3</v>
      </c>
      <c r="F91" s="12">
        <v>10000</v>
      </c>
      <c r="G91" s="12"/>
      <c r="H91" s="12" t="s">
        <v>378</v>
      </c>
      <c r="I91" s="12">
        <v>-2.7932090000000001E-3</v>
      </c>
      <c r="J91" s="12">
        <v>10000</v>
      </c>
      <c r="K91" s="12"/>
      <c r="L91" s="12" t="s">
        <v>378</v>
      </c>
      <c r="M91" s="12">
        <v>-2.7932090000000001E-3</v>
      </c>
      <c r="N91" s="12">
        <v>10000</v>
      </c>
      <c r="O91" s="12"/>
      <c r="P91" s="12" t="s">
        <v>378</v>
      </c>
      <c r="Q91" s="12">
        <v>-2.7932090000000001E-3</v>
      </c>
      <c r="R91" s="12">
        <v>10000</v>
      </c>
    </row>
    <row r="92" spans="3:18">
      <c r="C92" s="12"/>
      <c r="D92" s="12" t="s">
        <v>379</v>
      </c>
      <c r="E92" s="12">
        <v>-0.33293441299999998</v>
      </c>
      <c r="F92" s="12">
        <v>10000</v>
      </c>
      <c r="G92" s="12"/>
      <c r="H92" s="12" t="s">
        <v>379</v>
      </c>
      <c r="I92" s="12">
        <v>-0.33293441299999998</v>
      </c>
      <c r="J92" s="12">
        <v>10000</v>
      </c>
      <c r="K92" s="12"/>
      <c r="L92" s="12" t="s">
        <v>379</v>
      </c>
      <c r="M92" s="12">
        <v>-0.33293441299999998</v>
      </c>
      <c r="N92" s="12">
        <v>10000</v>
      </c>
      <c r="O92" s="12"/>
      <c r="P92" s="12" t="s">
        <v>379</v>
      </c>
      <c r="Q92" s="12">
        <v>-0.33293441299999998</v>
      </c>
      <c r="R92" s="12">
        <v>10000</v>
      </c>
    </row>
    <row r="93" spans="3:18">
      <c r="C93" s="12"/>
      <c r="D93" s="12" t="s">
        <v>380</v>
      </c>
      <c r="E93" s="12">
        <v>-3.1787675000000001E-2</v>
      </c>
      <c r="F93" s="12">
        <v>10000</v>
      </c>
      <c r="G93" s="12"/>
      <c r="H93" s="12" t="s">
        <v>380</v>
      </c>
      <c r="I93" s="12">
        <v>-3.1787675000000001E-2</v>
      </c>
      <c r="J93" s="12">
        <v>10000</v>
      </c>
      <c r="K93" s="12"/>
      <c r="L93" s="12" t="s">
        <v>380</v>
      </c>
      <c r="M93" s="12">
        <v>-3.1787675000000001E-2</v>
      </c>
      <c r="N93" s="12">
        <v>10000</v>
      </c>
      <c r="O93" s="12"/>
      <c r="P93" s="12" t="s">
        <v>380</v>
      </c>
      <c r="Q93" s="12">
        <v>-3.1787675000000001E-2</v>
      </c>
      <c r="R93" s="12">
        <v>10000</v>
      </c>
    </row>
    <row r="94" spans="3:18">
      <c r="C94" s="12"/>
      <c r="D94" s="12" t="s">
        <v>381</v>
      </c>
      <c r="E94" s="12">
        <v>-9.1764790390000002</v>
      </c>
      <c r="F94" s="12">
        <v>10000</v>
      </c>
      <c r="G94" s="12"/>
      <c r="H94" s="12" t="s">
        <v>381</v>
      </c>
      <c r="I94" s="12">
        <v>-9.1764790390000002</v>
      </c>
      <c r="J94" s="12">
        <v>10000</v>
      </c>
      <c r="K94" s="12"/>
      <c r="L94" s="12" t="s">
        <v>381</v>
      </c>
      <c r="M94" s="12">
        <v>-9.1764790390000002</v>
      </c>
      <c r="N94" s="12">
        <v>10000</v>
      </c>
      <c r="O94" s="12"/>
      <c r="P94" s="12" t="s">
        <v>381</v>
      </c>
      <c r="Q94" s="12">
        <v>-9.1764790390000002</v>
      </c>
      <c r="R94" s="12">
        <v>10000</v>
      </c>
    </row>
    <row r="95" spans="3:18">
      <c r="C95" s="12"/>
      <c r="D95" s="12" t="s">
        <v>382</v>
      </c>
      <c r="E95" s="12">
        <v>-2.3408040000000001E-3</v>
      </c>
      <c r="F95" s="12">
        <v>10000</v>
      </c>
      <c r="G95" s="12"/>
      <c r="H95" s="12" t="s">
        <v>382</v>
      </c>
      <c r="I95" s="12">
        <v>-2.3408040000000001E-3</v>
      </c>
      <c r="J95" s="12">
        <v>10000</v>
      </c>
      <c r="K95" s="12"/>
      <c r="L95" s="12" t="s">
        <v>382</v>
      </c>
      <c r="M95" s="12">
        <v>-2.3408040000000001E-3</v>
      </c>
      <c r="N95" s="12">
        <v>10000</v>
      </c>
      <c r="O95" s="12"/>
      <c r="P95" s="12" t="s">
        <v>382</v>
      </c>
      <c r="Q95" s="12">
        <v>-2.3408040000000001E-3</v>
      </c>
      <c r="R95" s="12">
        <v>10000</v>
      </c>
    </row>
    <row r="96" spans="3:18">
      <c r="C96" s="12"/>
      <c r="D96" s="12" t="s">
        <v>383</v>
      </c>
      <c r="E96" s="12">
        <v>-4.1173939999999999E-3</v>
      </c>
      <c r="F96" s="12">
        <v>10000</v>
      </c>
      <c r="G96" s="12"/>
      <c r="H96" s="12" t="s">
        <v>383</v>
      </c>
      <c r="I96" s="12">
        <v>-4.1173939999999999E-3</v>
      </c>
      <c r="J96" s="12">
        <v>10000</v>
      </c>
      <c r="K96" s="12"/>
      <c r="L96" s="12" t="s">
        <v>383</v>
      </c>
      <c r="M96" s="12">
        <v>-4.1173939999999999E-3</v>
      </c>
      <c r="N96" s="12">
        <v>10000</v>
      </c>
      <c r="O96" s="12"/>
      <c r="P96" s="12" t="s">
        <v>383</v>
      </c>
      <c r="Q96" s="12">
        <v>-4.1173939999999999E-3</v>
      </c>
      <c r="R96" s="12">
        <v>10000</v>
      </c>
    </row>
    <row r="97" spans="3:18">
      <c r="C97" s="12"/>
      <c r="D97" s="12" t="s">
        <v>384</v>
      </c>
      <c r="E97" s="12">
        <v>-8.8626499999999997E-3</v>
      </c>
      <c r="F97" s="12">
        <v>10000</v>
      </c>
      <c r="G97" s="12"/>
      <c r="H97" s="12" t="s">
        <v>384</v>
      </c>
      <c r="I97" s="12">
        <v>-8.8626499999999997E-3</v>
      </c>
      <c r="J97" s="12">
        <v>10000</v>
      </c>
      <c r="K97" s="12"/>
      <c r="L97" s="12" t="s">
        <v>384</v>
      </c>
      <c r="M97" s="12">
        <v>-8.8626499999999997E-3</v>
      </c>
      <c r="N97" s="12">
        <v>10000</v>
      </c>
      <c r="O97" s="12"/>
      <c r="P97" s="12" t="s">
        <v>384</v>
      </c>
      <c r="Q97" s="12">
        <v>-8.8626499999999997E-3</v>
      </c>
      <c r="R97" s="12">
        <v>10000</v>
      </c>
    </row>
    <row r="98" spans="3:18">
      <c r="C98" s="12"/>
      <c r="D98" s="12" t="s">
        <v>385</v>
      </c>
      <c r="E98" s="12">
        <v>-9.0322590000000008E-3</v>
      </c>
      <c r="F98" s="12">
        <v>10000</v>
      </c>
      <c r="G98" s="12"/>
      <c r="H98" s="12" t="s">
        <v>385</v>
      </c>
      <c r="I98" s="12">
        <v>-9.0322590000000008E-3</v>
      </c>
      <c r="J98" s="12">
        <v>10000</v>
      </c>
      <c r="K98" s="12"/>
      <c r="L98" s="12" t="s">
        <v>385</v>
      </c>
      <c r="M98" s="12">
        <v>-9.0322590000000008E-3</v>
      </c>
      <c r="N98" s="12">
        <v>10000</v>
      </c>
      <c r="O98" s="12"/>
      <c r="P98" s="12" t="s">
        <v>385</v>
      </c>
      <c r="Q98" s="12">
        <v>-9.0322590000000008E-3</v>
      </c>
      <c r="R98" s="12">
        <v>10000</v>
      </c>
    </row>
    <row r="99" spans="3:18">
      <c r="C99" s="12"/>
      <c r="D99" s="116" t="s">
        <v>386</v>
      </c>
      <c r="E99" s="116">
        <v>-19.621927469999999</v>
      </c>
      <c r="F99" s="116">
        <v>10000</v>
      </c>
      <c r="G99" s="12"/>
      <c r="H99" s="116" t="s">
        <v>386</v>
      </c>
      <c r="I99" s="116">
        <f>-19.62192747*0.7</f>
        <v>-13.735349228999999</v>
      </c>
      <c r="J99" s="116">
        <v>10000</v>
      </c>
      <c r="K99" s="12"/>
      <c r="L99" s="116" t="s">
        <v>386</v>
      </c>
      <c r="M99" s="116">
        <f>-19.62192747*0.4</f>
        <v>-7.8487709880000001</v>
      </c>
      <c r="N99" s="116">
        <v>10000</v>
      </c>
      <c r="O99" s="12"/>
      <c r="P99" s="116" t="s">
        <v>386</v>
      </c>
      <c r="Q99" s="116">
        <f>-19.62192747*0.1</f>
        <v>-1.962192747</v>
      </c>
      <c r="R99" s="116">
        <v>10000</v>
      </c>
    </row>
    <row r="100" spans="3:18">
      <c r="C100" s="12"/>
      <c r="D100" s="12" t="s">
        <v>387</v>
      </c>
      <c r="E100" s="12">
        <v>-3.3405660000000001E-3</v>
      </c>
      <c r="F100" s="12">
        <v>10000</v>
      </c>
      <c r="G100" s="12"/>
      <c r="H100" s="12" t="s">
        <v>387</v>
      </c>
      <c r="I100" s="12">
        <v>-3.3405660000000001E-3</v>
      </c>
      <c r="J100" s="12">
        <v>10000</v>
      </c>
      <c r="K100" s="12"/>
      <c r="L100" s="12" t="s">
        <v>387</v>
      </c>
      <c r="M100" s="12">
        <v>-3.3405660000000001E-3</v>
      </c>
      <c r="N100" s="12">
        <v>10000</v>
      </c>
      <c r="O100" s="12"/>
      <c r="P100" s="12" t="s">
        <v>387</v>
      </c>
      <c r="Q100" s="12">
        <v>-3.3405660000000001E-3</v>
      </c>
      <c r="R100" s="12">
        <v>10000</v>
      </c>
    </row>
    <row r="101" spans="3:18">
      <c r="C101" s="12"/>
      <c r="D101" s="12" t="s">
        <v>388</v>
      </c>
      <c r="E101" s="12">
        <v>-7.5226605700000002</v>
      </c>
      <c r="F101" s="12">
        <v>10000</v>
      </c>
      <c r="G101" s="12"/>
      <c r="H101" s="12" t="s">
        <v>388</v>
      </c>
      <c r="I101" s="12">
        <v>-7.5226605700000002</v>
      </c>
      <c r="J101" s="12">
        <v>10000</v>
      </c>
      <c r="K101" s="12"/>
      <c r="L101" s="12" t="s">
        <v>388</v>
      </c>
      <c r="M101" s="12">
        <v>-7.5226605700000002</v>
      </c>
      <c r="N101" s="12">
        <v>10000</v>
      </c>
      <c r="O101" s="12"/>
      <c r="P101" s="12" t="s">
        <v>388</v>
      </c>
      <c r="Q101" s="12">
        <v>-7.5226605700000002</v>
      </c>
      <c r="R101" s="12">
        <v>10000</v>
      </c>
    </row>
    <row r="102" spans="3:18">
      <c r="C102" s="12"/>
      <c r="D102" s="12" t="s">
        <v>389</v>
      </c>
      <c r="E102" s="12">
        <v>-5.7833339070000003</v>
      </c>
      <c r="F102" s="12">
        <v>10000</v>
      </c>
      <c r="G102" s="12"/>
      <c r="H102" s="12" t="s">
        <v>389</v>
      </c>
      <c r="I102" s="12">
        <v>-5.7833339070000003</v>
      </c>
      <c r="J102" s="12">
        <v>10000</v>
      </c>
      <c r="K102" s="12"/>
      <c r="L102" s="12" t="s">
        <v>389</v>
      </c>
      <c r="M102" s="12">
        <v>-5.7833339070000003</v>
      </c>
      <c r="N102" s="12">
        <v>10000</v>
      </c>
      <c r="O102" s="12"/>
      <c r="P102" s="12" t="s">
        <v>389</v>
      </c>
      <c r="Q102" s="12">
        <v>-5.7833339070000003</v>
      </c>
      <c r="R102" s="12">
        <v>10000</v>
      </c>
    </row>
    <row r="103" spans="3:18">
      <c r="C103" s="12"/>
      <c r="D103" s="116" t="s">
        <v>390</v>
      </c>
      <c r="E103" s="117">
        <v>-100</v>
      </c>
      <c r="F103" s="12">
        <v>10000</v>
      </c>
      <c r="G103" s="12"/>
      <c r="H103" s="116" t="s">
        <v>390</v>
      </c>
      <c r="I103" s="117">
        <v>-100</v>
      </c>
      <c r="J103" s="116">
        <v>10000</v>
      </c>
      <c r="K103" s="12"/>
      <c r="L103" s="116" t="s">
        <v>390</v>
      </c>
      <c r="M103" s="117">
        <v>-100</v>
      </c>
      <c r="N103" s="116">
        <v>10000</v>
      </c>
      <c r="O103" s="12"/>
      <c r="P103" s="116" t="s">
        <v>390</v>
      </c>
      <c r="Q103" s="117">
        <v>-100</v>
      </c>
      <c r="R103" s="116">
        <v>10000</v>
      </c>
    </row>
    <row r="104" spans="3:18">
      <c r="C104" s="12"/>
      <c r="D104" s="12" t="s">
        <v>391</v>
      </c>
      <c r="E104" s="12">
        <v>0</v>
      </c>
      <c r="F104" s="12">
        <v>0</v>
      </c>
      <c r="G104" s="12"/>
      <c r="H104" s="12" t="s">
        <v>391</v>
      </c>
      <c r="I104" s="12">
        <v>0</v>
      </c>
      <c r="J104" s="12">
        <v>0</v>
      </c>
      <c r="K104" s="12"/>
      <c r="L104" s="12" t="s">
        <v>391</v>
      </c>
      <c r="M104" s="12">
        <v>0</v>
      </c>
      <c r="N104" s="12">
        <v>0</v>
      </c>
      <c r="O104" s="12"/>
      <c r="P104" s="12" t="s">
        <v>391</v>
      </c>
      <c r="Q104" s="12">
        <v>0</v>
      </c>
      <c r="R104" s="12">
        <v>0</v>
      </c>
    </row>
    <row r="105" spans="3:18">
      <c r="C105" s="12"/>
      <c r="D105" s="12" t="s">
        <v>392</v>
      </c>
      <c r="E105" s="12">
        <v>-1.9638471000000001E-2</v>
      </c>
      <c r="F105" s="12">
        <v>10000</v>
      </c>
      <c r="G105" s="12"/>
      <c r="H105" s="12" t="s">
        <v>392</v>
      </c>
      <c r="I105" s="12">
        <v>-1.9638471000000001E-2</v>
      </c>
      <c r="J105" s="12">
        <v>10000</v>
      </c>
      <c r="K105" s="12"/>
      <c r="L105" s="12" t="s">
        <v>392</v>
      </c>
      <c r="M105" s="12">
        <v>-1.9638471000000001E-2</v>
      </c>
      <c r="N105" s="12">
        <v>10000</v>
      </c>
      <c r="O105" s="12"/>
      <c r="P105" s="12" t="s">
        <v>392</v>
      </c>
      <c r="Q105" s="12">
        <v>-1.9638471000000001E-2</v>
      </c>
      <c r="R105" s="12">
        <v>10000</v>
      </c>
    </row>
    <row r="107" spans="3:18">
      <c r="C107" t="s">
        <v>395</v>
      </c>
      <c r="G107" t="s">
        <v>395</v>
      </c>
      <c r="K107" t="s">
        <v>395</v>
      </c>
      <c r="O107" t="s">
        <v>395</v>
      </c>
    </row>
    <row r="108" spans="3:18">
      <c r="D108" t="s">
        <v>380</v>
      </c>
      <c r="E108">
        <v>-3.1787675000000001E-2</v>
      </c>
      <c r="H108" t="s">
        <v>387</v>
      </c>
      <c r="I108">
        <v>-3.3405660000000001E-3</v>
      </c>
      <c r="L108" t="s">
        <v>387</v>
      </c>
      <c r="M108">
        <v>-2.7191889999999999E-3</v>
      </c>
      <c r="P108" t="s">
        <v>387</v>
      </c>
      <c r="Q108" s="110">
        <v>-6.79797E-4</v>
      </c>
    </row>
    <row r="109" spans="3:18">
      <c r="D109" t="s">
        <v>384</v>
      </c>
      <c r="E109">
        <v>-8.8626499999999997E-3</v>
      </c>
      <c r="H109" t="s">
        <v>376</v>
      </c>
      <c r="I109">
        <v>-1.3345060000000001E-3</v>
      </c>
      <c r="L109" t="s">
        <v>376</v>
      </c>
      <c r="M109">
        <v>-1.086275E-3</v>
      </c>
      <c r="P109" t="s">
        <v>376</v>
      </c>
      <c r="Q109" s="110">
        <v>-2.7156899999999999E-4</v>
      </c>
    </row>
    <row r="110" spans="3:18">
      <c r="D110" t="s">
        <v>386</v>
      </c>
      <c r="E110">
        <v>-19.621927469999999</v>
      </c>
      <c r="H110" t="s">
        <v>381</v>
      </c>
      <c r="I110">
        <v>-9.1764790390000002</v>
      </c>
      <c r="L110" t="s">
        <v>381</v>
      </c>
      <c r="M110">
        <v>-2.6863982380000002</v>
      </c>
      <c r="P110" t="s">
        <v>381</v>
      </c>
      <c r="Q110">
        <v>-0.67159955999999998</v>
      </c>
    </row>
    <row r="111" spans="3:18">
      <c r="D111" t="s">
        <v>379</v>
      </c>
      <c r="E111">
        <v>-0.33293441299999998</v>
      </c>
      <c r="H111" t="s">
        <v>392</v>
      </c>
      <c r="I111">
        <v>-1.9638471000000001E-2</v>
      </c>
      <c r="L111" t="s">
        <v>392</v>
      </c>
      <c r="M111">
        <v>-1.5985524000000001E-2</v>
      </c>
      <c r="P111" t="s">
        <v>392</v>
      </c>
      <c r="Q111">
        <v>-3.9963810000000002E-3</v>
      </c>
    </row>
    <row r="112" spans="3:18">
      <c r="D112" t="s">
        <v>387</v>
      </c>
      <c r="E112">
        <v>-3.3405660000000001E-3</v>
      </c>
      <c r="H112" t="s">
        <v>383</v>
      </c>
      <c r="I112">
        <v>-4.1173939999999999E-3</v>
      </c>
      <c r="L112" t="s">
        <v>383</v>
      </c>
      <c r="M112">
        <v>-3.3515189999999999E-3</v>
      </c>
      <c r="P112" t="s">
        <v>383</v>
      </c>
      <c r="Q112" s="110">
        <v>-8.3788000000000005E-4</v>
      </c>
    </row>
    <row r="113" spans="3:17">
      <c r="D113" t="s">
        <v>376</v>
      </c>
      <c r="E113">
        <v>-1.3345060000000001E-3</v>
      </c>
      <c r="H113" t="s">
        <v>390</v>
      </c>
      <c r="I113">
        <v>-15.864557519</v>
      </c>
      <c r="L113" t="s">
        <v>390</v>
      </c>
      <c r="M113">
        <v>-15.082178754999999</v>
      </c>
      <c r="P113" t="s">
        <v>390</v>
      </c>
      <c r="Q113">
        <v>-3.7705446889999998</v>
      </c>
    </row>
    <row r="114" spans="3:17">
      <c r="D114" t="s">
        <v>381</v>
      </c>
      <c r="E114">
        <v>-9.1764790390000002</v>
      </c>
      <c r="H114" t="s">
        <v>388</v>
      </c>
      <c r="I114">
        <v>-3.6890730000000002E-3</v>
      </c>
      <c r="L114" t="s">
        <v>388</v>
      </c>
      <c r="M114">
        <v>-3.002869E-3</v>
      </c>
      <c r="P114" t="s">
        <v>388</v>
      </c>
      <c r="Q114" s="110">
        <v>-7.5071700000000003E-4</v>
      </c>
    </row>
    <row r="115" spans="3:17">
      <c r="D115" t="s">
        <v>377</v>
      </c>
      <c r="E115">
        <v>-6.6150790000000003E-3</v>
      </c>
      <c r="H115" t="s">
        <v>389</v>
      </c>
      <c r="I115">
        <v>-5.7833339070000003</v>
      </c>
      <c r="L115" t="s">
        <v>389</v>
      </c>
      <c r="M115">
        <v>-4.7075773119999997</v>
      </c>
      <c r="P115" t="s">
        <v>389</v>
      </c>
      <c r="Q115">
        <v>-1.1768943279999999</v>
      </c>
    </row>
    <row r="116" spans="3:17">
      <c r="D116" t="s">
        <v>392</v>
      </c>
      <c r="E116">
        <v>-1.9638471000000001E-2</v>
      </c>
      <c r="H116" t="s">
        <v>380</v>
      </c>
      <c r="I116">
        <v>-3.1787675000000001E-2</v>
      </c>
      <c r="L116" t="s">
        <v>380</v>
      </c>
      <c r="M116">
        <v>-2.5874857000000001E-2</v>
      </c>
      <c r="P116" t="s">
        <v>380</v>
      </c>
      <c r="Q116">
        <v>-6.4687140000000004E-3</v>
      </c>
    </row>
    <row r="117" spans="3:17">
      <c r="D117" t="s">
        <v>385</v>
      </c>
      <c r="E117">
        <v>-9.0322590000000008E-3</v>
      </c>
      <c r="H117" t="s">
        <v>384</v>
      </c>
      <c r="I117">
        <v>-8.8626499999999997E-3</v>
      </c>
      <c r="L117" t="s">
        <v>384</v>
      </c>
      <c r="M117">
        <v>-7.2141109999999996E-3</v>
      </c>
      <c r="P117" t="s">
        <v>384</v>
      </c>
      <c r="Q117">
        <v>-1.803528E-3</v>
      </c>
    </row>
    <row r="118" spans="3:17">
      <c r="D118" t="s">
        <v>383</v>
      </c>
      <c r="E118">
        <v>-4.1173939999999999E-3</v>
      </c>
      <c r="H118" t="s">
        <v>386</v>
      </c>
      <c r="I118">
        <v>-13.735349230000001</v>
      </c>
      <c r="L118" t="s">
        <v>386</v>
      </c>
      <c r="M118">
        <v>-7.8487709880000001</v>
      </c>
      <c r="P118" t="s">
        <v>386</v>
      </c>
      <c r="Q118">
        <v>-1.962192747</v>
      </c>
    </row>
    <row r="119" spans="3:17">
      <c r="D119" t="s">
        <v>378</v>
      </c>
      <c r="E119">
        <v>-2.7932090000000001E-3</v>
      </c>
      <c r="H119" t="s">
        <v>379</v>
      </c>
      <c r="I119">
        <v>-0.33293441299999998</v>
      </c>
      <c r="L119" t="s">
        <v>379</v>
      </c>
      <c r="M119">
        <v>-0.27100535999999997</v>
      </c>
      <c r="P119" t="s">
        <v>379</v>
      </c>
      <c r="Q119">
        <v>-6.7751339999999993E-2</v>
      </c>
    </row>
    <row r="120" spans="3:17">
      <c r="D120" t="s">
        <v>382</v>
      </c>
      <c r="E120">
        <v>-2.3408040000000001E-3</v>
      </c>
      <c r="H120" t="s">
        <v>377</v>
      </c>
      <c r="I120">
        <v>-6.6150790000000003E-3</v>
      </c>
      <c r="L120" t="s">
        <v>377</v>
      </c>
      <c r="M120">
        <v>-5.3846090000000003E-3</v>
      </c>
      <c r="P120" t="s">
        <v>377</v>
      </c>
      <c r="Q120">
        <v>-1.346152E-3</v>
      </c>
    </row>
    <row r="121" spans="3:17">
      <c r="D121" t="s">
        <v>390</v>
      </c>
      <c r="E121">
        <v>-10.321610915999999</v>
      </c>
      <c r="H121" t="s">
        <v>385</v>
      </c>
      <c r="I121">
        <v>-9.0322590000000008E-3</v>
      </c>
      <c r="L121" t="s">
        <v>385</v>
      </c>
      <c r="M121">
        <v>-7.3521699999999999E-3</v>
      </c>
      <c r="P121" t="s">
        <v>385</v>
      </c>
      <c r="Q121">
        <v>-1.8380429999999999E-3</v>
      </c>
    </row>
    <row r="122" spans="3:17">
      <c r="D122" t="s">
        <v>388</v>
      </c>
      <c r="E122">
        <v>-7.5226605700000002</v>
      </c>
      <c r="H122" t="s">
        <v>378</v>
      </c>
      <c r="I122">
        <v>-2.7932090000000001E-3</v>
      </c>
      <c r="L122" t="s">
        <v>378</v>
      </c>
      <c r="M122">
        <v>-2.2736449999999999E-3</v>
      </c>
      <c r="P122" t="s">
        <v>378</v>
      </c>
      <c r="Q122" s="110">
        <v>-5.68411E-4</v>
      </c>
    </row>
    <row r="123" spans="3:17">
      <c r="D123" t="s">
        <v>389</v>
      </c>
      <c r="E123">
        <v>-5.7833339070000003</v>
      </c>
      <c r="H123" t="s">
        <v>382</v>
      </c>
      <c r="I123">
        <v>-2.3408040000000001E-3</v>
      </c>
      <c r="L123" t="s">
        <v>382</v>
      </c>
      <c r="M123">
        <v>-1.9053919999999999E-3</v>
      </c>
      <c r="P123" t="s">
        <v>382</v>
      </c>
      <c r="Q123" s="110">
        <v>-4.7634799999999997E-4</v>
      </c>
    </row>
    <row r="125" spans="3:17">
      <c r="C125" t="s">
        <v>357</v>
      </c>
      <c r="G125" t="s">
        <v>357</v>
      </c>
      <c r="K125" t="s">
        <v>357</v>
      </c>
      <c r="O125" t="s">
        <v>357</v>
      </c>
    </row>
    <row r="126" spans="3:17">
      <c r="D126" t="s">
        <v>358</v>
      </c>
      <c r="E126">
        <v>12.366884885999999</v>
      </c>
      <c r="H126" t="s">
        <v>358</v>
      </c>
      <c r="I126">
        <v>11.150246687999999</v>
      </c>
      <c r="L126" t="s">
        <v>358</v>
      </c>
      <c r="M126">
        <v>14.188749828000001</v>
      </c>
      <c r="P126" t="s">
        <v>358</v>
      </c>
      <c r="Q126">
        <v>3.5471874570000002</v>
      </c>
    </row>
    <row r="127" spans="3:17">
      <c r="D127" t="s">
        <v>359</v>
      </c>
      <c r="E127">
        <v>13.182857274</v>
      </c>
      <c r="H127" t="s">
        <v>359</v>
      </c>
      <c r="I127">
        <v>5.6638857759999999</v>
      </c>
      <c r="L127" t="s">
        <v>359</v>
      </c>
      <c r="M127">
        <v>4.6103477000000002</v>
      </c>
      <c r="P127" t="s">
        <v>359</v>
      </c>
      <c r="Q127">
        <v>1.152586925</v>
      </c>
    </row>
    <row r="128" spans="3:17">
      <c r="D128" t="s">
        <v>360</v>
      </c>
      <c r="E128">
        <v>5.037183389</v>
      </c>
      <c r="H128" t="s">
        <v>399</v>
      </c>
      <c r="I128">
        <v>2.0251080899999998</v>
      </c>
      <c r="L128" t="s">
        <v>399</v>
      </c>
      <c r="M128">
        <v>11.098143909999999</v>
      </c>
      <c r="P128" t="s">
        <v>399</v>
      </c>
      <c r="Q128">
        <v>2.7745359779999998</v>
      </c>
    </row>
    <row r="129" spans="4:43">
      <c r="D129" t="s">
        <v>361</v>
      </c>
      <c r="E129">
        <v>0.95959991700000002</v>
      </c>
      <c r="H129" t="s">
        <v>361</v>
      </c>
      <c r="I129">
        <v>0.95959991700000002</v>
      </c>
      <c r="L129" t="s">
        <v>361</v>
      </c>
      <c r="M129">
        <v>0.78110495999999996</v>
      </c>
      <c r="P129" t="s">
        <v>361</v>
      </c>
      <c r="Q129">
        <v>0.19527623999999999</v>
      </c>
    </row>
    <row r="130" spans="4:43">
      <c r="D130" t="s">
        <v>362</v>
      </c>
      <c r="E130">
        <v>3.4403362E-2</v>
      </c>
      <c r="H130" t="s">
        <v>363</v>
      </c>
      <c r="I130">
        <v>5.7917129049999998</v>
      </c>
      <c r="L130" t="s">
        <v>363</v>
      </c>
      <c r="M130">
        <v>3.939007573</v>
      </c>
      <c r="P130" t="s">
        <v>363</v>
      </c>
      <c r="Q130">
        <v>0.98475189299999999</v>
      </c>
    </row>
    <row r="131" spans="4:43">
      <c r="D131" t="s">
        <v>363</v>
      </c>
      <c r="E131">
        <v>1.0081529970000001</v>
      </c>
      <c r="H131" t="s">
        <v>360</v>
      </c>
      <c r="I131">
        <v>11.037381494</v>
      </c>
      <c r="L131" t="s">
        <v>360</v>
      </c>
      <c r="M131">
        <v>3.096372642</v>
      </c>
      <c r="P131" t="s">
        <v>360</v>
      </c>
      <c r="Q131">
        <v>0.77409316100000003</v>
      </c>
    </row>
    <row r="132" spans="4:43">
      <c r="D132" t="s">
        <v>364</v>
      </c>
      <c r="E132" s="110">
        <v>1.3933399999999999E-4</v>
      </c>
      <c r="H132" t="s">
        <v>362</v>
      </c>
      <c r="I132">
        <v>3.4403362E-2</v>
      </c>
      <c r="L132" t="s">
        <v>362</v>
      </c>
      <c r="M132">
        <v>2.8004001000000001E-2</v>
      </c>
      <c r="P132" t="s">
        <v>362</v>
      </c>
      <c r="Q132">
        <v>7.0010000000000003E-3</v>
      </c>
    </row>
    <row r="133" spans="4:43">
      <c r="D133" t="s">
        <v>365</v>
      </c>
      <c r="E133">
        <v>37.255958890999999</v>
      </c>
      <c r="H133" t="s">
        <v>364</v>
      </c>
      <c r="I133" s="110">
        <v>1.3933399999999999E-4</v>
      </c>
      <c r="L133" t="s">
        <v>364</v>
      </c>
      <c r="M133" s="110">
        <v>1.13416E-4</v>
      </c>
      <c r="P133" t="s">
        <v>364</v>
      </c>
      <c r="Q133" s="110">
        <v>2.8354E-5</v>
      </c>
    </row>
    <row r="134" spans="4:43">
      <c r="H134" t="s">
        <v>365</v>
      </c>
      <c r="I134">
        <v>42.039518798000003</v>
      </c>
      <c r="L134" t="s">
        <v>365</v>
      </c>
      <c r="M134">
        <v>33.444367532000001</v>
      </c>
      <c r="P134" t="s">
        <v>365</v>
      </c>
      <c r="Q134">
        <v>8.3610918830000003</v>
      </c>
    </row>
    <row r="135" spans="4:43">
      <c r="D135" s="302" t="s">
        <v>427</v>
      </c>
      <c r="E135" s="302"/>
      <c r="F135" s="302"/>
      <c r="G135" s="302"/>
      <c r="H135" s="303" t="s">
        <v>14</v>
      </c>
      <c r="I135" s="303"/>
      <c r="L135" s="304" t="s">
        <v>404</v>
      </c>
      <c r="M135" s="304"/>
      <c r="N135" s="301" t="s">
        <v>405</v>
      </c>
      <c r="O135" s="301"/>
      <c r="P135" s="269" t="s">
        <v>406</v>
      </c>
      <c r="Q135" s="269"/>
      <c r="R135" s="301" t="s">
        <v>407</v>
      </c>
      <c r="S135" s="301"/>
      <c r="T135" s="269" t="s">
        <v>408</v>
      </c>
      <c r="U135" s="269"/>
      <c r="V135" s="301" t="s">
        <v>409</v>
      </c>
      <c r="W135" s="301"/>
      <c r="X135" s="269" t="s">
        <v>410</v>
      </c>
      <c r="Y135" s="269"/>
      <c r="Z135" s="301" t="s">
        <v>411</v>
      </c>
      <c r="AA135" s="301"/>
      <c r="AB135" s="269" t="s">
        <v>412</v>
      </c>
      <c r="AC135" s="269"/>
      <c r="AD135" s="301" t="s">
        <v>413</v>
      </c>
      <c r="AE135" s="301"/>
      <c r="AF135" s="269" t="s">
        <v>414</v>
      </c>
      <c r="AG135" s="269"/>
      <c r="AH135" s="301" t="s">
        <v>415</v>
      </c>
      <c r="AI135" s="301"/>
      <c r="AJ135" s="269" t="s">
        <v>416</v>
      </c>
      <c r="AK135" s="269"/>
      <c r="AL135" s="301" t="s">
        <v>417</v>
      </c>
      <c r="AM135" s="301"/>
      <c r="AN135" s="269" t="s">
        <v>418</v>
      </c>
      <c r="AO135" s="269"/>
      <c r="AP135" s="269"/>
      <c r="AQ135" s="269"/>
    </row>
    <row r="136" spans="4:43">
      <c r="E136" t="s">
        <v>432</v>
      </c>
      <c r="G136" t="s">
        <v>403</v>
      </c>
      <c r="H136" t="s">
        <v>14</v>
      </c>
      <c r="L136" s="12" t="s">
        <v>380</v>
      </c>
      <c r="M136" s="12"/>
      <c r="N136" s="113" t="s">
        <v>384</v>
      </c>
      <c r="O136" s="113"/>
      <c r="P136" t="s">
        <v>379</v>
      </c>
      <c r="R136" s="113" t="s">
        <v>387</v>
      </c>
      <c r="S136" s="113"/>
      <c r="T136" t="s">
        <v>376</v>
      </c>
      <c r="V136" s="113" t="s">
        <v>381</v>
      </c>
      <c r="W136" s="113"/>
      <c r="X136" t="s">
        <v>377</v>
      </c>
      <c r="Z136" s="113" t="s">
        <v>392</v>
      </c>
      <c r="AA136" s="113"/>
      <c r="AB136" t="s">
        <v>385</v>
      </c>
      <c r="AD136" s="113" t="s">
        <v>383</v>
      </c>
      <c r="AE136" s="113"/>
      <c r="AF136" t="s">
        <v>378</v>
      </c>
      <c r="AH136" s="113" t="s">
        <v>382</v>
      </c>
      <c r="AI136" s="113"/>
      <c r="AJ136" t="s">
        <v>390</v>
      </c>
      <c r="AL136" s="113" t="s">
        <v>388</v>
      </c>
      <c r="AM136" s="113"/>
      <c r="AN136" t="s">
        <v>389</v>
      </c>
    </row>
    <row r="137" spans="4:43">
      <c r="D137" s="109" t="s">
        <v>428</v>
      </c>
      <c r="E137">
        <v>-3.7705446889999998</v>
      </c>
      <c r="F137">
        <f>-E137</f>
        <v>3.7705446889999998</v>
      </c>
      <c r="G137">
        <f>1-($F$139-F137)/$F$139</f>
        <v>0.23767096463196347</v>
      </c>
      <c r="H137">
        <v>7.0010000000000003E-3</v>
      </c>
      <c r="I137">
        <f>1-($H$140-H137)/$H$140</f>
        <v>0.20349755352398413</v>
      </c>
      <c r="L137" s="112">
        <v>-6.79797E-4</v>
      </c>
      <c r="M137" s="12">
        <f>1-((-$L$140)-(-L137))/(-$L$140)</f>
        <v>2.1385552733881874E-2</v>
      </c>
      <c r="N137" s="114">
        <v>-2.7156899999999999E-4</v>
      </c>
      <c r="O137" s="113">
        <f>1-((-$N$140)-(-N137))/(-$N$140)</f>
        <v>3.0641963746734779E-2</v>
      </c>
      <c r="P137">
        <v>-3.9963810000000002E-3</v>
      </c>
      <c r="Q137">
        <f>1-((-$P$140)-(-P137))/(-$P$140)</f>
        <v>1.2003508330633239E-2</v>
      </c>
      <c r="R137" s="114">
        <v>-8.3788000000000005E-4</v>
      </c>
      <c r="S137" s="113">
        <f>1-((-$R$139)-(-R137))/(-$R$139)</f>
        <v>0.20349764924124336</v>
      </c>
      <c r="T137">
        <v>-3.7705446889999998</v>
      </c>
      <c r="U137">
        <f>1-((-$T$139)-(-T137))/(-$T$139)</f>
        <v>0.23767096463196347</v>
      </c>
      <c r="V137" s="114">
        <v>-7.5071700000000003E-4</v>
      </c>
      <c r="W137" s="113">
        <f>1-((-$V$140)-(-V137))/(-$V$140)</f>
        <v>8.1808828507168307E-5</v>
      </c>
      <c r="X137">
        <v>-1.1768943279999999</v>
      </c>
      <c r="Y137">
        <f>1-((-$X$139)-(-X137))/(-$X$139)</f>
        <v>0.20349755814297998</v>
      </c>
      <c r="Z137" s="113">
        <v>-6.4687140000000004E-3</v>
      </c>
      <c r="AA137" s="113">
        <f>1-((-$Z$139)-(-Z137))/(-$Z$139)</f>
        <v>0.20349755054435403</v>
      </c>
      <c r="AB137">
        <v>-1.803528E-3</v>
      </c>
      <c r="AC137">
        <f>1-((-$AB$140)-(-AB137))/(-$AB$140)</f>
        <v>0.19967629360495531</v>
      </c>
      <c r="AD137" s="113">
        <v>-1.962192747</v>
      </c>
      <c r="AE137" s="113">
        <f>1-((-$AD$139)-(-AD137))/(-$AD$139)</f>
        <v>0.14285714284674211</v>
      </c>
      <c r="AF137">
        <v>-6.7751339999999993E-2</v>
      </c>
      <c r="AG137">
        <f>1-((-$AF$139)-(-AF137))/(-$AF$139)</f>
        <v>0.20349755794093893</v>
      </c>
      <c r="AH137" s="113">
        <v>-1.346152E-3</v>
      </c>
      <c r="AI137" s="113">
        <f>1-((-$AH$139)-(-AH137))/(-$AH$139)</f>
        <v>0.20349749413423479</v>
      </c>
      <c r="AJ137">
        <v>-1.8380429999999999E-3</v>
      </c>
      <c r="AK137">
        <f>1-((-$AJ$140)-(-AJ137))/(-$AJ$140)</f>
        <v>1.7807714463935476E-4</v>
      </c>
      <c r="AL137" s="114">
        <v>-5.68411E-4</v>
      </c>
      <c r="AM137" s="113">
        <f>1-((-$AL$140)-(-AL137))/(-$AL$140)</f>
        <v>7.555983613916073E-5</v>
      </c>
      <c r="AN137" s="110">
        <v>-4.7634799999999997E-4</v>
      </c>
      <c r="AO137">
        <f>1-((-$AN$140)-(-AN137))/(-$AN$140)</f>
        <v>8.2365640244885796E-5</v>
      </c>
    </row>
    <row r="138" spans="4:43">
      <c r="D138" s="109" t="s">
        <v>402</v>
      </c>
      <c r="E138">
        <v>-15.082178754999999</v>
      </c>
      <c r="F138">
        <f>-E138</f>
        <v>15.082178754999999</v>
      </c>
      <c r="G138">
        <f>1-($F$139-F138)/$F$139</f>
        <v>0.95068385846482051</v>
      </c>
      <c r="H138">
        <v>2.8004001000000001E-2</v>
      </c>
      <c r="I138">
        <f>1-($H$140-H138)/$H$140</f>
        <v>0.81399024316286295</v>
      </c>
      <c r="L138" s="12">
        <v>-2.7191889999999999E-3</v>
      </c>
      <c r="M138" s="12">
        <f>1-((-$L$140)-(-L138))/(-$L$140)</f>
        <v>8.5542242394261336E-2</v>
      </c>
      <c r="N138" s="113">
        <v>-1.086275E-3</v>
      </c>
      <c r="O138" s="113">
        <f>1-((-$N$140)-(-N138))/(-$N$140)</f>
        <v>0.12256774215387045</v>
      </c>
      <c r="P138">
        <v>-1.5985524000000001E-2</v>
      </c>
      <c r="Q138">
        <f>1-((-$P$140)-(-P138))/(-$P$140)</f>
        <v>4.8014033322533178E-2</v>
      </c>
      <c r="R138" s="113">
        <v>-3.3515189999999999E-3</v>
      </c>
      <c r="S138" s="113">
        <f>1-((-$R$139)-(-R138))/(-$R$139)</f>
        <v>0.81399035409290432</v>
      </c>
      <c r="T138">
        <v>-15.082178754999999</v>
      </c>
      <c r="U138">
        <f>1-((-$T$139)-(-T138))/(-$T$139)</f>
        <v>0.95068385846482051</v>
      </c>
      <c r="V138" s="113">
        <v>-3.002869E-3</v>
      </c>
      <c r="W138" s="113">
        <f>1-((-$V$140)-(-V138))/(-$V$140)</f>
        <v>3.2723542300239217E-4</v>
      </c>
      <c r="X138">
        <v>-4.7075773119999997</v>
      </c>
      <c r="Y138">
        <f>1-((-$X$139)-(-X138))/(-$X$139)</f>
        <v>0.81399023257191983</v>
      </c>
      <c r="Z138" s="113">
        <v>-2.5874857000000001E-2</v>
      </c>
      <c r="AA138" s="113">
        <f>1-((-$Z$139)-(-Z138))/(-$Z$139)</f>
        <v>0.81399023363614986</v>
      </c>
      <c r="AB138">
        <v>-7.2141109999999996E-3</v>
      </c>
      <c r="AC138">
        <f>1-((-$AB$140)-(-AB138))/(-$AB$140)</f>
        <v>0.79870506370554684</v>
      </c>
      <c r="AD138" s="113">
        <v>-7.8487709880000001</v>
      </c>
      <c r="AE138" s="113">
        <f>1-((-$AD$139)-(-AD138))/(-$AD$139)</f>
        <v>0.57142857138696868</v>
      </c>
      <c r="AF138">
        <v>-0.27100535999999997</v>
      </c>
      <c r="AG138">
        <f>1-((-$AF$139)-(-AF138))/(-$AF$139)</f>
        <v>0.81399023176375573</v>
      </c>
      <c r="AH138" s="113">
        <v>-5.3846090000000003E-3</v>
      </c>
      <c r="AI138" s="113">
        <f>1-((-$AH$139)-(-AH138))/(-$AH$139)</f>
        <v>0.81399012770671375</v>
      </c>
      <c r="AJ138">
        <v>-7.3521699999999999E-3</v>
      </c>
      <c r="AK138">
        <f>1-((-$AJ$140)-(-AJ138))/(-$AJ$140)</f>
        <v>7.1230838478941738E-4</v>
      </c>
      <c r="AL138" s="113">
        <v>-2.2736449999999999E-3</v>
      </c>
      <c r="AM138" s="113">
        <f>1-((-$AL$140)-(-AL138))/(-$AL$140)</f>
        <v>3.0223947748841962E-4</v>
      </c>
      <c r="AN138">
        <v>-1.9053919999999999E-3</v>
      </c>
      <c r="AO138">
        <f>1-((-$AN$140)-(-AN138))/(-$AN$140)</f>
        <v>3.2946256097954318E-4</v>
      </c>
    </row>
    <row r="139" spans="4:43">
      <c r="D139" s="109" t="s">
        <v>401</v>
      </c>
      <c r="E139">
        <v>-15.864557519</v>
      </c>
      <c r="F139">
        <f>-E139</f>
        <v>15.864557519</v>
      </c>
      <c r="G139">
        <f>1-($F$139-F139)/$F$139</f>
        <v>1</v>
      </c>
      <c r="H139">
        <v>3.4403362E-2</v>
      </c>
      <c r="I139">
        <f>1-($H$140-H139)/$H$140</f>
        <v>1</v>
      </c>
      <c r="L139" s="12">
        <v>-3.3405660000000001E-3</v>
      </c>
      <c r="M139" s="12">
        <f>1-((-$L$140)-(-L139))/(-$L$140)</f>
        <v>0.10508997591047475</v>
      </c>
      <c r="N139" s="113">
        <v>-1.3345060000000001E-3</v>
      </c>
      <c r="O139" s="113">
        <f>1-((-$N$140)-(-N139))/(-$N$140)</f>
        <v>0.15057640773357861</v>
      </c>
      <c r="P139">
        <v>-1.9638471000000001E-2</v>
      </c>
      <c r="Q139">
        <f>1-((-$P$140)-(-P139))/(-$P$140)</f>
        <v>5.898600515050989E-2</v>
      </c>
      <c r="R139" s="113">
        <v>-4.1173939999999999E-3</v>
      </c>
      <c r="S139" s="113">
        <f>1-((-$R$139)-(-R139))/(-$R$139)</f>
        <v>1</v>
      </c>
      <c r="T139">
        <v>-15.864557519</v>
      </c>
      <c r="U139">
        <f>1-((-$T$139)-(-T139))/(-$T$139)</f>
        <v>1</v>
      </c>
      <c r="V139" s="113">
        <v>-3.6890730000000002E-3</v>
      </c>
      <c r="W139" s="113">
        <f>1-((-$V$140)-(-V139))/(-$V$140)</f>
        <v>4.0201399516326397E-4</v>
      </c>
      <c r="X139">
        <v>-5.7833339070000003</v>
      </c>
      <c r="Y139">
        <f>1-((-$X$139)-(-X139))/(-$X$139)</f>
        <v>1</v>
      </c>
      <c r="Z139" s="113">
        <v>-3.1787675000000001E-2</v>
      </c>
      <c r="AA139" s="113">
        <f>1-((-$Z$139)-(-Z139))/(-$Z$139)</f>
        <v>1</v>
      </c>
      <c r="AB139">
        <v>-8.8626499999999997E-3</v>
      </c>
      <c r="AC139">
        <f>1-((-$AB$140)-(-AB139))/(-$AB$140)</f>
        <v>0.98122186265916411</v>
      </c>
      <c r="AD139" s="113">
        <v>-13.735349230000001</v>
      </c>
      <c r="AE139" s="113">
        <f>1-((-$AD$139)-(-AD139))/(-$AD$139)</f>
        <v>1</v>
      </c>
      <c r="AF139">
        <v>-0.33293441299999998</v>
      </c>
      <c r="AG139">
        <f>1-((-$AF$139)-(-AF139))/(-$AF$139)</f>
        <v>1</v>
      </c>
      <c r="AH139" s="113">
        <v>-6.6150790000000003E-3</v>
      </c>
      <c r="AI139" s="113">
        <f>1-((-$AH$139)-(-AH139))/(-$AH$139)</f>
        <v>1</v>
      </c>
      <c r="AJ139">
        <v>-9.0322590000000008E-3</v>
      </c>
      <c r="AK139">
        <f>1-((-$AJ$140)-(-AJ139))/(-$AJ$140)</f>
        <v>8.7508229805466353E-4</v>
      </c>
      <c r="AL139" s="113">
        <v>-2.7932090000000001E-3</v>
      </c>
      <c r="AM139" s="113">
        <f>1-((-$AL$140)-(-AL139))/(-$AL$140)</f>
        <v>3.7130599925494501E-4</v>
      </c>
      <c r="AN139">
        <v>-2.3408040000000001E-3</v>
      </c>
      <c r="AO139">
        <f>1-((-$AN$140)-(-AN139))/(-$AN$140)</f>
        <v>4.0474993103323254E-4</v>
      </c>
    </row>
    <row r="140" spans="4:43">
      <c r="D140" s="109" t="s">
        <v>400</v>
      </c>
      <c r="E140">
        <v>-10.321610915999999</v>
      </c>
      <c r="F140">
        <f>-E140</f>
        <v>10.321610915999999</v>
      </c>
      <c r="G140">
        <f>1-($F$139-F140)/$F$139</f>
        <v>0.65060818139040077</v>
      </c>
      <c r="H140">
        <v>3.4403362E-2</v>
      </c>
      <c r="I140">
        <f>1-($H$140-H140)/$H$140</f>
        <v>1</v>
      </c>
      <c r="L140" s="12">
        <v>-3.1787675000000001E-2</v>
      </c>
      <c r="M140" s="12">
        <f>1-((-$L$140)-(-L140))/(-$L$140)</f>
        <v>1</v>
      </c>
      <c r="N140" s="113">
        <v>-8.8626499999999997E-3</v>
      </c>
      <c r="O140" s="113">
        <f>1-((-$N$140)-(-N140))/(-$N$140)</f>
        <v>1</v>
      </c>
      <c r="P140">
        <v>-0.33293441299999998</v>
      </c>
      <c r="Q140">
        <f>1-((-$P$140)-(-P140))/(-$P$140)</f>
        <v>1</v>
      </c>
      <c r="R140" s="113">
        <v>-3.3405660000000001E-3</v>
      </c>
      <c r="S140" s="113">
        <f>1-((-$R$139)-(-R140))/(-$R$139)</f>
        <v>0.81133017632026472</v>
      </c>
      <c r="T140">
        <v>-1.3345060000000001E-3</v>
      </c>
      <c r="U140">
        <f>1-((-$T$139)-(-T140))/(-$T$139)</f>
        <v>8.4118702863289485E-5</v>
      </c>
      <c r="V140" s="113">
        <v>-9.1764790390000002</v>
      </c>
      <c r="W140" s="113">
        <f>1-((-$V$140)-(-V140))/(-$V$140)</f>
        <v>1</v>
      </c>
      <c r="X140">
        <v>-6.6150790000000003E-3</v>
      </c>
      <c r="Y140">
        <f>1-((-$X$139)-(-X140))/(-$X$139)</f>
        <v>1.1438175810657425E-3</v>
      </c>
      <c r="Z140" s="113">
        <v>-1.9638471000000001E-2</v>
      </c>
      <c r="AA140" s="113">
        <f>1-((-$Z$139)-(-Z140))/(-$Z$139)</f>
        <v>0.6178014277546251</v>
      </c>
      <c r="AB140">
        <v>-9.0322590000000008E-3</v>
      </c>
      <c r="AC140">
        <f>1-((-$AB$140)-(-AB140))/(-$AB$140)</f>
        <v>1</v>
      </c>
      <c r="AD140" s="113">
        <v>-4.1173939999999999E-3</v>
      </c>
      <c r="AE140" s="113">
        <f>1-((-$AD$139)-(-AD140))/(-$AD$139)</f>
        <v>2.9976624045402467E-4</v>
      </c>
      <c r="AF140">
        <v>-2.7932090000000001E-3</v>
      </c>
      <c r="AG140">
        <f>1-((-$AF$139)-(-AF140))/(-$AF$139)</f>
        <v>8.3896674267793792E-3</v>
      </c>
      <c r="AH140" s="113">
        <v>-2.3408040000000001E-3</v>
      </c>
      <c r="AI140" s="113">
        <f>1-((-$AH$139)-(-AH140))/(-$AH$139)</f>
        <v>0.35385881257049234</v>
      </c>
      <c r="AJ140">
        <v>-10.321610915999999</v>
      </c>
      <c r="AK140">
        <f>1-((-$AJ$140)-(-AJ140))/(-$AJ$140)</f>
        <v>1</v>
      </c>
      <c r="AL140" s="113">
        <v>-7.5226605700000002</v>
      </c>
      <c r="AM140" s="113">
        <f>1-((-$AL$140)-(-AL140))/(-$AL$140)</f>
        <v>1</v>
      </c>
      <c r="AN140">
        <v>-5.7833339070000003</v>
      </c>
      <c r="AO140">
        <f>1-((-$AN$140)-(-AN140))/(-$AN$140)</f>
        <v>1</v>
      </c>
    </row>
    <row r="176" spans="4:19" ht="26.25"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0"/>
    </row>
    <row r="177" spans="4:19" ht="18.75"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</row>
    <row r="178" spans="4:19">
      <c r="D178" s="10"/>
      <c r="E178" s="120"/>
      <c r="F178" s="120"/>
      <c r="G178" s="120"/>
      <c r="H178" s="10"/>
      <c r="I178" s="120"/>
      <c r="J178" s="120"/>
      <c r="K178" s="120"/>
      <c r="L178" s="10"/>
      <c r="M178" s="120"/>
      <c r="N178" s="120"/>
      <c r="O178" s="120"/>
      <c r="P178" s="10"/>
      <c r="Q178" s="120"/>
      <c r="R178" s="120"/>
      <c r="S178" s="120"/>
    </row>
    <row r="179" spans="4:19"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</row>
    <row r="181" spans="4:19">
      <c r="E181" s="110"/>
    </row>
    <row r="204" spans="6:6">
      <c r="F204" s="110"/>
    </row>
    <row r="231" spans="6:6">
      <c r="F231" s="110"/>
    </row>
  </sheetData>
  <mergeCells count="38">
    <mergeCell ref="C36:R36"/>
    <mergeCell ref="D6:R6"/>
    <mergeCell ref="J9:N12"/>
    <mergeCell ref="AE7:AO7"/>
    <mergeCell ref="AE8:AG8"/>
    <mergeCell ref="AI8:AK8"/>
    <mergeCell ref="AM8:AO8"/>
    <mergeCell ref="S7:AC7"/>
    <mergeCell ref="S8:U8"/>
    <mergeCell ref="W8:Y8"/>
    <mergeCell ref="AA8:AC8"/>
    <mergeCell ref="P37:R37"/>
    <mergeCell ref="D88:F88"/>
    <mergeCell ref="H88:J88"/>
    <mergeCell ref="L88:N88"/>
    <mergeCell ref="P88:R88"/>
    <mergeCell ref="C87:R87"/>
    <mergeCell ref="D37:F37"/>
    <mergeCell ref="H37:J37"/>
    <mergeCell ref="D135:G135"/>
    <mergeCell ref="H135:I135"/>
    <mergeCell ref="L135:M135"/>
    <mergeCell ref="N135:O135"/>
    <mergeCell ref="L37:N37"/>
    <mergeCell ref="P135:Q135"/>
    <mergeCell ref="R135:S135"/>
    <mergeCell ref="T135:U135"/>
    <mergeCell ref="V135:W135"/>
    <mergeCell ref="X135:Y135"/>
    <mergeCell ref="AJ135:AK135"/>
    <mergeCell ref="AL135:AM135"/>
    <mergeCell ref="AN135:AO135"/>
    <mergeCell ref="AP135:AQ135"/>
    <mergeCell ref="Z135:AA135"/>
    <mergeCell ref="AB135:AC135"/>
    <mergeCell ref="AD135:AE135"/>
    <mergeCell ref="AF135:AG135"/>
    <mergeCell ref="AH135:AI13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I18"/>
  <sheetViews>
    <sheetView workbookViewId="0">
      <selection activeCell="C29" sqref="C29"/>
    </sheetView>
  </sheetViews>
  <sheetFormatPr defaultRowHeight="15"/>
  <cols>
    <col min="1" max="1" width="9.28515625" customWidth="1"/>
    <col min="2" max="2" width="12" customWidth="1"/>
    <col min="3" max="3" width="13.140625" customWidth="1"/>
    <col min="4" max="4" width="7.7109375" customWidth="1"/>
  </cols>
  <sheetData>
    <row r="1" spans="2:9" ht="21">
      <c r="B1" s="311" t="s">
        <v>268</v>
      </c>
      <c r="C1" s="311"/>
      <c r="D1" s="311"/>
      <c r="E1" s="311"/>
      <c r="F1" s="311"/>
      <c r="G1" s="311"/>
      <c r="H1" s="311"/>
      <c r="I1" s="311"/>
    </row>
    <row r="3" spans="2:9">
      <c r="F3" s="309" t="s">
        <v>19</v>
      </c>
      <c r="G3" s="309"/>
      <c r="H3" s="310" t="s">
        <v>20</v>
      </c>
      <c r="I3" s="310"/>
    </row>
    <row r="4" spans="2:9">
      <c r="B4" s="277" t="s">
        <v>256</v>
      </c>
      <c r="C4" s="277"/>
      <c r="D4" s="277"/>
      <c r="E4" s="277"/>
      <c r="F4" s="99" t="s">
        <v>257</v>
      </c>
      <c r="G4" s="99" t="s">
        <v>258</v>
      </c>
      <c r="H4" s="100" t="s">
        <v>257</v>
      </c>
      <c r="I4" s="100" t="s">
        <v>258</v>
      </c>
    </row>
    <row r="5" spans="2:9">
      <c r="B5" t="s">
        <v>259</v>
      </c>
      <c r="C5" t="s">
        <v>264</v>
      </c>
      <c r="D5" t="s">
        <v>266</v>
      </c>
      <c r="E5" t="s">
        <v>267</v>
      </c>
      <c r="F5" s="99">
        <v>232</v>
      </c>
      <c r="G5" s="97">
        <v>28</v>
      </c>
      <c r="H5" s="100">
        <v>66</v>
      </c>
      <c r="I5" s="97">
        <v>8</v>
      </c>
    </row>
    <row r="6" spans="2:9">
      <c r="B6" t="s">
        <v>260</v>
      </c>
      <c r="C6" t="s">
        <v>264</v>
      </c>
      <c r="D6" t="s">
        <v>266</v>
      </c>
      <c r="E6" t="s">
        <v>267</v>
      </c>
      <c r="F6" s="99">
        <v>130</v>
      </c>
      <c r="G6" s="97">
        <v>20</v>
      </c>
      <c r="H6" s="100">
        <v>0</v>
      </c>
      <c r="I6" s="97">
        <v>0</v>
      </c>
    </row>
    <row r="7" spans="2:9">
      <c r="B7" t="s">
        <v>261</v>
      </c>
      <c r="C7" t="s">
        <v>265</v>
      </c>
      <c r="D7" t="s">
        <v>266</v>
      </c>
      <c r="E7" t="s">
        <v>267</v>
      </c>
      <c r="F7" s="99">
        <v>94</v>
      </c>
      <c r="G7" s="97">
        <v>12</v>
      </c>
      <c r="H7" s="100">
        <v>34</v>
      </c>
      <c r="I7" s="97">
        <v>5</v>
      </c>
    </row>
    <row r="8" spans="2:9">
      <c r="B8" t="s">
        <v>262</v>
      </c>
      <c r="C8" t="s">
        <v>264</v>
      </c>
      <c r="D8" t="s">
        <v>266</v>
      </c>
      <c r="E8" t="s">
        <v>267</v>
      </c>
      <c r="F8" s="99">
        <v>79</v>
      </c>
      <c r="G8" s="97">
        <v>12</v>
      </c>
      <c r="H8" s="100">
        <v>27</v>
      </c>
      <c r="I8" s="97">
        <v>4</v>
      </c>
    </row>
    <row r="9" spans="2:9">
      <c r="B9" t="s">
        <v>263</v>
      </c>
      <c r="C9" t="s">
        <v>265</v>
      </c>
      <c r="D9" t="s">
        <v>266</v>
      </c>
      <c r="E9" t="s">
        <v>267</v>
      </c>
      <c r="F9" s="99">
        <v>71</v>
      </c>
      <c r="G9" s="97">
        <v>10</v>
      </c>
      <c r="H9" s="100">
        <v>101</v>
      </c>
      <c r="I9" s="97">
        <v>16</v>
      </c>
    </row>
    <row r="10" spans="2:9">
      <c r="B10" t="s">
        <v>261</v>
      </c>
      <c r="C10" t="s">
        <v>264</v>
      </c>
      <c r="D10" t="s">
        <v>266</v>
      </c>
      <c r="E10" t="s">
        <v>267</v>
      </c>
      <c r="F10" s="99">
        <v>68</v>
      </c>
      <c r="G10" s="97">
        <v>8</v>
      </c>
      <c r="H10" s="100">
        <v>49</v>
      </c>
      <c r="I10" s="97">
        <v>8</v>
      </c>
    </row>
    <row r="11" spans="2:9">
      <c r="B11" t="s">
        <v>259</v>
      </c>
      <c r="C11" t="s">
        <v>265</v>
      </c>
      <c r="D11" t="s">
        <v>266</v>
      </c>
      <c r="E11" t="s">
        <v>267</v>
      </c>
      <c r="F11" s="99">
        <v>65</v>
      </c>
      <c r="G11" s="97">
        <v>7</v>
      </c>
      <c r="H11" s="100">
        <v>78</v>
      </c>
      <c r="I11" s="97">
        <v>12</v>
      </c>
    </row>
    <row r="12" spans="2:9">
      <c r="B12" t="s">
        <v>260</v>
      </c>
      <c r="C12" t="s">
        <v>265</v>
      </c>
      <c r="D12" t="s">
        <v>266</v>
      </c>
      <c r="E12" t="s">
        <v>267</v>
      </c>
      <c r="F12" s="99">
        <v>43</v>
      </c>
      <c r="G12" s="97">
        <v>6</v>
      </c>
      <c r="H12" s="100">
        <v>0</v>
      </c>
      <c r="I12" s="97">
        <v>0</v>
      </c>
    </row>
    <row r="17" spans="2:5">
      <c r="B17" s="91" t="s">
        <v>269</v>
      </c>
      <c r="C17" s="91"/>
      <c r="D17" s="91"/>
      <c r="E17" s="91"/>
    </row>
    <row r="18" spans="2:5">
      <c r="B18" s="14" t="s">
        <v>270</v>
      </c>
      <c r="C18" s="14"/>
      <c r="D18" s="14"/>
      <c r="E18" s="14"/>
    </row>
  </sheetData>
  <mergeCells count="4">
    <mergeCell ref="B4:E4"/>
    <mergeCell ref="F3:G3"/>
    <mergeCell ref="H3:I3"/>
    <mergeCell ref="B1:I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R37"/>
  <sheetViews>
    <sheetView workbookViewId="0">
      <selection activeCell="J33" sqref="J33"/>
    </sheetView>
  </sheetViews>
  <sheetFormatPr defaultRowHeight="15"/>
  <cols>
    <col min="2" max="2" width="11.7109375" customWidth="1"/>
  </cols>
  <sheetData>
    <row r="1" spans="1:12" ht="18.75">
      <c r="B1" s="268" t="s">
        <v>271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</row>
    <row r="2" spans="1:12" ht="18.75"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</row>
    <row r="3" spans="1:12">
      <c r="A3" s="104" t="s">
        <v>284</v>
      </c>
      <c r="B3" s="314" t="s">
        <v>296</v>
      </c>
      <c r="C3" s="314"/>
      <c r="D3" s="314"/>
      <c r="E3" s="314"/>
      <c r="F3" s="313" t="s">
        <v>283</v>
      </c>
      <c r="G3" s="313"/>
      <c r="H3" s="313"/>
      <c r="I3" s="313"/>
      <c r="J3" s="313"/>
      <c r="K3" s="105"/>
      <c r="L3" s="105"/>
    </row>
    <row r="4" spans="1:12">
      <c r="A4" s="9" t="s">
        <v>285</v>
      </c>
      <c r="B4" s="312" t="s">
        <v>278</v>
      </c>
      <c r="C4" s="312"/>
      <c r="D4" s="312"/>
      <c r="E4" s="312"/>
      <c r="F4" s="80" t="s">
        <v>297</v>
      </c>
      <c r="G4" s="80" t="s">
        <v>300</v>
      </c>
      <c r="H4" s="80"/>
      <c r="I4" s="80" t="s">
        <v>302</v>
      </c>
      <c r="J4" s="80"/>
      <c r="K4" s="80"/>
      <c r="L4" s="9"/>
    </row>
    <row r="5" spans="1:12">
      <c r="A5" s="9" t="s">
        <v>286</v>
      </c>
      <c r="B5" s="312" t="s">
        <v>279</v>
      </c>
      <c r="C5" s="312"/>
      <c r="D5" s="312"/>
      <c r="E5" s="312"/>
      <c r="F5" s="80" t="s">
        <v>297</v>
      </c>
      <c r="G5" s="80" t="s">
        <v>300</v>
      </c>
      <c r="H5" s="80"/>
      <c r="I5" s="80" t="s">
        <v>302</v>
      </c>
      <c r="J5" s="101" t="s">
        <v>307</v>
      </c>
      <c r="K5" s="80"/>
      <c r="L5" s="9"/>
    </row>
    <row r="6" spans="1:12">
      <c r="A6" s="9" t="s">
        <v>287</v>
      </c>
      <c r="B6" s="312" t="s">
        <v>280</v>
      </c>
      <c r="C6" s="312"/>
      <c r="D6" s="312"/>
      <c r="E6" s="312"/>
      <c r="F6" s="101" t="s">
        <v>310</v>
      </c>
      <c r="G6" s="80" t="s">
        <v>313</v>
      </c>
      <c r="H6" s="80"/>
      <c r="I6" s="80"/>
      <c r="J6" s="80"/>
      <c r="K6" s="80"/>
      <c r="L6" s="9"/>
    </row>
    <row r="7" spans="1:12">
      <c r="A7" s="9" t="s">
        <v>288</v>
      </c>
      <c r="B7" s="312" t="s">
        <v>282</v>
      </c>
      <c r="C7" s="312"/>
      <c r="D7" s="312"/>
      <c r="E7" s="312"/>
      <c r="F7" s="80" t="s">
        <v>297</v>
      </c>
      <c r="G7" s="80" t="s">
        <v>300</v>
      </c>
      <c r="H7" s="80"/>
      <c r="I7" s="80" t="s">
        <v>302</v>
      </c>
      <c r="J7" s="101" t="s">
        <v>307</v>
      </c>
      <c r="K7" s="80"/>
      <c r="L7" s="9"/>
    </row>
    <row r="8" spans="1:12">
      <c r="A8" s="9" t="s">
        <v>289</v>
      </c>
      <c r="B8" s="312" t="s">
        <v>281</v>
      </c>
      <c r="C8" s="312"/>
      <c r="D8" s="312"/>
      <c r="E8" s="312"/>
      <c r="F8" s="101" t="s">
        <v>310</v>
      </c>
      <c r="G8" s="80" t="s">
        <v>313</v>
      </c>
      <c r="H8" s="101" t="s">
        <v>315</v>
      </c>
      <c r="I8" s="80"/>
      <c r="J8" s="80"/>
      <c r="K8" s="80"/>
      <c r="L8" s="9"/>
    </row>
    <row r="9" spans="1:12">
      <c r="A9" s="9" t="s">
        <v>290</v>
      </c>
      <c r="B9" s="312" t="s">
        <v>272</v>
      </c>
      <c r="C9" s="312"/>
      <c r="D9" s="312"/>
      <c r="E9" s="312"/>
      <c r="F9" s="101" t="s">
        <v>318</v>
      </c>
      <c r="G9" s="101" t="s">
        <v>319</v>
      </c>
      <c r="H9" s="101" t="s">
        <v>323</v>
      </c>
      <c r="I9" s="80"/>
      <c r="J9" s="80"/>
      <c r="K9" s="80"/>
      <c r="L9" s="9"/>
    </row>
    <row r="10" spans="1:12">
      <c r="A10" s="9" t="s">
        <v>291</v>
      </c>
      <c r="B10" s="312" t="s">
        <v>273</v>
      </c>
      <c r="C10" s="312"/>
      <c r="D10" s="312"/>
      <c r="E10" s="312"/>
      <c r="F10" s="101" t="s">
        <v>319</v>
      </c>
      <c r="G10" s="101" t="s">
        <v>323</v>
      </c>
      <c r="H10" s="80"/>
      <c r="I10" s="80"/>
      <c r="J10" s="80"/>
      <c r="K10" s="80"/>
      <c r="L10" s="9"/>
    </row>
    <row r="11" spans="1:12">
      <c r="A11" s="9" t="s">
        <v>292</v>
      </c>
      <c r="B11" s="312" t="s">
        <v>274</v>
      </c>
      <c r="C11" s="312"/>
      <c r="D11" s="312"/>
      <c r="E11" s="312"/>
      <c r="F11" s="80" t="s">
        <v>297</v>
      </c>
      <c r="G11" s="101" t="s">
        <v>325</v>
      </c>
      <c r="H11" s="80" t="s">
        <v>328</v>
      </c>
      <c r="I11" s="101" t="s">
        <v>346</v>
      </c>
      <c r="J11" s="101" t="s">
        <v>333</v>
      </c>
      <c r="K11" s="101" t="s">
        <v>347</v>
      </c>
      <c r="L11" s="9"/>
    </row>
    <row r="12" spans="1:12">
      <c r="A12" s="9" t="s">
        <v>293</v>
      </c>
      <c r="B12" s="312" t="s">
        <v>275</v>
      </c>
      <c r="C12" s="312"/>
      <c r="D12" s="312"/>
      <c r="E12" s="312"/>
      <c r="F12" s="80" t="s">
        <v>297</v>
      </c>
      <c r="G12" s="101" t="s">
        <v>346</v>
      </c>
      <c r="H12" s="101" t="s">
        <v>333</v>
      </c>
      <c r="I12" s="101" t="s">
        <v>347</v>
      </c>
      <c r="J12" s="80"/>
      <c r="K12" s="80"/>
      <c r="L12" s="9"/>
    </row>
    <row r="13" spans="1:12">
      <c r="A13" s="9" t="s">
        <v>294</v>
      </c>
      <c r="B13" s="312" t="s">
        <v>277</v>
      </c>
      <c r="C13" s="312"/>
      <c r="D13" s="312"/>
      <c r="E13" s="312"/>
      <c r="F13" s="80" t="s">
        <v>297</v>
      </c>
      <c r="G13" s="101" t="s">
        <v>325</v>
      </c>
      <c r="H13" s="101" t="s">
        <v>338</v>
      </c>
      <c r="I13" s="101" t="s">
        <v>340</v>
      </c>
      <c r="J13" s="101" t="s">
        <v>343</v>
      </c>
      <c r="K13" s="80"/>
      <c r="L13" s="9"/>
    </row>
    <row r="14" spans="1:12">
      <c r="A14" s="9" t="s">
        <v>295</v>
      </c>
      <c r="B14" s="312" t="s">
        <v>276</v>
      </c>
      <c r="C14" s="312"/>
      <c r="D14" s="312"/>
      <c r="E14" s="312"/>
      <c r="F14" s="80" t="s">
        <v>297</v>
      </c>
      <c r="G14" s="101" t="s">
        <v>340</v>
      </c>
      <c r="H14" s="101" t="s">
        <v>343</v>
      </c>
      <c r="I14" s="80"/>
      <c r="J14" s="80"/>
      <c r="K14" s="80"/>
      <c r="L14" s="9"/>
    </row>
    <row r="15" spans="1:12">
      <c r="A15" s="9"/>
      <c r="B15" s="9"/>
      <c r="C15" s="9"/>
      <c r="D15" s="9"/>
      <c r="E15" s="9"/>
      <c r="F15" s="102"/>
      <c r="G15" s="102"/>
      <c r="H15" s="102"/>
      <c r="I15" s="102"/>
      <c r="J15" s="102"/>
      <c r="K15" s="9"/>
      <c r="L15" s="9"/>
    </row>
    <row r="16" spans="1:12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spans="1:18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 spans="1:18">
      <c r="A18" s="9"/>
      <c r="B18" s="9"/>
      <c r="C18" s="9"/>
      <c r="D18" s="9"/>
      <c r="E18" s="9"/>
      <c r="F18" s="9"/>
      <c r="G18" s="9"/>
      <c r="H18" s="9"/>
      <c r="I18" s="9"/>
      <c r="J18" s="9"/>
      <c r="K18" s="101"/>
      <c r="L18" s="9"/>
    </row>
    <row r="19" spans="1:18">
      <c r="A19" s="9"/>
      <c r="B19" s="9"/>
      <c r="C19" s="9"/>
      <c r="D19" s="9"/>
      <c r="E19" s="9"/>
      <c r="F19" s="9"/>
      <c r="G19" s="9"/>
      <c r="H19" s="9"/>
      <c r="I19" s="9"/>
      <c r="J19" s="9"/>
      <c r="K19" s="101"/>
      <c r="L19" s="9"/>
    </row>
    <row r="20" spans="1:18">
      <c r="A20" s="104" t="s">
        <v>348</v>
      </c>
      <c r="B20" s="106" t="s">
        <v>349</v>
      </c>
      <c r="C20" s="107" t="s">
        <v>350</v>
      </c>
      <c r="D20" s="107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 spans="1:18">
      <c r="A21" s="80" t="s">
        <v>297</v>
      </c>
      <c r="B21" s="101" t="s">
        <v>303</v>
      </c>
      <c r="C21" s="80" t="s">
        <v>298</v>
      </c>
      <c r="D21" s="80" t="s">
        <v>299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 spans="1:18">
      <c r="A22" s="80" t="s">
        <v>300</v>
      </c>
      <c r="B22" s="101" t="s">
        <v>304</v>
      </c>
      <c r="C22" s="80" t="s">
        <v>301</v>
      </c>
      <c r="D22" s="9"/>
      <c r="E22" s="9"/>
      <c r="F22" s="9"/>
    </row>
    <row r="23" spans="1:18">
      <c r="A23" s="101" t="s">
        <v>302</v>
      </c>
      <c r="B23" s="101" t="s">
        <v>305</v>
      </c>
      <c r="C23" s="80" t="s">
        <v>306</v>
      </c>
      <c r="D23" s="9"/>
      <c r="E23" s="9"/>
      <c r="F23" s="9"/>
    </row>
    <row r="24" spans="1:18">
      <c r="A24" s="101" t="s">
        <v>307</v>
      </c>
      <c r="B24" s="9" t="s">
        <v>308</v>
      </c>
      <c r="C24" s="101" t="s">
        <v>309</v>
      </c>
      <c r="D24" s="9"/>
      <c r="E24" s="9"/>
      <c r="F24" s="9"/>
    </row>
    <row r="25" spans="1:18">
      <c r="A25" s="101" t="s">
        <v>310</v>
      </c>
      <c r="B25" s="101" t="s">
        <v>311</v>
      </c>
      <c r="C25" s="101" t="s">
        <v>312</v>
      </c>
      <c r="D25" s="9"/>
      <c r="E25" s="9"/>
      <c r="F25" s="9"/>
    </row>
    <row r="26" spans="1:18">
      <c r="A26" s="101" t="s">
        <v>313</v>
      </c>
      <c r="B26" s="9" t="s">
        <v>314</v>
      </c>
      <c r="C26" s="9"/>
      <c r="D26" s="9"/>
      <c r="E26" s="9"/>
      <c r="F26" s="9"/>
    </row>
    <row r="27" spans="1:18">
      <c r="A27" s="101" t="s">
        <v>315</v>
      </c>
      <c r="B27" s="101" t="s">
        <v>316</v>
      </c>
      <c r="C27" s="103" t="s">
        <v>317</v>
      </c>
      <c r="D27" s="9"/>
      <c r="E27" s="9"/>
      <c r="F27" s="9"/>
    </row>
    <row r="28" spans="1:18">
      <c r="A28" s="101" t="s">
        <v>319</v>
      </c>
      <c r="B28" s="101" t="s">
        <v>320</v>
      </c>
      <c r="C28" s="101" t="s">
        <v>321</v>
      </c>
      <c r="D28" s="9" t="s">
        <v>322</v>
      </c>
      <c r="E28" s="9"/>
      <c r="F28" s="9"/>
    </row>
    <row r="29" spans="1:18">
      <c r="A29" s="101" t="s">
        <v>323</v>
      </c>
      <c r="B29" s="101" t="s">
        <v>324</v>
      </c>
      <c r="C29" s="9"/>
      <c r="D29" s="9"/>
      <c r="E29" s="9"/>
      <c r="F29" s="9"/>
    </row>
    <row r="30" spans="1:18">
      <c r="A30" s="101" t="s">
        <v>325</v>
      </c>
      <c r="B30" s="101" t="s">
        <v>326</v>
      </c>
      <c r="C30" s="103" t="s">
        <v>327</v>
      </c>
      <c r="D30" s="9"/>
      <c r="E30" s="9"/>
      <c r="F30" s="9"/>
    </row>
    <row r="31" spans="1:18">
      <c r="A31" s="101" t="s">
        <v>328</v>
      </c>
      <c r="B31" s="101" t="s">
        <v>329</v>
      </c>
      <c r="C31" s="101" t="s">
        <v>330</v>
      </c>
      <c r="D31" s="9"/>
      <c r="E31" s="9"/>
      <c r="F31" s="9"/>
    </row>
    <row r="32" spans="1:18">
      <c r="A32" s="101" t="s">
        <v>346</v>
      </c>
      <c r="B32" s="101" t="s">
        <v>331</v>
      </c>
      <c r="C32" s="103" t="s">
        <v>332</v>
      </c>
      <c r="D32" s="9"/>
      <c r="E32" s="9"/>
      <c r="F32" s="9"/>
    </row>
    <row r="33" spans="1:6">
      <c r="A33" s="101" t="s">
        <v>333</v>
      </c>
      <c r="B33" s="101" t="s">
        <v>334</v>
      </c>
      <c r="C33" s="101" t="s">
        <v>335</v>
      </c>
      <c r="D33" s="9"/>
      <c r="E33" s="9"/>
      <c r="F33" s="9"/>
    </row>
    <row r="34" spans="1:6">
      <c r="A34" s="101" t="s">
        <v>347</v>
      </c>
      <c r="B34" s="101" t="s">
        <v>336</v>
      </c>
      <c r="C34" s="101" t="s">
        <v>337</v>
      </c>
      <c r="D34" s="9"/>
      <c r="E34" s="9"/>
      <c r="F34" s="9"/>
    </row>
    <row r="35" spans="1:6">
      <c r="A35" s="101" t="s">
        <v>338</v>
      </c>
      <c r="B35" s="101" t="s">
        <v>339</v>
      </c>
      <c r="C35" s="101" t="s">
        <v>337</v>
      </c>
      <c r="D35" s="9"/>
      <c r="E35" s="9"/>
      <c r="F35" s="9"/>
    </row>
    <row r="36" spans="1:6">
      <c r="A36" s="101" t="s">
        <v>340</v>
      </c>
      <c r="B36" s="101" t="s">
        <v>341</v>
      </c>
      <c r="C36" s="103" t="s">
        <v>342</v>
      </c>
      <c r="D36" s="9"/>
      <c r="E36" s="9"/>
      <c r="F36" s="9"/>
    </row>
    <row r="37" spans="1:6">
      <c r="A37" s="101" t="s">
        <v>343</v>
      </c>
      <c r="B37" s="101" t="s">
        <v>344</v>
      </c>
      <c r="C37" s="103" t="s">
        <v>345</v>
      </c>
      <c r="D37" s="9"/>
      <c r="E37" s="9"/>
      <c r="F37" s="9"/>
    </row>
  </sheetData>
  <mergeCells count="14">
    <mergeCell ref="B11:E11"/>
    <mergeCell ref="B12:E12"/>
    <mergeCell ref="B13:E13"/>
    <mergeCell ref="B14:E14"/>
    <mergeCell ref="B7:E7"/>
    <mergeCell ref="B8:E8"/>
    <mergeCell ref="B10:E10"/>
    <mergeCell ref="B1:L1"/>
    <mergeCell ref="B4:E4"/>
    <mergeCell ref="B5:E5"/>
    <mergeCell ref="B6:E6"/>
    <mergeCell ref="B9:E9"/>
    <mergeCell ref="F3:J3"/>
    <mergeCell ref="B3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AF111"/>
  <sheetViews>
    <sheetView topLeftCell="I1" workbookViewId="0">
      <selection activeCell="AB47" sqref="AB47"/>
    </sheetView>
  </sheetViews>
  <sheetFormatPr defaultRowHeight="15"/>
  <cols>
    <col min="15" max="15" width="19.5703125" customWidth="1"/>
    <col min="16" max="16" width="18.7109375" customWidth="1"/>
    <col min="17" max="17" width="11.7109375" customWidth="1"/>
    <col min="18" max="18" width="12.7109375" customWidth="1"/>
    <col min="19" max="19" width="12" customWidth="1"/>
    <col min="23" max="23" width="18.5703125" customWidth="1"/>
    <col min="32" max="32" width="19.85546875" customWidth="1"/>
  </cols>
  <sheetData>
    <row r="2" spans="2:26" ht="18.75">
      <c r="B2" s="108" t="s">
        <v>354</v>
      </c>
      <c r="C2" s="108"/>
      <c r="D2" s="108"/>
      <c r="H2" s="66"/>
    </row>
    <row r="3" spans="2:26" ht="18.75">
      <c r="N3" s="268" t="s">
        <v>452</v>
      </c>
      <c r="O3" s="268"/>
      <c r="P3" s="268"/>
      <c r="Q3" s="268"/>
      <c r="R3" s="268"/>
      <c r="S3" s="268"/>
    </row>
    <row r="4" spans="2:26">
      <c r="C4" t="s">
        <v>19</v>
      </c>
      <c r="D4" t="s">
        <v>20</v>
      </c>
      <c r="U4" s="316" t="s">
        <v>454</v>
      </c>
      <c r="V4" s="316"/>
      <c r="W4" s="316"/>
      <c r="X4" s="316"/>
      <c r="Y4" s="316"/>
      <c r="Z4" s="316"/>
    </row>
    <row r="5" spans="2:26">
      <c r="B5" t="s">
        <v>351</v>
      </c>
      <c r="C5">
        <f>9.9177/C10</f>
        <v>288.30523255813955</v>
      </c>
      <c r="D5">
        <f>(0.001818+0.01232)/D10</f>
        <v>0.79830604178430264</v>
      </c>
      <c r="O5" s="269" t="s">
        <v>356</v>
      </c>
      <c r="P5" s="269"/>
      <c r="U5" s="316"/>
      <c r="V5" s="316"/>
      <c r="W5" s="316"/>
      <c r="X5" s="316"/>
      <c r="Y5" s="316"/>
      <c r="Z5" s="316"/>
    </row>
    <row r="6" spans="2:26">
      <c r="B6" t="s">
        <v>352</v>
      </c>
      <c r="C6">
        <f>0.4579/C10</f>
        <v>13.311046511627906</v>
      </c>
      <c r="D6">
        <f>0.07087/D10</f>
        <v>4.0016939582156974</v>
      </c>
      <c r="P6" s="277" t="s">
        <v>19</v>
      </c>
      <c r="Q6" s="277"/>
      <c r="R6" s="277"/>
      <c r="S6" s="277"/>
      <c r="U6" s="316"/>
      <c r="V6" s="316"/>
      <c r="W6" s="316"/>
      <c r="X6" s="316"/>
      <c r="Y6" s="316"/>
      <c r="Z6" s="316"/>
    </row>
    <row r="7" spans="2:26" ht="15" customHeight="1">
      <c r="B7" t="s">
        <v>353</v>
      </c>
      <c r="C7">
        <f>19.1611/C10</f>
        <v>557.00872093023258</v>
      </c>
      <c r="D7">
        <f>-0.09843/D10</f>
        <v>-5.5578769057029929</v>
      </c>
      <c r="P7" s="123" t="s">
        <v>453</v>
      </c>
      <c r="Q7" s="123" t="s">
        <v>33</v>
      </c>
      <c r="R7" s="124" t="s">
        <v>14</v>
      </c>
      <c r="S7" s="124" t="s">
        <v>33</v>
      </c>
      <c r="U7" s="316"/>
      <c r="V7" s="316"/>
      <c r="W7" s="316"/>
      <c r="X7" s="316"/>
      <c r="Y7" s="316"/>
      <c r="Z7" s="316"/>
    </row>
    <row r="8" spans="2:26">
      <c r="B8" t="s">
        <v>131</v>
      </c>
      <c r="C8">
        <f>32.951/C10</f>
        <v>957.87790697674416</v>
      </c>
      <c r="D8">
        <f>14.949/D10</f>
        <v>844.0993788819876</v>
      </c>
      <c r="O8" t="s">
        <v>436</v>
      </c>
      <c r="P8" s="12">
        <v>0</v>
      </c>
      <c r="Q8" s="12"/>
      <c r="R8" s="8">
        <v>2.8714174595679598</v>
      </c>
      <c r="S8" s="8"/>
      <c r="U8" s="316"/>
      <c r="V8" s="316"/>
      <c r="W8" s="316"/>
      <c r="X8" s="316"/>
      <c r="Y8" s="316"/>
      <c r="Z8" s="316"/>
    </row>
    <row r="9" spans="2:26">
      <c r="O9" t="s">
        <v>435</v>
      </c>
      <c r="P9" s="12">
        <v>0</v>
      </c>
      <c r="Q9" s="12"/>
      <c r="R9" s="8">
        <v>2.8714174595679598</v>
      </c>
      <c r="S9" s="8"/>
    </row>
    <row r="10" spans="2:26">
      <c r="B10" t="s">
        <v>14</v>
      </c>
      <c r="C10">
        <v>3.44E-2</v>
      </c>
      <c r="D10">
        <v>1.771E-2</v>
      </c>
      <c r="O10" t="s">
        <v>434</v>
      </c>
      <c r="P10" s="12">
        <v>0</v>
      </c>
      <c r="Q10" s="12"/>
      <c r="R10" s="8">
        <v>2.8714174595679598</v>
      </c>
      <c r="S10" s="8"/>
    </row>
    <row r="11" spans="2:26">
      <c r="O11" t="s">
        <v>433</v>
      </c>
      <c r="P11" s="12">
        <v>0</v>
      </c>
      <c r="Q11" s="12"/>
      <c r="R11" s="8">
        <v>2.8714174595679598</v>
      </c>
      <c r="S11" s="8"/>
    </row>
    <row r="13" spans="2:26">
      <c r="P13" s="277" t="s">
        <v>20</v>
      </c>
      <c r="Q13" s="277"/>
      <c r="R13" s="277"/>
      <c r="S13" s="277"/>
    </row>
    <row r="14" spans="2:26">
      <c r="P14" s="123" t="s">
        <v>453</v>
      </c>
      <c r="Q14" s="123" t="s">
        <v>33</v>
      </c>
      <c r="R14" s="124" t="s">
        <v>14</v>
      </c>
      <c r="S14" s="124" t="s">
        <v>33</v>
      </c>
    </row>
    <row r="15" spans="2:26">
      <c r="O15" t="s">
        <v>436</v>
      </c>
      <c r="P15" s="12">
        <f>P18*0.1</f>
        <v>0.17287256686149599</v>
      </c>
      <c r="Q15" s="12"/>
      <c r="R15" s="8">
        <v>6.1812096115371702</v>
      </c>
      <c r="S15" s="8"/>
    </row>
    <row r="16" spans="2:26">
      <c r="O16" t="s">
        <v>435</v>
      </c>
      <c r="P16" s="12">
        <f>P18*0.4</f>
        <v>0.69149026744598396</v>
      </c>
      <c r="Q16" s="12"/>
      <c r="R16" s="8">
        <v>6.1841951916181204</v>
      </c>
      <c r="S16" s="8"/>
    </row>
    <row r="17" spans="2:30">
      <c r="O17" t="s">
        <v>434</v>
      </c>
      <c r="P17" s="12">
        <f>P18*0.7</f>
        <v>1.2101079680304718</v>
      </c>
      <c r="Q17" s="12"/>
      <c r="R17" s="8">
        <v>6.1871853808539701</v>
      </c>
      <c r="S17" s="8"/>
    </row>
    <row r="18" spans="2:30">
      <c r="B18" s="108" t="s">
        <v>355</v>
      </c>
      <c r="C18" s="108"/>
      <c r="D18" s="108"/>
      <c r="O18" t="s">
        <v>433</v>
      </c>
      <c r="P18" s="12">
        <v>1.7287256686149599</v>
      </c>
      <c r="Q18" s="12"/>
      <c r="R18" s="8">
        <v>6.1901588739999998</v>
      </c>
      <c r="S18" s="8"/>
    </row>
    <row r="20" spans="2:30">
      <c r="C20" t="s">
        <v>19</v>
      </c>
      <c r="D20" t="s">
        <v>20</v>
      </c>
      <c r="O20" s="110"/>
    </row>
    <row r="21" spans="2:30">
      <c r="B21" t="s">
        <v>351</v>
      </c>
      <c r="C21">
        <v>11.9476</v>
      </c>
    </row>
    <row r="22" spans="2:30">
      <c r="B22" t="s">
        <v>352</v>
      </c>
      <c r="C22">
        <v>-2.08982</v>
      </c>
    </row>
    <row r="23" spans="2:30">
      <c r="B23" t="s">
        <v>353</v>
      </c>
      <c r="C23">
        <v>23.221</v>
      </c>
    </row>
    <row r="24" spans="2:30">
      <c r="B24" t="s">
        <v>131</v>
      </c>
      <c r="C24">
        <v>14.15835</v>
      </c>
    </row>
    <row r="26" spans="2:30">
      <c r="B26" t="s">
        <v>14</v>
      </c>
      <c r="C26">
        <v>3.44E-2</v>
      </c>
      <c r="D26">
        <v>1.9099999999999999E-2</v>
      </c>
    </row>
    <row r="31" spans="2:30" ht="18.75">
      <c r="N31" s="268" t="s">
        <v>450</v>
      </c>
      <c r="O31" s="268"/>
      <c r="P31" s="268"/>
      <c r="Q31" s="268"/>
      <c r="R31" s="268"/>
      <c r="S31" s="268"/>
      <c r="V31" s="318" t="s">
        <v>19</v>
      </c>
      <c r="W31" s="318"/>
      <c r="X31" s="318"/>
      <c r="Y31" s="318"/>
      <c r="AA31" s="318" t="s">
        <v>20</v>
      </c>
      <c r="AB31" s="318"/>
      <c r="AC31" s="318"/>
      <c r="AD31" s="318"/>
    </row>
    <row r="32" spans="2:30">
      <c r="P32" s="318" t="s">
        <v>19</v>
      </c>
      <c r="Q32" s="318"/>
      <c r="R32" s="318"/>
      <c r="S32" s="318"/>
      <c r="V32" t="s">
        <v>395</v>
      </c>
      <c r="AA32" t="s">
        <v>395</v>
      </c>
    </row>
    <row r="33" spans="14:29">
      <c r="N33" s="110"/>
      <c r="P33" s="123" t="s">
        <v>447</v>
      </c>
      <c r="Q33" s="123" t="s">
        <v>33</v>
      </c>
      <c r="R33" s="124" t="s">
        <v>14</v>
      </c>
      <c r="S33" s="124" t="s">
        <v>33</v>
      </c>
      <c r="W33" t="s">
        <v>380</v>
      </c>
      <c r="X33">
        <v>-2.6531035900000002</v>
      </c>
      <c r="AB33" t="s">
        <v>359</v>
      </c>
      <c r="AC33">
        <v>-2297.1019089770002</v>
      </c>
    </row>
    <row r="34" spans="14:29">
      <c r="N34">
        <v>10</v>
      </c>
      <c r="O34" t="s">
        <v>446</v>
      </c>
      <c r="P34" s="12">
        <f>P37*0.1</f>
        <v>4.0874627536776099E-2</v>
      </c>
      <c r="Q34" s="12"/>
      <c r="R34" s="8">
        <v>0.28714174920969399</v>
      </c>
      <c r="S34" s="8"/>
      <c r="W34" t="s">
        <v>384</v>
      </c>
      <c r="X34">
        <v>-0.73970585200000005</v>
      </c>
      <c r="AB34" t="s">
        <v>387</v>
      </c>
      <c r="AC34">
        <v>-0.54609581600000001</v>
      </c>
    </row>
    <row r="35" spans="14:29">
      <c r="N35">
        <v>40</v>
      </c>
      <c r="O35" t="s">
        <v>445</v>
      </c>
      <c r="P35" s="12">
        <f>P37*0.4</f>
        <v>0.1634985101471044</v>
      </c>
      <c r="Q35" s="12"/>
      <c r="R35" s="8">
        <v>1.1485669827889</v>
      </c>
      <c r="S35" s="8"/>
      <c r="W35" t="s">
        <v>386</v>
      </c>
      <c r="X35">
        <v>-1000</v>
      </c>
      <c r="AB35" t="s">
        <v>376</v>
      </c>
      <c r="AC35">
        <v>-0.21814119900000001</v>
      </c>
    </row>
    <row r="36" spans="14:29">
      <c r="N36">
        <v>70</v>
      </c>
      <c r="O36" t="s">
        <v>444</v>
      </c>
      <c r="P36" s="12">
        <f>P37*0.7</f>
        <v>0.28612239275743268</v>
      </c>
      <c r="Q36" s="12"/>
      <c r="R36" s="8">
        <v>2.0099922233930401</v>
      </c>
      <c r="S36" s="8"/>
      <c r="W36" t="s">
        <v>379</v>
      </c>
      <c r="X36">
        <v>-27.787797895000001</v>
      </c>
      <c r="AB36" t="s">
        <v>381</v>
      </c>
      <c r="AC36">
        <v>-14.237798720000001</v>
      </c>
    </row>
    <row r="37" spans="14:29">
      <c r="N37">
        <v>100</v>
      </c>
      <c r="O37" t="s">
        <v>443</v>
      </c>
      <c r="P37" s="12">
        <v>0.40874627536776098</v>
      </c>
      <c r="Q37" s="12"/>
      <c r="R37" s="8">
        <v>2.87141745955575</v>
      </c>
      <c r="S37" s="8"/>
      <c r="W37" t="s">
        <v>387</v>
      </c>
      <c r="X37">
        <v>-0.27881463499999998</v>
      </c>
      <c r="AB37" t="s">
        <v>392</v>
      </c>
      <c r="AC37">
        <v>-3.2104020969999998</v>
      </c>
    </row>
    <row r="38" spans="14:29">
      <c r="W38" t="s">
        <v>376</v>
      </c>
      <c r="X38">
        <v>-0.111382283</v>
      </c>
      <c r="AB38" t="s">
        <v>383</v>
      </c>
      <c r="AC38">
        <v>-0.67305597399999995</v>
      </c>
    </row>
    <row r="39" spans="14:29">
      <c r="P39" s="318" t="s">
        <v>20</v>
      </c>
      <c r="Q39" s="318"/>
      <c r="R39" s="318"/>
      <c r="S39" s="318"/>
      <c r="W39" t="s">
        <v>381</v>
      </c>
      <c r="X39">
        <v>-1000</v>
      </c>
      <c r="AB39" t="s">
        <v>422</v>
      </c>
      <c r="AC39">
        <v>-0.50096955799999998</v>
      </c>
    </row>
    <row r="40" spans="14:29">
      <c r="P40" s="123" t="s">
        <v>447</v>
      </c>
      <c r="Q40" s="123" t="s">
        <v>33</v>
      </c>
      <c r="R40" s="124" t="s">
        <v>14</v>
      </c>
      <c r="S40" s="124" t="s">
        <v>33</v>
      </c>
      <c r="W40" t="s">
        <v>377</v>
      </c>
      <c r="X40">
        <v>-0.55211614899999994</v>
      </c>
      <c r="AB40" t="s">
        <v>390</v>
      </c>
      <c r="AC40">
        <v>-0.1</v>
      </c>
    </row>
    <row r="41" spans="14:29">
      <c r="O41" t="s">
        <v>446</v>
      </c>
      <c r="P41" s="12">
        <f>P44*0.1</f>
        <v>0.23413656923293902</v>
      </c>
      <c r="Q41" s="12"/>
      <c r="R41" s="8">
        <v>6.17802514017459</v>
      </c>
      <c r="S41" s="8"/>
      <c r="W41" t="s">
        <v>392</v>
      </c>
      <c r="X41">
        <v>-1.6390912280000001</v>
      </c>
      <c r="AB41" t="s">
        <v>388</v>
      </c>
      <c r="AC41">
        <v>-109.490296992</v>
      </c>
    </row>
    <row r="42" spans="14:29">
      <c r="O42" t="s">
        <v>445</v>
      </c>
      <c r="P42" s="12">
        <f>P44*0.4</f>
        <v>0.93654627693175607</v>
      </c>
      <c r="Q42" s="12"/>
      <c r="R42" s="8">
        <v>6.1820697179657698</v>
      </c>
      <c r="S42" s="8"/>
      <c r="W42" t="s">
        <v>385</v>
      </c>
      <c r="X42">
        <v>-0.75386193999999995</v>
      </c>
      <c r="AB42" t="s">
        <v>389</v>
      </c>
      <c r="AC42">
        <v>-644.865371794</v>
      </c>
    </row>
    <row r="43" spans="14:29">
      <c r="O43" t="s">
        <v>444</v>
      </c>
      <c r="P43" s="12">
        <f>P44*0.7</f>
        <v>1.6389559846305728</v>
      </c>
      <c r="Q43" s="12"/>
      <c r="R43" s="8">
        <v>6.1861142957569601</v>
      </c>
      <c r="S43" s="8"/>
      <c r="W43" t="s">
        <v>383</v>
      </c>
      <c r="X43">
        <v>-0.34365124200000002</v>
      </c>
      <c r="AB43" t="s">
        <v>380</v>
      </c>
      <c r="AC43">
        <v>-2.58247238</v>
      </c>
    </row>
    <row r="44" spans="14:29">
      <c r="O44" t="s">
        <v>443</v>
      </c>
      <c r="P44" s="12">
        <v>2.34136569232939</v>
      </c>
      <c r="Q44" s="12"/>
      <c r="R44" s="8">
        <v>6.1901588739999998</v>
      </c>
      <c r="S44" s="8"/>
      <c r="W44" t="s">
        <v>378</v>
      </c>
      <c r="X44">
        <v>-0.233130384</v>
      </c>
      <c r="AB44" t="s">
        <v>423</v>
      </c>
      <c r="AC44">
        <v>-60.929733792</v>
      </c>
    </row>
    <row r="45" spans="14:29">
      <c r="W45" t="s">
        <v>382</v>
      </c>
      <c r="X45">
        <v>-0.195371244</v>
      </c>
      <c r="AB45" t="s">
        <v>384</v>
      </c>
      <c r="AC45">
        <v>-1.4488685859999999</v>
      </c>
    </row>
    <row r="46" spans="14:29">
      <c r="W46" t="s">
        <v>390</v>
      </c>
      <c r="X46">
        <v>-1000</v>
      </c>
      <c r="AB46" t="s">
        <v>425</v>
      </c>
      <c r="AC46">
        <v>-4.3085362810000003</v>
      </c>
    </row>
    <row r="47" spans="14:29">
      <c r="W47" t="s">
        <v>388</v>
      </c>
      <c r="X47">
        <v>-308.62130769100003</v>
      </c>
      <c r="AB47" t="s">
        <v>386</v>
      </c>
      <c r="AC47">
        <v>-1498.120208</v>
      </c>
    </row>
    <row r="48" spans="14:29">
      <c r="W48" t="s">
        <v>389</v>
      </c>
      <c r="X48">
        <v>-482.696014053</v>
      </c>
      <c r="AB48" t="s">
        <v>379</v>
      </c>
      <c r="AC48">
        <v>-4.3327398019999999</v>
      </c>
    </row>
    <row r="49" spans="21:32">
      <c r="AB49" t="s">
        <v>377</v>
      </c>
      <c r="AC49">
        <v>-1.0814207549999999</v>
      </c>
    </row>
    <row r="50" spans="21:32">
      <c r="V50" t="s">
        <v>357</v>
      </c>
      <c r="AB50" t="s">
        <v>385</v>
      </c>
      <c r="AC50">
        <v>-1.476600498</v>
      </c>
    </row>
    <row r="51" spans="21:32">
      <c r="W51" t="s">
        <v>358</v>
      </c>
      <c r="X51">
        <v>1074.1289175270001</v>
      </c>
      <c r="AB51" t="s">
        <v>378</v>
      </c>
      <c r="AC51">
        <v>-0.45658611900000001</v>
      </c>
    </row>
    <row r="52" spans="21:32">
      <c r="W52" t="s">
        <v>359</v>
      </c>
      <c r="X52">
        <v>781.03988694400005</v>
      </c>
      <c r="AB52" t="s">
        <v>382</v>
      </c>
      <c r="AC52">
        <v>-0.38267562199999999</v>
      </c>
    </row>
    <row r="53" spans="21:32">
      <c r="W53" t="s">
        <v>360</v>
      </c>
      <c r="X53">
        <v>294.32794193199999</v>
      </c>
    </row>
    <row r="54" spans="21:32">
      <c r="W54" t="s">
        <v>361</v>
      </c>
      <c r="X54">
        <v>80.091356060999999</v>
      </c>
      <c r="AA54" t="s">
        <v>357</v>
      </c>
    </row>
    <row r="55" spans="21:32">
      <c r="W55" t="s">
        <v>362</v>
      </c>
      <c r="X55">
        <v>2.87141746</v>
      </c>
      <c r="AB55" t="s">
        <v>358</v>
      </c>
      <c r="AC55">
        <v>305.536125701</v>
      </c>
    </row>
    <row r="56" spans="21:32">
      <c r="W56" t="s">
        <v>364</v>
      </c>
      <c r="X56">
        <v>1.1629241E-2</v>
      </c>
      <c r="AB56" t="s">
        <v>361</v>
      </c>
      <c r="AC56">
        <v>106.77646457199999</v>
      </c>
    </row>
    <row r="57" spans="21:32">
      <c r="W57" t="s">
        <v>365</v>
      </c>
      <c r="X57">
        <v>3025.6082125789999</v>
      </c>
      <c r="AB57" t="s">
        <v>363</v>
      </c>
      <c r="AC57">
        <v>125.16105559</v>
      </c>
    </row>
    <row r="58" spans="21:32">
      <c r="U58" s="317" t="s">
        <v>448</v>
      </c>
      <c r="V58" s="317"/>
      <c r="W58" s="317"/>
      <c r="X58" s="317"/>
      <c r="Y58" s="317"/>
      <c r="AB58" t="s">
        <v>360</v>
      </c>
      <c r="AC58">
        <v>659.43035161800003</v>
      </c>
    </row>
    <row r="59" spans="21:32">
      <c r="U59" s="317"/>
      <c r="V59" s="317"/>
      <c r="W59" s="317"/>
      <c r="X59" s="317"/>
      <c r="Y59" s="317"/>
      <c r="AB59" t="s">
        <v>362</v>
      </c>
      <c r="AC59">
        <v>6.1901588739999998</v>
      </c>
    </row>
    <row r="60" spans="21:32">
      <c r="U60" s="317"/>
      <c r="V60" s="317"/>
      <c r="W60" s="317"/>
      <c r="X60" s="317"/>
      <c r="Y60" s="317"/>
      <c r="AB60" t="s">
        <v>426</v>
      </c>
      <c r="AC60">
        <v>3042.2089232919998</v>
      </c>
    </row>
    <row r="61" spans="21:32">
      <c r="U61" s="317"/>
      <c r="V61" s="317"/>
      <c r="W61" s="317"/>
      <c r="X61" s="317"/>
      <c r="Y61" s="317"/>
      <c r="AB61" t="s">
        <v>449</v>
      </c>
      <c r="AC61">
        <v>2059.8108825899999</v>
      </c>
    </row>
    <row r="62" spans="21:32">
      <c r="AB62" t="s">
        <v>364</v>
      </c>
      <c r="AC62">
        <v>2.2779785E-2</v>
      </c>
    </row>
    <row r="64" spans="21:32" ht="15" customHeight="1">
      <c r="AB64" s="317" t="s">
        <v>448</v>
      </c>
      <c r="AC64" s="317"/>
      <c r="AD64" s="317"/>
      <c r="AE64" s="317"/>
      <c r="AF64" s="317"/>
    </row>
    <row r="65" spans="14:32">
      <c r="AB65" s="317"/>
      <c r="AC65" s="317"/>
      <c r="AD65" s="317"/>
      <c r="AE65" s="317"/>
      <c r="AF65" s="317"/>
    </row>
    <row r="66" spans="14:32">
      <c r="AB66" s="317"/>
      <c r="AC66" s="317"/>
      <c r="AD66" s="317"/>
      <c r="AE66" s="317"/>
      <c r="AF66" s="317"/>
    </row>
    <row r="67" spans="14:32">
      <c r="AB67" s="317"/>
      <c r="AC67" s="317"/>
      <c r="AD67" s="317"/>
      <c r="AE67" s="317"/>
      <c r="AF67" s="317"/>
    </row>
    <row r="72" spans="14:32" ht="18.75">
      <c r="N72" s="268" t="s">
        <v>451</v>
      </c>
      <c r="O72" s="268"/>
      <c r="P72" s="268"/>
      <c r="Q72" s="268"/>
      <c r="R72" s="268"/>
      <c r="S72" s="268"/>
      <c r="V72" s="318" t="s">
        <v>19</v>
      </c>
      <c r="W72" s="318"/>
      <c r="X72" s="318"/>
      <c r="Y72" s="318"/>
      <c r="AA72" s="318" t="s">
        <v>20</v>
      </c>
      <c r="AB72" s="318"/>
      <c r="AC72" s="318"/>
      <c r="AD72" s="318"/>
    </row>
    <row r="73" spans="14:32">
      <c r="P73" s="318" t="s">
        <v>19</v>
      </c>
      <c r="Q73" s="318"/>
      <c r="R73" s="318"/>
      <c r="S73" s="318"/>
    </row>
    <row r="74" spans="14:32">
      <c r="N74" s="110"/>
      <c r="P74" s="123" t="s">
        <v>455</v>
      </c>
      <c r="Q74" s="123" t="s">
        <v>33</v>
      </c>
      <c r="R74" s="124" t="s">
        <v>456</v>
      </c>
      <c r="S74" s="124" t="s">
        <v>33</v>
      </c>
    </row>
    <row r="75" spans="14:32">
      <c r="O75" t="s">
        <v>442</v>
      </c>
      <c r="P75" s="12">
        <f>P78*0.1</f>
        <v>4.0874627536950002E-2</v>
      </c>
      <c r="Q75" s="12"/>
      <c r="R75" s="8">
        <v>0.28661749209694398</v>
      </c>
      <c r="S75" s="8"/>
    </row>
    <row r="76" spans="14:32">
      <c r="O76" t="s">
        <v>441</v>
      </c>
      <c r="P76" s="12">
        <f>P78*0.4</f>
        <v>0.16349851014780001</v>
      </c>
      <c r="Q76" s="12"/>
      <c r="R76" s="8">
        <v>1.1478749560941299</v>
      </c>
      <c r="S76" s="8"/>
    </row>
    <row r="77" spans="14:32">
      <c r="O77" t="s">
        <v>440</v>
      </c>
      <c r="P77" s="12">
        <f>P78*0.7</f>
        <v>0.28612239275864998</v>
      </c>
      <c r="Q77" s="12"/>
      <c r="R77" s="8">
        <v>2.0098349139445002</v>
      </c>
      <c r="S77" s="8"/>
    </row>
    <row r="78" spans="14:32">
      <c r="O78" t="s">
        <v>439</v>
      </c>
      <c r="P78" s="12">
        <v>0.40874627536949998</v>
      </c>
      <c r="Q78" s="12"/>
      <c r="R78" s="8">
        <v>2.8714174595557602</v>
      </c>
      <c r="S78" s="8"/>
    </row>
    <row r="80" spans="14:32">
      <c r="P80" s="318" t="s">
        <v>20</v>
      </c>
      <c r="Q80" s="318"/>
      <c r="R80" s="318"/>
      <c r="S80" s="318"/>
    </row>
    <row r="81" spans="15:32">
      <c r="P81" s="123" t="s">
        <v>438</v>
      </c>
      <c r="Q81" s="123" t="s">
        <v>33</v>
      </c>
      <c r="R81" s="124" t="s">
        <v>14</v>
      </c>
      <c r="S81" s="124" t="s">
        <v>33</v>
      </c>
    </row>
    <row r="82" spans="15:32">
      <c r="O82" t="s">
        <v>442</v>
      </c>
      <c r="P82" s="12"/>
      <c r="Q82" s="12"/>
      <c r="R82" s="8"/>
      <c r="S82" s="8"/>
    </row>
    <row r="83" spans="15:32">
      <c r="O83" t="s">
        <v>441</v>
      </c>
      <c r="P83" s="12"/>
      <c r="Q83" s="12"/>
      <c r="R83" s="8"/>
      <c r="S83" s="8"/>
    </row>
    <row r="84" spans="15:32">
      <c r="O84" t="s">
        <v>440</v>
      </c>
      <c r="P84" s="12"/>
      <c r="Q84" s="12"/>
      <c r="R84" s="8"/>
      <c r="S84" s="8"/>
    </row>
    <row r="85" spans="15:32">
      <c r="O85" t="s">
        <v>439</v>
      </c>
      <c r="P85" s="12"/>
      <c r="Q85" s="12"/>
      <c r="R85" s="8">
        <v>6.1901588735442798</v>
      </c>
      <c r="S85" s="8"/>
    </row>
    <row r="89" spans="15:32">
      <c r="O89" s="316" t="s">
        <v>437</v>
      </c>
      <c r="P89" s="316"/>
      <c r="Q89" s="316"/>
      <c r="R89" s="316"/>
      <c r="S89" s="316"/>
      <c r="T89" s="316"/>
    </row>
    <row r="90" spans="15:32">
      <c r="O90" s="316"/>
      <c r="P90" s="316"/>
      <c r="Q90" s="316"/>
      <c r="R90" s="316"/>
      <c r="S90" s="316"/>
      <c r="T90" s="316"/>
    </row>
    <row r="91" spans="15:32">
      <c r="O91" s="316"/>
      <c r="P91" s="316"/>
      <c r="Q91" s="316"/>
      <c r="R91" s="316"/>
      <c r="S91" s="316"/>
      <c r="T91" s="316"/>
    </row>
    <row r="92" spans="15:32">
      <c r="O92" s="316"/>
      <c r="P92" s="316"/>
      <c r="Q92" s="316"/>
      <c r="R92" s="316"/>
      <c r="S92" s="316"/>
      <c r="T92" s="316"/>
    </row>
    <row r="93" spans="15:32">
      <c r="O93" s="316"/>
      <c r="P93" s="316"/>
      <c r="Q93" s="316"/>
      <c r="R93" s="316"/>
      <c r="S93" s="316"/>
      <c r="T93" s="316"/>
    </row>
    <row r="94" spans="15:32"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15:32"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15:32"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0:32"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0:32"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0:32">
      <c r="T99" s="10"/>
      <c r="U99" s="315"/>
      <c r="V99" s="315"/>
      <c r="W99" s="315"/>
      <c r="X99" s="315"/>
      <c r="Y99" s="315"/>
      <c r="Z99" s="10"/>
      <c r="AA99" s="10"/>
      <c r="AB99" s="10"/>
      <c r="AC99" s="10"/>
      <c r="AD99" s="10"/>
      <c r="AE99" s="10"/>
      <c r="AF99" s="10"/>
    </row>
    <row r="100" spans="20:32">
      <c r="T100" s="10"/>
      <c r="U100" s="315"/>
      <c r="V100" s="315"/>
      <c r="W100" s="315"/>
      <c r="X100" s="315"/>
      <c r="Y100" s="315"/>
      <c r="Z100" s="10"/>
      <c r="AA100" s="10"/>
      <c r="AB100" s="10"/>
      <c r="AC100" s="10"/>
      <c r="AD100" s="10"/>
      <c r="AE100" s="10"/>
      <c r="AF100" s="10"/>
    </row>
    <row r="101" spans="20:32">
      <c r="T101" s="10"/>
      <c r="U101" s="315"/>
      <c r="V101" s="315"/>
      <c r="W101" s="315"/>
      <c r="X101" s="315"/>
      <c r="Y101" s="315"/>
      <c r="Z101" s="10"/>
      <c r="AA101" s="10"/>
      <c r="AB101" s="10"/>
      <c r="AC101" s="10"/>
      <c r="AD101" s="10"/>
      <c r="AE101" s="10"/>
      <c r="AF101" s="10"/>
    </row>
    <row r="102" spans="20:32">
      <c r="T102" s="10"/>
      <c r="U102" s="315"/>
      <c r="V102" s="315"/>
      <c r="W102" s="315"/>
      <c r="X102" s="315"/>
      <c r="Y102" s="315"/>
      <c r="Z102" s="10"/>
      <c r="AA102" s="10"/>
      <c r="AB102" s="10"/>
      <c r="AC102" s="10"/>
      <c r="AD102" s="10"/>
      <c r="AE102" s="10"/>
      <c r="AF102" s="10"/>
    </row>
    <row r="103" spans="20:32"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0:32"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0:32">
      <c r="T105" s="10"/>
      <c r="U105" s="10"/>
      <c r="V105" s="10"/>
      <c r="W105" s="10"/>
      <c r="X105" s="10"/>
      <c r="Y105" s="10"/>
      <c r="Z105" s="10"/>
      <c r="AA105" s="10"/>
      <c r="AB105" s="315"/>
      <c r="AC105" s="315"/>
      <c r="AD105" s="315"/>
      <c r="AE105" s="315"/>
      <c r="AF105" s="315"/>
    </row>
    <row r="106" spans="20:32">
      <c r="T106" s="10"/>
      <c r="U106" s="10"/>
      <c r="V106" s="10"/>
      <c r="W106" s="10"/>
      <c r="X106" s="10"/>
      <c r="Y106" s="10"/>
      <c r="Z106" s="10"/>
      <c r="AA106" s="10"/>
      <c r="AB106" s="315"/>
      <c r="AC106" s="315"/>
      <c r="AD106" s="315"/>
      <c r="AE106" s="315"/>
      <c r="AF106" s="315"/>
    </row>
    <row r="107" spans="20:32">
      <c r="T107" s="10"/>
      <c r="U107" s="10"/>
      <c r="V107" s="10"/>
      <c r="W107" s="10"/>
      <c r="X107" s="10"/>
      <c r="Y107" s="10"/>
      <c r="Z107" s="10"/>
      <c r="AA107" s="10"/>
      <c r="AB107" s="315"/>
      <c r="AC107" s="315"/>
      <c r="AD107" s="315"/>
      <c r="AE107" s="315"/>
      <c r="AF107" s="315"/>
    </row>
    <row r="108" spans="20:32">
      <c r="T108" s="10"/>
      <c r="U108" s="10"/>
      <c r="V108" s="10"/>
      <c r="W108" s="10"/>
      <c r="X108" s="10"/>
      <c r="Y108" s="10"/>
      <c r="Z108" s="10"/>
      <c r="AA108" s="10"/>
      <c r="AB108" s="315"/>
      <c r="AC108" s="315"/>
      <c r="AD108" s="315"/>
      <c r="AE108" s="315"/>
      <c r="AF108" s="315"/>
    </row>
    <row r="109" spans="20:32"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0:32"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0:32"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</sheetData>
  <mergeCells count="20">
    <mergeCell ref="N3:S3"/>
    <mergeCell ref="O5:P5"/>
    <mergeCell ref="U4:Z8"/>
    <mergeCell ref="P80:S80"/>
    <mergeCell ref="U99:Y102"/>
    <mergeCell ref="AB105:AF108"/>
    <mergeCell ref="O89:T93"/>
    <mergeCell ref="P6:S6"/>
    <mergeCell ref="P13:S13"/>
    <mergeCell ref="AB64:AF67"/>
    <mergeCell ref="N72:S72"/>
    <mergeCell ref="V72:Y72"/>
    <mergeCell ref="AA72:AD72"/>
    <mergeCell ref="P73:S73"/>
    <mergeCell ref="N31:S31"/>
    <mergeCell ref="P32:S32"/>
    <mergeCell ref="P39:S39"/>
    <mergeCell ref="AA31:AD31"/>
    <mergeCell ref="V31:Y31"/>
    <mergeCell ref="U58:Y6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M1407"/>
  <sheetViews>
    <sheetView workbookViewId="0">
      <selection activeCell="AK1016" sqref="AK1016"/>
    </sheetView>
  </sheetViews>
  <sheetFormatPr defaultRowHeight="15"/>
  <cols>
    <col min="2" max="2" width="13" customWidth="1"/>
    <col min="3" max="3" width="15.28515625" customWidth="1"/>
    <col min="4" max="4" width="16.5703125" customWidth="1"/>
    <col min="5" max="5" width="9.140625" customWidth="1"/>
    <col min="8" max="8" width="13.42578125" customWidth="1"/>
    <col min="10" max="10" width="19.140625" customWidth="1"/>
    <col min="11" max="11" width="14.42578125" customWidth="1"/>
    <col min="12" max="13" width="12.85546875" customWidth="1"/>
    <col min="14" max="14" width="13.7109375" customWidth="1"/>
    <col min="15" max="15" width="13.5703125" customWidth="1"/>
    <col min="42" max="42" width="9.140625" style="127"/>
  </cols>
  <sheetData>
    <row r="2" spans="2:65">
      <c r="D2" s="321" t="s">
        <v>1539</v>
      </c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</row>
    <row r="3" spans="2:65" ht="18.75">
      <c r="D3" s="321"/>
      <c r="E3" s="321"/>
      <c r="F3" s="321"/>
      <c r="G3" s="321"/>
      <c r="H3" s="321"/>
      <c r="I3" s="321"/>
      <c r="J3" s="321"/>
      <c r="K3" s="321"/>
      <c r="L3" s="321"/>
      <c r="M3" s="321"/>
      <c r="N3" s="321"/>
      <c r="O3" s="321"/>
      <c r="P3" s="321"/>
      <c r="S3" s="294" t="s">
        <v>19</v>
      </c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  <c r="AN3" s="294"/>
      <c r="AO3" s="294"/>
      <c r="AQ3" s="294" t="s">
        <v>20</v>
      </c>
      <c r="AR3" s="294"/>
      <c r="AS3" s="294"/>
      <c r="AT3" s="294"/>
      <c r="AU3" s="294"/>
      <c r="AV3" s="294"/>
      <c r="AW3" s="294"/>
      <c r="AX3" s="294"/>
      <c r="AY3" s="294"/>
      <c r="AZ3" s="294"/>
      <c r="BA3" s="294"/>
      <c r="BB3" s="294"/>
      <c r="BC3" s="294"/>
      <c r="BD3" s="294"/>
      <c r="BE3" s="294"/>
      <c r="BF3" s="294"/>
      <c r="BG3" s="294"/>
      <c r="BH3" s="294"/>
      <c r="BI3" s="294"/>
      <c r="BJ3" s="294"/>
      <c r="BK3" s="294"/>
      <c r="BL3" s="294"/>
      <c r="BM3" s="294"/>
    </row>
    <row r="4" spans="2:65">
      <c r="Y4" s="269" t="s">
        <v>1530</v>
      </c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W4" s="269" t="s">
        <v>1530</v>
      </c>
      <c r="AX4" s="269"/>
      <c r="AY4" s="269"/>
      <c r="AZ4" s="269"/>
      <c r="BA4" s="269"/>
      <c r="BB4" s="269"/>
      <c r="BC4" s="269"/>
      <c r="BD4" s="269"/>
      <c r="BE4" s="269"/>
      <c r="BF4" s="269"/>
      <c r="BG4" s="269"/>
    </row>
    <row r="5" spans="2:65">
      <c r="B5" s="269" t="s">
        <v>1536</v>
      </c>
      <c r="C5" s="269"/>
      <c r="D5" s="269"/>
      <c r="E5" s="269"/>
      <c r="K5" s="277"/>
      <c r="L5" s="277"/>
      <c r="M5" s="277"/>
      <c r="N5" s="319"/>
      <c r="O5" s="319"/>
      <c r="P5" s="319"/>
      <c r="S5" s="269" t="s">
        <v>1528</v>
      </c>
      <c r="T5" s="269"/>
      <c r="U5" s="269"/>
      <c r="W5" s="269" t="s">
        <v>1529</v>
      </c>
      <c r="X5" s="269"/>
      <c r="Y5" s="269"/>
      <c r="AA5" s="269" t="s">
        <v>3</v>
      </c>
      <c r="AB5" s="269"/>
      <c r="AC5" s="269"/>
      <c r="AE5" s="269" t="s">
        <v>4</v>
      </c>
      <c r="AF5" s="269"/>
      <c r="AG5" s="269"/>
      <c r="AI5" s="269" t="s">
        <v>1531</v>
      </c>
      <c r="AJ5" s="269"/>
      <c r="AK5" s="269"/>
      <c r="AM5" s="320" t="s">
        <v>7</v>
      </c>
      <c r="AN5" s="320"/>
      <c r="AO5" s="320"/>
      <c r="AQ5" s="269" t="s">
        <v>1528</v>
      </c>
      <c r="AR5" s="269"/>
      <c r="AS5" s="269"/>
      <c r="AU5" s="269" t="s">
        <v>1529</v>
      </c>
      <c r="AV5" s="269"/>
      <c r="AW5" s="269"/>
      <c r="AY5" s="269" t="s">
        <v>3</v>
      </c>
      <c r="AZ5" s="269"/>
      <c r="BA5" s="269"/>
      <c r="BC5" s="269" t="s">
        <v>4</v>
      </c>
      <c r="BD5" s="269"/>
      <c r="BE5" s="269"/>
      <c r="BG5" s="269" t="s">
        <v>1531</v>
      </c>
      <c r="BH5" s="269"/>
      <c r="BI5" s="269"/>
      <c r="BK5" s="320" t="s">
        <v>7</v>
      </c>
      <c r="BL5" s="320"/>
      <c r="BM5" s="320"/>
    </row>
    <row r="6" spans="2:65">
      <c r="C6" t="s">
        <v>457</v>
      </c>
      <c r="D6" t="s">
        <v>458</v>
      </c>
      <c r="E6" t="s">
        <v>8</v>
      </c>
      <c r="J6" s="3"/>
      <c r="K6" s="128"/>
      <c r="L6" s="128"/>
      <c r="M6" s="128"/>
      <c r="N6" s="125"/>
      <c r="O6" s="125"/>
      <c r="P6" s="125"/>
      <c r="S6" t="s">
        <v>2017</v>
      </c>
      <c r="T6">
        <v>0.18</v>
      </c>
      <c r="W6" t="s">
        <v>2017</v>
      </c>
      <c r="X6">
        <v>0.18</v>
      </c>
      <c r="AA6" t="s">
        <v>2017</v>
      </c>
      <c r="AB6">
        <v>0.18</v>
      </c>
      <c r="AE6" t="s">
        <v>2017</v>
      </c>
      <c r="AF6">
        <v>0.18</v>
      </c>
      <c r="AI6" t="s">
        <v>2017</v>
      </c>
      <c r="AJ6">
        <v>0.18</v>
      </c>
      <c r="AM6" t="s">
        <v>2017</v>
      </c>
      <c r="AN6">
        <v>0.18</v>
      </c>
      <c r="AQ6" t="s">
        <v>2017</v>
      </c>
      <c r="AR6">
        <v>6.0470285097389297E-2</v>
      </c>
      <c r="AU6" t="s">
        <v>2017</v>
      </c>
      <c r="AV6">
        <v>0</v>
      </c>
      <c r="AY6" t="s">
        <v>2017</v>
      </c>
      <c r="AZ6">
        <v>6.0470285097389297E-2</v>
      </c>
      <c r="BC6" t="s">
        <v>2017</v>
      </c>
      <c r="BD6">
        <v>6.0470285097389297E-2</v>
      </c>
      <c r="BG6" t="s">
        <v>2017</v>
      </c>
      <c r="BH6">
        <v>6.0470285097389297E-2</v>
      </c>
      <c r="BK6" t="s">
        <v>2017</v>
      </c>
      <c r="BL6">
        <v>6.0470285097389297E-2</v>
      </c>
    </row>
    <row r="7" spans="2:65">
      <c r="B7" t="s">
        <v>19</v>
      </c>
      <c r="C7">
        <v>443</v>
      </c>
      <c r="D7">
        <v>736</v>
      </c>
      <c r="E7">
        <v>1179</v>
      </c>
      <c r="J7" s="3"/>
      <c r="K7" s="128"/>
      <c r="L7" s="128"/>
      <c r="M7" s="128"/>
      <c r="N7" s="125"/>
      <c r="O7" s="125"/>
      <c r="P7" s="125"/>
      <c r="S7" t="s">
        <v>2018</v>
      </c>
      <c r="T7">
        <v>0</v>
      </c>
      <c r="W7" t="s">
        <v>2018</v>
      </c>
      <c r="X7">
        <v>0</v>
      </c>
      <c r="AA7" t="s">
        <v>2018</v>
      </c>
      <c r="AB7">
        <v>0</v>
      </c>
      <c r="AE7" t="s">
        <v>2018</v>
      </c>
      <c r="AF7">
        <v>0</v>
      </c>
      <c r="AI7" t="s">
        <v>2018</v>
      </c>
      <c r="AJ7">
        <v>0</v>
      </c>
      <c r="AM7" t="s">
        <v>2018</v>
      </c>
      <c r="AN7">
        <v>0.94739235293716395</v>
      </c>
      <c r="AQ7" t="s">
        <v>2018</v>
      </c>
      <c r="AR7">
        <v>0.14946403894678101</v>
      </c>
      <c r="AU7" t="s">
        <v>2018</v>
      </c>
      <c r="AV7">
        <v>0.145919815625005</v>
      </c>
      <c r="AY7" t="s">
        <v>2018</v>
      </c>
      <c r="AZ7">
        <v>0.14946403894677401</v>
      </c>
      <c r="BC7" t="s">
        <v>2018</v>
      </c>
      <c r="BD7">
        <v>0.14946403894677401</v>
      </c>
      <c r="BG7" t="s">
        <v>2018</v>
      </c>
      <c r="BH7">
        <v>0.14946403894677401</v>
      </c>
      <c r="BK7" t="s">
        <v>2018</v>
      </c>
      <c r="BL7">
        <v>0.14946403894677401</v>
      </c>
    </row>
    <row r="8" spans="2:65">
      <c r="B8" t="s">
        <v>20</v>
      </c>
      <c r="C8">
        <v>387</v>
      </c>
      <c r="D8">
        <v>792</v>
      </c>
      <c r="E8">
        <v>1179</v>
      </c>
      <c r="J8" s="3"/>
      <c r="K8" s="128"/>
      <c r="L8" s="128"/>
      <c r="M8" s="12"/>
      <c r="N8" s="125"/>
      <c r="O8" s="125"/>
      <c r="P8" s="125"/>
      <c r="S8" t="s">
        <v>459</v>
      </c>
      <c r="T8">
        <v>0.51561000000000001</v>
      </c>
      <c r="W8" t="s">
        <v>459</v>
      </c>
      <c r="X8">
        <v>0.51561000000000001</v>
      </c>
      <c r="AA8" t="s">
        <v>459</v>
      </c>
      <c r="AB8">
        <v>0.51561000000000001</v>
      </c>
      <c r="AE8" t="s">
        <v>459</v>
      </c>
      <c r="AF8">
        <v>0.51561000000000001</v>
      </c>
      <c r="AI8" t="s">
        <v>459</v>
      </c>
      <c r="AJ8">
        <v>0.51561000000000001</v>
      </c>
      <c r="AM8" t="s">
        <v>459</v>
      </c>
      <c r="AN8">
        <v>10.2107842483227</v>
      </c>
      <c r="AQ8" t="s">
        <v>459</v>
      </c>
      <c r="AR8">
        <v>0</v>
      </c>
      <c r="AU8" t="s">
        <v>459</v>
      </c>
      <c r="AV8">
        <v>0</v>
      </c>
      <c r="AY8" t="s">
        <v>459</v>
      </c>
      <c r="AZ8">
        <v>0</v>
      </c>
      <c r="BC8" t="s">
        <v>459</v>
      </c>
      <c r="BD8">
        <v>0</v>
      </c>
      <c r="BG8" t="s">
        <v>459</v>
      </c>
      <c r="BH8">
        <v>0</v>
      </c>
      <c r="BK8" t="s">
        <v>459</v>
      </c>
      <c r="BL8">
        <v>0</v>
      </c>
    </row>
    <row r="9" spans="2:65">
      <c r="S9" t="s">
        <v>460</v>
      </c>
      <c r="T9">
        <v>0</v>
      </c>
      <c r="W9" t="s">
        <v>460</v>
      </c>
      <c r="X9">
        <v>0</v>
      </c>
      <c r="AA9" t="s">
        <v>460</v>
      </c>
      <c r="AB9">
        <v>0</v>
      </c>
      <c r="AE9" t="s">
        <v>460</v>
      </c>
      <c r="AF9">
        <v>0</v>
      </c>
      <c r="AI9" t="s">
        <v>460</v>
      </c>
      <c r="AJ9">
        <v>0</v>
      </c>
      <c r="AM9" t="s">
        <v>460</v>
      </c>
      <c r="AN9">
        <v>0</v>
      </c>
      <c r="AQ9" t="s">
        <v>460</v>
      </c>
      <c r="AR9">
        <v>0</v>
      </c>
      <c r="AU9" t="s">
        <v>460</v>
      </c>
      <c r="AV9">
        <v>0</v>
      </c>
      <c r="AY9" t="s">
        <v>460</v>
      </c>
      <c r="AZ9">
        <v>0</v>
      </c>
      <c r="BC9" t="s">
        <v>460</v>
      </c>
      <c r="BD9">
        <v>0</v>
      </c>
      <c r="BG9" t="s">
        <v>460</v>
      </c>
      <c r="BH9">
        <v>0</v>
      </c>
      <c r="BK9" t="s">
        <v>460</v>
      </c>
      <c r="BL9">
        <v>0</v>
      </c>
    </row>
    <row r="10" spans="2:65">
      <c r="S10" t="s">
        <v>461</v>
      </c>
      <c r="T10">
        <v>-1.8054E-3</v>
      </c>
      <c r="W10" t="s">
        <v>461</v>
      </c>
      <c r="X10">
        <v>-1.8054E-3</v>
      </c>
      <c r="AA10" t="s">
        <v>461</v>
      </c>
      <c r="AB10">
        <v>-1.8054E-3</v>
      </c>
      <c r="AE10" t="s">
        <v>461</v>
      </c>
      <c r="AF10">
        <v>-1.8054E-3</v>
      </c>
      <c r="AI10" t="s">
        <v>461</v>
      </c>
      <c r="AJ10">
        <v>-1.8054E-3</v>
      </c>
      <c r="AM10" t="s">
        <v>461</v>
      </c>
      <c r="AN10">
        <v>-3.6850376457274298E-3</v>
      </c>
      <c r="AQ10" t="s">
        <v>461</v>
      </c>
      <c r="AR10">
        <v>-1.15311695952681E-3</v>
      </c>
      <c r="AU10" t="s">
        <v>461</v>
      </c>
      <c r="AV10" s="110">
        <v>-5.4659999999999897E-4</v>
      </c>
      <c r="AY10" t="s">
        <v>461</v>
      </c>
      <c r="AZ10">
        <v>-1.15311695952681E-3</v>
      </c>
      <c r="BC10" t="s">
        <v>461</v>
      </c>
      <c r="BD10">
        <v>-1.15311695952681E-3</v>
      </c>
      <c r="BG10" t="s">
        <v>461</v>
      </c>
      <c r="BH10">
        <v>-1.15311695952681E-3</v>
      </c>
      <c r="BK10" t="s">
        <v>461</v>
      </c>
      <c r="BL10">
        <v>-1.15311695952681E-3</v>
      </c>
    </row>
    <row r="11" spans="2:65">
      <c r="S11" t="s">
        <v>2019</v>
      </c>
      <c r="T11">
        <v>0</v>
      </c>
      <c r="W11" t="s">
        <v>2019</v>
      </c>
      <c r="X11">
        <v>0</v>
      </c>
      <c r="AA11" t="s">
        <v>2019</v>
      </c>
      <c r="AB11">
        <v>0</v>
      </c>
      <c r="AE11" t="s">
        <v>2019</v>
      </c>
      <c r="AF11">
        <v>0</v>
      </c>
      <c r="AI11" t="s">
        <v>2019</v>
      </c>
      <c r="AJ11">
        <v>0</v>
      </c>
      <c r="AM11" t="s">
        <v>2019</v>
      </c>
      <c r="AN11">
        <v>0</v>
      </c>
      <c r="AQ11" t="s">
        <v>2019</v>
      </c>
      <c r="AR11">
        <v>0</v>
      </c>
      <c r="AU11" t="s">
        <v>2019</v>
      </c>
      <c r="AV11">
        <v>0</v>
      </c>
      <c r="AY11" t="s">
        <v>2019</v>
      </c>
      <c r="AZ11">
        <v>0</v>
      </c>
      <c r="BC11" t="s">
        <v>2019</v>
      </c>
      <c r="BD11">
        <v>0</v>
      </c>
      <c r="BG11" t="s">
        <v>2019</v>
      </c>
      <c r="BH11">
        <v>0</v>
      </c>
      <c r="BK11" t="s">
        <v>2019</v>
      </c>
      <c r="BL11">
        <v>0</v>
      </c>
    </row>
    <row r="12" spans="2:65">
      <c r="S12" t="s">
        <v>462</v>
      </c>
      <c r="T12" s="110">
        <v>1.48828282505775E-3</v>
      </c>
      <c r="W12" t="s">
        <v>462</v>
      </c>
      <c r="X12" s="110">
        <v>7.2900000000041096E-4</v>
      </c>
      <c r="AA12" t="s">
        <v>462</v>
      </c>
      <c r="AB12" s="110">
        <v>7.2900000000041096E-4</v>
      </c>
      <c r="AE12" t="s">
        <v>462</v>
      </c>
      <c r="AF12" s="110">
        <v>7.2900000000041096E-4</v>
      </c>
      <c r="AI12" t="s">
        <v>462</v>
      </c>
      <c r="AJ12" s="110">
        <v>1.4882828250582601E-3</v>
      </c>
      <c r="AM12" t="s">
        <v>462</v>
      </c>
      <c r="AN12" s="110">
        <v>1.4882828250582E-3</v>
      </c>
      <c r="AQ12" t="s">
        <v>462</v>
      </c>
      <c r="AR12" s="110">
        <v>4.6570465464442601E-4</v>
      </c>
      <c r="AU12" t="s">
        <v>462</v>
      </c>
      <c r="AV12" s="110">
        <v>2.2079999999995899E-4</v>
      </c>
      <c r="AY12" t="s">
        <v>462</v>
      </c>
      <c r="AZ12" s="110">
        <v>4.6570465464450099E-4</v>
      </c>
      <c r="BC12" t="s">
        <v>462</v>
      </c>
      <c r="BD12" s="110">
        <v>4.6570465464442601E-4</v>
      </c>
      <c r="BG12" t="s">
        <v>462</v>
      </c>
      <c r="BH12" s="110">
        <v>4.6570465464450099E-4</v>
      </c>
      <c r="BK12" t="s">
        <v>462</v>
      </c>
      <c r="BL12" s="110">
        <v>4.6570465464450099E-4</v>
      </c>
    </row>
    <row r="13" spans="2:65">
      <c r="I13" s="277" t="s">
        <v>2004</v>
      </c>
      <c r="J13" s="277"/>
      <c r="K13" s="277"/>
      <c r="L13" s="319" t="s">
        <v>2005</v>
      </c>
      <c r="M13" s="319"/>
      <c r="N13" s="319"/>
      <c r="S13" t="s">
        <v>463</v>
      </c>
      <c r="T13">
        <v>20.894066193278899</v>
      </c>
      <c r="W13" t="s">
        <v>463</v>
      </c>
      <c r="X13">
        <v>26.122609987499999</v>
      </c>
      <c r="AA13" t="s">
        <v>463</v>
      </c>
      <c r="AB13">
        <v>26.122609987499999</v>
      </c>
      <c r="AE13" t="s">
        <v>463</v>
      </c>
      <c r="AF13">
        <v>20.894066193280299</v>
      </c>
      <c r="AI13" t="s">
        <v>463</v>
      </c>
      <c r="AJ13">
        <v>20.894066193279102</v>
      </c>
      <c r="AM13" t="s">
        <v>463</v>
      </c>
      <c r="AN13">
        <v>20.894066193278</v>
      </c>
      <c r="AQ13" t="s">
        <v>463</v>
      </c>
      <c r="AR13">
        <v>0</v>
      </c>
      <c r="AU13" t="s">
        <v>463</v>
      </c>
      <c r="AV13">
        <v>0</v>
      </c>
      <c r="AY13" t="s">
        <v>463</v>
      </c>
      <c r="AZ13">
        <v>0</v>
      </c>
      <c r="BC13" t="s">
        <v>463</v>
      </c>
      <c r="BD13">
        <v>0</v>
      </c>
      <c r="BG13" t="s">
        <v>463</v>
      </c>
      <c r="BH13">
        <v>0</v>
      </c>
      <c r="BK13" t="s">
        <v>463</v>
      </c>
      <c r="BL13">
        <v>0</v>
      </c>
    </row>
    <row r="14" spans="2:65">
      <c r="H14" s="3" t="s">
        <v>1535</v>
      </c>
      <c r="I14" s="222" t="s">
        <v>1533</v>
      </c>
      <c r="J14" s="222" t="s">
        <v>1534</v>
      </c>
      <c r="K14" s="222" t="s">
        <v>1532</v>
      </c>
      <c r="L14" s="223" t="s">
        <v>1533</v>
      </c>
      <c r="M14" s="223" t="s">
        <v>1534</v>
      </c>
      <c r="N14" s="223" t="s">
        <v>1532</v>
      </c>
      <c r="S14" t="s">
        <v>464</v>
      </c>
      <c r="T14">
        <v>0</v>
      </c>
      <c r="W14" t="s">
        <v>464</v>
      </c>
      <c r="X14">
        <v>0</v>
      </c>
      <c r="AA14" t="s">
        <v>464</v>
      </c>
      <c r="AB14">
        <v>0</v>
      </c>
      <c r="AE14" t="s">
        <v>464</v>
      </c>
      <c r="AF14">
        <v>0</v>
      </c>
      <c r="AI14" t="s">
        <v>464</v>
      </c>
      <c r="AJ14">
        <v>0</v>
      </c>
      <c r="AM14" t="s">
        <v>464</v>
      </c>
      <c r="AN14">
        <v>0</v>
      </c>
      <c r="AQ14" t="s">
        <v>464</v>
      </c>
      <c r="AR14">
        <v>0</v>
      </c>
      <c r="AU14" t="s">
        <v>464</v>
      </c>
      <c r="AV14">
        <v>0</v>
      </c>
      <c r="AY14" t="s">
        <v>464</v>
      </c>
      <c r="AZ14">
        <v>0</v>
      </c>
      <c r="BC14" t="s">
        <v>464</v>
      </c>
      <c r="BD14">
        <v>0</v>
      </c>
      <c r="BG14" t="s">
        <v>464</v>
      </c>
      <c r="BH14">
        <v>0</v>
      </c>
      <c r="BK14" t="s">
        <v>464</v>
      </c>
      <c r="BL14">
        <v>0</v>
      </c>
    </row>
    <row r="15" spans="2:65">
      <c r="H15" s="3" t="s">
        <v>1</v>
      </c>
      <c r="I15" s="264">
        <f>SUM(COUNTIF(T6:T1407,"&lt;0"),COUNTIF(T6:T1407,"&gt;0"))</f>
        <v>461</v>
      </c>
      <c r="J15" s="264">
        <f>COUNTIF(T6:T1407,"=0")</f>
        <v>941</v>
      </c>
      <c r="K15" s="264">
        <v>6.8823999999999996E-2</v>
      </c>
      <c r="L15" s="264">
        <f>SUM(COUNTIF(AR6:AR1407,"&lt;0"),COUNTIF(AR6:AR1407,"&gt;0"))</f>
        <v>373</v>
      </c>
      <c r="M15" s="264">
        <f>COUNTIF(AR6:AR1407,"=0")</f>
        <v>802</v>
      </c>
      <c r="N15" s="266">
        <v>2.2663519999999999E-2</v>
      </c>
      <c r="S15" t="s">
        <v>465</v>
      </c>
      <c r="T15">
        <v>0</v>
      </c>
      <c r="W15" t="s">
        <v>465</v>
      </c>
      <c r="X15">
        <v>0</v>
      </c>
      <c r="AA15" t="s">
        <v>465</v>
      </c>
      <c r="AB15">
        <v>0</v>
      </c>
      <c r="AE15" t="s">
        <v>465</v>
      </c>
      <c r="AF15">
        <v>0</v>
      </c>
      <c r="AI15" t="s">
        <v>465</v>
      </c>
      <c r="AJ15">
        <v>0</v>
      </c>
      <c r="AM15" t="s">
        <v>465</v>
      </c>
      <c r="AN15">
        <v>0</v>
      </c>
      <c r="AQ15" t="s">
        <v>465</v>
      </c>
      <c r="AR15">
        <v>0</v>
      </c>
      <c r="AU15" t="s">
        <v>465</v>
      </c>
      <c r="AV15">
        <v>0</v>
      </c>
      <c r="AY15" t="s">
        <v>465</v>
      </c>
      <c r="AZ15">
        <v>0</v>
      </c>
      <c r="BC15" t="s">
        <v>465</v>
      </c>
      <c r="BD15">
        <v>0</v>
      </c>
      <c r="BG15" t="s">
        <v>465</v>
      </c>
      <c r="BH15">
        <v>0</v>
      </c>
      <c r="BK15" t="s">
        <v>465</v>
      </c>
      <c r="BL15">
        <v>0</v>
      </c>
    </row>
    <row r="16" spans="2:65">
      <c r="H16" s="3" t="s">
        <v>2</v>
      </c>
      <c r="I16" s="264">
        <f>SUM(COUNTIF(X6:X1407,"&lt;0"),COUNTIF(X6:X1407,"&gt;0"))</f>
        <v>417</v>
      </c>
      <c r="J16" s="264">
        <f>COUNTIF(X6:X1407,"=0")</f>
        <v>758</v>
      </c>
      <c r="K16" s="265">
        <v>5.8508999999999999E-2</v>
      </c>
      <c r="L16" s="264">
        <f>SUM(COUNTIF(AV6:AV1407,"&lt;0"),COUNTIF(AV6:AV1407,"&gt;0"))</f>
        <v>405</v>
      </c>
      <c r="M16" s="264">
        <f>COUNTIF(AV6:AV1407,"=0")</f>
        <v>770</v>
      </c>
      <c r="N16" s="266">
        <v>2.944E-3</v>
      </c>
      <c r="S16" t="s">
        <v>466</v>
      </c>
      <c r="T16">
        <v>0</v>
      </c>
      <c r="W16" t="s">
        <v>466</v>
      </c>
      <c r="X16">
        <v>0</v>
      </c>
      <c r="AA16" t="s">
        <v>466</v>
      </c>
      <c r="AB16">
        <v>0</v>
      </c>
      <c r="AE16" t="s">
        <v>466</v>
      </c>
      <c r="AF16">
        <v>0</v>
      </c>
      <c r="AI16" t="s">
        <v>466</v>
      </c>
      <c r="AJ16">
        <v>0</v>
      </c>
      <c r="AM16" t="s">
        <v>466</v>
      </c>
      <c r="AN16">
        <v>0</v>
      </c>
      <c r="AQ16" t="s">
        <v>466</v>
      </c>
      <c r="AR16">
        <v>0</v>
      </c>
      <c r="AU16" t="s">
        <v>466</v>
      </c>
      <c r="AV16">
        <v>0</v>
      </c>
      <c r="AY16" t="s">
        <v>466</v>
      </c>
      <c r="AZ16">
        <v>0</v>
      </c>
      <c r="BC16" t="s">
        <v>466</v>
      </c>
      <c r="BD16">
        <v>0</v>
      </c>
      <c r="BG16" t="s">
        <v>466</v>
      </c>
      <c r="BH16">
        <v>0</v>
      </c>
      <c r="BK16" t="s">
        <v>466</v>
      </c>
      <c r="BL16">
        <v>0</v>
      </c>
    </row>
    <row r="17" spans="1:64">
      <c r="H17" s="3" t="s">
        <v>3</v>
      </c>
      <c r="I17" s="264">
        <f>SUM(COUNTIF(AB6:AB1407,"&lt;0"),COUNTIF(AB6:AB1407,"&gt;0"))</f>
        <v>486</v>
      </c>
      <c r="J17" s="264">
        <f>COUNTIF(AB6:AB1407,"=0")</f>
        <v>916</v>
      </c>
      <c r="K17" s="264">
        <v>3.3570000000000003E-2</v>
      </c>
      <c r="L17" s="264">
        <f>SUM(COUNTIF(AZ6:AZ1407,"&lt;0"),COUNTIF(AZ6:AZ1407,"&gt;0"))</f>
        <v>373</v>
      </c>
      <c r="M17" s="264">
        <f>COUNTIF(AZ6:AZ1407,"=0")</f>
        <v>802</v>
      </c>
      <c r="N17" s="266">
        <v>1.0919099999999999E-2</v>
      </c>
      <c r="S17" t="s">
        <v>467</v>
      </c>
      <c r="T17">
        <v>10.5265816993022</v>
      </c>
      <c r="W17" t="s">
        <v>467</v>
      </c>
      <c r="X17">
        <v>5.1561000000000003</v>
      </c>
      <c r="AA17" t="s">
        <v>467</v>
      </c>
      <c r="AB17">
        <v>5.1561000000000003</v>
      </c>
      <c r="AE17" t="s">
        <v>467</v>
      </c>
      <c r="AF17">
        <v>10.5265816993029</v>
      </c>
      <c r="AI17" t="s">
        <v>467</v>
      </c>
      <c r="AJ17">
        <v>10.5265816993023</v>
      </c>
      <c r="AM17" t="s">
        <v>467</v>
      </c>
      <c r="AN17">
        <v>10.526581699301801</v>
      </c>
      <c r="AQ17" t="s">
        <v>467</v>
      </c>
      <c r="AR17">
        <v>0</v>
      </c>
      <c r="AU17" t="s">
        <v>467</v>
      </c>
      <c r="AV17">
        <v>0</v>
      </c>
      <c r="AY17" t="s">
        <v>467</v>
      </c>
      <c r="AZ17">
        <v>0</v>
      </c>
      <c r="BC17" t="s">
        <v>467</v>
      </c>
      <c r="BD17">
        <v>0</v>
      </c>
      <c r="BG17" t="s">
        <v>467</v>
      </c>
      <c r="BH17">
        <v>0</v>
      </c>
      <c r="BK17" t="s">
        <v>467</v>
      </c>
      <c r="BL17">
        <v>0</v>
      </c>
    </row>
    <row r="18" spans="1:64">
      <c r="B18" t="s">
        <v>19</v>
      </c>
      <c r="H18" s="3" t="s">
        <v>4</v>
      </c>
      <c r="I18" s="264">
        <f>SUM(COUNTIF(AF6:AF1407,"&lt;0"),COUNTIF(AF6:AF1407,"&gt;0"))</f>
        <v>462</v>
      </c>
      <c r="J18" s="264">
        <f>COUNTIF(AF6:AF1407,"=0")</f>
        <v>940</v>
      </c>
      <c r="K18" s="264">
        <v>0.10723100000000001</v>
      </c>
      <c r="L18" s="264">
        <f>SUM(COUNTIF(BD6:BD1407,"&lt;0"),COUNTIF(BD6:BD1407,"&gt;0"))</f>
        <v>373</v>
      </c>
      <c r="M18" s="264">
        <f>COUNTIF(BD6:BD1407,"=0")</f>
        <v>802</v>
      </c>
      <c r="N18" s="266">
        <v>3.4997300000000002E-2</v>
      </c>
      <c r="S18" t="s">
        <v>468</v>
      </c>
      <c r="T18">
        <v>0</v>
      </c>
      <c r="W18" t="s">
        <v>468</v>
      </c>
      <c r="X18">
        <v>0</v>
      </c>
      <c r="AA18" t="s">
        <v>468</v>
      </c>
      <c r="AB18">
        <v>0</v>
      </c>
      <c r="AE18" t="s">
        <v>468</v>
      </c>
      <c r="AF18">
        <v>0</v>
      </c>
      <c r="AI18" t="s">
        <v>468</v>
      </c>
      <c r="AJ18">
        <v>0</v>
      </c>
      <c r="AM18" t="s">
        <v>468</v>
      </c>
      <c r="AN18">
        <v>0</v>
      </c>
      <c r="AQ18" t="s">
        <v>468</v>
      </c>
      <c r="AR18">
        <v>0</v>
      </c>
      <c r="AU18" t="s">
        <v>468</v>
      </c>
      <c r="AV18">
        <v>0</v>
      </c>
      <c r="AY18" t="s">
        <v>468</v>
      </c>
      <c r="AZ18">
        <v>0</v>
      </c>
      <c r="BC18" t="s">
        <v>468</v>
      </c>
      <c r="BD18">
        <v>0</v>
      </c>
      <c r="BG18" t="s">
        <v>468</v>
      </c>
      <c r="BH18">
        <v>0</v>
      </c>
      <c r="BK18" t="s">
        <v>468</v>
      </c>
      <c r="BL18">
        <v>0</v>
      </c>
    </row>
    <row r="19" spans="1:64">
      <c r="B19" t="s">
        <v>20</v>
      </c>
      <c r="H19" s="3" t="s">
        <v>6</v>
      </c>
      <c r="I19" s="264">
        <f>SUM(COUNTIF(AJ6:AJ1407,"&lt;0"),COUNTIF(AJ6:AJ1407,"&gt;0"))</f>
        <v>462</v>
      </c>
      <c r="J19" s="264">
        <f>COUNTIF(AJ6:AJ1407,"=0")</f>
        <v>940</v>
      </c>
      <c r="K19" s="264">
        <v>1.3505E-2</v>
      </c>
      <c r="L19" s="264">
        <f>SUM(COUNTIF(BH6:BH1407,"&lt;0"),COUNTIF(BH6:BH1407,"&gt;0"))</f>
        <v>373</v>
      </c>
      <c r="M19" s="264">
        <f>COUNTIF(BH6:BH1407,"=0")</f>
        <v>802</v>
      </c>
      <c r="N19" s="266">
        <v>4.3937000000000004E-3</v>
      </c>
      <c r="S19" t="s">
        <v>469</v>
      </c>
      <c r="T19">
        <v>10.2750419483169</v>
      </c>
      <c r="W19" t="s">
        <v>469</v>
      </c>
      <c r="X19">
        <v>5.0331905999999904</v>
      </c>
      <c r="AA19" t="s">
        <v>469</v>
      </c>
      <c r="AB19">
        <v>5.0331905999999904</v>
      </c>
      <c r="AE19" t="s">
        <v>469</v>
      </c>
      <c r="AF19">
        <v>10.2750419483176</v>
      </c>
      <c r="AI19" t="s">
        <v>469</v>
      </c>
      <c r="AJ19">
        <v>10.275041948317</v>
      </c>
      <c r="AM19" t="s">
        <v>469</v>
      </c>
      <c r="AN19">
        <v>10.275041948316501</v>
      </c>
      <c r="AQ19" t="s">
        <v>469</v>
      </c>
      <c r="AR19">
        <v>2.19102576247922</v>
      </c>
      <c r="AU19" t="s">
        <v>469</v>
      </c>
      <c r="AV19">
        <v>1.0387541999999901</v>
      </c>
      <c r="AY19" t="s">
        <v>469</v>
      </c>
      <c r="AZ19">
        <v>2.19102576247922</v>
      </c>
      <c r="BC19" t="s">
        <v>469</v>
      </c>
      <c r="BD19">
        <v>2.1910257624792102</v>
      </c>
      <c r="BG19" t="s">
        <v>469</v>
      </c>
      <c r="BH19">
        <v>2.1910257624792102</v>
      </c>
      <c r="BK19" t="s">
        <v>469</v>
      </c>
      <c r="BL19">
        <v>2.1910257624792102</v>
      </c>
    </row>
    <row r="20" spans="1:64">
      <c r="H20" s="3" t="s">
        <v>2016</v>
      </c>
      <c r="I20" s="264">
        <f>SUM(COUNTIF(AN6:AN1407,"&lt;0"),COUNTIF(AN6:AN1407,"&gt;0"))</f>
        <v>397</v>
      </c>
      <c r="J20" s="264">
        <f>COUNTIF(AN6:AN1407,"=0")</f>
        <v>778</v>
      </c>
      <c r="K20" s="264">
        <v>1.7151289E-2</v>
      </c>
      <c r="L20" s="264">
        <f>SUM(COUNTIF(BL6:BL1407,"&lt;0"),COUNTIF(BL6:BL1407,"&gt;0"))</f>
        <v>373</v>
      </c>
      <c r="M20" s="264">
        <f>COUNTIF(BL6:BL1407,"=0")</f>
        <v>802</v>
      </c>
      <c r="N20" s="266">
        <v>5.7130000000000002E-3</v>
      </c>
      <c r="S20" t="s">
        <v>470</v>
      </c>
      <c r="T20">
        <v>0</v>
      </c>
      <c r="W20" t="s">
        <v>470</v>
      </c>
      <c r="X20">
        <v>-2.39597999999999</v>
      </c>
      <c r="AA20" t="s">
        <v>470</v>
      </c>
      <c r="AB20">
        <v>-2.39597999999999</v>
      </c>
      <c r="AE20" t="s">
        <v>470</v>
      </c>
      <c r="AF20">
        <v>0</v>
      </c>
      <c r="AI20" t="s">
        <v>470</v>
      </c>
      <c r="AJ20">
        <v>0</v>
      </c>
      <c r="AM20" t="s">
        <v>470</v>
      </c>
      <c r="AN20">
        <v>0</v>
      </c>
      <c r="AQ20" t="s">
        <v>470</v>
      </c>
      <c r="AR20">
        <v>-0.50643113556890196</v>
      </c>
      <c r="AU20" t="s">
        <v>470</v>
      </c>
      <c r="AV20">
        <v>-0.24012</v>
      </c>
      <c r="AY20" t="s">
        <v>470</v>
      </c>
      <c r="AZ20">
        <v>-0.50643113556890196</v>
      </c>
      <c r="BC20" t="s">
        <v>470</v>
      </c>
      <c r="BD20">
        <v>-0.50643113556890196</v>
      </c>
      <c r="BG20" t="s">
        <v>470</v>
      </c>
      <c r="BH20">
        <v>-0.50643113556890196</v>
      </c>
      <c r="BK20" t="s">
        <v>470</v>
      </c>
      <c r="BL20">
        <v>-0.50643113556890196</v>
      </c>
    </row>
    <row r="21" spans="1:64">
      <c r="S21" t="s">
        <v>471</v>
      </c>
      <c r="T21">
        <v>-9.1452501833041502E-3</v>
      </c>
      <c r="W21" t="s">
        <v>471</v>
      </c>
      <c r="X21">
        <v>-4.4802000000000002E-3</v>
      </c>
      <c r="AA21" t="s">
        <v>471</v>
      </c>
      <c r="AB21">
        <v>-4.4802000000000002E-3</v>
      </c>
      <c r="AE21" t="s">
        <v>471</v>
      </c>
      <c r="AF21">
        <v>-9.1452501833047695E-3</v>
      </c>
      <c r="AI21" t="s">
        <v>471</v>
      </c>
      <c r="AJ21">
        <v>-9.1452501833042509E-3</v>
      </c>
      <c r="AM21" t="s">
        <v>471</v>
      </c>
      <c r="AN21">
        <v>-9.1452501833037894E-3</v>
      </c>
      <c r="AQ21" t="s">
        <v>471</v>
      </c>
      <c r="AR21">
        <v>-2.8617053960740199E-3</v>
      </c>
      <c r="AU21" t="s">
        <v>471</v>
      </c>
      <c r="AV21">
        <v>-1.3565999999999999E-3</v>
      </c>
      <c r="AY21" t="s">
        <v>471</v>
      </c>
      <c r="AZ21">
        <v>-2.8617053960740199E-3</v>
      </c>
      <c r="BC21" t="s">
        <v>471</v>
      </c>
      <c r="BD21">
        <v>-2.8617053960740199E-3</v>
      </c>
      <c r="BG21" t="s">
        <v>471</v>
      </c>
      <c r="BH21">
        <v>-2.8617053960740199E-3</v>
      </c>
      <c r="BK21" t="s">
        <v>471</v>
      </c>
      <c r="BL21">
        <v>-2.8617053960740199E-3</v>
      </c>
    </row>
    <row r="22" spans="1:64">
      <c r="S22" t="s">
        <v>472</v>
      </c>
      <c r="T22">
        <v>0</v>
      </c>
      <c r="W22" t="s">
        <v>472</v>
      </c>
      <c r="X22">
        <v>0</v>
      </c>
      <c r="AA22" t="s">
        <v>472</v>
      </c>
      <c r="AB22">
        <v>0</v>
      </c>
      <c r="AE22" t="s">
        <v>472</v>
      </c>
      <c r="AF22">
        <v>0</v>
      </c>
      <c r="AI22" t="s">
        <v>472</v>
      </c>
      <c r="AJ22">
        <v>0</v>
      </c>
      <c r="AM22" t="s">
        <v>472</v>
      </c>
      <c r="AN22">
        <v>0</v>
      </c>
      <c r="AQ22" t="s">
        <v>472</v>
      </c>
      <c r="AR22">
        <v>0</v>
      </c>
      <c r="AU22" t="s">
        <v>472</v>
      </c>
      <c r="AV22">
        <v>0</v>
      </c>
      <c r="AY22" t="s">
        <v>472</v>
      </c>
      <c r="AZ22">
        <v>0</v>
      </c>
      <c r="BC22" t="s">
        <v>472</v>
      </c>
      <c r="BD22">
        <v>0</v>
      </c>
      <c r="BG22" t="s">
        <v>472</v>
      </c>
      <c r="BH22">
        <v>0</v>
      </c>
      <c r="BK22" t="s">
        <v>472</v>
      </c>
      <c r="BL22">
        <v>0</v>
      </c>
    </row>
    <row r="23" spans="1:64">
      <c r="S23" t="s">
        <v>473</v>
      </c>
      <c r="T23">
        <v>0</v>
      </c>
      <c r="W23" t="s">
        <v>473</v>
      </c>
      <c r="X23">
        <v>0</v>
      </c>
      <c r="AA23" t="s">
        <v>473</v>
      </c>
      <c r="AB23">
        <v>0</v>
      </c>
      <c r="AE23" t="s">
        <v>473</v>
      </c>
      <c r="AF23">
        <v>0</v>
      </c>
      <c r="AI23" t="s">
        <v>473</v>
      </c>
      <c r="AJ23">
        <v>0</v>
      </c>
      <c r="AM23" t="s">
        <v>473</v>
      </c>
      <c r="AN23">
        <v>0</v>
      </c>
      <c r="AQ23" t="s">
        <v>473</v>
      </c>
      <c r="AR23">
        <v>0</v>
      </c>
      <c r="AU23" t="s">
        <v>473</v>
      </c>
      <c r="AV23">
        <v>0</v>
      </c>
      <c r="AY23" t="s">
        <v>473</v>
      </c>
      <c r="AZ23">
        <v>0</v>
      </c>
      <c r="BC23" t="s">
        <v>473</v>
      </c>
      <c r="BD23">
        <v>0</v>
      </c>
      <c r="BG23" t="s">
        <v>473</v>
      </c>
      <c r="BH23">
        <v>0</v>
      </c>
      <c r="BK23" t="s">
        <v>473</v>
      </c>
      <c r="BL23">
        <v>0</v>
      </c>
    </row>
    <row r="24" spans="1:64">
      <c r="S24" t="s">
        <v>474</v>
      </c>
      <c r="T24">
        <v>0</v>
      </c>
      <c r="W24" t="s">
        <v>474</v>
      </c>
      <c r="X24">
        <v>0</v>
      </c>
      <c r="AA24" t="s">
        <v>474</v>
      </c>
      <c r="AB24">
        <v>0</v>
      </c>
      <c r="AE24" t="s">
        <v>474</v>
      </c>
      <c r="AF24">
        <v>0</v>
      </c>
      <c r="AI24" t="s">
        <v>474</v>
      </c>
      <c r="AJ24">
        <v>0</v>
      </c>
      <c r="AM24" t="s">
        <v>474</v>
      </c>
      <c r="AN24">
        <v>0</v>
      </c>
      <c r="AQ24" t="s">
        <v>474</v>
      </c>
      <c r="AR24">
        <v>0</v>
      </c>
      <c r="AU24" t="s">
        <v>474</v>
      </c>
      <c r="AV24">
        <v>0</v>
      </c>
      <c r="AY24" t="s">
        <v>474</v>
      </c>
      <c r="AZ24">
        <v>0</v>
      </c>
      <c r="BC24" t="s">
        <v>474</v>
      </c>
      <c r="BD24">
        <v>0</v>
      </c>
      <c r="BG24" t="s">
        <v>474</v>
      </c>
      <c r="BH24">
        <v>0</v>
      </c>
      <c r="BK24" t="s">
        <v>474</v>
      </c>
      <c r="BL24">
        <v>0</v>
      </c>
    </row>
    <row r="25" spans="1:64">
      <c r="B25" t="s">
        <v>17</v>
      </c>
      <c r="C25" t="s">
        <v>1527</v>
      </c>
      <c r="S25" t="s">
        <v>475</v>
      </c>
      <c r="T25" s="110">
        <v>2.5032264987423503E-4</v>
      </c>
      <c r="W25" t="s">
        <v>475</v>
      </c>
      <c r="X25" s="110">
        <v>1.2240000000041099E-4</v>
      </c>
      <c r="AA25" t="s">
        <v>475</v>
      </c>
      <c r="AB25" s="110">
        <v>1.2240000000041099E-4</v>
      </c>
      <c r="AE25" t="s">
        <v>475</v>
      </c>
      <c r="AF25" s="110">
        <v>2.5032264987390299E-4</v>
      </c>
      <c r="AI25" t="s">
        <v>475</v>
      </c>
      <c r="AJ25" s="110">
        <v>2.5032264987423503E-4</v>
      </c>
      <c r="AM25" t="s">
        <v>475</v>
      </c>
      <c r="AN25" s="110">
        <v>2.5032264987423503E-4</v>
      </c>
      <c r="AQ25" t="s">
        <v>475</v>
      </c>
      <c r="AR25" s="110">
        <v>7.8319793866224704E-5</v>
      </c>
      <c r="AU25" t="s">
        <v>475</v>
      </c>
      <c r="AV25" s="110">
        <v>3.71999999999594E-5</v>
      </c>
      <c r="AY25" t="s">
        <v>475</v>
      </c>
      <c r="AZ25" s="110">
        <v>7.8319793866299297E-5</v>
      </c>
      <c r="BC25" t="s">
        <v>475</v>
      </c>
      <c r="BD25" s="110">
        <v>7.8319793866224704E-5</v>
      </c>
      <c r="BG25" t="s">
        <v>475</v>
      </c>
      <c r="BH25" s="110">
        <v>7.8319793866299297E-5</v>
      </c>
      <c r="BK25" t="s">
        <v>475</v>
      </c>
      <c r="BL25" s="110">
        <v>7.8319793866299297E-5</v>
      </c>
    </row>
    <row r="26" spans="1:64">
      <c r="B26" t="s">
        <v>16</v>
      </c>
      <c r="C26" t="s">
        <v>1538</v>
      </c>
      <c r="S26" t="s">
        <v>476</v>
      </c>
      <c r="T26">
        <v>10.2750419483169</v>
      </c>
      <c r="W26" t="s">
        <v>476</v>
      </c>
      <c r="X26">
        <v>5.0331905999999904</v>
      </c>
      <c r="AA26" t="s">
        <v>476</v>
      </c>
      <c r="AB26">
        <v>5.0331905999999904</v>
      </c>
      <c r="AE26" t="s">
        <v>476</v>
      </c>
      <c r="AF26">
        <v>10.2750419483176</v>
      </c>
      <c r="AI26" t="s">
        <v>476</v>
      </c>
      <c r="AJ26">
        <v>10.275041948317</v>
      </c>
      <c r="AM26" t="s">
        <v>476</v>
      </c>
      <c r="AN26">
        <v>10.275041948316501</v>
      </c>
      <c r="AQ26" t="s">
        <v>476</v>
      </c>
      <c r="AR26">
        <v>2.19102576247922</v>
      </c>
      <c r="AU26" t="s">
        <v>476</v>
      </c>
      <c r="AV26">
        <v>1.0387541999999901</v>
      </c>
      <c r="AY26" t="s">
        <v>476</v>
      </c>
      <c r="AZ26">
        <v>2.19102576247922</v>
      </c>
      <c r="BC26" t="s">
        <v>476</v>
      </c>
      <c r="BD26">
        <v>2.1910257624792102</v>
      </c>
      <c r="BG26" t="s">
        <v>476</v>
      </c>
      <c r="BH26">
        <v>2.1910257624792102</v>
      </c>
      <c r="BK26" t="s">
        <v>476</v>
      </c>
      <c r="BL26">
        <v>2.1910257624792102</v>
      </c>
    </row>
    <row r="27" spans="1:64">
      <c r="B27" t="s">
        <v>69</v>
      </c>
      <c r="C27" t="s">
        <v>1537</v>
      </c>
      <c r="S27" t="s">
        <v>477</v>
      </c>
      <c r="T27">
        <v>0</v>
      </c>
      <c r="W27" t="s">
        <v>477</v>
      </c>
      <c r="X27">
        <v>0</v>
      </c>
      <c r="AA27" t="s">
        <v>477</v>
      </c>
      <c r="AB27">
        <v>0</v>
      </c>
      <c r="AE27" t="s">
        <v>477</v>
      </c>
      <c r="AF27">
        <v>0</v>
      </c>
      <c r="AI27" t="s">
        <v>477</v>
      </c>
      <c r="AJ27">
        <v>0</v>
      </c>
      <c r="AM27" t="s">
        <v>477</v>
      </c>
      <c r="AN27">
        <v>0</v>
      </c>
      <c r="AQ27" t="s">
        <v>477</v>
      </c>
      <c r="AR27">
        <v>0</v>
      </c>
      <c r="AU27" t="s">
        <v>477</v>
      </c>
      <c r="AV27">
        <v>0</v>
      </c>
      <c r="AY27" t="s">
        <v>477</v>
      </c>
      <c r="AZ27">
        <v>0</v>
      </c>
      <c r="BC27" t="s">
        <v>477</v>
      </c>
      <c r="BD27">
        <v>0</v>
      </c>
      <c r="BG27" t="s">
        <v>477</v>
      </c>
      <c r="BH27">
        <v>0</v>
      </c>
      <c r="BK27" t="s">
        <v>477</v>
      </c>
      <c r="BL27">
        <v>0</v>
      </c>
    </row>
    <row r="28" spans="1:64">
      <c r="S28" t="s">
        <v>478</v>
      </c>
      <c r="T28">
        <v>0</v>
      </c>
      <c r="W28" t="s">
        <v>478</v>
      </c>
      <c r="X28">
        <v>0</v>
      </c>
      <c r="AA28" t="s">
        <v>478</v>
      </c>
      <c r="AB28">
        <v>0</v>
      </c>
      <c r="AE28" t="s">
        <v>478</v>
      </c>
      <c r="AF28">
        <v>0</v>
      </c>
      <c r="AI28" t="s">
        <v>478</v>
      </c>
      <c r="AJ28">
        <v>0</v>
      </c>
      <c r="AM28" t="s">
        <v>478</v>
      </c>
      <c r="AN28">
        <v>0</v>
      </c>
      <c r="AQ28" t="s">
        <v>478</v>
      </c>
      <c r="AR28">
        <v>0</v>
      </c>
      <c r="AU28" t="s">
        <v>478</v>
      </c>
      <c r="AV28">
        <v>0</v>
      </c>
      <c r="AY28" t="s">
        <v>478</v>
      </c>
      <c r="AZ28">
        <v>0</v>
      </c>
      <c r="BC28" t="s">
        <v>478</v>
      </c>
      <c r="BD28">
        <v>0</v>
      </c>
      <c r="BG28" t="s">
        <v>478</v>
      </c>
      <c r="BH28">
        <v>0</v>
      </c>
      <c r="BK28" t="s">
        <v>478</v>
      </c>
      <c r="BL28">
        <v>0</v>
      </c>
    </row>
    <row r="29" spans="1:64">
      <c r="I29" s="11"/>
      <c r="J29" s="11"/>
      <c r="K29" s="11"/>
      <c r="L29" s="10"/>
      <c r="S29" t="s">
        <v>479</v>
      </c>
      <c r="T29">
        <v>0</v>
      </c>
      <c r="W29" t="s">
        <v>479</v>
      </c>
      <c r="X29">
        <v>0</v>
      </c>
      <c r="AA29" t="s">
        <v>479</v>
      </c>
      <c r="AB29">
        <v>0</v>
      </c>
      <c r="AE29" t="s">
        <v>479</v>
      </c>
      <c r="AF29">
        <v>0</v>
      </c>
      <c r="AI29" t="s">
        <v>479</v>
      </c>
      <c r="AJ29">
        <v>0</v>
      </c>
      <c r="AM29" t="s">
        <v>479</v>
      </c>
      <c r="AN29">
        <v>0</v>
      </c>
      <c r="AQ29" t="s">
        <v>479</v>
      </c>
      <c r="AR29">
        <v>0</v>
      </c>
      <c r="AU29" t="s">
        <v>479</v>
      </c>
      <c r="AV29">
        <v>0</v>
      </c>
      <c r="AY29" t="s">
        <v>479</v>
      </c>
      <c r="AZ29">
        <v>0</v>
      </c>
      <c r="BC29" t="s">
        <v>479</v>
      </c>
      <c r="BD29">
        <v>0</v>
      </c>
      <c r="BG29" t="s">
        <v>479</v>
      </c>
      <c r="BH29">
        <v>0</v>
      </c>
      <c r="BK29" t="s">
        <v>479</v>
      </c>
      <c r="BL29">
        <v>0</v>
      </c>
    </row>
    <row r="30" spans="1:64">
      <c r="B30" t="s">
        <v>42</v>
      </c>
      <c r="C30" t="s">
        <v>17</v>
      </c>
      <c r="D30" t="s">
        <v>16</v>
      </c>
      <c r="E30" t="s">
        <v>69</v>
      </c>
      <c r="F30" t="s">
        <v>8</v>
      </c>
      <c r="S30" t="s">
        <v>2020</v>
      </c>
      <c r="T30">
        <v>0</v>
      </c>
      <c r="W30" t="s">
        <v>2020</v>
      </c>
      <c r="X30">
        <v>0</v>
      </c>
      <c r="AA30" t="s">
        <v>2020</v>
      </c>
      <c r="AB30">
        <v>0</v>
      </c>
      <c r="AE30" t="s">
        <v>2020</v>
      </c>
      <c r="AF30">
        <v>0</v>
      </c>
      <c r="AI30" t="s">
        <v>2020</v>
      </c>
      <c r="AJ30">
        <v>0</v>
      </c>
      <c r="AM30" t="s">
        <v>2020</v>
      </c>
      <c r="AN30">
        <v>0</v>
      </c>
      <c r="AQ30" t="s">
        <v>2020</v>
      </c>
      <c r="AR30">
        <v>1.09191450836133E-2</v>
      </c>
      <c r="AU30" t="s">
        <v>2020</v>
      </c>
      <c r="AV30">
        <v>2.3111999999999998E-3</v>
      </c>
      <c r="AY30" t="s">
        <v>2020</v>
      </c>
      <c r="AZ30">
        <v>1.09191450836133E-2</v>
      </c>
      <c r="BC30" t="s">
        <v>2020</v>
      </c>
      <c r="BD30">
        <v>1.09191450836133E-2</v>
      </c>
      <c r="BG30" t="s">
        <v>2020</v>
      </c>
      <c r="BH30">
        <v>1.09191450836133E-2</v>
      </c>
      <c r="BK30" t="s">
        <v>2020</v>
      </c>
      <c r="BL30">
        <v>1.09191450836133E-2</v>
      </c>
    </row>
    <row r="31" spans="1:64">
      <c r="A31" t="s">
        <v>19</v>
      </c>
      <c r="B31">
        <v>10.242241780000001</v>
      </c>
      <c r="C31">
        <v>6.2528948590000004</v>
      </c>
      <c r="D31">
        <v>10.00463177</v>
      </c>
      <c r="E31">
        <v>0.50023158899999998</v>
      </c>
      <c r="F31">
        <v>27</v>
      </c>
      <c r="S31" t="s">
        <v>480</v>
      </c>
      <c r="T31" s="110">
        <v>1.1597952805708499E-3</v>
      </c>
      <c r="W31" t="s">
        <v>480</v>
      </c>
      <c r="X31" s="110">
        <v>2.6639999999999899E-4</v>
      </c>
      <c r="AA31" t="s">
        <v>480</v>
      </c>
      <c r="AB31" s="110">
        <v>2.6639999999999899E-4</v>
      </c>
      <c r="AE31" t="s">
        <v>480</v>
      </c>
      <c r="AF31" s="110">
        <v>1.15979528057097E-3</v>
      </c>
      <c r="AI31" t="s">
        <v>480</v>
      </c>
      <c r="AJ31" s="110">
        <v>1.1597952805708701E-3</v>
      </c>
      <c r="AM31" t="s">
        <v>480</v>
      </c>
      <c r="AN31" s="110">
        <v>1.1597952805707801E-3</v>
      </c>
      <c r="AQ31" t="s">
        <v>480</v>
      </c>
      <c r="AR31" s="110">
        <v>3.4929602194413599E-4</v>
      </c>
      <c r="AU31" t="s">
        <v>480</v>
      </c>
      <c r="AV31" s="110">
        <v>2.59799999999999E-4</v>
      </c>
      <c r="AY31" t="s">
        <v>480</v>
      </c>
      <c r="AZ31" s="110">
        <v>3.4929602194413599E-4</v>
      </c>
      <c r="BC31" t="s">
        <v>480</v>
      </c>
      <c r="BD31" s="110">
        <v>3.4929602194413599E-4</v>
      </c>
      <c r="BG31" t="s">
        <v>480</v>
      </c>
      <c r="BH31" s="110">
        <v>3.4929602194413599E-4</v>
      </c>
      <c r="BK31" t="s">
        <v>480</v>
      </c>
      <c r="BL31" s="110">
        <v>3.4929602194413599E-4</v>
      </c>
    </row>
    <row r="32" spans="1:64">
      <c r="A32" t="s">
        <v>20</v>
      </c>
      <c r="B32">
        <v>30.065241759999999</v>
      </c>
      <c r="C32">
        <v>0.367096969</v>
      </c>
      <c r="D32">
        <v>2.936775752</v>
      </c>
      <c r="E32">
        <v>3.6709696999999999E-2</v>
      </c>
      <c r="F32">
        <v>33.405824180000003</v>
      </c>
      <c r="S32" t="s">
        <v>481</v>
      </c>
      <c r="T32">
        <v>0</v>
      </c>
      <c r="W32" t="s">
        <v>481</v>
      </c>
      <c r="X32">
        <v>0</v>
      </c>
      <c r="AA32" t="s">
        <v>481</v>
      </c>
      <c r="AB32">
        <v>0</v>
      </c>
      <c r="AE32" t="s">
        <v>481</v>
      </c>
      <c r="AF32">
        <v>0</v>
      </c>
      <c r="AI32" t="s">
        <v>481</v>
      </c>
      <c r="AJ32">
        <v>0</v>
      </c>
      <c r="AM32" t="s">
        <v>481</v>
      </c>
      <c r="AN32">
        <v>0</v>
      </c>
      <c r="AQ32" t="s">
        <v>481</v>
      </c>
      <c r="AR32">
        <v>0</v>
      </c>
      <c r="AU32" t="s">
        <v>481</v>
      </c>
      <c r="AV32">
        <v>0</v>
      </c>
      <c r="AY32" t="s">
        <v>481</v>
      </c>
      <c r="AZ32">
        <v>0</v>
      </c>
      <c r="BC32" t="s">
        <v>481</v>
      </c>
      <c r="BD32">
        <v>0</v>
      </c>
      <c r="BG32" t="s">
        <v>481</v>
      </c>
      <c r="BH32">
        <v>0</v>
      </c>
      <c r="BK32" t="s">
        <v>481</v>
      </c>
      <c r="BL32">
        <v>0</v>
      </c>
    </row>
    <row r="33" spans="9:64">
      <c r="S33" t="s">
        <v>482</v>
      </c>
      <c r="T33">
        <v>0</v>
      </c>
      <c r="W33" t="s">
        <v>482</v>
      </c>
      <c r="X33">
        <v>0</v>
      </c>
      <c r="AA33" t="s">
        <v>482</v>
      </c>
      <c r="AB33">
        <v>0</v>
      </c>
      <c r="AE33" t="s">
        <v>482</v>
      </c>
      <c r="AF33">
        <v>0</v>
      </c>
      <c r="AI33" t="s">
        <v>482</v>
      </c>
      <c r="AJ33">
        <v>0</v>
      </c>
      <c r="AM33" t="s">
        <v>482</v>
      </c>
      <c r="AN33">
        <v>0</v>
      </c>
      <c r="AQ33" t="s">
        <v>482</v>
      </c>
      <c r="AR33">
        <v>0</v>
      </c>
      <c r="AU33" t="s">
        <v>482</v>
      </c>
      <c r="AV33">
        <v>0</v>
      </c>
      <c r="AY33" t="s">
        <v>482</v>
      </c>
      <c r="AZ33">
        <v>0</v>
      </c>
      <c r="BC33" t="s">
        <v>482</v>
      </c>
      <c r="BD33">
        <v>0</v>
      </c>
      <c r="BG33" t="s">
        <v>482</v>
      </c>
      <c r="BH33">
        <v>0</v>
      </c>
      <c r="BK33" t="s">
        <v>482</v>
      </c>
      <c r="BL33">
        <v>0</v>
      </c>
    </row>
    <row r="34" spans="9:64">
      <c r="S34" t="s">
        <v>483</v>
      </c>
      <c r="T34">
        <v>102.470100719515</v>
      </c>
      <c r="W34" t="s">
        <v>483</v>
      </c>
      <c r="X34">
        <v>33.322590074999901</v>
      </c>
      <c r="AA34" t="s">
        <v>483</v>
      </c>
      <c r="AB34">
        <v>33.322590074999901</v>
      </c>
      <c r="AE34" t="s">
        <v>483</v>
      </c>
      <c r="AF34">
        <v>102.470100719527</v>
      </c>
      <c r="AI34" t="s">
        <v>483</v>
      </c>
      <c r="AJ34">
        <v>102.47010071951701</v>
      </c>
      <c r="AM34" t="s">
        <v>483</v>
      </c>
      <c r="AN34">
        <v>102.470100719507</v>
      </c>
      <c r="AQ34" t="s">
        <v>483</v>
      </c>
      <c r="AR34">
        <v>0</v>
      </c>
      <c r="AU34" t="s">
        <v>483</v>
      </c>
      <c r="AV34">
        <v>0</v>
      </c>
      <c r="AY34" t="s">
        <v>483</v>
      </c>
      <c r="AZ34">
        <v>0</v>
      </c>
      <c r="BC34" t="s">
        <v>483</v>
      </c>
      <c r="BD34">
        <v>0</v>
      </c>
      <c r="BG34" t="s">
        <v>483</v>
      </c>
      <c r="BH34">
        <v>0</v>
      </c>
      <c r="BK34" t="s">
        <v>483</v>
      </c>
      <c r="BL34">
        <v>0</v>
      </c>
    </row>
    <row r="35" spans="9:64">
      <c r="S35" t="s">
        <v>426</v>
      </c>
      <c r="T35">
        <v>0</v>
      </c>
      <c r="W35" t="s">
        <v>426</v>
      </c>
      <c r="X35">
        <v>0</v>
      </c>
      <c r="AA35" t="s">
        <v>426</v>
      </c>
      <c r="AB35">
        <v>0</v>
      </c>
      <c r="AE35" t="s">
        <v>426</v>
      </c>
      <c r="AF35">
        <v>0</v>
      </c>
      <c r="AI35" t="s">
        <v>426</v>
      </c>
      <c r="AJ35">
        <v>0</v>
      </c>
      <c r="AM35" t="s">
        <v>426</v>
      </c>
      <c r="AN35">
        <v>0</v>
      </c>
      <c r="AQ35" t="s">
        <v>426</v>
      </c>
      <c r="AR35">
        <v>79.985888453787993</v>
      </c>
      <c r="AU35" t="s">
        <v>426</v>
      </c>
      <c r="AV35">
        <v>18.891665340625</v>
      </c>
      <c r="AY35" t="s">
        <v>426</v>
      </c>
      <c r="AZ35">
        <v>79.985888453787993</v>
      </c>
      <c r="BC35" t="s">
        <v>426</v>
      </c>
      <c r="BD35">
        <v>79.985888453787894</v>
      </c>
      <c r="BG35" t="s">
        <v>426</v>
      </c>
      <c r="BH35">
        <v>79.985888453787993</v>
      </c>
      <c r="BK35" t="s">
        <v>426</v>
      </c>
      <c r="BL35">
        <v>79.985888453787993</v>
      </c>
    </row>
    <row r="36" spans="9:64">
      <c r="S36" t="s">
        <v>484</v>
      </c>
      <c r="T36">
        <v>0.14447927628693</v>
      </c>
      <c r="W36" t="s">
        <v>484</v>
      </c>
      <c r="X36">
        <v>9.85014000000001E-2</v>
      </c>
      <c r="AA36" t="s">
        <v>484</v>
      </c>
      <c r="AB36">
        <v>9.85014000000001E-2</v>
      </c>
      <c r="AE36" t="s">
        <v>484</v>
      </c>
      <c r="AF36">
        <v>0.14447927628693699</v>
      </c>
      <c r="AI36" t="s">
        <v>484</v>
      </c>
      <c r="AJ36">
        <v>0.144479276286931</v>
      </c>
      <c r="AM36" t="s">
        <v>484</v>
      </c>
      <c r="AN36">
        <v>0.144479276286927</v>
      </c>
      <c r="AQ36" t="s">
        <v>484</v>
      </c>
      <c r="AR36">
        <v>4.6461554113844297E-2</v>
      </c>
      <c r="AU36" t="s">
        <v>484</v>
      </c>
      <c r="AV36">
        <v>1.33703999999998E-2</v>
      </c>
      <c r="AY36" t="s">
        <v>484</v>
      </c>
      <c r="AZ36">
        <v>4.6461554113845102E-2</v>
      </c>
      <c r="BC36" t="s">
        <v>484</v>
      </c>
      <c r="BD36">
        <v>4.6461554113844401E-2</v>
      </c>
      <c r="BG36" t="s">
        <v>484</v>
      </c>
      <c r="BH36">
        <v>4.6461554113852201E-2</v>
      </c>
      <c r="BK36" t="s">
        <v>484</v>
      </c>
      <c r="BL36">
        <v>4.6461554113852201E-2</v>
      </c>
    </row>
    <row r="37" spans="9:64">
      <c r="S37" t="s">
        <v>485</v>
      </c>
      <c r="T37">
        <v>0</v>
      </c>
      <c r="W37" t="s">
        <v>485</v>
      </c>
      <c r="X37">
        <v>0</v>
      </c>
      <c r="AA37" t="s">
        <v>485</v>
      </c>
      <c r="AB37">
        <v>0</v>
      </c>
      <c r="AE37" t="s">
        <v>485</v>
      </c>
      <c r="AF37">
        <v>0</v>
      </c>
      <c r="AI37" t="s">
        <v>485</v>
      </c>
      <c r="AJ37">
        <v>0</v>
      </c>
      <c r="AM37" t="s">
        <v>485</v>
      </c>
      <c r="AN37">
        <v>0</v>
      </c>
      <c r="AQ37" t="s">
        <v>485</v>
      </c>
      <c r="AR37">
        <v>0</v>
      </c>
      <c r="AU37" t="s">
        <v>485</v>
      </c>
      <c r="AV37">
        <v>0</v>
      </c>
      <c r="AY37" t="s">
        <v>485</v>
      </c>
      <c r="AZ37">
        <v>0</v>
      </c>
      <c r="BC37" t="s">
        <v>485</v>
      </c>
      <c r="BD37">
        <v>0</v>
      </c>
      <c r="BG37" t="s">
        <v>485</v>
      </c>
      <c r="BH37">
        <v>0</v>
      </c>
      <c r="BK37" t="s">
        <v>485</v>
      </c>
      <c r="BL37">
        <v>0</v>
      </c>
    </row>
    <row r="38" spans="9:64">
      <c r="S38" t="s">
        <v>486</v>
      </c>
      <c r="T38">
        <v>0</v>
      </c>
      <c r="W38" t="s">
        <v>486</v>
      </c>
      <c r="X38">
        <v>0</v>
      </c>
      <c r="AA38" t="s">
        <v>486</v>
      </c>
      <c r="AB38">
        <v>0</v>
      </c>
      <c r="AE38" t="s">
        <v>486</v>
      </c>
      <c r="AF38">
        <v>0</v>
      </c>
      <c r="AI38" t="s">
        <v>486</v>
      </c>
      <c r="AJ38">
        <v>0</v>
      </c>
      <c r="AM38" t="s">
        <v>486</v>
      </c>
      <c r="AN38">
        <v>0</v>
      </c>
      <c r="AQ38" t="s">
        <v>486</v>
      </c>
      <c r="AR38">
        <v>0</v>
      </c>
      <c r="AU38" t="s">
        <v>486</v>
      </c>
      <c r="AV38">
        <v>0</v>
      </c>
      <c r="AY38" t="s">
        <v>486</v>
      </c>
      <c r="AZ38">
        <v>0</v>
      </c>
      <c r="BC38" t="s">
        <v>486</v>
      </c>
      <c r="BD38">
        <v>0</v>
      </c>
      <c r="BG38" t="s">
        <v>486</v>
      </c>
      <c r="BH38">
        <v>0</v>
      </c>
      <c r="BK38" t="s">
        <v>486</v>
      </c>
      <c r="BL38">
        <v>0</v>
      </c>
    </row>
    <row r="39" spans="9:64">
      <c r="S39" t="s">
        <v>487</v>
      </c>
      <c r="T39">
        <v>0</v>
      </c>
      <c r="W39" t="s">
        <v>487</v>
      </c>
      <c r="X39">
        <v>0</v>
      </c>
      <c r="AA39" t="s">
        <v>487</v>
      </c>
      <c r="AB39">
        <v>0</v>
      </c>
      <c r="AE39" t="s">
        <v>487</v>
      </c>
      <c r="AF39">
        <v>0</v>
      </c>
      <c r="AI39" t="s">
        <v>487</v>
      </c>
      <c r="AJ39">
        <v>0</v>
      </c>
      <c r="AM39" t="s">
        <v>487</v>
      </c>
      <c r="AN39">
        <v>0</v>
      </c>
      <c r="AQ39" t="s">
        <v>487</v>
      </c>
      <c r="AR39">
        <v>0</v>
      </c>
      <c r="AU39" t="s">
        <v>487</v>
      </c>
      <c r="AV39">
        <v>0</v>
      </c>
      <c r="AY39" t="s">
        <v>487</v>
      </c>
      <c r="AZ39">
        <v>0</v>
      </c>
      <c r="BC39" t="s">
        <v>487</v>
      </c>
      <c r="BD39">
        <v>0</v>
      </c>
      <c r="BG39" t="s">
        <v>487</v>
      </c>
      <c r="BH39">
        <v>0</v>
      </c>
      <c r="BK39" t="s">
        <v>487</v>
      </c>
      <c r="BL39">
        <v>0</v>
      </c>
    </row>
    <row r="40" spans="9:64">
      <c r="S40" t="s">
        <v>488</v>
      </c>
      <c r="T40">
        <v>0.34002088474828701</v>
      </c>
      <c r="W40" t="s">
        <v>488</v>
      </c>
      <c r="X40">
        <v>0.16649999999999901</v>
      </c>
      <c r="AA40" t="s">
        <v>488</v>
      </c>
      <c r="AB40">
        <v>0.16649999999999901</v>
      </c>
      <c r="AE40" t="s">
        <v>488</v>
      </c>
      <c r="AF40">
        <v>0.34002088474831099</v>
      </c>
      <c r="AI40" t="s">
        <v>488</v>
      </c>
      <c r="AJ40">
        <v>0.34002088474829101</v>
      </c>
      <c r="AM40" t="s">
        <v>488</v>
      </c>
      <c r="AN40">
        <v>0.34002088474827402</v>
      </c>
      <c r="AQ40" t="s">
        <v>488</v>
      </c>
      <c r="AR40">
        <v>0.106395013715085</v>
      </c>
      <c r="AU40" t="s">
        <v>488</v>
      </c>
      <c r="AV40">
        <v>5.0459999999999998E-2</v>
      </c>
      <c r="AY40" t="s">
        <v>488</v>
      </c>
      <c r="AZ40">
        <v>0.106395013715085</v>
      </c>
      <c r="BC40" t="s">
        <v>488</v>
      </c>
      <c r="BD40">
        <v>0.106395013715085</v>
      </c>
      <c r="BG40" t="s">
        <v>488</v>
      </c>
      <c r="BH40">
        <v>0.106395013715085</v>
      </c>
      <c r="BK40" t="s">
        <v>488</v>
      </c>
      <c r="BL40">
        <v>0.106395013715085</v>
      </c>
    </row>
    <row r="41" spans="9:64">
      <c r="S41" t="s">
        <v>489</v>
      </c>
      <c r="T41">
        <v>0</v>
      </c>
      <c r="W41" t="s">
        <v>489</v>
      </c>
      <c r="X41">
        <v>0</v>
      </c>
      <c r="AA41" t="s">
        <v>489</v>
      </c>
      <c r="AB41">
        <v>0</v>
      </c>
      <c r="AE41" t="s">
        <v>489</v>
      </c>
      <c r="AF41">
        <v>0</v>
      </c>
      <c r="AI41" t="s">
        <v>489</v>
      </c>
      <c r="AJ41">
        <v>0</v>
      </c>
      <c r="AM41" t="s">
        <v>489</v>
      </c>
      <c r="AN41">
        <v>0</v>
      </c>
      <c r="AQ41" t="s">
        <v>489</v>
      </c>
      <c r="AR41">
        <v>0</v>
      </c>
      <c r="AU41" t="s">
        <v>489</v>
      </c>
      <c r="AV41">
        <v>0</v>
      </c>
      <c r="AY41" t="s">
        <v>489</v>
      </c>
      <c r="AZ41">
        <v>0</v>
      </c>
      <c r="BC41" t="s">
        <v>489</v>
      </c>
      <c r="BD41">
        <v>0</v>
      </c>
      <c r="BG41" t="s">
        <v>489</v>
      </c>
      <c r="BH41">
        <v>0</v>
      </c>
      <c r="BK41" t="s">
        <v>489</v>
      </c>
      <c r="BL41">
        <v>0</v>
      </c>
    </row>
    <row r="42" spans="9:64">
      <c r="S42" t="s">
        <v>490</v>
      </c>
      <c r="T42">
        <v>32.4193061731768</v>
      </c>
      <c r="W42" t="s">
        <v>490</v>
      </c>
      <c r="X42">
        <v>0</v>
      </c>
      <c r="AA42" t="s">
        <v>490</v>
      </c>
      <c r="AB42">
        <v>0</v>
      </c>
      <c r="AE42" t="s">
        <v>490</v>
      </c>
      <c r="AF42">
        <v>32.419306173199899</v>
      </c>
      <c r="AI42" t="s">
        <v>490</v>
      </c>
      <c r="AJ42">
        <v>32.419306173180502</v>
      </c>
      <c r="AM42" t="s">
        <v>490</v>
      </c>
      <c r="AN42">
        <v>32.419306173163399</v>
      </c>
      <c r="AQ42" t="s">
        <v>490</v>
      </c>
      <c r="AR42">
        <v>4.4736052842136297E-2</v>
      </c>
      <c r="AU42" t="s">
        <v>490</v>
      </c>
      <c r="AV42">
        <v>1.02177999999995E-2</v>
      </c>
      <c r="AY42" t="s">
        <v>490</v>
      </c>
      <c r="AZ42">
        <v>4.4736052842153998E-2</v>
      </c>
      <c r="BC42" t="s">
        <v>490</v>
      </c>
      <c r="BD42">
        <v>4.4736052842146899E-2</v>
      </c>
      <c r="BG42" t="s">
        <v>490</v>
      </c>
      <c r="BH42">
        <v>4.4736052842153998E-2</v>
      </c>
      <c r="BK42" t="s">
        <v>490</v>
      </c>
      <c r="BL42">
        <v>4.4736052842153998E-2</v>
      </c>
    </row>
    <row r="43" spans="9:64">
      <c r="S43" t="s">
        <v>491</v>
      </c>
      <c r="T43">
        <v>10.2750419483169</v>
      </c>
      <c r="W43" t="s">
        <v>491</v>
      </c>
      <c r="X43">
        <v>5.0331905999999904</v>
      </c>
      <c r="AA43" t="s">
        <v>491</v>
      </c>
      <c r="AB43">
        <v>5.0331905999999904</v>
      </c>
      <c r="AE43" t="s">
        <v>491</v>
      </c>
      <c r="AF43">
        <v>10.2750419483176</v>
      </c>
      <c r="AI43" t="s">
        <v>491</v>
      </c>
      <c r="AJ43">
        <v>10.275041948317</v>
      </c>
      <c r="AM43" t="s">
        <v>491</v>
      </c>
      <c r="AN43">
        <v>10.275041948316501</v>
      </c>
      <c r="AQ43" t="s">
        <v>491</v>
      </c>
      <c r="AR43">
        <v>2.19102576247922</v>
      </c>
      <c r="AU43" t="s">
        <v>491</v>
      </c>
      <c r="AV43">
        <v>1.0387541999999901</v>
      </c>
      <c r="AY43" t="s">
        <v>491</v>
      </c>
      <c r="AZ43">
        <v>2.19102576247922</v>
      </c>
      <c r="BC43" t="s">
        <v>491</v>
      </c>
      <c r="BD43">
        <v>2.1910257624792102</v>
      </c>
      <c r="BG43" t="s">
        <v>491</v>
      </c>
      <c r="BH43">
        <v>2.1910257624792102</v>
      </c>
      <c r="BK43" t="s">
        <v>491</v>
      </c>
      <c r="BL43">
        <v>2.1910257624792102</v>
      </c>
    </row>
    <row r="44" spans="9:64">
      <c r="S44" t="s">
        <v>492</v>
      </c>
      <c r="T44">
        <v>61.650251689901701</v>
      </c>
      <c r="W44" t="s">
        <v>492</v>
      </c>
      <c r="X44">
        <v>30.1991435999999</v>
      </c>
      <c r="AA44" t="s">
        <v>492</v>
      </c>
      <c r="AB44">
        <v>30.1991435999999</v>
      </c>
      <c r="AE44" t="s">
        <v>492</v>
      </c>
      <c r="AF44">
        <v>61.6502516899059</v>
      </c>
      <c r="AI44" t="s">
        <v>492</v>
      </c>
      <c r="AJ44">
        <v>61.650251689902397</v>
      </c>
      <c r="AM44" t="s">
        <v>492</v>
      </c>
      <c r="AN44">
        <v>61.650251689899299</v>
      </c>
      <c r="AQ44" t="s">
        <v>492</v>
      </c>
      <c r="AR44">
        <v>13.1461545748753</v>
      </c>
      <c r="AU44" t="s">
        <v>492</v>
      </c>
      <c r="AV44">
        <v>6.2325251999999898</v>
      </c>
      <c r="AY44" t="s">
        <v>492</v>
      </c>
      <c r="AZ44">
        <v>13.1461545748753</v>
      </c>
      <c r="BC44" t="s">
        <v>492</v>
      </c>
      <c r="BD44">
        <v>13.1461545748753</v>
      </c>
      <c r="BG44" t="s">
        <v>492</v>
      </c>
      <c r="BH44">
        <v>13.1461545748753</v>
      </c>
      <c r="BK44" t="s">
        <v>492</v>
      </c>
      <c r="BL44">
        <v>13.1461545748753</v>
      </c>
    </row>
    <row r="45" spans="9:64">
      <c r="S45" t="s">
        <v>493</v>
      </c>
      <c r="T45">
        <v>0</v>
      </c>
      <c r="W45" t="s">
        <v>493</v>
      </c>
      <c r="X45">
        <v>0</v>
      </c>
      <c r="AA45" t="s">
        <v>493</v>
      </c>
      <c r="AB45">
        <v>0</v>
      </c>
      <c r="AE45" t="s">
        <v>493</v>
      </c>
      <c r="AF45">
        <v>0</v>
      </c>
      <c r="AI45" t="s">
        <v>493</v>
      </c>
      <c r="AJ45">
        <v>0</v>
      </c>
      <c r="AM45" t="s">
        <v>493</v>
      </c>
      <c r="AN45">
        <v>0</v>
      </c>
      <c r="AQ45" t="s">
        <v>493</v>
      </c>
      <c r="AR45">
        <v>0</v>
      </c>
      <c r="AU45" t="s">
        <v>493</v>
      </c>
      <c r="AV45">
        <v>0</v>
      </c>
      <c r="AY45" t="s">
        <v>493</v>
      </c>
      <c r="AZ45">
        <v>0</v>
      </c>
      <c r="BC45" t="s">
        <v>493</v>
      </c>
      <c r="BD45">
        <v>0</v>
      </c>
      <c r="BG45" t="s">
        <v>493</v>
      </c>
      <c r="BH45">
        <v>0</v>
      </c>
      <c r="BK45" t="s">
        <v>493</v>
      </c>
      <c r="BL45">
        <v>0</v>
      </c>
    </row>
    <row r="46" spans="9:64">
      <c r="S46" t="s">
        <v>494</v>
      </c>
      <c r="T46">
        <v>0</v>
      </c>
      <c r="W46" t="s">
        <v>494</v>
      </c>
      <c r="X46">
        <v>0</v>
      </c>
      <c r="AA46" t="s">
        <v>494</v>
      </c>
      <c r="AB46">
        <v>0</v>
      </c>
      <c r="AE46" t="s">
        <v>494</v>
      </c>
      <c r="AF46">
        <v>0</v>
      </c>
      <c r="AI46" t="s">
        <v>494</v>
      </c>
      <c r="AJ46">
        <v>0</v>
      </c>
      <c r="AM46" t="s">
        <v>494</v>
      </c>
      <c r="AN46">
        <v>0</v>
      </c>
      <c r="AQ46" t="s">
        <v>494</v>
      </c>
      <c r="AR46">
        <v>0</v>
      </c>
      <c r="AU46" t="s">
        <v>494</v>
      </c>
      <c r="AV46">
        <v>0</v>
      </c>
      <c r="AY46" t="s">
        <v>494</v>
      </c>
      <c r="AZ46">
        <v>0</v>
      </c>
      <c r="BC46" t="s">
        <v>494</v>
      </c>
      <c r="BD46">
        <v>0</v>
      </c>
      <c r="BG46" t="s">
        <v>494</v>
      </c>
      <c r="BH46">
        <v>0</v>
      </c>
      <c r="BK46" t="s">
        <v>494</v>
      </c>
      <c r="BL46">
        <v>0</v>
      </c>
    </row>
    <row r="47" spans="9:64">
      <c r="S47" t="s">
        <v>495</v>
      </c>
      <c r="T47">
        <v>-4.65003984774209E-2</v>
      </c>
      <c r="W47" t="s">
        <v>495</v>
      </c>
      <c r="X47">
        <v>-2.2779000000000101E-2</v>
      </c>
      <c r="AA47" t="s">
        <v>495</v>
      </c>
      <c r="AB47">
        <v>-2.2779000000000101E-2</v>
      </c>
      <c r="AE47" t="s">
        <v>495</v>
      </c>
      <c r="AF47">
        <v>-4.6500398477424203E-2</v>
      </c>
      <c r="AI47" t="s">
        <v>495</v>
      </c>
      <c r="AJ47">
        <v>-4.6500398477421198E-2</v>
      </c>
      <c r="AM47" t="s">
        <v>495</v>
      </c>
      <c r="AN47">
        <v>-4.6500398477418603E-2</v>
      </c>
      <c r="AQ47" t="s">
        <v>495</v>
      </c>
      <c r="AR47">
        <v>-1.45507145790746E-2</v>
      </c>
      <c r="AU47" t="s">
        <v>495</v>
      </c>
      <c r="AV47">
        <v>-6.8982000000000002E-3</v>
      </c>
      <c r="AY47" t="s">
        <v>495</v>
      </c>
      <c r="AZ47">
        <v>-1.4550714579075299E-2</v>
      </c>
      <c r="BC47" t="s">
        <v>495</v>
      </c>
      <c r="BD47">
        <v>-1.45507145790746E-2</v>
      </c>
      <c r="BG47" t="s">
        <v>495</v>
      </c>
      <c r="BH47">
        <v>-1.4550714579082399E-2</v>
      </c>
      <c r="BK47" t="s">
        <v>495</v>
      </c>
      <c r="BL47">
        <v>-1.4550714579082399E-2</v>
      </c>
    </row>
    <row r="48" spans="9:64">
      <c r="I48" s="269" t="s">
        <v>2006</v>
      </c>
      <c r="J48" s="269"/>
      <c r="S48" t="s">
        <v>496</v>
      </c>
      <c r="T48">
        <v>-0.151326243633602</v>
      </c>
      <c r="W48" t="s">
        <v>496</v>
      </c>
      <c r="X48">
        <v>-7.4160000000000004E-2</v>
      </c>
      <c r="AA48" t="s">
        <v>496</v>
      </c>
      <c r="AB48">
        <v>-7.4160000000000004E-2</v>
      </c>
      <c r="AE48" t="s">
        <v>496</v>
      </c>
      <c r="AF48">
        <v>-0.151326243633612</v>
      </c>
      <c r="AI48" t="s">
        <v>496</v>
      </c>
      <c r="AJ48">
        <v>-0.151326243633604</v>
      </c>
      <c r="AM48" t="s">
        <v>496</v>
      </c>
      <c r="AN48">
        <v>-0.15132624363359601</v>
      </c>
      <c r="AQ48" t="s">
        <v>496</v>
      </c>
      <c r="AR48">
        <v>-4.73537574601244E-2</v>
      </c>
      <c r="AU48" t="s">
        <v>496</v>
      </c>
      <c r="AV48">
        <v>-2.2439999999999901E-2</v>
      </c>
      <c r="AY48" t="s">
        <v>496</v>
      </c>
      <c r="AZ48">
        <v>-4.73537574601244E-2</v>
      </c>
      <c r="BC48" t="s">
        <v>496</v>
      </c>
      <c r="BD48">
        <v>-4.7353757460124303E-2</v>
      </c>
      <c r="BG48" t="s">
        <v>496</v>
      </c>
      <c r="BH48">
        <v>-4.7353757460124303E-2</v>
      </c>
      <c r="BK48" t="s">
        <v>496</v>
      </c>
      <c r="BL48">
        <v>-4.7353757460124303E-2</v>
      </c>
    </row>
    <row r="49" spans="8:64">
      <c r="I49" t="s">
        <v>2007</v>
      </c>
      <c r="J49" t="s">
        <v>2008</v>
      </c>
      <c r="S49" t="s">
        <v>497</v>
      </c>
      <c r="T49">
        <v>0</v>
      </c>
      <c r="W49" t="s">
        <v>497</v>
      </c>
      <c r="X49">
        <v>0</v>
      </c>
      <c r="AA49" t="s">
        <v>497</v>
      </c>
      <c r="AB49">
        <v>0</v>
      </c>
      <c r="AE49" t="s">
        <v>497</v>
      </c>
      <c r="AF49">
        <v>0</v>
      </c>
      <c r="AI49" t="s">
        <v>497</v>
      </c>
      <c r="AJ49">
        <v>0</v>
      </c>
      <c r="AM49" t="s">
        <v>497</v>
      </c>
      <c r="AN49">
        <v>0</v>
      </c>
      <c r="AQ49" t="s">
        <v>497</v>
      </c>
      <c r="AR49">
        <v>-1.15311695952691E-3</v>
      </c>
      <c r="AU49" t="s">
        <v>497</v>
      </c>
      <c r="AV49">
        <v>0</v>
      </c>
      <c r="AY49" t="s">
        <v>497</v>
      </c>
      <c r="AZ49">
        <v>-1.15311695952681E-3</v>
      </c>
      <c r="BC49" t="s">
        <v>497</v>
      </c>
      <c r="BD49">
        <v>-1.15311695952691E-3</v>
      </c>
      <c r="BG49" t="s">
        <v>497</v>
      </c>
      <c r="BH49">
        <v>-1.15311695952681E-3</v>
      </c>
      <c r="BK49" t="s">
        <v>497</v>
      </c>
      <c r="BL49">
        <v>-1.15311695952681E-3</v>
      </c>
    </row>
    <row r="50" spans="8:64">
      <c r="H50" s="3" t="s">
        <v>1</v>
      </c>
      <c r="I50">
        <f t="shared" ref="I50:I55" si="0">I15/SUM(I15:J15)*100</f>
        <v>32.881597717546363</v>
      </c>
      <c r="J50">
        <f t="shared" ref="J50:J55" si="1">L15/SUM(L15:M15)*100</f>
        <v>31.744680851063826</v>
      </c>
      <c r="S50" t="s">
        <v>498</v>
      </c>
      <c r="T50">
        <v>-133.59654868168101</v>
      </c>
      <c r="W50" t="s">
        <v>498</v>
      </c>
      <c r="X50">
        <v>-65.441766599999994</v>
      </c>
      <c r="AA50" t="s">
        <v>498</v>
      </c>
      <c r="AB50">
        <v>-65.441766599999994</v>
      </c>
      <c r="AE50" t="s">
        <v>498</v>
      </c>
      <c r="AF50">
        <v>-133.59654868169</v>
      </c>
      <c r="AI50" t="s">
        <v>498</v>
      </c>
      <c r="AJ50">
        <v>-133.596548681683</v>
      </c>
      <c r="AM50" t="s">
        <v>498</v>
      </c>
      <c r="AN50">
        <v>-133.59654868167601</v>
      </c>
      <c r="AQ50" t="s">
        <v>498</v>
      </c>
      <c r="AR50">
        <v>-28.489907193726001</v>
      </c>
      <c r="AU50" t="s">
        <v>498</v>
      </c>
      <c r="AV50">
        <v>-13.506920399999901</v>
      </c>
      <c r="AY50" t="s">
        <v>498</v>
      </c>
      <c r="AZ50">
        <v>-28.489907193726001</v>
      </c>
      <c r="BC50" t="s">
        <v>498</v>
      </c>
      <c r="BD50">
        <v>-28.489907193726001</v>
      </c>
      <c r="BG50" t="s">
        <v>498</v>
      </c>
      <c r="BH50">
        <v>-28.489907193726001</v>
      </c>
      <c r="BK50" t="s">
        <v>498</v>
      </c>
      <c r="BL50">
        <v>-28.489907193726001</v>
      </c>
    </row>
    <row r="51" spans="8:64">
      <c r="H51" s="3" t="s">
        <v>2</v>
      </c>
      <c r="I51">
        <f t="shared" si="0"/>
        <v>35.48936170212766</v>
      </c>
      <c r="J51">
        <f t="shared" si="1"/>
        <v>34.468085106382979</v>
      </c>
      <c r="S51" t="s">
        <v>499</v>
      </c>
      <c r="T51">
        <v>0</v>
      </c>
      <c r="W51" t="s">
        <v>499</v>
      </c>
      <c r="X51">
        <v>0</v>
      </c>
      <c r="AA51" t="s">
        <v>499</v>
      </c>
      <c r="AB51">
        <v>0</v>
      </c>
      <c r="AE51" t="s">
        <v>499</v>
      </c>
      <c r="AF51">
        <v>0</v>
      </c>
      <c r="AI51" t="s">
        <v>499</v>
      </c>
      <c r="AJ51">
        <v>0</v>
      </c>
      <c r="AM51" t="s">
        <v>499</v>
      </c>
      <c r="AN51">
        <v>0</v>
      </c>
      <c r="AQ51" t="s">
        <v>499</v>
      </c>
      <c r="AR51">
        <v>0</v>
      </c>
      <c r="AU51" t="s">
        <v>499</v>
      </c>
      <c r="AV51">
        <v>0</v>
      </c>
      <c r="AY51" t="s">
        <v>499</v>
      </c>
      <c r="AZ51">
        <v>0</v>
      </c>
      <c r="BC51" t="s">
        <v>499</v>
      </c>
      <c r="BD51">
        <v>0</v>
      </c>
      <c r="BG51" t="s">
        <v>499</v>
      </c>
      <c r="BH51">
        <v>0</v>
      </c>
      <c r="BK51" t="s">
        <v>499</v>
      </c>
      <c r="BL51">
        <v>0</v>
      </c>
    </row>
    <row r="52" spans="8:64">
      <c r="H52" s="3" t="s">
        <v>3</v>
      </c>
      <c r="I52">
        <f t="shared" si="0"/>
        <v>34.664764621968622</v>
      </c>
      <c r="J52">
        <f t="shared" si="1"/>
        <v>31.744680851063826</v>
      </c>
      <c r="S52" t="s">
        <v>500</v>
      </c>
      <c r="T52">
        <v>10.2750419483169</v>
      </c>
      <c r="W52" t="s">
        <v>500</v>
      </c>
      <c r="X52">
        <v>5.0331905999999904</v>
      </c>
      <c r="AA52" t="s">
        <v>500</v>
      </c>
      <c r="AB52">
        <v>5.0331905999999904</v>
      </c>
      <c r="AE52" t="s">
        <v>500</v>
      </c>
      <c r="AF52">
        <v>10.2750419483176</v>
      </c>
      <c r="AI52" t="s">
        <v>500</v>
      </c>
      <c r="AJ52">
        <v>10.275041948317</v>
      </c>
      <c r="AM52" t="s">
        <v>500</v>
      </c>
      <c r="AN52">
        <v>10.275041948316501</v>
      </c>
      <c r="AQ52" t="s">
        <v>500</v>
      </c>
      <c r="AR52">
        <v>2.19102576247922</v>
      </c>
      <c r="AU52" t="s">
        <v>500</v>
      </c>
      <c r="AV52">
        <v>1.0387541999999901</v>
      </c>
      <c r="AY52" t="s">
        <v>500</v>
      </c>
      <c r="AZ52">
        <v>2.19102576247922</v>
      </c>
      <c r="BC52" t="s">
        <v>500</v>
      </c>
      <c r="BD52">
        <v>2.1910257624792102</v>
      </c>
      <c r="BG52" t="s">
        <v>500</v>
      </c>
      <c r="BH52">
        <v>2.1910257624792102</v>
      </c>
      <c r="BK52" t="s">
        <v>500</v>
      </c>
      <c r="BL52">
        <v>2.1910257624792102</v>
      </c>
    </row>
    <row r="53" spans="8:64">
      <c r="H53" s="3" t="s">
        <v>4</v>
      </c>
      <c r="I53">
        <f t="shared" si="0"/>
        <v>32.952924393723251</v>
      </c>
      <c r="J53">
        <f t="shared" si="1"/>
        <v>31.744680851063826</v>
      </c>
      <c r="S53" t="s">
        <v>501</v>
      </c>
      <c r="T53">
        <v>0</v>
      </c>
      <c r="W53" t="s">
        <v>501</v>
      </c>
      <c r="X53">
        <v>0</v>
      </c>
      <c r="AA53" t="s">
        <v>501</v>
      </c>
      <c r="AB53">
        <v>0</v>
      </c>
      <c r="AE53" t="s">
        <v>501</v>
      </c>
      <c r="AF53">
        <v>0</v>
      </c>
      <c r="AI53" t="s">
        <v>501</v>
      </c>
      <c r="AJ53">
        <v>0</v>
      </c>
      <c r="AM53" t="s">
        <v>501</v>
      </c>
      <c r="AN53">
        <v>0</v>
      </c>
      <c r="AQ53" t="s">
        <v>501</v>
      </c>
      <c r="AR53">
        <v>0</v>
      </c>
      <c r="AU53" t="s">
        <v>501</v>
      </c>
      <c r="AV53">
        <v>0</v>
      </c>
      <c r="AY53" t="s">
        <v>501</v>
      </c>
      <c r="AZ53">
        <v>0</v>
      </c>
      <c r="BC53" t="s">
        <v>501</v>
      </c>
      <c r="BD53">
        <v>0</v>
      </c>
      <c r="BG53" t="s">
        <v>501</v>
      </c>
      <c r="BH53">
        <v>0</v>
      </c>
      <c r="BK53" t="s">
        <v>501</v>
      </c>
      <c r="BL53">
        <v>0</v>
      </c>
    </row>
    <row r="54" spans="8:64">
      <c r="H54" s="3" t="s">
        <v>6</v>
      </c>
      <c r="I54">
        <f t="shared" si="0"/>
        <v>32.952924393723251</v>
      </c>
      <c r="J54">
        <f t="shared" si="1"/>
        <v>31.744680851063826</v>
      </c>
      <c r="S54" t="s">
        <v>502</v>
      </c>
      <c r="T54">
        <v>0</v>
      </c>
      <c r="W54" t="s">
        <v>502</v>
      </c>
      <c r="X54">
        <v>0</v>
      </c>
      <c r="AA54" t="s">
        <v>502</v>
      </c>
      <c r="AB54">
        <v>0</v>
      </c>
      <c r="AE54" t="s">
        <v>502</v>
      </c>
      <c r="AF54">
        <v>0</v>
      </c>
      <c r="AI54" t="s">
        <v>502</v>
      </c>
      <c r="AJ54">
        <v>0</v>
      </c>
      <c r="AM54" t="s">
        <v>502</v>
      </c>
      <c r="AN54">
        <v>0</v>
      </c>
      <c r="AQ54" t="s">
        <v>502</v>
      </c>
      <c r="AR54">
        <v>0</v>
      </c>
      <c r="AU54" t="s">
        <v>502</v>
      </c>
      <c r="AV54">
        <v>0</v>
      </c>
      <c r="AY54" t="s">
        <v>502</v>
      </c>
      <c r="AZ54">
        <v>0</v>
      </c>
      <c r="BC54" t="s">
        <v>502</v>
      </c>
      <c r="BD54">
        <v>0</v>
      </c>
      <c r="BG54" t="s">
        <v>502</v>
      </c>
      <c r="BH54">
        <v>0</v>
      </c>
      <c r="BK54" t="s">
        <v>502</v>
      </c>
      <c r="BL54">
        <v>0</v>
      </c>
    </row>
    <row r="55" spans="8:64">
      <c r="H55" s="3" t="s">
        <v>7</v>
      </c>
      <c r="I55">
        <f t="shared" si="0"/>
        <v>33.787234042553195</v>
      </c>
      <c r="J55">
        <f t="shared" si="1"/>
        <v>31.744680851063826</v>
      </c>
      <c r="S55" t="s">
        <v>503</v>
      </c>
      <c r="T55">
        <v>3.5561480531969201</v>
      </c>
      <c r="W55" t="s">
        <v>503</v>
      </c>
      <c r="X55">
        <v>1.7419283999999999</v>
      </c>
      <c r="AA55" t="s">
        <v>503</v>
      </c>
      <c r="AB55">
        <v>1.7419283999999999</v>
      </c>
      <c r="AE55" t="s">
        <v>503</v>
      </c>
      <c r="AF55">
        <v>3.5561480531971599</v>
      </c>
      <c r="AI55" t="s">
        <v>503</v>
      </c>
      <c r="AJ55">
        <v>3.55614805319696</v>
      </c>
      <c r="AM55" t="s">
        <v>503</v>
      </c>
      <c r="AN55">
        <v>3.5561480531967802</v>
      </c>
      <c r="AQ55" t="s">
        <v>503</v>
      </c>
      <c r="AR55">
        <v>8.85814982333267E-2</v>
      </c>
      <c r="AU55" t="s">
        <v>503</v>
      </c>
      <c r="AV55">
        <v>4.1996400000000003E-2</v>
      </c>
      <c r="AY55" t="s">
        <v>503</v>
      </c>
      <c r="AZ55">
        <v>8.85814982333267E-2</v>
      </c>
      <c r="BC55" t="s">
        <v>503</v>
      </c>
      <c r="BD55">
        <v>8.85814982333267E-2</v>
      </c>
      <c r="BG55" t="s">
        <v>503</v>
      </c>
      <c r="BH55">
        <v>8.85814982333267E-2</v>
      </c>
      <c r="BK55" t="s">
        <v>503</v>
      </c>
      <c r="BL55">
        <v>8.85814982333267E-2</v>
      </c>
    </row>
    <row r="56" spans="8:64">
      <c r="S56" t="s">
        <v>504</v>
      </c>
      <c r="T56">
        <v>0</v>
      </c>
      <c r="W56" t="s">
        <v>504</v>
      </c>
      <c r="X56">
        <v>0</v>
      </c>
      <c r="AA56" t="s">
        <v>504</v>
      </c>
      <c r="AB56">
        <v>0</v>
      </c>
      <c r="AE56" t="s">
        <v>504</v>
      </c>
      <c r="AF56">
        <v>0</v>
      </c>
      <c r="AI56" t="s">
        <v>504</v>
      </c>
      <c r="AJ56">
        <v>0</v>
      </c>
      <c r="AM56" t="s">
        <v>504</v>
      </c>
      <c r="AN56">
        <v>0</v>
      </c>
      <c r="AQ56" t="s">
        <v>504</v>
      </c>
      <c r="AR56">
        <v>0</v>
      </c>
      <c r="AU56" t="s">
        <v>504</v>
      </c>
      <c r="AV56">
        <v>0</v>
      </c>
      <c r="AY56" t="s">
        <v>504</v>
      </c>
      <c r="AZ56">
        <v>0</v>
      </c>
      <c r="BC56" t="s">
        <v>504</v>
      </c>
      <c r="BD56">
        <v>0</v>
      </c>
      <c r="BG56" t="s">
        <v>504</v>
      </c>
      <c r="BH56">
        <v>0</v>
      </c>
      <c r="BK56" t="s">
        <v>504</v>
      </c>
      <c r="BL56">
        <v>0</v>
      </c>
    </row>
    <row r="57" spans="8:64">
      <c r="S57" t="s">
        <v>505</v>
      </c>
      <c r="T57">
        <v>0</v>
      </c>
      <c r="W57" t="s">
        <v>505</v>
      </c>
      <c r="X57">
        <v>0</v>
      </c>
      <c r="AA57" t="s">
        <v>505</v>
      </c>
      <c r="AB57">
        <v>0</v>
      </c>
      <c r="AE57" t="s">
        <v>505</v>
      </c>
      <c r="AF57">
        <v>0</v>
      </c>
      <c r="AI57" t="s">
        <v>505</v>
      </c>
      <c r="AJ57">
        <v>0</v>
      </c>
      <c r="AM57" t="s">
        <v>505</v>
      </c>
      <c r="AN57">
        <v>0</v>
      </c>
      <c r="AQ57" t="s">
        <v>505</v>
      </c>
      <c r="AR57">
        <v>0</v>
      </c>
      <c r="AU57" t="s">
        <v>505</v>
      </c>
      <c r="AV57">
        <v>-7.5050215625004996E-2</v>
      </c>
      <c r="AY57" t="s">
        <v>505</v>
      </c>
      <c r="AZ57">
        <v>0</v>
      </c>
      <c r="BC57" t="s">
        <v>505</v>
      </c>
      <c r="BD57">
        <v>0</v>
      </c>
      <c r="BG57" t="s">
        <v>505</v>
      </c>
      <c r="BH57">
        <v>0</v>
      </c>
      <c r="BK57" t="s">
        <v>505</v>
      </c>
      <c r="BL57">
        <v>0</v>
      </c>
    </row>
    <row r="58" spans="8:64">
      <c r="S58" t="s">
        <v>506</v>
      </c>
      <c r="T58">
        <v>-3.6850376457275898E-3</v>
      </c>
      <c r="W58" t="s">
        <v>506</v>
      </c>
      <c r="X58">
        <v>-1.8054E-3</v>
      </c>
      <c r="AA58" t="s">
        <v>506</v>
      </c>
      <c r="AB58">
        <v>-1.8054E-3</v>
      </c>
      <c r="AE58" t="s">
        <v>506</v>
      </c>
      <c r="AF58">
        <v>-3.6850376457278401E-3</v>
      </c>
      <c r="AI58" t="s">
        <v>506</v>
      </c>
      <c r="AJ58">
        <v>-3.6850376457276302E-3</v>
      </c>
      <c r="AM58" t="s">
        <v>506</v>
      </c>
      <c r="AN58">
        <v>-3.6850376457274298E-3</v>
      </c>
      <c r="AQ58" t="s">
        <v>506</v>
      </c>
      <c r="AR58">
        <v>-1.15311695952681E-3</v>
      </c>
      <c r="AU58" t="s">
        <v>506</v>
      </c>
      <c r="AV58" s="110">
        <v>-5.4659999999999897E-4</v>
      </c>
      <c r="AY58" t="s">
        <v>506</v>
      </c>
      <c r="AZ58">
        <v>-1.15311695952681E-3</v>
      </c>
      <c r="BC58" t="s">
        <v>506</v>
      </c>
      <c r="BD58">
        <v>-1.15311695952681E-3</v>
      </c>
      <c r="BG58" t="s">
        <v>506</v>
      </c>
      <c r="BH58">
        <v>-1.15311695952681E-3</v>
      </c>
      <c r="BK58" t="s">
        <v>506</v>
      </c>
      <c r="BL58">
        <v>-1.15311695952681E-3</v>
      </c>
    </row>
    <row r="59" spans="8:64">
      <c r="S59" t="s">
        <v>507</v>
      </c>
      <c r="T59">
        <v>0</v>
      </c>
      <c r="W59" t="s">
        <v>507</v>
      </c>
      <c r="X59">
        <v>0</v>
      </c>
      <c r="AA59" t="s">
        <v>507</v>
      </c>
      <c r="AB59">
        <v>0</v>
      </c>
      <c r="AE59" t="s">
        <v>507</v>
      </c>
      <c r="AF59">
        <v>0</v>
      </c>
      <c r="AI59" t="s">
        <v>507</v>
      </c>
      <c r="AJ59">
        <v>0</v>
      </c>
      <c r="AM59" t="s">
        <v>507</v>
      </c>
      <c r="AN59">
        <v>0</v>
      </c>
      <c r="AQ59" t="s">
        <v>507</v>
      </c>
      <c r="AR59">
        <v>0</v>
      </c>
      <c r="AU59" t="s">
        <v>507</v>
      </c>
      <c r="AV59">
        <v>0</v>
      </c>
      <c r="AY59" t="s">
        <v>507</v>
      </c>
      <c r="AZ59">
        <v>0</v>
      </c>
      <c r="BC59" t="s">
        <v>507</v>
      </c>
      <c r="BD59">
        <v>0</v>
      </c>
      <c r="BG59" t="s">
        <v>507</v>
      </c>
      <c r="BH59">
        <v>0</v>
      </c>
      <c r="BK59" t="s">
        <v>507</v>
      </c>
      <c r="BL59">
        <v>0</v>
      </c>
    </row>
    <row r="60" spans="8:64">
      <c r="S60" t="s">
        <v>508</v>
      </c>
      <c r="T60">
        <v>0</v>
      </c>
      <c r="W60" t="s">
        <v>508</v>
      </c>
      <c r="X60">
        <v>0</v>
      </c>
      <c r="AA60" t="s">
        <v>508</v>
      </c>
      <c r="AB60">
        <v>0</v>
      </c>
      <c r="AE60" t="s">
        <v>508</v>
      </c>
      <c r="AF60">
        <v>0</v>
      </c>
      <c r="AI60" t="s">
        <v>508</v>
      </c>
      <c r="AJ60">
        <v>0</v>
      </c>
      <c r="AM60" t="s">
        <v>508</v>
      </c>
      <c r="AN60">
        <v>0</v>
      </c>
      <c r="AQ60" t="s">
        <v>508</v>
      </c>
      <c r="AR60">
        <v>0</v>
      </c>
      <c r="AU60" t="s">
        <v>508</v>
      </c>
      <c r="AV60">
        <v>0</v>
      </c>
      <c r="AY60" t="s">
        <v>508</v>
      </c>
      <c r="AZ60">
        <v>0</v>
      </c>
      <c r="BC60" t="s">
        <v>508</v>
      </c>
      <c r="BD60">
        <v>0</v>
      </c>
      <c r="BG60" t="s">
        <v>508</v>
      </c>
      <c r="BH60">
        <v>0</v>
      </c>
      <c r="BK60" t="s">
        <v>508</v>
      </c>
      <c r="BL60">
        <v>0</v>
      </c>
    </row>
    <row r="61" spans="8:64">
      <c r="S61" t="s">
        <v>509</v>
      </c>
      <c r="T61">
        <v>10.5265816993022</v>
      </c>
      <c r="W61" t="s">
        <v>509</v>
      </c>
      <c r="X61">
        <v>5.1561000000000003</v>
      </c>
      <c r="AA61" t="s">
        <v>509</v>
      </c>
      <c r="AB61">
        <v>5.1561000000000003</v>
      </c>
      <c r="AE61" t="s">
        <v>509</v>
      </c>
      <c r="AF61">
        <v>10.5265816993029</v>
      </c>
      <c r="AI61" t="s">
        <v>509</v>
      </c>
      <c r="AJ61">
        <v>10.5265816993023</v>
      </c>
      <c r="AM61" t="s">
        <v>509</v>
      </c>
      <c r="AN61">
        <v>10.526581699301801</v>
      </c>
      <c r="AQ61" t="s">
        <v>509</v>
      </c>
      <c r="AR61">
        <v>0</v>
      </c>
      <c r="AU61" t="s">
        <v>509</v>
      </c>
      <c r="AV61">
        <v>0</v>
      </c>
      <c r="AY61" t="s">
        <v>509</v>
      </c>
      <c r="AZ61">
        <v>0</v>
      </c>
      <c r="BC61" t="s">
        <v>509</v>
      </c>
      <c r="BD61">
        <v>0</v>
      </c>
      <c r="BG61" t="s">
        <v>509</v>
      </c>
      <c r="BH61">
        <v>0</v>
      </c>
      <c r="BK61" t="s">
        <v>509</v>
      </c>
      <c r="BL61">
        <v>0</v>
      </c>
    </row>
    <row r="62" spans="8:64">
      <c r="S62" t="s">
        <v>510</v>
      </c>
      <c r="T62">
        <v>0</v>
      </c>
      <c r="W62" t="s">
        <v>510</v>
      </c>
      <c r="X62">
        <v>0</v>
      </c>
      <c r="AA62" t="s">
        <v>510</v>
      </c>
      <c r="AB62">
        <v>0</v>
      </c>
      <c r="AE62" t="s">
        <v>510</v>
      </c>
      <c r="AF62">
        <v>0</v>
      </c>
      <c r="AI62" t="s">
        <v>510</v>
      </c>
      <c r="AJ62">
        <v>0</v>
      </c>
      <c r="AM62" t="s">
        <v>510</v>
      </c>
      <c r="AN62">
        <v>0</v>
      </c>
      <c r="AQ62" t="s">
        <v>510</v>
      </c>
      <c r="AR62">
        <v>0</v>
      </c>
      <c r="AU62" t="s">
        <v>510</v>
      </c>
      <c r="AV62">
        <v>0</v>
      </c>
      <c r="AY62" t="s">
        <v>510</v>
      </c>
      <c r="AZ62">
        <v>0</v>
      </c>
      <c r="BC62" t="s">
        <v>510</v>
      </c>
      <c r="BD62">
        <v>0</v>
      </c>
      <c r="BG62" t="s">
        <v>510</v>
      </c>
      <c r="BH62">
        <v>0</v>
      </c>
      <c r="BK62" t="s">
        <v>510</v>
      </c>
      <c r="BL62">
        <v>0</v>
      </c>
    </row>
    <row r="63" spans="8:64">
      <c r="S63" t="s">
        <v>511</v>
      </c>
      <c r="T63">
        <v>0</v>
      </c>
      <c r="W63" t="s">
        <v>511</v>
      </c>
      <c r="X63">
        <v>0</v>
      </c>
      <c r="AA63" t="s">
        <v>511</v>
      </c>
      <c r="AB63">
        <v>0</v>
      </c>
      <c r="AE63" t="s">
        <v>511</v>
      </c>
      <c r="AF63">
        <v>0</v>
      </c>
      <c r="AI63" t="s">
        <v>511</v>
      </c>
      <c r="AJ63">
        <v>0</v>
      </c>
      <c r="AM63" t="s">
        <v>511</v>
      </c>
      <c r="AN63">
        <v>0</v>
      </c>
      <c r="AQ63" t="s">
        <v>511</v>
      </c>
      <c r="AR63">
        <v>0</v>
      </c>
      <c r="AU63" t="s">
        <v>511</v>
      </c>
      <c r="AV63">
        <v>0</v>
      </c>
      <c r="AY63" t="s">
        <v>511</v>
      </c>
      <c r="AZ63">
        <v>0</v>
      </c>
      <c r="BC63" t="s">
        <v>511</v>
      </c>
      <c r="BD63">
        <v>0</v>
      </c>
      <c r="BG63" t="s">
        <v>511</v>
      </c>
      <c r="BH63">
        <v>0</v>
      </c>
      <c r="BK63" t="s">
        <v>511</v>
      </c>
      <c r="BL63">
        <v>0</v>
      </c>
    </row>
    <row r="64" spans="8:64">
      <c r="S64" t="s">
        <v>512</v>
      </c>
      <c r="T64">
        <v>10.2750419483169</v>
      </c>
      <c r="W64" t="s">
        <v>512</v>
      </c>
      <c r="X64">
        <v>5.0331905999999904</v>
      </c>
      <c r="AA64" t="s">
        <v>512</v>
      </c>
      <c r="AB64">
        <v>5.0331905999999904</v>
      </c>
      <c r="AE64" t="s">
        <v>512</v>
      </c>
      <c r="AF64">
        <v>10.2750419483176</v>
      </c>
      <c r="AI64" t="s">
        <v>512</v>
      </c>
      <c r="AJ64">
        <v>10.275041948317</v>
      </c>
      <c r="AM64" t="s">
        <v>512</v>
      </c>
      <c r="AN64">
        <v>10.275041948316501</v>
      </c>
      <c r="AQ64" t="s">
        <v>512</v>
      </c>
      <c r="AR64">
        <v>2.19102576247922</v>
      </c>
      <c r="AU64" t="s">
        <v>512</v>
      </c>
      <c r="AV64">
        <v>1.0387541999999901</v>
      </c>
      <c r="AY64" t="s">
        <v>512</v>
      </c>
      <c r="AZ64">
        <v>2.19102576247922</v>
      </c>
      <c r="BC64" t="s">
        <v>512</v>
      </c>
      <c r="BD64">
        <v>2.1910257624792102</v>
      </c>
      <c r="BG64" t="s">
        <v>512</v>
      </c>
      <c r="BH64">
        <v>2.1910257624792102</v>
      </c>
      <c r="BK64" t="s">
        <v>512</v>
      </c>
      <c r="BL64">
        <v>2.1910257624792102</v>
      </c>
    </row>
    <row r="65" spans="19:64">
      <c r="S65" t="s">
        <v>513</v>
      </c>
      <c r="T65">
        <v>0</v>
      </c>
      <c r="W65" t="s">
        <v>513</v>
      </c>
      <c r="X65">
        <v>0</v>
      </c>
      <c r="AA65" t="s">
        <v>513</v>
      </c>
      <c r="AB65">
        <v>0</v>
      </c>
      <c r="AE65" t="s">
        <v>513</v>
      </c>
      <c r="AF65">
        <v>0</v>
      </c>
      <c r="AI65" t="s">
        <v>513</v>
      </c>
      <c r="AJ65">
        <v>0</v>
      </c>
      <c r="AM65" t="s">
        <v>513</v>
      </c>
      <c r="AN65">
        <v>0</v>
      </c>
      <c r="AQ65" t="s">
        <v>513</v>
      </c>
      <c r="AR65">
        <v>0</v>
      </c>
      <c r="AU65" t="s">
        <v>513</v>
      </c>
      <c r="AV65">
        <v>0</v>
      </c>
      <c r="AY65" t="s">
        <v>513</v>
      </c>
      <c r="AZ65">
        <v>0</v>
      </c>
      <c r="BC65" t="s">
        <v>513</v>
      </c>
      <c r="BD65">
        <v>0</v>
      </c>
      <c r="BG65" t="s">
        <v>513</v>
      </c>
      <c r="BH65">
        <v>0</v>
      </c>
      <c r="BK65" t="s">
        <v>513</v>
      </c>
      <c r="BL65">
        <v>0</v>
      </c>
    </row>
    <row r="66" spans="19:64">
      <c r="S66" t="s">
        <v>385</v>
      </c>
      <c r="T66">
        <v>-9.6474407904704407E-2</v>
      </c>
      <c r="W66" t="s">
        <v>385</v>
      </c>
      <c r="X66">
        <v>-4.7257200000000402E-2</v>
      </c>
      <c r="AA66" t="s">
        <v>385</v>
      </c>
      <c r="AB66">
        <v>-4.7257200000000402E-2</v>
      </c>
      <c r="AE66" t="s">
        <v>385</v>
      </c>
      <c r="AF66">
        <v>-9.6474407904711207E-2</v>
      </c>
      <c r="AI66" t="s">
        <v>385</v>
      </c>
      <c r="AJ66">
        <v>-9.6474407904706003E-2</v>
      </c>
      <c r="AM66" t="s">
        <v>385</v>
      </c>
      <c r="AN66">
        <v>-9.6474407904701201E-2</v>
      </c>
      <c r="AQ66" t="s">
        <v>385</v>
      </c>
      <c r="AR66">
        <v>-3.0188268649468501E-2</v>
      </c>
      <c r="AU66" t="s">
        <v>385</v>
      </c>
      <c r="AV66">
        <v>-1.4312399999999901E-2</v>
      </c>
      <c r="AY66" t="s">
        <v>385</v>
      </c>
      <c r="AZ66">
        <v>-3.0188268649468601E-2</v>
      </c>
      <c r="BC66" t="s">
        <v>385</v>
      </c>
      <c r="BD66">
        <v>-3.0188268649468501E-2</v>
      </c>
      <c r="BG66" t="s">
        <v>385</v>
      </c>
      <c r="BH66">
        <v>-3.0188268649468601E-2</v>
      </c>
      <c r="BK66" t="s">
        <v>385</v>
      </c>
      <c r="BL66">
        <v>-3.0188268649468601E-2</v>
      </c>
    </row>
    <row r="67" spans="19:64">
      <c r="S67" t="s">
        <v>514</v>
      </c>
      <c r="T67">
        <v>164.76099515862299</v>
      </c>
      <c r="W67" t="s">
        <v>514</v>
      </c>
      <c r="X67">
        <v>67.256473725000006</v>
      </c>
      <c r="AA67" t="s">
        <v>514</v>
      </c>
      <c r="AB67">
        <v>67.256473725000006</v>
      </c>
      <c r="AE67" t="s">
        <v>514</v>
      </c>
      <c r="AF67">
        <v>164.76099515861301</v>
      </c>
      <c r="AI67" t="s">
        <v>514</v>
      </c>
      <c r="AJ67">
        <v>164.760995158621</v>
      </c>
      <c r="AM67" t="s">
        <v>514</v>
      </c>
      <c r="AN67">
        <v>164.76099515862799</v>
      </c>
      <c r="AQ67" t="s">
        <v>514</v>
      </c>
      <c r="AR67">
        <v>38.135134896762601</v>
      </c>
      <c r="AU67" t="s">
        <v>514</v>
      </c>
      <c r="AV67">
        <v>21.769319987499902</v>
      </c>
      <c r="AY67" t="s">
        <v>514</v>
      </c>
      <c r="AZ67">
        <v>38.135134896762501</v>
      </c>
      <c r="BC67" t="s">
        <v>514</v>
      </c>
      <c r="BD67">
        <v>38.135134896762501</v>
      </c>
      <c r="BG67" t="s">
        <v>514</v>
      </c>
      <c r="BH67">
        <v>38.135134896762601</v>
      </c>
      <c r="BK67" t="s">
        <v>514</v>
      </c>
      <c r="BL67">
        <v>38.135134896762601</v>
      </c>
    </row>
    <row r="68" spans="19:64">
      <c r="S68" t="s">
        <v>515</v>
      </c>
      <c r="T68">
        <v>0</v>
      </c>
      <c r="W68" t="s">
        <v>515</v>
      </c>
      <c r="X68">
        <v>0</v>
      </c>
      <c r="AA68" t="s">
        <v>515</v>
      </c>
      <c r="AB68">
        <v>0</v>
      </c>
      <c r="AE68" t="s">
        <v>515</v>
      </c>
      <c r="AF68">
        <v>0</v>
      </c>
      <c r="AI68" t="s">
        <v>515</v>
      </c>
      <c r="AJ68">
        <v>0</v>
      </c>
      <c r="AM68" t="s">
        <v>515</v>
      </c>
      <c r="AN68">
        <v>0</v>
      </c>
      <c r="AQ68" t="s">
        <v>515</v>
      </c>
      <c r="AR68">
        <v>0</v>
      </c>
      <c r="AU68" t="s">
        <v>515</v>
      </c>
      <c r="AV68">
        <v>0</v>
      </c>
      <c r="AY68" t="s">
        <v>515</v>
      </c>
      <c r="AZ68">
        <v>0</v>
      </c>
      <c r="BC68" t="s">
        <v>515</v>
      </c>
      <c r="BD68">
        <v>0</v>
      </c>
      <c r="BG68" t="s">
        <v>515</v>
      </c>
      <c r="BH68">
        <v>0</v>
      </c>
      <c r="BK68" t="s">
        <v>515</v>
      </c>
      <c r="BL68">
        <v>0</v>
      </c>
    </row>
    <row r="69" spans="19:64">
      <c r="S69" t="s">
        <v>516</v>
      </c>
      <c r="T69">
        <v>0</v>
      </c>
      <c r="W69" t="s">
        <v>516</v>
      </c>
      <c r="X69">
        <v>0</v>
      </c>
      <c r="AA69" t="s">
        <v>516</v>
      </c>
      <c r="AB69">
        <v>0</v>
      </c>
      <c r="AE69" t="s">
        <v>516</v>
      </c>
      <c r="AF69">
        <v>0</v>
      </c>
      <c r="AI69" t="s">
        <v>516</v>
      </c>
      <c r="AJ69">
        <v>0</v>
      </c>
      <c r="AM69" t="s">
        <v>516</v>
      </c>
      <c r="AN69">
        <v>0</v>
      </c>
      <c r="AQ69" t="s">
        <v>516</v>
      </c>
      <c r="AR69">
        <v>0</v>
      </c>
      <c r="AU69" t="s">
        <v>516</v>
      </c>
      <c r="AV69">
        <v>0</v>
      </c>
      <c r="AY69" t="s">
        <v>516</v>
      </c>
      <c r="AZ69">
        <v>0</v>
      </c>
      <c r="BC69" t="s">
        <v>516</v>
      </c>
      <c r="BD69">
        <v>0</v>
      </c>
      <c r="BG69" t="s">
        <v>516</v>
      </c>
      <c r="BH69">
        <v>0</v>
      </c>
      <c r="BK69" t="s">
        <v>516</v>
      </c>
      <c r="BL69">
        <v>0</v>
      </c>
    </row>
    <row r="70" spans="19:64">
      <c r="S70" t="s">
        <v>517</v>
      </c>
      <c r="T70">
        <v>4.8158401849971604</v>
      </c>
      <c r="W70" t="s">
        <v>517</v>
      </c>
      <c r="X70">
        <v>2.3332769999999998</v>
      </c>
      <c r="AA70" t="s">
        <v>517</v>
      </c>
      <c r="AB70">
        <v>2.3332769999999998</v>
      </c>
      <c r="AE70" t="s">
        <v>517</v>
      </c>
      <c r="AF70">
        <v>4.8158401849974801</v>
      </c>
      <c r="AI70" t="s">
        <v>517</v>
      </c>
      <c r="AJ70">
        <v>4.8158401849972101</v>
      </c>
      <c r="AM70" t="s">
        <v>517</v>
      </c>
      <c r="AN70">
        <v>4.8158401849969703</v>
      </c>
      <c r="AQ70" t="s">
        <v>517</v>
      </c>
      <c r="AR70">
        <v>0.435400499378715</v>
      </c>
      <c r="AU70" t="s">
        <v>517</v>
      </c>
      <c r="AV70">
        <v>0.20645999999999901</v>
      </c>
      <c r="AY70" t="s">
        <v>517</v>
      </c>
      <c r="AZ70">
        <v>0.435400499378715</v>
      </c>
      <c r="BC70" t="s">
        <v>517</v>
      </c>
      <c r="BD70">
        <v>0.435400499378715</v>
      </c>
      <c r="BG70" t="s">
        <v>517</v>
      </c>
      <c r="BH70">
        <v>0.435400499378715</v>
      </c>
      <c r="BK70" t="s">
        <v>517</v>
      </c>
      <c r="BL70">
        <v>0.435400499378715</v>
      </c>
    </row>
    <row r="71" spans="19:64">
      <c r="S71" t="s">
        <v>518</v>
      </c>
      <c r="T71">
        <v>0</v>
      </c>
      <c r="W71" t="s">
        <v>518</v>
      </c>
      <c r="X71">
        <v>0</v>
      </c>
      <c r="AA71" t="s">
        <v>518</v>
      </c>
      <c r="AB71">
        <v>0</v>
      </c>
      <c r="AE71" t="s">
        <v>518</v>
      </c>
      <c r="AF71">
        <v>0</v>
      </c>
      <c r="AI71" t="s">
        <v>518</v>
      </c>
      <c r="AJ71">
        <v>0</v>
      </c>
      <c r="AM71" t="s">
        <v>518</v>
      </c>
      <c r="AN71">
        <v>0</v>
      </c>
      <c r="AQ71" t="s">
        <v>518</v>
      </c>
      <c r="AR71">
        <v>0</v>
      </c>
      <c r="AU71" t="s">
        <v>518</v>
      </c>
      <c r="AV71">
        <v>0</v>
      </c>
      <c r="AY71" t="s">
        <v>518</v>
      </c>
      <c r="AZ71">
        <v>0</v>
      </c>
      <c r="BC71" t="s">
        <v>518</v>
      </c>
      <c r="BD71">
        <v>0</v>
      </c>
      <c r="BG71" t="s">
        <v>518</v>
      </c>
      <c r="BH71">
        <v>0</v>
      </c>
      <c r="BK71" t="s">
        <v>518</v>
      </c>
      <c r="BL71">
        <v>0</v>
      </c>
    </row>
    <row r="72" spans="19:64">
      <c r="S72" t="s">
        <v>519</v>
      </c>
      <c r="T72">
        <v>0</v>
      </c>
      <c r="W72" t="s">
        <v>519</v>
      </c>
      <c r="X72">
        <v>0</v>
      </c>
      <c r="AA72" t="s">
        <v>519</v>
      </c>
      <c r="AB72">
        <v>0</v>
      </c>
      <c r="AE72" t="s">
        <v>519</v>
      </c>
      <c r="AF72">
        <v>0</v>
      </c>
      <c r="AI72" t="s">
        <v>519</v>
      </c>
      <c r="AJ72">
        <v>0</v>
      </c>
      <c r="AM72" t="s">
        <v>519</v>
      </c>
      <c r="AN72">
        <v>0</v>
      </c>
      <c r="AQ72" t="s">
        <v>519</v>
      </c>
      <c r="AR72">
        <v>0</v>
      </c>
      <c r="AU72" t="s">
        <v>519</v>
      </c>
      <c r="AV72">
        <v>0</v>
      </c>
      <c r="AY72" t="s">
        <v>519</v>
      </c>
      <c r="AZ72">
        <v>0</v>
      </c>
      <c r="BC72" t="s">
        <v>519</v>
      </c>
      <c r="BD72">
        <v>0</v>
      </c>
      <c r="BG72" t="s">
        <v>519</v>
      </c>
      <c r="BH72">
        <v>0</v>
      </c>
      <c r="BK72" t="s">
        <v>519</v>
      </c>
      <c r="BL72">
        <v>0</v>
      </c>
    </row>
    <row r="73" spans="19:64">
      <c r="S73" t="s">
        <v>520</v>
      </c>
      <c r="T73">
        <v>0</v>
      </c>
      <c r="W73" t="s">
        <v>520</v>
      </c>
      <c r="X73">
        <v>0</v>
      </c>
      <c r="AA73" t="s">
        <v>520</v>
      </c>
      <c r="AB73">
        <v>0</v>
      </c>
      <c r="AE73" t="s">
        <v>520</v>
      </c>
      <c r="AF73">
        <v>0</v>
      </c>
      <c r="AI73" t="s">
        <v>520</v>
      </c>
      <c r="AJ73">
        <v>0</v>
      </c>
      <c r="AM73" t="s">
        <v>520</v>
      </c>
      <c r="AN73">
        <v>0</v>
      </c>
      <c r="AQ73" t="s">
        <v>520</v>
      </c>
      <c r="AR73">
        <v>0</v>
      </c>
      <c r="AU73" t="s">
        <v>520</v>
      </c>
      <c r="AV73">
        <v>7.5050215625004996E-2</v>
      </c>
      <c r="AY73" t="s">
        <v>520</v>
      </c>
      <c r="AZ73">
        <v>0</v>
      </c>
      <c r="BC73" t="s">
        <v>520</v>
      </c>
      <c r="BD73">
        <v>0</v>
      </c>
      <c r="BG73" t="s">
        <v>520</v>
      </c>
      <c r="BH73">
        <v>0</v>
      </c>
      <c r="BK73" t="s">
        <v>520</v>
      </c>
      <c r="BL73">
        <v>0</v>
      </c>
    </row>
    <row r="74" spans="19:64">
      <c r="S74" t="s">
        <v>521</v>
      </c>
      <c r="T74">
        <v>0</v>
      </c>
      <c r="W74" t="s">
        <v>521</v>
      </c>
      <c r="X74">
        <v>0</v>
      </c>
      <c r="AA74" t="s">
        <v>521</v>
      </c>
      <c r="AB74">
        <v>0</v>
      </c>
      <c r="AE74" t="s">
        <v>521</v>
      </c>
      <c r="AF74">
        <v>0</v>
      </c>
      <c r="AI74" t="s">
        <v>521</v>
      </c>
      <c r="AJ74">
        <v>0</v>
      </c>
      <c r="AM74" t="s">
        <v>521</v>
      </c>
      <c r="AN74">
        <v>0</v>
      </c>
      <c r="AQ74" t="s">
        <v>521</v>
      </c>
      <c r="AR74">
        <v>0</v>
      </c>
      <c r="AU74" t="s">
        <v>521</v>
      </c>
      <c r="AV74">
        <v>0</v>
      </c>
      <c r="AY74" t="s">
        <v>521</v>
      </c>
      <c r="AZ74">
        <v>0</v>
      </c>
      <c r="BC74" t="s">
        <v>521</v>
      </c>
      <c r="BD74">
        <v>0</v>
      </c>
      <c r="BG74" t="s">
        <v>521</v>
      </c>
      <c r="BH74">
        <v>0</v>
      </c>
      <c r="BK74" t="s">
        <v>521</v>
      </c>
      <c r="BL74">
        <v>0</v>
      </c>
    </row>
    <row r="75" spans="19:64">
      <c r="S75" t="s">
        <v>522</v>
      </c>
      <c r="T75">
        <v>36.9183420162814</v>
      </c>
      <c r="W75" t="s">
        <v>522</v>
      </c>
      <c r="X75">
        <v>2.3546663999998398</v>
      </c>
      <c r="AA75" t="s">
        <v>522</v>
      </c>
      <c r="AB75">
        <v>2.3546663999998398</v>
      </c>
      <c r="AE75" t="s">
        <v>522</v>
      </c>
      <c r="AF75">
        <v>36.918342016304102</v>
      </c>
      <c r="AI75" t="s">
        <v>522</v>
      </c>
      <c r="AJ75">
        <v>36.918342016285003</v>
      </c>
      <c r="AM75" t="s">
        <v>522</v>
      </c>
      <c r="AN75">
        <v>36.918342016267999</v>
      </c>
      <c r="AQ75" t="s">
        <v>522</v>
      </c>
      <c r="AR75">
        <v>0.39043619573334998</v>
      </c>
      <c r="AU75" t="s">
        <v>522</v>
      </c>
      <c r="AV75">
        <v>0.13800419999998301</v>
      </c>
      <c r="AY75" t="s">
        <v>522</v>
      </c>
      <c r="AZ75">
        <v>0.39043619573335703</v>
      </c>
      <c r="BC75" t="s">
        <v>522</v>
      </c>
      <c r="BD75">
        <v>0.39043619573333599</v>
      </c>
      <c r="BG75" t="s">
        <v>522</v>
      </c>
      <c r="BH75">
        <v>0.39043619573335703</v>
      </c>
      <c r="BK75" t="s">
        <v>522</v>
      </c>
      <c r="BL75">
        <v>0.39043619573335703</v>
      </c>
    </row>
    <row r="76" spans="19:64">
      <c r="S76" t="s">
        <v>523</v>
      </c>
      <c r="T76">
        <v>0</v>
      </c>
      <c r="W76" t="s">
        <v>523</v>
      </c>
      <c r="X76">
        <v>0</v>
      </c>
      <c r="AA76" t="s">
        <v>523</v>
      </c>
      <c r="AB76">
        <v>0</v>
      </c>
      <c r="AE76" t="s">
        <v>523</v>
      </c>
      <c r="AF76">
        <v>0</v>
      </c>
      <c r="AI76" t="s">
        <v>523</v>
      </c>
      <c r="AJ76">
        <v>0</v>
      </c>
      <c r="AM76" t="s">
        <v>523</v>
      </c>
      <c r="AN76">
        <v>0</v>
      </c>
      <c r="AQ76" t="s">
        <v>523</v>
      </c>
      <c r="AR76">
        <v>0</v>
      </c>
      <c r="AU76" t="s">
        <v>523</v>
      </c>
      <c r="AV76">
        <v>0</v>
      </c>
      <c r="AY76" t="s">
        <v>523</v>
      </c>
      <c r="AZ76">
        <v>0</v>
      </c>
      <c r="BC76" t="s">
        <v>523</v>
      </c>
      <c r="BD76">
        <v>0</v>
      </c>
      <c r="BG76" t="s">
        <v>523</v>
      </c>
      <c r="BH76">
        <v>0</v>
      </c>
      <c r="BK76" t="s">
        <v>523</v>
      </c>
      <c r="BL76">
        <v>0</v>
      </c>
    </row>
    <row r="77" spans="19:64">
      <c r="S77" t="s">
        <v>524</v>
      </c>
      <c r="T77">
        <v>0</v>
      </c>
      <c r="W77" t="s">
        <v>524</v>
      </c>
      <c r="X77">
        <v>0</v>
      </c>
      <c r="AA77" t="s">
        <v>524</v>
      </c>
      <c r="AB77">
        <v>0</v>
      </c>
      <c r="AE77" t="s">
        <v>524</v>
      </c>
      <c r="AF77">
        <v>0</v>
      </c>
      <c r="AI77" t="s">
        <v>524</v>
      </c>
      <c r="AJ77">
        <v>0</v>
      </c>
      <c r="AM77" t="s">
        <v>524</v>
      </c>
      <c r="AN77">
        <v>0</v>
      </c>
      <c r="AQ77" t="s">
        <v>524</v>
      </c>
      <c r="AR77">
        <v>0</v>
      </c>
      <c r="AU77" t="s">
        <v>524</v>
      </c>
      <c r="AV77">
        <v>0</v>
      </c>
      <c r="AY77" t="s">
        <v>524</v>
      </c>
      <c r="AZ77">
        <v>0</v>
      </c>
      <c r="BC77" t="s">
        <v>524</v>
      </c>
      <c r="BD77">
        <v>0</v>
      </c>
      <c r="BG77" t="s">
        <v>524</v>
      </c>
      <c r="BH77">
        <v>0</v>
      </c>
      <c r="BK77" t="s">
        <v>524</v>
      </c>
      <c r="BL77">
        <v>0</v>
      </c>
    </row>
    <row r="78" spans="19:64">
      <c r="S78" t="s">
        <v>525</v>
      </c>
      <c r="T78">
        <v>9.1452501833041502E-3</v>
      </c>
      <c r="W78" t="s">
        <v>525</v>
      </c>
      <c r="X78">
        <v>4.4802000000000002E-3</v>
      </c>
      <c r="AA78" t="s">
        <v>525</v>
      </c>
      <c r="AB78">
        <v>4.4802000000000002E-3</v>
      </c>
      <c r="AE78" t="s">
        <v>525</v>
      </c>
      <c r="AF78">
        <v>9.1452501833047695E-3</v>
      </c>
      <c r="AI78" t="s">
        <v>525</v>
      </c>
      <c r="AJ78">
        <v>9.1452501833042509E-3</v>
      </c>
      <c r="AM78" t="s">
        <v>525</v>
      </c>
      <c r="AN78">
        <v>9.1452501833037894E-3</v>
      </c>
      <c r="AQ78" t="s">
        <v>525</v>
      </c>
      <c r="AR78">
        <v>2.8617053960740199E-3</v>
      </c>
      <c r="AU78" t="s">
        <v>525</v>
      </c>
      <c r="AV78">
        <v>1.3565999999999999E-3</v>
      </c>
      <c r="AY78" t="s">
        <v>525</v>
      </c>
      <c r="AZ78">
        <v>2.8617053960740199E-3</v>
      </c>
      <c r="BC78" t="s">
        <v>525</v>
      </c>
      <c r="BD78">
        <v>2.8617053960740199E-3</v>
      </c>
      <c r="BG78" t="s">
        <v>525</v>
      </c>
      <c r="BH78">
        <v>2.8617053960740199E-3</v>
      </c>
      <c r="BK78" t="s">
        <v>525</v>
      </c>
      <c r="BL78">
        <v>2.8617053960740199E-3</v>
      </c>
    </row>
    <row r="79" spans="19:64">
      <c r="S79" t="s">
        <v>526</v>
      </c>
      <c r="T79">
        <v>0</v>
      </c>
      <c r="W79" t="s">
        <v>526</v>
      </c>
      <c r="X79">
        <v>0</v>
      </c>
      <c r="AA79" t="s">
        <v>526</v>
      </c>
      <c r="AB79">
        <v>0</v>
      </c>
      <c r="AE79" t="s">
        <v>526</v>
      </c>
      <c r="AF79">
        <v>0</v>
      </c>
      <c r="AI79" t="s">
        <v>526</v>
      </c>
      <c r="AJ79">
        <v>0</v>
      </c>
      <c r="AM79" t="s">
        <v>526</v>
      </c>
      <c r="AN79">
        <v>0</v>
      </c>
      <c r="AQ79" t="s">
        <v>526</v>
      </c>
      <c r="AR79">
        <v>0</v>
      </c>
      <c r="AU79" t="s">
        <v>526</v>
      </c>
      <c r="AV79">
        <v>0</v>
      </c>
      <c r="AY79" t="s">
        <v>526</v>
      </c>
      <c r="AZ79">
        <v>0</v>
      </c>
      <c r="BC79" t="s">
        <v>526</v>
      </c>
      <c r="BD79">
        <v>0</v>
      </c>
      <c r="BG79" t="s">
        <v>526</v>
      </c>
      <c r="BH79">
        <v>0</v>
      </c>
      <c r="BK79" t="s">
        <v>526</v>
      </c>
      <c r="BL79">
        <v>0</v>
      </c>
    </row>
    <row r="80" spans="19:64">
      <c r="S80" t="s">
        <v>527</v>
      </c>
      <c r="T80">
        <v>0</v>
      </c>
      <c r="W80" t="s">
        <v>527</v>
      </c>
      <c r="X80">
        <v>0</v>
      </c>
      <c r="AA80" t="s">
        <v>527</v>
      </c>
      <c r="AB80">
        <v>0</v>
      </c>
      <c r="AE80" t="s">
        <v>527</v>
      </c>
      <c r="AF80">
        <v>0</v>
      </c>
      <c r="AI80" t="s">
        <v>527</v>
      </c>
      <c r="AJ80">
        <v>0</v>
      </c>
      <c r="AM80" t="s">
        <v>527</v>
      </c>
      <c r="AN80">
        <v>0</v>
      </c>
      <c r="AQ80" t="s">
        <v>527</v>
      </c>
      <c r="AR80">
        <v>0</v>
      </c>
      <c r="AU80" t="s">
        <v>527</v>
      </c>
      <c r="AV80">
        <v>0</v>
      </c>
      <c r="AY80" t="s">
        <v>527</v>
      </c>
      <c r="AZ80">
        <v>0</v>
      </c>
      <c r="BC80" t="s">
        <v>527</v>
      </c>
      <c r="BD80">
        <v>0</v>
      </c>
      <c r="BG80" t="s">
        <v>527</v>
      </c>
      <c r="BH80">
        <v>0</v>
      </c>
      <c r="BK80" t="s">
        <v>527</v>
      </c>
      <c r="BL80">
        <v>0</v>
      </c>
    </row>
    <row r="81" spans="19:64">
      <c r="S81" t="s">
        <v>528</v>
      </c>
      <c r="T81">
        <v>0</v>
      </c>
      <c r="W81" t="s">
        <v>528</v>
      </c>
      <c r="X81">
        <v>0</v>
      </c>
      <c r="AA81" t="s">
        <v>528</v>
      </c>
      <c r="AB81">
        <v>0</v>
      </c>
      <c r="AE81" t="s">
        <v>528</v>
      </c>
      <c r="AF81">
        <v>0</v>
      </c>
      <c r="AI81" t="s">
        <v>528</v>
      </c>
      <c r="AJ81">
        <v>0</v>
      </c>
      <c r="AM81" t="s">
        <v>528</v>
      </c>
      <c r="AN81">
        <v>0</v>
      </c>
      <c r="AQ81" t="s">
        <v>528</v>
      </c>
      <c r="AR81">
        <v>0</v>
      </c>
      <c r="AU81" t="s">
        <v>528</v>
      </c>
      <c r="AV81">
        <v>0</v>
      </c>
      <c r="AY81" t="s">
        <v>528</v>
      </c>
      <c r="AZ81">
        <v>0</v>
      </c>
      <c r="BC81" t="s">
        <v>528</v>
      </c>
      <c r="BD81">
        <v>0</v>
      </c>
      <c r="BG81" t="s">
        <v>528</v>
      </c>
      <c r="BH81">
        <v>0</v>
      </c>
      <c r="BK81" t="s">
        <v>528</v>
      </c>
      <c r="BL81">
        <v>0</v>
      </c>
    </row>
    <row r="82" spans="19:64">
      <c r="S82" t="s">
        <v>529</v>
      </c>
      <c r="T82">
        <v>5.4622758061229097E-3</v>
      </c>
      <c r="W82" t="s">
        <v>529</v>
      </c>
      <c r="X82">
        <v>2.6747999999999902E-3</v>
      </c>
      <c r="AA82" t="s">
        <v>529</v>
      </c>
      <c r="AB82">
        <v>2.6747999999999902E-3</v>
      </c>
      <c r="AE82" t="s">
        <v>529</v>
      </c>
      <c r="AF82">
        <v>5.4622758061232801E-3</v>
      </c>
      <c r="AI82" t="s">
        <v>529</v>
      </c>
      <c r="AJ82">
        <v>5.4622758061229704E-3</v>
      </c>
      <c r="AM82" t="s">
        <v>529</v>
      </c>
      <c r="AN82">
        <v>5.4622758061226902E-3</v>
      </c>
      <c r="AQ82" t="s">
        <v>529</v>
      </c>
      <c r="AR82">
        <v>1.7091884365472E-3</v>
      </c>
      <c r="AU82" t="s">
        <v>529</v>
      </c>
      <c r="AV82" s="110">
        <v>8.1059999999999997E-4</v>
      </c>
      <c r="AY82" t="s">
        <v>529</v>
      </c>
      <c r="AZ82">
        <v>1.7091884365472E-3</v>
      </c>
      <c r="BC82" t="s">
        <v>529</v>
      </c>
      <c r="BD82">
        <v>1.7091884365472E-3</v>
      </c>
      <c r="BG82" t="s">
        <v>529</v>
      </c>
      <c r="BH82">
        <v>1.7091884365472E-3</v>
      </c>
      <c r="BK82" t="s">
        <v>529</v>
      </c>
      <c r="BL82">
        <v>1.7091884365472E-3</v>
      </c>
    </row>
    <row r="83" spans="19:64">
      <c r="S83" t="s">
        <v>530</v>
      </c>
      <c r="T83">
        <v>3.7355148294116701E-2</v>
      </c>
      <c r="W83" t="s">
        <v>530</v>
      </c>
      <c r="X83">
        <v>1.8298800000000101E-2</v>
      </c>
      <c r="AA83" t="s">
        <v>530</v>
      </c>
      <c r="AB83">
        <v>1.8298800000000101E-2</v>
      </c>
      <c r="AE83" t="s">
        <v>530</v>
      </c>
      <c r="AF83">
        <v>3.73551482941194E-2</v>
      </c>
      <c r="AI83" t="s">
        <v>530</v>
      </c>
      <c r="AJ83">
        <v>3.7355148294116701E-2</v>
      </c>
      <c r="AM83" t="s">
        <v>530</v>
      </c>
      <c r="AN83">
        <v>3.7355148294115001E-2</v>
      </c>
      <c r="AQ83" t="s">
        <v>530</v>
      </c>
      <c r="AR83">
        <v>1.16890091830005E-2</v>
      </c>
      <c r="AU83" t="s">
        <v>530</v>
      </c>
      <c r="AV83">
        <v>5.5415999999999998E-3</v>
      </c>
      <c r="AY83" t="s">
        <v>530</v>
      </c>
      <c r="AZ83">
        <v>1.16890091830013E-2</v>
      </c>
      <c r="BC83" t="s">
        <v>530</v>
      </c>
      <c r="BD83">
        <v>1.1689009183000599E-2</v>
      </c>
      <c r="BG83" t="s">
        <v>530</v>
      </c>
      <c r="BH83">
        <v>1.16890091830084E-2</v>
      </c>
      <c r="BK83" t="s">
        <v>530</v>
      </c>
      <c r="BL83">
        <v>1.16890091830084E-2</v>
      </c>
    </row>
    <row r="84" spans="19:64">
      <c r="S84" t="s">
        <v>531</v>
      </c>
      <c r="T84">
        <v>-4.65003984774209E-2</v>
      </c>
      <c r="W84" t="s">
        <v>531</v>
      </c>
      <c r="X84">
        <v>-2.2779000000000101E-2</v>
      </c>
      <c r="AA84" t="s">
        <v>531</v>
      </c>
      <c r="AB84">
        <v>-2.2779000000000101E-2</v>
      </c>
      <c r="AE84" t="s">
        <v>531</v>
      </c>
      <c r="AF84">
        <v>-4.6500398477424203E-2</v>
      </c>
      <c r="AI84" t="s">
        <v>531</v>
      </c>
      <c r="AJ84">
        <v>-4.6500398477420997E-2</v>
      </c>
      <c r="AM84" t="s">
        <v>531</v>
      </c>
      <c r="AN84">
        <v>-4.6500398477418797E-2</v>
      </c>
      <c r="AQ84" t="s">
        <v>531</v>
      </c>
      <c r="AR84">
        <v>-1.45507145790746E-2</v>
      </c>
      <c r="AU84" t="s">
        <v>531</v>
      </c>
      <c r="AV84">
        <v>-6.8982000000000002E-3</v>
      </c>
      <c r="AY84" t="s">
        <v>531</v>
      </c>
      <c r="AZ84">
        <v>-1.4550714579075299E-2</v>
      </c>
      <c r="BC84" t="s">
        <v>531</v>
      </c>
      <c r="BD84">
        <v>-1.45507145790746E-2</v>
      </c>
      <c r="BG84" t="s">
        <v>531</v>
      </c>
      <c r="BH84">
        <v>-1.45507145790825E-2</v>
      </c>
      <c r="BK84" t="s">
        <v>531</v>
      </c>
      <c r="BL84">
        <v>-1.45507145790825E-2</v>
      </c>
    </row>
    <row r="85" spans="19:64">
      <c r="S85" t="s">
        <v>532</v>
      </c>
      <c r="T85">
        <v>-5.4622758061229097E-3</v>
      </c>
      <c r="W85" t="s">
        <v>532</v>
      </c>
      <c r="X85">
        <v>-2.6747999999999902E-3</v>
      </c>
      <c r="AA85" t="s">
        <v>532</v>
      </c>
      <c r="AB85">
        <v>-2.6747999999999902E-3</v>
      </c>
      <c r="AE85" t="s">
        <v>532</v>
      </c>
      <c r="AF85">
        <v>-5.4622758061232801E-3</v>
      </c>
      <c r="AI85" t="s">
        <v>532</v>
      </c>
      <c r="AJ85">
        <v>-5.4622758061229704E-3</v>
      </c>
      <c r="AM85" t="s">
        <v>532</v>
      </c>
      <c r="AN85">
        <v>-5.4622758061226902E-3</v>
      </c>
      <c r="AQ85" t="s">
        <v>532</v>
      </c>
      <c r="AR85">
        <v>-1.7091884365472E-3</v>
      </c>
      <c r="AU85" t="s">
        <v>532</v>
      </c>
      <c r="AV85" s="110">
        <v>-8.1059999999999997E-4</v>
      </c>
      <c r="AY85" t="s">
        <v>532</v>
      </c>
      <c r="AZ85">
        <v>-1.7091884365472E-3</v>
      </c>
      <c r="BC85" t="s">
        <v>532</v>
      </c>
      <c r="BD85">
        <v>-1.7091884365472E-3</v>
      </c>
      <c r="BG85" t="s">
        <v>532</v>
      </c>
      <c r="BH85">
        <v>-1.7091884365472E-3</v>
      </c>
      <c r="BK85" t="s">
        <v>532</v>
      </c>
      <c r="BL85">
        <v>-1.7091884365472E-3</v>
      </c>
    </row>
    <row r="86" spans="19:64">
      <c r="S86" t="s">
        <v>2021</v>
      </c>
      <c r="T86">
        <v>51.1953232297234</v>
      </c>
      <c r="W86" t="s">
        <v>2021</v>
      </c>
      <c r="X86">
        <v>40.501007999999899</v>
      </c>
      <c r="AA86" t="s">
        <v>2021</v>
      </c>
      <c r="AB86">
        <v>40.501007999999899</v>
      </c>
      <c r="AE86" t="s">
        <v>2021</v>
      </c>
      <c r="AF86">
        <v>51.195323229706098</v>
      </c>
      <c r="AI86" t="s">
        <v>2021</v>
      </c>
      <c r="AJ86">
        <v>51.195323229720699</v>
      </c>
      <c r="AM86" t="s">
        <v>2021</v>
      </c>
      <c r="AN86">
        <v>51.195323229733603</v>
      </c>
      <c r="AQ86" t="s">
        <v>2021</v>
      </c>
      <c r="AR86">
        <v>0</v>
      </c>
      <c r="AU86" t="s">
        <v>2021</v>
      </c>
      <c r="AV86">
        <v>0</v>
      </c>
      <c r="AY86" t="s">
        <v>2021</v>
      </c>
      <c r="AZ86">
        <v>0</v>
      </c>
      <c r="BC86" t="s">
        <v>2021</v>
      </c>
      <c r="BD86">
        <v>0</v>
      </c>
      <c r="BG86" t="s">
        <v>2021</v>
      </c>
      <c r="BH86">
        <v>0</v>
      </c>
      <c r="BK86" t="s">
        <v>2021</v>
      </c>
      <c r="BL86">
        <v>0</v>
      </c>
    </row>
    <row r="87" spans="19:64">
      <c r="S87" t="s">
        <v>533</v>
      </c>
      <c r="T87">
        <v>0.34002088474828701</v>
      </c>
      <c r="W87" t="s">
        <v>533</v>
      </c>
      <c r="X87">
        <v>0.16649999999999901</v>
      </c>
      <c r="AA87" t="s">
        <v>533</v>
      </c>
      <c r="AB87">
        <v>0.16649999999999901</v>
      </c>
      <c r="AE87" t="s">
        <v>533</v>
      </c>
      <c r="AF87">
        <v>0.34002088474831099</v>
      </c>
      <c r="AI87" t="s">
        <v>533</v>
      </c>
      <c r="AJ87">
        <v>0.34002088474829101</v>
      </c>
      <c r="AM87" t="s">
        <v>533</v>
      </c>
      <c r="AN87">
        <v>0.34002088474827402</v>
      </c>
      <c r="AQ87" t="s">
        <v>533</v>
      </c>
      <c r="AR87">
        <v>0.106395013715085</v>
      </c>
      <c r="AU87" t="s">
        <v>533</v>
      </c>
      <c r="AV87">
        <v>5.0459999999999998E-2</v>
      </c>
      <c r="AY87" t="s">
        <v>533</v>
      </c>
      <c r="AZ87">
        <v>0.106395013715085</v>
      </c>
      <c r="BC87" t="s">
        <v>533</v>
      </c>
      <c r="BD87">
        <v>0.106395013715085</v>
      </c>
      <c r="BG87" t="s">
        <v>533</v>
      </c>
      <c r="BH87">
        <v>0.106395013715085</v>
      </c>
      <c r="BK87" t="s">
        <v>533</v>
      </c>
      <c r="BL87">
        <v>0.106395013715085</v>
      </c>
    </row>
    <row r="88" spans="19:64">
      <c r="S88" t="s">
        <v>534</v>
      </c>
      <c r="T88">
        <v>0</v>
      </c>
      <c r="W88" t="s">
        <v>534</v>
      </c>
      <c r="X88">
        <v>1.5512400000000001E-2</v>
      </c>
      <c r="AA88" t="s">
        <v>534</v>
      </c>
      <c r="AB88">
        <v>1.5512400000000001E-2</v>
      </c>
      <c r="AE88" t="s">
        <v>534</v>
      </c>
      <c r="AF88">
        <v>0</v>
      </c>
      <c r="AI88" t="s">
        <v>534</v>
      </c>
      <c r="AJ88">
        <v>0</v>
      </c>
      <c r="AM88" t="s">
        <v>534</v>
      </c>
      <c r="AN88">
        <v>0</v>
      </c>
      <c r="AQ88" t="s">
        <v>534</v>
      </c>
      <c r="AR88">
        <v>0</v>
      </c>
      <c r="AU88" t="s">
        <v>534</v>
      </c>
      <c r="AV88">
        <v>0</v>
      </c>
      <c r="AY88" t="s">
        <v>534</v>
      </c>
      <c r="AZ88">
        <v>0</v>
      </c>
      <c r="BC88" t="s">
        <v>534</v>
      </c>
      <c r="BD88">
        <v>0</v>
      </c>
      <c r="BG88" t="s">
        <v>534</v>
      </c>
      <c r="BH88">
        <v>0</v>
      </c>
      <c r="BK88" t="s">
        <v>534</v>
      </c>
      <c r="BL88">
        <v>0</v>
      </c>
    </row>
    <row r="89" spans="19:64">
      <c r="S89" t="s">
        <v>535</v>
      </c>
      <c r="T89">
        <v>0</v>
      </c>
      <c r="W89" t="s">
        <v>535</v>
      </c>
      <c r="X89">
        <v>0</v>
      </c>
      <c r="AA89" t="s">
        <v>535</v>
      </c>
      <c r="AB89">
        <v>0</v>
      </c>
      <c r="AE89" t="s">
        <v>535</v>
      </c>
      <c r="AF89">
        <v>0</v>
      </c>
      <c r="AI89" t="s">
        <v>535</v>
      </c>
      <c r="AJ89">
        <v>0</v>
      </c>
      <c r="AM89" t="s">
        <v>535</v>
      </c>
      <c r="AN89">
        <v>0</v>
      </c>
      <c r="AQ89" t="s">
        <v>535</v>
      </c>
      <c r="AR89">
        <v>0</v>
      </c>
      <c r="AU89" t="s">
        <v>535</v>
      </c>
      <c r="AV89">
        <v>0</v>
      </c>
      <c r="AY89" t="s">
        <v>535</v>
      </c>
      <c r="AZ89">
        <v>0</v>
      </c>
      <c r="BC89" t="s">
        <v>535</v>
      </c>
      <c r="BD89">
        <v>0</v>
      </c>
      <c r="BG89" t="s">
        <v>535</v>
      </c>
      <c r="BH89">
        <v>0</v>
      </c>
      <c r="BK89" t="s">
        <v>535</v>
      </c>
      <c r="BL89">
        <v>0</v>
      </c>
    </row>
    <row r="90" spans="19:64">
      <c r="S90" t="s">
        <v>536</v>
      </c>
      <c r="T90">
        <v>0</v>
      </c>
      <c r="W90" t="s">
        <v>536</v>
      </c>
      <c r="X90">
        <v>0</v>
      </c>
      <c r="AA90" t="s">
        <v>536</v>
      </c>
      <c r="AB90">
        <v>0</v>
      </c>
      <c r="AE90" t="s">
        <v>536</v>
      </c>
      <c r="AF90">
        <v>0</v>
      </c>
      <c r="AI90" t="s">
        <v>536</v>
      </c>
      <c r="AJ90">
        <v>0</v>
      </c>
      <c r="AM90" t="s">
        <v>536</v>
      </c>
      <c r="AN90">
        <v>0</v>
      </c>
      <c r="AQ90" t="s">
        <v>536</v>
      </c>
      <c r="AR90">
        <v>0</v>
      </c>
      <c r="AU90" t="s">
        <v>536</v>
      </c>
      <c r="AV90">
        <v>0</v>
      </c>
      <c r="AY90" t="s">
        <v>536</v>
      </c>
      <c r="AZ90">
        <v>0</v>
      </c>
      <c r="BC90" t="s">
        <v>536</v>
      </c>
      <c r="BD90">
        <v>0</v>
      </c>
      <c r="BG90" t="s">
        <v>536</v>
      </c>
      <c r="BH90">
        <v>0</v>
      </c>
      <c r="BK90" t="s">
        <v>536</v>
      </c>
      <c r="BL90">
        <v>0</v>
      </c>
    </row>
    <row r="91" spans="19:64">
      <c r="S91" t="s">
        <v>537</v>
      </c>
      <c r="T91">
        <v>0</v>
      </c>
      <c r="W91" t="s">
        <v>537</v>
      </c>
      <c r="X91">
        <v>0</v>
      </c>
      <c r="AA91" t="s">
        <v>537</v>
      </c>
      <c r="AB91">
        <v>0</v>
      </c>
      <c r="AE91" t="s">
        <v>537</v>
      </c>
      <c r="AF91">
        <v>0</v>
      </c>
      <c r="AI91" t="s">
        <v>537</v>
      </c>
      <c r="AJ91">
        <v>0</v>
      </c>
      <c r="AM91" t="s">
        <v>537</v>
      </c>
      <c r="AN91">
        <v>0</v>
      </c>
      <c r="AQ91" t="s">
        <v>537</v>
      </c>
      <c r="AR91">
        <v>0</v>
      </c>
      <c r="AU91" t="s">
        <v>537</v>
      </c>
      <c r="AV91">
        <v>0</v>
      </c>
      <c r="AY91" t="s">
        <v>537</v>
      </c>
      <c r="AZ91">
        <v>0</v>
      </c>
      <c r="BC91" t="s">
        <v>537</v>
      </c>
      <c r="BD91">
        <v>0</v>
      </c>
      <c r="BG91" t="s">
        <v>537</v>
      </c>
      <c r="BH91">
        <v>0</v>
      </c>
      <c r="BK91" t="s">
        <v>537</v>
      </c>
      <c r="BL91">
        <v>0</v>
      </c>
    </row>
    <row r="92" spans="19:64">
      <c r="S92" t="s">
        <v>538</v>
      </c>
      <c r="T92">
        <v>10.2750419483169</v>
      </c>
      <c r="W92" t="s">
        <v>538</v>
      </c>
      <c r="X92">
        <v>5.0331905999999904</v>
      </c>
      <c r="AA92" t="s">
        <v>538</v>
      </c>
      <c r="AB92">
        <v>5.0331905999999904</v>
      </c>
      <c r="AE92" t="s">
        <v>538</v>
      </c>
      <c r="AF92">
        <v>10.2750419483176</v>
      </c>
      <c r="AI92" t="s">
        <v>538</v>
      </c>
      <c r="AJ92">
        <v>10.275041948317</v>
      </c>
      <c r="AM92" t="s">
        <v>538</v>
      </c>
      <c r="AN92">
        <v>10.275041948316501</v>
      </c>
      <c r="AQ92" t="s">
        <v>538</v>
      </c>
      <c r="AR92">
        <v>2.19102576247922</v>
      </c>
      <c r="AU92" t="s">
        <v>538</v>
      </c>
      <c r="AV92">
        <v>1.0387541999999901</v>
      </c>
      <c r="AY92" t="s">
        <v>538</v>
      </c>
      <c r="AZ92">
        <v>2.19102576247922</v>
      </c>
      <c r="BC92" t="s">
        <v>538</v>
      </c>
      <c r="BD92">
        <v>2.1910257624792102</v>
      </c>
      <c r="BG92" t="s">
        <v>538</v>
      </c>
      <c r="BH92">
        <v>2.1910257624792102</v>
      </c>
      <c r="BK92" t="s">
        <v>538</v>
      </c>
      <c r="BL92">
        <v>2.1910257624792102</v>
      </c>
    </row>
    <row r="93" spans="19:64">
      <c r="S93" t="s">
        <v>539</v>
      </c>
      <c r="T93">
        <v>0</v>
      </c>
      <c r="W93" t="s">
        <v>539</v>
      </c>
      <c r="X93">
        <v>0</v>
      </c>
      <c r="AA93" t="s">
        <v>539</v>
      </c>
      <c r="AB93">
        <v>0</v>
      </c>
      <c r="AE93" t="s">
        <v>539</v>
      </c>
      <c r="AF93">
        <v>0</v>
      </c>
      <c r="AI93" t="s">
        <v>539</v>
      </c>
      <c r="AJ93">
        <v>0</v>
      </c>
      <c r="AM93" t="s">
        <v>539</v>
      </c>
      <c r="AN93">
        <v>0</v>
      </c>
      <c r="AQ93" t="s">
        <v>539</v>
      </c>
      <c r="AR93">
        <v>0</v>
      </c>
      <c r="AU93" t="s">
        <v>539</v>
      </c>
      <c r="AV93">
        <v>0</v>
      </c>
      <c r="AY93" t="s">
        <v>539</v>
      </c>
      <c r="AZ93">
        <v>0</v>
      </c>
      <c r="BC93" t="s">
        <v>539</v>
      </c>
      <c r="BD93">
        <v>0</v>
      </c>
      <c r="BG93" t="s">
        <v>539</v>
      </c>
      <c r="BH93">
        <v>0</v>
      </c>
      <c r="BK93" t="s">
        <v>539</v>
      </c>
      <c r="BL93">
        <v>0</v>
      </c>
    </row>
    <row r="94" spans="19:64">
      <c r="S94" t="s">
        <v>540</v>
      </c>
      <c r="T94">
        <v>0</v>
      </c>
      <c r="W94" t="s">
        <v>540</v>
      </c>
      <c r="X94">
        <v>0.41248799999999902</v>
      </c>
      <c r="AA94" t="s">
        <v>540</v>
      </c>
      <c r="AB94">
        <v>0.41248799999999902</v>
      </c>
      <c r="AE94" t="s">
        <v>540</v>
      </c>
      <c r="AF94">
        <v>0</v>
      </c>
      <c r="AI94" t="s">
        <v>540</v>
      </c>
      <c r="AJ94">
        <v>0</v>
      </c>
      <c r="AM94" t="s">
        <v>540</v>
      </c>
      <c r="AN94">
        <v>0</v>
      </c>
      <c r="AQ94" t="s">
        <v>540</v>
      </c>
      <c r="AR94">
        <v>0</v>
      </c>
      <c r="AU94" t="s">
        <v>540</v>
      </c>
      <c r="AV94">
        <v>0</v>
      </c>
      <c r="AY94" t="s">
        <v>540</v>
      </c>
      <c r="AZ94">
        <v>0</v>
      </c>
      <c r="BC94" t="s">
        <v>540</v>
      </c>
      <c r="BD94">
        <v>0</v>
      </c>
      <c r="BG94" t="s">
        <v>540</v>
      </c>
      <c r="BH94">
        <v>0</v>
      </c>
      <c r="BK94" t="s">
        <v>540</v>
      </c>
      <c r="BL94">
        <v>0</v>
      </c>
    </row>
    <row r="95" spans="19:64">
      <c r="S95" t="s">
        <v>541</v>
      </c>
      <c r="T95">
        <v>0.13244497804418801</v>
      </c>
      <c r="W95" t="s">
        <v>541</v>
      </c>
      <c r="X95">
        <v>7.4951999999990096E-2</v>
      </c>
      <c r="AA95" t="s">
        <v>541</v>
      </c>
      <c r="AB95">
        <v>7.4951999999990096E-2</v>
      </c>
      <c r="AE95" t="s">
        <v>541</v>
      </c>
      <c r="AF95">
        <v>0.13244497804389499</v>
      </c>
      <c r="AI95" t="s">
        <v>541</v>
      </c>
      <c r="AJ95">
        <v>0.132444978044123</v>
      </c>
      <c r="AM95" t="s">
        <v>541</v>
      </c>
      <c r="AN95">
        <v>0.132444978044225</v>
      </c>
      <c r="AQ95" t="s">
        <v>541</v>
      </c>
      <c r="AR95">
        <v>4.1898826714558801E-2</v>
      </c>
      <c r="AU95" t="s">
        <v>541</v>
      </c>
      <c r="AV95">
        <v>1.6718999999998499E-2</v>
      </c>
      <c r="AY95" t="s">
        <v>541</v>
      </c>
      <c r="AZ95">
        <v>4.1898826714549198E-2</v>
      </c>
      <c r="BC95" t="s">
        <v>541</v>
      </c>
      <c r="BD95">
        <v>4.1898826714552598E-2</v>
      </c>
      <c r="BG95" t="s">
        <v>541</v>
      </c>
      <c r="BH95">
        <v>4.1898826714545603E-2</v>
      </c>
      <c r="BK95" t="s">
        <v>541</v>
      </c>
      <c r="BL95">
        <v>4.1898826714545603E-2</v>
      </c>
    </row>
    <row r="96" spans="19:64">
      <c r="S96" t="s">
        <v>542</v>
      </c>
      <c r="T96">
        <v>0</v>
      </c>
      <c r="W96" t="s">
        <v>542</v>
      </c>
      <c r="X96">
        <v>0</v>
      </c>
      <c r="AA96" t="s">
        <v>542</v>
      </c>
      <c r="AB96">
        <v>0</v>
      </c>
      <c r="AE96" t="s">
        <v>542</v>
      </c>
      <c r="AF96">
        <v>0</v>
      </c>
      <c r="AI96" t="s">
        <v>542</v>
      </c>
      <c r="AJ96">
        <v>0</v>
      </c>
      <c r="AM96" t="s">
        <v>542</v>
      </c>
      <c r="AN96">
        <v>0</v>
      </c>
      <c r="AQ96" t="s">
        <v>542</v>
      </c>
      <c r="AR96">
        <v>0</v>
      </c>
      <c r="AU96" t="s">
        <v>542</v>
      </c>
      <c r="AV96">
        <v>0</v>
      </c>
      <c r="AY96" t="s">
        <v>542</v>
      </c>
      <c r="AZ96">
        <v>0</v>
      </c>
      <c r="BC96" t="s">
        <v>542</v>
      </c>
      <c r="BD96">
        <v>0</v>
      </c>
      <c r="BG96" t="s">
        <v>542</v>
      </c>
      <c r="BH96">
        <v>0</v>
      </c>
      <c r="BK96" t="s">
        <v>542</v>
      </c>
      <c r="BL96">
        <v>0</v>
      </c>
    </row>
    <row r="97" spans="19:64">
      <c r="S97" t="s">
        <v>543</v>
      </c>
      <c r="T97">
        <v>0</v>
      </c>
      <c r="W97" t="s">
        <v>543</v>
      </c>
      <c r="X97">
        <v>0</v>
      </c>
      <c r="AA97" t="s">
        <v>543</v>
      </c>
      <c r="AB97">
        <v>0</v>
      </c>
      <c r="AE97" t="s">
        <v>543</v>
      </c>
      <c r="AF97">
        <v>0</v>
      </c>
      <c r="AI97" t="s">
        <v>543</v>
      </c>
      <c r="AJ97">
        <v>0</v>
      </c>
      <c r="AM97" t="s">
        <v>543</v>
      </c>
      <c r="AN97">
        <v>0</v>
      </c>
      <c r="AQ97" t="s">
        <v>543</v>
      </c>
      <c r="AR97">
        <v>0</v>
      </c>
      <c r="AU97" t="s">
        <v>543</v>
      </c>
      <c r="AV97">
        <v>0</v>
      </c>
      <c r="AY97" t="s">
        <v>543</v>
      </c>
      <c r="AZ97">
        <v>0</v>
      </c>
      <c r="BC97" t="s">
        <v>543</v>
      </c>
      <c r="BD97">
        <v>0</v>
      </c>
      <c r="BG97" t="s">
        <v>543</v>
      </c>
      <c r="BH97">
        <v>0</v>
      </c>
      <c r="BK97" t="s">
        <v>543</v>
      </c>
      <c r="BL97">
        <v>0</v>
      </c>
    </row>
    <row r="98" spans="19:64">
      <c r="S98" t="s">
        <v>2022</v>
      </c>
      <c r="T98">
        <v>0</v>
      </c>
      <c r="W98" t="s">
        <v>2022</v>
      </c>
      <c r="X98">
        <v>0</v>
      </c>
      <c r="AA98" t="s">
        <v>2022</v>
      </c>
      <c r="AB98">
        <v>0</v>
      </c>
      <c r="AE98" t="s">
        <v>2022</v>
      </c>
      <c r="AF98">
        <v>0</v>
      </c>
      <c r="AI98" t="s">
        <v>2022</v>
      </c>
      <c r="AJ98">
        <v>0</v>
      </c>
      <c r="AM98" t="s">
        <v>2022</v>
      </c>
      <c r="AN98">
        <v>0</v>
      </c>
      <c r="AQ98" t="s">
        <v>2022</v>
      </c>
      <c r="AR98">
        <v>0</v>
      </c>
      <c r="AU98" t="s">
        <v>2022</v>
      </c>
      <c r="AV98">
        <v>0</v>
      </c>
      <c r="AY98" t="s">
        <v>2022</v>
      </c>
      <c r="AZ98">
        <v>0</v>
      </c>
      <c r="BC98" t="s">
        <v>2022</v>
      </c>
      <c r="BD98">
        <v>0</v>
      </c>
      <c r="BG98" t="s">
        <v>2022</v>
      </c>
      <c r="BH98">
        <v>0</v>
      </c>
      <c r="BK98" t="s">
        <v>2022</v>
      </c>
      <c r="BL98">
        <v>0</v>
      </c>
    </row>
    <row r="99" spans="19:64">
      <c r="S99" t="s">
        <v>2023</v>
      </c>
      <c r="T99">
        <v>0</v>
      </c>
      <c r="W99" t="s">
        <v>2023</v>
      </c>
      <c r="X99">
        <v>0</v>
      </c>
      <c r="AA99" t="s">
        <v>2023</v>
      </c>
      <c r="AB99">
        <v>0</v>
      </c>
      <c r="AE99" t="s">
        <v>2023</v>
      </c>
      <c r="AF99">
        <v>0</v>
      </c>
      <c r="AI99" t="s">
        <v>2023</v>
      </c>
      <c r="AJ99">
        <v>0</v>
      </c>
      <c r="AM99" t="s">
        <v>2023</v>
      </c>
      <c r="AN99">
        <v>0</v>
      </c>
      <c r="AQ99" t="s">
        <v>2023</v>
      </c>
      <c r="AR99">
        <v>0</v>
      </c>
      <c r="AU99" t="s">
        <v>2023</v>
      </c>
      <c r="AV99">
        <v>0</v>
      </c>
      <c r="AY99" t="s">
        <v>2023</v>
      </c>
      <c r="AZ99">
        <v>0</v>
      </c>
      <c r="BC99" t="s">
        <v>2023</v>
      </c>
      <c r="BD99">
        <v>0</v>
      </c>
      <c r="BG99" t="s">
        <v>2023</v>
      </c>
      <c r="BH99">
        <v>0</v>
      </c>
      <c r="BK99" t="s">
        <v>2023</v>
      </c>
      <c r="BL99">
        <v>0</v>
      </c>
    </row>
    <row r="100" spans="19:64">
      <c r="S100" t="s">
        <v>544</v>
      </c>
      <c r="T100">
        <v>0</v>
      </c>
      <c r="W100" t="s">
        <v>544</v>
      </c>
      <c r="X100">
        <v>0</v>
      </c>
      <c r="AA100" t="s">
        <v>544</v>
      </c>
      <c r="AB100">
        <v>0</v>
      </c>
      <c r="AE100" t="s">
        <v>544</v>
      </c>
      <c r="AF100">
        <v>0</v>
      </c>
      <c r="AI100" t="s">
        <v>544</v>
      </c>
      <c r="AJ100">
        <v>0</v>
      </c>
      <c r="AM100" t="s">
        <v>544</v>
      </c>
      <c r="AN100">
        <v>0</v>
      </c>
      <c r="AQ100" t="s">
        <v>544</v>
      </c>
      <c r="AR100">
        <v>0</v>
      </c>
      <c r="AU100" t="s">
        <v>544</v>
      </c>
      <c r="AV100">
        <v>0</v>
      </c>
      <c r="AY100" t="s">
        <v>544</v>
      </c>
      <c r="AZ100">
        <v>0</v>
      </c>
      <c r="BC100" t="s">
        <v>544</v>
      </c>
      <c r="BD100">
        <v>0</v>
      </c>
      <c r="BG100" t="s">
        <v>544</v>
      </c>
      <c r="BH100">
        <v>0</v>
      </c>
      <c r="BK100" t="s">
        <v>544</v>
      </c>
      <c r="BL100">
        <v>0</v>
      </c>
    </row>
    <row r="101" spans="19:64">
      <c r="S101" t="s">
        <v>545</v>
      </c>
      <c r="T101">
        <v>0</v>
      </c>
      <c r="W101" t="s">
        <v>545</v>
      </c>
      <c r="X101">
        <v>0</v>
      </c>
      <c r="AA101" t="s">
        <v>545</v>
      </c>
      <c r="AB101">
        <v>0</v>
      </c>
      <c r="AE101" t="s">
        <v>545</v>
      </c>
      <c r="AF101">
        <v>0</v>
      </c>
      <c r="AI101" t="s">
        <v>545</v>
      </c>
      <c r="AJ101">
        <v>0</v>
      </c>
      <c r="AM101" t="s">
        <v>545</v>
      </c>
      <c r="AN101">
        <v>0</v>
      </c>
      <c r="AQ101" t="s">
        <v>545</v>
      </c>
      <c r="AR101">
        <v>0</v>
      </c>
      <c r="AU101" t="s">
        <v>545</v>
      </c>
      <c r="AV101">
        <v>0</v>
      </c>
      <c r="AY101" t="s">
        <v>545</v>
      </c>
      <c r="AZ101">
        <v>0</v>
      </c>
      <c r="BC101" t="s">
        <v>545</v>
      </c>
      <c r="BD101">
        <v>0</v>
      </c>
      <c r="BG101" t="s">
        <v>545</v>
      </c>
      <c r="BH101">
        <v>0</v>
      </c>
      <c r="BK101" t="s">
        <v>545</v>
      </c>
      <c r="BL101">
        <v>0</v>
      </c>
    </row>
    <row r="102" spans="19:64">
      <c r="S102" t="s">
        <v>546</v>
      </c>
      <c r="T102" s="110">
        <v>2.5032264987423503E-4</v>
      </c>
      <c r="W102" t="s">
        <v>546</v>
      </c>
      <c r="X102" s="110">
        <v>1.2240000000041099E-4</v>
      </c>
      <c r="AA102" t="s">
        <v>546</v>
      </c>
      <c r="AB102" s="110">
        <v>1.2240000000041099E-4</v>
      </c>
      <c r="AE102" t="s">
        <v>546</v>
      </c>
      <c r="AF102" s="110">
        <v>2.5032264987390299E-4</v>
      </c>
      <c r="AI102" t="s">
        <v>546</v>
      </c>
      <c r="AJ102" s="110">
        <v>2.5032264987423503E-4</v>
      </c>
      <c r="AM102" t="s">
        <v>546</v>
      </c>
      <c r="AN102" s="110">
        <v>2.5032264987423503E-4</v>
      </c>
      <c r="AQ102" t="s">
        <v>546</v>
      </c>
      <c r="AR102" s="110">
        <v>7.8319793866224704E-5</v>
      </c>
      <c r="AU102" t="s">
        <v>546</v>
      </c>
      <c r="AV102" s="110">
        <v>3.71999999999594E-5</v>
      </c>
      <c r="AY102" t="s">
        <v>546</v>
      </c>
      <c r="AZ102" s="110">
        <v>7.8319793866299297E-5</v>
      </c>
      <c r="BC102" t="s">
        <v>546</v>
      </c>
      <c r="BD102" s="110">
        <v>7.8319793866224704E-5</v>
      </c>
      <c r="BG102" t="s">
        <v>546</v>
      </c>
      <c r="BH102" s="110">
        <v>7.8319793866299297E-5</v>
      </c>
      <c r="BK102" t="s">
        <v>546</v>
      </c>
      <c r="BL102" s="110">
        <v>7.8319793866299297E-5</v>
      </c>
    </row>
    <row r="103" spans="19:64">
      <c r="S103" t="s">
        <v>547</v>
      </c>
      <c r="T103">
        <v>6.8799804813212697</v>
      </c>
      <c r="W103" t="s">
        <v>547</v>
      </c>
      <c r="X103">
        <v>3.3701687999999899</v>
      </c>
      <c r="AA103" t="s">
        <v>547</v>
      </c>
      <c r="AB103">
        <v>3.3701687999999899</v>
      </c>
      <c r="AE103" t="s">
        <v>547</v>
      </c>
      <c r="AF103">
        <v>6.8799804813217396</v>
      </c>
      <c r="AI103" t="s">
        <v>547</v>
      </c>
      <c r="AJ103">
        <v>6.8799804813213497</v>
      </c>
      <c r="AM103" t="s">
        <v>547</v>
      </c>
      <c r="AN103">
        <v>6.8799804813209997</v>
      </c>
      <c r="AQ103" t="s">
        <v>547</v>
      </c>
      <c r="AR103">
        <v>2.1528506231240301</v>
      </c>
      <c r="AU103" t="s">
        <v>547</v>
      </c>
      <c r="AV103">
        <v>1.0206557999999899</v>
      </c>
      <c r="AY103" t="s">
        <v>547</v>
      </c>
      <c r="AZ103">
        <v>2.1528506231240301</v>
      </c>
      <c r="BC103" t="s">
        <v>547</v>
      </c>
      <c r="BD103">
        <v>2.1528506231240301</v>
      </c>
      <c r="BG103" t="s">
        <v>547</v>
      </c>
      <c r="BH103">
        <v>2.1528506231240301</v>
      </c>
      <c r="BK103" t="s">
        <v>547</v>
      </c>
      <c r="BL103">
        <v>2.1528506231240301</v>
      </c>
    </row>
    <row r="104" spans="19:64">
      <c r="S104" t="s">
        <v>548</v>
      </c>
      <c r="T104">
        <v>3.2730632345634798</v>
      </c>
      <c r="W104" t="s">
        <v>548</v>
      </c>
      <c r="X104">
        <v>1.6032599999999899</v>
      </c>
      <c r="AA104" t="s">
        <v>548</v>
      </c>
      <c r="AB104">
        <v>1.6032599999999899</v>
      </c>
      <c r="AE104" t="s">
        <v>548</v>
      </c>
      <c r="AF104">
        <v>3.2730632345637098</v>
      </c>
      <c r="AI104" t="s">
        <v>548</v>
      </c>
      <c r="AJ104">
        <v>3.2730632345635202</v>
      </c>
      <c r="AM104" t="s">
        <v>548</v>
      </c>
      <c r="AN104">
        <v>3.2730632345633599</v>
      </c>
      <c r="AQ104" t="s">
        <v>548</v>
      </c>
      <c r="AR104">
        <v>0</v>
      </c>
      <c r="AU104" t="s">
        <v>548</v>
      </c>
      <c r="AV104">
        <v>0</v>
      </c>
      <c r="AY104" t="s">
        <v>548</v>
      </c>
      <c r="AZ104">
        <v>0</v>
      </c>
      <c r="BC104" t="s">
        <v>548</v>
      </c>
      <c r="BD104">
        <v>0</v>
      </c>
      <c r="BG104" t="s">
        <v>548</v>
      </c>
      <c r="BH104">
        <v>0</v>
      </c>
      <c r="BK104" t="s">
        <v>548</v>
      </c>
      <c r="BL104">
        <v>0</v>
      </c>
    </row>
    <row r="105" spans="19:64">
      <c r="S105" t="s">
        <v>549</v>
      </c>
      <c r="T105">
        <v>0</v>
      </c>
      <c r="W105" t="s">
        <v>549</v>
      </c>
      <c r="X105">
        <v>0</v>
      </c>
      <c r="AA105" t="s">
        <v>549</v>
      </c>
      <c r="AB105">
        <v>0</v>
      </c>
      <c r="AE105" t="s">
        <v>549</v>
      </c>
      <c r="AF105">
        <v>0</v>
      </c>
      <c r="AI105" t="s">
        <v>549</v>
      </c>
      <c r="AJ105">
        <v>0</v>
      </c>
      <c r="AM105" t="s">
        <v>549</v>
      </c>
      <c r="AN105">
        <v>0</v>
      </c>
      <c r="AQ105" t="s">
        <v>549</v>
      </c>
      <c r="AR105">
        <v>0</v>
      </c>
      <c r="AU105" t="s">
        <v>549</v>
      </c>
      <c r="AV105">
        <v>0</v>
      </c>
      <c r="AY105" t="s">
        <v>549</v>
      </c>
      <c r="AZ105">
        <v>0</v>
      </c>
      <c r="BC105" t="s">
        <v>549</v>
      </c>
      <c r="BD105">
        <v>0</v>
      </c>
      <c r="BG105" t="s">
        <v>549</v>
      </c>
      <c r="BH105">
        <v>0</v>
      </c>
      <c r="BK105" t="s">
        <v>549</v>
      </c>
      <c r="BL105">
        <v>0</v>
      </c>
    </row>
    <row r="106" spans="19:64">
      <c r="S106" t="s">
        <v>550</v>
      </c>
      <c r="T106">
        <v>0</v>
      </c>
      <c r="W106" t="s">
        <v>550</v>
      </c>
      <c r="X106">
        <v>0</v>
      </c>
      <c r="AA106" t="s">
        <v>550</v>
      </c>
      <c r="AB106">
        <v>0</v>
      </c>
      <c r="AE106" t="s">
        <v>550</v>
      </c>
      <c r="AF106">
        <v>0</v>
      </c>
      <c r="AI106" t="s">
        <v>550</v>
      </c>
      <c r="AJ106">
        <v>0</v>
      </c>
      <c r="AM106" t="s">
        <v>550</v>
      </c>
      <c r="AN106">
        <v>0</v>
      </c>
      <c r="AQ106" t="s">
        <v>550</v>
      </c>
      <c r="AR106">
        <v>0</v>
      </c>
      <c r="AU106" t="s">
        <v>550</v>
      </c>
      <c r="AV106">
        <v>0</v>
      </c>
      <c r="AY106" t="s">
        <v>550</v>
      </c>
      <c r="AZ106">
        <v>0</v>
      </c>
      <c r="BC106" t="s">
        <v>550</v>
      </c>
      <c r="BD106">
        <v>0</v>
      </c>
      <c r="BG106" t="s">
        <v>550</v>
      </c>
      <c r="BH106">
        <v>0</v>
      </c>
      <c r="BK106" t="s">
        <v>550</v>
      </c>
      <c r="BL106">
        <v>0</v>
      </c>
    </row>
    <row r="107" spans="19:64">
      <c r="S107" t="s">
        <v>551</v>
      </c>
      <c r="T107">
        <v>-0.14447927628693</v>
      </c>
      <c r="W107" t="s">
        <v>551</v>
      </c>
      <c r="X107">
        <v>-9.85014000000001E-2</v>
      </c>
      <c r="AA107" t="s">
        <v>551</v>
      </c>
      <c r="AB107">
        <v>-9.85014000000001E-2</v>
      </c>
      <c r="AE107" t="s">
        <v>551</v>
      </c>
      <c r="AF107">
        <v>-0.14447927628693699</v>
      </c>
      <c r="AI107" t="s">
        <v>551</v>
      </c>
      <c r="AJ107">
        <v>-0.144479276286931</v>
      </c>
      <c r="AM107" t="s">
        <v>551</v>
      </c>
      <c r="AN107">
        <v>-0.144479276286927</v>
      </c>
      <c r="AQ107" t="s">
        <v>551</v>
      </c>
      <c r="AR107">
        <v>-4.6461554113844297E-2</v>
      </c>
      <c r="AU107" t="s">
        <v>551</v>
      </c>
      <c r="AV107">
        <v>-1.33703999999998E-2</v>
      </c>
      <c r="AY107" t="s">
        <v>551</v>
      </c>
      <c r="AZ107">
        <v>-4.6461554113845102E-2</v>
      </c>
      <c r="BC107" t="s">
        <v>551</v>
      </c>
      <c r="BD107">
        <v>-4.6461554113844401E-2</v>
      </c>
      <c r="BG107" t="s">
        <v>551</v>
      </c>
      <c r="BH107">
        <v>-4.6461554113852201E-2</v>
      </c>
      <c r="BK107" t="s">
        <v>551</v>
      </c>
      <c r="BL107">
        <v>-4.6461554113852201E-2</v>
      </c>
    </row>
    <row r="108" spans="19:64">
      <c r="S108" t="s">
        <v>552</v>
      </c>
      <c r="T108">
        <v>-1.4607525989427E-2</v>
      </c>
      <c r="W108" t="s">
        <v>552</v>
      </c>
      <c r="X108">
        <v>-7.1549999999999999E-3</v>
      </c>
      <c r="AA108" t="s">
        <v>552</v>
      </c>
      <c r="AB108">
        <v>-7.1549999999999999E-3</v>
      </c>
      <c r="AE108" t="s">
        <v>552</v>
      </c>
      <c r="AF108">
        <v>-1.4607525989427999E-2</v>
      </c>
      <c r="AI108" t="s">
        <v>552</v>
      </c>
      <c r="AJ108">
        <v>-1.46075259894272E-2</v>
      </c>
      <c r="AM108" t="s">
        <v>552</v>
      </c>
      <c r="AN108">
        <v>-1.46075259894264E-2</v>
      </c>
      <c r="AQ108" t="s">
        <v>552</v>
      </c>
      <c r="AR108">
        <v>-4.5708938326212197E-3</v>
      </c>
      <c r="AU108" t="s">
        <v>552</v>
      </c>
      <c r="AV108">
        <v>-2.1672000000000002E-3</v>
      </c>
      <c r="AY108" t="s">
        <v>552</v>
      </c>
      <c r="AZ108">
        <v>-4.5708938326212197E-3</v>
      </c>
      <c r="BC108" t="s">
        <v>552</v>
      </c>
      <c r="BD108">
        <v>-4.5708938326212197E-3</v>
      </c>
      <c r="BG108" t="s">
        <v>552</v>
      </c>
      <c r="BH108">
        <v>-4.5708938326212197E-3</v>
      </c>
      <c r="BK108" t="s">
        <v>552</v>
      </c>
      <c r="BL108">
        <v>-4.5708938326212197E-3</v>
      </c>
    </row>
    <row r="109" spans="19:64">
      <c r="S109" t="s">
        <v>553</v>
      </c>
      <c r="T109">
        <v>0</v>
      </c>
      <c r="W109" t="s">
        <v>553</v>
      </c>
      <c r="X109">
        <v>0</v>
      </c>
      <c r="AA109" t="s">
        <v>553</v>
      </c>
      <c r="AB109">
        <v>0</v>
      </c>
      <c r="AE109" t="s">
        <v>553</v>
      </c>
      <c r="AF109">
        <v>0</v>
      </c>
      <c r="AI109" t="s">
        <v>553</v>
      </c>
      <c r="AJ109">
        <v>0</v>
      </c>
      <c r="AM109" t="s">
        <v>553</v>
      </c>
      <c r="AN109">
        <v>0</v>
      </c>
      <c r="AQ109" t="s">
        <v>553</v>
      </c>
      <c r="AR109">
        <v>0</v>
      </c>
      <c r="AU109" t="s">
        <v>553</v>
      </c>
      <c r="AV109">
        <v>0</v>
      </c>
      <c r="AY109" t="s">
        <v>553</v>
      </c>
      <c r="AZ109">
        <v>0</v>
      </c>
      <c r="BC109" t="s">
        <v>553</v>
      </c>
      <c r="BD109">
        <v>0</v>
      </c>
      <c r="BG109" t="s">
        <v>553</v>
      </c>
      <c r="BH109">
        <v>0</v>
      </c>
      <c r="BK109" t="s">
        <v>553</v>
      </c>
      <c r="BL109">
        <v>0</v>
      </c>
    </row>
    <row r="110" spans="19:64">
      <c r="S110" t="s">
        <v>554</v>
      </c>
      <c r="T110">
        <v>10.210784248323099</v>
      </c>
      <c r="W110" t="s">
        <v>554</v>
      </c>
      <c r="X110">
        <v>0.51561000000000001</v>
      </c>
      <c r="AA110" t="s">
        <v>554</v>
      </c>
      <c r="AB110">
        <v>0.51561000000000001</v>
      </c>
      <c r="AE110" t="s">
        <v>554</v>
      </c>
      <c r="AF110">
        <v>10.210784248323799</v>
      </c>
      <c r="AI110" t="s">
        <v>554</v>
      </c>
      <c r="AJ110">
        <v>10.210784248323201</v>
      </c>
      <c r="AM110" t="s">
        <v>554</v>
      </c>
      <c r="AN110">
        <v>10.2107842483227</v>
      </c>
      <c r="AQ110" t="s">
        <v>554</v>
      </c>
      <c r="AR110">
        <v>0</v>
      </c>
      <c r="AU110" t="s">
        <v>554</v>
      </c>
      <c r="AV110">
        <v>0</v>
      </c>
      <c r="AY110" t="s">
        <v>554</v>
      </c>
      <c r="AZ110">
        <v>0</v>
      </c>
      <c r="BC110" t="s">
        <v>554</v>
      </c>
      <c r="BD110">
        <v>0</v>
      </c>
      <c r="BG110" t="s">
        <v>554</v>
      </c>
      <c r="BH110">
        <v>0</v>
      </c>
      <c r="BK110" t="s">
        <v>554</v>
      </c>
      <c r="BL110">
        <v>0</v>
      </c>
    </row>
    <row r="111" spans="19:64">
      <c r="S111" t="s">
        <v>555</v>
      </c>
      <c r="T111">
        <v>0</v>
      </c>
      <c r="W111" t="s">
        <v>555</v>
      </c>
      <c r="X111">
        <v>0</v>
      </c>
      <c r="AA111" t="s">
        <v>555</v>
      </c>
      <c r="AB111">
        <v>0</v>
      </c>
      <c r="AE111" t="s">
        <v>555</v>
      </c>
      <c r="AF111">
        <v>0</v>
      </c>
      <c r="AI111" t="s">
        <v>555</v>
      </c>
      <c r="AJ111">
        <v>0</v>
      </c>
      <c r="AM111" t="s">
        <v>555</v>
      </c>
      <c r="AN111">
        <v>0</v>
      </c>
      <c r="AQ111" t="s">
        <v>555</v>
      </c>
      <c r="AR111">
        <v>0</v>
      </c>
      <c r="AU111" t="s">
        <v>555</v>
      </c>
      <c r="AV111">
        <v>0</v>
      </c>
      <c r="AY111" t="s">
        <v>555</v>
      </c>
      <c r="AZ111">
        <v>0</v>
      </c>
      <c r="BC111" t="s">
        <v>555</v>
      </c>
      <c r="BD111">
        <v>0</v>
      </c>
      <c r="BG111" t="s">
        <v>555</v>
      </c>
      <c r="BH111">
        <v>0</v>
      </c>
      <c r="BK111" t="s">
        <v>555</v>
      </c>
      <c r="BL111">
        <v>0</v>
      </c>
    </row>
    <row r="112" spans="19:64">
      <c r="S112" t="s">
        <v>556</v>
      </c>
      <c r="T112">
        <v>0</v>
      </c>
      <c r="W112" t="s">
        <v>556</v>
      </c>
      <c r="X112">
        <v>0</v>
      </c>
      <c r="AA112" t="s">
        <v>556</v>
      </c>
      <c r="AB112">
        <v>0</v>
      </c>
      <c r="AE112" t="s">
        <v>556</v>
      </c>
      <c r="AF112">
        <v>0</v>
      </c>
      <c r="AI112" t="s">
        <v>556</v>
      </c>
      <c r="AJ112">
        <v>0</v>
      </c>
      <c r="AM112" t="s">
        <v>556</v>
      </c>
      <c r="AN112">
        <v>0</v>
      </c>
      <c r="AQ112" t="s">
        <v>556</v>
      </c>
      <c r="AR112">
        <v>0</v>
      </c>
      <c r="AU112" t="s">
        <v>556</v>
      </c>
      <c r="AV112">
        <v>0</v>
      </c>
      <c r="AY112" t="s">
        <v>556</v>
      </c>
      <c r="AZ112">
        <v>0</v>
      </c>
      <c r="BC112" t="s">
        <v>556</v>
      </c>
      <c r="BD112">
        <v>0</v>
      </c>
      <c r="BG112" t="s">
        <v>556</v>
      </c>
      <c r="BH112">
        <v>0</v>
      </c>
      <c r="BK112" t="s">
        <v>556</v>
      </c>
      <c r="BL112">
        <v>0</v>
      </c>
    </row>
    <row r="113" spans="19:64">
      <c r="S113" t="s">
        <v>557</v>
      </c>
      <c r="T113">
        <v>349.06177792257898</v>
      </c>
      <c r="W113" t="s">
        <v>557</v>
      </c>
      <c r="X113">
        <v>97.460770799999906</v>
      </c>
      <c r="AA113" t="s">
        <v>557</v>
      </c>
      <c r="AB113">
        <v>97.460770799999906</v>
      </c>
      <c r="AE113" t="s">
        <v>557</v>
      </c>
      <c r="AF113">
        <v>349.06177792259501</v>
      </c>
      <c r="AI113" t="s">
        <v>557</v>
      </c>
      <c r="AJ113">
        <v>349.06177792258097</v>
      </c>
      <c r="AM113" t="s">
        <v>557</v>
      </c>
      <c r="AN113">
        <v>349.06177792256898</v>
      </c>
      <c r="AQ113" t="s">
        <v>557</v>
      </c>
      <c r="AR113">
        <v>125.132525615736</v>
      </c>
      <c r="AU113" t="s">
        <v>557</v>
      </c>
      <c r="AV113">
        <v>52.3697215749999</v>
      </c>
      <c r="AY113" t="s">
        <v>557</v>
      </c>
      <c r="AZ113">
        <v>125.132525615736</v>
      </c>
      <c r="BC113" t="s">
        <v>557</v>
      </c>
      <c r="BD113">
        <v>125.132525615736</v>
      </c>
      <c r="BG113" t="s">
        <v>557</v>
      </c>
      <c r="BH113">
        <v>125.132525615736</v>
      </c>
      <c r="BK113" t="s">
        <v>557</v>
      </c>
      <c r="BL113">
        <v>125.132525615736</v>
      </c>
    </row>
    <row r="114" spans="19:64">
      <c r="S114" t="s">
        <v>558</v>
      </c>
      <c r="T114">
        <v>0</v>
      </c>
      <c r="W114" t="s">
        <v>558</v>
      </c>
      <c r="X114">
        <v>0</v>
      </c>
      <c r="AA114" t="s">
        <v>558</v>
      </c>
      <c r="AB114">
        <v>0</v>
      </c>
      <c r="AE114" t="s">
        <v>558</v>
      </c>
      <c r="AF114">
        <v>0</v>
      </c>
      <c r="AI114" t="s">
        <v>558</v>
      </c>
      <c r="AJ114">
        <v>0</v>
      </c>
      <c r="AM114" t="s">
        <v>558</v>
      </c>
      <c r="AN114">
        <v>0</v>
      </c>
      <c r="AQ114" t="s">
        <v>558</v>
      </c>
      <c r="AR114">
        <v>0</v>
      </c>
      <c r="AU114" t="s">
        <v>558</v>
      </c>
      <c r="AV114">
        <v>0</v>
      </c>
      <c r="AY114" t="s">
        <v>558</v>
      </c>
      <c r="AZ114">
        <v>0</v>
      </c>
      <c r="BC114" t="s">
        <v>558</v>
      </c>
      <c r="BD114">
        <v>0</v>
      </c>
      <c r="BG114" t="s">
        <v>558</v>
      </c>
      <c r="BH114">
        <v>0</v>
      </c>
      <c r="BK114" t="s">
        <v>558</v>
      </c>
      <c r="BL114">
        <v>0</v>
      </c>
    </row>
    <row r="115" spans="19:64">
      <c r="S115" t="s">
        <v>559</v>
      </c>
      <c r="T115">
        <v>0</v>
      </c>
      <c r="W115" t="s">
        <v>559</v>
      </c>
      <c r="X115">
        <v>0</v>
      </c>
      <c r="AA115" t="s">
        <v>559</v>
      </c>
      <c r="AB115">
        <v>0</v>
      </c>
      <c r="AE115" t="s">
        <v>559</v>
      </c>
      <c r="AF115">
        <v>0</v>
      </c>
      <c r="AI115" t="s">
        <v>559</v>
      </c>
      <c r="AJ115">
        <v>0</v>
      </c>
      <c r="AM115" t="s">
        <v>559</v>
      </c>
      <c r="AN115">
        <v>0</v>
      </c>
      <c r="AQ115" t="s">
        <v>559</v>
      </c>
      <c r="AR115">
        <v>0</v>
      </c>
      <c r="AU115" t="s">
        <v>559</v>
      </c>
      <c r="AV115">
        <v>0</v>
      </c>
      <c r="AY115" t="s">
        <v>559</v>
      </c>
      <c r="AZ115">
        <v>0</v>
      </c>
      <c r="BC115" t="s">
        <v>559</v>
      </c>
      <c r="BD115">
        <v>0</v>
      </c>
      <c r="BG115" t="s">
        <v>559</v>
      </c>
      <c r="BH115">
        <v>0</v>
      </c>
      <c r="BK115" t="s">
        <v>559</v>
      </c>
      <c r="BL115">
        <v>0</v>
      </c>
    </row>
    <row r="116" spans="19:64">
      <c r="S116" t="s">
        <v>560</v>
      </c>
      <c r="T116">
        <v>0</v>
      </c>
      <c r="W116" t="s">
        <v>560</v>
      </c>
      <c r="X116">
        <v>0</v>
      </c>
      <c r="AA116" t="s">
        <v>560</v>
      </c>
      <c r="AB116">
        <v>0</v>
      </c>
      <c r="AE116" t="s">
        <v>560</v>
      </c>
      <c r="AF116">
        <v>0</v>
      </c>
      <c r="AI116" t="s">
        <v>560</v>
      </c>
      <c r="AJ116">
        <v>0</v>
      </c>
      <c r="AM116" t="s">
        <v>560</v>
      </c>
      <c r="AN116">
        <v>0</v>
      </c>
      <c r="AQ116" t="s">
        <v>560</v>
      </c>
      <c r="AR116">
        <v>0</v>
      </c>
      <c r="AU116" t="s">
        <v>560</v>
      </c>
      <c r="AV116">
        <v>0</v>
      </c>
      <c r="AY116" t="s">
        <v>560</v>
      </c>
      <c r="AZ116">
        <v>0</v>
      </c>
      <c r="BC116" t="s">
        <v>560</v>
      </c>
      <c r="BD116">
        <v>0</v>
      </c>
      <c r="BG116" t="s">
        <v>560</v>
      </c>
      <c r="BH116">
        <v>0</v>
      </c>
      <c r="BK116" t="s">
        <v>560</v>
      </c>
      <c r="BL116">
        <v>0</v>
      </c>
    </row>
    <row r="117" spans="19:64">
      <c r="S117" t="s">
        <v>561</v>
      </c>
      <c r="T117">
        <v>99.982848710550201</v>
      </c>
      <c r="W117" t="s">
        <v>561</v>
      </c>
      <c r="X117">
        <v>63.025900424999897</v>
      </c>
      <c r="AA117" t="s">
        <v>561</v>
      </c>
      <c r="AB117">
        <v>63.025900424999897</v>
      </c>
      <c r="AE117" t="s">
        <v>561</v>
      </c>
      <c r="AF117">
        <v>99.982848710550201</v>
      </c>
      <c r="AI117" t="s">
        <v>561</v>
      </c>
      <c r="AJ117">
        <v>99.982848710550201</v>
      </c>
      <c r="AM117" t="s">
        <v>561</v>
      </c>
      <c r="AN117">
        <v>99.982848710550201</v>
      </c>
      <c r="AQ117" t="s">
        <v>561</v>
      </c>
      <c r="AR117">
        <v>0.99428680824365401</v>
      </c>
      <c r="AU117" t="s">
        <v>561</v>
      </c>
      <c r="AV117">
        <v>0.99968619999999997</v>
      </c>
      <c r="AY117" t="s">
        <v>561</v>
      </c>
      <c r="AZ117">
        <v>0.99428680824365401</v>
      </c>
      <c r="BC117" t="s">
        <v>561</v>
      </c>
      <c r="BD117">
        <v>0.99428680824365401</v>
      </c>
      <c r="BG117" t="s">
        <v>561</v>
      </c>
      <c r="BH117">
        <v>0.99428680824365401</v>
      </c>
      <c r="BK117" t="s">
        <v>561</v>
      </c>
      <c r="BL117">
        <v>0.99428680824365401</v>
      </c>
    </row>
    <row r="118" spans="19:64">
      <c r="S118" t="s">
        <v>562</v>
      </c>
      <c r="T118">
        <v>0</v>
      </c>
      <c r="W118" t="s">
        <v>562</v>
      </c>
      <c r="X118">
        <v>0</v>
      </c>
      <c r="AA118" t="s">
        <v>562</v>
      </c>
      <c r="AB118">
        <v>0</v>
      </c>
      <c r="AE118" t="s">
        <v>562</v>
      </c>
      <c r="AF118">
        <v>0</v>
      </c>
      <c r="AI118" t="s">
        <v>562</v>
      </c>
      <c r="AJ118">
        <v>0</v>
      </c>
      <c r="AM118" t="s">
        <v>562</v>
      </c>
      <c r="AN118">
        <v>0</v>
      </c>
      <c r="AQ118" t="s">
        <v>562</v>
      </c>
      <c r="AR118">
        <v>0</v>
      </c>
      <c r="AU118" t="s">
        <v>562</v>
      </c>
      <c r="AV118">
        <v>0</v>
      </c>
      <c r="AY118" t="s">
        <v>562</v>
      </c>
      <c r="AZ118">
        <v>0</v>
      </c>
      <c r="BC118" t="s">
        <v>562</v>
      </c>
      <c r="BD118">
        <v>0</v>
      </c>
      <c r="BG118" t="s">
        <v>562</v>
      </c>
      <c r="BH118">
        <v>0</v>
      </c>
      <c r="BK118" t="s">
        <v>562</v>
      </c>
      <c r="BL118">
        <v>0</v>
      </c>
    </row>
    <row r="119" spans="19:64">
      <c r="S119" t="s">
        <v>563</v>
      </c>
      <c r="T119">
        <v>-32.457035577251901</v>
      </c>
      <c r="W119" t="s">
        <v>563</v>
      </c>
      <c r="X119">
        <v>-47.047496999999801</v>
      </c>
      <c r="AA119" t="s">
        <v>563</v>
      </c>
      <c r="AB119">
        <v>-47.047496999999801</v>
      </c>
      <c r="AE119" t="s">
        <v>563</v>
      </c>
      <c r="AF119">
        <v>-32.457035577214498</v>
      </c>
      <c r="AI119" t="s">
        <v>563</v>
      </c>
      <c r="AJ119">
        <v>-32.457035577246003</v>
      </c>
      <c r="AM119" t="s">
        <v>563</v>
      </c>
      <c r="AN119">
        <v>-32.457035577274198</v>
      </c>
      <c r="AQ119" t="s">
        <v>563</v>
      </c>
      <c r="AR119">
        <v>-4.1890660281223097E-2</v>
      </c>
      <c r="AU119" t="s">
        <v>563</v>
      </c>
      <c r="AV119">
        <v>-1.574665</v>
      </c>
      <c r="AY119" t="s">
        <v>563</v>
      </c>
      <c r="AZ119">
        <v>-4.1890660281223902E-2</v>
      </c>
      <c r="BC119" t="s">
        <v>563</v>
      </c>
      <c r="BD119">
        <v>-4.1890660281223097E-2</v>
      </c>
      <c r="BG119" t="s">
        <v>563</v>
      </c>
      <c r="BH119">
        <v>-4.1890660281231E-2</v>
      </c>
      <c r="BK119" t="s">
        <v>563</v>
      </c>
      <c r="BL119">
        <v>-4.1890660281231E-2</v>
      </c>
    </row>
    <row r="120" spans="19:64">
      <c r="S120" t="s">
        <v>564</v>
      </c>
      <c r="T120">
        <v>-131.92678219279901</v>
      </c>
      <c r="W120" t="s">
        <v>564</v>
      </c>
      <c r="X120">
        <v>-66.248144774999702</v>
      </c>
      <c r="AA120" t="s">
        <v>564</v>
      </c>
      <c r="AB120">
        <v>-66.248144774999702</v>
      </c>
      <c r="AE120" t="s">
        <v>564</v>
      </c>
      <c r="AF120">
        <v>-131.92678219279401</v>
      </c>
      <c r="AI120" t="s">
        <v>564</v>
      </c>
      <c r="AJ120">
        <v>-131.92678219279799</v>
      </c>
      <c r="AM120" t="s">
        <v>564</v>
      </c>
      <c r="AN120">
        <v>-131.926782192801</v>
      </c>
      <c r="AQ120" t="s">
        <v>564</v>
      </c>
      <c r="AR120">
        <v>-48.208996705727998</v>
      </c>
      <c r="AU120" t="s">
        <v>564</v>
      </c>
      <c r="AV120">
        <v>-14.268228940625001</v>
      </c>
      <c r="AY120" t="s">
        <v>564</v>
      </c>
      <c r="AZ120">
        <v>-48.208996705727998</v>
      </c>
      <c r="BC120" t="s">
        <v>564</v>
      </c>
      <c r="BD120">
        <v>-48.208996705727998</v>
      </c>
      <c r="BG120" t="s">
        <v>564</v>
      </c>
      <c r="BH120">
        <v>-48.208996705728097</v>
      </c>
      <c r="BK120" t="s">
        <v>564</v>
      </c>
      <c r="BL120">
        <v>-48.208996705728097</v>
      </c>
    </row>
    <row r="121" spans="19:64">
      <c r="S121" t="s">
        <v>565</v>
      </c>
      <c r="T121">
        <v>0</v>
      </c>
      <c r="W121" t="s">
        <v>565</v>
      </c>
      <c r="X121">
        <v>0</v>
      </c>
      <c r="AA121" t="s">
        <v>565</v>
      </c>
      <c r="AB121">
        <v>0</v>
      </c>
      <c r="AE121" t="s">
        <v>565</v>
      </c>
      <c r="AF121">
        <v>0</v>
      </c>
      <c r="AI121" t="s">
        <v>565</v>
      </c>
      <c r="AJ121">
        <v>0</v>
      </c>
      <c r="AM121" t="s">
        <v>565</v>
      </c>
      <c r="AN121">
        <v>0</v>
      </c>
      <c r="AQ121" t="s">
        <v>565</v>
      </c>
      <c r="AR121">
        <v>0</v>
      </c>
      <c r="AU121" t="s">
        <v>565</v>
      </c>
      <c r="AV121">
        <v>0</v>
      </c>
      <c r="AY121" t="s">
        <v>565</v>
      </c>
      <c r="AZ121">
        <v>0</v>
      </c>
      <c r="BC121" t="s">
        <v>565</v>
      </c>
      <c r="BD121">
        <v>0</v>
      </c>
      <c r="BG121" t="s">
        <v>565</v>
      </c>
      <c r="BH121">
        <v>0</v>
      </c>
      <c r="BK121" t="s">
        <v>565</v>
      </c>
      <c r="BL121">
        <v>0</v>
      </c>
    </row>
    <row r="122" spans="19:64">
      <c r="S122" t="s">
        <v>566</v>
      </c>
      <c r="T122">
        <v>0</v>
      </c>
      <c r="W122" t="s">
        <v>566</v>
      </c>
      <c r="X122">
        <v>0</v>
      </c>
      <c r="AA122" t="s">
        <v>566</v>
      </c>
      <c r="AB122">
        <v>0</v>
      </c>
      <c r="AE122" t="s">
        <v>566</v>
      </c>
      <c r="AF122">
        <v>0</v>
      </c>
      <c r="AI122" t="s">
        <v>566</v>
      </c>
      <c r="AJ122">
        <v>0</v>
      </c>
      <c r="AM122" t="s">
        <v>566</v>
      </c>
      <c r="AN122">
        <v>0</v>
      </c>
      <c r="AQ122" t="s">
        <v>566</v>
      </c>
      <c r="AR122">
        <v>0</v>
      </c>
      <c r="AU122" t="s">
        <v>566</v>
      </c>
      <c r="AV122">
        <v>0</v>
      </c>
      <c r="AY122" t="s">
        <v>566</v>
      </c>
      <c r="AZ122">
        <v>0</v>
      </c>
      <c r="BC122" t="s">
        <v>566</v>
      </c>
      <c r="BD122">
        <v>0</v>
      </c>
      <c r="BG122" t="s">
        <v>566</v>
      </c>
      <c r="BH122">
        <v>0</v>
      </c>
      <c r="BK122" t="s">
        <v>566</v>
      </c>
      <c r="BL122">
        <v>0</v>
      </c>
    </row>
    <row r="123" spans="19:64">
      <c r="S123" t="s">
        <v>567</v>
      </c>
      <c r="T123">
        <v>0</v>
      </c>
      <c r="W123" t="s">
        <v>567</v>
      </c>
      <c r="X123">
        <v>0</v>
      </c>
      <c r="AA123" t="s">
        <v>567</v>
      </c>
      <c r="AB123">
        <v>0</v>
      </c>
      <c r="AE123" t="s">
        <v>567</v>
      </c>
      <c r="AF123">
        <v>0</v>
      </c>
      <c r="AI123" t="s">
        <v>567</v>
      </c>
      <c r="AJ123">
        <v>0</v>
      </c>
      <c r="AM123" t="s">
        <v>567</v>
      </c>
      <c r="AN123">
        <v>0</v>
      </c>
      <c r="AQ123" t="s">
        <v>567</v>
      </c>
      <c r="AR123">
        <v>0</v>
      </c>
      <c r="AU123" t="s">
        <v>567</v>
      </c>
      <c r="AV123">
        <v>0</v>
      </c>
      <c r="AY123" t="s">
        <v>567</v>
      </c>
      <c r="AZ123">
        <v>0</v>
      </c>
      <c r="BC123" t="s">
        <v>567</v>
      </c>
      <c r="BD123">
        <v>0</v>
      </c>
      <c r="BG123" t="s">
        <v>567</v>
      </c>
      <c r="BH123">
        <v>0</v>
      </c>
      <c r="BK123" t="s">
        <v>567</v>
      </c>
      <c r="BL123">
        <v>0</v>
      </c>
    </row>
    <row r="124" spans="19:64">
      <c r="S124" t="s">
        <v>568</v>
      </c>
      <c r="T124">
        <v>2.5002326153554199E-2</v>
      </c>
      <c r="W124" t="s">
        <v>568</v>
      </c>
      <c r="X124">
        <v>1.22472E-2</v>
      </c>
      <c r="AA124" t="s">
        <v>568</v>
      </c>
      <c r="AB124">
        <v>1.22472E-2</v>
      </c>
      <c r="AE124" t="s">
        <v>568</v>
      </c>
      <c r="AF124">
        <v>2.5002326153555899E-2</v>
      </c>
      <c r="AI124" t="s">
        <v>568</v>
      </c>
      <c r="AJ124">
        <v>2.5002326153554501E-2</v>
      </c>
      <c r="AM124" t="s">
        <v>568</v>
      </c>
      <c r="AN124">
        <v>2.5002326153554501E-2</v>
      </c>
      <c r="AQ124" t="s">
        <v>568</v>
      </c>
      <c r="AR124">
        <v>7.8235981980263603E-3</v>
      </c>
      <c r="AU124" t="s">
        <v>568</v>
      </c>
      <c r="AV124">
        <v>3.7091999999999902E-3</v>
      </c>
      <c r="AY124" t="s">
        <v>568</v>
      </c>
      <c r="AZ124">
        <v>7.8235981980263603E-3</v>
      </c>
      <c r="BC124" t="s">
        <v>568</v>
      </c>
      <c r="BD124">
        <v>7.8235981980263603E-3</v>
      </c>
      <c r="BG124" t="s">
        <v>568</v>
      </c>
      <c r="BH124">
        <v>7.8235981980263603E-3</v>
      </c>
      <c r="BK124" t="s">
        <v>568</v>
      </c>
      <c r="BL124">
        <v>7.8235981980263603E-3</v>
      </c>
    </row>
    <row r="125" spans="19:64">
      <c r="S125" t="s">
        <v>569</v>
      </c>
      <c r="T125">
        <v>0</v>
      </c>
      <c r="W125" t="s">
        <v>569</v>
      </c>
      <c r="X125">
        <v>0</v>
      </c>
      <c r="AA125" t="s">
        <v>569</v>
      </c>
      <c r="AB125">
        <v>0</v>
      </c>
      <c r="AE125" t="s">
        <v>569</v>
      </c>
      <c r="AF125">
        <v>0</v>
      </c>
      <c r="AI125" t="s">
        <v>569</v>
      </c>
      <c r="AJ125">
        <v>0</v>
      </c>
      <c r="AM125" t="s">
        <v>569</v>
      </c>
      <c r="AN125">
        <v>0</v>
      </c>
      <c r="AQ125" t="s">
        <v>569</v>
      </c>
      <c r="AR125">
        <v>0</v>
      </c>
      <c r="AU125" t="s">
        <v>569</v>
      </c>
      <c r="AV125">
        <v>0</v>
      </c>
      <c r="AY125" t="s">
        <v>569</v>
      </c>
      <c r="AZ125">
        <v>0</v>
      </c>
      <c r="BC125" t="s">
        <v>569</v>
      </c>
      <c r="BD125">
        <v>0</v>
      </c>
      <c r="BG125" t="s">
        <v>569</v>
      </c>
      <c r="BH125">
        <v>0</v>
      </c>
      <c r="BK125" t="s">
        <v>569</v>
      </c>
      <c r="BL125">
        <v>0</v>
      </c>
    </row>
    <row r="126" spans="19:64">
      <c r="S126" t="s">
        <v>570</v>
      </c>
      <c r="T126">
        <v>0</v>
      </c>
      <c r="W126" t="s">
        <v>570</v>
      </c>
      <c r="X126">
        <v>0</v>
      </c>
      <c r="AA126" t="s">
        <v>570</v>
      </c>
      <c r="AB126">
        <v>0</v>
      </c>
      <c r="AE126" t="s">
        <v>570</v>
      </c>
      <c r="AF126">
        <v>0</v>
      </c>
      <c r="AI126" t="s">
        <v>570</v>
      </c>
      <c r="AJ126">
        <v>0</v>
      </c>
      <c r="AM126" t="s">
        <v>570</v>
      </c>
      <c r="AN126">
        <v>0</v>
      </c>
      <c r="AQ126" t="s">
        <v>570</v>
      </c>
      <c r="AR126">
        <v>0</v>
      </c>
      <c r="AU126" t="s">
        <v>570</v>
      </c>
      <c r="AV126">
        <v>0</v>
      </c>
      <c r="AY126" t="s">
        <v>570</v>
      </c>
      <c r="AZ126">
        <v>0</v>
      </c>
      <c r="BC126" t="s">
        <v>570</v>
      </c>
      <c r="BD126">
        <v>0</v>
      </c>
      <c r="BG126" t="s">
        <v>570</v>
      </c>
      <c r="BH126">
        <v>0</v>
      </c>
      <c r="BK126" t="s">
        <v>570</v>
      </c>
      <c r="BL126">
        <v>0</v>
      </c>
    </row>
    <row r="127" spans="19:64">
      <c r="S127" t="s">
        <v>571</v>
      </c>
      <c r="T127">
        <v>100</v>
      </c>
      <c r="W127" t="s">
        <v>571</v>
      </c>
      <c r="X127">
        <v>63.0419726249999</v>
      </c>
      <c r="AA127" t="s">
        <v>571</v>
      </c>
      <c r="AB127">
        <v>63.0419726249999</v>
      </c>
      <c r="AE127" t="s">
        <v>571</v>
      </c>
      <c r="AF127">
        <v>100</v>
      </c>
      <c r="AI127" t="s">
        <v>571</v>
      </c>
      <c r="AJ127">
        <v>100</v>
      </c>
      <c r="AM127" t="s">
        <v>571</v>
      </c>
      <c r="AN127">
        <v>100</v>
      </c>
      <c r="AQ127" t="s">
        <v>571</v>
      </c>
      <c r="AR127">
        <v>1</v>
      </c>
      <c r="AU127" t="s">
        <v>571</v>
      </c>
      <c r="AV127">
        <v>1</v>
      </c>
      <c r="AY127" t="s">
        <v>571</v>
      </c>
      <c r="AZ127">
        <v>1</v>
      </c>
      <c r="BC127" t="s">
        <v>571</v>
      </c>
      <c r="BD127">
        <v>1</v>
      </c>
      <c r="BG127" t="s">
        <v>571</v>
      </c>
      <c r="BH127">
        <v>1</v>
      </c>
      <c r="BK127" t="s">
        <v>571</v>
      </c>
      <c r="BL127">
        <v>1</v>
      </c>
    </row>
    <row r="128" spans="19:64">
      <c r="S128" t="s">
        <v>572</v>
      </c>
      <c r="T128">
        <v>0</v>
      </c>
      <c r="W128" t="s">
        <v>572</v>
      </c>
      <c r="X128">
        <v>0</v>
      </c>
      <c r="AA128" t="s">
        <v>572</v>
      </c>
      <c r="AB128">
        <v>0</v>
      </c>
      <c r="AE128" t="s">
        <v>572</v>
      </c>
      <c r="AF128">
        <v>0</v>
      </c>
      <c r="AI128" t="s">
        <v>572</v>
      </c>
      <c r="AJ128">
        <v>0</v>
      </c>
      <c r="AM128" t="s">
        <v>572</v>
      </c>
      <c r="AN128">
        <v>0</v>
      </c>
      <c r="AQ128" t="s">
        <v>572</v>
      </c>
      <c r="AR128">
        <v>0</v>
      </c>
      <c r="AU128" t="s">
        <v>572</v>
      </c>
      <c r="AV128">
        <v>0</v>
      </c>
      <c r="AY128" t="s">
        <v>572</v>
      </c>
      <c r="AZ128">
        <v>0</v>
      </c>
      <c r="BC128" t="s">
        <v>572</v>
      </c>
      <c r="BD128">
        <v>0</v>
      </c>
      <c r="BG128" t="s">
        <v>572</v>
      </c>
      <c r="BH128">
        <v>0</v>
      </c>
      <c r="BK128" t="s">
        <v>572</v>
      </c>
      <c r="BL128">
        <v>0</v>
      </c>
    </row>
    <row r="129" spans="19:64">
      <c r="S129" t="s">
        <v>573</v>
      </c>
      <c r="T129">
        <v>0</v>
      </c>
      <c r="W129" t="s">
        <v>573</v>
      </c>
      <c r="X129">
        <v>0</v>
      </c>
      <c r="AA129" t="s">
        <v>573</v>
      </c>
      <c r="AB129">
        <v>0</v>
      </c>
      <c r="AE129" t="s">
        <v>573</v>
      </c>
      <c r="AF129">
        <v>0</v>
      </c>
      <c r="AI129" t="s">
        <v>573</v>
      </c>
      <c r="AJ129">
        <v>0</v>
      </c>
      <c r="AM129" t="s">
        <v>573</v>
      </c>
      <c r="AN129">
        <v>0</v>
      </c>
      <c r="AQ129" t="s">
        <v>573</v>
      </c>
      <c r="AR129">
        <v>0</v>
      </c>
      <c r="AU129" t="s">
        <v>573</v>
      </c>
      <c r="AV129">
        <v>0</v>
      </c>
      <c r="AY129" t="s">
        <v>573</v>
      </c>
      <c r="AZ129">
        <v>0</v>
      </c>
      <c r="BC129" t="s">
        <v>573</v>
      </c>
      <c r="BD129">
        <v>0</v>
      </c>
      <c r="BG129" t="s">
        <v>573</v>
      </c>
      <c r="BH129">
        <v>0</v>
      </c>
      <c r="BK129" t="s">
        <v>573</v>
      </c>
      <c r="BL129">
        <v>0</v>
      </c>
    </row>
    <row r="130" spans="19:64">
      <c r="S130" t="s">
        <v>574</v>
      </c>
      <c r="T130">
        <v>0</v>
      </c>
      <c r="W130" t="s">
        <v>574</v>
      </c>
      <c r="X130">
        <v>0</v>
      </c>
      <c r="AA130" t="s">
        <v>574</v>
      </c>
      <c r="AB130">
        <v>0</v>
      </c>
      <c r="AE130" t="s">
        <v>574</v>
      </c>
      <c r="AF130">
        <v>0</v>
      </c>
      <c r="AI130" t="s">
        <v>574</v>
      </c>
      <c r="AJ130">
        <v>0</v>
      </c>
      <c r="AM130" t="s">
        <v>574</v>
      </c>
      <c r="AN130">
        <v>0</v>
      </c>
      <c r="AQ130" t="s">
        <v>574</v>
      </c>
      <c r="AR130">
        <v>0</v>
      </c>
      <c r="AU130" t="s">
        <v>574</v>
      </c>
      <c r="AV130">
        <v>0</v>
      </c>
      <c r="AY130" t="s">
        <v>574</v>
      </c>
      <c r="AZ130">
        <v>0</v>
      </c>
      <c r="BC130" t="s">
        <v>574</v>
      </c>
      <c r="BD130">
        <v>0</v>
      </c>
      <c r="BG130" t="s">
        <v>574</v>
      </c>
      <c r="BH130">
        <v>0</v>
      </c>
      <c r="BK130" t="s">
        <v>574</v>
      </c>
      <c r="BL130">
        <v>0</v>
      </c>
    </row>
    <row r="131" spans="19:64">
      <c r="S131" t="s">
        <v>575</v>
      </c>
      <c r="T131">
        <v>0</v>
      </c>
      <c r="W131" t="s">
        <v>575</v>
      </c>
      <c r="X131">
        <v>0</v>
      </c>
      <c r="AA131" t="s">
        <v>575</v>
      </c>
      <c r="AB131">
        <v>0</v>
      </c>
      <c r="AE131" t="s">
        <v>575</v>
      </c>
      <c r="AF131">
        <v>0</v>
      </c>
      <c r="AI131" t="s">
        <v>575</v>
      </c>
      <c r="AJ131">
        <v>0</v>
      </c>
      <c r="AM131" t="s">
        <v>575</v>
      </c>
      <c r="AN131">
        <v>0</v>
      </c>
      <c r="AQ131" t="s">
        <v>575</v>
      </c>
      <c r="AR131">
        <v>4.4736052842136297E-2</v>
      </c>
      <c r="AU131" t="s">
        <v>575</v>
      </c>
      <c r="AV131" s="110">
        <v>1.02177999999995E-2</v>
      </c>
      <c r="AY131" t="s">
        <v>575</v>
      </c>
      <c r="AZ131">
        <v>4.4736052842153998E-2</v>
      </c>
      <c r="BC131" t="s">
        <v>575</v>
      </c>
      <c r="BD131">
        <v>4.4736052842146899E-2</v>
      </c>
      <c r="BG131" t="s">
        <v>575</v>
      </c>
      <c r="BH131">
        <v>4.4736052842153998E-2</v>
      </c>
      <c r="BK131" t="s">
        <v>575</v>
      </c>
      <c r="BL131">
        <v>4.4736052842153998E-2</v>
      </c>
    </row>
    <row r="132" spans="19:64">
      <c r="S132" t="s">
        <v>576</v>
      </c>
      <c r="T132">
        <v>0</v>
      </c>
      <c r="W132" t="s">
        <v>576</v>
      </c>
      <c r="X132">
        <v>0</v>
      </c>
      <c r="AA132" t="s">
        <v>576</v>
      </c>
      <c r="AB132">
        <v>0</v>
      </c>
      <c r="AE132" t="s">
        <v>576</v>
      </c>
      <c r="AF132">
        <v>0</v>
      </c>
      <c r="AI132" t="s">
        <v>576</v>
      </c>
      <c r="AJ132">
        <v>0</v>
      </c>
      <c r="AM132" t="s">
        <v>576</v>
      </c>
      <c r="AN132">
        <v>0</v>
      </c>
      <c r="AQ132" t="s">
        <v>576</v>
      </c>
      <c r="AR132">
        <v>0</v>
      </c>
      <c r="AU132" t="s">
        <v>576</v>
      </c>
      <c r="AV132">
        <v>0</v>
      </c>
      <c r="AY132" t="s">
        <v>576</v>
      </c>
      <c r="AZ132">
        <v>0</v>
      </c>
      <c r="BC132" t="s">
        <v>576</v>
      </c>
      <c r="BD132">
        <v>0</v>
      </c>
      <c r="BG132" t="s">
        <v>576</v>
      </c>
      <c r="BH132">
        <v>0</v>
      </c>
      <c r="BK132" t="s">
        <v>576</v>
      </c>
      <c r="BL132">
        <v>0</v>
      </c>
    </row>
    <row r="133" spans="19:64">
      <c r="S133" s="22" t="s">
        <v>2024</v>
      </c>
      <c r="T133" s="22">
        <v>32.4193061731768</v>
      </c>
      <c r="U133" s="22"/>
      <c r="V133" s="22"/>
      <c r="W133" s="22" t="s">
        <v>2024</v>
      </c>
      <c r="X133" s="22">
        <v>0</v>
      </c>
      <c r="Y133" s="22"/>
      <c r="Z133" s="22"/>
      <c r="AA133" s="22" t="s">
        <v>2024</v>
      </c>
      <c r="AB133" s="22">
        <v>0</v>
      </c>
      <c r="AC133" s="22"/>
      <c r="AD133" s="22"/>
      <c r="AE133" s="22" t="s">
        <v>2024</v>
      </c>
      <c r="AF133" s="22">
        <v>32.419306173199899</v>
      </c>
      <c r="AG133" s="22"/>
      <c r="AH133" s="22"/>
      <c r="AI133" s="22" t="s">
        <v>2024</v>
      </c>
      <c r="AJ133" s="22">
        <v>32.419306173180502</v>
      </c>
      <c r="AK133" s="22"/>
      <c r="AL133" s="22"/>
      <c r="AM133" s="22" t="s">
        <v>2024</v>
      </c>
      <c r="AN133" s="22">
        <v>32.419306173163399</v>
      </c>
      <c r="AO133" s="22"/>
      <c r="AP133" s="267"/>
      <c r="AQ133" s="22" t="s">
        <v>2024</v>
      </c>
      <c r="AR133" s="22">
        <v>0</v>
      </c>
      <c r="AS133" s="22"/>
      <c r="AU133" t="s">
        <v>2024</v>
      </c>
      <c r="AV133">
        <v>0</v>
      </c>
      <c r="AY133" t="s">
        <v>2024</v>
      </c>
      <c r="AZ133">
        <v>0</v>
      </c>
      <c r="BC133" t="s">
        <v>2024</v>
      </c>
      <c r="BD133">
        <v>0</v>
      </c>
      <c r="BG133" t="s">
        <v>2024</v>
      </c>
      <c r="BH133">
        <v>0</v>
      </c>
      <c r="BK133" t="s">
        <v>2024</v>
      </c>
      <c r="BL133">
        <v>0</v>
      </c>
    </row>
    <row r="134" spans="19:64">
      <c r="S134" t="s">
        <v>577</v>
      </c>
      <c r="T134">
        <v>0</v>
      </c>
      <c r="W134" t="s">
        <v>577</v>
      </c>
      <c r="X134">
        <v>0</v>
      </c>
      <c r="AA134" t="s">
        <v>577</v>
      </c>
      <c r="AB134">
        <v>0</v>
      </c>
      <c r="AE134" t="s">
        <v>577</v>
      </c>
      <c r="AF134">
        <v>0</v>
      </c>
      <c r="AI134" t="s">
        <v>577</v>
      </c>
      <c r="AJ134">
        <v>0</v>
      </c>
      <c r="AM134" t="s">
        <v>577</v>
      </c>
      <c r="AN134">
        <v>0</v>
      </c>
      <c r="AQ134" t="s">
        <v>577</v>
      </c>
      <c r="AR134">
        <v>0</v>
      </c>
      <c r="AU134" t="s">
        <v>577</v>
      </c>
      <c r="AV134">
        <v>0</v>
      </c>
      <c r="AY134" t="s">
        <v>577</v>
      </c>
      <c r="AZ134">
        <v>0</v>
      </c>
      <c r="BC134" t="s">
        <v>577</v>
      </c>
      <c r="BD134">
        <v>0</v>
      </c>
      <c r="BG134" t="s">
        <v>577</v>
      </c>
      <c r="BH134">
        <v>0</v>
      </c>
      <c r="BK134" t="s">
        <v>577</v>
      </c>
      <c r="BL134">
        <v>0</v>
      </c>
    </row>
    <row r="135" spans="19:64">
      <c r="S135" t="s">
        <v>578</v>
      </c>
      <c r="T135">
        <v>0.22887023777513299</v>
      </c>
      <c r="W135" t="s">
        <v>578</v>
      </c>
      <c r="X135">
        <v>-38.765403374999998</v>
      </c>
      <c r="AA135" t="s">
        <v>578</v>
      </c>
      <c r="AB135">
        <v>-38.765403374999998</v>
      </c>
      <c r="AE135" t="s">
        <v>578</v>
      </c>
      <c r="AF135">
        <v>0.22887023777514401</v>
      </c>
      <c r="AI135" t="s">
        <v>578</v>
      </c>
      <c r="AJ135">
        <v>0.22887023777513299</v>
      </c>
      <c r="AM135" t="s">
        <v>578</v>
      </c>
      <c r="AN135">
        <v>0.228870237775126</v>
      </c>
      <c r="AQ135" t="s">
        <v>578</v>
      </c>
      <c r="AR135">
        <v>-206.56502612582301</v>
      </c>
      <c r="AU135" t="s">
        <v>578</v>
      </c>
      <c r="AV135">
        <v>0</v>
      </c>
      <c r="AY135" t="s">
        <v>578</v>
      </c>
      <c r="AZ135">
        <v>-206.56502612582301</v>
      </c>
      <c r="BC135" t="s">
        <v>578</v>
      </c>
      <c r="BD135">
        <v>-206.56502612582199</v>
      </c>
      <c r="BG135" t="s">
        <v>578</v>
      </c>
      <c r="BH135">
        <v>-206.56502612582301</v>
      </c>
      <c r="BK135" t="s">
        <v>578</v>
      </c>
      <c r="BL135">
        <v>-206.56502612582301</v>
      </c>
    </row>
    <row r="136" spans="19:64">
      <c r="S136" t="s">
        <v>579</v>
      </c>
      <c r="T136">
        <v>0</v>
      </c>
      <c r="W136" t="s">
        <v>579</v>
      </c>
      <c r="X136">
        <v>0</v>
      </c>
      <c r="AA136" t="s">
        <v>579</v>
      </c>
      <c r="AB136">
        <v>0</v>
      </c>
      <c r="AE136" t="s">
        <v>579</v>
      </c>
      <c r="AF136">
        <v>0</v>
      </c>
      <c r="AI136" t="s">
        <v>579</v>
      </c>
      <c r="AJ136">
        <v>0</v>
      </c>
      <c r="AM136" t="s">
        <v>579</v>
      </c>
      <c r="AN136">
        <v>0</v>
      </c>
      <c r="AQ136" t="s">
        <v>579</v>
      </c>
      <c r="AR136">
        <v>0</v>
      </c>
      <c r="AU136" t="s">
        <v>579</v>
      </c>
      <c r="AV136">
        <v>0</v>
      </c>
      <c r="AY136" t="s">
        <v>579</v>
      </c>
      <c r="AZ136">
        <v>0</v>
      </c>
      <c r="BC136" t="s">
        <v>579</v>
      </c>
      <c r="BD136">
        <v>0</v>
      </c>
      <c r="BG136" t="s">
        <v>579</v>
      </c>
      <c r="BH136">
        <v>0</v>
      </c>
      <c r="BK136" t="s">
        <v>579</v>
      </c>
      <c r="BL136">
        <v>0</v>
      </c>
    </row>
    <row r="137" spans="19:64">
      <c r="S137" t="s">
        <v>580</v>
      </c>
      <c r="T137">
        <v>0</v>
      </c>
      <c r="W137" t="s">
        <v>580</v>
      </c>
      <c r="X137">
        <v>0</v>
      </c>
      <c r="AA137" t="s">
        <v>580</v>
      </c>
      <c r="AB137">
        <v>0</v>
      </c>
      <c r="AE137" t="s">
        <v>580</v>
      </c>
      <c r="AF137">
        <v>0</v>
      </c>
      <c r="AI137" t="s">
        <v>580</v>
      </c>
      <c r="AJ137">
        <v>0</v>
      </c>
      <c r="AM137" t="s">
        <v>580</v>
      </c>
      <c r="AN137">
        <v>0</v>
      </c>
      <c r="AQ137" t="s">
        <v>580</v>
      </c>
      <c r="AR137">
        <v>0</v>
      </c>
      <c r="AU137" t="s">
        <v>580</v>
      </c>
      <c r="AV137">
        <v>0</v>
      </c>
      <c r="AY137" t="s">
        <v>580</v>
      </c>
      <c r="AZ137">
        <v>0</v>
      </c>
      <c r="BC137" t="s">
        <v>580</v>
      </c>
      <c r="BD137">
        <v>0</v>
      </c>
      <c r="BG137" t="s">
        <v>580</v>
      </c>
      <c r="BH137">
        <v>0</v>
      </c>
      <c r="BK137" t="s">
        <v>580</v>
      </c>
      <c r="BL137">
        <v>0</v>
      </c>
    </row>
    <row r="138" spans="19:64">
      <c r="S138" t="s">
        <v>581</v>
      </c>
      <c r="T138">
        <v>0</v>
      </c>
      <c r="W138" t="s">
        <v>581</v>
      </c>
      <c r="X138">
        <v>0</v>
      </c>
      <c r="AA138" t="s">
        <v>581</v>
      </c>
      <c r="AB138">
        <v>0</v>
      </c>
      <c r="AE138" t="s">
        <v>581</v>
      </c>
      <c r="AF138">
        <v>0</v>
      </c>
      <c r="AI138" t="s">
        <v>581</v>
      </c>
      <c r="AJ138">
        <v>0</v>
      </c>
      <c r="AM138" t="s">
        <v>581</v>
      </c>
      <c r="AN138">
        <v>0</v>
      </c>
      <c r="AQ138" t="s">
        <v>581</v>
      </c>
      <c r="AR138">
        <v>0</v>
      </c>
      <c r="AU138" t="s">
        <v>581</v>
      </c>
      <c r="AV138">
        <v>0</v>
      </c>
      <c r="AY138" t="s">
        <v>581</v>
      </c>
      <c r="AZ138">
        <v>0</v>
      </c>
      <c r="BC138" t="s">
        <v>581</v>
      </c>
      <c r="BD138">
        <v>0</v>
      </c>
      <c r="BG138" t="s">
        <v>581</v>
      </c>
      <c r="BH138">
        <v>0</v>
      </c>
      <c r="BK138" t="s">
        <v>581</v>
      </c>
      <c r="BL138">
        <v>0</v>
      </c>
    </row>
    <row r="139" spans="19:64">
      <c r="S139" t="s">
        <v>582</v>
      </c>
      <c r="T139">
        <v>0</v>
      </c>
      <c r="W139" t="s">
        <v>582</v>
      </c>
      <c r="X139">
        <v>0</v>
      </c>
      <c r="AA139" t="s">
        <v>582</v>
      </c>
      <c r="AB139">
        <v>0</v>
      </c>
      <c r="AE139" t="s">
        <v>582</v>
      </c>
      <c r="AF139">
        <v>0</v>
      </c>
      <c r="AI139" t="s">
        <v>582</v>
      </c>
      <c r="AJ139">
        <v>0</v>
      </c>
      <c r="AM139" t="s">
        <v>582</v>
      </c>
      <c r="AN139">
        <v>0</v>
      </c>
      <c r="AQ139" t="s">
        <v>582</v>
      </c>
      <c r="AR139">
        <v>0</v>
      </c>
      <c r="AU139" t="s">
        <v>582</v>
      </c>
      <c r="AV139">
        <v>0</v>
      </c>
      <c r="AY139" t="s">
        <v>582</v>
      </c>
      <c r="AZ139">
        <v>0</v>
      </c>
      <c r="BC139" t="s">
        <v>582</v>
      </c>
      <c r="BD139">
        <v>0</v>
      </c>
      <c r="BG139" t="s">
        <v>582</v>
      </c>
      <c r="BH139">
        <v>0</v>
      </c>
      <c r="BK139" t="s">
        <v>582</v>
      </c>
      <c r="BL139">
        <v>0</v>
      </c>
    </row>
    <row r="140" spans="19:64">
      <c r="S140" t="s">
        <v>583</v>
      </c>
      <c r="T140">
        <v>0</v>
      </c>
      <c r="W140" t="s">
        <v>583</v>
      </c>
      <c r="X140">
        <v>0</v>
      </c>
      <c r="AA140" t="s">
        <v>583</v>
      </c>
      <c r="AB140">
        <v>0</v>
      </c>
      <c r="AE140" t="s">
        <v>583</v>
      </c>
      <c r="AF140">
        <v>0</v>
      </c>
      <c r="AI140" t="s">
        <v>583</v>
      </c>
      <c r="AJ140">
        <v>0</v>
      </c>
      <c r="AM140" t="s">
        <v>583</v>
      </c>
      <c r="AN140">
        <v>0</v>
      </c>
      <c r="AQ140" t="s">
        <v>583</v>
      </c>
      <c r="AR140">
        <v>43.020290613269303</v>
      </c>
      <c r="AU140" t="s">
        <v>583</v>
      </c>
      <c r="AV140">
        <v>0</v>
      </c>
      <c r="AY140" t="s">
        <v>583</v>
      </c>
      <c r="AZ140">
        <v>43.020290613269303</v>
      </c>
      <c r="BC140" t="s">
        <v>583</v>
      </c>
      <c r="BD140">
        <v>43.020290613269196</v>
      </c>
      <c r="BG140" t="s">
        <v>583</v>
      </c>
      <c r="BH140">
        <v>43.020290613269303</v>
      </c>
      <c r="BK140" t="s">
        <v>583</v>
      </c>
      <c r="BL140">
        <v>43.020290613269303</v>
      </c>
    </row>
    <row r="141" spans="19:64">
      <c r="S141" t="s">
        <v>584</v>
      </c>
      <c r="T141">
        <v>0</v>
      </c>
      <c r="W141" t="s">
        <v>584</v>
      </c>
      <c r="X141">
        <v>0</v>
      </c>
      <c r="AA141" t="s">
        <v>584</v>
      </c>
      <c r="AB141">
        <v>0</v>
      </c>
      <c r="AE141" t="s">
        <v>584</v>
      </c>
      <c r="AF141">
        <v>0</v>
      </c>
      <c r="AI141" t="s">
        <v>584</v>
      </c>
      <c r="AJ141">
        <v>0</v>
      </c>
      <c r="AM141" t="s">
        <v>584</v>
      </c>
      <c r="AN141">
        <v>0</v>
      </c>
      <c r="AQ141" t="s">
        <v>584</v>
      </c>
      <c r="AR141">
        <v>0</v>
      </c>
      <c r="AU141" t="s">
        <v>584</v>
      </c>
      <c r="AV141">
        <v>0</v>
      </c>
      <c r="AY141" t="s">
        <v>584</v>
      </c>
      <c r="AZ141">
        <v>0</v>
      </c>
      <c r="BC141" t="s">
        <v>584</v>
      </c>
      <c r="BD141">
        <v>0</v>
      </c>
      <c r="BG141" t="s">
        <v>584</v>
      </c>
      <c r="BH141">
        <v>0</v>
      </c>
      <c r="BK141" t="s">
        <v>584</v>
      </c>
      <c r="BL141">
        <v>0</v>
      </c>
    </row>
    <row r="142" spans="19:64">
      <c r="S142" t="s">
        <v>585</v>
      </c>
      <c r="T142">
        <v>-3.6850376457275898E-3</v>
      </c>
      <c r="W142" t="s">
        <v>585</v>
      </c>
      <c r="X142">
        <v>-1.8054E-3</v>
      </c>
      <c r="AA142" t="s">
        <v>585</v>
      </c>
      <c r="AB142">
        <v>-1.8054E-3</v>
      </c>
      <c r="AE142" t="s">
        <v>585</v>
      </c>
      <c r="AF142">
        <v>-3.6850376457278401E-3</v>
      </c>
      <c r="AI142" t="s">
        <v>585</v>
      </c>
      <c r="AJ142">
        <v>-3.6850376457276302E-3</v>
      </c>
      <c r="AM142" t="s">
        <v>585</v>
      </c>
      <c r="AN142">
        <v>-3.6850376457274298E-3</v>
      </c>
      <c r="AQ142" t="s">
        <v>585</v>
      </c>
      <c r="AR142">
        <v>-1.15311695952681E-3</v>
      </c>
      <c r="AU142" t="s">
        <v>585</v>
      </c>
      <c r="AV142" s="110">
        <v>-5.4659999999999897E-4</v>
      </c>
      <c r="AY142" t="s">
        <v>585</v>
      </c>
      <c r="AZ142">
        <v>-1.15311695952681E-3</v>
      </c>
      <c r="BC142" t="s">
        <v>585</v>
      </c>
      <c r="BD142">
        <v>-1.15311695952681E-3</v>
      </c>
      <c r="BG142" t="s">
        <v>585</v>
      </c>
      <c r="BH142">
        <v>-1.15311695952681E-3</v>
      </c>
      <c r="BK142" t="s">
        <v>585</v>
      </c>
      <c r="BL142">
        <v>-1.15311695952681E-3</v>
      </c>
    </row>
    <row r="143" spans="19:64">
      <c r="S143" t="s">
        <v>586</v>
      </c>
      <c r="T143">
        <v>0</v>
      </c>
      <c r="W143" t="s">
        <v>586</v>
      </c>
      <c r="X143">
        <v>0</v>
      </c>
      <c r="AA143" t="s">
        <v>586</v>
      </c>
      <c r="AB143">
        <v>0</v>
      </c>
      <c r="AE143" t="s">
        <v>586</v>
      </c>
      <c r="AF143">
        <v>0</v>
      </c>
      <c r="AI143" t="s">
        <v>586</v>
      </c>
      <c r="AJ143">
        <v>0</v>
      </c>
      <c r="AM143" t="s">
        <v>586</v>
      </c>
      <c r="AN143">
        <v>0</v>
      </c>
      <c r="AQ143" t="s">
        <v>586</v>
      </c>
      <c r="AR143">
        <v>0</v>
      </c>
      <c r="AU143" t="s">
        <v>586</v>
      </c>
      <c r="AV143">
        <v>0</v>
      </c>
      <c r="AY143" t="s">
        <v>586</v>
      </c>
      <c r="AZ143">
        <v>0</v>
      </c>
      <c r="BC143" t="s">
        <v>586</v>
      </c>
      <c r="BD143">
        <v>0</v>
      </c>
      <c r="BG143" t="s">
        <v>586</v>
      </c>
      <c r="BH143">
        <v>0</v>
      </c>
      <c r="BK143" t="s">
        <v>586</v>
      </c>
      <c r="BL143">
        <v>0</v>
      </c>
    </row>
    <row r="144" spans="19:64">
      <c r="S144" t="s">
        <v>587</v>
      </c>
      <c r="T144">
        <v>0</v>
      </c>
      <c r="W144" t="s">
        <v>587</v>
      </c>
      <c r="X144">
        <v>0</v>
      </c>
      <c r="AA144" t="s">
        <v>587</v>
      </c>
      <c r="AB144">
        <v>0</v>
      </c>
      <c r="AE144" t="s">
        <v>587</v>
      </c>
      <c r="AF144">
        <v>0</v>
      </c>
      <c r="AI144" t="s">
        <v>587</v>
      </c>
      <c r="AJ144">
        <v>0</v>
      </c>
      <c r="AM144" t="s">
        <v>587</v>
      </c>
      <c r="AN144">
        <v>0</v>
      </c>
      <c r="AQ144" t="s">
        <v>587</v>
      </c>
      <c r="AR144">
        <v>0</v>
      </c>
      <c r="AU144" t="s">
        <v>587</v>
      </c>
      <c r="AV144">
        <v>0</v>
      </c>
      <c r="AY144" t="s">
        <v>587</v>
      </c>
      <c r="AZ144">
        <v>0</v>
      </c>
      <c r="BC144" t="s">
        <v>587</v>
      </c>
      <c r="BD144">
        <v>0</v>
      </c>
      <c r="BG144" t="s">
        <v>587</v>
      </c>
      <c r="BH144">
        <v>0</v>
      </c>
      <c r="BK144" t="s">
        <v>587</v>
      </c>
      <c r="BL144">
        <v>0</v>
      </c>
    </row>
    <row r="145" spans="19:65">
      <c r="S145" t="s">
        <v>588</v>
      </c>
      <c r="T145">
        <v>0</v>
      </c>
      <c r="W145" t="s">
        <v>588</v>
      </c>
      <c r="X145">
        <v>0</v>
      </c>
      <c r="AA145" t="s">
        <v>588</v>
      </c>
      <c r="AB145">
        <v>0</v>
      </c>
      <c r="AE145" t="s">
        <v>588</v>
      </c>
      <c r="AF145">
        <v>0</v>
      </c>
      <c r="AI145" t="s">
        <v>588</v>
      </c>
      <c r="AJ145">
        <v>0</v>
      </c>
      <c r="AM145" t="s">
        <v>588</v>
      </c>
      <c r="AN145">
        <v>0</v>
      </c>
      <c r="AQ145" t="s">
        <v>588</v>
      </c>
      <c r="AR145">
        <v>0</v>
      </c>
      <c r="AU145" t="s">
        <v>588</v>
      </c>
      <c r="AV145">
        <v>0</v>
      </c>
      <c r="AY145" t="s">
        <v>588</v>
      </c>
      <c r="AZ145">
        <v>0</v>
      </c>
      <c r="BC145" t="s">
        <v>588</v>
      </c>
      <c r="BD145">
        <v>0</v>
      </c>
      <c r="BG145" t="s">
        <v>588</v>
      </c>
      <c r="BH145">
        <v>0</v>
      </c>
      <c r="BK145" t="s">
        <v>588</v>
      </c>
      <c r="BL145">
        <v>0</v>
      </c>
    </row>
    <row r="146" spans="19:65">
      <c r="S146" s="22" t="s">
        <v>589</v>
      </c>
      <c r="T146" s="22">
        <v>1.20275606568538E-2</v>
      </c>
      <c r="U146" s="22"/>
      <c r="V146" s="22"/>
      <c r="W146" s="22" t="s">
        <v>589</v>
      </c>
      <c r="X146" s="22">
        <v>5.6351700000000001E-3</v>
      </c>
      <c r="Y146" s="22"/>
      <c r="Z146" s="22"/>
      <c r="AA146" s="22" t="s">
        <v>589</v>
      </c>
      <c r="AB146" s="22">
        <v>5.6351700000000001E-3</v>
      </c>
      <c r="AC146" s="22"/>
      <c r="AD146" s="22"/>
      <c r="AE146" s="22" t="s">
        <v>589</v>
      </c>
      <c r="AF146" s="22">
        <v>1.20275606568546E-2</v>
      </c>
      <c r="AG146" s="22"/>
      <c r="AH146" s="22"/>
      <c r="AI146" s="22" t="s">
        <v>589</v>
      </c>
      <c r="AJ146" s="22">
        <v>1.2027560656853901E-2</v>
      </c>
      <c r="AK146" s="22"/>
      <c r="AL146" s="22"/>
      <c r="AM146" s="22" t="s">
        <v>589</v>
      </c>
      <c r="AN146" s="22">
        <v>1.2027560656853301E-2</v>
      </c>
      <c r="AO146" s="22"/>
      <c r="AP146" s="267"/>
      <c r="AQ146" s="22" t="s">
        <v>589</v>
      </c>
      <c r="AR146" s="22">
        <v>0</v>
      </c>
      <c r="AU146" t="s">
        <v>589</v>
      </c>
      <c r="AV146">
        <v>0</v>
      </c>
      <c r="AY146" t="s">
        <v>589</v>
      </c>
      <c r="AZ146">
        <v>0</v>
      </c>
      <c r="BC146" t="s">
        <v>589</v>
      </c>
      <c r="BD146">
        <v>0</v>
      </c>
      <c r="BG146" t="s">
        <v>589</v>
      </c>
      <c r="BH146">
        <v>0</v>
      </c>
      <c r="BK146" t="s">
        <v>589</v>
      </c>
      <c r="BL146">
        <v>0</v>
      </c>
    </row>
    <row r="147" spans="19:65">
      <c r="S147" t="s">
        <v>590</v>
      </c>
      <c r="T147">
        <v>0</v>
      </c>
      <c r="W147" t="s">
        <v>590</v>
      </c>
      <c r="X147">
        <v>0</v>
      </c>
      <c r="AA147" t="s">
        <v>590</v>
      </c>
      <c r="AB147">
        <v>0</v>
      </c>
      <c r="AE147" t="s">
        <v>590</v>
      </c>
      <c r="AF147">
        <v>0</v>
      </c>
      <c r="AI147" t="s">
        <v>590</v>
      </c>
      <c r="AJ147">
        <v>0</v>
      </c>
      <c r="AM147" t="s">
        <v>590</v>
      </c>
      <c r="AN147">
        <v>0</v>
      </c>
      <c r="AQ147" t="s">
        <v>590</v>
      </c>
      <c r="AR147">
        <v>0</v>
      </c>
      <c r="AU147" t="s">
        <v>590</v>
      </c>
      <c r="AV147">
        <v>0</v>
      </c>
      <c r="AY147" t="s">
        <v>590</v>
      </c>
      <c r="AZ147">
        <v>0</v>
      </c>
      <c r="BC147" t="s">
        <v>590</v>
      </c>
      <c r="BD147">
        <v>0</v>
      </c>
      <c r="BG147" t="s">
        <v>590</v>
      </c>
      <c r="BH147">
        <v>0</v>
      </c>
      <c r="BK147" t="s">
        <v>590</v>
      </c>
      <c r="BL147">
        <v>0</v>
      </c>
    </row>
    <row r="148" spans="19:65">
      <c r="S148" t="s">
        <v>591</v>
      </c>
      <c r="T148">
        <v>3.2730632345634798</v>
      </c>
      <c r="W148" t="s">
        <v>591</v>
      </c>
      <c r="X148">
        <v>1.6032599999999899</v>
      </c>
      <c r="AA148" t="s">
        <v>591</v>
      </c>
      <c r="AB148">
        <v>1.6032599999999899</v>
      </c>
      <c r="AE148" t="s">
        <v>591</v>
      </c>
      <c r="AF148">
        <v>3.2730632345637098</v>
      </c>
      <c r="AI148" t="s">
        <v>591</v>
      </c>
      <c r="AJ148">
        <v>3.2730632345635202</v>
      </c>
      <c r="AM148" t="s">
        <v>591</v>
      </c>
      <c r="AN148">
        <v>3.2730632345633599</v>
      </c>
      <c r="AQ148" t="s">
        <v>591</v>
      </c>
      <c r="AR148">
        <v>0</v>
      </c>
      <c r="AU148" t="s">
        <v>591</v>
      </c>
      <c r="AV148">
        <v>0</v>
      </c>
      <c r="AY148" t="s">
        <v>591</v>
      </c>
      <c r="AZ148">
        <v>0</v>
      </c>
      <c r="BC148" t="s">
        <v>591</v>
      </c>
      <c r="BD148">
        <v>0</v>
      </c>
      <c r="BG148" t="s">
        <v>591</v>
      </c>
      <c r="BH148">
        <v>0</v>
      </c>
      <c r="BK148" t="s">
        <v>591</v>
      </c>
      <c r="BL148">
        <v>0</v>
      </c>
    </row>
    <row r="149" spans="19:65">
      <c r="S149" t="s">
        <v>592</v>
      </c>
      <c r="T149">
        <v>0</v>
      </c>
      <c r="W149" t="s">
        <v>592</v>
      </c>
      <c r="X149">
        <v>0</v>
      </c>
      <c r="AA149" t="s">
        <v>592</v>
      </c>
      <c r="AB149">
        <v>0</v>
      </c>
      <c r="AE149" t="s">
        <v>592</v>
      </c>
      <c r="AF149">
        <v>0</v>
      </c>
      <c r="AI149" t="s">
        <v>592</v>
      </c>
      <c r="AJ149">
        <v>0</v>
      </c>
      <c r="AM149" t="s">
        <v>592</v>
      </c>
      <c r="AN149">
        <v>0</v>
      </c>
      <c r="AQ149" t="s">
        <v>592</v>
      </c>
      <c r="AR149">
        <v>0</v>
      </c>
      <c r="AU149" t="s">
        <v>592</v>
      </c>
      <c r="AV149">
        <v>0</v>
      </c>
      <c r="AY149" t="s">
        <v>592</v>
      </c>
      <c r="AZ149">
        <v>0</v>
      </c>
      <c r="BC149" t="s">
        <v>592</v>
      </c>
      <c r="BD149">
        <v>0</v>
      </c>
      <c r="BG149" t="s">
        <v>592</v>
      </c>
      <c r="BH149">
        <v>0</v>
      </c>
      <c r="BK149" t="s">
        <v>592</v>
      </c>
      <c r="BL149">
        <v>0</v>
      </c>
    </row>
    <row r="150" spans="19:65">
      <c r="S150" t="s">
        <v>593</v>
      </c>
      <c r="T150">
        <v>-0.30071251595363502</v>
      </c>
      <c r="W150" t="s">
        <v>593</v>
      </c>
      <c r="X150">
        <v>-0.203485799999992</v>
      </c>
      <c r="AA150" t="s">
        <v>593</v>
      </c>
      <c r="AB150">
        <v>-0.203485799999992</v>
      </c>
      <c r="AE150" t="s">
        <v>593</v>
      </c>
      <c r="AF150">
        <v>-0.30071251595346798</v>
      </c>
      <c r="AI150" t="s">
        <v>593</v>
      </c>
      <c r="AJ150">
        <v>-0.30071251595360798</v>
      </c>
      <c r="AM150" t="s">
        <v>593</v>
      </c>
      <c r="AN150">
        <v>-0.300712515953663</v>
      </c>
      <c r="AO150" s="110"/>
      <c r="AQ150" t="s">
        <v>593</v>
      </c>
      <c r="AR150">
        <v>-9.6633846329283596E-2</v>
      </c>
      <c r="AU150" t="s">
        <v>593</v>
      </c>
      <c r="AV150">
        <v>-2.8273599999999299E-2</v>
      </c>
      <c r="AY150" t="s">
        <v>593</v>
      </c>
      <c r="AZ150">
        <v>-9.6633846329278003E-2</v>
      </c>
      <c r="BC150" t="s">
        <v>593</v>
      </c>
      <c r="BD150">
        <v>-9.6633846329279502E-2</v>
      </c>
      <c r="BG150" t="s">
        <v>593</v>
      </c>
      <c r="BH150">
        <v>-9.6633846329282694E-2</v>
      </c>
      <c r="BK150" t="s">
        <v>593</v>
      </c>
      <c r="BL150">
        <v>-9.6633846329282694E-2</v>
      </c>
    </row>
    <row r="151" spans="19:65">
      <c r="S151" t="s">
        <v>2025</v>
      </c>
      <c r="T151">
        <v>0</v>
      </c>
      <c r="W151" t="s">
        <v>2025</v>
      </c>
      <c r="X151">
        <v>0</v>
      </c>
      <c r="AA151" t="s">
        <v>2025</v>
      </c>
      <c r="AB151">
        <v>0</v>
      </c>
      <c r="AE151" t="s">
        <v>2025</v>
      </c>
      <c r="AF151">
        <v>0</v>
      </c>
      <c r="AI151" t="s">
        <v>2025</v>
      </c>
      <c r="AJ151">
        <v>0</v>
      </c>
      <c r="AM151" t="s">
        <v>2025</v>
      </c>
      <c r="AN151">
        <v>0</v>
      </c>
      <c r="AQ151" t="s">
        <v>2025</v>
      </c>
      <c r="AR151">
        <v>0</v>
      </c>
      <c r="AU151" t="s">
        <v>2025</v>
      </c>
      <c r="AV151">
        <v>0</v>
      </c>
      <c r="AY151" t="s">
        <v>2025</v>
      </c>
      <c r="AZ151">
        <v>0</v>
      </c>
      <c r="BC151" t="s">
        <v>2025</v>
      </c>
      <c r="BD151">
        <v>0</v>
      </c>
      <c r="BG151" t="s">
        <v>2025</v>
      </c>
      <c r="BH151">
        <v>0</v>
      </c>
      <c r="BK151" t="s">
        <v>2025</v>
      </c>
      <c r="BL151">
        <v>0</v>
      </c>
    </row>
    <row r="152" spans="19:65">
      <c r="S152" t="s">
        <v>594</v>
      </c>
      <c r="T152">
        <v>99.132489015121607</v>
      </c>
      <c r="W152" t="s">
        <v>594</v>
      </c>
      <c r="X152">
        <v>62.4871142249999</v>
      </c>
      <c r="AA152" t="s">
        <v>594</v>
      </c>
      <c r="AB152">
        <v>62.4871142249999</v>
      </c>
      <c r="AE152" t="s">
        <v>594</v>
      </c>
      <c r="AF152">
        <v>99.132489015121706</v>
      </c>
      <c r="AI152" t="s">
        <v>594</v>
      </c>
      <c r="AJ152">
        <v>99.132489015121607</v>
      </c>
      <c r="AM152" t="s">
        <v>594</v>
      </c>
      <c r="AN152">
        <v>99.132489015121607</v>
      </c>
      <c r="AQ152" t="s">
        <v>594</v>
      </c>
      <c r="AR152">
        <v>0.73359706932426805</v>
      </c>
      <c r="AU152" t="s">
        <v>594</v>
      </c>
      <c r="AV152">
        <v>0.91139159999999997</v>
      </c>
      <c r="AY152" t="s">
        <v>594</v>
      </c>
      <c r="AZ152">
        <v>0.73359706932427404</v>
      </c>
      <c r="BC152" t="s">
        <v>594</v>
      </c>
      <c r="BD152">
        <v>0.73359706932427304</v>
      </c>
      <c r="BG152" t="s">
        <v>594</v>
      </c>
      <c r="BH152">
        <v>0.73359706932426905</v>
      </c>
      <c r="BK152" t="s">
        <v>594</v>
      </c>
      <c r="BL152">
        <v>0.73359706932426905</v>
      </c>
    </row>
    <row r="153" spans="19:65">
      <c r="S153" t="s">
        <v>595</v>
      </c>
      <c r="T153">
        <v>0</v>
      </c>
      <c r="W153" t="s">
        <v>595</v>
      </c>
      <c r="X153">
        <v>0</v>
      </c>
      <c r="AA153" t="s">
        <v>595</v>
      </c>
      <c r="AB153">
        <v>0</v>
      </c>
      <c r="AE153" t="s">
        <v>595</v>
      </c>
      <c r="AF153">
        <v>0</v>
      </c>
      <c r="AI153" t="s">
        <v>595</v>
      </c>
      <c r="AJ153">
        <v>0</v>
      </c>
      <c r="AM153" t="s">
        <v>595</v>
      </c>
      <c r="AN153">
        <v>0</v>
      </c>
      <c r="AQ153" t="s">
        <v>595</v>
      </c>
      <c r="AR153">
        <v>0</v>
      </c>
      <c r="AU153" t="s">
        <v>595</v>
      </c>
      <c r="AV153">
        <v>0</v>
      </c>
      <c r="AY153" t="s">
        <v>595</v>
      </c>
      <c r="AZ153">
        <v>0</v>
      </c>
      <c r="BC153" t="s">
        <v>595</v>
      </c>
      <c r="BD153">
        <v>0</v>
      </c>
      <c r="BG153" t="s">
        <v>595</v>
      </c>
      <c r="BH153">
        <v>0</v>
      </c>
      <c r="BK153" t="s">
        <v>595</v>
      </c>
      <c r="BL153">
        <v>0</v>
      </c>
    </row>
    <row r="154" spans="19:65">
      <c r="S154" t="s">
        <v>596</v>
      </c>
      <c r="T154">
        <v>0</v>
      </c>
      <c r="W154" t="s">
        <v>596</v>
      </c>
      <c r="X154">
        <v>0</v>
      </c>
      <c r="AA154" t="s">
        <v>596</v>
      </c>
      <c r="AB154">
        <v>0</v>
      </c>
      <c r="AE154" t="s">
        <v>596</v>
      </c>
      <c r="AF154">
        <v>0</v>
      </c>
      <c r="AI154" t="s">
        <v>596</v>
      </c>
      <c r="AJ154">
        <v>0</v>
      </c>
      <c r="AM154" t="s">
        <v>596</v>
      </c>
      <c r="AN154">
        <v>0</v>
      </c>
      <c r="AQ154" t="s">
        <v>596</v>
      </c>
      <c r="AR154">
        <v>0</v>
      </c>
      <c r="AU154" t="s">
        <v>596</v>
      </c>
      <c r="AV154">
        <v>0</v>
      </c>
      <c r="AY154" t="s">
        <v>596</v>
      </c>
      <c r="AZ154">
        <v>0</v>
      </c>
      <c r="BC154" t="s">
        <v>596</v>
      </c>
      <c r="BD154">
        <v>0</v>
      </c>
      <c r="BG154" t="s">
        <v>596</v>
      </c>
      <c r="BH154">
        <v>0</v>
      </c>
      <c r="BK154" t="s">
        <v>596</v>
      </c>
      <c r="BL154">
        <v>0</v>
      </c>
    </row>
    <row r="155" spans="19:65">
      <c r="S155" t="s">
        <v>597</v>
      </c>
      <c r="T155">
        <v>3.5680155115926197E-2</v>
      </c>
      <c r="W155" t="s">
        <v>597</v>
      </c>
      <c r="X155">
        <v>1.7478E-2</v>
      </c>
      <c r="AA155" t="s">
        <v>597</v>
      </c>
      <c r="AB155">
        <v>1.7478E-2</v>
      </c>
      <c r="AE155" t="s">
        <v>597</v>
      </c>
      <c r="AF155">
        <v>3.5680155115928598E-2</v>
      </c>
      <c r="AI155" t="s">
        <v>597</v>
      </c>
      <c r="AJ155">
        <v>3.56801551159266E-2</v>
      </c>
      <c r="AM155" t="s">
        <v>597</v>
      </c>
      <c r="AN155">
        <v>3.5680155115924803E-2</v>
      </c>
      <c r="AQ155" t="s">
        <v>597</v>
      </c>
      <c r="AR155">
        <v>1.11648646829565E-2</v>
      </c>
      <c r="AU155" t="s">
        <v>597</v>
      </c>
      <c r="AV155">
        <v>5.2931999999999996E-3</v>
      </c>
      <c r="AY155" t="s">
        <v>597</v>
      </c>
      <c r="AZ155">
        <v>1.11648646829565E-2</v>
      </c>
      <c r="BC155" t="s">
        <v>597</v>
      </c>
      <c r="BD155">
        <v>1.11648646829565E-2</v>
      </c>
      <c r="BG155" t="s">
        <v>597</v>
      </c>
      <c r="BH155">
        <v>1.11648646829565E-2</v>
      </c>
      <c r="BK155" t="s">
        <v>597</v>
      </c>
      <c r="BL155">
        <v>1.11648646829565E-2</v>
      </c>
    </row>
    <row r="156" spans="19:65">
      <c r="S156" t="s">
        <v>598</v>
      </c>
      <c r="T156">
        <v>-0.15623323966670399</v>
      </c>
      <c r="W156" t="s">
        <v>598</v>
      </c>
      <c r="X156">
        <v>-0.104984399999992</v>
      </c>
      <c r="AA156" t="s">
        <v>598</v>
      </c>
      <c r="AB156">
        <v>-0.104984399999992</v>
      </c>
      <c r="AE156" t="s">
        <v>598</v>
      </c>
      <c r="AF156">
        <v>0</v>
      </c>
      <c r="AI156" t="s">
        <v>598</v>
      </c>
      <c r="AJ156">
        <v>-0.15623323966667699</v>
      </c>
      <c r="AM156" t="s">
        <v>598</v>
      </c>
      <c r="AN156">
        <v>-0.156233239666736</v>
      </c>
      <c r="AQ156" t="s">
        <v>598</v>
      </c>
      <c r="AR156">
        <v>-2.5086146107719601E-2</v>
      </c>
      <c r="AU156" t="s">
        <v>598</v>
      </c>
      <c r="AV156">
        <v>-7.4515999999997199E-3</v>
      </c>
      <c r="AY156" t="s">
        <v>598</v>
      </c>
      <c r="AZ156">
        <v>-5.0172292215432797E-2</v>
      </c>
      <c r="BC156" t="s">
        <v>598</v>
      </c>
      <c r="BD156">
        <v>-2.5086146107717502E-2</v>
      </c>
      <c r="BE156" s="110"/>
      <c r="BG156" t="s">
        <v>598</v>
      </c>
      <c r="BH156">
        <v>-5.01722922154305E-2</v>
      </c>
      <c r="BK156" t="s">
        <v>598</v>
      </c>
      <c r="BL156">
        <v>-5.01722922154305E-2</v>
      </c>
    </row>
    <row r="157" spans="19:65">
      <c r="S157" t="s">
        <v>599</v>
      </c>
      <c r="T157">
        <v>-10.240051642728</v>
      </c>
      <c r="W157" t="s">
        <v>599</v>
      </c>
      <c r="X157">
        <v>-1.80907785000001</v>
      </c>
      <c r="AA157" t="s">
        <v>599</v>
      </c>
      <c r="AB157">
        <v>-1.80907785000001</v>
      </c>
      <c r="AE157" t="s">
        <v>599</v>
      </c>
      <c r="AF157">
        <v>-10.2400516427548</v>
      </c>
      <c r="AI157" t="s">
        <v>599</v>
      </c>
      <c r="AJ157">
        <v>-10.240051642732199</v>
      </c>
      <c r="AM157" t="s">
        <v>599</v>
      </c>
      <c r="AN157">
        <v>-10.2400516427118</v>
      </c>
      <c r="AQ157" t="s">
        <v>599</v>
      </c>
      <c r="AR157">
        <v>-19.8492477144849</v>
      </c>
      <c r="AS157" s="110"/>
      <c r="AU157" t="s">
        <v>599</v>
      </c>
      <c r="AV157">
        <v>-6.0284262000000197</v>
      </c>
      <c r="AY157" t="s">
        <v>599</v>
      </c>
      <c r="AZ157">
        <v>-19.8492477144849</v>
      </c>
      <c r="BC157" t="s">
        <v>599</v>
      </c>
      <c r="BD157">
        <v>-19.8492477144849</v>
      </c>
      <c r="BG157" t="s">
        <v>599</v>
      </c>
      <c r="BH157">
        <v>-19.8492477144849</v>
      </c>
      <c r="BK157" t="s">
        <v>599</v>
      </c>
      <c r="BL157">
        <v>-19.8492477144849</v>
      </c>
      <c r="BM157" s="110"/>
    </row>
    <row r="158" spans="19:65">
      <c r="S158" t="s">
        <v>600</v>
      </c>
      <c r="T158">
        <v>0</v>
      </c>
      <c r="W158" t="s">
        <v>600</v>
      </c>
      <c r="X158">
        <v>0</v>
      </c>
      <c r="AA158" t="s">
        <v>600</v>
      </c>
      <c r="AB158">
        <v>0</v>
      </c>
      <c r="AE158" t="s">
        <v>600</v>
      </c>
      <c r="AF158">
        <v>0</v>
      </c>
      <c r="AI158" t="s">
        <v>600</v>
      </c>
      <c r="AJ158">
        <v>0</v>
      </c>
      <c r="AM158" t="s">
        <v>600</v>
      </c>
      <c r="AN158">
        <v>0</v>
      </c>
      <c r="AQ158" t="s">
        <v>600</v>
      </c>
      <c r="AR158">
        <v>0</v>
      </c>
      <c r="AU158" t="s">
        <v>600</v>
      </c>
      <c r="AV158">
        <v>0</v>
      </c>
      <c r="AY158" t="s">
        <v>600</v>
      </c>
      <c r="AZ158">
        <v>0</v>
      </c>
      <c r="BC158" t="s">
        <v>600</v>
      </c>
      <c r="BD158">
        <v>0</v>
      </c>
      <c r="BG158" t="s">
        <v>600</v>
      </c>
      <c r="BH158">
        <v>0</v>
      </c>
      <c r="BK158" t="s">
        <v>600</v>
      </c>
      <c r="BL158">
        <v>0</v>
      </c>
    </row>
    <row r="159" spans="19:65">
      <c r="S159" t="s">
        <v>601</v>
      </c>
      <c r="T159">
        <v>0.16700460777277401</v>
      </c>
      <c r="W159" t="s">
        <v>601</v>
      </c>
      <c r="X159">
        <v>9.1880999999990096E-2</v>
      </c>
      <c r="AA159" t="s">
        <v>601</v>
      </c>
      <c r="AB159">
        <v>9.1880999999990096E-2</v>
      </c>
      <c r="AE159" t="s">
        <v>601</v>
      </c>
      <c r="AF159">
        <v>0.16700460777248399</v>
      </c>
      <c r="AI159" t="s">
        <v>601</v>
      </c>
      <c r="AJ159">
        <v>0.16700460777271001</v>
      </c>
      <c r="AM159" t="s">
        <v>601</v>
      </c>
      <c r="AN159">
        <v>0.16700460777281001</v>
      </c>
      <c r="AQ159" t="s">
        <v>601</v>
      </c>
      <c r="AR159">
        <v>5.2713057027968302E-2</v>
      </c>
      <c r="AU159" t="s">
        <v>601</v>
      </c>
      <c r="AV159">
        <v>2.1845999999998499E-2</v>
      </c>
      <c r="AY159" t="s">
        <v>601</v>
      </c>
      <c r="AZ159">
        <v>5.2713057027958601E-2</v>
      </c>
      <c r="BC159" t="s">
        <v>601</v>
      </c>
      <c r="BD159">
        <v>5.2713057027962001E-2</v>
      </c>
      <c r="BG159" t="s">
        <v>601</v>
      </c>
      <c r="BH159">
        <v>5.2713057027955097E-2</v>
      </c>
      <c r="BK159" t="s">
        <v>601</v>
      </c>
      <c r="BL159">
        <v>5.2713057027955097E-2</v>
      </c>
    </row>
    <row r="160" spans="19:65">
      <c r="S160" t="s">
        <v>602</v>
      </c>
      <c r="T160">
        <v>0</v>
      </c>
      <c r="W160" t="s">
        <v>602</v>
      </c>
      <c r="X160">
        <v>0</v>
      </c>
      <c r="AA160" t="s">
        <v>602</v>
      </c>
      <c r="AB160">
        <v>0</v>
      </c>
      <c r="AE160" t="s">
        <v>602</v>
      </c>
      <c r="AF160">
        <v>0</v>
      </c>
      <c r="AI160" t="s">
        <v>602</v>
      </c>
      <c r="AJ160">
        <v>0</v>
      </c>
      <c r="AM160" t="s">
        <v>602</v>
      </c>
      <c r="AN160">
        <v>0</v>
      </c>
      <c r="AQ160" t="s">
        <v>602</v>
      </c>
      <c r="AR160">
        <v>0</v>
      </c>
      <c r="AU160" t="s">
        <v>602</v>
      </c>
      <c r="AV160">
        <v>0</v>
      </c>
      <c r="AY160" t="s">
        <v>602</v>
      </c>
      <c r="AZ160">
        <v>0</v>
      </c>
      <c r="BC160" t="s">
        <v>602</v>
      </c>
      <c r="BD160">
        <v>0</v>
      </c>
      <c r="BG160" t="s">
        <v>602</v>
      </c>
      <c r="BH160">
        <v>0</v>
      </c>
      <c r="BK160" t="s">
        <v>602</v>
      </c>
      <c r="BL160">
        <v>0</v>
      </c>
    </row>
    <row r="161" spans="19:64">
      <c r="S161" t="s">
        <v>603</v>
      </c>
      <c r="T161">
        <v>6.8802308039711502</v>
      </c>
      <c r="W161" t="s">
        <v>603</v>
      </c>
      <c r="X161">
        <v>3.3702912</v>
      </c>
      <c r="AA161" t="s">
        <v>603</v>
      </c>
      <c r="AB161">
        <v>3.3702912</v>
      </c>
      <c r="AE161" t="s">
        <v>603</v>
      </c>
      <c r="AF161">
        <v>6.8802308039716102</v>
      </c>
      <c r="AI161" t="s">
        <v>603</v>
      </c>
      <c r="AJ161">
        <v>6.8802308039712203</v>
      </c>
      <c r="AM161" t="s">
        <v>603</v>
      </c>
      <c r="AN161">
        <v>6.8802308039708704</v>
      </c>
      <c r="AQ161" t="s">
        <v>603</v>
      </c>
      <c r="AR161">
        <v>2.1529289429178999</v>
      </c>
      <c r="AU161" t="s">
        <v>603</v>
      </c>
      <c r="AV161">
        <v>1.0206929999999901</v>
      </c>
      <c r="AY161" t="s">
        <v>603</v>
      </c>
      <c r="AZ161">
        <v>2.1529289429178999</v>
      </c>
      <c r="BC161" t="s">
        <v>603</v>
      </c>
      <c r="BD161">
        <v>2.1529289429178999</v>
      </c>
      <c r="BG161" t="s">
        <v>603</v>
      </c>
      <c r="BH161">
        <v>2.1529289429178999</v>
      </c>
      <c r="BK161" t="s">
        <v>603</v>
      </c>
      <c r="BL161">
        <v>2.1529289429178999</v>
      </c>
    </row>
    <row r="162" spans="19:64">
      <c r="S162" t="s">
        <v>604</v>
      </c>
      <c r="T162">
        <v>0</v>
      </c>
      <c r="W162" t="s">
        <v>604</v>
      </c>
      <c r="X162">
        <v>0</v>
      </c>
      <c r="AA162" t="s">
        <v>604</v>
      </c>
      <c r="AB162">
        <v>0</v>
      </c>
      <c r="AE162" t="s">
        <v>604</v>
      </c>
      <c r="AF162">
        <v>0</v>
      </c>
      <c r="AI162" t="s">
        <v>604</v>
      </c>
      <c r="AJ162">
        <v>0</v>
      </c>
      <c r="AM162" t="s">
        <v>604</v>
      </c>
      <c r="AN162">
        <v>0</v>
      </c>
      <c r="AQ162" t="s">
        <v>604</v>
      </c>
      <c r="AR162">
        <v>0</v>
      </c>
      <c r="AU162" t="s">
        <v>604</v>
      </c>
      <c r="AV162">
        <v>0</v>
      </c>
      <c r="AY162" t="s">
        <v>604</v>
      </c>
      <c r="AZ162">
        <v>0</v>
      </c>
      <c r="BC162" t="s">
        <v>604</v>
      </c>
      <c r="BD162">
        <v>0</v>
      </c>
      <c r="BG162" t="s">
        <v>604</v>
      </c>
      <c r="BH162">
        <v>0</v>
      </c>
      <c r="BK162" t="s">
        <v>604</v>
      </c>
      <c r="BL162">
        <v>0</v>
      </c>
    </row>
    <row r="163" spans="19:64">
      <c r="S163" t="s">
        <v>605</v>
      </c>
      <c r="T163">
        <v>0</v>
      </c>
      <c r="W163" t="s">
        <v>605</v>
      </c>
      <c r="X163">
        <v>0</v>
      </c>
      <c r="AA163" t="s">
        <v>605</v>
      </c>
      <c r="AB163">
        <v>0</v>
      </c>
      <c r="AE163" t="s">
        <v>605</v>
      </c>
      <c r="AF163">
        <v>0</v>
      </c>
      <c r="AI163" t="s">
        <v>605</v>
      </c>
      <c r="AJ163">
        <v>0</v>
      </c>
      <c r="AM163" t="s">
        <v>605</v>
      </c>
      <c r="AN163">
        <v>0</v>
      </c>
      <c r="AQ163" t="s">
        <v>605</v>
      </c>
      <c r="AR163">
        <v>0</v>
      </c>
      <c r="AU163" t="s">
        <v>605</v>
      </c>
      <c r="AV163">
        <v>0</v>
      </c>
      <c r="AY163" t="s">
        <v>605</v>
      </c>
      <c r="AZ163">
        <v>0</v>
      </c>
      <c r="BC163" t="s">
        <v>605</v>
      </c>
      <c r="BD163">
        <v>0</v>
      </c>
      <c r="BG163" t="s">
        <v>605</v>
      </c>
      <c r="BH163">
        <v>0</v>
      </c>
      <c r="BK163" t="s">
        <v>605</v>
      </c>
      <c r="BL163">
        <v>0</v>
      </c>
    </row>
    <row r="164" spans="19:64">
      <c r="S164" t="s">
        <v>606</v>
      </c>
      <c r="T164">
        <v>0</v>
      </c>
      <c r="W164" t="s">
        <v>606</v>
      </c>
      <c r="X164">
        <v>0</v>
      </c>
      <c r="AA164" t="s">
        <v>606</v>
      </c>
      <c r="AB164">
        <v>0</v>
      </c>
      <c r="AE164" t="s">
        <v>606</v>
      </c>
      <c r="AF164">
        <v>0</v>
      </c>
      <c r="AI164" t="s">
        <v>606</v>
      </c>
      <c r="AJ164">
        <v>0</v>
      </c>
      <c r="AM164" t="s">
        <v>606</v>
      </c>
      <c r="AN164">
        <v>0</v>
      </c>
      <c r="AQ164" t="s">
        <v>606</v>
      </c>
      <c r="AR164">
        <v>0</v>
      </c>
      <c r="AU164" t="s">
        <v>606</v>
      </c>
      <c r="AV164">
        <v>0</v>
      </c>
      <c r="AY164" t="s">
        <v>606</v>
      </c>
      <c r="AZ164">
        <v>0</v>
      </c>
      <c r="BC164" t="s">
        <v>606</v>
      </c>
      <c r="BD164">
        <v>0</v>
      </c>
      <c r="BG164" t="s">
        <v>606</v>
      </c>
      <c r="BH164">
        <v>0</v>
      </c>
      <c r="BK164" t="s">
        <v>606</v>
      </c>
      <c r="BL164">
        <v>0</v>
      </c>
    </row>
    <row r="165" spans="19:64">
      <c r="S165" t="s">
        <v>607</v>
      </c>
      <c r="T165">
        <v>0</v>
      </c>
      <c r="W165" t="s">
        <v>607</v>
      </c>
      <c r="X165">
        <v>0</v>
      </c>
      <c r="AA165" t="s">
        <v>607</v>
      </c>
      <c r="AB165">
        <v>0</v>
      </c>
      <c r="AE165" t="s">
        <v>607</v>
      </c>
      <c r="AF165">
        <v>0</v>
      </c>
      <c r="AI165" t="s">
        <v>607</v>
      </c>
      <c r="AJ165">
        <v>0</v>
      </c>
      <c r="AM165" t="s">
        <v>607</v>
      </c>
      <c r="AN165">
        <v>0</v>
      </c>
      <c r="AQ165" t="s">
        <v>607</v>
      </c>
      <c r="AR165">
        <v>0</v>
      </c>
      <c r="AU165" t="s">
        <v>607</v>
      </c>
      <c r="AV165">
        <v>0</v>
      </c>
      <c r="AY165" t="s">
        <v>607</v>
      </c>
      <c r="AZ165">
        <v>0</v>
      </c>
      <c r="BC165" t="s">
        <v>607</v>
      </c>
      <c r="BD165">
        <v>0</v>
      </c>
      <c r="BG165" t="s">
        <v>607</v>
      </c>
      <c r="BH165">
        <v>0</v>
      </c>
      <c r="BK165" t="s">
        <v>607</v>
      </c>
      <c r="BL165">
        <v>0</v>
      </c>
    </row>
    <row r="166" spans="19:64">
      <c r="S166" t="s">
        <v>2026</v>
      </c>
      <c r="T166">
        <v>3.1667792717944003E-2</v>
      </c>
      <c r="W166" t="s">
        <v>2026</v>
      </c>
      <c r="X166">
        <v>0</v>
      </c>
      <c r="AA166" t="s">
        <v>2026</v>
      </c>
      <c r="AB166">
        <v>0</v>
      </c>
      <c r="AE166" t="s">
        <v>2026</v>
      </c>
      <c r="AF166">
        <v>3.1667792717946203E-2</v>
      </c>
      <c r="AI166" t="s">
        <v>2026</v>
      </c>
      <c r="AJ166">
        <v>3.1667792717944399E-2</v>
      </c>
      <c r="AM166" t="s">
        <v>2026</v>
      </c>
      <c r="AN166">
        <v>3.1667792717942803E-2</v>
      </c>
      <c r="AQ166" t="s">
        <v>2026</v>
      </c>
      <c r="AR166">
        <v>9.9093291696930094E-3</v>
      </c>
      <c r="AU166" t="s">
        <v>2026</v>
      </c>
      <c r="AV166">
        <v>4.6979999999999999E-3</v>
      </c>
      <c r="AY166" t="s">
        <v>2026</v>
      </c>
      <c r="AZ166">
        <v>9.9093291696930094E-3</v>
      </c>
      <c r="BC166" t="s">
        <v>2026</v>
      </c>
      <c r="BD166">
        <v>9.9093291696930094E-3</v>
      </c>
      <c r="BG166" t="s">
        <v>2026</v>
      </c>
      <c r="BH166">
        <v>9.9093291696930094E-3</v>
      </c>
      <c r="BK166" t="s">
        <v>2026</v>
      </c>
      <c r="BL166">
        <v>9.9093291696930094E-3</v>
      </c>
    </row>
    <row r="167" spans="19:64">
      <c r="S167" t="s">
        <v>608</v>
      </c>
      <c r="T167">
        <v>0</v>
      </c>
      <c r="W167" t="s">
        <v>608</v>
      </c>
      <c r="X167">
        <v>0</v>
      </c>
      <c r="AA167" t="s">
        <v>608</v>
      </c>
      <c r="AB167">
        <v>0</v>
      </c>
      <c r="AE167" t="s">
        <v>608</v>
      </c>
      <c r="AF167">
        <v>0</v>
      </c>
      <c r="AI167" t="s">
        <v>608</v>
      </c>
      <c r="AJ167">
        <v>0</v>
      </c>
      <c r="AM167" t="s">
        <v>608</v>
      </c>
      <c r="AN167">
        <v>0</v>
      </c>
      <c r="AQ167" t="s">
        <v>608</v>
      </c>
      <c r="AR167">
        <v>0</v>
      </c>
      <c r="AU167" t="s">
        <v>608</v>
      </c>
      <c r="AV167">
        <v>0</v>
      </c>
      <c r="AY167" t="s">
        <v>608</v>
      </c>
      <c r="AZ167">
        <v>0</v>
      </c>
      <c r="BC167" t="s">
        <v>608</v>
      </c>
      <c r="BD167">
        <v>0</v>
      </c>
      <c r="BG167" t="s">
        <v>608</v>
      </c>
      <c r="BH167">
        <v>0</v>
      </c>
      <c r="BK167" t="s">
        <v>608</v>
      </c>
      <c r="BL167">
        <v>0</v>
      </c>
    </row>
    <row r="168" spans="19:64">
      <c r="S168" t="s">
        <v>609</v>
      </c>
      <c r="T168">
        <v>-392.80388216839401</v>
      </c>
      <c r="W168" t="s">
        <v>609</v>
      </c>
      <c r="X168">
        <v>-253.14623369999899</v>
      </c>
      <c r="AA168" t="s">
        <v>609</v>
      </c>
      <c r="AB168">
        <v>-253.14623369999899</v>
      </c>
      <c r="AE168" t="s">
        <v>609</v>
      </c>
      <c r="AF168">
        <v>-392.72576554855999</v>
      </c>
      <c r="AI168" t="s">
        <v>609</v>
      </c>
      <c r="AJ168">
        <v>-392.72576554856101</v>
      </c>
      <c r="AM168" t="s">
        <v>609</v>
      </c>
      <c r="AN168">
        <v>-392.72576554856101</v>
      </c>
      <c r="AQ168" t="s">
        <v>609</v>
      </c>
      <c r="AR168">
        <v>-3.8026355721534002</v>
      </c>
      <c r="AU168" t="s">
        <v>609</v>
      </c>
      <c r="AV168">
        <v>-4.0043845999999998</v>
      </c>
      <c r="AY168" t="s">
        <v>609</v>
      </c>
      <c r="AZ168">
        <v>-3.7775494260456899</v>
      </c>
      <c r="BC168" t="s">
        <v>609</v>
      </c>
      <c r="BD168">
        <v>-3.80263557215341</v>
      </c>
      <c r="BG168" t="s">
        <v>609</v>
      </c>
      <c r="BH168">
        <v>-3.7775494260456801</v>
      </c>
      <c r="BK168" t="s">
        <v>609</v>
      </c>
      <c r="BL168">
        <v>-3.7775494260456801</v>
      </c>
    </row>
    <row r="169" spans="19:64">
      <c r="S169" t="s">
        <v>610</v>
      </c>
      <c r="T169">
        <v>0</v>
      </c>
      <c r="W169" t="s">
        <v>610</v>
      </c>
      <c r="X169">
        <v>0</v>
      </c>
      <c r="AA169" t="s">
        <v>610</v>
      </c>
      <c r="AB169">
        <v>0</v>
      </c>
      <c r="AE169" t="s">
        <v>610</v>
      </c>
      <c r="AF169">
        <v>0</v>
      </c>
      <c r="AI169" t="s">
        <v>610</v>
      </c>
      <c r="AJ169">
        <v>0</v>
      </c>
      <c r="AM169" t="s">
        <v>610</v>
      </c>
      <c r="AN169">
        <v>0</v>
      </c>
      <c r="AQ169" t="s">
        <v>610</v>
      </c>
      <c r="AR169">
        <v>0</v>
      </c>
      <c r="AU169" t="s">
        <v>610</v>
      </c>
      <c r="AV169">
        <v>0</v>
      </c>
      <c r="AY169" t="s">
        <v>610</v>
      </c>
      <c r="AZ169">
        <v>0</v>
      </c>
      <c r="BC169" t="s">
        <v>610</v>
      </c>
      <c r="BD169">
        <v>0</v>
      </c>
      <c r="BG169" t="s">
        <v>610</v>
      </c>
      <c r="BH169">
        <v>0</v>
      </c>
      <c r="BK169" t="s">
        <v>610</v>
      </c>
      <c r="BL169">
        <v>0</v>
      </c>
    </row>
    <row r="170" spans="19:64">
      <c r="S170" t="s">
        <v>611</v>
      </c>
      <c r="T170">
        <v>0</v>
      </c>
      <c r="W170" t="s">
        <v>611</v>
      </c>
      <c r="X170">
        <v>0</v>
      </c>
      <c r="AA170" t="s">
        <v>611</v>
      </c>
      <c r="AB170">
        <v>0</v>
      </c>
      <c r="AE170" t="s">
        <v>611</v>
      </c>
      <c r="AF170">
        <v>0</v>
      </c>
      <c r="AI170" t="s">
        <v>611</v>
      </c>
      <c r="AJ170">
        <v>0</v>
      </c>
      <c r="AM170" t="s">
        <v>611</v>
      </c>
      <c r="AN170">
        <v>0</v>
      </c>
      <c r="AQ170" t="s">
        <v>611</v>
      </c>
      <c r="AR170">
        <v>0</v>
      </c>
      <c r="AU170" t="s">
        <v>611</v>
      </c>
      <c r="AV170">
        <v>0</v>
      </c>
      <c r="AY170" t="s">
        <v>611</v>
      </c>
      <c r="AZ170">
        <v>0</v>
      </c>
      <c r="BC170" t="s">
        <v>611</v>
      </c>
      <c r="BD170">
        <v>0</v>
      </c>
      <c r="BG170" t="s">
        <v>611</v>
      </c>
      <c r="BH170">
        <v>0</v>
      </c>
      <c r="BK170" t="s">
        <v>611</v>
      </c>
      <c r="BL170">
        <v>0</v>
      </c>
    </row>
    <row r="171" spans="19:64">
      <c r="S171" t="s">
        <v>612</v>
      </c>
      <c r="T171">
        <v>0</v>
      </c>
      <c r="W171" t="s">
        <v>612</v>
      </c>
      <c r="X171">
        <v>0</v>
      </c>
      <c r="AA171" t="s">
        <v>612</v>
      </c>
      <c r="AB171">
        <v>0</v>
      </c>
      <c r="AE171" t="s">
        <v>612</v>
      </c>
      <c r="AF171">
        <v>0</v>
      </c>
      <c r="AI171" t="s">
        <v>612</v>
      </c>
      <c r="AJ171">
        <v>0</v>
      </c>
      <c r="AM171" t="s">
        <v>612</v>
      </c>
      <c r="AN171">
        <v>0</v>
      </c>
      <c r="AQ171" t="s">
        <v>612</v>
      </c>
      <c r="AR171">
        <v>0</v>
      </c>
      <c r="AU171" t="s">
        <v>612</v>
      </c>
      <c r="AV171">
        <v>0</v>
      </c>
      <c r="AY171" t="s">
        <v>612</v>
      </c>
      <c r="AZ171">
        <v>0</v>
      </c>
      <c r="BC171" t="s">
        <v>612</v>
      </c>
      <c r="BD171">
        <v>0</v>
      </c>
      <c r="BG171" t="s">
        <v>612</v>
      </c>
      <c r="BH171">
        <v>0</v>
      </c>
      <c r="BK171" t="s">
        <v>612</v>
      </c>
      <c r="BL171">
        <v>0</v>
      </c>
    </row>
    <row r="172" spans="19:64">
      <c r="S172" t="s">
        <v>613</v>
      </c>
      <c r="T172">
        <v>237.39691444878301</v>
      </c>
      <c r="W172" t="s">
        <v>613</v>
      </c>
      <c r="X172">
        <v>68.615123624999995</v>
      </c>
      <c r="AA172" t="s">
        <v>613</v>
      </c>
      <c r="AB172">
        <v>68.615123624999995</v>
      </c>
      <c r="AE172" t="s">
        <v>613</v>
      </c>
      <c r="AF172">
        <v>237.396914448871</v>
      </c>
      <c r="AI172" t="s">
        <v>613</v>
      </c>
      <c r="AJ172">
        <v>237.39691444879699</v>
      </c>
      <c r="AM172" t="s">
        <v>613</v>
      </c>
      <c r="AN172">
        <v>237.39691444873</v>
      </c>
      <c r="AQ172" t="s">
        <v>613</v>
      </c>
      <c r="AR172">
        <v>23.7</v>
      </c>
      <c r="AU172" t="s">
        <v>613</v>
      </c>
      <c r="AV172">
        <v>19.850889487499899</v>
      </c>
      <c r="AY172" t="s">
        <v>613</v>
      </c>
      <c r="AZ172">
        <v>23.7</v>
      </c>
      <c r="BC172" t="s">
        <v>613</v>
      </c>
      <c r="BD172">
        <v>23.7</v>
      </c>
      <c r="BG172" t="s">
        <v>613</v>
      </c>
      <c r="BH172">
        <v>23.7</v>
      </c>
      <c r="BK172" t="s">
        <v>613</v>
      </c>
      <c r="BL172">
        <v>23.7</v>
      </c>
    </row>
    <row r="173" spans="19:64">
      <c r="S173" t="s">
        <v>614</v>
      </c>
      <c r="T173">
        <v>0</v>
      </c>
      <c r="W173" t="s">
        <v>614</v>
      </c>
      <c r="X173">
        <v>0</v>
      </c>
      <c r="AA173" t="s">
        <v>614</v>
      </c>
      <c r="AB173">
        <v>0</v>
      </c>
      <c r="AE173" t="s">
        <v>614</v>
      </c>
      <c r="AF173">
        <v>0</v>
      </c>
      <c r="AI173" t="s">
        <v>614</v>
      </c>
      <c r="AJ173">
        <v>0</v>
      </c>
      <c r="AM173" t="s">
        <v>614</v>
      </c>
      <c r="AN173">
        <v>0</v>
      </c>
      <c r="AQ173" t="s">
        <v>614</v>
      </c>
      <c r="AR173">
        <v>0</v>
      </c>
      <c r="AU173" t="s">
        <v>614</v>
      </c>
      <c r="AV173">
        <v>0</v>
      </c>
      <c r="AY173" t="s">
        <v>614</v>
      </c>
      <c r="AZ173">
        <v>0</v>
      </c>
      <c r="BC173" t="s">
        <v>614</v>
      </c>
      <c r="BD173">
        <v>0</v>
      </c>
      <c r="BG173" t="s">
        <v>614</v>
      </c>
      <c r="BH173">
        <v>0</v>
      </c>
      <c r="BK173" t="s">
        <v>614</v>
      </c>
      <c r="BL173">
        <v>0</v>
      </c>
    </row>
    <row r="174" spans="19:64">
      <c r="S174" t="s">
        <v>615</v>
      </c>
      <c r="T174">
        <v>3.3570710440551703E-2</v>
      </c>
      <c r="W174" t="s">
        <v>615</v>
      </c>
      <c r="X174">
        <v>2.5623E-2</v>
      </c>
      <c r="AA174" t="s">
        <v>615</v>
      </c>
      <c r="AB174">
        <v>2.5623E-2</v>
      </c>
      <c r="AE174" t="s">
        <v>615</v>
      </c>
      <c r="AF174">
        <v>3.3570710440552799E-2</v>
      </c>
      <c r="AI174" t="s">
        <v>615</v>
      </c>
      <c r="AJ174">
        <v>3.3570710440551897E-2</v>
      </c>
      <c r="AM174" t="s">
        <v>615</v>
      </c>
      <c r="AN174">
        <v>3.3570710440551099E-2</v>
      </c>
      <c r="AQ174" t="s">
        <v>615</v>
      </c>
      <c r="AR174">
        <v>0</v>
      </c>
      <c r="AU174" t="s">
        <v>615</v>
      </c>
      <c r="AV174">
        <v>0</v>
      </c>
      <c r="AY174" t="s">
        <v>615</v>
      </c>
      <c r="AZ174">
        <v>0</v>
      </c>
      <c r="BC174" t="s">
        <v>615</v>
      </c>
      <c r="BD174">
        <v>0</v>
      </c>
      <c r="BG174" t="s">
        <v>615</v>
      </c>
      <c r="BH174">
        <v>0</v>
      </c>
      <c r="BK174" t="s">
        <v>615</v>
      </c>
      <c r="BL174">
        <v>0</v>
      </c>
    </row>
    <row r="175" spans="19:64">
      <c r="S175" t="s">
        <v>616</v>
      </c>
      <c r="T175">
        <v>7.5663121816801196E-2</v>
      </c>
      <c r="W175" t="s">
        <v>616</v>
      </c>
      <c r="X175">
        <v>3.7080000000000002E-2</v>
      </c>
      <c r="AA175" t="s">
        <v>616</v>
      </c>
      <c r="AB175">
        <v>3.7080000000000002E-2</v>
      </c>
      <c r="AE175" t="s">
        <v>616</v>
      </c>
      <c r="AF175">
        <v>7.5663121816806303E-2</v>
      </c>
      <c r="AI175" t="s">
        <v>616</v>
      </c>
      <c r="AJ175">
        <v>7.5663121816802001E-2</v>
      </c>
      <c r="AM175" t="s">
        <v>616</v>
      </c>
      <c r="AN175">
        <v>7.5663121816798198E-2</v>
      </c>
      <c r="AQ175" t="s">
        <v>616</v>
      </c>
      <c r="AR175">
        <v>2.36768787300622E-2</v>
      </c>
      <c r="AU175" t="s">
        <v>616</v>
      </c>
      <c r="AV175">
        <v>1.12199999999999E-2</v>
      </c>
      <c r="AY175" t="s">
        <v>616</v>
      </c>
      <c r="AZ175">
        <v>2.36768787300622E-2</v>
      </c>
      <c r="BC175" t="s">
        <v>616</v>
      </c>
      <c r="BD175">
        <v>2.3676878730062099E-2</v>
      </c>
      <c r="BG175" t="s">
        <v>616</v>
      </c>
      <c r="BH175">
        <v>2.3676878730062099E-2</v>
      </c>
      <c r="BK175" t="s">
        <v>616</v>
      </c>
      <c r="BL175">
        <v>2.3676878730062099E-2</v>
      </c>
    </row>
    <row r="176" spans="19:64">
      <c r="S176" t="s">
        <v>617</v>
      </c>
      <c r="T176">
        <v>102.77142283673</v>
      </c>
      <c r="W176" t="s">
        <v>617</v>
      </c>
      <c r="X176">
        <v>50.342194799999902</v>
      </c>
      <c r="AA176" t="s">
        <v>617</v>
      </c>
      <c r="AB176">
        <v>50.342194799999902</v>
      </c>
      <c r="AE176" t="s">
        <v>617</v>
      </c>
      <c r="AF176">
        <v>102.771422836737</v>
      </c>
      <c r="AI176" t="s">
        <v>617</v>
      </c>
      <c r="AJ176">
        <v>102.77142283673101</v>
      </c>
      <c r="AM176" t="s">
        <v>617</v>
      </c>
      <c r="AN176">
        <v>102.771422836726</v>
      </c>
      <c r="AQ176" t="s">
        <v>617</v>
      </c>
      <c r="AR176">
        <v>21.916829906288299</v>
      </c>
      <c r="AU176" t="s">
        <v>617</v>
      </c>
      <c r="AV176">
        <v>10.3906577999999</v>
      </c>
      <c r="AY176" t="s">
        <v>617</v>
      </c>
      <c r="AZ176">
        <v>21.916829906288299</v>
      </c>
      <c r="BC176" t="s">
        <v>617</v>
      </c>
      <c r="BD176">
        <v>21.916829906288299</v>
      </c>
      <c r="BG176" t="s">
        <v>617</v>
      </c>
      <c r="BH176">
        <v>21.916829906288299</v>
      </c>
      <c r="BK176" t="s">
        <v>617</v>
      </c>
      <c r="BL176">
        <v>21.916829906288299</v>
      </c>
    </row>
    <row r="177" spans="19:64">
      <c r="S177" t="s">
        <v>618</v>
      </c>
      <c r="T177">
        <v>0</v>
      </c>
      <c r="W177" t="s">
        <v>618</v>
      </c>
      <c r="X177">
        <v>0</v>
      </c>
      <c r="AA177" t="s">
        <v>618</v>
      </c>
      <c r="AB177">
        <v>0</v>
      </c>
      <c r="AE177" t="s">
        <v>618</v>
      </c>
      <c r="AF177">
        <v>0</v>
      </c>
      <c r="AI177" t="s">
        <v>618</v>
      </c>
      <c r="AJ177">
        <v>0</v>
      </c>
      <c r="AM177" t="s">
        <v>618</v>
      </c>
      <c r="AN177">
        <v>0</v>
      </c>
      <c r="AQ177" t="s">
        <v>618</v>
      </c>
      <c r="AR177">
        <v>0</v>
      </c>
      <c r="AU177" t="s">
        <v>618</v>
      </c>
      <c r="AV177">
        <v>0</v>
      </c>
      <c r="AY177" t="s">
        <v>618</v>
      </c>
      <c r="AZ177">
        <v>0</v>
      </c>
      <c r="BC177" t="s">
        <v>618</v>
      </c>
      <c r="BD177">
        <v>0</v>
      </c>
      <c r="BG177" t="s">
        <v>618</v>
      </c>
      <c r="BH177">
        <v>0</v>
      </c>
      <c r="BK177" t="s">
        <v>618</v>
      </c>
      <c r="BL177">
        <v>0</v>
      </c>
    </row>
    <row r="178" spans="19:64">
      <c r="S178" t="s">
        <v>2009</v>
      </c>
      <c r="T178">
        <v>1.7151289449742601E-2</v>
      </c>
      <c r="W178" t="s">
        <v>2009</v>
      </c>
      <c r="X178">
        <v>1.6072199999999998E-2</v>
      </c>
      <c r="AA178" t="s">
        <v>2009</v>
      </c>
      <c r="AB178">
        <v>1.6072199999999998E-2</v>
      </c>
      <c r="AE178" t="s">
        <v>2009</v>
      </c>
      <c r="AF178">
        <v>1.7151289449742702E-2</v>
      </c>
      <c r="AI178" t="s">
        <v>2009</v>
      </c>
      <c r="AJ178">
        <v>1.7151289449742601E-2</v>
      </c>
      <c r="AM178" t="s">
        <v>2009</v>
      </c>
      <c r="AN178">
        <v>1.71512894497425E-2</v>
      </c>
      <c r="AQ178" t="s">
        <v>2009</v>
      </c>
      <c r="AR178">
        <v>5.7131917563458898E-3</v>
      </c>
      <c r="AU178" t="s">
        <v>2009</v>
      </c>
      <c r="AV178" s="110">
        <v>3.1379999999999998E-4</v>
      </c>
      <c r="AY178" t="s">
        <v>2009</v>
      </c>
      <c r="AZ178">
        <v>5.7131917563458898E-3</v>
      </c>
      <c r="BC178" t="s">
        <v>2009</v>
      </c>
      <c r="BD178">
        <v>5.7131917563458898E-3</v>
      </c>
      <c r="BG178" t="s">
        <v>2009</v>
      </c>
      <c r="BH178">
        <v>5.7131917563458898E-3</v>
      </c>
      <c r="BK178" t="s">
        <v>2009</v>
      </c>
      <c r="BL178">
        <v>5.7131917563458898E-3</v>
      </c>
    </row>
    <row r="179" spans="19:64">
      <c r="S179" t="s">
        <v>619</v>
      </c>
      <c r="T179">
        <v>0</v>
      </c>
      <c r="W179" t="s">
        <v>619</v>
      </c>
      <c r="X179">
        <v>0</v>
      </c>
      <c r="AA179" t="s">
        <v>619</v>
      </c>
      <c r="AB179">
        <v>0</v>
      </c>
      <c r="AE179" t="s">
        <v>619</v>
      </c>
      <c r="AF179">
        <v>0</v>
      </c>
      <c r="AI179" t="s">
        <v>619</v>
      </c>
      <c r="AJ179">
        <v>0</v>
      </c>
      <c r="AM179" t="s">
        <v>619</v>
      </c>
      <c r="AN179">
        <v>0</v>
      </c>
      <c r="AQ179" t="s">
        <v>619</v>
      </c>
      <c r="AR179">
        <v>0</v>
      </c>
      <c r="AU179" t="s">
        <v>619</v>
      </c>
      <c r="AV179">
        <v>0</v>
      </c>
      <c r="AY179" t="s">
        <v>619</v>
      </c>
      <c r="AZ179">
        <v>0</v>
      </c>
      <c r="BC179" t="s">
        <v>619</v>
      </c>
      <c r="BD179">
        <v>0</v>
      </c>
      <c r="BG179" t="s">
        <v>619</v>
      </c>
      <c r="BH179">
        <v>0</v>
      </c>
      <c r="BK179" t="s">
        <v>619</v>
      </c>
      <c r="BL179">
        <v>0</v>
      </c>
    </row>
    <row r="180" spans="19:64">
      <c r="S180" t="s">
        <v>620</v>
      </c>
      <c r="T180">
        <v>0</v>
      </c>
      <c r="W180" t="s">
        <v>620</v>
      </c>
      <c r="X180">
        <v>0</v>
      </c>
      <c r="AA180" t="s">
        <v>620</v>
      </c>
      <c r="AB180">
        <v>0</v>
      </c>
      <c r="AE180" t="s">
        <v>620</v>
      </c>
      <c r="AF180">
        <v>0</v>
      </c>
      <c r="AI180" t="s">
        <v>620</v>
      </c>
      <c r="AJ180">
        <v>0</v>
      </c>
      <c r="AM180" t="s">
        <v>620</v>
      </c>
      <c r="AN180">
        <v>0</v>
      </c>
      <c r="AQ180" t="s">
        <v>620</v>
      </c>
      <c r="AR180">
        <v>0</v>
      </c>
      <c r="AU180" t="s">
        <v>620</v>
      </c>
      <c r="AV180">
        <v>0</v>
      </c>
      <c r="AY180" t="s">
        <v>620</v>
      </c>
      <c r="AZ180">
        <v>0</v>
      </c>
      <c r="BC180" t="s">
        <v>620</v>
      </c>
      <c r="BD180">
        <v>0</v>
      </c>
      <c r="BG180" t="s">
        <v>620</v>
      </c>
      <c r="BH180">
        <v>0</v>
      </c>
      <c r="BK180" t="s">
        <v>620</v>
      </c>
      <c r="BL180">
        <v>0</v>
      </c>
    </row>
    <row r="181" spans="19:64">
      <c r="S181" t="s">
        <v>372</v>
      </c>
      <c r="T181">
        <v>0.10723101938081001</v>
      </c>
      <c r="W181" t="s">
        <v>372</v>
      </c>
      <c r="X181">
        <v>8.4493799999999994E-2</v>
      </c>
      <c r="AA181" t="s">
        <v>372</v>
      </c>
      <c r="AB181">
        <v>8.4493799999999994E-2</v>
      </c>
      <c r="AE181" t="s">
        <v>372</v>
      </c>
      <c r="AF181">
        <v>0.107231019380813</v>
      </c>
      <c r="AI181" t="s">
        <v>372</v>
      </c>
      <c r="AJ181">
        <v>0.10723101938081001</v>
      </c>
      <c r="AM181" t="s">
        <v>372</v>
      </c>
      <c r="AN181">
        <v>0.10723101938080799</v>
      </c>
      <c r="AQ181" t="s">
        <v>372</v>
      </c>
      <c r="AR181">
        <v>3.4997356527565499E-2</v>
      </c>
      <c r="AU181" t="s">
        <v>372</v>
      </c>
      <c r="AV181">
        <v>6.6119999999999998E-3</v>
      </c>
      <c r="AY181" t="s">
        <v>372</v>
      </c>
      <c r="AZ181">
        <v>3.4997356527565499E-2</v>
      </c>
      <c r="BC181" t="s">
        <v>372</v>
      </c>
      <c r="BD181">
        <v>3.4997356527565499E-2</v>
      </c>
      <c r="BG181" t="s">
        <v>372</v>
      </c>
      <c r="BH181">
        <v>3.4997356527565499E-2</v>
      </c>
      <c r="BK181" t="s">
        <v>372</v>
      </c>
      <c r="BL181">
        <v>3.4997356527565499E-2</v>
      </c>
    </row>
    <row r="182" spans="19:64">
      <c r="S182" t="s">
        <v>621</v>
      </c>
      <c r="T182">
        <v>9.1452501833041502E-3</v>
      </c>
      <c r="W182" t="s">
        <v>621</v>
      </c>
      <c r="X182">
        <v>4.4802000000000002E-3</v>
      </c>
      <c r="AA182" t="s">
        <v>621</v>
      </c>
      <c r="AB182">
        <v>4.4802000000000002E-3</v>
      </c>
      <c r="AE182" t="s">
        <v>621</v>
      </c>
      <c r="AF182">
        <v>9.1452501833047695E-3</v>
      </c>
      <c r="AI182" t="s">
        <v>621</v>
      </c>
      <c r="AJ182">
        <v>9.1452501833042509E-3</v>
      </c>
      <c r="AM182" t="s">
        <v>621</v>
      </c>
      <c r="AN182">
        <v>9.1452501833037894E-3</v>
      </c>
      <c r="AQ182" t="s">
        <v>621</v>
      </c>
      <c r="AR182">
        <v>2.8617053960740199E-3</v>
      </c>
      <c r="AU182" t="s">
        <v>621</v>
      </c>
      <c r="AV182">
        <v>1.3565999999999999E-3</v>
      </c>
      <c r="AY182" t="s">
        <v>621</v>
      </c>
      <c r="AZ182">
        <v>2.8617053960740199E-3</v>
      </c>
      <c r="BC182" t="s">
        <v>621</v>
      </c>
      <c r="BD182">
        <v>2.8617053960740199E-3</v>
      </c>
      <c r="BG182" t="s">
        <v>621</v>
      </c>
      <c r="BH182">
        <v>2.8617053960740199E-3</v>
      </c>
      <c r="BK182" t="s">
        <v>621</v>
      </c>
      <c r="BL182">
        <v>2.8617053960740199E-3</v>
      </c>
    </row>
    <row r="183" spans="19:64">
      <c r="S183" t="s">
        <v>622</v>
      </c>
      <c r="T183">
        <v>0</v>
      </c>
      <c r="W183" t="s">
        <v>622</v>
      </c>
      <c r="X183">
        <v>0</v>
      </c>
      <c r="AA183" t="s">
        <v>622</v>
      </c>
      <c r="AB183">
        <v>0</v>
      </c>
      <c r="AE183" t="s">
        <v>622</v>
      </c>
      <c r="AF183">
        <v>0</v>
      </c>
      <c r="AI183" t="s">
        <v>622</v>
      </c>
      <c r="AJ183">
        <v>0</v>
      </c>
      <c r="AM183" t="s">
        <v>622</v>
      </c>
      <c r="AN183">
        <v>0</v>
      </c>
      <c r="AQ183" t="s">
        <v>622</v>
      </c>
      <c r="AR183">
        <v>0</v>
      </c>
      <c r="AU183" t="s">
        <v>622</v>
      </c>
      <c r="AV183">
        <v>0</v>
      </c>
      <c r="AY183" t="s">
        <v>622</v>
      </c>
      <c r="AZ183">
        <v>0</v>
      </c>
      <c r="BC183" t="s">
        <v>622</v>
      </c>
      <c r="BD183">
        <v>0</v>
      </c>
      <c r="BG183" t="s">
        <v>622</v>
      </c>
      <c r="BH183">
        <v>0</v>
      </c>
      <c r="BK183" t="s">
        <v>622</v>
      </c>
      <c r="BL183">
        <v>0</v>
      </c>
    </row>
    <row r="184" spans="19:64">
      <c r="S184" t="s">
        <v>623</v>
      </c>
      <c r="T184">
        <v>0</v>
      </c>
      <c r="W184" t="s">
        <v>623</v>
      </c>
      <c r="X184">
        <v>0</v>
      </c>
      <c r="AA184" t="s">
        <v>623</v>
      </c>
      <c r="AB184">
        <v>0</v>
      </c>
      <c r="AE184" t="s">
        <v>623</v>
      </c>
      <c r="AF184">
        <v>0</v>
      </c>
      <c r="AI184" t="s">
        <v>623</v>
      </c>
      <c r="AJ184">
        <v>0</v>
      </c>
      <c r="AM184" t="s">
        <v>623</v>
      </c>
      <c r="AN184">
        <v>0</v>
      </c>
      <c r="AQ184" t="s">
        <v>623</v>
      </c>
      <c r="AR184">
        <v>0</v>
      </c>
      <c r="AU184" t="s">
        <v>623</v>
      </c>
      <c r="AV184">
        <v>0</v>
      </c>
      <c r="AY184" t="s">
        <v>623</v>
      </c>
      <c r="AZ184">
        <v>0</v>
      </c>
      <c r="BC184" t="s">
        <v>623</v>
      </c>
      <c r="BD184">
        <v>0</v>
      </c>
      <c r="BG184" t="s">
        <v>623</v>
      </c>
      <c r="BH184">
        <v>0</v>
      </c>
      <c r="BK184" t="s">
        <v>623</v>
      </c>
      <c r="BL184">
        <v>0</v>
      </c>
    </row>
    <row r="185" spans="19:64">
      <c r="S185" t="s">
        <v>624</v>
      </c>
      <c r="T185">
        <v>0</v>
      </c>
      <c r="W185" t="s">
        <v>624</v>
      </c>
      <c r="X185">
        <v>0</v>
      </c>
      <c r="AA185" t="s">
        <v>624</v>
      </c>
      <c r="AB185">
        <v>0</v>
      </c>
      <c r="AE185" t="s">
        <v>624</v>
      </c>
      <c r="AF185">
        <v>0</v>
      </c>
      <c r="AI185" t="s">
        <v>624</v>
      </c>
      <c r="AJ185">
        <v>0</v>
      </c>
      <c r="AM185" t="s">
        <v>624</v>
      </c>
      <c r="AN185">
        <v>0</v>
      </c>
      <c r="AQ185" t="s">
        <v>624</v>
      </c>
      <c r="AR185">
        <v>0</v>
      </c>
      <c r="AU185" t="s">
        <v>624</v>
      </c>
      <c r="AV185">
        <v>0</v>
      </c>
      <c r="AY185" t="s">
        <v>624</v>
      </c>
      <c r="AZ185">
        <v>0</v>
      </c>
      <c r="BC185" t="s">
        <v>624</v>
      </c>
      <c r="BD185">
        <v>0</v>
      </c>
      <c r="BG185" t="s">
        <v>624</v>
      </c>
      <c r="BH185">
        <v>0</v>
      </c>
      <c r="BK185" t="s">
        <v>624</v>
      </c>
      <c r="BL185">
        <v>0</v>
      </c>
    </row>
    <row r="186" spans="19:64">
      <c r="S186" t="s">
        <v>625</v>
      </c>
      <c r="T186">
        <v>0</v>
      </c>
      <c r="W186" t="s">
        <v>625</v>
      </c>
      <c r="X186">
        <v>0</v>
      </c>
      <c r="AA186" t="s">
        <v>625</v>
      </c>
      <c r="AB186">
        <v>0</v>
      </c>
      <c r="AE186" t="s">
        <v>625</v>
      </c>
      <c r="AF186">
        <v>0</v>
      </c>
      <c r="AI186" t="s">
        <v>625</v>
      </c>
      <c r="AJ186">
        <v>0</v>
      </c>
      <c r="AM186" t="s">
        <v>625</v>
      </c>
      <c r="AN186">
        <v>0</v>
      </c>
      <c r="AQ186" t="s">
        <v>625</v>
      </c>
      <c r="AR186">
        <v>0</v>
      </c>
      <c r="AU186" t="s">
        <v>625</v>
      </c>
      <c r="AV186">
        <v>0</v>
      </c>
      <c r="AY186" t="s">
        <v>625</v>
      </c>
      <c r="AZ186">
        <v>0</v>
      </c>
      <c r="BC186" t="s">
        <v>625</v>
      </c>
      <c r="BD186">
        <v>0</v>
      </c>
      <c r="BG186" t="s">
        <v>625</v>
      </c>
      <c r="BH186">
        <v>0</v>
      </c>
      <c r="BK186" t="s">
        <v>625</v>
      </c>
      <c r="BL186">
        <v>0</v>
      </c>
    </row>
    <row r="187" spans="19:64">
      <c r="S187" t="s">
        <v>626</v>
      </c>
      <c r="T187">
        <v>0</v>
      </c>
      <c r="W187" t="s">
        <v>626</v>
      </c>
      <c r="X187">
        <v>0</v>
      </c>
      <c r="AA187" t="s">
        <v>626</v>
      </c>
      <c r="AB187">
        <v>0</v>
      </c>
      <c r="AE187" t="s">
        <v>626</v>
      </c>
      <c r="AF187">
        <v>0</v>
      </c>
      <c r="AI187" t="s">
        <v>626</v>
      </c>
      <c r="AJ187">
        <v>0</v>
      </c>
      <c r="AM187" t="s">
        <v>626</v>
      </c>
      <c r="AN187">
        <v>0</v>
      </c>
      <c r="AQ187" t="s">
        <v>626</v>
      </c>
      <c r="AR187">
        <v>0</v>
      </c>
      <c r="AU187" t="s">
        <v>626</v>
      </c>
      <c r="AV187">
        <v>0</v>
      </c>
      <c r="AY187" t="s">
        <v>626</v>
      </c>
      <c r="AZ187">
        <v>0</v>
      </c>
      <c r="BC187" t="s">
        <v>626</v>
      </c>
      <c r="BD187">
        <v>0</v>
      </c>
      <c r="BG187" t="s">
        <v>626</v>
      </c>
      <c r="BH187">
        <v>0</v>
      </c>
      <c r="BK187" t="s">
        <v>626</v>
      </c>
      <c r="BL187">
        <v>0</v>
      </c>
    </row>
    <row r="188" spans="19:64">
      <c r="S188" t="s">
        <v>627</v>
      </c>
      <c r="T188">
        <v>0</v>
      </c>
      <c r="W188" t="s">
        <v>627</v>
      </c>
      <c r="X188">
        <v>0</v>
      </c>
      <c r="AA188" t="s">
        <v>627</v>
      </c>
      <c r="AB188">
        <v>0</v>
      </c>
      <c r="AE188" t="s">
        <v>627</v>
      </c>
      <c r="AF188">
        <v>0</v>
      </c>
      <c r="AI188" t="s">
        <v>627</v>
      </c>
      <c r="AJ188">
        <v>0</v>
      </c>
      <c r="AM188" t="s">
        <v>627</v>
      </c>
      <c r="AN188">
        <v>0</v>
      </c>
      <c r="AQ188" t="s">
        <v>627</v>
      </c>
      <c r="AR188">
        <v>0</v>
      </c>
      <c r="AU188" t="s">
        <v>627</v>
      </c>
      <c r="AV188">
        <v>0</v>
      </c>
      <c r="AY188" t="s">
        <v>627</v>
      </c>
      <c r="AZ188">
        <v>0</v>
      </c>
      <c r="BC188" t="s">
        <v>627</v>
      </c>
      <c r="BD188">
        <v>0</v>
      </c>
      <c r="BG188" t="s">
        <v>627</v>
      </c>
      <c r="BH188">
        <v>0</v>
      </c>
      <c r="BK188" t="s">
        <v>627</v>
      </c>
      <c r="BL188">
        <v>0</v>
      </c>
    </row>
    <row r="189" spans="19:64">
      <c r="S189" t="s">
        <v>628</v>
      </c>
      <c r="T189">
        <v>4.7369617646859998</v>
      </c>
      <c r="W189" t="s">
        <v>628</v>
      </c>
      <c r="X189">
        <v>0</v>
      </c>
      <c r="AA189" t="s">
        <v>628</v>
      </c>
      <c r="AB189">
        <v>0</v>
      </c>
      <c r="AE189" t="s">
        <v>628</v>
      </c>
      <c r="AF189">
        <v>4.7369617646863302</v>
      </c>
      <c r="AI189" t="s">
        <v>628</v>
      </c>
      <c r="AJ189">
        <v>4.7369617646860602</v>
      </c>
      <c r="AM189" t="s">
        <v>628</v>
      </c>
      <c r="AN189">
        <v>4.7369617646858204</v>
      </c>
      <c r="AQ189" t="s">
        <v>628</v>
      </c>
      <c r="AR189">
        <v>0.56049014605042002</v>
      </c>
      <c r="AU189" t="s">
        <v>628</v>
      </c>
      <c r="AV189">
        <v>0.26576099999999903</v>
      </c>
      <c r="AY189" t="s">
        <v>628</v>
      </c>
      <c r="AZ189">
        <v>0.56049014605042002</v>
      </c>
      <c r="BC189" t="s">
        <v>628</v>
      </c>
      <c r="BD189">
        <v>0.56049014605042002</v>
      </c>
      <c r="BG189" t="s">
        <v>628</v>
      </c>
      <c r="BH189">
        <v>0.56049014605042002</v>
      </c>
      <c r="BK189" t="s">
        <v>628</v>
      </c>
      <c r="BL189">
        <v>0.56049014605042002</v>
      </c>
    </row>
    <row r="190" spans="19:64">
      <c r="S190" t="s">
        <v>629</v>
      </c>
      <c r="T190">
        <v>17.6871148811633</v>
      </c>
      <c r="W190" t="s">
        <v>629</v>
      </c>
      <c r="X190">
        <v>8.7064146000000004</v>
      </c>
      <c r="AA190" t="s">
        <v>629</v>
      </c>
      <c r="AB190">
        <v>8.7064146000000004</v>
      </c>
      <c r="AE190" t="s">
        <v>629</v>
      </c>
      <c r="AF190">
        <v>17.687114881164302</v>
      </c>
      <c r="AI190" t="s">
        <v>629</v>
      </c>
      <c r="AJ190">
        <v>17.687114881163399</v>
      </c>
      <c r="AM190" t="s">
        <v>629</v>
      </c>
      <c r="AN190">
        <v>17.6871148811626</v>
      </c>
      <c r="AQ190" t="s">
        <v>629</v>
      </c>
      <c r="AR190">
        <v>3.4881019470421801</v>
      </c>
      <c r="AU190" t="s">
        <v>629</v>
      </c>
      <c r="AV190">
        <v>1.715484415625</v>
      </c>
      <c r="AY190" t="s">
        <v>629</v>
      </c>
      <c r="AZ190">
        <v>3.4881019470421699</v>
      </c>
      <c r="BC190" t="s">
        <v>629</v>
      </c>
      <c r="BD190">
        <v>3.4881019470421699</v>
      </c>
      <c r="BG190" t="s">
        <v>629</v>
      </c>
      <c r="BH190">
        <v>3.4881019470421699</v>
      </c>
      <c r="BK190" t="s">
        <v>629</v>
      </c>
      <c r="BL190">
        <v>3.4881019470421699</v>
      </c>
    </row>
    <row r="191" spans="19:64">
      <c r="S191" t="s">
        <v>630</v>
      </c>
      <c r="T191">
        <v>20.5500838966339</v>
      </c>
      <c r="W191" t="s">
        <v>630</v>
      </c>
      <c r="X191">
        <v>10.066381199999901</v>
      </c>
      <c r="AA191" t="s">
        <v>630</v>
      </c>
      <c r="AB191">
        <v>10.066381199999901</v>
      </c>
      <c r="AE191" t="s">
        <v>630</v>
      </c>
      <c r="AF191">
        <v>20.5500838966353</v>
      </c>
      <c r="AI191" t="s">
        <v>630</v>
      </c>
      <c r="AJ191">
        <v>20.550083896634099</v>
      </c>
      <c r="AM191" t="s">
        <v>630</v>
      </c>
      <c r="AN191">
        <v>20.550083896633101</v>
      </c>
      <c r="AQ191" t="s">
        <v>630</v>
      </c>
      <c r="AR191">
        <v>4.38205152495844</v>
      </c>
      <c r="AU191" t="s">
        <v>630</v>
      </c>
      <c r="AV191">
        <v>2.0775083999999899</v>
      </c>
      <c r="AY191" t="s">
        <v>630</v>
      </c>
      <c r="AZ191">
        <v>4.38205152495844</v>
      </c>
      <c r="BC191" t="s">
        <v>630</v>
      </c>
      <c r="BD191">
        <v>4.3820515249584302</v>
      </c>
      <c r="BG191" t="s">
        <v>630</v>
      </c>
      <c r="BH191">
        <v>4.3820515249584302</v>
      </c>
      <c r="BK191" t="s">
        <v>630</v>
      </c>
      <c r="BL191">
        <v>4.3820515249584302</v>
      </c>
    </row>
    <row r="192" spans="19:64">
      <c r="S192" t="s">
        <v>631</v>
      </c>
      <c r="T192">
        <v>0</v>
      </c>
      <c r="W192" t="s">
        <v>631</v>
      </c>
      <c r="X192">
        <v>0</v>
      </c>
      <c r="AA192" t="s">
        <v>631</v>
      </c>
      <c r="AB192">
        <v>0</v>
      </c>
      <c r="AE192" t="s">
        <v>631</v>
      </c>
      <c r="AF192">
        <v>0</v>
      </c>
      <c r="AI192" t="s">
        <v>631</v>
      </c>
      <c r="AJ192">
        <v>0</v>
      </c>
      <c r="AM192" t="s">
        <v>631</v>
      </c>
      <c r="AN192">
        <v>0</v>
      </c>
      <c r="AQ192" t="s">
        <v>631</v>
      </c>
      <c r="AR192">
        <v>0</v>
      </c>
      <c r="AU192" t="s">
        <v>631</v>
      </c>
      <c r="AV192">
        <v>0</v>
      </c>
      <c r="AY192" t="s">
        <v>631</v>
      </c>
      <c r="AZ192">
        <v>0</v>
      </c>
      <c r="BC192" t="s">
        <v>631</v>
      </c>
      <c r="BD192">
        <v>0</v>
      </c>
      <c r="BG192" t="s">
        <v>631</v>
      </c>
      <c r="BH192">
        <v>0</v>
      </c>
      <c r="BK192" t="s">
        <v>631</v>
      </c>
      <c r="BL192">
        <v>0</v>
      </c>
    </row>
    <row r="193" spans="19:64">
      <c r="S193" t="s">
        <v>632</v>
      </c>
      <c r="T193">
        <v>0</v>
      </c>
      <c r="W193" t="s">
        <v>632</v>
      </c>
      <c r="X193">
        <v>0</v>
      </c>
      <c r="AA193" t="s">
        <v>632</v>
      </c>
      <c r="AB193">
        <v>0</v>
      </c>
      <c r="AE193" t="s">
        <v>632</v>
      </c>
      <c r="AF193">
        <v>0</v>
      </c>
      <c r="AI193" t="s">
        <v>632</v>
      </c>
      <c r="AJ193">
        <v>0</v>
      </c>
      <c r="AM193" t="s">
        <v>632</v>
      </c>
      <c r="AN193">
        <v>0</v>
      </c>
      <c r="AQ193" t="s">
        <v>632</v>
      </c>
      <c r="AR193">
        <v>0</v>
      </c>
      <c r="AU193" t="s">
        <v>632</v>
      </c>
      <c r="AV193">
        <v>0</v>
      </c>
      <c r="AY193" t="s">
        <v>632</v>
      </c>
      <c r="AZ193">
        <v>0</v>
      </c>
      <c r="BC193" t="s">
        <v>632</v>
      </c>
      <c r="BD193">
        <v>0</v>
      </c>
      <c r="BG193" t="s">
        <v>632</v>
      </c>
      <c r="BH193">
        <v>0</v>
      </c>
      <c r="BK193" t="s">
        <v>632</v>
      </c>
      <c r="BL193">
        <v>0</v>
      </c>
    </row>
    <row r="194" spans="19:64">
      <c r="S194" t="s">
        <v>633</v>
      </c>
      <c r="T194">
        <v>81.153832422184493</v>
      </c>
      <c r="W194" t="s">
        <v>633</v>
      </c>
      <c r="X194">
        <v>26.125310925000001</v>
      </c>
      <c r="AA194" t="s">
        <v>633</v>
      </c>
      <c r="AB194">
        <v>26.125310925000001</v>
      </c>
      <c r="AE194" t="s">
        <v>633</v>
      </c>
      <c r="AF194">
        <v>81.153832422170098</v>
      </c>
      <c r="AI194" t="s">
        <v>633</v>
      </c>
      <c r="AJ194">
        <v>81.153832422182205</v>
      </c>
      <c r="AM194" t="s">
        <v>633</v>
      </c>
      <c r="AN194">
        <v>81.153832422193204</v>
      </c>
      <c r="AQ194" t="s">
        <v>633</v>
      </c>
      <c r="AR194">
        <v>35.123201271605502</v>
      </c>
      <c r="AU194" t="s">
        <v>633</v>
      </c>
      <c r="AV194">
        <v>13.7124379718749</v>
      </c>
      <c r="AY194" t="s">
        <v>633</v>
      </c>
      <c r="AZ194">
        <v>35.123201271605403</v>
      </c>
      <c r="BC194" t="s">
        <v>633</v>
      </c>
      <c r="BD194">
        <v>35.123201271605403</v>
      </c>
      <c r="BG194" t="s">
        <v>633</v>
      </c>
      <c r="BH194">
        <v>35.123201271605502</v>
      </c>
      <c r="BK194" t="s">
        <v>633</v>
      </c>
      <c r="BL194">
        <v>35.123201271605502</v>
      </c>
    </row>
    <row r="195" spans="19:64">
      <c r="S195" t="s">
        <v>634</v>
      </c>
      <c r="T195">
        <v>0.151326243633602</v>
      </c>
      <c r="W195" t="s">
        <v>634</v>
      </c>
      <c r="X195">
        <v>7.4160000000000004E-2</v>
      </c>
      <c r="AA195" t="s">
        <v>634</v>
      </c>
      <c r="AB195">
        <v>7.4160000000000004E-2</v>
      </c>
      <c r="AE195" t="s">
        <v>634</v>
      </c>
      <c r="AF195">
        <v>0.151326243633612</v>
      </c>
      <c r="AI195" t="s">
        <v>634</v>
      </c>
      <c r="AJ195">
        <v>0.151326243633604</v>
      </c>
      <c r="AM195" t="s">
        <v>634</v>
      </c>
      <c r="AN195">
        <v>0.15132624363359601</v>
      </c>
      <c r="AQ195" t="s">
        <v>634</v>
      </c>
      <c r="AR195">
        <v>4.73537574601244E-2</v>
      </c>
      <c r="AU195" t="s">
        <v>634</v>
      </c>
      <c r="AV195">
        <v>2.2439999999999901E-2</v>
      </c>
      <c r="AY195" t="s">
        <v>634</v>
      </c>
      <c r="AZ195">
        <v>4.73537574601244E-2</v>
      </c>
      <c r="BC195" t="s">
        <v>634</v>
      </c>
      <c r="BD195">
        <v>4.7353757460124303E-2</v>
      </c>
      <c r="BG195" t="s">
        <v>634</v>
      </c>
      <c r="BH195">
        <v>4.7353757460124303E-2</v>
      </c>
      <c r="BK195" t="s">
        <v>634</v>
      </c>
      <c r="BL195">
        <v>4.7353757460124303E-2</v>
      </c>
    </row>
    <row r="196" spans="19:64">
      <c r="S196" t="s">
        <v>2027</v>
      </c>
      <c r="T196">
        <v>0</v>
      </c>
      <c r="W196" t="s">
        <v>2027</v>
      </c>
      <c r="X196">
        <v>0</v>
      </c>
      <c r="AA196" t="s">
        <v>2027</v>
      </c>
      <c r="AB196">
        <v>0</v>
      </c>
      <c r="AE196" t="s">
        <v>2027</v>
      </c>
      <c r="AF196">
        <v>0</v>
      </c>
      <c r="AI196" t="s">
        <v>2027</v>
      </c>
      <c r="AJ196">
        <v>0</v>
      </c>
      <c r="AM196" t="s">
        <v>2027</v>
      </c>
      <c r="AN196">
        <v>0</v>
      </c>
      <c r="AQ196" t="s">
        <v>2027</v>
      </c>
      <c r="AR196">
        <v>0</v>
      </c>
      <c r="AU196" t="s">
        <v>2027</v>
      </c>
      <c r="AV196">
        <v>0</v>
      </c>
      <c r="AY196" t="s">
        <v>2027</v>
      </c>
      <c r="AZ196">
        <v>0</v>
      </c>
      <c r="BC196" t="s">
        <v>2027</v>
      </c>
      <c r="BD196">
        <v>0</v>
      </c>
      <c r="BG196" t="s">
        <v>2027</v>
      </c>
      <c r="BH196">
        <v>0</v>
      </c>
      <c r="BK196" t="s">
        <v>2027</v>
      </c>
      <c r="BL196">
        <v>0</v>
      </c>
    </row>
    <row r="197" spans="19:64">
      <c r="S197" t="s">
        <v>635</v>
      </c>
      <c r="T197">
        <v>0.37857881313705499</v>
      </c>
      <c r="W197" t="s">
        <v>635</v>
      </c>
      <c r="X197">
        <v>0.25585559999997098</v>
      </c>
      <c r="AA197" t="s">
        <v>635</v>
      </c>
      <c r="AB197">
        <v>0.25585559999997098</v>
      </c>
      <c r="AE197" t="s">
        <v>635</v>
      </c>
      <c r="AF197">
        <v>0.37857881313670799</v>
      </c>
      <c r="AI197" t="s">
        <v>635</v>
      </c>
      <c r="AJ197">
        <v>0.37857881313705499</v>
      </c>
      <c r="AM197" t="s">
        <v>635</v>
      </c>
      <c r="AN197">
        <v>0.37857881313720299</v>
      </c>
      <c r="AQ197" t="s">
        <v>635</v>
      </c>
      <c r="AR197">
        <v>0.12164167264313699</v>
      </c>
      <c r="AU197" t="s">
        <v>635</v>
      </c>
      <c r="AV197">
        <v>3.5687999999997298E-2</v>
      </c>
      <c r="AY197" t="s">
        <v>635</v>
      </c>
      <c r="AZ197">
        <v>0.121641672643128</v>
      </c>
      <c r="BC197" t="s">
        <v>635</v>
      </c>
      <c r="BD197">
        <v>0.12164167264313</v>
      </c>
      <c r="BG197" t="s">
        <v>635</v>
      </c>
      <c r="BH197">
        <v>0.121641672643131</v>
      </c>
      <c r="BK197" t="s">
        <v>635</v>
      </c>
      <c r="BL197">
        <v>0.121641672643131</v>
      </c>
    </row>
    <row r="198" spans="19:64">
      <c r="S198" t="s">
        <v>636</v>
      </c>
      <c r="T198">
        <v>9.1452501833041502E-3</v>
      </c>
      <c r="W198" t="s">
        <v>636</v>
      </c>
      <c r="X198">
        <v>4.4801999999999299E-3</v>
      </c>
      <c r="AA198" t="s">
        <v>636</v>
      </c>
      <c r="AB198">
        <v>4.4801999999999299E-3</v>
      </c>
      <c r="AE198" t="s">
        <v>636</v>
      </c>
      <c r="AF198">
        <v>9.1452501833047609E-3</v>
      </c>
      <c r="AI198" t="s">
        <v>636</v>
      </c>
      <c r="AJ198">
        <v>9.1452501833044694E-3</v>
      </c>
      <c r="AM198" t="s">
        <v>636</v>
      </c>
      <c r="AN198">
        <v>9.1452501833035795E-3</v>
      </c>
      <c r="AQ198" t="s">
        <v>636</v>
      </c>
      <c r="AR198">
        <v>2.8617053960740199E-3</v>
      </c>
      <c r="AU198" t="s">
        <v>636</v>
      </c>
      <c r="AV198">
        <v>1.3565999999999899E-3</v>
      </c>
      <c r="AY198" t="s">
        <v>636</v>
      </c>
      <c r="AZ198">
        <v>2.8617053960747702E-3</v>
      </c>
      <c r="BC198" t="s">
        <v>636</v>
      </c>
      <c r="BD198">
        <v>2.8617053960740199E-3</v>
      </c>
      <c r="BG198" t="s">
        <v>636</v>
      </c>
      <c r="BH198">
        <v>2.8617053960818799E-3</v>
      </c>
      <c r="BK198" t="s">
        <v>636</v>
      </c>
      <c r="BL198">
        <v>2.8617053960818799E-3</v>
      </c>
    </row>
    <row r="199" spans="19:64">
      <c r="S199" t="s">
        <v>637</v>
      </c>
      <c r="T199">
        <v>0</v>
      </c>
      <c r="W199" t="s">
        <v>637</v>
      </c>
      <c r="X199">
        <v>0</v>
      </c>
      <c r="AA199" t="s">
        <v>637</v>
      </c>
      <c r="AB199">
        <v>0</v>
      </c>
      <c r="AE199" t="s">
        <v>637</v>
      </c>
      <c r="AF199">
        <v>0</v>
      </c>
      <c r="AI199" t="s">
        <v>637</v>
      </c>
      <c r="AJ199">
        <v>0</v>
      </c>
      <c r="AM199" t="s">
        <v>637</v>
      </c>
      <c r="AN199">
        <v>0</v>
      </c>
      <c r="AQ199" t="s">
        <v>637</v>
      </c>
      <c r="AR199">
        <v>0</v>
      </c>
      <c r="AU199" t="s">
        <v>637</v>
      </c>
      <c r="AV199">
        <v>0</v>
      </c>
      <c r="AY199" t="s">
        <v>637</v>
      </c>
      <c r="AZ199">
        <v>0</v>
      </c>
      <c r="BC199" t="s">
        <v>637</v>
      </c>
      <c r="BD199">
        <v>0</v>
      </c>
      <c r="BG199" t="s">
        <v>637</v>
      </c>
      <c r="BH199">
        <v>0</v>
      </c>
      <c r="BK199" t="s">
        <v>637</v>
      </c>
      <c r="BL199">
        <v>0</v>
      </c>
    </row>
    <row r="200" spans="19:64">
      <c r="S200" t="s">
        <v>638</v>
      </c>
      <c r="T200">
        <v>0</v>
      </c>
      <c r="W200" t="s">
        <v>638</v>
      </c>
      <c r="X200">
        <v>0</v>
      </c>
      <c r="AA200" t="s">
        <v>638</v>
      </c>
      <c r="AB200">
        <v>0</v>
      </c>
      <c r="AE200" t="s">
        <v>638</v>
      </c>
      <c r="AF200">
        <v>0</v>
      </c>
      <c r="AI200" t="s">
        <v>638</v>
      </c>
      <c r="AJ200">
        <v>0</v>
      </c>
      <c r="AM200" t="s">
        <v>638</v>
      </c>
      <c r="AN200">
        <v>0</v>
      </c>
      <c r="AQ200" t="s">
        <v>638</v>
      </c>
      <c r="AR200">
        <v>0</v>
      </c>
      <c r="AU200" t="s">
        <v>638</v>
      </c>
      <c r="AV200">
        <v>0</v>
      </c>
      <c r="AY200" t="s">
        <v>638</v>
      </c>
      <c r="AZ200">
        <v>0</v>
      </c>
      <c r="BC200" t="s">
        <v>638</v>
      </c>
      <c r="BD200">
        <v>0</v>
      </c>
      <c r="BG200" t="s">
        <v>638</v>
      </c>
      <c r="BH200">
        <v>0</v>
      </c>
      <c r="BK200" t="s">
        <v>638</v>
      </c>
      <c r="BL200">
        <v>0</v>
      </c>
    </row>
    <row r="201" spans="19:64">
      <c r="S201" t="s">
        <v>639</v>
      </c>
      <c r="T201">
        <v>392.80019713074802</v>
      </c>
      <c r="W201" t="s">
        <v>639</v>
      </c>
      <c r="X201">
        <v>253.091936099999</v>
      </c>
      <c r="AA201" t="s">
        <v>639</v>
      </c>
      <c r="AB201">
        <v>253.091936099999</v>
      </c>
      <c r="AE201" t="s">
        <v>639</v>
      </c>
      <c r="AF201">
        <v>392.80019713074802</v>
      </c>
      <c r="AI201" t="s">
        <v>639</v>
      </c>
      <c r="AJ201">
        <v>392.80019713074802</v>
      </c>
      <c r="AM201" t="s">
        <v>639</v>
      </c>
      <c r="AN201">
        <v>392.80019713074802</v>
      </c>
      <c r="AQ201" t="s">
        <v>639</v>
      </c>
      <c r="AR201">
        <v>3.8014824551938702</v>
      </c>
      <c r="AU201" t="s">
        <v>639</v>
      </c>
      <c r="AV201">
        <v>4.0038379999999902</v>
      </c>
      <c r="AY201" t="s">
        <v>639</v>
      </c>
      <c r="AZ201">
        <v>3.80148245519388</v>
      </c>
      <c r="BC201" t="s">
        <v>639</v>
      </c>
      <c r="BD201">
        <v>3.80148245519388</v>
      </c>
      <c r="BG201" t="s">
        <v>639</v>
      </c>
      <c r="BH201">
        <v>3.8014824551938702</v>
      </c>
      <c r="BK201" t="s">
        <v>639</v>
      </c>
      <c r="BL201">
        <v>3.8014824551938702</v>
      </c>
    </row>
    <row r="202" spans="19:64">
      <c r="S202" t="s">
        <v>640</v>
      </c>
      <c r="T202">
        <v>167.28301479664901</v>
      </c>
      <c r="W202" t="s">
        <v>640</v>
      </c>
      <c r="X202">
        <v>81.298256849999802</v>
      </c>
      <c r="AA202" t="s">
        <v>640</v>
      </c>
      <c r="AB202">
        <v>81.298256849999802</v>
      </c>
      <c r="AE202" t="s">
        <v>640</v>
      </c>
      <c r="AF202">
        <v>167.28301479668701</v>
      </c>
      <c r="AI202" t="s">
        <v>640</v>
      </c>
      <c r="AJ202">
        <v>167.28301479665501</v>
      </c>
      <c r="AM202" t="s">
        <v>640</v>
      </c>
      <c r="AN202">
        <v>167.28301479662699</v>
      </c>
      <c r="AQ202" t="s">
        <v>640</v>
      </c>
      <c r="AR202">
        <v>2.3938088714273098</v>
      </c>
      <c r="AU202" t="s">
        <v>640</v>
      </c>
      <c r="AV202">
        <v>0.63118979999999303</v>
      </c>
      <c r="AY202" t="s">
        <v>640</v>
      </c>
      <c r="AZ202">
        <v>2.3938088714273098</v>
      </c>
      <c r="BC202" t="s">
        <v>640</v>
      </c>
      <c r="BD202">
        <v>2.3938088714273098</v>
      </c>
      <c r="BG202" t="s">
        <v>640</v>
      </c>
      <c r="BH202">
        <v>2.3938088714273098</v>
      </c>
      <c r="BK202" t="s">
        <v>640</v>
      </c>
      <c r="BL202">
        <v>2.3938088714273098</v>
      </c>
    </row>
    <row r="203" spans="19:64">
      <c r="S203" t="s">
        <v>641</v>
      </c>
      <c r="T203">
        <v>0</v>
      </c>
      <c r="W203" t="s">
        <v>641</v>
      </c>
      <c r="X203">
        <v>0</v>
      </c>
      <c r="AA203" t="s">
        <v>641</v>
      </c>
      <c r="AB203">
        <v>0</v>
      </c>
      <c r="AE203" t="s">
        <v>641</v>
      </c>
      <c r="AF203">
        <v>0</v>
      </c>
      <c r="AI203" t="s">
        <v>641</v>
      </c>
      <c r="AJ203">
        <v>0</v>
      </c>
      <c r="AM203" t="s">
        <v>641</v>
      </c>
      <c r="AN203">
        <v>0</v>
      </c>
      <c r="AQ203" t="s">
        <v>641</v>
      </c>
      <c r="AR203">
        <v>0</v>
      </c>
      <c r="AU203" t="s">
        <v>641</v>
      </c>
      <c r="AV203">
        <v>0</v>
      </c>
      <c r="AY203" t="s">
        <v>641</v>
      </c>
      <c r="AZ203">
        <v>0</v>
      </c>
      <c r="BC203" t="s">
        <v>641</v>
      </c>
      <c r="BD203">
        <v>0</v>
      </c>
      <c r="BG203" t="s">
        <v>641</v>
      </c>
      <c r="BH203">
        <v>0</v>
      </c>
      <c r="BK203" t="s">
        <v>641</v>
      </c>
      <c r="BL203">
        <v>0</v>
      </c>
    </row>
    <row r="204" spans="19:64">
      <c r="S204" t="s">
        <v>642</v>
      </c>
      <c r="T204">
        <v>0.54734013800805303</v>
      </c>
      <c r="W204" t="s">
        <v>642</v>
      </c>
      <c r="X204">
        <v>39.252945975000003</v>
      </c>
      <c r="AA204" t="s">
        <v>642</v>
      </c>
      <c r="AB204">
        <v>39.252945975000003</v>
      </c>
      <c r="AE204" t="s">
        <v>642</v>
      </c>
      <c r="AF204">
        <v>0.547340138007813</v>
      </c>
      <c r="AI204" t="s">
        <v>642</v>
      </c>
      <c r="AJ204">
        <v>0.54734013800802395</v>
      </c>
      <c r="AM204" t="s">
        <v>642</v>
      </c>
      <c r="AN204">
        <v>0.54734013800810999</v>
      </c>
      <c r="AQ204" t="s">
        <v>642</v>
      </c>
      <c r="AR204">
        <v>114.94730025886901</v>
      </c>
      <c r="AU204" t="s">
        <v>642</v>
      </c>
      <c r="AV204">
        <v>15.050688140625001</v>
      </c>
      <c r="AY204" t="s">
        <v>642</v>
      </c>
      <c r="AZ204">
        <v>114.94730025886901</v>
      </c>
      <c r="BC204" t="s">
        <v>642</v>
      </c>
      <c r="BD204">
        <v>114.94730025886901</v>
      </c>
      <c r="BG204" t="s">
        <v>642</v>
      </c>
      <c r="BH204">
        <v>114.94730025886901</v>
      </c>
      <c r="BK204" t="s">
        <v>642</v>
      </c>
      <c r="BL204">
        <v>114.94730025886901</v>
      </c>
    </row>
    <row r="205" spans="19:64">
      <c r="S205" t="s">
        <v>643</v>
      </c>
      <c r="T205">
        <v>0</v>
      </c>
      <c r="W205" t="s">
        <v>643</v>
      </c>
      <c r="X205">
        <v>0</v>
      </c>
      <c r="AA205" t="s">
        <v>643</v>
      </c>
      <c r="AB205">
        <v>0</v>
      </c>
      <c r="AE205" t="s">
        <v>643</v>
      </c>
      <c r="AF205">
        <v>0</v>
      </c>
      <c r="AI205" t="s">
        <v>643</v>
      </c>
      <c r="AJ205">
        <v>0</v>
      </c>
      <c r="AM205" t="s">
        <v>643</v>
      </c>
      <c r="AN205">
        <v>0</v>
      </c>
      <c r="AQ205" t="s">
        <v>643</v>
      </c>
      <c r="AR205">
        <v>0</v>
      </c>
      <c r="AU205" t="s">
        <v>643</v>
      </c>
      <c r="AV205">
        <v>0</v>
      </c>
      <c r="AY205" t="s">
        <v>643</v>
      </c>
      <c r="AZ205">
        <v>0</v>
      </c>
      <c r="BC205" t="s">
        <v>643</v>
      </c>
      <c r="BD205">
        <v>0</v>
      </c>
      <c r="BG205" t="s">
        <v>643</v>
      </c>
      <c r="BH205">
        <v>0</v>
      </c>
      <c r="BK205" t="s">
        <v>643</v>
      </c>
      <c r="BL205">
        <v>0</v>
      </c>
    </row>
    <row r="206" spans="19:64">
      <c r="S206" t="s">
        <v>644</v>
      </c>
      <c r="T206">
        <v>160.83463748869801</v>
      </c>
      <c r="W206" t="s">
        <v>644</v>
      </c>
      <c r="X206">
        <v>75.476453849999999</v>
      </c>
      <c r="AA206" t="s">
        <v>644</v>
      </c>
      <c r="AB206">
        <v>75.476453849999999</v>
      </c>
      <c r="AE206" t="s">
        <v>644</v>
      </c>
      <c r="AF206">
        <v>160.83463748873501</v>
      </c>
      <c r="AI206" t="s">
        <v>644</v>
      </c>
      <c r="AJ206">
        <v>160.834637488704</v>
      </c>
      <c r="AM206" t="s">
        <v>644</v>
      </c>
      <c r="AN206">
        <v>160.83463748867601</v>
      </c>
      <c r="AQ206" t="s">
        <v>644</v>
      </c>
      <c r="AR206">
        <v>0.89263307973116301</v>
      </c>
      <c r="AU206" t="s">
        <v>644</v>
      </c>
      <c r="AV206">
        <v>0</v>
      </c>
      <c r="AY206" t="s">
        <v>644</v>
      </c>
      <c r="AZ206">
        <v>0.892633079731179</v>
      </c>
      <c r="BC206" t="s">
        <v>644</v>
      </c>
      <c r="BD206">
        <v>0.892633079731176</v>
      </c>
      <c r="BG206" t="s">
        <v>644</v>
      </c>
      <c r="BH206">
        <v>0.89263307973116501</v>
      </c>
      <c r="BK206" t="s">
        <v>644</v>
      </c>
      <c r="BL206">
        <v>0.89263307973116501</v>
      </c>
    </row>
    <row r="207" spans="19:64">
      <c r="S207" t="s">
        <v>645</v>
      </c>
      <c r="T207">
        <v>237.51391481723201</v>
      </c>
      <c r="W207" t="s">
        <v>645</v>
      </c>
      <c r="X207">
        <v>116.68914539999901</v>
      </c>
      <c r="AA207" t="s">
        <v>645</v>
      </c>
      <c r="AB207">
        <v>116.68914539999901</v>
      </c>
      <c r="AE207" t="s">
        <v>645</v>
      </c>
      <c r="AF207">
        <v>237.51391481724801</v>
      </c>
      <c r="AI207" t="s">
        <v>645</v>
      </c>
      <c r="AJ207">
        <v>237.51391481723499</v>
      </c>
      <c r="AM207" t="s">
        <v>645</v>
      </c>
      <c r="AN207">
        <v>237.513914817223</v>
      </c>
      <c r="AQ207" t="s">
        <v>645</v>
      </c>
      <c r="AR207">
        <v>69.267863710177807</v>
      </c>
      <c r="AU207" t="s">
        <v>645</v>
      </c>
      <c r="AV207">
        <v>12.3797823843749</v>
      </c>
      <c r="AY207" t="s">
        <v>645</v>
      </c>
      <c r="AZ207">
        <v>69.267863710177807</v>
      </c>
      <c r="BC207" t="s">
        <v>645</v>
      </c>
      <c r="BD207">
        <v>69.267863710177707</v>
      </c>
      <c r="BG207" t="s">
        <v>645</v>
      </c>
      <c r="BH207">
        <v>69.267863710177807</v>
      </c>
      <c r="BK207" t="s">
        <v>645</v>
      </c>
      <c r="BL207">
        <v>69.267863710177807</v>
      </c>
    </row>
    <row r="208" spans="19:64">
      <c r="S208" t="s">
        <v>646</v>
      </c>
      <c r="T208">
        <v>0.129871750297503</v>
      </c>
      <c r="W208" t="s">
        <v>646</v>
      </c>
      <c r="X208">
        <v>9.1346400000000105E-2</v>
      </c>
      <c r="AA208" t="s">
        <v>646</v>
      </c>
      <c r="AB208">
        <v>9.1346400000000105E-2</v>
      </c>
      <c r="AE208" t="s">
        <v>646</v>
      </c>
      <c r="AF208">
        <v>0.129871750297509</v>
      </c>
      <c r="AI208" t="s">
        <v>646</v>
      </c>
      <c r="AJ208">
        <v>0.129871750297504</v>
      </c>
      <c r="AM208" t="s">
        <v>646</v>
      </c>
      <c r="AN208">
        <v>0.1298717502975</v>
      </c>
      <c r="AQ208" t="s">
        <v>646</v>
      </c>
      <c r="AR208">
        <v>4.1890660281223097E-2</v>
      </c>
      <c r="AU208" t="s">
        <v>646</v>
      </c>
      <c r="AV208">
        <v>1.12032E-2</v>
      </c>
      <c r="AY208" t="s">
        <v>646</v>
      </c>
      <c r="AZ208">
        <v>4.1890660281223902E-2</v>
      </c>
      <c r="BC208" t="s">
        <v>646</v>
      </c>
      <c r="BD208">
        <v>4.1890660281223097E-2</v>
      </c>
      <c r="BG208" t="s">
        <v>646</v>
      </c>
      <c r="BH208">
        <v>4.1890660281231E-2</v>
      </c>
      <c r="BK208" t="s">
        <v>646</v>
      </c>
      <c r="BL208">
        <v>4.1890660281231E-2</v>
      </c>
    </row>
    <row r="209" spans="19:64">
      <c r="S209" s="22" t="s">
        <v>647</v>
      </c>
      <c r="T209" s="22">
        <v>10.210784248323099</v>
      </c>
      <c r="U209" s="22"/>
      <c r="V209" s="22"/>
      <c r="W209" s="22" t="s">
        <v>647</v>
      </c>
      <c r="X209" s="22">
        <v>5.001417</v>
      </c>
      <c r="Y209" s="22"/>
      <c r="Z209" s="22"/>
      <c r="AA209" s="22" t="s">
        <v>647</v>
      </c>
      <c r="AB209" s="22">
        <v>5.001417</v>
      </c>
      <c r="AC209" s="22"/>
      <c r="AD209" s="22"/>
      <c r="AE209" s="22" t="s">
        <v>647</v>
      </c>
      <c r="AF209" s="22">
        <v>10.210784248323799</v>
      </c>
      <c r="AG209" s="22"/>
      <c r="AH209" s="22"/>
      <c r="AI209" s="22" t="s">
        <v>647</v>
      </c>
      <c r="AJ209" s="22">
        <v>10.210784248323201</v>
      </c>
      <c r="AK209" s="22"/>
      <c r="AL209" s="22"/>
      <c r="AM209" s="22" t="s">
        <v>647</v>
      </c>
      <c r="AN209" s="22">
        <v>10.2107842483227</v>
      </c>
      <c r="AO209" s="22"/>
      <c r="AP209" s="267"/>
      <c r="AQ209" s="22" t="s">
        <v>647</v>
      </c>
      <c r="AR209" s="22">
        <v>0</v>
      </c>
      <c r="AU209" t="s">
        <v>647</v>
      </c>
      <c r="AV209">
        <v>0</v>
      </c>
      <c r="AY209" t="s">
        <v>647</v>
      </c>
      <c r="AZ209">
        <v>0</v>
      </c>
      <c r="BC209" t="s">
        <v>647</v>
      </c>
      <c r="BD209">
        <v>0</v>
      </c>
      <c r="BG209" t="s">
        <v>647</v>
      </c>
      <c r="BH209">
        <v>0</v>
      </c>
      <c r="BK209" t="s">
        <v>647</v>
      </c>
      <c r="BL209">
        <v>0</v>
      </c>
    </row>
    <row r="210" spans="19:64">
      <c r="S210" t="s">
        <v>648</v>
      </c>
      <c r="T210">
        <v>0</v>
      </c>
      <c r="W210" t="s">
        <v>648</v>
      </c>
      <c r="X210">
        <v>0</v>
      </c>
      <c r="AA210" t="s">
        <v>648</v>
      </c>
      <c r="AB210">
        <v>0</v>
      </c>
      <c r="AE210" t="s">
        <v>648</v>
      </c>
      <c r="AF210">
        <v>0</v>
      </c>
      <c r="AI210" t="s">
        <v>648</v>
      </c>
      <c r="AJ210">
        <v>0</v>
      </c>
      <c r="AM210" t="s">
        <v>648</v>
      </c>
      <c r="AN210">
        <v>0</v>
      </c>
      <c r="AQ210" t="s">
        <v>648</v>
      </c>
      <c r="AR210">
        <v>0</v>
      </c>
      <c r="AU210" t="s">
        <v>648</v>
      </c>
      <c r="AV210">
        <v>0</v>
      </c>
      <c r="AY210" t="s">
        <v>648</v>
      </c>
      <c r="AZ210">
        <v>0</v>
      </c>
      <c r="BC210" t="s">
        <v>648</v>
      </c>
      <c r="BD210">
        <v>0</v>
      </c>
      <c r="BG210" t="s">
        <v>648</v>
      </c>
      <c r="BH210">
        <v>0</v>
      </c>
      <c r="BK210" t="s">
        <v>648</v>
      </c>
      <c r="BL210">
        <v>0</v>
      </c>
    </row>
    <row r="211" spans="19:64">
      <c r="S211" s="22" t="s">
        <v>649</v>
      </c>
      <c r="T211" s="22">
        <v>0</v>
      </c>
      <c r="U211" s="22"/>
      <c r="V211" s="22"/>
      <c r="W211" s="22" t="s">
        <v>649</v>
      </c>
      <c r="X211" s="22">
        <v>0</v>
      </c>
      <c r="Y211" s="22"/>
      <c r="Z211" s="22"/>
      <c r="AA211" s="22" t="s">
        <v>649</v>
      </c>
      <c r="AB211" s="22">
        <v>0</v>
      </c>
      <c r="AC211" s="22"/>
      <c r="AD211" s="22"/>
      <c r="AE211" s="22" t="s">
        <v>649</v>
      </c>
      <c r="AF211" s="22">
        <v>0</v>
      </c>
      <c r="AG211" s="22"/>
      <c r="AH211" s="22"/>
      <c r="AI211" s="22" t="s">
        <v>649</v>
      </c>
      <c r="AJ211" s="22">
        <v>0</v>
      </c>
      <c r="AK211" s="22"/>
      <c r="AL211" s="22"/>
      <c r="AM211" s="22" t="s">
        <v>649</v>
      </c>
      <c r="AN211" s="22">
        <v>0</v>
      </c>
      <c r="AO211" s="22"/>
      <c r="AP211" s="267"/>
      <c r="AQ211" s="22" t="s">
        <v>649</v>
      </c>
      <c r="AR211" s="22">
        <v>-43.020290613269303</v>
      </c>
      <c r="AU211" t="s">
        <v>649</v>
      </c>
      <c r="AV211">
        <v>0</v>
      </c>
      <c r="AY211" t="s">
        <v>649</v>
      </c>
      <c r="AZ211">
        <v>-43.020290613269303</v>
      </c>
      <c r="BC211" t="s">
        <v>649</v>
      </c>
      <c r="BD211">
        <v>-43.020290613269196</v>
      </c>
      <c r="BG211" t="s">
        <v>649</v>
      </c>
      <c r="BH211">
        <v>-43.020290613269303</v>
      </c>
      <c r="BK211" t="s">
        <v>649</v>
      </c>
      <c r="BL211">
        <v>-43.020290613269303</v>
      </c>
    </row>
    <row r="212" spans="19:64">
      <c r="S212" t="s">
        <v>2028</v>
      </c>
      <c r="T212">
        <v>0</v>
      </c>
      <c r="W212" t="s">
        <v>2028</v>
      </c>
      <c r="X212">
        <v>0</v>
      </c>
      <c r="AA212" t="s">
        <v>2028</v>
      </c>
      <c r="AB212">
        <v>0</v>
      </c>
      <c r="AE212" t="s">
        <v>2028</v>
      </c>
      <c r="AF212">
        <v>0</v>
      </c>
      <c r="AI212" t="s">
        <v>2028</v>
      </c>
      <c r="AJ212">
        <v>0</v>
      </c>
      <c r="AM212" t="s">
        <v>2028</v>
      </c>
      <c r="AN212">
        <v>0</v>
      </c>
      <c r="AQ212" t="s">
        <v>2028</v>
      </c>
      <c r="AR212">
        <v>0</v>
      </c>
      <c r="AU212" t="s">
        <v>2028</v>
      </c>
      <c r="AV212">
        <v>0</v>
      </c>
      <c r="AY212" t="s">
        <v>2028</v>
      </c>
      <c r="AZ212">
        <v>0</v>
      </c>
      <c r="BC212" t="s">
        <v>2028</v>
      </c>
      <c r="BD212">
        <v>0</v>
      </c>
      <c r="BG212" t="s">
        <v>2028</v>
      </c>
      <c r="BH212">
        <v>0</v>
      </c>
      <c r="BK212" t="s">
        <v>2028</v>
      </c>
      <c r="BL212">
        <v>0</v>
      </c>
    </row>
    <row r="213" spans="19:64">
      <c r="S213" t="s">
        <v>650</v>
      </c>
      <c r="T213">
        <v>0</v>
      </c>
      <c r="W213" t="s">
        <v>650</v>
      </c>
      <c r="X213">
        <v>0</v>
      </c>
      <c r="AA213" t="s">
        <v>650</v>
      </c>
      <c r="AB213">
        <v>0</v>
      </c>
      <c r="AE213" t="s">
        <v>650</v>
      </c>
      <c r="AF213">
        <v>0</v>
      </c>
      <c r="AI213" t="s">
        <v>650</v>
      </c>
      <c r="AJ213">
        <v>0</v>
      </c>
      <c r="AM213" t="s">
        <v>650</v>
      </c>
      <c r="AN213">
        <v>0</v>
      </c>
      <c r="AQ213" t="s">
        <v>650</v>
      </c>
      <c r="AR213">
        <v>0</v>
      </c>
      <c r="AU213" t="s">
        <v>650</v>
      </c>
      <c r="AV213">
        <v>0</v>
      </c>
      <c r="AY213" t="s">
        <v>650</v>
      </c>
      <c r="AZ213">
        <v>0</v>
      </c>
      <c r="BC213" t="s">
        <v>650</v>
      </c>
      <c r="BD213">
        <v>0</v>
      </c>
      <c r="BG213" t="s">
        <v>650</v>
      </c>
      <c r="BH213">
        <v>0</v>
      </c>
      <c r="BK213" t="s">
        <v>650</v>
      </c>
      <c r="BL213">
        <v>0</v>
      </c>
    </row>
    <row r="214" spans="19:64">
      <c r="S214" t="s">
        <v>651</v>
      </c>
      <c r="T214">
        <v>3.3570710440551703E-2</v>
      </c>
      <c r="W214" t="s">
        <v>651</v>
      </c>
      <c r="X214">
        <v>2.5623E-2</v>
      </c>
      <c r="AA214" t="s">
        <v>651</v>
      </c>
      <c r="AB214">
        <v>2.5623E-2</v>
      </c>
      <c r="AE214" t="s">
        <v>651</v>
      </c>
      <c r="AF214">
        <v>3.3570710440552799E-2</v>
      </c>
      <c r="AI214" t="s">
        <v>651</v>
      </c>
      <c r="AJ214">
        <v>3.3570710440551897E-2</v>
      </c>
      <c r="AM214" t="s">
        <v>651</v>
      </c>
      <c r="AN214">
        <v>3.3570710440551099E-2</v>
      </c>
      <c r="AQ214" t="s">
        <v>651</v>
      </c>
      <c r="AR214">
        <v>1.09191450836133E-2</v>
      </c>
      <c r="AU214" t="s">
        <v>651</v>
      </c>
      <c r="AV214">
        <v>2.3111999999999998E-3</v>
      </c>
      <c r="AY214" t="s">
        <v>651</v>
      </c>
      <c r="AZ214">
        <v>1.09191450836133E-2</v>
      </c>
      <c r="BC214" t="s">
        <v>651</v>
      </c>
      <c r="BD214">
        <v>1.09191450836133E-2</v>
      </c>
      <c r="BG214" t="s">
        <v>651</v>
      </c>
      <c r="BH214">
        <v>1.09191450836133E-2</v>
      </c>
      <c r="BK214" t="s">
        <v>651</v>
      </c>
      <c r="BL214">
        <v>1.09191450836133E-2</v>
      </c>
    </row>
    <row r="215" spans="19:64">
      <c r="S215" t="s">
        <v>652</v>
      </c>
      <c r="T215">
        <v>0</v>
      </c>
      <c r="W215" t="s">
        <v>652</v>
      </c>
      <c r="X215">
        <v>0</v>
      </c>
      <c r="AA215" t="s">
        <v>652</v>
      </c>
      <c r="AB215">
        <v>0</v>
      </c>
      <c r="AE215" t="s">
        <v>652</v>
      </c>
      <c r="AF215">
        <v>0</v>
      </c>
      <c r="AI215" t="s">
        <v>652</v>
      </c>
      <c r="AJ215">
        <v>0</v>
      </c>
      <c r="AM215" t="s">
        <v>652</v>
      </c>
      <c r="AN215">
        <v>0</v>
      </c>
      <c r="AQ215" t="s">
        <v>652</v>
      </c>
      <c r="AR215">
        <v>0</v>
      </c>
      <c r="AU215" t="s">
        <v>652</v>
      </c>
      <c r="AV215">
        <v>0</v>
      </c>
      <c r="AY215" t="s">
        <v>652</v>
      </c>
      <c r="AZ215">
        <v>0</v>
      </c>
      <c r="BC215" t="s">
        <v>652</v>
      </c>
      <c r="BD215">
        <v>0</v>
      </c>
      <c r="BG215" t="s">
        <v>652</v>
      </c>
      <c r="BH215">
        <v>0</v>
      </c>
      <c r="BK215" t="s">
        <v>652</v>
      </c>
      <c r="BL215">
        <v>0</v>
      </c>
    </row>
    <row r="216" spans="19:64">
      <c r="S216" t="s">
        <v>2029</v>
      </c>
      <c r="T216">
        <v>0</v>
      </c>
      <c r="W216" t="s">
        <v>2029</v>
      </c>
      <c r="X216">
        <v>0</v>
      </c>
      <c r="AA216" t="s">
        <v>2029</v>
      </c>
      <c r="AB216">
        <v>0</v>
      </c>
      <c r="AE216" t="s">
        <v>2029</v>
      </c>
      <c r="AF216">
        <v>0</v>
      </c>
      <c r="AI216" t="s">
        <v>2029</v>
      </c>
      <c r="AJ216">
        <v>0</v>
      </c>
      <c r="AM216" t="s">
        <v>2029</v>
      </c>
      <c r="AN216">
        <v>0</v>
      </c>
      <c r="AQ216" t="s">
        <v>2029</v>
      </c>
      <c r="AR216">
        <v>0</v>
      </c>
      <c r="AU216" t="s">
        <v>2029</v>
      </c>
      <c r="AV216">
        <v>0</v>
      </c>
      <c r="AY216" t="s">
        <v>2029</v>
      </c>
      <c r="AZ216">
        <v>0</v>
      </c>
      <c r="BC216" t="s">
        <v>2029</v>
      </c>
      <c r="BD216">
        <v>0</v>
      </c>
      <c r="BG216" t="s">
        <v>2029</v>
      </c>
      <c r="BH216">
        <v>0</v>
      </c>
      <c r="BK216" t="s">
        <v>2029</v>
      </c>
      <c r="BL216">
        <v>0</v>
      </c>
    </row>
    <row r="217" spans="19:64">
      <c r="S217" t="s">
        <v>653</v>
      </c>
      <c r="T217">
        <v>99.960596174579806</v>
      </c>
      <c r="W217" t="s">
        <v>653</v>
      </c>
      <c r="X217">
        <v>0</v>
      </c>
      <c r="AA217" t="s">
        <v>653</v>
      </c>
      <c r="AB217">
        <v>0</v>
      </c>
      <c r="AE217" t="s">
        <v>653</v>
      </c>
      <c r="AF217">
        <v>99.960596174612704</v>
      </c>
      <c r="AI217" t="s">
        <v>653</v>
      </c>
      <c r="AJ217">
        <v>99.960596174585007</v>
      </c>
      <c r="AM217" t="s">
        <v>653</v>
      </c>
      <c r="AN217">
        <v>99.960596174560095</v>
      </c>
      <c r="AQ217" t="s">
        <v>653</v>
      </c>
      <c r="AR217">
        <v>0</v>
      </c>
      <c r="AU217" t="s">
        <v>653</v>
      </c>
      <c r="AV217">
        <v>0</v>
      </c>
      <c r="AY217" t="s">
        <v>653</v>
      </c>
      <c r="AZ217">
        <v>0</v>
      </c>
      <c r="BC217" t="s">
        <v>653</v>
      </c>
      <c r="BD217">
        <v>0</v>
      </c>
      <c r="BG217" t="s">
        <v>653</v>
      </c>
      <c r="BH217">
        <v>0</v>
      </c>
      <c r="BK217" t="s">
        <v>653</v>
      </c>
      <c r="BL217">
        <v>0</v>
      </c>
    </row>
    <row r="218" spans="19:64">
      <c r="S218" t="s">
        <v>654</v>
      </c>
      <c r="T218">
        <v>0</v>
      </c>
      <c r="W218" t="s">
        <v>654</v>
      </c>
      <c r="X218">
        <v>0</v>
      </c>
      <c r="AA218" t="s">
        <v>654</v>
      </c>
      <c r="AB218">
        <v>0</v>
      </c>
      <c r="AE218" t="s">
        <v>654</v>
      </c>
      <c r="AF218">
        <v>0</v>
      </c>
      <c r="AI218" t="s">
        <v>654</v>
      </c>
      <c r="AJ218">
        <v>0</v>
      </c>
      <c r="AM218" t="s">
        <v>654</v>
      </c>
      <c r="AN218">
        <v>0</v>
      </c>
      <c r="AQ218" t="s">
        <v>654</v>
      </c>
      <c r="AR218">
        <v>0</v>
      </c>
      <c r="AU218" t="s">
        <v>654</v>
      </c>
      <c r="AV218">
        <v>0</v>
      </c>
      <c r="AY218" t="s">
        <v>654</v>
      </c>
      <c r="AZ218">
        <v>0</v>
      </c>
      <c r="BC218" t="s">
        <v>654</v>
      </c>
      <c r="BD218">
        <v>0</v>
      </c>
      <c r="BG218" t="s">
        <v>654</v>
      </c>
      <c r="BH218">
        <v>0</v>
      </c>
      <c r="BK218" t="s">
        <v>654</v>
      </c>
      <c r="BL218">
        <v>0</v>
      </c>
    </row>
    <row r="219" spans="19:64">
      <c r="S219" t="s">
        <v>656</v>
      </c>
      <c r="T219">
        <v>0</v>
      </c>
      <c r="W219" t="s">
        <v>656</v>
      </c>
      <c r="X219">
        <v>0</v>
      </c>
      <c r="AA219" t="s">
        <v>656</v>
      </c>
      <c r="AB219">
        <v>0</v>
      </c>
      <c r="AE219" t="s">
        <v>656</v>
      </c>
      <c r="AF219">
        <v>0</v>
      </c>
      <c r="AI219" t="s">
        <v>656</v>
      </c>
      <c r="AJ219">
        <v>0</v>
      </c>
      <c r="AM219" t="s">
        <v>656</v>
      </c>
      <c r="AN219">
        <v>0</v>
      </c>
      <c r="AQ219" t="s">
        <v>656</v>
      </c>
      <c r="AR219">
        <v>0</v>
      </c>
      <c r="AU219" t="s">
        <v>656</v>
      </c>
      <c r="AV219">
        <v>0</v>
      </c>
      <c r="AY219" t="s">
        <v>656</v>
      </c>
      <c r="AZ219">
        <v>0</v>
      </c>
      <c r="BC219" t="s">
        <v>656</v>
      </c>
      <c r="BD219">
        <v>0</v>
      </c>
      <c r="BG219" t="s">
        <v>656</v>
      </c>
      <c r="BH219">
        <v>0</v>
      </c>
      <c r="BK219" t="s">
        <v>656</v>
      </c>
      <c r="BL219">
        <v>0</v>
      </c>
    </row>
    <row r="220" spans="19:64">
      <c r="S220" t="s">
        <v>377</v>
      </c>
      <c r="T220">
        <v>-7.0655701504787005E-2</v>
      </c>
      <c r="W220" t="s">
        <v>377</v>
      </c>
      <c r="X220">
        <v>-3.4610399999999999E-2</v>
      </c>
      <c r="AA220" t="s">
        <v>377</v>
      </c>
      <c r="AB220">
        <v>-3.4610399999999999E-2</v>
      </c>
      <c r="AE220" t="s">
        <v>377</v>
      </c>
      <c r="AF220">
        <v>-7.0655701504791807E-2</v>
      </c>
      <c r="AI220" t="s">
        <v>377</v>
      </c>
      <c r="AJ220">
        <v>-7.0655701504787796E-2</v>
      </c>
      <c r="AM220" t="s">
        <v>377</v>
      </c>
      <c r="AN220">
        <v>-7.0655701504784202E-2</v>
      </c>
      <c r="AQ220" t="s">
        <v>377</v>
      </c>
      <c r="AR220">
        <v>-2.2109226418526001E-2</v>
      </c>
      <c r="AU220" t="s">
        <v>377</v>
      </c>
      <c r="AV220">
        <v>-1.0482E-2</v>
      </c>
      <c r="AY220" t="s">
        <v>377</v>
      </c>
      <c r="AZ220">
        <v>-2.2109226418526001E-2</v>
      </c>
      <c r="BC220" t="s">
        <v>377</v>
      </c>
      <c r="BD220">
        <v>-2.2109226418526001E-2</v>
      </c>
      <c r="BG220" t="s">
        <v>377</v>
      </c>
      <c r="BH220">
        <v>-2.2109226418526001E-2</v>
      </c>
      <c r="BK220" t="s">
        <v>377</v>
      </c>
      <c r="BL220">
        <v>-2.2109226418526001E-2</v>
      </c>
    </row>
    <row r="221" spans="19:64">
      <c r="S221" t="s">
        <v>657</v>
      </c>
      <c r="T221">
        <v>9.1452501833041502E-3</v>
      </c>
      <c r="W221" t="s">
        <v>657</v>
      </c>
      <c r="X221">
        <v>4.4802000000000002E-3</v>
      </c>
      <c r="AA221" t="s">
        <v>657</v>
      </c>
      <c r="AB221">
        <v>4.4802000000000002E-3</v>
      </c>
      <c r="AE221" t="s">
        <v>657</v>
      </c>
      <c r="AF221">
        <v>9.1452501833047695E-3</v>
      </c>
      <c r="AI221" t="s">
        <v>657</v>
      </c>
      <c r="AJ221">
        <v>9.1452501833042509E-3</v>
      </c>
      <c r="AM221" t="s">
        <v>657</v>
      </c>
      <c r="AN221">
        <v>9.1452501833037894E-3</v>
      </c>
      <c r="AQ221" t="s">
        <v>657</v>
      </c>
      <c r="AR221">
        <v>2.8617053960740199E-3</v>
      </c>
      <c r="AU221" t="s">
        <v>657</v>
      </c>
      <c r="AV221">
        <v>1.3565999999999999E-3</v>
      </c>
      <c r="AY221" t="s">
        <v>657</v>
      </c>
      <c r="AZ221">
        <v>2.8617053960740199E-3</v>
      </c>
      <c r="BC221" t="s">
        <v>657</v>
      </c>
      <c r="BD221">
        <v>2.8617053960740199E-3</v>
      </c>
      <c r="BG221" t="s">
        <v>657</v>
      </c>
      <c r="BH221">
        <v>2.8617053960740199E-3</v>
      </c>
      <c r="BK221" t="s">
        <v>657</v>
      </c>
      <c r="BL221">
        <v>2.8617053960740199E-3</v>
      </c>
    </row>
    <row r="222" spans="19:64">
      <c r="S222" t="s">
        <v>658</v>
      </c>
      <c r="T222">
        <v>187.881206022078</v>
      </c>
      <c r="W222" t="s">
        <v>658</v>
      </c>
      <c r="X222">
        <v>45.762208949999902</v>
      </c>
      <c r="AA222" t="s">
        <v>658</v>
      </c>
      <c r="AB222">
        <v>45.762208949999902</v>
      </c>
      <c r="AE222" t="s">
        <v>658</v>
      </c>
      <c r="AF222">
        <v>187.88120602212399</v>
      </c>
      <c r="AI222" t="s">
        <v>658</v>
      </c>
      <c r="AJ222">
        <v>187.881206022085</v>
      </c>
      <c r="AM222" t="s">
        <v>658</v>
      </c>
      <c r="AN222">
        <v>187.881206022051</v>
      </c>
      <c r="AQ222" t="s">
        <v>658</v>
      </c>
      <c r="AR222">
        <v>54.909799951255202</v>
      </c>
      <c r="AU222" t="s">
        <v>658</v>
      </c>
      <c r="AV222">
        <v>24.956065631249899</v>
      </c>
      <c r="AY222" t="s">
        <v>658</v>
      </c>
      <c r="AZ222">
        <v>54.909799951255103</v>
      </c>
      <c r="BC222" t="s">
        <v>658</v>
      </c>
      <c r="BD222">
        <v>54.909799951255103</v>
      </c>
      <c r="BG222" t="s">
        <v>658</v>
      </c>
      <c r="BH222">
        <v>54.909799951255103</v>
      </c>
      <c r="BK222" t="s">
        <v>658</v>
      </c>
      <c r="BL222">
        <v>54.909799951255103</v>
      </c>
    </row>
    <row r="223" spans="19:64">
      <c r="S223" t="s">
        <v>659</v>
      </c>
      <c r="T223">
        <v>0</v>
      </c>
      <c r="W223" t="s">
        <v>659</v>
      </c>
      <c r="X223">
        <v>0</v>
      </c>
      <c r="AA223" t="s">
        <v>659</v>
      </c>
      <c r="AB223">
        <v>0</v>
      </c>
      <c r="AE223" t="s">
        <v>659</v>
      </c>
      <c r="AF223">
        <v>0</v>
      </c>
      <c r="AI223" t="s">
        <v>659</v>
      </c>
      <c r="AJ223">
        <v>0</v>
      </c>
      <c r="AM223" t="s">
        <v>659</v>
      </c>
      <c r="AN223">
        <v>0</v>
      </c>
      <c r="AQ223" t="s">
        <v>659</v>
      </c>
      <c r="AR223">
        <v>0</v>
      </c>
      <c r="AU223" t="s">
        <v>659</v>
      </c>
      <c r="AV223">
        <v>0</v>
      </c>
      <c r="AY223" t="s">
        <v>659</v>
      </c>
      <c r="AZ223">
        <v>0</v>
      </c>
      <c r="BC223" t="s">
        <v>659</v>
      </c>
      <c r="BD223">
        <v>0</v>
      </c>
      <c r="BG223" t="s">
        <v>659</v>
      </c>
      <c r="BH223">
        <v>0</v>
      </c>
      <c r="BK223" t="s">
        <v>659</v>
      </c>
      <c r="BL223">
        <v>0</v>
      </c>
    </row>
    <row r="224" spans="19:64">
      <c r="S224" t="s">
        <v>660</v>
      </c>
      <c r="T224">
        <v>10.2750419483169</v>
      </c>
      <c r="W224" t="s">
        <v>660</v>
      </c>
      <c r="X224">
        <v>5.0331905999999904</v>
      </c>
      <c r="AA224" t="s">
        <v>660</v>
      </c>
      <c r="AB224">
        <v>5.0331905999999904</v>
      </c>
      <c r="AE224" t="s">
        <v>660</v>
      </c>
      <c r="AF224">
        <v>10.2750419483176</v>
      </c>
      <c r="AI224" t="s">
        <v>660</v>
      </c>
      <c r="AJ224">
        <v>10.275041948317</v>
      </c>
      <c r="AM224" t="s">
        <v>660</v>
      </c>
      <c r="AN224">
        <v>10.275041948316501</v>
      </c>
      <c r="AQ224" t="s">
        <v>660</v>
      </c>
      <c r="AR224">
        <v>2.19102576247922</v>
      </c>
      <c r="AU224" t="s">
        <v>660</v>
      </c>
      <c r="AV224">
        <v>1.0387541999999901</v>
      </c>
      <c r="AY224" t="s">
        <v>660</v>
      </c>
      <c r="AZ224">
        <v>2.19102576247922</v>
      </c>
      <c r="BC224" t="s">
        <v>660</v>
      </c>
      <c r="BD224">
        <v>2.1910257624792102</v>
      </c>
      <c r="BG224" t="s">
        <v>660</v>
      </c>
      <c r="BH224">
        <v>2.1910257624792102</v>
      </c>
      <c r="BK224" t="s">
        <v>660</v>
      </c>
      <c r="BL224">
        <v>2.1910257624792102</v>
      </c>
    </row>
    <row r="225" spans="19:64">
      <c r="S225" t="s">
        <v>661</v>
      </c>
      <c r="T225">
        <v>0</v>
      </c>
      <c r="W225" t="s">
        <v>661</v>
      </c>
      <c r="X225">
        <v>-38.905243575</v>
      </c>
      <c r="AA225" t="s">
        <v>661</v>
      </c>
      <c r="AB225">
        <v>-38.905243575</v>
      </c>
      <c r="AE225" t="s">
        <v>661</v>
      </c>
      <c r="AF225">
        <v>0</v>
      </c>
      <c r="AI225" t="s">
        <v>661</v>
      </c>
      <c r="AJ225">
        <v>0</v>
      </c>
      <c r="AM225" t="s">
        <v>661</v>
      </c>
      <c r="AN225">
        <v>0</v>
      </c>
      <c r="AQ225" t="s">
        <v>661</v>
      </c>
      <c r="AR225">
        <v>-34.797466909848197</v>
      </c>
      <c r="AU225" t="s">
        <v>661</v>
      </c>
      <c r="AV225">
        <v>3.89672079999999</v>
      </c>
      <c r="AY225" t="s">
        <v>661</v>
      </c>
      <c r="AZ225">
        <v>-34.797466909848197</v>
      </c>
      <c r="BC225" t="s">
        <v>661</v>
      </c>
      <c r="BD225">
        <v>-34.797466909848197</v>
      </c>
      <c r="BG225" t="s">
        <v>661</v>
      </c>
      <c r="BH225">
        <v>-34.797466909848303</v>
      </c>
      <c r="BK225" t="s">
        <v>661</v>
      </c>
      <c r="BL225">
        <v>-34.797466909848303</v>
      </c>
    </row>
    <row r="226" spans="19:64">
      <c r="S226" t="s">
        <v>662</v>
      </c>
      <c r="T226">
        <v>3.7735556131286798</v>
      </c>
      <c r="W226" t="s">
        <v>662</v>
      </c>
      <c r="X226">
        <v>1.8484001999999899</v>
      </c>
      <c r="AA226" t="s">
        <v>662</v>
      </c>
      <c r="AB226">
        <v>1.8484001999999899</v>
      </c>
      <c r="AE226" t="s">
        <v>662</v>
      </c>
      <c r="AF226">
        <v>3.7735556131289401</v>
      </c>
      <c r="AI226" t="s">
        <v>662</v>
      </c>
      <c r="AJ226">
        <v>3.7735556131287198</v>
      </c>
      <c r="AM226" t="s">
        <v>662</v>
      </c>
      <c r="AN226">
        <v>3.7735556131285302</v>
      </c>
      <c r="AQ226" t="s">
        <v>662</v>
      </c>
      <c r="AR226">
        <v>0.15661047657128299</v>
      </c>
      <c r="AU226" t="s">
        <v>662</v>
      </c>
      <c r="AV226">
        <v>7.4256600000000006E-2</v>
      </c>
      <c r="AY226" t="s">
        <v>662</v>
      </c>
      <c r="AZ226">
        <v>0.15661047657128399</v>
      </c>
      <c r="BC226" t="s">
        <v>662</v>
      </c>
      <c r="BD226">
        <v>0.15661047657128299</v>
      </c>
      <c r="BG226" t="s">
        <v>662</v>
      </c>
      <c r="BH226">
        <v>0.15661047657129101</v>
      </c>
      <c r="BK226" t="s">
        <v>662</v>
      </c>
      <c r="BL226">
        <v>0.15661047657129101</v>
      </c>
    </row>
    <row r="227" spans="19:64">
      <c r="S227" t="s">
        <v>663</v>
      </c>
      <c r="T227">
        <v>0</v>
      </c>
      <c r="W227" t="s">
        <v>663</v>
      </c>
      <c r="X227">
        <v>0</v>
      </c>
      <c r="AA227" t="s">
        <v>663</v>
      </c>
      <c r="AB227">
        <v>0</v>
      </c>
      <c r="AE227" t="s">
        <v>663</v>
      </c>
      <c r="AF227">
        <v>0</v>
      </c>
      <c r="AI227" t="s">
        <v>663</v>
      </c>
      <c r="AJ227">
        <v>0</v>
      </c>
      <c r="AM227" t="s">
        <v>663</v>
      </c>
      <c r="AN227">
        <v>0</v>
      </c>
      <c r="AQ227" t="s">
        <v>663</v>
      </c>
      <c r="AR227">
        <v>0</v>
      </c>
      <c r="AU227" t="s">
        <v>663</v>
      </c>
      <c r="AV227">
        <v>0</v>
      </c>
      <c r="AY227" t="s">
        <v>663</v>
      </c>
      <c r="AZ227">
        <v>0</v>
      </c>
      <c r="BC227" t="s">
        <v>663</v>
      </c>
      <c r="BD227">
        <v>0</v>
      </c>
      <c r="BG227" t="s">
        <v>663</v>
      </c>
      <c r="BH227">
        <v>0</v>
      </c>
      <c r="BK227" t="s">
        <v>663</v>
      </c>
      <c r="BL227">
        <v>0</v>
      </c>
    </row>
    <row r="228" spans="19:64">
      <c r="S228" t="s">
        <v>664</v>
      </c>
      <c r="T228">
        <v>0</v>
      </c>
      <c r="W228" t="s">
        <v>664</v>
      </c>
      <c r="X228">
        <v>0</v>
      </c>
      <c r="AA228" t="s">
        <v>664</v>
      </c>
      <c r="AB228">
        <v>0</v>
      </c>
      <c r="AE228" t="s">
        <v>664</v>
      </c>
      <c r="AF228">
        <v>0</v>
      </c>
      <c r="AI228" t="s">
        <v>664</v>
      </c>
      <c r="AJ228">
        <v>0</v>
      </c>
      <c r="AM228" t="s">
        <v>664</v>
      </c>
      <c r="AN228">
        <v>0</v>
      </c>
      <c r="AQ228" t="s">
        <v>664</v>
      </c>
      <c r="AR228">
        <v>0</v>
      </c>
      <c r="AU228" t="s">
        <v>664</v>
      </c>
      <c r="AV228">
        <v>0</v>
      </c>
      <c r="AY228" t="s">
        <v>664</v>
      </c>
      <c r="AZ228">
        <v>0</v>
      </c>
      <c r="BC228" t="s">
        <v>664</v>
      </c>
      <c r="BD228">
        <v>0</v>
      </c>
      <c r="BG228" t="s">
        <v>664</v>
      </c>
      <c r="BH228">
        <v>0</v>
      </c>
      <c r="BK228" t="s">
        <v>664</v>
      </c>
      <c r="BL228">
        <v>0</v>
      </c>
    </row>
    <row r="229" spans="19:64">
      <c r="S229" t="s">
        <v>665</v>
      </c>
      <c r="T229">
        <v>0</v>
      </c>
      <c r="W229" t="s">
        <v>665</v>
      </c>
      <c r="X229">
        <v>2.39597999999999</v>
      </c>
      <c r="AA229" t="s">
        <v>665</v>
      </c>
      <c r="AB229">
        <v>2.39597999999999</v>
      </c>
      <c r="AE229" t="s">
        <v>665</v>
      </c>
      <c r="AF229">
        <v>0</v>
      </c>
      <c r="AI229" t="s">
        <v>665</v>
      </c>
      <c r="AJ229">
        <v>0</v>
      </c>
      <c r="AM229" t="s">
        <v>665</v>
      </c>
      <c r="AN229">
        <v>0</v>
      </c>
      <c r="AQ229" t="s">
        <v>665</v>
      </c>
      <c r="AR229">
        <v>0.50643113556890196</v>
      </c>
      <c r="AU229" t="s">
        <v>665</v>
      </c>
      <c r="AV229">
        <v>0.24012</v>
      </c>
      <c r="AY229" t="s">
        <v>665</v>
      </c>
      <c r="AZ229">
        <v>0.50643113556890196</v>
      </c>
      <c r="BC229" t="s">
        <v>665</v>
      </c>
      <c r="BD229">
        <v>0.50643113556890196</v>
      </c>
      <c r="BG229" t="s">
        <v>665</v>
      </c>
      <c r="BH229">
        <v>0.50643113556890196</v>
      </c>
      <c r="BK229" t="s">
        <v>665</v>
      </c>
      <c r="BL229">
        <v>0.50643113556890196</v>
      </c>
    </row>
    <row r="230" spans="19:64">
      <c r="S230" t="s">
        <v>666</v>
      </c>
      <c r="T230">
        <v>0</v>
      </c>
      <c r="W230" t="s">
        <v>666</v>
      </c>
      <c r="X230">
        <v>0</v>
      </c>
      <c r="AA230" t="s">
        <v>666</v>
      </c>
      <c r="AB230">
        <v>0</v>
      </c>
      <c r="AE230" t="s">
        <v>666</v>
      </c>
      <c r="AF230">
        <v>0</v>
      </c>
      <c r="AI230" t="s">
        <v>666</v>
      </c>
      <c r="AJ230">
        <v>0</v>
      </c>
      <c r="AM230" t="s">
        <v>666</v>
      </c>
      <c r="AN230">
        <v>0</v>
      </c>
      <c r="AQ230" t="s">
        <v>666</v>
      </c>
      <c r="AR230">
        <v>0</v>
      </c>
      <c r="AU230" t="s">
        <v>666</v>
      </c>
      <c r="AV230">
        <v>0</v>
      </c>
      <c r="AY230" t="s">
        <v>666</v>
      </c>
      <c r="AZ230">
        <v>0</v>
      </c>
      <c r="BC230" t="s">
        <v>666</v>
      </c>
      <c r="BD230">
        <v>0</v>
      </c>
      <c r="BG230" t="s">
        <v>666</v>
      </c>
      <c r="BH230">
        <v>0</v>
      </c>
      <c r="BK230" t="s">
        <v>666</v>
      </c>
      <c r="BL230">
        <v>0</v>
      </c>
    </row>
    <row r="231" spans="19:64">
      <c r="S231" t="s">
        <v>667</v>
      </c>
      <c r="T231">
        <v>0</v>
      </c>
      <c r="W231" t="s">
        <v>667</v>
      </c>
      <c r="X231">
        <v>0</v>
      </c>
      <c r="AA231" t="s">
        <v>667</v>
      </c>
      <c r="AB231">
        <v>0</v>
      </c>
      <c r="AE231" t="s">
        <v>667</v>
      </c>
      <c r="AF231">
        <v>0</v>
      </c>
      <c r="AI231" t="s">
        <v>667</v>
      </c>
      <c r="AJ231">
        <v>0</v>
      </c>
      <c r="AM231" t="s">
        <v>667</v>
      </c>
      <c r="AN231">
        <v>0</v>
      </c>
      <c r="AQ231" t="s">
        <v>667</v>
      </c>
      <c r="AR231">
        <v>0</v>
      </c>
      <c r="AU231" t="s">
        <v>667</v>
      </c>
      <c r="AV231">
        <v>0</v>
      </c>
      <c r="AY231" t="s">
        <v>667</v>
      </c>
      <c r="AZ231">
        <v>0</v>
      </c>
      <c r="BC231" t="s">
        <v>667</v>
      </c>
      <c r="BD231">
        <v>0</v>
      </c>
      <c r="BG231" t="s">
        <v>667</v>
      </c>
      <c r="BH231">
        <v>0</v>
      </c>
      <c r="BK231" t="s">
        <v>667</v>
      </c>
      <c r="BL231">
        <v>0</v>
      </c>
    </row>
    <row r="232" spans="19:64">
      <c r="S232" t="s">
        <v>668</v>
      </c>
      <c r="T232">
        <v>0</v>
      </c>
      <c r="W232" t="s">
        <v>668</v>
      </c>
      <c r="X232">
        <v>0</v>
      </c>
      <c r="AA232" t="s">
        <v>668</v>
      </c>
      <c r="AB232">
        <v>0</v>
      </c>
      <c r="AE232" t="s">
        <v>668</v>
      </c>
      <c r="AF232">
        <v>0</v>
      </c>
      <c r="AI232" t="s">
        <v>668</v>
      </c>
      <c r="AJ232">
        <v>0</v>
      </c>
      <c r="AM232" t="s">
        <v>668</v>
      </c>
      <c r="AN232">
        <v>0</v>
      </c>
      <c r="AQ232" t="s">
        <v>668</v>
      </c>
      <c r="AR232">
        <v>0</v>
      </c>
      <c r="AU232" t="s">
        <v>668</v>
      </c>
      <c r="AV232">
        <v>0</v>
      </c>
      <c r="AY232" t="s">
        <v>668</v>
      </c>
      <c r="AZ232">
        <v>0</v>
      </c>
      <c r="BC232" t="s">
        <v>668</v>
      </c>
      <c r="BD232">
        <v>0</v>
      </c>
      <c r="BG232" t="s">
        <v>668</v>
      </c>
      <c r="BH232">
        <v>0</v>
      </c>
      <c r="BK232" t="s">
        <v>668</v>
      </c>
      <c r="BL232">
        <v>0</v>
      </c>
    </row>
    <row r="233" spans="19:64">
      <c r="S233" t="s">
        <v>669</v>
      </c>
      <c r="T233">
        <v>0</v>
      </c>
      <c r="W233" t="s">
        <v>669</v>
      </c>
      <c r="X233">
        <v>0</v>
      </c>
      <c r="AA233" t="s">
        <v>669</v>
      </c>
      <c r="AB233">
        <v>0</v>
      </c>
      <c r="AE233" t="s">
        <v>669</v>
      </c>
      <c r="AF233">
        <v>0</v>
      </c>
      <c r="AI233" t="s">
        <v>669</v>
      </c>
      <c r="AJ233">
        <v>0</v>
      </c>
      <c r="AM233" t="s">
        <v>669</v>
      </c>
      <c r="AN233">
        <v>0</v>
      </c>
      <c r="AQ233" t="s">
        <v>669</v>
      </c>
      <c r="AR233">
        <v>0</v>
      </c>
      <c r="AU233" t="s">
        <v>669</v>
      </c>
      <c r="AV233">
        <v>0</v>
      </c>
      <c r="AY233" t="s">
        <v>669</v>
      </c>
      <c r="AZ233">
        <v>0</v>
      </c>
      <c r="BC233" t="s">
        <v>669</v>
      </c>
      <c r="BD233">
        <v>0</v>
      </c>
      <c r="BG233" t="s">
        <v>669</v>
      </c>
      <c r="BH233">
        <v>0</v>
      </c>
      <c r="BK233" t="s">
        <v>669</v>
      </c>
      <c r="BL233">
        <v>0</v>
      </c>
    </row>
    <row r="234" spans="19:64">
      <c r="S234" t="s">
        <v>670</v>
      </c>
      <c r="T234">
        <v>0</v>
      </c>
      <c r="W234" t="s">
        <v>670</v>
      </c>
      <c r="X234">
        <v>0</v>
      </c>
      <c r="AA234" t="s">
        <v>670</v>
      </c>
      <c r="AB234">
        <v>0</v>
      </c>
      <c r="AE234" t="s">
        <v>670</v>
      </c>
      <c r="AF234">
        <v>0</v>
      </c>
      <c r="AI234" t="s">
        <v>670</v>
      </c>
      <c r="AJ234">
        <v>0</v>
      </c>
      <c r="AM234" t="s">
        <v>670</v>
      </c>
      <c r="AN234">
        <v>0</v>
      </c>
      <c r="AQ234" t="s">
        <v>670</v>
      </c>
      <c r="AR234">
        <v>0.32900548566363003</v>
      </c>
      <c r="AU234" t="s">
        <v>670</v>
      </c>
      <c r="AV234">
        <v>0.156</v>
      </c>
      <c r="AY234" t="s">
        <v>670</v>
      </c>
      <c r="AZ234">
        <v>0.32900548566363003</v>
      </c>
      <c r="BC234" t="s">
        <v>670</v>
      </c>
      <c r="BD234">
        <v>0.32900548566363003</v>
      </c>
      <c r="BG234" t="s">
        <v>670</v>
      </c>
      <c r="BH234">
        <v>0.32900548566363003</v>
      </c>
      <c r="BK234" t="s">
        <v>670</v>
      </c>
      <c r="BL234">
        <v>0.32900548566363003</v>
      </c>
    </row>
    <row r="235" spans="19:64">
      <c r="S235" t="s">
        <v>671</v>
      </c>
      <c r="T235">
        <v>0</v>
      </c>
      <c r="W235" t="s">
        <v>671</v>
      </c>
      <c r="X235">
        <v>0</v>
      </c>
      <c r="AA235" t="s">
        <v>671</v>
      </c>
      <c r="AB235">
        <v>0</v>
      </c>
      <c r="AE235" t="s">
        <v>671</v>
      </c>
      <c r="AF235">
        <v>0</v>
      </c>
      <c r="AI235" t="s">
        <v>671</v>
      </c>
      <c r="AJ235">
        <v>0</v>
      </c>
      <c r="AM235" t="s">
        <v>671</v>
      </c>
      <c r="AN235">
        <v>0</v>
      </c>
      <c r="AQ235" t="s">
        <v>671</v>
      </c>
      <c r="AR235">
        <v>0</v>
      </c>
      <c r="AU235" t="s">
        <v>671</v>
      </c>
      <c r="AV235">
        <v>0</v>
      </c>
      <c r="AY235" t="s">
        <v>671</v>
      </c>
      <c r="AZ235">
        <v>0</v>
      </c>
      <c r="BC235" t="s">
        <v>671</v>
      </c>
      <c r="BD235">
        <v>0</v>
      </c>
      <c r="BG235" t="s">
        <v>671</v>
      </c>
      <c r="BH235">
        <v>0</v>
      </c>
      <c r="BK235" t="s">
        <v>671</v>
      </c>
      <c r="BL235">
        <v>0</v>
      </c>
    </row>
    <row r="236" spans="19:64">
      <c r="S236" t="s">
        <v>2030</v>
      </c>
      <c r="T236">
        <v>0</v>
      </c>
      <c r="W236" t="s">
        <v>2030</v>
      </c>
      <c r="X236">
        <v>0</v>
      </c>
      <c r="AA236" t="s">
        <v>2030</v>
      </c>
      <c r="AB236">
        <v>0</v>
      </c>
      <c r="AE236" t="s">
        <v>2030</v>
      </c>
      <c r="AF236">
        <v>0</v>
      </c>
      <c r="AI236" t="s">
        <v>2030</v>
      </c>
      <c r="AJ236">
        <v>0</v>
      </c>
      <c r="AM236" t="s">
        <v>2030</v>
      </c>
      <c r="AN236">
        <v>0</v>
      </c>
      <c r="AQ236" t="s">
        <v>2030</v>
      </c>
      <c r="AR236">
        <v>0</v>
      </c>
      <c r="AU236" t="s">
        <v>2030</v>
      </c>
      <c r="AV236">
        <v>0</v>
      </c>
      <c r="AY236" t="s">
        <v>2030</v>
      </c>
      <c r="AZ236">
        <v>0</v>
      </c>
      <c r="BC236" t="s">
        <v>2030</v>
      </c>
      <c r="BD236">
        <v>0</v>
      </c>
      <c r="BG236" t="s">
        <v>2030</v>
      </c>
      <c r="BH236">
        <v>0</v>
      </c>
      <c r="BK236" t="s">
        <v>2030</v>
      </c>
      <c r="BL236">
        <v>0</v>
      </c>
    </row>
    <row r="237" spans="19:64">
      <c r="S237" t="s">
        <v>672</v>
      </c>
      <c r="T237">
        <v>0</v>
      </c>
      <c r="W237" t="s">
        <v>672</v>
      </c>
      <c r="X237">
        <v>1.495269</v>
      </c>
      <c r="AA237" t="s">
        <v>672</v>
      </c>
      <c r="AB237">
        <v>1.495269</v>
      </c>
      <c r="AE237" t="s">
        <v>672</v>
      </c>
      <c r="AF237">
        <v>0</v>
      </c>
      <c r="AI237" t="s">
        <v>672</v>
      </c>
      <c r="AJ237">
        <v>0</v>
      </c>
      <c r="AM237" t="s">
        <v>672</v>
      </c>
      <c r="AN237">
        <v>0</v>
      </c>
      <c r="AQ237" t="s">
        <v>672</v>
      </c>
      <c r="AR237">
        <v>0</v>
      </c>
      <c r="AU237" t="s">
        <v>672</v>
      </c>
      <c r="AV237">
        <v>0</v>
      </c>
      <c r="AY237" t="s">
        <v>672</v>
      </c>
      <c r="AZ237">
        <v>0</v>
      </c>
      <c r="BC237" t="s">
        <v>672</v>
      </c>
      <c r="BD237">
        <v>0</v>
      </c>
      <c r="BG237" t="s">
        <v>672</v>
      </c>
      <c r="BH237">
        <v>0</v>
      </c>
      <c r="BK237" t="s">
        <v>672</v>
      </c>
      <c r="BL237">
        <v>0</v>
      </c>
    </row>
    <row r="238" spans="19:64">
      <c r="S238" t="s">
        <v>673</v>
      </c>
      <c r="T238">
        <v>0</v>
      </c>
      <c r="W238" t="s">
        <v>673</v>
      </c>
      <c r="X238">
        <v>0</v>
      </c>
      <c r="AA238" t="s">
        <v>673</v>
      </c>
      <c r="AB238">
        <v>0</v>
      </c>
      <c r="AE238" t="s">
        <v>673</v>
      </c>
      <c r="AF238">
        <v>0</v>
      </c>
      <c r="AI238" t="s">
        <v>673</v>
      </c>
      <c r="AJ238">
        <v>0</v>
      </c>
      <c r="AM238" t="s">
        <v>673</v>
      </c>
      <c r="AN238">
        <v>0</v>
      </c>
      <c r="AQ238" t="s">
        <v>673</v>
      </c>
      <c r="AR238">
        <v>0</v>
      </c>
      <c r="AU238" t="s">
        <v>673</v>
      </c>
      <c r="AV238">
        <v>0</v>
      </c>
      <c r="AY238" t="s">
        <v>673</v>
      </c>
      <c r="AZ238">
        <v>0</v>
      </c>
      <c r="BC238" t="s">
        <v>673</v>
      </c>
      <c r="BD238">
        <v>0</v>
      </c>
      <c r="BG238" t="s">
        <v>673</v>
      </c>
      <c r="BH238">
        <v>0</v>
      </c>
      <c r="BK238" t="s">
        <v>673</v>
      </c>
      <c r="BL238">
        <v>0</v>
      </c>
    </row>
    <row r="239" spans="19:64">
      <c r="S239" t="s">
        <v>674</v>
      </c>
      <c r="T239">
        <v>5.4674125375765603E-2</v>
      </c>
      <c r="W239" t="s">
        <v>674</v>
      </c>
      <c r="X239">
        <v>2.682E-2</v>
      </c>
      <c r="AA239" t="s">
        <v>674</v>
      </c>
      <c r="AB239">
        <v>2.682E-2</v>
      </c>
      <c r="AE239" t="s">
        <v>674</v>
      </c>
      <c r="AF239">
        <v>5.4674125375769302E-2</v>
      </c>
      <c r="AI239" t="s">
        <v>674</v>
      </c>
      <c r="AJ239">
        <v>5.46741253757662E-2</v>
      </c>
      <c r="AM239" t="s">
        <v>674</v>
      </c>
      <c r="AN239">
        <v>5.4674125375763397E-2</v>
      </c>
      <c r="AQ239" t="s">
        <v>674</v>
      </c>
      <c r="AR239">
        <v>1.7110072479511001E-2</v>
      </c>
      <c r="AU239" t="s">
        <v>674</v>
      </c>
      <c r="AV239">
        <v>8.0999999999999996E-3</v>
      </c>
      <c r="AY239" t="s">
        <v>674</v>
      </c>
      <c r="AZ239">
        <v>1.7110072479511001E-2</v>
      </c>
      <c r="BC239" t="s">
        <v>674</v>
      </c>
      <c r="BD239">
        <v>1.7110072479511001E-2</v>
      </c>
      <c r="BG239" t="s">
        <v>674</v>
      </c>
      <c r="BH239">
        <v>1.7110072479511001E-2</v>
      </c>
      <c r="BK239" t="s">
        <v>674</v>
      </c>
      <c r="BL239">
        <v>1.7110072479511001E-2</v>
      </c>
    </row>
    <row r="240" spans="19:64">
      <c r="S240" t="s">
        <v>675</v>
      </c>
      <c r="T240">
        <v>0</v>
      </c>
      <c r="W240" t="s">
        <v>675</v>
      </c>
      <c r="X240">
        <v>0</v>
      </c>
      <c r="AA240" t="s">
        <v>463</v>
      </c>
      <c r="AB240">
        <v>20.894066193280601</v>
      </c>
      <c r="AE240" t="s">
        <v>675</v>
      </c>
      <c r="AF240">
        <v>0</v>
      </c>
      <c r="AI240" t="s">
        <v>675</v>
      </c>
      <c r="AJ240">
        <v>0</v>
      </c>
      <c r="AM240" t="s">
        <v>675</v>
      </c>
      <c r="AN240">
        <v>0</v>
      </c>
      <c r="AQ240" t="s">
        <v>675</v>
      </c>
      <c r="AR240">
        <v>0</v>
      </c>
      <c r="AU240" t="s">
        <v>675</v>
      </c>
      <c r="AV240">
        <v>0</v>
      </c>
      <c r="AY240" t="s">
        <v>675</v>
      </c>
      <c r="AZ240">
        <v>0</v>
      </c>
      <c r="BC240" t="s">
        <v>675</v>
      </c>
      <c r="BD240">
        <v>0</v>
      </c>
      <c r="BG240" t="s">
        <v>675</v>
      </c>
      <c r="BH240">
        <v>0</v>
      </c>
      <c r="BK240" t="s">
        <v>675</v>
      </c>
      <c r="BL240">
        <v>0</v>
      </c>
    </row>
    <row r="241" spans="19:64">
      <c r="S241" t="s">
        <v>676</v>
      </c>
      <c r="T241">
        <v>0</v>
      </c>
      <c r="W241" t="s">
        <v>676</v>
      </c>
      <c r="X241">
        <v>0</v>
      </c>
      <c r="AA241" t="s">
        <v>464</v>
      </c>
      <c r="AB241">
        <v>0</v>
      </c>
      <c r="AE241" t="s">
        <v>676</v>
      </c>
      <c r="AF241">
        <v>0</v>
      </c>
      <c r="AI241" t="s">
        <v>676</v>
      </c>
      <c r="AJ241">
        <v>0</v>
      </c>
      <c r="AM241" t="s">
        <v>676</v>
      </c>
      <c r="AN241">
        <v>0</v>
      </c>
      <c r="AQ241" t="s">
        <v>676</v>
      </c>
      <c r="AR241">
        <v>0</v>
      </c>
      <c r="AU241" t="s">
        <v>676</v>
      </c>
      <c r="AV241">
        <v>0</v>
      </c>
      <c r="AY241" t="s">
        <v>676</v>
      </c>
      <c r="AZ241">
        <v>0</v>
      </c>
      <c r="BC241" t="s">
        <v>676</v>
      </c>
      <c r="BD241">
        <v>0</v>
      </c>
      <c r="BG241" t="s">
        <v>676</v>
      </c>
      <c r="BH241">
        <v>0</v>
      </c>
      <c r="BK241" t="s">
        <v>676</v>
      </c>
      <c r="BL241">
        <v>0</v>
      </c>
    </row>
    <row r="242" spans="19:64">
      <c r="S242" t="s">
        <v>677</v>
      </c>
      <c r="T242">
        <v>0</v>
      </c>
      <c r="W242" t="s">
        <v>677</v>
      </c>
      <c r="X242">
        <v>0</v>
      </c>
      <c r="AA242" t="s">
        <v>465</v>
      </c>
      <c r="AB242">
        <v>0</v>
      </c>
      <c r="AE242" t="s">
        <v>677</v>
      </c>
      <c r="AF242">
        <v>0</v>
      </c>
      <c r="AI242" t="s">
        <v>677</v>
      </c>
      <c r="AJ242">
        <v>0</v>
      </c>
      <c r="AM242" t="s">
        <v>677</v>
      </c>
      <c r="AN242">
        <v>0</v>
      </c>
      <c r="AQ242" t="s">
        <v>677</v>
      </c>
      <c r="AR242">
        <v>0</v>
      </c>
      <c r="AU242" t="s">
        <v>677</v>
      </c>
      <c r="AV242">
        <v>0</v>
      </c>
      <c r="AY242" t="s">
        <v>677</v>
      </c>
      <c r="AZ242">
        <v>0</v>
      </c>
      <c r="BC242" t="s">
        <v>677</v>
      </c>
      <c r="BD242">
        <v>0</v>
      </c>
      <c r="BG242" t="s">
        <v>677</v>
      </c>
      <c r="BH242">
        <v>0</v>
      </c>
      <c r="BK242" t="s">
        <v>677</v>
      </c>
      <c r="BL242">
        <v>0</v>
      </c>
    </row>
    <row r="243" spans="19:64">
      <c r="S243" t="s">
        <v>678</v>
      </c>
      <c r="T243">
        <v>-5.4622758061229097E-3</v>
      </c>
      <c r="W243" t="s">
        <v>678</v>
      </c>
      <c r="X243">
        <v>-2.6747999999999902E-3</v>
      </c>
      <c r="AA243" t="s">
        <v>466</v>
      </c>
      <c r="AB243">
        <v>0</v>
      </c>
      <c r="AE243" t="s">
        <v>678</v>
      </c>
      <c r="AF243">
        <v>-5.4622758061232801E-3</v>
      </c>
      <c r="AI243" t="s">
        <v>678</v>
      </c>
      <c r="AJ243">
        <v>-5.4622758061229704E-3</v>
      </c>
      <c r="AM243" t="s">
        <v>678</v>
      </c>
      <c r="AN243">
        <v>-5.4622758061226902E-3</v>
      </c>
      <c r="AQ243" t="s">
        <v>678</v>
      </c>
      <c r="AR243">
        <v>-1.7091884365472E-3</v>
      </c>
      <c r="AU243" t="s">
        <v>678</v>
      </c>
      <c r="AV243" s="110">
        <v>-8.1059999999999997E-4</v>
      </c>
      <c r="AY243" t="s">
        <v>678</v>
      </c>
      <c r="AZ243">
        <v>-1.7091884365472E-3</v>
      </c>
      <c r="BC243" t="s">
        <v>678</v>
      </c>
      <c r="BD243">
        <v>-1.7091884365472E-3</v>
      </c>
      <c r="BG243" t="s">
        <v>678</v>
      </c>
      <c r="BH243">
        <v>-1.7091884365472E-3</v>
      </c>
      <c r="BK243" t="s">
        <v>678</v>
      </c>
      <c r="BL243">
        <v>-1.7091884365472E-3</v>
      </c>
    </row>
    <row r="244" spans="19:64">
      <c r="S244" t="s">
        <v>679</v>
      </c>
      <c r="T244">
        <v>0</v>
      </c>
      <c r="W244" t="s">
        <v>679</v>
      </c>
      <c r="X244">
        <v>0</v>
      </c>
      <c r="AA244" t="s">
        <v>467</v>
      </c>
      <c r="AB244">
        <v>10.526581699303099</v>
      </c>
      <c r="AE244" t="s">
        <v>679</v>
      </c>
      <c r="AF244">
        <v>0</v>
      </c>
      <c r="AI244" t="s">
        <v>679</v>
      </c>
      <c r="AJ244">
        <v>0</v>
      </c>
      <c r="AM244" t="s">
        <v>679</v>
      </c>
      <c r="AN244">
        <v>0</v>
      </c>
      <c r="AQ244" t="s">
        <v>679</v>
      </c>
      <c r="AR244">
        <v>0</v>
      </c>
      <c r="AU244" t="s">
        <v>679</v>
      </c>
      <c r="AV244">
        <v>0</v>
      </c>
      <c r="AY244" t="s">
        <v>679</v>
      </c>
      <c r="AZ244">
        <v>0</v>
      </c>
      <c r="BC244" t="s">
        <v>679</v>
      </c>
      <c r="BD244">
        <v>0</v>
      </c>
      <c r="BG244" t="s">
        <v>679</v>
      </c>
      <c r="BH244">
        <v>0</v>
      </c>
      <c r="BK244" t="s">
        <v>679</v>
      </c>
      <c r="BL244">
        <v>0</v>
      </c>
    </row>
    <row r="245" spans="19:64">
      <c r="S245" t="s">
        <v>680</v>
      </c>
      <c r="T245">
        <v>-2.1003353561211101E-2</v>
      </c>
      <c r="W245" t="s">
        <v>680</v>
      </c>
      <c r="X245">
        <v>-1.0288800000000001E-2</v>
      </c>
      <c r="AA245" t="s">
        <v>468</v>
      </c>
      <c r="AB245">
        <v>0</v>
      </c>
      <c r="AE245" t="s">
        <v>680</v>
      </c>
      <c r="AF245">
        <v>-2.1003353561212499E-2</v>
      </c>
      <c r="AI245" t="s">
        <v>680</v>
      </c>
      <c r="AJ245">
        <v>-2.1003353561211399E-2</v>
      </c>
      <c r="AM245" t="s">
        <v>680</v>
      </c>
      <c r="AN245">
        <v>-2.1003353561210299E-2</v>
      </c>
      <c r="AQ245" t="s">
        <v>680</v>
      </c>
      <c r="AR245">
        <v>-6.5722814961667701E-3</v>
      </c>
      <c r="AU245" t="s">
        <v>680</v>
      </c>
      <c r="AV245">
        <v>-3.1157999999999902E-3</v>
      </c>
      <c r="AY245" t="s">
        <v>680</v>
      </c>
      <c r="AZ245">
        <v>-6.5722814961667701E-3</v>
      </c>
      <c r="BC245" t="s">
        <v>680</v>
      </c>
      <c r="BD245">
        <v>-6.5722814961667701E-3</v>
      </c>
      <c r="BG245" t="s">
        <v>680</v>
      </c>
      <c r="BH245">
        <v>-6.5722814961667701E-3</v>
      </c>
      <c r="BK245" t="s">
        <v>680</v>
      </c>
      <c r="BL245">
        <v>-6.5722814961667701E-3</v>
      </c>
    </row>
    <row r="246" spans="19:64">
      <c r="S246" t="s">
        <v>2031</v>
      </c>
      <c r="T246">
        <v>0</v>
      </c>
      <c r="W246" t="s">
        <v>2031</v>
      </c>
      <c r="X246">
        <v>0</v>
      </c>
      <c r="AA246" t="s">
        <v>469</v>
      </c>
      <c r="AB246">
        <v>10.275041948317799</v>
      </c>
      <c r="AE246" t="s">
        <v>2031</v>
      </c>
      <c r="AF246">
        <v>0</v>
      </c>
      <c r="AI246" t="s">
        <v>2031</v>
      </c>
      <c r="AJ246">
        <v>0</v>
      </c>
      <c r="AM246" t="s">
        <v>2031</v>
      </c>
      <c r="AN246">
        <v>0</v>
      </c>
      <c r="AQ246" t="s">
        <v>2031</v>
      </c>
      <c r="AR246">
        <v>0</v>
      </c>
      <c r="AU246" t="s">
        <v>2031</v>
      </c>
      <c r="AV246">
        <v>0</v>
      </c>
      <c r="AY246" t="s">
        <v>2031</v>
      </c>
      <c r="AZ246">
        <v>0</v>
      </c>
      <c r="BC246" t="s">
        <v>2031</v>
      </c>
      <c r="BD246">
        <v>0</v>
      </c>
      <c r="BG246" t="s">
        <v>2031</v>
      </c>
      <c r="BH246">
        <v>0</v>
      </c>
      <c r="BK246" t="s">
        <v>2031</v>
      </c>
      <c r="BL246">
        <v>0</v>
      </c>
    </row>
    <row r="247" spans="19:64">
      <c r="S247" t="s">
        <v>681</v>
      </c>
      <c r="T247">
        <v>0.133336637436165</v>
      </c>
      <c r="W247" t="s">
        <v>681</v>
      </c>
      <c r="X247">
        <v>0</v>
      </c>
      <c r="AA247" t="s">
        <v>470</v>
      </c>
      <c r="AB247">
        <v>0</v>
      </c>
      <c r="AE247" t="s">
        <v>681</v>
      </c>
      <c r="AF247">
        <v>0.13333663743617499</v>
      </c>
      <c r="AI247" t="s">
        <v>681</v>
      </c>
      <c r="AJ247">
        <v>0.13333663743617</v>
      </c>
      <c r="AM247" t="s">
        <v>681</v>
      </c>
      <c r="AN247">
        <v>0.13333663743615701</v>
      </c>
      <c r="AQ247" t="s">
        <v>681</v>
      </c>
      <c r="AR247">
        <v>43.017277608077599</v>
      </c>
      <c r="AU247" t="s">
        <v>681</v>
      </c>
      <c r="AV247">
        <v>9.5629999999999899E-3</v>
      </c>
      <c r="AY247" t="s">
        <v>681</v>
      </c>
      <c r="AZ247">
        <v>43.017277608077599</v>
      </c>
      <c r="BC247" t="s">
        <v>681</v>
      </c>
      <c r="BD247">
        <v>43.017277608077499</v>
      </c>
      <c r="BG247" t="s">
        <v>681</v>
      </c>
      <c r="BH247">
        <v>43.017277608077599</v>
      </c>
      <c r="BK247" t="s">
        <v>681</v>
      </c>
      <c r="BL247">
        <v>43.017277608077599</v>
      </c>
    </row>
    <row r="248" spans="19:64">
      <c r="S248" t="s">
        <v>682</v>
      </c>
      <c r="T248">
        <v>4.8915033068139602</v>
      </c>
      <c r="W248" t="s">
        <v>682</v>
      </c>
      <c r="X248">
        <v>0</v>
      </c>
      <c r="AA248" t="s">
        <v>471</v>
      </c>
      <c r="AB248">
        <v>-9.1452501833049205E-3</v>
      </c>
      <c r="AE248" t="s">
        <v>682</v>
      </c>
      <c r="AF248">
        <v>4.8915033068142897</v>
      </c>
      <c r="AI248" t="s">
        <v>682</v>
      </c>
      <c r="AJ248">
        <v>4.8915033068140099</v>
      </c>
      <c r="AM248" t="s">
        <v>682</v>
      </c>
      <c r="AN248">
        <v>4.8915033068137701</v>
      </c>
      <c r="AQ248" t="s">
        <v>682</v>
      </c>
      <c r="AR248">
        <v>0</v>
      </c>
      <c r="AU248" t="s">
        <v>682</v>
      </c>
      <c r="AV248">
        <v>0</v>
      </c>
      <c r="AY248" t="s">
        <v>682</v>
      </c>
      <c r="AZ248">
        <v>0</v>
      </c>
      <c r="BC248" t="s">
        <v>682</v>
      </c>
      <c r="BD248">
        <v>0</v>
      </c>
      <c r="BG248" t="s">
        <v>682</v>
      </c>
      <c r="BH248">
        <v>0</v>
      </c>
      <c r="BK248" t="s">
        <v>682</v>
      </c>
      <c r="BL248">
        <v>0</v>
      </c>
    </row>
    <row r="249" spans="19:64">
      <c r="S249" t="s">
        <v>424</v>
      </c>
      <c r="T249">
        <v>0</v>
      </c>
      <c r="W249" t="s">
        <v>424</v>
      </c>
      <c r="X249">
        <v>0</v>
      </c>
      <c r="AA249" t="s">
        <v>472</v>
      </c>
      <c r="AB249">
        <v>0</v>
      </c>
      <c r="AE249" t="s">
        <v>424</v>
      </c>
      <c r="AF249">
        <v>0</v>
      </c>
      <c r="AI249" t="s">
        <v>424</v>
      </c>
      <c r="AJ249">
        <v>0</v>
      </c>
      <c r="AM249" t="s">
        <v>424</v>
      </c>
      <c r="AN249">
        <v>0</v>
      </c>
      <c r="AQ249" t="s">
        <v>424</v>
      </c>
      <c r="AR249">
        <v>-59.1127000824928</v>
      </c>
      <c r="AU249" t="s">
        <v>424</v>
      </c>
      <c r="AV249">
        <v>-7.5060882812500402</v>
      </c>
      <c r="AY249" t="s">
        <v>424</v>
      </c>
      <c r="AZ249">
        <v>-59.1127000824928</v>
      </c>
      <c r="BC249" t="s">
        <v>424</v>
      </c>
      <c r="BD249">
        <v>-59.1127000824928</v>
      </c>
      <c r="BG249" t="s">
        <v>424</v>
      </c>
      <c r="BH249">
        <v>-59.1127000824929</v>
      </c>
      <c r="BK249" t="s">
        <v>424</v>
      </c>
      <c r="BL249">
        <v>-59.1127000824929</v>
      </c>
    </row>
    <row r="250" spans="19:64">
      <c r="S250" t="s">
        <v>683</v>
      </c>
      <c r="T250">
        <v>0</v>
      </c>
      <c r="W250" t="s">
        <v>683</v>
      </c>
      <c r="X250">
        <v>0</v>
      </c>
      <c r="AA250" t="s">
        <v>473</v>
      </c>
      <c r="AB250">
        <v>0</v>
      </c>
      <c r="AE250" t="s">
        <v>683</v>
      </c>
      <c r="AF250">
        <v>0</v>
      </c>
      <c r="AI250" t="s">
        <v>683</v>
      </c>
      <c r="AJ250">
        <v>0</v>
      </c>
      <c r="AM250" t="s">
        <v>683</v>
      </c>
      <c r="AN250">
        <v>0</v>
      </c>
      <c r="AQ250" t="s">
        <v>683</v>
      </c>
      <c r="AR250">
        <v>0</v>
      </c>
      <c r="AU250" t="s">
        <v>683</v>
      </c>
      <c r="AV250">
        <v>0</v>
      </c>
      <c r="AY250" t="s">
        <v>683</v>
      </c>
      <c r="AZ250">
        <v>0</v>
      </c>
      <c r="BC250" t="s">
        <v>683</v>
      </c>
      <c r="BD250">
        <v>0</v>
      </c>
      <c r="BG250" t="s">
        <v>683</v>
      </c>
      <c r="BH250">
        <v>0</v>
      </c>
      <c r="BK250" t="s">
        <v>683</v>
      </c>
      <c r="BL250">
        <v>0</v>
      </c>
    </row>
    <row r="251" spans="19:64">
      <c r="S251" t="s">
        <v>684</v>
      </c>
      <c r="T251">
        <v>0</v>
      </c>
      <c r="W251" t="s">
        <v>684</v>
      </c>
      <c r="X251">
        <v>0</v>
      </c>
      <c r="AA251" t="s">
        <v>474</v>
      </c>
      <c r="AB251">
        <v>0</v>
      </c>
      <c r="AE251" t="s">
        <v>684</v>
      </c>
      <c r="AF251">
        <v>0</v>
      </c>
      <c r="AI251" t="s">
        <v>684</v>
      </c>
      <c r="AJ251">
        <v>0</v>
      </c>
      <c r="AM251" t="s">
        <v>684</v>
      </c>
      <c r="AN251">
        <v>0</v>
      </c>
      <c r="AQ251" t="s">
        <v>684</v>
      </c>
      <c r="AR251">
        <v>0</v>
      </c>
      <c r="AU251" t="s">
        <v>684</v>
      </c>
      <c r="AV251">
        <v>0</v>
      </c>
      <c r="AY251" t="s">
        <v>684</v>
      </c>
      <c r="AZ251">
        <v>0</v>
      </c>
      <c r="BC251" t="s">
        <v>684</v>
      </c>
      <c r="BD251">
        <v>0</v>
      </c>
      <c r="BG251" t="s">
        <v>684</v>
      </c>
      <c r="BH251">
        <v>0</v>
      </c>
      <c r="BK251" t="s">
        <v>684</v>
      </c>
      <c r="BL251">
        <v>0</v>
      </c>
    </row>
    <row r="252" spans="19:64">
      <c r="S252" t="s">
        <v>685</v>
      </c>
      <c r="T252" s="110">
        <v>0</v>
      </c>
      <c r="W252" t="s">
        <v>685</v>
      </c>
      <c r="X252">
        <v>0</v>
      </c>
      <c r="AA252" t="s">
        <v>475</v>
      </c>
      <c r="AB252" s="110">
        <v>2.5032264987423503E-4</v>
      </c>
      <c r="AE252" t="s">
        <v>685</v>
      </c>
      <c r="AF252" s="110">
        <v>0</v>
      </c>
      <c r="AI252" t="s">
        <v>685</v>
      </c>
      <c r="AJ252" s="110">
        <v>0</v>
      </c>
      <c r="AM252" t="s">
        <v>685</v>
      </c>
      <c r="AN252">
        <v>0</v>
      </c>
      <c r="AQ252" t="s">
        <v>685</v>
      </c>
      <c r="AR252">
        <v>0</v>
      </c>
      <c r="AU252" t="s">
        <v>685</v>
      </c>
      <c r="AV252">
        <v>0</v>
      </c>
      <c r="AY252" t="s">
        <v>685</v>
      </c>
      <c r="AZ252">
        <v>0</v>
      </c>
      <c r="BC252" t="s">
        <v>685</v>
      </c>
      <c r="BD252">
        <v>0</v>
      </c>
      <c r="BG252" t="s">
        <v>685</v>
      </c>
      <c r="BH252">
        <v>0</v>
      </c>
      <c r="BK252" t="s">
        <v>685</v>
      </c>
      <c r="BL252">
        <v>0</v>
      </c>
    </row>
    <row r="253" spans="19:64">
      <c r="S253" t="s">
        <v>686</v>
      </c>
      <c r="T253">
        <v>0</v>
      </c>
      <c r="W253" t="s">
        <v>686</v>
      </c>
      <c r="X253">
        <v>0</v>
      </c>
      <c r="AA253" t="s">
        <v>476</v>
      </c>
      <c r="AB253">
        <v>10.275041948317799</v>
      </c>
      <c r="AE253" t="s">
        <v>686</v>
      </c>
      <c r="AF253">
        <v>0</v>
      </c>
      <c r="AI253" t="s">
        <v>686</v>
      </c>
      <c r="AJ253">
        <v>0</v>
      </c>
      <c r="AM253" t="s">
        <v>686</v>
      </c>
      <c r="AN253">
        <v>0</v>
      </c>
      <c r="AQ253" t="s">
        <v>686</v>
      </c>
      <c r="AR253">
        <v>0</v>
      </c>
      <c r="AU253" t="s">
        <v>686</v>
      </c>
      <c r="AV253">
        <v>0</v>
      </c>
      <c r="AY253" t="s">
        <v>686</v>
      </c>
      <c r="AZ253">
        <v>0</v>
      </c>
      <c r="BC253" t="s">
        <v>686</v>
      </c>
      <c r="BD253">
        <v>0</v>
      </c>
      <c r="BG253" t="s">
        <v>686</v>
      </c>
      <c r="BH253">
        <v>0</v>
      </c>
      <c r="BK253" t="s">
        <v>686</v>
      </c>
      <c r="BL253">
        <v>0</v>
      </c>
    </row>
    <row r="254" spans="19:64">
      <c r="S254" t="s">
        <v>687</v>
      </c>
      <c r="T254">
        <v>0</v>
      </c>
      <c r="W254" t="s">
        <v>687</v>
      </c>
      <c r="X254">
        <v>0</v>
      </c>
      <c r="AA254" t="s">
        <v>477</v>
      </c>
      <c r="AB254">
        <v>0</v>
      </c>
      <c r="AE254" t="s">
        <v>687</v>
      </c>
      <c r="AF254">
        <v>0</v>
      </c>
      <c r="AI254" t="s">
        <v>687</v>
      </c>
      <c r="AJ254">
        <v>0</v>
      </c>
      <c r="AM254" t="s">
        <v>687</v>
      </c>
      <c r="AN254">
        <v>0</v>
      </c>
      <c r="AQ254" t="s">
        <v>687</v>
      </c>
      <c r="AR254">
        <v>0</v>
      </c>
      <c r="AU254" t="s">
        <v>687</v>
      </c>
      <c r="AV254">
        <v>0</v>
      </c>
      <c r="AY254" t="s">
        <v>687</v>
      </c>
      <c r="AZ254">
        <v>0</v>
      </c>
      <c r="BC254" t="s">
        <v>687</v>
      </c>
      <c r="BD254">
        <v>0</v>
      </c>
      <c r="BG254" t="s">
        <v>687</v>
      </c>
      <c r="BH254">
        <v>0</v>
      </c>
      <c r="BK254" t="s">
        <v>687</v>
      </c>
      <c r="BL254">
        <v>0</v>
      </c>
    </row>
    <row r="255" spans="19:64">
      <c r="S255" t="s">
        <v>688</v>
      </c>
      <c r="T255">
        <v>61.650251689901701</v>
      </c>
      <c r="W255" t="s">
        <v>688</v>
      </c>
      <c r="X255">
        <v>30.1991435999999</v>
      </c>
      <c r="AA255" t="s">
        <v>478</v>
      </c>
      <c r="AB255">
        <v>0</v>
      </c>
      <c r="AE255" t="s">
        <v>688</v>
      </c>
      <c r="AF255">
        <v>61.6502516899059</v>
      </c>
      <c r="AI255" t="s">
        <v>688</v>
      </c>
      <c r="AJ255">
        <v>61.650251689902397</v>
      </c>
      <c r="AM255" t="s">
        <v>688</v>
      </c>
      <c r="AN255">
        <v>61.650251689899299</v>
      </c>
      <c r="AQ255" t="s">
        <v>688</v>
      </c>
      <c r="AR255">
        <v>13.1461545748753</v>
      </c>
      <c r="AU255" t="s">
        <v>688</v>
      </c>
      <c r="AV255">
        <v>6.2325251999999898</v>
      </c>
      <c r="AY255" t="s">
        <v>688</v>
      </c>
      <c r="AZ255">
        <v>13.1461545748753</v>
      </c>
      <c r="BC255" t="s">
        <v>688</v>
      </c>
      <c r="BD255">
        <v>13.1461545748753</v>
      </c>
      <c r="BG255" t="s">
        <v>688</v>
      </c>
      <c r="BH255">
        <v>13.1461545748753</v>
      </c>
      <c r="BK255" t="s">
        <v>688</v>
      </c>
      <c r="BL255">
        <v>13.1461545748753</v>
      </c>
    </row>
    <row r="256" spans="19:64">
      <c r="S256" t="s">
        <v>689</v>
      </c>
      <c r="T256">
        <v>0</v>
      </c>
      <c r="W256" t="s">
        <v>689</v>
      </c>
      <c r="X256">
        <v>0</v>
      </c>
      <c r="AA256" t="s">
        <v>479</v>
      </c>
      <c r="AB256">
        <v>0</v>
      </c>
      <c r="AE256" t="s">
        <v>689</v>
      </c>
      <c r="AF256">
        <v>0</v>
      </c>
      <c r="AI256" t="s">
        <v>689</v>
      </c>
      <c r="AJ256">
        <v>0</v>
      </c>
      <c r="AM256" t="s">
        <v>689</v>
      </c>
      <c r="AN256">
        <v>0</v>
      </c>
      <c r="AQ256" t="s">
        <v>689</v>
      </c>
      <c r="AR256">
        <v>0</v>
      </c>
      <c r="AU256" t="s">
        <v>689</v>
      </c>
      <c r="AV256">
        <v>0</v>
      </c>
      <c r="AY256" t="s">
        <v>689</v>
      </c>
      <c r="AZ256">
        <v>0</v>
      </c>
      <c r="BC256" t="s">
        <v>689</v>
      </c>
      <c r="BD256">
        <v>0</v>
      </c>
      <c r="BG256" t="s">
        <v>689</v>
      </c>
      <c r="BH256">
        <v>0</v>
      </c>
      <c r="BK256" t="s">
        <v>689</v>
      </c>
      <c r="BL256">
        <v>0</v>
      </c>
    </row>
    <row r="257" spans="19:64">
      <c r="S257" t="s">
        <v>690</v>
      </c>
      <c r="T257">
        <v>0</v>
      </c>
      <c r="W257" t="s">
        <v>690</v>
      </c>
      <c r="X257">
        <v>0</v>
      </c>
      <c r="AA257" t="s">
        <v>2020</v>
      </c>
      <c r="AB257">
        <v>0</v>
      </c>
      <c r="AE257" t="s">
        <v>690</v>
      </c>
      <c r="AF257">
        <v>0</v>
      </c>
      <c r="AI257" t="s">
        <v>690</v>
      </c>
      <c r="AJ257">
        <v>0</v>
      </c>
      <c r="AM257" t="s">
        <v>690</v>
      </c>
      <c r="AN257">
        <v>0</v>
      </c>
      <c r="AQ257" t="s">
        <v>690</v>
      </c>
      <c r="AR257">
        <v>0</v>
      </c>
      <c r="AU257" t="s">
        <v>690</v>
      </c>
      <c r="AV257">
        <v>0</v>
      </c>
      <c r="AY257" t="s">
        <v>690</v>
      </c>
      <c r="AZ257">
        <v>0</v>
      </c>
      <c r="BC257" t="s">
        <v>690</v>
      </c>
      <c r="BD257">
        <v>0</v>
      </c>
      <c r="BG257" t="s">
        <v>690</v>
      </c>
      <c r="BH257">
        <v>0</v>
      </c>
      <c r="BK257" t="s">
        <v>690</v>
      </c>
      <c r="BL257">
        <v>0</v>
      </c>
    </row>
    <row r="258" spans="19:64">
      <c r="S258" t="s">
        <v>691</v>
      </c>
      <c r="T258">
        <v>0</v>
      </c>
      <c r="W258" t="s">
        <v>691</v>
      </c>
      <c r="X258">
        <v>-6.5314799999999396E-2</v>
      </c>
      <c r="AA258" t="s">
        <v>480</v>
      </c>
      <c r="AB258">
        <v>1.159795280571E-3</v>
      </c>
      <c r="AE258" t="s">
        <v>691</v>
      </c>
      <c r="AF258">
        <v>0</v>
      </c>
      <c r="AI258" t="s">
        <v>691</v>
      </c>
      <c r="AJ258">
        <v>0</v>
      </c>
      <c r="AM258" t="s">
        <v>691</v>
      </c>
      <c r="AN258">
        <v>0</v>
      </c>
      <c r="AQ258" t="s">
        <v>691</v>
      </c>
      <c r="AR258">
        <v>43.020290613269303</v>
      </c>
      <c r="AU258" t="s">
        <v>691</v>
      </c>
      <c r="AV258">
        <v>0</v>
      </c>
      <c r="AY258" t="s">
        <v>691</v>
      </c>
      <c r="AZ258">
        <v>43.020290613269303</v>
      </c>
      <c r="BC258" t="s">
        <v>691</v>
      </c>
      <c r="BD258">
        <v>43.020290613269196</v>
      </c>
      <c r="BG258" t="s">
        <v>691</v>
      </c>
      <c r="BH258">
        <v>43.020290613269303</v>
      </c>
      <c r="BK258" t="s">
        <v>691</v>
      </c>
      <c r="BL258">
        <v>43.020290613269303</v>
      </c>
    </row>
    <row r="259" spans="19:64">
      <c r="S259" t="s">
        <v>692</v>
      </c>
      <c r="T259">
        <v>-1.0514298220517901E-2</v>
      </c>
      <c r="W259" t="s">
        <v>692</v>
      </c>
      <c r="X259">
        <v>-5.14979999999999E-3</v>
      </c>
      <c r="AA259" t="s">
        <v>481</v>
      </c>
      <c r="AB259">
        <v>0</v>
      </c>
      <c r="AE259" t="s">
        <v>692</v>
      </c>
      <c r="AF259">
        <v>-1.05142982205186E-2</v>
      </c>
      <c r="AI259" t="s">
        <v>692</v>
      </c>
      <c r="AJ259">
        <v>-1.0514298220517901E-2</v>
      </c>
      <c r="AM259" t="s">
        <v>692</v>
      </c>
      <c r="AN259">
        <v>-1.05142982205174E-2</v>
      </c>
      <c r="AQ259" t="s">
        <v>692</v>
      </c>
      <c r="AR259">
        <v>0</v>
      </c>
      <c r="AU259" t="s">
        <v>692</v>
      </c>
      <c r="AV259">
        <v>0</v>
      </c>
      <c r="AY259" t="s">
        <v>692</v>
      </c>
      <c r="AZ259">
        <v>0</v>
      </c>
      <c r="BC259" t="s">
        <v>692</v>
      </c>
      <c r="BD259">
        <v>0</v>
      </c>
      <c r="BG259" t="s">
        <v>692</v>
      </c>
      <c r="BH259">
        <v>0</v>
      </c>
      <c r="BK259" t="s">
        <v>692</v>
      </c>
      <c r="BL259">
        <v>0</v>
      </c>
    </row>
    <row r="260" spans="19:64">
      <c r="S260" t="s">
        <v>693</v>
      </c>
      <c r="T260">
        <v>0</v>
      </c>
      <c r="W260" t="s">
        <v>693</v>
      </c>
      <c r="X260">
        <v>0</v>
      </c>
      <c r="AA260" t="s">
        <v>482</v>
      </c>
      <c r="AB260">
        <v>0</v>
      </c>
      <c r="AE260" t="s">
        <v>693</v>
      </c>
      <c r="AF260">
        <v>0</v>
      </c>
      <c r="AI260" t="s">
        <v>693</v>
      </c>
      <c r="AJ260">
        <v>0</v>
      </c>
      <c r="AM260" t="s">
        <v>693</v>
      </c>
      <c r="AN260">
        <v>0</v>
      </c>
      <c r="AQ260" t="s">
        <v>693</v>
      </c>
      <c r="AR260">
        <v>0</v>
      </c>
      <c r="AU260" t="s">
        <v>693</v>
      </c>
      <c r="AV260">
        <v>0</v>
      </c>
      <c r="AY260" t="s">
        <v>693</v>
      </c>
      <c r="AZ260">
        <v>0</v>
      </c>
      <c r="BC260" t="s">
        <v>693</v>
      </c>
      <c r="BD260">
        <v>0</v>
      </c>
      <c r="BG260" t="s">
        <v>693</v>
      </c>
      <c r="BH260">
        <v>0</v>
      </c>
      <c r="BK260" t="s">
        <v>693</v>
      </c>
      <c r="BL260">
        <v>0</v>
      </c>
    </row>
    <row r="261" spans="19:64">
      <c r="S261" t="s">
        <v>694</v>
      </c>
      <c r="T261">
        <v>0</v>
      </c>
      <c r="W261" t="s">
        <v>694</v>
      </c>
      <c r="X261">
        <v>0</v>
      </c>
      <c r="AA261" t="s">
        <v>483</v>
      </c>
      <c r="AB261">
        <v>102.470100719531</v>
      </c>
      <c r="AE261" t="s">
        <v>694</v>
      </c>
      <c r="AF261">
        <v>0</v>
      </c>
      <c r="AI261" t="s">
        <v>694</v>
      </c>
      <c r="AJ261">
        <v>0</v>
      </c>
      <c r="AM261" t="s">
        <v>694</v>
      </c>
      <c r="AN261">
        <v>0</v>
      </c>
      <c r="AQ261" t="s">
        <v>694</v>
      </c>
      <c r="AR261">
        <v>0</v>
      </c>
      <c r="AU261" t="s">
        <v>694</v>
      </c>
      <c r="AV261">
        <v>0</v>
      </c>
      <c r="AY261" t="s">
        <v>694</v>
      </c>
      <c r="AZ261">
        <v>0</v>
      </c>
      <c r="BC261" t="s">
        <v>694</v>
      </c>
      <c r="BD261">
        <v>0</v>
      </c>
      <c r="BG261" t="s">
        <v>694</v>
      </c>
      <c r="BH261">
        <v>0</v>
      </c>
      <c r="BK261" t="s">
        <v>694</v>
      </c>
      <c r="BL261">
        <v>0</v>
      </c>
    </row>
    <row r="262" spans="19:64">
      <c r="S262" t="s">
        <v>695</v>
      </c>
      <c r="T262">
        <v>0</v>
      </c>
      <c r="W262" t="s">
        <v>695</v>
      </c>
      <c r="X262">
        <v>0</v>
      </c>
      <c r="AA262" t="s">
        <v>426</v>
      </c>
      <c r="AB262">
        <v>0</v>
      </c>
      <c r="AE262" t="s">
        <v>695</v>
      </c>
      <c r="AF262">
        <v>0</v>
      </c>
      <c r="AI262" t="s">
        <v>695</v>
      </c>
      <c r="AJ262">
        <v>0</v>
      </c>
      <c r="AM262" t="s">
        <v>695</v>
      </c>
      <c r="AN262">
        <v>0</v>
      </c>
      <c r="AQ262" t="s">
        <v>695</v>
      </c>
      <c r="AR262">
        <v>0</v>
      </c>
      <c r="AU262" t="s">
        <v>695</v>
      </c>
      <c r="AV262">
        <v>0</v>
      </c>
      <c r="AY262" t="s">
        <v>695</v>
      </c>
      <c r="AZ262">
        <v>0</v>
      </c>
      <c r="BC262" t="s">
        <v>695</v>
      </c>
      <c r="BD262">
        <v>0</v>
      </c>
      <c r="BG262" t="s">
        <v>695</v>
      </c>
      <c r="BH262">
        <v>0</v>
      </c>
      <c r="BK262" t="s">
        <v>695</v>
      </c>
      <c r="BL262">
        <v>0</v>
      </c>
    </row>
    <row r="263" spans="19:64">
      <c r="S263" t="s">
        <v>696</v>
      </c>
      <c r="T263">
        <v>0</v>
      </c>
      <c r="W263" t="s">
        <v>696</v>
      </c>
      <c r="X263">
        <v>0</v>
      </c>
      <c r="AA263" t="s">
        <v>484</v>
      </c>
      <c r="AB263">
        <v>0.14447927628693699</v>
      </c>
      <c r="AE263" t="s">
        <v>696</v>
      </c>
      <c r="AF263">
        <v>0</v>
      </c>
      <c r="AI263" t="s">
        <v>696</v>
      </c>
      <c r="AJ263">
        <v>0</v>
      </c>
      <c r="AM263" t="s">
        <v>696</v>
      </c>
      <c r="AN263">
        <v>0</v>
      </c>
      <c r="AQ263" t="s">
        <v>696</v>
      </c>
      <c r="AR263">
        <v>0</v>
      </c>
      <c r="AU263" t="s">
        <v>696</v>
      </c>
      <c r="AV263">
        <v>0</v>
      </c>
      <c r="AY263" t="s">
        <v>696</v>
      </c>
      <c r="AZ263">
        <v>0</v>
      </c>
      <c r="BC263" t="s">
        <v>696</v>
      </c>
      <c r="BD263">
        <v>0</v>
      </c>
      <c r="BG263" t="s">
        <v>696</v>
      </c>
      <c r="BH263">
        <v>0</v>
      </c>
      <c r="BK263" t="s">
        <v>696</v>
      </c>
      <c r="BL263">
        <v>0</v>
      </c>
    </row>
    <row r="264" spans="19:64">
      <c r="S264" t="s">
        <v>697</v>
      </c>
      <c r="T264">
        <v>94.240985708307605</v>
      </c>
      <c r="W264" t="s">
        <v>697</v>
      </c>
      <c r="X264">
        <v>62.4871142249999</v>
      </c>
      <c r="AA264" t="s">
        <v>485</v>
      </c>
      <c r="AB264">
        <v>0</v>
      </c>
      <c r="AE264" t="s">
        <v>697</v>
      </c>
      <c r="AF264">
        <v>94.240985708307406</v>
      </c>
      <c r="AI264" t="s">
        <v>697</v>
      </c>
      <c r="AJ264">
        <v>94.240985708307605</v>
      </c>
      <c r="AM264" t="s">
        <v>697</v>
      </c>
      <c r="AN264">
        <v>94.240985708307804</v>
      </c>
      <c r="AQ264" t="s">
        <v>697</v>
      </c>
      <c r="AR264">
        <v>0.73359706932426805</v>
      </c>
      <c r="AU264" t="s">
        <v>697</v>
      </c>
      <c r="AV264">
        <v>0.91139159999999997</v>
      </c>
      <c r="AY264" t="s">
        <v>697</v>
      </c>
      <c r="AZ264">
        <v>0.73359706932427404</v>
      </c>
      <c r="BC264" t="s">
        <v>697</v>
      </c>
      <c r="BD264">
        <v>0.73359706932427304</v>
      </c>
      <c r="BG264" t="s">
        <v>697</v>
      </c>
      <c r="BH264">
        <v>0.73359706932426905</v>
      </c>
      <c r="BK264" t="s">
        <v>697</v>
      </c>
      <c r="BL264">
        <v>0.73359706932426905</v>
      </c>
    </row>
    <row r="265" spans="19:64">
      <c r="S265" t="s">
        <v>698</v>
      </c>
      <c r="T265">
        <v>0</v>
      </c>
      <c r="W265" t="s">
        <v>698</v>
      </c>
      <c r="X265">
        <v>0</v>
      </c>
      <c r="AA265" t="s">
        <v>486</v>
      </c>
      <c r="AB265">
        <v>0</v>
      </c>
      <c r="AE265" t="s">
        <v>698</v>
      </c>
      <c r="AF265">
        <v>0</v>
      </c>
      <c r="AI265" t="s">
        <v>698</v>
      </c>
      <c r="AJ265">
        <v>0</v>
      </c>
      <c r="AM265" t="s">
        <v>698</v>
      </c>
      <c r="AN265">
        <v>0</v>
      </c>
      <c r="AQ265" t="s">
        <v>698</v>
      </c>
      <c r="AR265">
        <v>0</v>
      </c>
      <c r="AU265" t="s">
        <v>698</v>
      </c>
      <c r="AV265">
        <v>0</v>
      </c>
      <c r="AY265" t="s">
        <v>698</v>
      </c>
      <c r="AZ265">
        <v>0</v>
      </c>
      <c r="BC265" t="s">
        <v>698</v>
      </c>
      <c r="BD265">
        <v>0</v>
      </c>
      <c r="BG265" t="s">
        <v>698</v>
      </c>
      <c r="BH265">
        <v>0</v>
      </c>
      <c r="BK265" t="s">
        <v>698</v>
      </c>
      <c r="BL265">
        <v>0</v>
      </c>
    </row>
    <row r="266" spans="19:64">
      <c r="S266" t="s">
        <v>699</v>
      </c>
      <c r="T266" s="110">
        <v>2.5032264987423503E-4</v>
      </c>
      <c r="W266" t="s">
        <v>699</v>
      </c>
      <c r="X266" s="110">
        <v>1.2240000000041099E-4</v>
      </c>
      <c r="AA266" t="s">
        <v>487</v>
      </c>
      <c r="AB266" s="110">
        <v>0</v>
      </c>
      <c r="AE266" t="s">
        <v>699</v>
      </c>
      <c r="AF266" s="110">
        <v>2.5032264987390299E-4</v>
      </c>
      <c r="AI266" t="s">
        <v>699</v>
      </c>
      <c r="AJ266" s="110">
        <v>2.5032264987423503E-4</v>
      </c>
      <c r="AM266" t="s">
        <v>699</v>
      </c>
      <c r="AN266" s="110">
        <v>2.5032264987423503E-4</v>
      </c>
      <c r="AQ266" t="s">
        <v>699</v>
      </c>
      <c r="AR266" s="110">
        <v>7.8319793866224704E-5</v>
      </c>
      <c r="AU266" t="s">
        <v>699</v>
      </c>
      <c r="AV266" s="110">
        <v>3.71999999999594E-5</v>
      </c>
      <c r="AY266" t="s">
        <v>699</v>
      </c>
      <c r="AZ266" s="110">
        <v>7.8319793866299297E-5</v>
      </c>
      <c r="BC266" t="s">
        <v>699</v>
      </c>
      <c r="BD266" s="110">
        <v>7.8319793866224704E-5</v>
      </c>
      <c r="BG266" t="s">
        <v>699</v>
      </c>
      <c r="BH266" s="110">
        <v>7.8319793866299297E-5</v>
      </c>
      <c r="BK266" t="s">
        <v>699</v>
      </c>
      <c r="BL266" s="110">
        <v>7.8319793866299297E-5</v>
      </c>
    </row>
    <row r="267" spans="19:64">
      <c r="S267" t="s">
        <v>700</v>
      </c>
      <c r="T267">
        <v>0</v>
      </c>
      <c r="W267" t="s">
        <v>700</v>
      </c>
      <c r="X267">
        <v>0</v>
      </c>
      <c r="AA267" t="s">
        <v>488</v>
      </c>
      <c r="AB267">
        <v>0.34002088474831599</v>
      </c>
      <c r="AE267" t="s">
        <v>700</v>
      </c>
      <c r="AF267">
        <v>0</v>
      </c>
      <c r="AI267" t="s">
        <v>700</v>
      </c>
      <c r="AJ267">
        <v>0</v>
      </c>
      <c r="AM267" t="s">
        <v>700</v>
      </c>
      <c r="AN267">
        <v>0</v>
      </c>
      <c r="AQ267" t="s">
        <v>700</v>
      </c>
      <c r="AR267">
        <v>0</v>
      </c>
      <c r="AU267" t="s">
        <v>700</v>
      </c>
      <c r="AV267">
        <v>0</v>
      </c>
      <c r="AY267" t="s">
        <v>700</v>
      </c>
      <c r="AZ267">
        <v>0</v>
      </c>
      <c r="BC267" t="s">
        <v>700</v>
      </c>
      <c r="BD267">
        <v>0</v>
      </c>
      <c r="BG267" t="s">
        <v>700</v>
      </c>
      <c r="BH267">
        <v>0</v>
      </c>
      <c r="BK267" t="s">
        <v>700</v>
      </c>
      <c r="BL267">
        <v>0</v>
      </c>
    </row>
    <row r="268" spans="19:64">
      <c r="S268" t="s">
        <v>701</v>
      </c>
      <c r="T268">
        <v>0</v>
      </c>
      <c r="W268" t="s">
        <v>701</v>
      </c>
      <c r="X268">
        <v>0</v>
      </c>
      <c r="AA268" t="s">
        <v>489</v>
      </c>
      <c r="AB268">
        <v>0</v>
      </c>
      <c r="AE268" t="s">
        <v>701</v>
      </c>
      <c r="AF268">
        <v>0</v>
      </c>
      <c r="AI268" t="s">
        <v>701</v>
      </c>
      <c r="AJ268">
        <v>0</v>
      </c>
      <c r="AM268" t="s">
        <v>701</v>
      </c>
      <c r="AN268">
        <v>0</v>
      </c>
      <c r="AQ268" t="s">
        <v>701</v>
      </c>
      <c r="AR268">
        <v>0</v>
      </c>
      <c r="AU268" t="s">
        <v>701</v>
      </c>
      <c r="AV268">
        <v>0</v>
      </c>
      <c r="AY268" t="s">
        <v>701</v>
      </c>
      <c r="AZ268">
        <v>0</v>
      </c>
      <c r="BC268" t="s">
        <v>701</v>
      </c>
      <c r="BD268">
        <v>0</v>
      </c>
      <c r="BG268" t="s">
        <v>701</v>
      </c>
      <c r="BH268">
        <v>0</v>
      </c>
      <c r="BK268" t="s">
        <v>701</v>
      </c>
      <c r="BL268">
        <v>0</v>
      </c>
    </row>
    <row r="269" spans="19:64">
      <c r="S269" t="s">
        <v>702</v>
      </c>
      <c r="T269">
        <v>0</v>
      </c>
      <c r="W269" t="s">
        <v>702</v>
      </c>
      <c r="X269">
        <v>0</v>
      </c>
      <c r="AA269" t="s">
        <v>490</v>
      </c>
      <c r="AB269">
        <v>32.419306173205101</v>
      </c>
      <c r="AE269" t="s">
        <v>702</v>
      </c>
      <c r="AF269">
        <v>0</v>
      </c>
      <c r="AI269" t="s">
        <v>702</v>
      </c>
      <c r="AJ269">
        <v>0</v>
      </c>
      <c r="AM269" t="s">
        <v>702</v>
      </c>
      <c r="AN269">
        <v>0</v>
      </c>
      <c r="AQ269" t="s">
        <v>702</v>
      </c>
      <c r="AR269">
        <v>0</v>
      </c>
      <c r="AU269" t="s">
        <v>702</v>
      </c>
      <c r="AV269">
        <v>0</v>
      </c>
      <c r="AY269" t="s">
        <v>702</v>
      </c>
      <c r="AZ269">
        <v>0</v>
      </c>
      <c r="BC269" t="s">
        <v>702</v>
      </c>
      <c r="BD269">
        <v>0</v>
      </c>
      <c r="BG269" t="s">
        <v>702</v>
      </c>
      <c r="BH269">
        <v>0</v>
      </c>
      <c r="BK269" t="s">
        <v>702</v>
      </c>
      <c r="BL269">
        <v>0</v>
      </c>
    </row>
    <row r="270" spans="19:64">
      <c r="S270" t="s">
        <v>703</v>
      </c>
      <c r="T270">
        <v>0</v>
      </c>
      <c r="W270" t="s">
        <v>703</v>
      </c>
      <c r="X270">
        <v>0</v>
      </c>
      <c r="AA270" t="s">
        <v>491</v>
      </c>
      <c r="AB270">
        <v>10.275041948317799</v>
      </c>
      <c r="AE270" t="s">
        <v>703</v>
      </c>
      <c r="AF270">
        <v>0</v>
      </c>
      <c r="AI270" t="s">
        <v>703</v>
      </c>
      <c r="AJ270">
        <v>0</v>
      </c>
      <c r="AM270" t="s">
        <v>703</v>
      </c>
      <c r="AN270">
        <v>0</v>
      </c>
      <c r="AQ270" t="s">
        <v>703</v>
      </c>
      <c r="AR270">
        <v>0</v>
      </c>
      <c r="AU270" t="s">
        <v>703</v>
      </c>
      <c r="AV270">
        <v>0</v>
      </c>
      <c r="AY270" t="s">
        <v>703</v>
      </c>
      <c r="AZ270">
        <v>0</v>
      </c>
      <c r="BC270" t="s">
        <v>703</v>
      </c>
      <c r="BD270">
        <v>0</v>
      </c>
      <c r="BG270" t="s">
        <v>703</v>
      </c>
      <c r="BH270">
        <v>0</v>
      </c>
      <c r="BK270" t="s">
        <v>703</v>
      </c>
      <c r="BL270">
        <v>0</v>
      </c>
    </row>
    <row r="271" spans="19:64">
      <c r="S271" t="s">
        <v>704</v>
      </c>
      <c r="T271">
        <v>0</v>
      </c>
      <c r="W271" t="s">
        <v>704</v>
      </c>
      <c r="X271">
        <v>0</v>
      </c>
      <c r="AA271" t="s">
        <v>492</v>
      </c>
      <c r="AB271">
        <v>61.650251689906902</v>
      </c>
      <c r="AE271" t="s">
        <v>704</v>
      </c>
      <c r="AF271">
        <v>0</v>
      </c>
      <c r="AI271" t="s">
        <v>704</v>
      </c>
      <c r="AJ271">
        <v>0</v>
      </c>
      <c r="AM271" t="s">
        <v>704</v>
      </c>
      <c r="AN271">
        <v>0</v>
      </c>
      <c r="AQ271" t="s">
        <v>704</v>
      </c>
      <c r="AR271">
        <v>0</v>
      </c>
      <c r="AU271" t="s">
        <v>704</v>
      </c>
      <c r="AV271">
        <v>0</v>
      </c>
      <c r="AY271" t="s">
        <v>704</v>
      </c>
      <c r="AZ271">
        <v>0</v>
      </c>
      <c r="BC271" t="s">
        <v>704</v>
      </c>
      <c r="BD271">
        <v>0</v>
      </c>
      <c r="BG271" t="s">
        <v>704</v>
      </c>
      <c r="BH271">
        <v>0</v>
      </c>
      <c r="BK271" t="s">
        <v>704</v>
      </c>
      <c r="BL271">
        <v>0</v>
      </c>
    </row>
    <row r="272" spans="19:64">
      <c r="S272" t="s">
        <v>705</v>
      </c>
      <c r="T272">
        <v>10.5265816993022</v>
      </c>
      <c r="W272" t="s">
        <v>705</v>
      </c>
      <c r="X272">
        <v>5.1561000000000003</v>
      </c>
      <c r="AA272" t="s">
        <v>493</v>
      </c>
      <c r="AB272">
        <v>0</v>
      </c>
      <c r="AE272" t="s">
        <v>705</v>
      </c>
      <c r="AF272">
        <v>10.5265816993029</v>
      </c>
      <c r="AI272" t="s">
        <v>705</v>
      </c>
      <c r="AJ272">
        <v>10.5265816993023</v>
      </c>
      <c r="AM272" t="s">
        <v>705</v>
      </c>
      <c r="AN272">
        <v>10.526581699301801</v>
      </c>
      <c r="AQ272" t="s">
        <v>705</v>
      </c>
      <c r="AR272">
        <v>0</v>
      </c>
      <c r="AU272" t="s">
        <v>705</v>
      </c>
      <c r="AV272">
        <v>0</v>
      </c>
      <c r="AY272" t="s">
        <v>705</v>
      </c>
      <c r="AZ272">
        <v>0</v>
      </c>
      <c r="BC272" t="s">
        <v>705</v>
      </c>
      <c r="BD272">
        <v>0</v>
      </c>
      <c r="BG272" t="s">
        <v>705</v>
      </c>
      <c r="BH272">
        <v>0</v>
      </c>
      <c r="BK272" t="s">
        <v>705</v>
      </c>
      <c r="BL272">
        <v>0</v>
      </c>
    </row>
    <row r="273" spans="19:64">
      <c r="S273" t="s">
        <v>706</v>
      </c>
      <c r="T273">
        <v>6.8799804813212697</v>
      </c>
      <c r="W273" t="s">
        <v>706</v>
      </c>
      <c r="X273">
        <v>3.3701687999999899</v>
      </c>
      <c r="AA273" t="s">
        <v>494</v>
      </c>
      <c r="AB273">
        <v>0</v>
      </c>
      <c r="AE273" t="s">
        <v>706</v>
      </c>
      <c r="AF273">
        <v>6.8799804813217396</v>
      </c>
      <c r="AI273" t="s">
        <v>706</v>
      </c>
      <c r="AJ273">
        <v>6.8799804813213497</v>
      </c>
      <c r="AM273" t="s">
        <v>706</v>
      </c>
      <c r="AN273">
        <v>6.8799804813209997</v>
      </c>
      <c r="AQ273" t="s">
        <v>706</v>
      </c>
      <c r="AR273">
        <v>2.1528506231240301</v>
      </c>
      <c r="AU273" t="s">
        <v>706</v>
      </c>
      <c r="AV273">
        <v>1.0206557999999899</v>
      </c>
      <c r="AY273" t="s">
        <v>706</v>
      </c>
      <c r="AZ273">
        <v>2.1528506231240301</v>
      </c>
      <c r="BC273" t="s">
        <v>706</v>
      </c>
      <c r="BD273">
        <v>2.1528506231240301</v>
      </c>
      <c r="BG273" t="s">
        <v>706</v>
      </c>
      <c r="BH273">
        <v>2.1528506231240301</v>
      </c>
      <c r="BK273" t="s">
        <v>706</v>
      </c>
      <c r="BL273">
        <v>2.1528506231240301</v>
      </c>
    </row>
    <row r="274" spans="19:64">
      <c r="S274" t="s">
        <v>707</v>
      </c>
      <c r="T274">
        <v>0</v>
      </c>
      <c r="W274" t="s">
        <v>707</v>
      </c>
      <c r="X274">
        <v>0</v>
      </c>
      <c r="AA274" t="s">
        <v>495</v>
      </c>
      <c r="AB274">
        <v>-4.6500398477423897E-2</v>
      </c>
      <c r="AE274" t="s">
        <v>707</v>
      </c>
      <c r="AF274">
        <v>0</v>
      </c>
      <c r="AI274" t="s">
        <v>707</v>
      </c>
      <c r="AJ274">
        <v>0</v>
      </c>
      <c r="AM274" t="s">
        <v>707</v>
      </c>
      <c r="AN274">
        <v>0</v>
      </c>
      <c r="AQ274" t="s">
        <v>707</v>
      </c>
      <c r="AR274">
        <v>0</v>
      </c>
      <c r="AU274" t="s">
        <v>707</v>
      </c>
      <c r="AV274">
        <v>0</v>
      </c>
      <c r="AY274" t="s">
        <v>707</v>
      </c>
      <c r="AZ274">
        <v>0</v>
      </c>
      <c r="BC274" t="s">
        <v>707</v>
      </c>
      <c r="BD274">
        <v>0</v>
      </c>
      <c r="BG274" t="s">
        <v>707</v>
      </c>
      <c r="BH274">
        <v>0</v>
      </c>
      <c r="BK274" t="s">
        <v>707</v>
      </c>
      <c r="BL274">
        <v>0</v>
      </c>
    </row>
    <row r="275" spans="19:64">
      <c r="S275" t="s">
        <v>708</v>
      </c>
      <c r="T275">
        <v>87.920609847498895</v>
      </c>
      <c r="W275" t="s">
        <v>708</v>
      </c>
      <c r="X275">
        <v>26.233055775</v>
      </c>
      <c r="AA275" t="s">
        <v>496</v>
      </c>
      <c r="AB275">
        <v>-0.15132624363361499</v>
      </c>
      <c r="AE275" t="s">
        <v>708</v>
      </c>
      <c r="AF275">
        <v>87.920609847511201</v>
      </c>
      <c r="AI275" t="s">
        <v>708</v>
      </c>
      <c r="AJ275">
        <v>87.920609847500799</v>
      </c>
      <c r="AM275" t="s">
        <v>708</v>
      </c>
      <c r="AN275">
        <v>87.920609847491605</v>
      </c>
      <c r="AQ275" t="s">
        <v>708</v>
      </c>
      <c r="AR275">
        <v>54.909799951255202</v>
      </c>
      <c r="AU275" t="s">
        <v>708</v>
      </c>
      <c r="AV275">
        <v>19.711162371874899</v>
      </c>
      <c r="AY275" t="s">
        <v>708</v>
      </c>
      <c r="AZ275">
        <v>54.909799951255103</v>
      </c>
      <c r="BC275" t="s">
        <v>708</v>
      </c>
      <c r="BD275">
        <v>54.909799951255103</v>
      </c>
      <c r="BG275" t="s">
        <v>708</v>
      </c>
      <c r="BH275">
        <v>54.909799951255103</v>
      </c>
      <c r="BK275" t="s">
        <v>708</v>
      </c>
      <c r="BL275">
        <v>54.909799951255103</v>
      </c>
    </row>
    <row r="276" spans="19:64">
      <c r="S276" t="s">
        <v>709</v>
      </c>
      <c r="T276">
        <v>0</v>
      </c>
      <c r="W276" t="s">
        <v>709</v>
      </c>
      <c r="X276">
        <v>0</v>
      </c>
      <c r="AA276" t="s">
        <v>497</v>
      </c>
      <c r="AB276">
        <v>0</v>
      </c>
      <c r="AE276" t="s">
        <v>709</v>
      </c>
      <c r="AF276">
        <v>0</v>
      </c>
      <c r="AI276" t="s">
        <v>709</v>
      </c>
      <c r="AJ276">
        <v>0</v>
      </c>
      <c r="AM276" t="s">
        <v>709</v>
      </c>
      <c r="AN276">
        <v>0</v>
      </c>
      <c r="AQ276" t="s">
        <v>709</v>
      </c>
      <c r="AR276">
        <v>0</v>
      </c>
      <c r="AU276" t="s">
        <v>709</v>
      </c>
      <c r="AV276">
        <v>0</v>
      </c>
      <c r="AY276" t="s">
        <v>709</v>
      </c>
      <c r="AZ276">
        <v>0</v>
      </c>
      <c r="BC276" t="s">
        <v>709</v>
      </c>
      <c r="BD276">
        <v>0</v>
      </c>
      <c r="BG276" t="s">
        <v>709</v>
      </c>
      <c r="BH276">
        <v>0</v>
      </c>
      <c r="BK276" t="s">
        <v>709</v>
      </c>
      <c r="BL276">
        <v>0</v>
      </c>
    </row>
    <row r="277" spans="19:64">
      <c r="S277" t="s">
        <v>710</v>
      </c>
      <c r="T277">
        <v>0</v>
      </c>
      <c r="W277" t="s">
        <v>710</v>
      </c>
      <c r="X277">
        <v>0</v>
      </c>
      <c r="AA277" t="s">
        <v>498</v>
      </c>
      <c r="AB277">
        <v>-133.59654868169301</v>
      </c>
      <c r="AE277" t="s">
        <v>710</v>
      </c>
      <c r="AF277">
        <v>0</v>
      </c>
      <c r="AI277" t="s">
        <v>710</v>
      </c>
      <c r="AJ277">
        <v>0</v>
      </c>
      <c r="AM277" t="s">
        <v>710</v>
      </c>
      <c r="AN277">
        <v>0</v>
      </c>
      <c r="AQ277" t="s">
        <v>710</v>
      </c>
      <c r="AR277">
        <v>0</v>
      </c>
      <c r="AU277" t="s">
        <v>710</v>
      </c>
      <c r="AV277">
        <v>0</v>
      </c>
      <c r="AY277" t="s">
        <v>710</v>
      </c>
      <c r="AZ277">
        <v>0</v>
      </c>
      <c r="BC277" t="s">
        <v>710</v>
      </c>
      <c r="BD277">
        <v>0</v>
      </c>
      <c r="BG277" t="s">
        <v>710</v>
      </c>
      <c r="BH277">
        <v>0</v>
      </c>
      <c r="BK277" t="s">
        <v>710</v>
      </c>
      <c r="BL277">
        <v>0</v>
      </c>
    </row>
    <row r="278" spans="19:64">
      <c r="S278" t="s">
        <v>711</v>
      </c>
      <c r="T278">
        <v>0</v>
      </c>
      <c r="W278" t="s">
        <v>711</v>
      </c>
      <c r="X278">
        <v>0</v>
      </c>
      <c r="AA278" t="s">
        <v>499</v>
      </c>
      <c r="AB278">
        <v>0</v>
      </c>
      <c r="AE278" t="s">
        <v>711</v>
      </c>
      <c r="AF278">
        <v>0</v>
      </c>
      <c r="AI278" t="s">
        <v>711</v>
      </c>
      <c r="AJ278">
        <v>0</v>
      </c>
      <c r="AM278" t="s">
        <v>711</v>
      </c>
      <c r="AN278">
        <v>0</v>
      </c>
      <c r="AQ278" t="s">
        <v>711</v>
      </c>
      <c r="AR278">
        <v>0</v>
      </c>
      <c r="AU278" t="s">
        <v>711</v>
      </c>
      <c r="AV278">
        <v>0</v>
      </c>
      <c r="AY278" t="s">
        <v>711</v>
      </c>
      <c r="AZ278">
        <v>0</v>
      </c>
      <c r="BC278" t="s">
        <v>711</v>
      </c>
      <c r="BD278">
        <v>0</v>
      </c>
      <c r="BG278" t="s">
        <v>711</v>
      </c>
      <c r="BH278">
        <v>0</v>
      </c>
      <c r="BK278" t="s">
        <v>711</v>
      </c>
      <c r="BL278">
        <v>0</v>
      </c>
    </row>
    <row r="279" spans="19:64">
      <c r="S279" t="s">
        <v>712</v>
      </c>
      <c r="T279">
        <v>0</v>
      </c>
      <c r="W279" t="s">
        <v>712</v>
      </c>
      <c r="X279">
        <v>0</v>
      </c>
      <c r="AA279" t="s">
        <v>500</v>
      </c>
      <c r="AB279">
        <v>10.275041948317799</v>
      </c>
      <c r="AE279" t="s">
        <v>712</v>
      </c>
      <c r="AF279">
        <v>0</v>
      </c>
      <c r="AI279" t="s">
        <v>712</v>
      </c>
      <c r="AJ279">
        <v>0</v>
      </c>
      <c r="AM279" t="s">
        <v>712</v>
      </c>
      <c r="AN279">
        <v>0</v>
      </c>
      <c r="AQ279" t="s">
        <v>712</v>
      </c>
      <c r="AR279">
        <v>0</v>
      </c>
      <c r="AU279" t="s">
        <v>712</v>
      </c>
      <c r="AV279">
        <v>0</v>
      </c>
      <c r="AY279" t="s">
        <v>712</v>
      </c>
      <c r="AZ279">
        <v>0</v>
      </c>
      <c r="BC279" t="s">
        <v>712</v>
      </c>
      <c r="BD279">
        <v>0</v>
      </c>
      <c r="BG279" t="s">
        <v>712</v>
      </c>
      <c r="BH279">
        <v>0</v>
      </c>
      <c r="BK279" t="s">
        <v>712</v>
      </c>
      <c r="BL279">
        <v>0</v>
      </c>
    </row>
    <row r="280" spans="19:64">
      <c r="S280" t="s">
        <v>713</v>
      </c>
      <c r="T280">
        <v>0</v>
      </c>
      <c r="W280" t="s">
        <v>713</v>
      </c>
      <c r="X280">
        <v>0</v>
      </c>
      <c r="AA280" t="s">
        <v>501</v>
      </c>
      <c r="AB280">
        <v>0</v>
      </c>
      <c r="AE280" t="s">
        <v>713</v>
      </c>
      <c r="AF280">
        <v>0</v>
      </c>
      <c r="AI280" t="s">
        <v>713</v>
      </c>
      <c r="AJ280">
        <v>0</v>
      </c>
      <c r="AM280" t="s">
        <v>713</v>
      </c>
      <c r="AN280">
        <v>0</v>
      </c>
      <c r="AQ280" t="s">
        <v>713</v>
      </c>
      <c r="AR280">
        <v>0</v>
      </c>
      <c r="AU280" t="s">
        <v>713</v>
      </c>
      <c r="AV280">
        <v>0</v>
      </c>
      <c r="AY280" t="s">
        <v>713</v>
      </c>
      <c r="AZ280">
        <v>0</v>
      </c>
      <c r="BC280" t="s">
        <v>713</v>
      </c>
      <c r="BD280">
        <v>0</v>
      </c>
      <c r="BG280" t="s">
        <v>713</v>
      </c>
      <c r="BH280">
        <v>0</v>
      </c>
      <c r="BK280" t="s">
        <v>713</v>
      </c>
      <c r="BL280">
        <v>0</v>
      </c>
    </row>
    <row r="281" spans="19:64">
      <c r="S281" t="s">
        <v>714</v>
      </c>
      <c r="T281">
        <v>0</v>
      </c>
      <c r="W281" t="s">
        <v>714</v>
      </c>
      <c r="X281">
        <v>0</v>
      </c>
      <c r="AA281" t="s">
        <v>502</v>
      </c>
      <c r="AB281">
        <v>0</v>
      </c>
      <c r="AE281" t="s">
        <v>714</v>
      </c>
      <c r="AF281">
        <v>0</v>
      </c>
      <c r="AI281" t="s">
        <v>714</v>
      </c>
      <c r="AJ281">
        <v>0</v>
      </c>
      <c r="AM281" t="s">
        <v>714</v>
      </c>
      <c r="AN281">
        <v>0</v>
      </c>
      <c r="AQ281" t="s">
        <v>714</v>
      </c>
      <c r="AR281">
        <v>0</v>
      </c>
      <c r="AU281" t="s">
        <v>714</v>
      </c>
      <c r="AV281">
        <v>0</v>
      </c>
      <c r="AY281" t="s">
        <v>714</v>
      </c>
      <c r="AZ281">
        <v>0</v>
      </c>
      <c r="BC281" t="s">
        <v>714</v>
      </c>
      <c r="BD281">
        <v>0</v>
      </c>
      <c r="BG281" t="s">
        <v>714</v>
      </c>
      <c r="BH281">
        <v>0</v>
      </c>
      <c r="BK281" t="s">
        <v>714</v>
      </c>
      <c r="BL281">
        <v>0</v>
      </c>
    </row>
    <row r="282" spans="19:64">
      <c r="S282" t="s">
        <v>715</v>
      </c>
      <c r="T282">
        <v>0</v>
      </c>
      <c r="W282" t="s">
        <v>715</v>
      </c>
      <c r="X282">
        <v>0</v>
      </c>
      <c r="AA282" t="s">
        <v>503</v>
      </c>
      <c r="AB282">
        <v>3.5561480531972198</v>
      </c>
      <c r="AE282" t="s">
        <v>715</v>
      </c>
      <c r="AF282">
        <v>0</v>
      </c>
      <c r="AI282" t="s">
        <v>715</v>
      </c>
      <c r="AJ282">
        <v>0</v>
      </c>
      <c r="AM282" t="s">
        <v>715</v>
      </c>
      <c r="AN282">
        <v>0</v>
      </c>
      <c r="AQ282" t="s">
        <v>715</v>
      </c>
      <c r="AR282">
        <v>0</v>
      </c>
      <c r="AU282" t="s">
        <v>715</v>
      </c>
      <c r="AV282">
        <v>0</v>
      </c>
      <c r="AY282" t="s">
        <v>715</v>
      </c>
      <c r="AZ282">
        <v>0</v>
      </c>
      <c r="BC282" t="s">
        <v>715</v>
      </c>
      <c r="BD282">
        <v>0</v>
      </c>
      <c r="BG282" t="s">
        <v>715</v>
      </c>
      <c r="BH282">
        <v>0</v>
      </c>
      <c r="BK282" t="s">
        <v>715</v>
      </c>
      <c r="BL282">
        <v>0</v>
      </c>
    </row>
    <row r="283" spans="19:64">
      <c r="S283" t="s">
        <v>716</v>
      </c>
      <c r="T283">
        <v>9.1452501833041502E-3</v>
      </c>
      <c r="W283" t="s">
        <v>716</v>
      </c>
      <c r="X283">
        <v>4.4802000000000002E-3</v>
      </c>
      <c r="AA283" t="s">
        <v>504</v>
      </c>
      <c r="AB283">
        <v>0</v>
      </c>
      <c r="AE283" t="s">
        <v>716</v>
      </c>
      <c r="AF283">
        <v>9.1452501833047695E-3</v>
      </c>
      <c r="AI283" t="s">
        <v>716</v>
      </c>
      <c r="AJ283">
        <v>9.1452501833042509E-3</v>
      </c>
      <c r="AM283" t="s">
        <v>716</v>
      </c>
      <c r="AN283">
        <v>9.1452501833037894E-3</v>
      </c>
      <c r="AQ283" t="s">
        <v>716</v>
      </c>
      <c r="AR283">
        <v>2.8617053960740199E-3</v>
      </c>
      <c r="AU283" t="s">
        <v>716</v>
      </c>
      <c r="AV283">
        <v>1.3565999999999999E-3</v>
      </c>
      <c r="AY283" t="s">
        <v>716</v>
      </c>
      <c r="AZ283">
        <v>2.8617053960740199E-3</v>
      </c>
      <c r="BC283" t="s">
        <v>716</v>
      </c>
      <c r="BD283">
        <v>2.8617053960740199E-3</v>
      </c>
      <c r="BG283" t="s">
        <v>716</v>
      </c>
      <c r="BH283">
        <v>2.8617053960740199E-3</v>
      </c>
      <c r="BK283" t="s">
        <v>716</v>
      </c>
      <c r="BL283">
        <v>2.8617053960740199E-3</v>
      </c>
    </row>
    <row r="284" spans="19:64">
      <c r="S284" t="s">
        <v>717</v>
      </c>
      <c r="T284">
        <v>0</v>
      </c>
      <c r="W284" t="s">
        <v>717</v>
      </c>
      <c r="X284">
        <v>0</v>
      </c>
      <c r="AA284" t="s">
        <v>505</v>
      </c>
      <c r="AB284">
        <v>0</v>
      </c>
      <c r="AE284" t="s">
        <v>717</v>
      </c>
      <c r="AF284">
        <v>0</v>
      </c>
      <c r="AI284" t="s">
        <v>717</v>
      </c>
      <c r="AJ284">
        <v>0</v>
      </c>
      <c r="AM284" t="s">
        <v>717</v>
      </c>
      <c r="AN284">
        <v>0</v>
      </c>
      <c r="AQ284" t="s">
        <v>717</v>
      </c>
      <c r="AR284">
        <v>0</v>
      </c>
      <c r="AU284" t="s">
        <v>717</v>
      </c>
      <c r="AV284">
        <v>0</v>
      </c>
      <c r="AY284" t="s">
        <v>717</v>
      </c>
      <c r="AZ284">
        <v>0</v>
      </c>
      <c r="BC284" t="s">
        <v>717</v>
      </c>
      <c r="BD284">
        <v>0</v>
      </c>
      <c r="BG284" t="s">
        <v>717</v>
      </c>
      <c r="BH284">
        <v>0</v>
      </c>
      <c r="BK284" t="s">
        <v>717</v>
      </c>
      <c r="BL284">
        <v>0</v>
      </c>
    </row>
    <row r="285" spans="19:64">
      <c r="S285" t="s">
        <v>718</v>
      </c>
      <c r="T285">
        <v>0</v>
      </c>
      <c r="W285" t="s">
        <v>718</v>
      </c>
      <c r="X285">
        <v>0</v>
      </c>
      <c r="AA285" t="s">
        <v>506</v>
      </c>
      <c r="AB285">
        <v>-3.6850376457278899E-3</v>
      </c>
      <c r="AE285" t="s">
        <v>718</v>
      </c>
      <c r="AF285">
        <v>0</v>
      </c>
      <c r="AI285" t="s">
        <v>718</v>
      </c>
      <c r="AJ285">
        <v>0</v>
      </c>
      <c r="AM285" t="s">
        <v>718</v>
      </c>
      <c r="AN285">
        <v>0</v>
      </c>
      <c r="AQ285" t="s">
        <v>718</v>
      </c>
      <c r="AR285">
        <v>0</v>
      </c>
      <c r="AU285" t="s">
        <v>718</v>
      </c>
      <c r="AV285">
        <v>0</v>
      </c>
      <c r="AY285" t="s">
        <v>718</v>
      </c>
      <c r="AZ285">
        <v>0</v>
      </c>
      <c r="BC285" t="s">
        <v>718</v>
      </c>
      <c r="BD285">
        <v>0</v>
      </c>
      <c r="BG285" t="s">
        <v>718</v>
      </c>
      <c r="BH285">
        <v>0</v>
      </c>
      <c r="BK285" t="s">
        <v>718</v>
      </c>
      <c r="BL285">
        <v>0</v>
      </c>
    </row>
    <row r="286" spans="19:64">
      <c r="S286" t="s">
        <v>719</v>
      </c>
      <c r="T286">
        <v>0</v>
      </c>
      <c r="W286" t="s">
        <v>719</v>
      </c>
      <c r="X286">
        <v>0</v>
      </c>
      <c r="AA286" t="s">
        <v>507</v>
      </c>
      <c r="AB286">
        <v>0</v>
      </c>
      <c r="AE286" t="s">
        <v>719</v>
      </c>
      <c r="AF286">
        <v>0</v>
      </c>
      <c r="AI286" t="s">
        <v>719</v>
      </c>
      <c r="AJ286">
        <v>0</v>
      </c>
      <c r="AM286" t="s">
        <v>719</v>
      </c>
      <c r="AN286">
        <v>0</v>
      </c>
      <c r="AQ286" t="s">
        <v>719</v>
      </c>
      <c r="AR286">
        <v>0</v>
      </c>
      <c r="AU286" t="s">
        <v>719</v>
      </c>
      <c r="AV286">
        <v>0</v>
      </c>
      <c r="AY286" t="s">
        <v>719</v>
      </c>
      <c r="AZ286">
        <v>0</v>
      </c>
      <c r="BC286" t="s">
        <v>719</v>
      </c>
      <c r="BD286">
        <v>0</v>
      </c>
      <c r="BG286" t="s">
        <v>719</v>
      </c>
      <c r="BH286">
        <v>0</v>
      </c>
      <c r="BK286" t="s">
        <v>719</v>
      </c>
      <c r="BL286">
        <v>0</v>
      </c>
    </row>
    <row r="287" spans="19:64">
      <c r="S287" t="s">
        <v>720</v>
      </c>
      <c r="T287">
        <v>0</v>
      </c>
      <c r="W287" t="s">
        <v>720</v>
      </c>
      <c r="X287">
        <v>0</v>
      </c>
      <c r="AA287" t="s">
        <v>508</v>
      </c>
      <c r="AB287">
        <v>0</v>
      </c>
      <c r="AE287" t="s">
        <v>720</v>
      </c>
      <c r="AF287">
        <v>0</v>
      </c>
      <c r="AI287" t="s">
        <v>720</v>
      </c>
      <c r="AJ287">
        <v>0</v>
      </c>
      <c r="AM287" t="s">
        <v>720</v>
      </c>
      <c r="AN287">
        <v>0</v>
      </c>
      <c r="AQ287" t="s">
        <v>720</v>
      </c>
      <c r="AR287">
        <v>0</v>
      </c>
      <c r="AU287" t="s">
        <v>720</v>
      </c>
      <c r="AV287">
        <v>0</v>
      </c>
      <c r="AY287" t="s">
        <v>720</v>
      </c>
      <c r="AZ287">
        <v>0</v>
      </c>
      <c r="BC287" t="s">
        <v>720</v>
      </c>
      <c r="BD287">
        <v>0</v>
      </c>
      <c r="BG287" t="s">
        <v>720</v>
      </c>
      <c r="BH287">
        <v>0</v>
      </c>
      <c r="BK287" t="s">
        <v>720</v>
      </c>
      <c r="BL287">
        <v>0</v>
      </c>
    </row>
    <row r="288" spans="19:64">
      <c r="S288" t="s">
        <v>721</v>
      </c>
      <c r="T288" s="110">
        <v>1.48828282505775E-3</v>
      </c>
      <c r="W288" t="s">
        <v>721</v>
      </c>
      <c r="X288" s="110">
        <v>7.2900000000041096E-4</v>
      </c>
      <c r="AA288" t="s">
        <v>509</v>
      </c>
      <c r="AB288" s="110">
        <v>10.526581699303099</v>
      </c>
      <c r="AE288" t="s">
        <v>721</v>
      </c>
      <c r="AF288" s="110">
        <v>1.4882828250580001E-3</v>
      </c>
      <c r="AI288" t="s">
        <v>721</v>
      </c>
      <c r="AJ288" s="110">
        <v>1.4882828250582601E-3</v>
      </c>
      <c r="AM288" t="s">
        <v>721</v>
      </c>
      <c r="AN288" s="110">
        <v>1.4882828250582E-3</v>
      </c>
      <c r="AQ288" t="s">
        <v>721</v>
      </c>
      <c r="AR288" s="110">
        <v>4.6570465464442601E-4</v>
      </c>
      <c r="AU288" t="s">
        <v>721</v>
      </c>
      <c r="AV288" s="110">
        <v>2.2079999999995899E-4</v>
      </c>
      <c r="AY288" t="s">
        <v>721</v>
      </c>
      <c r="AZ288" s="110">
        <v>4.6570465464450099E-4</v>
      </c>
      <c r="BC288" t="s">
        <v>721</v>
      </c>
      <c r="BD288" s="110">
        <v>4.6570465464442601E-4</v>
      </c>
      <c r="BG288" t="s">
        <v>721</v>
      </c>
      <c r="BH288" s="110">
        <v>4.6570465464450099E-4</v>
      </c>
      <c r="BK288" t="s">
        <v>721</v>
      </c>
      <c r="BL288" s="110">
        <v>4.6570465464450099E-4</v>
      </c>
    </row>
    <row r="289" spans="19:64">
      <c r="S289" t="s">
        <v>722</v>
      </c>
      <c r="T289">
        <v>0</v>
      </c>
      <c r="W289" t="s">
        <v>722</v>
      </c>
      <c r="X289">
        <v>0</v>
      </c>
      <c r="AA289" t="s">
        <v>510</v>
      </c>
      <c r="AB289">
        <v>0</v>
      </c>
      <c r="AE289" t="s">
        <v>722</v>
      </c>
      <c r="AF289">
        <v>0</v>
      </c>
      <c r="AI289" t="s">
        <v>722</v>
      </c>
      <c r="AJ289">
        <v>0</v>
      </c>
      <c r="AM289" t="s">
        <v>722</v>
      </c>
      <c r="AN289">
        <v>0</v>
      </c>
      <c r="AQ289" t="s">
        <v>722</v>
      </c>
      <c r="AR289">
        <v>0</v>
      </c>
      <c r="AU289" t="s">
        <v>722</v>
      </c>
      <c r="AV289">
        <v>0</v>
      </c>
      <c r="AY289" t="s">
        <v>722</v>
      </c>
      <c r="AZ289">
        <v>0</v>
      </c>
      <c r="BC289" t="s">
        <v>722</v>
      </c>
      <c r="BD289">
        <v>0</v>
      </c>
      <c r="BG289" t="s">
        <v>722</v>
      </c>
      <c r="BH289">
        <v>0</v>
      </c>
      <c r="BK289" t="s">
        <v>722</v>
      </c>
      <c r="BL289">
        <v>0</v>
      </c>
    </row>
    <row r="290" spans="19:64">
      <c r="S290" t="s">
        <v>723</v>
      </c>
      <c r="T290">
        <v>0</v>
      </c>
      <c r="W290" t="s">
        <v>723</v>
      </c>
      <c r="X290">
        <v>0</v>
      </c>
      <c r="AA290" t="s">
        <v>511</v>
      </c>
      <c r="AB290">
        <v>0</v>
      </c>
      <c r="AE290" t="s">
        <v>723</v>
      </c>
      <c r="AF290">
        <v>0</v>
      </c>
      <c r="AI290" t="s">
        <v>723</v>
      </c>
      <c r="AJ290">
        <v>0</v>
      </c>
      <c r="AM290" t="s">
        <v>723</v>
      </c>
      <c r="AN290">
        <v>0</v>
      </c>
      <c r="AQ290" t="s">
        <v>723</v>
      </c>
      <c r="AR290">
        <v>0</v>
      </c>
      <c r="AU290" t="s">
        <v>723</v>
      </c>
      <c r="AV290">
        <v>0</v>
      </c>
      <c r="AY290" t="s">
        <v>723</v>
      </c>
      <c r="AZ290">
        <v>0</v>
      </c>
      <c r="BC290" t="s">
        <v>723</v>
      </c>
      <c r="BD290">
        <v>0</v>
      </c>
      <c r="BG290" t="s">
        <v>723</v>
      </c>
      <c r="BH290">
        <v>0</v>
      </c>
      <c r="BK290" t="s">
        <v>723</v>
      </c>
      <c r="BL290">
        <v>0</v>
      </c>
    </row>
    <row r="291" spans="19:64">
      <c r="S291" t="s">
        <v>724</v>
      </c>
      <c r="T291">
        <v>0</v>
      </c>
      <c r="W291" t="s">
        <v>724</v>
      </c>
      <c r="X291">
        <v>0</v>
      </c>
      <c r="AA291" t="s">
        <v>512</v>
      </c>
      <c r="AB291">
        <v>10.275041948317799</v>
      </c>
      <c r="AE291" t="s">
        <v>724</v>
      </c>
      <c r="AF291">
        <v>0</v>
      </c>
      <c r="AI291" t="s">
        <v>724</v>
      </c>
      <c r="AJ291">
        <v>0</v>
      </c>
      <c r="AM291" t="s">
        <v>724</v>
      </c>
      <c r="AN291">
        <v>0</v>
      </c>
      <c r="AQ291" t="s">
        <v>724</v>
      </c>
      <c r="AR291">
        <v>0</v>
      </c>
      <c r="AU291" t="s">
        <v>724</v>
      </c>
      <c r="AV291">
        <v>-7.5050215625004996E-2</v>
      </c>
      <c r="AY291" t="s">
        <v>724</v>
      </c>
      <c r="AZ291">
        <v>0</v>
      </c>
      <c r="BC291" t="s">
        <v>724</v>
      </c>
      <c r="BD291">
        <v>0</v>
      </c>
      <c r="BG291" t="s">
        <v>724</v>
      </c>
      <c r="BH291">
        <v>0</v>
      </c>
      <c r="BK291" t="s">
        <v>724</v>
      </c>
      <c r="BL291">
        <v>0</v>
      </c>
    </row>
    <row r="292" spans="19:64">
      <c r="S292" t="s">
        <v>725</v>
      </c>
      <c r="T292">
        <v>0</v>
      </c>
      <c r="W292" t="s">
        <v>725</v>
      </c>
      <c r="X292">
        <v>0</v>
      </c>
      <c r="AA292" t="s">
        <v>513</v>
      </c>
      <c r="AB292">
        <v>0</v>
      </c>
      <c r="AE292" t="s">
        <v>725</v>
      </c>
      <c r="AF292">
        <v>0</v>
      </c>
      <c r="AI292" t="s">
        <v>725</v>
      </c>
      <c r="AJ292">
        <v>0</v>
      </c>
      <c r="AM292" t="s">
        <v>725</v>
      </c>
      <c r="AN292">
        <v>0</v>
      </c>
      <c r="AQ292" t="s">
        <v>725</v>
      </c>
      <c r="AR292">
        <v>0</v>
      </c>
      <c r="AU292" t="s">
        <v>725</v>
      </c>
      <c r="AV292">
        <v>0</v>
      </c>
      <c r="AY292" t="s">
        <v>725</v>
      </c>
      <c r="AZ292">
        <v>0</v>
      </c>
      <c r="BC292" t="s">
        <v>725</v>
      </c>
      <c r="BD292">
        <v>0</v>
      </c>
      <c r="BG292" t="s">
        <v>725</v>
      </c>
      <c r="BH292">
        <v>0</v>
      </c>
      <c r="BK292" t="s">
        <v>725</v>
      </c>
      <c r="BL292">
        <v>0</v>
      </c>
    </row>
    <row r="293" spans="19:64">
      <c r="S293" t="s">
        <v>726</v>
      </c>
      <c r="T293">
        <v>0</v>
      </c>
      <c r="W293" t="s">
        <v>726</v>
      </c>
      <c r="X293">
        <v>0</v>
      </c>
      <c r="AA293" t="s">
        <v>385</v>
      </c>
      <c r="AB293">
        <v>-9.6474407904713094E-2</v>
      </c>
      <c r="AE293" t="s">
        <v>726</v>
      </c>
      <c r="AF293">
        <v>0</v>
      </c>
      <c r="AI293" t="s">
        <v>726</v>
      </c>
      <c r="AJ293">
        <v>0</v>
      </c>
      <c r="AM293" t="s">
        <v>726</v>
      </c>
      <c r="AN293">
        <v>0</v>
      </c>
      <c r="AQ293" t="s">
        <v>726</v>
      </c>
      <c r="AR293">
        <v>0</v>
      </c>
      <c r="AU293" t="s">
        <v>726</v>
      </c>
      <c r="AV293">
        <v>0</v>
      </c>
      <c r="AY293" t="s">
        <v>726</v>
      </c>
      <c r="AZ293">
        <v>0</v>
      </c>
      <c r="BC293" t="s">
        <v>726</v>
      </c>
      <c r="BD293">
        <v>0</v>
      </c>
      <c r="BG293" t="s">
        <v>726</v>
      </c>
      <c r="BH293">
        <v>0</v>
      </c>
      <c r="BK293" t="s">
        <v>726</v>
      </c>
      <c r="BL293">
        <v>0</v>
      </c>
    </row>
    <row r="294" spans="19:64">
      <c r="S294" t="s">
        <v>392</v>
      </c>
      <c r="T294">
        <v>-0.209756696619505</v>
      </c>
      <c r="W294" t="s">
        <v>392</v>
      </c>
      <c r="X294">
        <v>-0.10274939999999901</v>
      </c>
      <c r="AA294" t="s">
        <v>514</v>
      </c>
      <c r="AB294">
        <v>164.760995158611</v>
      </c>
      <c r="AE294" t="s">
        <v>392</v>
      </c>
      <c r="AF294">
        <v>-0.20975669661952001</v>
      </c>
      <c r="AI294" t="s">
        <v>392</v>
      </c>
      <c r="AJ294">
        <v>-0.20975669661951099</v>
      </c>
      <c r="AM294" t="s">
        <v>392</v>
      </c>
      <c r="AN294">
        <v>-0.209756696619494</v>
      </c>
      <c r="AQ294" t="s">
        <v>392</v>
      </c>
      <c r="AR294">
        <v>-2.0899999999999998E-2</v>
      </c>
      <c r="AU294" t="s">
        <v>392</v>
      </c>
      <c r="AV294">
        <v>-2.0899999999999998E-2</v>
      </c>
      <c r="AY294" t="s">
        <v>392</v>
      </c>
      <c r="AZ294">
        <v>-2.0899999999999998E-2</v>
      </c>
      <c r="BC294" t="s">
        <v>392</v>
      </c>
      <c r="BD294">
        <v>-2.0899999999999998E-2</v>
      </c>
      <c r="BG294" t="s">
        <v>392</v>
      </c>
      <c r="BH294">
        <v>-2.0899999999999998E-2</v>
      </c>
      <c r="BK294" t="s">
        <v>392</v>
      </c>
      <c r="BL294">
        <v>-2.0899999999999998E-2</v>
      </c>
    </row>
    <row r="295" spans="19:64">
      <c r="S295" t="s">
        <v>727</v>
      </c>
      <c r="T295">
        <v>0</v>
      </c>
      <c r="W295" t="s">
        <v>727</v>
      </c>
      <c r="X295">
        <v>0</v>
      </c>
      <c r="AA295" t="s">
        <v>515</v>
      </c>
      <c r="AB295">
        <v>0</v>
      </c>
      <c r="AE295" t="s">
        <v>727</v>
      </c>
      <c r="AF295">
        <v>0</v>
      </c>
      <c r="AI295" t="s">
        <v>727</v>
      </c>
      <c r="AJ295">
        <v>0</v>
      </c>
      <c r="AM295" t="s">
        <v>727</v>
      </c>
      <c r="AN295">
        <v>0</v>
      </c>
      <c r="AQ295" t="s">
        <v>727</v>
      </c>
      <c r="AR295">
        <v>-3.7366009736694697E-2</v>
      </c>
      <c r="AU295" t="s">
        <v>727</v>
      </c>
      <c r="AV295">
        <v>-9.2767615625005004E-2</v>
      </c>
      <c r="AY295" t="s">
        <v>727</v>
      </c>
      <c r="AZ295">
        <v>-3.7366009736694697E-2</v>
      </c>
      <c r="BC295" t="s">
        <v>727</v>
      </c>
      <c r="BD295">
        <v>-3.7366009736694697E-2</v>
      </c>
      <c r="BG295" t="s">
        <v>727</v>
      </c>
      <c r="BH295">
        <v>-3.7366009736694697E-2</v>
      </c>
      <c r="BK295" t="s">
        <v>727</v>
      </c>
      <c r="BL295">
        <v>-3.7366009736694697E-2</v>
      </c>
    </row>
    <row r="296" spans="19:64">
      <c r="S296" t="s">
        <v>728</v>
      </c>
      <c r="T296">
        <v>0</v>
      </c>
      <c r="W296" t="s">
        <v>728</v>
      </c>
      <c r="X296">
        <v>0</v>
      </c>
      <c r="AA296" t="s">
        <v>516</v>
      </c>
      <c r="AB296">
        <v>0</v>
      </c>
      <c r="AE296" t="s">
        <v>728</v>
      </c>
      <c r="AF296">
        <v>0</v>
      </c>
      <c r="AI296" t="s">
        <v>728</v>
      </c>
      <c r="AJ296">
        <v>0</v>
      </c>
      <c r="AM296" t="s">
        <v>728</v>
      </c>
      <c r="AN296">
        <v>0</v>
      </c>
      <c r="AQ296" t="s">
        <v>728</v>
      </c>
      <c r="AR296">
        <v>0</v>
      </c>
      <c r="AU296" t="s">
        <v>728</v>
      </c>
      <c r="AV296">
        <v>0</v>
      </c>
      <c r="AY296" t="s">
        <v>728</v>
      </c>
      <c r="AZ296">
        <v>0</v>
      </c>
      <c r="BC296" t="s">
        <v>728</v>
      </c>
      <c r="BD296">
        <v>0</v>
      </c>
      <c r="BG296" t="s">
        <v>728</v>
      </c>
      <c r="BH296">
        <v>0</v>
      </c>
      <c r="BK296" t="s">
        <v>728</v>
      </c>
      <c r="BL296">
        <v>0</v>
      </c>
    </row>
    <row r="297" spans="19:64">
      <c r="S297" t="s">
        <v>729</v>
      </c>
      <c r="T297">
        <v>0</v>
      </c>
      <c r="W297" t="s">
        <v>729</v>
      </c>
      <c r="X297">
        <v>0</v>
      </c>
      <c r="AA297" t="s">
        <v>517</v>
      </c>
      <c r="AB297">
        <v>4.8158401849975698</v>
      </c>
      <c r="AE297" t="s">
        <v>729</v>
      </c>
      <c r="AF297">
        <v>0</v>
      </c>
      <c r="AI297" t="s">
        <v>729</v>
      </c>
      <c r="AJ297">
        <v>0</v>
      </c>
      <c r="AM297" t="s">
        <v>729</v>
      </c>
      <c r="AN297">
        <v>0</v>
      </c>
      <c r="AQ297" t="s">
        <v>729</v>
      </c>
      <c r="AR297">
        <v>0</v>
      </c>
      <c r="AU297" t="s">
        <v>729</v>
      </c>
      <c r="AV297">
        <v>0</v>
      </c>
      <c r="AY297" t="s">
        <v>729</v>
      </c>
      <c r="AZ297">
        <v>0</v>
      </c>
      <c r="BC297" t="s">
        <v>729</v>
      </c>
      <c r="BD297">
        <v>0</v>
      </c>
      <c r="BG297" t="s">
        <v>729</v>
      </c>
      <c r="BH297">
        <v>0</v>
      </c>
      <c r="BK297" t="s">
        <v>729</v>
      </c>
      <c r="BL297">
        <v>0</v>
      </c>
    </row>
    <row r="298" spans="19:64">
      <c r="S298" t="s">
        <v>380</v>
      </c>
      <c r="T298">
        <v>-0.25239210048535299</v>
      </c>
      <c r="W298" t="s">
        <v>380</v>
      </c>
      <c r="X298">
        <v>-0.16631459999998799</v>
      </c>
      <c r="AA298" t="s">
        <v>518</v>
      </c>
      <c r="AB298">
        <v>0</v>
      </c>
      <c r="AE298" t="s">
        <v>380</v>
      </c>
      <c r="AF298">
        <v>-0.25239210048507299</v>
      </c>
      <c r="AI298" t="s">
        <v>380</v>
      </c>
      <c r="AJ298">
        <v>-0.25239210048528798</v>
      </c>
      <c r="AM298" t="s">
        <v>380</v>
      </c>
      <c r="AN298">
        <v>-0.25239210048538901</v>
      </c>
      <c r="AQ298" t="s">
        <v>380</v>
      </c>
      <c r="AR298">
        <v>-8.0904129321440796E-2</v>
      </c>
      <c r="AU298" t="s">
        <v>380</v>
      </c>
      <c r="AV298">
        <v>-2.5031399999998899E-2</v>
      </c>
      <c r="AY298" t="s">
        <v>380</v>
      </c>
      <c r="AZ298">
        <v>-8.0904129321431095E-2</v>
      </c>
      <c r="BC298" t="s">
        <v>380</v>
      </c>
      <c r="BD298">
        <v>-8.0904129321434495E-2</v>
      </c>
      <c r="BG298" t="s">
        <v>380</v>
      </c>
      <c r="BH298">
        <v>-8.0904129321427501E-2</v>
      </c>
      <c r="BK298" t="s">
        <v>380</v>
      </c>
      <c r="BL298">
        <v>-8.0904129321427501E-2</v>
      </c>
    </row>
    <row r="299" spans="19:64">
      <c r="S299" t="s">
        <v>730</v>
      </c>
      <c r="T299">
        <v>0</v>
      </c>
      <c r="W299" t="s">
        <v>730</v>
      </c>
      <c r="X299">
        <v>0</v>
      </c>
      <c r="AA299" t="s">
        <v>519</v>
      </c>
      <c r="AB299">
        <v>0</v>
      </c>
      <c r="AE299" t="s">
        <v>730</v>
      </c>
      <c r="AF299">
        <v>0</v>
      </c>
      <c r="AI299" t="s">
        <v>730</v>
      </c>
      <c r="AJ299">
        <v>0</v>
      </c>
      <c r="AM299" t="s">
        <v>730</v>
      </c>
      <c r="AN299">
        <v>0</v>
      </c>
      <c r="AQ299" t="s">
        <v>730</v>
      </c>
      <c r="AR299">
        <v>0</v>
      </c>
      <c r="AU299" t="s">
        <v>730</v>
      </c>
      <c r="AV299">
        <v>0</v>
      </c>
      <c r="AY299" t="s">
        <v>730</v>
      </c>
      <c r="AZ299">
        <v>0</v>
      </c>
      <c r="BC299" t="s">
        <v>730</v>
      </c>
      <c r="BD299">
        <v>0</v>
      </c>
      <c r="BG299" t="s">
        <v>730</v>
      </c>
      <c r="BH299">
        <v>0</v>
      </c>
      <c r="BK299" t="s">
        <v>730</v>
      </c>
      <c r="BL299">
        <v>0</v>
      </c>
    </row>
    <row r="300" spans="19:64">
      <c r="S300" t="s">
        <v>731</v>
      </c>
      <c r="T300">
        <v>0</v>
      </c>
      <c r="W300" t="s">
        <v>731</v>
      </c>
      <c r="X300">
        <v>0</v>
      </c>
      <c r="AA300" t="s">
        <v>520</v>
      </c>
      <c r="AB300">
        <v>0</v>
      </c>
      <c r="AE300" t="s">
        <v>731</v>
      </c>
      <c r="AF300">
        <v>0</v>
      </c>
      <c r="AI300" t="s">
        <v>731</v>
      </c>
      <c r="AJ300">
        <v>0</v>
      </c>
      <c r="AM300" t="s">
        <v>731</v>
      </c>
      <c r="AN300">
        <v>0</v>
      </c>
      <c r="AQ300" t="s">
        <v>731</v>
      </c>
      <c r="AR300">
        <v>0</v>
      </c>
      <c r="AU300" t="s">
        <v>731</v>
      </c>
      <c r="AV300">
        <v>0</v>
      </c>
      <c r="AY300" t="s">
        <v>731</v>
      </c>
      <c r="AZ300">
        <v>0</v>
      </c>
      <c r="BC300" t="s">
        <v>731</v>
      </c>
      <c r="BD300">
        <v>0</v>
      </c>
      <c r="BG300" t="s">
        <v>731</v>
      </c>
      <c r="BH300">
        <v>0</v>
      </c>
      <c r="BK300" t="s">
        <v>731</v>
      </c>
      <c r="BL300">
        <v>0</v>
      </c>
    </row>
    <row r="301" spans="19:64">
      <c r="S301" t="s">
        <v>732</v>
      </c>
      <c r="T301">
        <v>61.650251689901701</v>
      </c>
      <c r="W301" t="s">
        <v>732</v>
      </c>
      <c r="X301">
        <v>30.1991435999999</v>
      </c>
      <c r="AA301" t="s">
        <v>521</v>
      </c>
      <c r="AB301">
        <v>0</v>
      </c>
      <c r="AE301" t="s">
        <v>732</v>
      </c>
      <c r="AF301">
        <v>61.6502516899059</v>
      </c>
      <c r="AI301" t="s">
        <v>732</v>
      </c>
      <c r="AJ301">
        <v>61.650251689902397</v>
      </c>
      <c r="AM301" t="s">
        <v>732</v>
      </c>
      <c r="AN301">
        <v>61.650251689899299</v>
      </c>
      <c r="AQ301" t="s">
        <v>732</v>
      </c>
      <c r="AR301">
        <v>13.1461545748753</v>
      </c>
      <c r="AU301" t="s">
        <v>732</v>
      </c>
      <c r="AV301">
        <v>6.2325251999999898</v>
      </c>
      <c r="AY301" t="s">
        <v>732</v>
      </c>
      <c r="AZ301">
        <v>13.1461545748753</v>
      </c>
      <c r="BC301" t="s">
        <v>732</v>
      </c>
      <c r="BD301">
        <v>13.1461545748753</v>
      </c>
      <c r="BG301" t="s">
        <v>732</v>
      </c>
      <c r="BH301">
        <v>13.1461545748753</v>
      </c>
      <c r="BK301" t="s">
        <v>732</v>
      </c>
      <c r="BL301">
        <v>13.1461545748753</v>
      </c>
    </row>
    <row r="302" spans="19:64">
      <c r="S302" t="s">
        <v>733</v>
      </c>
      <c r="T302">
        <v>0</v>
      </c>
      <c r="W302" t="s">
        <v>733</v>
      </c>
      <c r="X302">
        <v>0</v>
      </c>
      <c r="AA302" t="s">
        <v>522</v>
      </c>
      <c r="AB302">
        <v>36.918342016309801</v>
      </c>
      <c r="AE302" t="s">
        <v>733</v>
      </c>
      <c r="AF302">
        <v>0</v>
      </c>
      <c r="AI302" t="s">
        <v>733</v>
      </c>
      <c r="AJ302">
        <v>0</v>
      </c>
      <c r="AM302" t="s">
        <v>733</v>
      </c>
      <c r="AN302">
        <v>0</v>
      </c>
      <c r="AQ302" t="s">
        <v>733</v>
      </c>
      <c r="AR302">
        <v>0</v>
      </c>
      <c r="AU302" t="s">
        <v>733</v>
      </c>
      <c r="AV302">
        <v>0</v>
      </c>
      <c r="AY302" t="s">
        <v>733</v>
      </c>
      <c r="AZ302">
        <v>0</v>
      </c>
      <c r="BC302" t="s">
        <v>733</v>
      </c>
      <c r="BD302">
        <v>0</v>
      </c>
      <c r="BG302" t="s">
        <v>733</v>
      </c>
      <c r="BH302">
        <v>0</v>
      </c>
      <c r="BK302" t="s">
        <v>733</v>
      </c>
      <c r="BL302">
        <v>0</v>
      </c>
    </row>
    <row r="303" spans="19:64">
      <c r="S303" t="s">
        <v>734</v>
      </c>
      <c r="T303">
        <v>0</v>
      </c>
      <c r="W303" t="s">
        <v>734</v>
      </c>
      <c r="X303">
        <v>0</v>
      </c>
      <c r="AA303" t="s">
        <v>523</v>
      </c>
      <c r="AB303">
        <v>0</v>
      </c>
      <c r="AE303" t="s">
        <v>734</v>
      </c>
      <c r="AF303">
        <v>0</v>
      </c>
      <c r="AI303" t="s">
        <v>734</v>
      </c>
      <c r="AJ303">
        <v>0</v>
      </c>
      <c r="AM303" t="s">
        <v>734</v>
      </c>
      <c r="AN303">
        <v>0</v>
      </c>
      <c r="AQ303" t="s">
        <v>734</v>
      </c>
      <c r="AR303">
        <v>0</v>
      </c>
      <c r="AU303" t="s">
        <v>734</v>
      </c>
      <c r="AV303">
        <v>0</v>
      </c>
      <c r="AY303" t="s">
        <v>734</v>
      </c>
      <c r="AZ303">
        <v>0</v>
      </c>
      <c r="BC303" t="s">
        <v>734</v>
      </c>
      <c r="BD303">
        <v>0</v>
      </c>
      <c r="BG303" t="s">
        <v>734</v>
      </c>
      <c r="BH303">
        <v>0</v>
      </c>
      <c r="BK303" t="s">
        <v>734</v>
      </c>
      <c r="BL303">
        <v>0</v>
      </c>
    </row>
    <row r="304" spans="19:64">
      <c r="S304" t="s">
        <v>735</v>
      </c>
      <c r="T304">
        <v>0</v>
      </c>
      <c r="W304" t="s">
        <v>735</v>
      </c>
      <c r="X304">
        <v>0</v>
      </c>
      <c r="AA304" t="s">
        <v>524</v>
      </c>
      <c r="AB304">
        <v>0</v>
      </c>
      <c r="AE304" t="s">
        <v>735</v>
      </c>
      <c r="AF304">
        <v>0</v>
      </c>
      <c r="AI304" t="s">
        <v>735</v>
      </c>
      <c r="AJ304">
        <v>0</v>
      </c>
      <c r="AM304" t="s">
        <v>735</v>
      </c>
      <c r="AN304">
        <v>0</v>
      </c>
      <c r="AQ304" t="s">
        <v>735</v>
      </c>
      <c r="AR304">
        <v>0</v>
      </c>
      <c r="AU304" t="s">
        <v>735</v>
      </c>
      <c r="AV304">
        <v>0</v>
      </c>
      <c r="AY304" t="s">
        <v>735</v>
      </c>
      <c r="AZ304">
        <v>0</v>
      </c>
      <c r="BC304" t="s">
        <v>735</v>
      </c>
      <c r="BD304">
        <v>0</v>
      </c>
      <c r="BG304" t="s">
        <v>735</v>
      </c>
      <c r="BH304">
        <v>0</v>
      </c>
      <c r="BK304" t="s">
        <v>735</v>
      </c>
      <c r="BL304">
        <v>0</v>
      </c>
    </row>
    <row r="305" spans="19:64">
      <c r="S305" t="s">
        <v>736</v>
      </c>
      <c r="T305">
        <v>0</v>
      </c>
      <c r="W305" t="s">
        <v>736</v>
      </c>
      <c r="X305">
        <v>0</v>
      </c>
      <c r="AA305" t="s">
        <v>525</v>
      </c>
      <c r="AB305">
        <v>9.1452501833049205E-3</v>
      </c>
      <c r="AE305" t="s">
        <v>736</v>
      </c>
      <c r="AF305">
        <v>0</v>
      </c>
      <c r="AI305" t="s">
        <v>736</v>
      </c>
      <c r="AJ305">
        <v>0</v>
      </c>
      <c r="AM305" t="s">
        <v>736</v>
      </c>
      <c r="AN305">
        <v>0</v>
      </c>
      <c r="AQ305" t="s">
        <v>736</v>
      </c>
      <c r="AR305">
        <v>0</v>
      </c>
      <c r="AU305" t="s">
        <v>736</v>
      </c>
      <c r="AV305">
        <v>0</v>
      </c>
      <c r="AY305" t="s">
        <v>736</v>
      </c>
      <c r="AZ305">
        <v>0</v>
      </c>
      <c r="BC305" t="s">
        <v>736</v>
      </c>
      <c r="BD305">
        <v>0</v>
      </c>
      <c r="BG305" t="s">
        <v>736</v>
      </c>
      <c r="BH305">
        <v>0</v>
      </c>
      <c r="BK305" t="s">
        <v>736</v>
      </c>
      <c r="BL305">
        <v>0</v>
      </c>
    </row>
    <row r="306" spans="19:64">
      <c r="S306" t="s">
        <v>737</v>
      </c>
      <c r="T306">
        <v>-5.4622758061229097E-3</v>
      </c>
      <c r="W306" t="s">
        <v>737</v>
      </c>
      <c r="X306">
        <v>-2.6747999999999902E-3</v>
      </c>
      <c r="AA306" t="s">
        <v>526</v>
      </c>
      <c r="AB306">
        <v>0</v>
      </c>
      <c r="AE306" t="s">
        <v>737</v>
      </c>
      <c r="AF306">
        <v>-5.4622758061232801E-3</v>
      </c>
      <c r="AI306" t="s">
        <v>737</v>
      </c>
      <c r="AJ306">
        <v>-5.4622758061229704E-3</v>
      </c>
      <c r="AM306" t="s">
        <v>737</v>
      </c>
      <c r="AN306">
        <v>-5.4622758061226902E-3</v>
      </c>
      <c r="AQ306" t="s">
        <v>737</v>
      </c>
      <c r="AR306">
        <v>-1.7091884365472E-3</v>
      </c>
      <c r="AU306" t="s">
        <v>737</v>
      </c>
      <c r="AV306" s="110">
        <v>-8.1059999999999997E-4</v>
      </c>
      <c r="AY306" t="s">
        <v>737</v>
      </c>
      <c r="AZ306">
        <v>-1.7091884365472E-3</v>
      </c>
      <c r="BC306" t="s">
        <v>737</v>
      </c>
      <c r="BD306">
        <v>-1.7091884365472E-3</v>
      </c>
      <c r="BG306" t="s">
        <v>737</v>
      </c>
      <c r="BH306">
        <v>-1.7091884365472E-3</v>
      </c>
      <c r="BK306" t="s">
        <v>737</v>
      </c>
      <c r="BL306">
        <v>-1.7091884365472E-3</v>
      </c>
    </row>
    <row r="307" spans="19:64">
      <c r="S307" t="s">
        <v>738</v>
      </c>
      <c r="T307">
        <v>0</v>
      </c>
      <c r="W307" t="s">
        <v>738</v>
      </c>
      <c r="X307">
        <v>0</v>
      </c>
      <c r="AA307" t="s">
        <v>527</v>
      </c>
      <c r="AB307">
        <v>0</v>
      </c>
      <c r="AE307" t="s">
        <v>738</v>
      </c>
      <c r="AF307">
        <v>0</v>
      </c>
      <c r="AI307" t="s">
        <v>738</v>
      </c>
      <c r="AJ307">
        <v>0</v>
      </c>
      <c r="AM307" t="s">
        <v>738</v>
      </c>
      <c r="AN307">
        <v>0</v>
      </c>
      <c r="AQ307" t="s">
        <v>738</v>
      </c>
      <c r="AR307">
        <v>0</v>
      </c>
      <c r="AU307" t="s">
        <v>738</v>
      </c>
      <c r="AV307">
        <v>0</v>
      </c>
      <c r="AY307" t="s">
        <v>738</v>
      </c>
      <c r="AZ307">
        <v>0</v>
      </c>
      <c r="BC307" t="s">
        <v>738</v>
      </c>
      <c r="BD307">
        <v>0</v>
      </c>
      <c r="BG307" t="s">
        <v>738</v>
      </c>
      <c r="BH307">
        <v>0</v>
      </c>
      <c r="BK307" t="s">
        <v>738</v>
      </c>
      <c r="BL307">
        <v>0</v>
      </c>
    </row>
    <row r="308" spans="19:64">
      <c r="S308" t="s">
        <v>739</v>
      </c>
      <c r="T308" s="110">
        <v>2.5032264987423503E-4</v>
      </c>
      <c r="W308" t="s">
        <v>739</v>
      </c>
      <c r="X308" s="110">
        <v>1.2240000000041099E-4</v>
      </c>
      <c r="AA308" t="s">
        <v>528</v>
      </c>
      <c r="AB308" s="110">
        <v>0</v>
      </c>
      <c r="AE308" t="s">
        <v>739</v>
      </c>
      <c r="AF308" s="110">
        <v>2.5032264987390299E-4</v>
      </c>
      <c r="AI308" t="s">
        <v>739</v>
      </c>
      <c r="AJ308" s="110">
        <v>2.5032264987423503E-4</v>
      </c>
      <c r="AM308" t="s">
        <v>739</v>
      </c>
      <c r="AN308" s="110">
        <v>2.5032264987423503E-4</v>
      </c>
      <c r="AQ308" t="s">
        <v>739</v>
      </c>
      <c r="AR308" s="110">
        <v>7.8319793866224704E-5</v>
      </c>
      <c r="AU308" t="s">
        <v>739</v>
      </c>
      <c r="AV308" s="110">
        <v>3.71999999999594E-5</v>
      </c>
      <c r="AY308" t="s">
        <v>739</v>
      </c>
      <c r="AZ308" s="110">
        <v>7.8319793866299297E-5</v>
      </c>
      <c r="BC308" t="s">
        <v>739</v>
      </c>
      <c r="BD308" s="110">
        <v>7.8319793866224704E-5</v>
      </c>
      <c r="BG308" t="s">
        <v>739</v>
      </c>
      <c r="BH308" s="110">
        <v>7.8319793866299297E-5</v>
      </c>
      <c r="BK308" t="s">
        <v>739</v>
      </c>
      <c r="BL308" s="110">
        <v>7.8319793866299297E-5</v>
      </c>
    </row>
    <row r="309" spans="19:64">
      <c r="S309" t="s">
        <v>740</v>
      </c>
      <c r="T309">
        <v>0</v>
      </c>
      <c r="W309" t="s">
        <v>740</v>
      </c>
      <c r="X309">
        <v>0</v>
      </c>
      <c r="AA309" t="s">
        <v>529</v>
      </c>
      <c r="AB309">
        <v>5.4622758061233703E-3</v>
      </c>
      <c r="AE309" t="s">
        <v>740</v>
      </c>
      <c r="AF309">
        <v>0</v>
      </c>
      <c r="AI309" t="s">
        <v>740</v>
      </c>
      <c r="AJ309">
        <v>0</v>
      </c>
      <c r="AM309" t="s">
        <v>740</v>
      </c>
      <c r="AN309">
        <v>0</v>
      </c>
      <c r="AQ309" t="s">
        <v>740</v>
      </c>
      <c r="AR309">
        <v>0</v>
      </c>
      <c r="AU309" t="s">
        <v>740</v>
      </c>
      <c r="AV309">
        <v>0</v>
      </c>
      <c r="AY309" t="s">
        <v>740</v>
      </c>
      <c r="AZ309">
        <v>0</v>
      </c>
      <c r="BC309" t="s">
        <v>740</v>
      </c>
      <c r="BD309">
        <v>0</v>
      </c>
      <c r="BG309" t="s">
        <v>740</v>
      </c>
      <c r="BH309">
        <v>0</v>
      </c>
      <c r="BK309" t="s">
        <v>740</v>
      </c>
      <c r="BL309">
        <v>0</v>
      </c>
    </row>
    <row r="310" spans="19:64">
      <c r="S310" t="s">
        <v>741</v>
      </c>
      <c r="T310">
        <v>0</v>
      </c>
      <c r="W310" t="s">
        <v>741</v>
      </c>
      <c r="X310">
        <v>0</v>
      </c>
      <c r="AA310" t="s">
        <v>530</v>
      </c>
      <c r="AB310">
        <v>3.7355148294118998E-2</v>
      </c>
      <c r="AE310" t="s">
        <v>741</v>
      </c>
      <c r="AF310">
        <v>0</v>
      </c>
      <c r="AI310" t="s">
        <v>741</v>
      </c>
      <c r="AJ310">
        <v>0</v>
      </c>
      <c r="AM310" t="s">
        <v>741</v>
      </c>
      <c r="AN310">
        <v>0</v>
      </c>
      <c r="AQ310" t="s">
        <v>741</v>
      </c>
      <c r="AR310">
        <v>0</v>
      </c>
      <c r="AU310" t="s">
        <v>741</v>
      </c>
      <c r="AV310">
        <v>0</v>
      </c>
      <c r="AY310" t="s">
        <v>741</v>
      </c>
      <c r="AZ310">
        <v>0</v>
      </c>
      <c r="BC310" t="s">
        <v>741</v>
      </c>
      <c r="BD310">
        <v>0</v>
      </c>
      <c r="BG310" t="s">
        <v>741</v>
      </c>
      <c r="BH310">
        <v>0</v>
      </c>
      <c r="BK310" t="s">
        <v>741</v>
      </c>
      <c r="BL310">
        <v>0</v>
      </c>
    </row>
    <row r="311" spans="19:64">
      <c r="S311" t="s">
        <v>742</v>
      </c>
      <c r="T311">
        <v>0</v>
      </c>
      <c r="W311" t="s">
        <v>742</v>
      </c>
      <c r="X311">
        <v>0</v>
      </c>
      <c r="AA311" t="s">
        <v>531</v>
      </c>
      <c r="AB311">
        <v>-4.6500398477423897E-2</v>
      </c>
      <c r="AE311" t="s">
        <v>742</v>
      </c>
      <c r="AF311">
        <v>0</v>
      </c>
      <c r="AI311" t="s">
        <v>742</v>
      </c>
      <c r="AJ311">
        <v>0</v>
      </c>
      <c r="AM311" t="s">
        <v>742</v>
      </c>
      <c r="AN311">
        <v>0</v>
      </c>
      <c r="AQ311" t="s">
        <v>742</v>
      </c>
      <c r="AR311">
        <v>0</v>
      </c>
      <c r="AU311" t="s">
        <v>742</v>
      </c>
      <c r="AV311">
        <v>0</v>
      </c>
      <c r="AY311" t="s">
        <v>742</v>
      </c>
      <c r="AZ311">
        <v>0</v>
      </c>
      <c r="BC311" t="s">
        <v>742</v>
      </c>
      <c r="BD311">
        <v>0</v>
      </c>
      <c r="BG311" t="s">
        <v>742</v>
      </c>
      <c r="BH311">
        <v>0</v>
      </c>
      <c r="BK311" t="s">
        <v>742</v>
      </c>
      <c r="BL311">
        <v>0</v>
      </c>
    </row>
    <row r="312" spans="19:64">
      <c r="S312" t="s">
        <v>743</v>
      </c>
      <c r="T312">
        <v>0</v>
      </c>
      <c r="W312" t="s">
        <v>743</v>
      </c>
      <c r="X312">
        <v>0</v>
      </c>
      <c r="AA312" t="s">
        <v>532</v>
      </c>
      <c r="AB312">
        <v>-5.4622758061233703E-3</v>
      </c>
      <c r="AE312" t="s">
        <v>743</v>
      </c>
      <c r="AF312">
        <v>0</v>
      </c>
      <c r="AI312" t="s">
        <v>743</v>
      </c>
      <c r="AJ312">
        <v>0</v>
      </c>
      <c r="AM312" t="s">
        <v>743</v>
      </c>
      <c r="AN312">
        <v>0</v>
      </c>
      <c r="AQ312" t="s">
        <v>743</v>
      </c>
      <c r="AR312">
        <v>0</v>
      </c>
      <c r="AU312" t="s">
        <v>743</v>
      </c>
      <c r="AV312">
        <v>0</v>
      </c>
      <c r="AY312" t="s">
        <v>743</v>
      </c>
      <c r="AZ312">
        <v>0</v>
      </c>
      <c r="BC312" t="s">
        <v>743</v>
      </c>
      <c r="BD312">
        <v>0</v>
      </c>
      <c r="BG312" t="s">
        <v>743</v>
      </c>
      <c r="BH312">
        <v>0</v>
      </c>
      <c r="BK312" t="s">
        <v>743</v>
      </c>
      <c r="BL312">
        <v>0</v>
      </c>
    </row>
    <row r="313" spans="19:64">
      <c r="S313" t="s">
        <v>744</v>
      </c>
      <c r="T313">
        <v>0</v>
      </c>
      <c r="W313" t="s">
        <v>744</v>
      </c>
      <c r="X313">
        <v>0</v>
      </c>
      <c r="AA313" t="s">
        <v>2021</v>
      </c>
      <c r="AB313">
        <v>51.195323229702304</v>
      </c>
      <c r="AE313" t="s">
        <v>744</v>
      </c>
      <c r="AF313">
        <v>0</v>
      </c>
      <c r="AI313" t="s">
        <v>744</v>
      </c>
      <c r="AJ313">
        <v>0</v>
      </c>
      <c r="AM313" t="s">
        <v>744</v>
      </c>
      <c r="AN313">
        <v>0</v>
      </c>
      <c r="AQ313" t="s">
        <v>744</v>
      </c>
      <c r="AR313">
        <v>0</v>
      </c>
      <c r="AU313" t="s">
        <v>744</v>
      </c>
      <c r="AV313">
        <v>-7.5050215625004996E-2</v>
      </c>
      <c r="AY313" t="s">
        <v>744</v>
      </c>
      <c r="AZ313">
        <v>0</v>
      </c>
      <c r="BC313" t="s">
        <v>744</v>
      </c>
      <c r="BD313">
        <v>0</v>
      </c>
      <c r="BG313" t="s">
        <v>744</v>
      </c>
      <c r="BH313">
        <v>0</v>
      </c>
      <c r="BK313" t="s">
        <v>744</v>
      </c>
      <c r="BL313">
        <v>0</v>
      </c>
    </row>
    <row r="314" spans="19:64">
      <c r="S314" t="s">
        <v>745</v>
      </c>
      <c r="T314">
        <v>6.8635522025500495E-2</v>
      </c>
      <c r="W314" t="s">
        <v>745</v>
      </c>
      <c r="X314">
        <v>5.8508999999999999E-2</v>
      </c>
      <c r="AA314" t="s">
        <v>533</v>
      </c>
      <c r="AB314">
        <v>0.34002088474831599</v>
      </c>
      <c r="AE314" t="s">
        <v>745</v>
      </c>
      <c r="AF314">
        <v>6.8635522025501897E-2</v>
      </c>
      <c r="AI314" t="s">
        <v>745</v>
      </c>
      <c r="AJ314">
        <v>6.8635522025500703E-2</v>
      </c>
      <c r="AM314" t="s">
        <v>745</v>
      </c>
      <c r="AN314">
        <v>6.8635522025499704E-2</v>
      </c>
      <c r="AQ314" t="s">
        <v>745</v>
      </c>
      <c r="AR314">
        <v>2.2600666170906399E-2</v>
      </c>
      <c r="AU314" t="s">
        <v>745</v>
      </c>
      <c r="AV314">
        <v>2.9448E-3</v>
      </c>
      <c r="AY314" t="s">
        <v>745</v>
      </c>
      <c r="AZ314">
        <v>2.2600666170906399E-2</v>
      </c>
      <c r="BC314" t="s">
        <v>745</v>
      </c>
      <c r="BD314">
        <v>2.2600666170906301E-2</v>
      </c>
      <c r="BG314" t="s">
        <v>745</v>
      </c>
      <c r="BH314">
        <v>2.2600666170906301E-2</v>
      </c>
      <c r="BK314" t="s">
        <v>745</v>
      </c>
      <c r="BL314">
        <v>2.2600666170906301E-2</v>
      </c>
    </row>
    <row r="315" spans="19:64">
      <c r="S315" t="s">
        <v>746</v>
      </c>
      <c r="T315">
        <v>10.2750419483169</v>
      </c>
      <c r="W315" t="s">
        <v>746</v>
      </c>
      <c r="X315">
        <v>5.0331905999999904</v>
      </c>
      <c r="AA315" t="s">
        <v>534</v>
      </c>
      <c r="AB315">
        <v>0</v>
      </c>
      <c r="AE315" t="s">
        <v>746</v>
      </c>
      <c r="AF315">
        <v>10.2750419483176</v>
      </c>
      <c r="AI315" t="s">
        <v>746</v>
      </c>
      <c r="AJ315">
        <v>10.275041948317</v>
      </c>
      <c r="AM315" t="s">
        <v>746</v>
      </c>
      <c r="AN315">
        <v>10.275041948316501</v>
      </c>
      <c r="AQ315" t="s">
        <v>746</v>
      </c>
      <c r="AR315">
        <v>2.19102576247922</v>
      </c>
      <c r="AU315" t="s">
        <v>746</v>
      </c>
      <c r="AV315">
        <v>1.0387541999999901</v>
      </c>
      <c r="AY315" t="s">
        <v>746</v>
      </c>
      <c r="AZ315">
        <v>2.19102576247922</v>
      </c>
      <c r="BC315" t="s">
        <v>746</v>
      </c>
      <c r="BD315">
        <v>2.1910257624792102</v>
      </c>
      <c r="BG315" t="s">
        <v>746</v>
      </c>
      <c r="BH315">
        <v>2.1910257624792102</v>
      </c>
      <c r="BK315" t="s">
        <v>746</v>
      </c>
      <c r="BL315">
        <v>2.1910257624792102</v>
      </c>
    </row>
    <row r="316" spans="19:64">
      <c r="S316" t="s">
        <v>747</v>
      </c>
      <c r="T316">
        <v>61.650251689901701</v>
      </c>
      <c r="W316" t="s">
        <v>747</v>
      </c>
      <c r="X316">
        <v>30.1991435999999</v>
      </c>
      <c r="AA316" t="s">
        <v>535</v>
      </c>
      <c r="AB316">
        <v>0</v>
      </c>
      <c r="AE316" t="s">
        <v>747</v>
      </c>
      <c r="AF316">
        <v>61.6502516899059</v>
      </c>
      <c r="AI316" t="s">
        <v>747</v>
      </c>
      <c r="AJ316">
        <v>61.650251689902397</v>
      </c>
      <c r="AM316" t="s">
        <v>747</v>
      </c>
      <c r="AN316">
        <v>61.650251689899299</v>
      </c>
      <c r="AQ316" t="s">
        <v>747</v>
      </c>
      <c r="AR316">
        <v>13.1461545748753</v>
      </c>
      <c r="AU316" t="s">
        <v>747</v>
      </c>
      <c r="AV316">
        <v>6.2325251999999898</v>
      </c>
      <c r="AY316" t="s">
        <v>747</v>
      </c>
      <c r="AZ316">
        <v>13.1461545748753</v>
      </c>
      <c r="BC316" t="s">
        <v>747</v>
      </c>
      <c r="BD316">
        <v>13.1461545748753</v>
      </c>
      <c r="BG316" t="s">
        <v>747</v>
      </c>
      <c r="BH316">
        <v>13.1461545748753</v>
      </c>
      <c r="BK316" t="s">
        <v>747</v>
      </c>
      <c r="BL316">
        <v>13.1461545748753</v>
      </c>
    </row>
    <row r="317" spans="19:64">
      <c r="S317" t="s">
        <v>748</v>
      </c>
      <c r="T317">
        <v>0</v>
      </c>
      <c r="W317" t="s">
        <v>748</v>
      </c>
      <c r="X317">
        <v>0</v>
      </c>
      <c r="AA317" t="s">
        <v>536</v>
      </c>
      <c r="AB317">
        <v>0</v>
      </c>
      <c r="AE317" t="s">
        <v>748</v>
      </c>
      <c r="AF317">
        <v>0</v>
      </c>
      <c r="AI317" t="s">
        <v>748</v>
      </c>
      <c r="AJ317">
        <v>0</v>
      </c>
      <c r="AM317" t="s">
        <v>748</v>
      </c>
      <c r="AN317">
        <v>0</v>
      </c>
      <c r="AQ317" t="s">
        <v>748</v>
      </c>
      <c r="AR317">
        <v>0</v>
      </c>
      <c r="AU317" t="s">
        <v>748</v>
      </c>
      <c r="AV317">
        <v>-7.5050215625004996E-2</v>
      </c>
      <c r="AY317" t="s">
        <v>748</v>
      </c>
      <c r="AZ317">
        <v>0</v>
      </c>
      <c r="BC317" t="s">
        <v>748</v>
      </c>
      <c r="BD317">
        <v>0</v>
      </c>
      <c r="BG317" t="s">
        <v>748</v>
      </c>
      <c r="BH317">
        <v>0</v>
      </c>
      <c r="BK317" t="s">
        <v>748</v>
      </c>
      <c r="BL317">
        <v>0</v>
      </c>
    </row>
    <row r="318" spans="19:64">
      <c r="S318" t="s">
        <v>749</v>
      </c>
      <c r="T318">
        <v>3.4769592550593198</v>
      </c>
      <c r="W318" t="s">
        <v>749</v>
      </c>
      <c r="X318">
        <v>1.7031383999999901</v>
      </c>
      <c r="AA318" t="s">
        <v>537</v>
      </c>
      <c r="AB318">
        <v>0</v>
      </c>
      <c r="AE318" t="s">
        <v>749</v>
      </c>
      <c r="AF318">
        <v>3.47695925505956</v>
      </c>
      <c r="AI318" t="s">
        <v>749</v>
      </c>
      <c r="AJ318">
        <v>3.4769592550593602</v>
      </c>
      <c r="AM318" t="s">
        <v>749</v>
      </c>
      <c r="AN318">
        <v>3.4769592550591901</v>
      </c>
      <c r="AQ318" t="s">
        <v>749</v>
      </c>
      <c r="AR318">
        <v>6.3802151794839307E-2</v>
      </c>
      <c r="AU318" t="s">
        <v>749</v>
      </c>
      <c r="AV318">
        <v>3.0248400000000002E-2</v>
      </c>
      <c r="AY318" t="s">
        <v>749</v>
      </c>
      <c r="AZ318">
        <v>6.3802151794839307E-2</v>
      </c>
      <c r="BC318" t="s">
        <v>749</v>
      </c>
      <c r="BD318">
        <v>6.3802151794839307E-2</v>
      </c>
      <c r="BG318" t="s">
        <v>749</v>
      </c>
      <c r="BH318">
        <v>6.3802151794839307E-2</v>
      </c>
      <c r="BK318" t="s">
        <v>749</v>
      </c>
      <c r="BL318">
        <v>6.3802151794839307E-2</v>
      </c>
    </row>
    <row r="319" spans="19:64">
      <c r="S319" t="s">
        <v>750</v>
      </c>
      <c r="T319">
        <v>0</v>
      </c>
      <c r="W319" t="s">
        <v>750</v>
      </c>
      <c r="X319">
        <v>0</v>
      </c>
      <c r="AA319" t="s">
        <v>538</v>
      </c>
      <c r="AB319">
        <v>10.275041948317799</v>
      </c>
      <c r="AE319" t="s">
        <v>750</v>
      </c>
      <c r="AF319">
        <v>0</v>
      </c>
      <c r="AI319" t="s">
        <v>750</v>
      </c>
      <c r="AJ319">
        <v>0</v>
      </c>
      <c r="AM319" t="s">
        <v>750</v>
      </c>
      <c r="AN319">
        <v>0</v>
      </c>
      <c r="AQ319" t="s">
        <v>750</v>
      </c>
      <c r="AR319">
        <v>0</v>
      </c>
      <c r="AU319" t="s">
        <v>750</v>
      </c>
      <c r="AV319">
        <v>0</v>
      </c>
      <c r="AY319" t="s">
        <v>750</v>
      </c>
      <c r="AZ319">
        <v>0</v>
      </c>
      <c r="BC319" t="s">
        <v>750</v>
      </c>
      <c r="BD319">
        <v>0</v>
      </c>
      <c r="BG319" t="s">
        <v>750</v>
      </c>
      <c r="BH319">
        <v>0</v>
      </c>
      <c r="BK319" t="s">
        <v>750</v>
      </c>
      <c r="BL319">
        <v>0</v>
      </c>
    </row>
    <row r="320" spans="19:64">
      <c r="S320" t="s">
        <v>751</v>
      </c>
      <c r="T320">
        <v>0</v>
      </c>
      <c r="W320" t="s">
        <v>751</v>
      </c>
      <c r="X320">
        <v>0</v>
      </c>
      <c r="AA320" t="s">
        <v>539</v>
      </c>
      <c r="AB320">
        <v>0</v>
      </c>
      <c r="AE320" t="s">
        <v>751</v>
      </c>
      <c r="AF320">
        <v>0</v>
      </c>
      <c r="AI320" t="s">
        <v>751</v>
      </c>
      <c r="AJ320">
        <v>0</v>
      </c>
      <c r="AM320" t="s">
        <v>751</v>
      </c>
      <c r="AN320">
        <v>0</v>
      </c>
      <c r="AQ320" t="s">
        <v>751</v>
      </c>
      <c r="AR320">
        <v>0</v>
      </c>
      <c r="AU320" t="s">
        <v>751</v>
      </c>
      <c r="AV320">
        <v>0</v>
      </c>
      <c r="AY320" t="s">
        <v>751</v>
      </c>
      <c r="AZ320">
        <v>0</v>
      </c>
      <c r="BC320" t="s">
        <v>751</v>
      </c>
      <c r="BD320">
        <v>0</v>
      </c>
      <c r="BG320" t="s">
        <v>751</v>
      </c>
      <c r="BH320">
        <v>0</v>
      </c>
      <c r="BK320" t="s">
        <v>751</v>
      </c>
      <c r="BL320">
        <v>0</v>
      </c>
    </row>
    <row r="321" spans="19:64">
      <c r="S321" t="s">
        <v>752</v>
      </c>
      <c r="T321">
        <v>0</v>
      </c>
      <c r="W321" t="s">
        <v>752</v>
      </c>
      <c r="X321">
        <v>0</v>
      </c>
      <c r="AA321" t="s">
        <v>540</v>
      </c>
      <c r="AB321">
        <v>0</v>
      </c>
      <c r="AE321" t="s">
        <v>752</v>
      </c>
      <c r="AF321">
        <v>0</v>
      </c>
      <c r="AI321" t="s">
        <v>752</v>
      </c>
      <c r="AJ321">
        <v>0</v>
      </c>
      <c r="AM321" t="s">
        <v>752</v>
      </c>
      <c r="AN321">
        <v>0</v>
      </c>
      <c r="AQ321" t="s">
        <v>752</v>
      </c>
      <c r="AR321">
        <v>0</v>
      </c>
      <c r="AU321" t="s">
        <v>752</v>
      </c>
      <c r="AV321">
        <v>0</v>
      </c>
      <c r="AY321" t="s">
        <v>752</v>
      </c>
      <c r="AZ321">
        <v>0</v>
      </c>
      <c r="BC321" t="s">
        <v>752</v>
      </c>
      <c r="BD321">
        <v>0</v>
      </c>
      <c r="BG321" t="s">
        <v>752</v>
      </c>
      <c r="BH321">
        <v>0</v>
      </c>
      <c r="BK321" t="s">
        <v>752</v>
      </c>
      <c r="BL321">
        <v>0</v>
      </c>
    </row>
    <row r="322" spans="19:64">
      <c r="S322" t="s">
        <v>753</v>
      </c>
      <c r="T322">
        <v>237.51391481723201</v>
      </c>
      <c r="W322" t="s">
        <v>753</v>
      </c>
      <c r="X322">
        <v>116.68914539999901</v>
      </c>
      <c r="AA322" t="s">
        <v>541</v>
      </c>
      <c r="AB322">
        <v>0.13244497804410699</v>
      </c>
      <c r="AE322" t="s">
        <v>753</v>
      </c>
      <c r="AF322">
        <v>237.51391481724801</v>
      </c>
      <c r="AI322" t="s">
        <v>753</v>
      </c>
      <c r="AJ322">
        <v>237.51391481723499</v>
      </c>
      <c r="AM322" t="s">
        <v>753</v>
      </c>
      <c r="AN322">
        <v>237.513914817223</v>
      </c>
      <c r="AQ322" t="s">
        <v>753</v>
      </c>
      <c r="AR322">
        <v>69.267863710177807</v>
      </c>
      <c r="AU322" t="s">
        <v>753</v>
      </c>
      <c r="AV322">
        <v>12.3797823843749</v>
      </c>
      <c r="AY322" t="s">
        <v>753</v>
      </c>
      <c r="AZ322">
        <v>69.267863710177807</v>
      </c>
      <c r="BC322" t="s">
        <v>753</v>
      </c>
      <c r="BD322">
        <v>69.267863710177707</v>
      </c>
      <c r="BG322" t="s">
        <v>753</v>
      </c>
      <c r="BH322">
        <v>69.267863710177807</v>
      </c>
      <c r="BK322" t="s">
        <v>753</v>
      </c>
      <c r="BL322">
        <v>69.267863710177807</v>
      </c>
    </row>
    <row r="323" spans="19:64">
      <c r="S323" t="s">
        <v>754</v>
      </c>
      <c r="T323">
        <v>0</v>
      </c>
      <c r="W323" t="s">
        <v>754</v>
      </c>
      <c r="X323">
        <v>0</v>
      </c>
      <c r="AA323" t="s">
        <v>542</v>
      </c>
      <c r="AB323">
        <v>0</v>
      </c>
      <c r="AE323" t="s">
        <v>754</v>
      </c>
      <c r="AF323">
        <v>0</v>
      </c>
      <c r="AI323" t="s">
        <v>754</v>
      </c>
      <c r="AJ323">
        <v>0</v>
      </c>
      <c r="AM323" t="s">
        <v>754</v>
      </c>
      <c r="AN323">
        <v>0</v>
      </c>
      <c r="AQ323" t="s">
        <v>754</v>
      </c>
      <c r="AR323">
        <v>0</v>
      </c>
      <c r="AU323" t="s">
        <v>754</v>
      </c>
      <c r="AV323">
        <v>0</v>
      </c>
      <c r="AY323" t="s">
        <v>754</v>
      </c>
      <c r="AZ323">
        <v>0</v>
      </c>
      <c r="BC323" t="s">
        <v>754</v>
      </c>
      <c r="BD323">
        <v>0</v>
      </c>
      <c r="BG323" t="s">
        <v>754</v>
      </c>
      <c r="BH323">
        <v>0</v>
      </c>
      <c r="BK323" t="s">
        <v>754</v>
      </c>
      <c r="BL323">
        <v>0</v>
      </c>
    </row>
    <row r="324" spans="19:64">
      <c r="S324" t="s">
        <v>755</v>
      </c>
      <c r="T324">
        <v>7.0655701504787005E-2</v>
      </c>
      <c r="W324" t="s">
        <v>755</v>
      </c>
      <c r="X324">
        <v>3.4610399999999999E-2</v>
      </c>
      <c r="AA324" t="s">
        <v>543</v>
      </c>
      <c r="AB324">
        <v>0</v>
      </c>
      <c r="AE324" t="s">
        <v>755</v>
      </c>
      <c r="AF324">
        <v>7.0655701504791807E-2</v>
      </c>
      <c r="AI324" t="s">
        <v>755</v>
      </c>
      <c r="AJ324">
        <v>7.0655701504787796E-2</v>
      </c>
      <c r="AM324" t="s">
        <v>755</v>
      </c>
      <c r="AN324">
        <v>7.0655701504784202E-2</v>
      </c>
      <c r="AQ324" t="s">
        <v>755</v>
      </c>
      <c r="AR324">
        <v>2.2109226418526001E-2</v>
      </c>
      <c r="AU324" t="s">
        <v>755</v>
      </c>
      <c r="AV324">
        <v>1.0482E-2</v>
      </c>
      <c r="AY324" t="s">
        <v>755</v>
      </c>
      <c r="AZ324">
        <v>2.2109226418526001E-2</v>
      </c>
      <c r="BC324" t="s">
        <v>755</v>
      </c>
      <c r="BD324">
        <v>2.2109226418526001E-2</v>
      </c>
      <c r="BG324" t="s">
        <v>755</v>
      </c>
      <c r="BH324">
        <v>2.2109226418526001E-2</v>
      </c>
      <c r="BK324" t="s">
        <v>755</v>
      </c>
      <c r="BL324">
        <v>2.2109226418526001E-2</v>
      </c>
    </row>
    <row r="325" spans="19:64">
      <c r="S325" t="s">
        <v>756</v>
      </c>
      <c r="T325">
        <v>0.31579745097906697</v>
      </c>
      <c r="W325" t="s">
        <v>756</v>
      </c>
      <c r="X325">
        <v>0.15468299999999999</v>
      </c>
      <c r="AA325" t="s">
        <v>2022</v>
      </c>
      <c r="AB325">
        <v>0</v>
      </c>
      <c r="AE325" t="s">
        <v>756</v>
      </c>
      <c r="AF325">
        <v>0.31579745097908801</v>
      </c>
      <c r="AI325" t="s">
        <v>756</v>
      </c>
      <c r="AJ325">
        <v>0.31579745097907003</v>
      </c>
      <c r="AM325" t="s">
        <v>756</v>
      </c>
      <c r="AN325">
        <v>0.31579745097905398</v>
      </c>
      <c r="AQ325" t="s">
        <v>756</v>
      </c>
      <c r="AR325">
        <v>0</v>
      </c>
      <c r="AU325" t="s">
        <v>756</v>
      </c>
      <c r="AV325">
        <v>0</v>
      </c>
      <c r="AY325" t="s">
        <v>756</v>
      </c>
      <c r="AZ325">
        <v>0</v>
      </c>
      <c r="BC325" t="s">
        <v>756</v>
      </c>
      <c r="BD325">
        <v>0</v>
      </c>
      <c r="BG325" t="s">
        <v>756</v>
      </c>
      <c r="BH325">
        <v>0</v>
      </c>
      <c r="BK325" t="s">
        <v>756</v>
      </c>
      <c r="BL325">
        <v>0</v>
      </c>
    </row>
    <row r="326" spans="19:64">
      <c r="S326" t="s">
        <v>757</v>
      </c>
      <c r="T326">
        <v>-4.8915033068139602</v>
      </c>
      <c r="W326" t="s">
        <v>757</v>
      </c>
      <c r="X326">
        <v>-2.39597999999999</v>
      </c>
      <c r="AA326" t="s">
        <v>2023</v>
      </c>
      <c r="AB326">
        <v>0</v>
      </c>
      <c r="AE326" t="s">
        <v>757</v>
      </c>
      <c r="AF326">
        <v>-4.8915033068142897</v>
      </c>
      <c r="AI326" t="s">
        <v>757</v>
      </c>
      <c r="AJ326">
        <v>-4.8915033068140099</v>
      </c>
      <c r="AM326" t="s">
        <v>757</v>
      </c>
      <c r="AN326">
        <v>-4.8915033068137701</v>
      </c>
      <c r="AQ326" t="s">
        <v>757</v>
      </c>
      <c r="AR326">
        <v>-0.50643113556890196</v>
      </c>
      <c r="AU326" t="s">
        <v>757</v>
      </c>
      <c r="AV326">
        <v>-0.24012</v>
      </c>
      <c r="AY326" t="s">
        <v>757</v>
      </c>
      <c r="AZ326">
        <v>-0.50643113556890196</v>
      </c>
      <c r="BC326" t="s">
        <v>757</v>
      </c>
      <c r="BD326">
        <v>-0.50643113556890196</v>
      </c>
      <c r="BG326" t="s">
        <v>757</v>
      </c>
      <c r="BH326">
        <v>-0.50643113556890196</v>
      </c>
      <c r="BK326" t="s">
        <v>757</v>
      </c>
      <c r="BL326">
        <v>-0.50643113556890196</v>
      </c>
    </row>
    <row r="327" spans="19:64">
      <c r="S327" t="s">
        <v>758</v>
      </c>
      <c r="T327">
        <v>-10.210784248323099</v>
      </c>
      <c r="W327" t="s">
        <v>758</v>
      </c>
      <c r="X327">
        <v>-0.97965899999999995</v>
      </c>
      <c r="AA327" t="s">
        <v>544</v>
      </c>
      <c r="AB327">
        <v>0</v>
      </c>
      <c r="AE327" t="s">
        <v>758</v>
      </c>
      <c r="AF327">
        <v>-10.210784248323799</v>
      </c>
      <c r="AI327" t="s">
        <v>758</v>
      </c>
      <c r="AJ327">
        <v>-10.210784248323201</v>
      </c>
      <c r="AM327" t="s">
        <v>758</v>
      </c>
      <c r="AN327">
        <v>-10.2107842483227</v>
      </c>
      <c r="AQ327" t="s">
        <v>758</v>
      </c>
      <c r="AR327">
        <v>0</v>
      </c>
      <c r="AU327" t="s">
        <v>758</v>
      </c>
      <c r="AV327">
        <v>0</v>
      </c>
      <c r="AY327" t="s">
        <v>758</v>
      </c>
      <c r="AZ327">
        <v>0</v>
      </c>
      <c r="BC327" t="s">
        <v>758</v>
      </c>
      <c r="BD327">
        <v>0</v>
      </c>
      <c r="BG327" t="s">
        <v>758</v>
      </c>
      <c r="BH327">
        <v>0</v>
      </c>
      <c r="BK327" t="s">
        <v>758</v>
      </c>
      <c r="BL327">
        <v>0</v>
      </c>
    </row>
    <row r="328" spans="19:64">
      <c r="S328" t="s">
        <v>759</v>
      </c>
      <c r="T328">
        <v>0</v>
      </c>
      <c r="W328" t="s">
        <v>759</v>
      </c>
      <c r="X328">
        <v>0</v>
      </c>
      <c r="AA328" t="s">
        <v>545</v>
      </c>
      <c r="AB328">
        <v>0</v>
      </c>
      <c r="AE328" t="s">
        <v>759</v>
      </c>
      <c r="AF328">
        <v>0</v>
      </c>
      <c r="AI328" t="s">
        <v>759</v>
      </c>
      <c r="AJ328">
        <v>0</v>
      </c>
      <c r="AM328" t="s">
        <v>759</v>
      </c>
      <c r="AN328">
        <v>0</v>
      </c>
      <c r="AQ328" t="s">
        <v>759</v>
      </c>
      <c r="AR328">
        <v>0</v>
      </c>
      <c r="AU328" t="s">
        <v>759</v>
      </c>
      <c r="AV328">
        <v>0</v>
      </c>
      <c r="AY328" t="s">
        <v>759</v>
      </c>
      <c r="AZ328">
        <v>0</v>
      </c>
      <c r="BC328" t="s">
        <v>759</v>
      </c>
      <c r="BD328">
        <v>0</v>
      </c>
      <c r="BG328" t="s">
        <v>759</v>
      </c>
      <c r="BH328">
        <v>0</v>
      </c>
      <c r="BK328" t="s">
        <v>759</v>
      </c>
      <c r="BL328">
        <v>0</v>
      </c>
    </row>
    <row r="329" spans="19:64">
      <c r="S329" t="s">
        <v>760</v>
      </c>
      <c r="T329" s="110">
        <v>0</v>
      </c>
      <c r="W329" t="s">
        <v>760</v>
      </c>
      <c r="X329">
        <v>0</v>
      </c>
      <c r="AA329" t="s">
        <v>546</v>
      </c>
      <c r="AB329" s="110">
        <v>2.5032264987423503E-4</v>
      </c>
      <c r="AE329" t="s">
        <v>760</v>
      </c>
      <c r="AF329" s="110">
        <v>0</v>
      </c>
      <c r="AI329" t="s">
        <v>760</v>
      </c>
      <c r="AJ329" s="110">
        <v>0</v>
      </c>
      <c r="AM329" t="s">
        <v>760</v>
      </c>
      <c r="AN329">
        <v>0</v>
      </c>
      <c r="AQ329" t="s">
        <v>760</v>
      </c>
      <c r="AR329">
        <v>0</v>
      </c>
      <c r="AU329" t="s">
        <v>760</v>
      </c>
      <c r="AV329">
        <v>-7.5050215625004996E-2</v>
      </c>
      <c r="AY329" t="s">
        <v>760</v>
      </c>
      <c r="AZ329">
        <v>0</v>
      </c>
      <c r="BC329" t="s">
        <v>760</v>
      </c>
      <c r="BD329">
        <v>0</v>
      </c>
      <c r="BG329" t="s">
        <v>760</v>
      </c>
      <c r="BH329">
        <v>0</v>
      </c>
      <c r="BK329" t="s">
        <v>760</v>
      </c>
      <c r="BL329">
        <v>0</v>
      </c>
    </row>
    <row r="330" spans="19:64">
      <c r="S330" t="s">
        <v>761</v>
      </c>
      <c r="T330">
        <v>0</v>
      </c>
      <c r="W330" t="s">
        <v>761</v>
      </c>
      <c r="X330">
        <v>7.4306699999997202E-3</v>
      </c>
      <c r="AA330" t="s">
        <v>547</v>
      </c>
      <c r="AB330">
        <v>6.8799804813218604</v>
      </c>
      <c r="AE330" t="s">
        <v>761</v>
      </c>
      <c r="AF330">
        <v>0</v>
      </c>
      <c r="AI330" t="s">
        <v>761</v>
      </c>
      <c r="AJ330">
        <v>0</v>
      </c>
      <c r="AM330" t="s">
        <v>761</v>
      </c>
      <c r="AN330">
        <v>0</v>
      </c>
      <c r="AQ330" t="s">
        <v>761</v>
      </c>
      <c r="AR330">
        <v>1.3732589663436E-2</v>
      </c>
      <c r="AU330" t="s">
        <v>761</v>
      </c>
      <c r="AV330">
        <v>6.5075999999999901E-3</v>
      </c>
      <c r="AY330" t="s">
        <v>761</v>
      </c>
      <c r="AZ330">
        <v>1.3732589663436E-2</v>
      </c>
      <c r="BC330" t="s">
        <v>761</v>
      </c>
      <c r="BD330">
        <v>1.3732589663436E-2</v>
      </c>
      <c r="BG330" t="s">
        <v>761</v>
      </c>
      <c r="BH330">
        <v>1.3732589663436E-2</v>
      </c>
      <c r="BK330" t="s">
        <v>761</v>
      </c>
      <c r="BL330">
        <v>1.3732589663436E-2</v>
      </c>
    </row>
    <row r="331" spans="19:64">
      <c r="S331" t="s">
        <v>762</v>
      </c>
      <c r="T331">
        <v>7.5663121816801196E-2</v>
      </c>
      <c r="W331" t="s">
        <v>762</v>
      </c>
      <c r="X331">
        <v>3.7080000000000002E-2</v>
      </c>
      <c r="AA331" t="s">
        <v>548</v>
      </c>
      <c r="AB331">
        <v>3.27306323456376</v>
      </c>
      <c r="AE331" t="s">
        <v>762</v>
      </c>
      <c r="AF331">
        <v>7.5663121816806303E-2</v>
      </c>
      <c r="AI331" t="s">
        <v>762</v>
      </c>
      <c r="AJ331">
        <v>7.5663121816802001E-2</v>
      </c>
      <c r="AM331" t="s">
        <v>762</v>
      </c>
      <c r="AN331">
        <v>7.5663121816798198E-2</v>
      </c>
      <c r="AQ331" t="s">
        <v>762</v>
      </c>
      <c r="AR331">
        <v>2.36768787300622E-2</v>
      </c>
      <c r="AU331" t="s">
        <v>762</v>
      </c>
      <c r="AV331">
        <v>1.12199999999999E-2</v>
      </c>
      <c r="AY331" t="s">
        <v>762</v>
      </c>
      <c r="AZ331">
        <v>2.36768787300622E-2</v>
      </c>
      <c r="BC331" t="s">
        <v>762</v>
      </c>
      <c r="BD331">
        <v>2.3676878730062099E-2</v>
      </c>
      <c r="BG331" t="s">
        <v>762</v>
      </c>
      <c r="BH331">
        <v>2.3676878730062099E-2</v>
      </c>
      <c r="BK331" t="s">
        <v>762</v>
      </c>
      <c r="BL331">
        <v>2.3676878730062099E-2</v>
      </c>
    </row>
    <row r="332" spans="19:64">
      <c r="S332" t="s">
        <v>763</v>
      </c>
      <c r="T332">
        <v>0</v>
      </c>
      <c r="W332" t="s">
        <v>763</v>
      </c>
      <c r="X332">
        <v>0</v>
      </c>
      <c r="AA332" t="s">
        <v>549</v>
      </c>
      <c r="AB332">
        <v>0</v>
      </c>
      <c r="AE332" t="s">
        <v>763</v>
      </c>
      <c r="AF332">
        <v>0</v>
      </c>
      <c r="AI332" t="s">
        <v>763</v>
      </c>
      <c r="AJ332">
        <v>0</v>
      </c>
      <c r="AM332" t="s">
        <v>763</v>
      </c>
      <c r="AN332">
        <v>0</v>
      </c>
      <c r="AQ332" t="s">
        <v>763</v>
      </c>
      <c r="AR332">
        <v>0</v>
      </c>
      <c r="AU332" t="s">
        <v>763</v>
      </c>
      <c r="AV332">
        <v>0</v>
      </c>
      <c r="AY332" t="s">
        <v>763</v>
      </c>
      <c r="AZ332">
        <v>0</v>
      </c>
      <c r="BC332" t="s">
        <v>763</v>
      </c>
      <c r="BD332">
        <v>0</v>
      </c>
      <c r="BG332" t="s">
        <v>763</v>
      </c>
      <c r="BH332">
        <v>0</v>
      </c>
      <c r="BK332" t="s">
        <v>763</v>
      </c>
      <c r="BL332">
        <v>0</v>
      </c>
    </row>
    <row r="333" spans="19:64">
      <c r="S333" t="s">
        <v>764</v>
      </c>
      <c r="T333">
        <v>0</v>
      </c>
      <c r="W333" t="s">
        <v>764</v>
      </c>
      <c r="X333">
        <v>0</v>
      </c>
      <c r="AA333" t="s">
        <v>550</v>
      </c>
      <c r="AB333">
        <v>0</v>
      </c>
      <c r="AE333" t="s">
        <v>764</v>
      </c>
      <c r="AF333">
        <v>0</v>
      </c>
      <c r="AI333" t="s">
        <v>764</v>
      </c>
      <c r="AJ333">
        <v>0</v>
      </c>
      <c r="AM333" t="s">
        <v>764</v>
      </c>
      <c r="AN333">
        <v>0</v>
      </c>
      <c r="AQ333" t="s">
        <v>764</v>
      </c>
      <c r="AR333">
        <v>0</v>
      </c>
      <c r="AU333" t="s">
        <v>764</v>
      </c>
      <c r="AV333">
        <v>0</v>
      </c>
      <c r="AY333" t="s">
        <v>764</v>
      </c>
      <c r="AZ333">
        <v>0</v>
      </c>
      <c r="BC333" t="s">
        <v>764</v>
      </c>
      <c r="BD333">
        <v>0</v>
      </c>
      <c r="BG333" t="s">
        <v>764</v>
      </c>
      <c r="BH333">
        <v>0</v>
      </c>
      <c r="BK333" t="s">
        <v>764</v>
      </c>
      <c r="BL333">
        <v>0</v>
      </c>
    </row>
    <row r="334" spans="19:64">
      <c r="S334" t="s">
        <v>765</v>
      </c>
      <c r="T334">
        <v>0</v>
      </c>
      <c r="W334" t="s">
        <v>765</v>
      </c>
      <c r="X334">
        <v>0</v>
      </c>
      <c r="AA334" t="s">
        <v>551</v>
      </c>
      <c r="AB334">
        <v>-0.14447927628693699</v>
      </c>
      <c r="AE334" t="s">
        <v>765</v>
      </c>
      <c r="AF334">
        <v>0</v>
      </c>
      <c r="AI334" t="s">
        <v>765</v>
      </c>
      <c r="AJ334">
        <v>0</v>
      </c>
      <c r="AM334" t="s">
        <v>765</v>
      </c>
      <c r="AN334">
        <v>0</v>
      </c>
      <c r="AQ334" t="s">
        <v>765</v>
      </c>
      <c r="AR334">
        <v>0</v>
      </c>
      <c r="AU334" t="s">
        <v>765</v>
      </c>
      <c r="AV334">
        <v>0</v>
      </c>
      <c r="AY334" t="s">
        <v>765</v>
      </c>
      <c r="AZ334">
        <v>0</v>
      </c>
      <c r="BC334" t="s">
        <v>765</v>
      </c>
      <c r="BD334">
        <v>0</v>
      </c>
      <c r="BG334" t="s">
        <v>765</v>
      </c>
      <c r="BH334">
        <v>0</v>
      </c>
      <c r="BK334" t="s">
        <v>765</v>
      </c>
      <c r="BL334">
        <v>0</v>
      </c>
    </row>
    <row r="335" spans="19:64">
      <c r="S335" t="s">
        <v>766</v>
      </c>
      <c r="T335">
        <v>0</v>
      </c>
      <c r="W335" t="s">
        <v>766</v>
      </c>
      <c r="X335">
        <v>0</v>
      </c>
      <c r="AA335" t="s">
        <v>552</v>
      </c>
      <c r="AB335">
        <v>-1.4607525989428299E-2</v>
      </c>
      <c r="AE335" t="s">
        <v>766</v>
      </c>
      <c r="AF335">
        <v>0</v>
      </c>
      <c r="AI335" t="s">
        <v>766</v>
      </c>
      <c r="AJ335">
        <v>0</v>
      </c>
      <c r="AM335" t="s">
        <v>766</v>
      </c>
      <c r="AN335">
        <v>0</v>
      </c>
      <c r="AQ335" t="s">
        <v>766</v>
      </c>
      <c r="AR335">
        <v>0</v>
      </c>
      <c r="AU335" t="s">
        <v>766</v>
      </c>
      <c r="AV335">
        <v>0</v>
      </c>
      <c r="AY335" t="s">
        <v>766</v>
      </c>
      <c r="AZ335">
        <v>0</v>
      </c>
      <c r="BC335" t="s">
        <v>766</v>
      </c>
      <c r="BD335">
        <v>0</v>
      </c>
      <c r="BG335" t="s">
        <v>766</v>
      </c>
      <c r="BH335">
        <v>0</v>
      </c>
      <c r="BK335" t="s">
        <v>766</v>
      </c>
      <c r="BL335">
        <v>0</v>
      </c>
    </row>
    <row r="336" spans="19:64">
      <c r="S336" t="s">
        <v>767</v>
      </c>
      <c r="T336">
        <v>0</v>
      </c>
      <c r="W336" t="s">
        <v>767</v>
      </c>
      <c r="X336">
        <v>0</v>
      </c>
      <c r="AA336" t="s">
        <v>553</v>
      </c>
      <c r="AB336">
        <v>0</v>
      </c>
      <c r="AE336" t="s">
        <v>767</v>
      </c>
      <c r="AF336">
        <v>0</v>
      </c>
      <c r="AI336" t="s">
        <v>767</v>
      </c>
      <c r="AJ336">
        <v>0</v>
      </c>
      <c r="AM336" t="s">
        <v>767</v>
      </c>
      <c r="AN336">
        <v>0</v>
      </c>
      <c r="AQ336" t="s">
        <v>767</v>
      </c>
      <c r="AR336">
        <v>0</v>
      </c>
      <c r="AU336" t="s">
        <v>767</v>
      </c>
      <c r="AV336">
        <v>0</v>
      </c>
      <c r="AY336" t="s">
        <v>767</v>
      </c>
      <c r="AZ336">
        <v>0</v>
      </c>
      <c r="BC336" t="s">
        <v>767</v>
      </c>
      <c r="BD336">
        <v>0</v>
      </c>
      <c r="BG336" t="s">
        <v>767</v>
      </c>
      <c r="BH336">
        <v>0</v>
      </c>
      <c r="BK336" t="s">
        <v>767</v>
      </c>
      <c r="BL336">
        <v>0</v>
      </c>
    </row>
    <row r="337" spans="19:64">
      <c r="S337" t="s">
        <v>768</v>
      </c>
      <c r="T337">
        <v>-0.132444978044262</v>
      </c>
      <c r="W337" t="s">
        <v>768</v>
      </c>
      <c r="X337">
        <v>-7.4952000000008998E-2</v>
      </c>
      <c r="AA337" t="s">
        <v>554</v>
      </c>
      <c r="AB337">
        <v>10.210784248324</v>
      </c>
      <c r="AE337" t="s">
        <v>768</v>
      </c>
      <c r="AF337">
        <v>-0.13244497804404101</v>
      </c>
      <c r="AI337" t="s">
        <v>768</v>
      </c>
      <c r="AJ337">
        <v>-0.13244497804413399</v>
      </c>
      <c r="AM337" t="s">
        <v>768</v>
      </c>
      <c r="AN337">
        <v>-0.13244497804418301</v>
      </c>
      <c r="AQ337" t="s">
        <v>768</v>
      </c>
      <c r="AR337">
        <v>-4.18988267145586E-2</v>
      </c>
      <c r="AU337" t="s">
        <v>768</v>
      </c>
      <c r="AV337">
        <v>-1.6718999999999699E-2</v>
      </c>
      <c r="AY337" t="s">
        <v>768</v>
      </c>
      <c r="AZ337">
        <v>-4.1898826714548497E-2</v>
      </c>
      <c r="BC337" t="s">
        <v>768</v>
      </c>
      <c r="BD337">
        <v>-4.1898826714552598E-2</v>
      </c>
      <c r="BG337" t="s">
        <v>768</v>
      </c>
      <c r="BH337">
        <v>-4.1898826714545902E-2</v>
      </c>
      <c r="BK337" t="s">
        <v>768</v>
      </c>
      <c r="BL337">
        <v>-4.1898826714545902E-2</v>
      </c>
    </row>
    <row r="338" spans="19:64">
      <c r="S338" t="s">
        <v>769</v>
      </c>
      <c r="T338">
        <v>0</v>
      </c>
      <c r="W338" t="s">
        <v>769</v>
      </c>
      <c r="X338">
        <v>0</v>
      </c>
      <c r="AA338" t="s">
        <v>555</v>
      </c>
      <c r="AB338">
        <v>0</v>
      </c>
      <c r="AE338" t="s">
        <v>769</v>
      </c>
      <c r="AF338">
        <v>0</v>
      </c>
      <c r="AI338" t="s">
        <v>769</v>
      </c>
      <c r="AJ338">
        <v>0</v>
      </c>
      <c r="AM338" t="s">
        <v>769</v>
      </c>
      <c r="AN338">
        <v>0</v>
      </c>
      <c r="AQ338" t="s">
        <v>769</v>
      </c>
      <c r="AR338">
        <v>0</v>
      </c>
      <c r="AU338" t="s">
        <v>769</v>
      </c>
      <c r="AV338">
        <v>0</v>
      </c>
      <c r="AY338" t="s">
        <v>769</v>
      </c>
      <c r="AZ338">
        <v>0</v>
      </c>
      <c r="BC338" t="s">
        <v>769</v>
      </c>
      <c r="BD338">
        <v>0</v>
      </c>
      <c r="BG338" t="s">
        <v>769</v>
      </c>
      <c r="BH338">
        <v>0</v>
      </c>
      <c r="BK338" t="s">
        <v>769</v>
      </c>
      <c r="BL338">
        <v>0</v>
      </c>
    </row>
    <row r="339" spans="19:64">
      <c r="S339" t="s">
        <v>770</v>
      </c>
      <c r="T339">
        <v>2.1003353561211101E-2</v>
      </c>
      <c r="W339" t="s">
        <v>770</v>
      </c>
      <c r="X339">
        <v>1.0288800000000001E-2</v>
      </c>
      <c r="AA339" t="s">
        <v>556</v>
      </c>
      <c r="AB339">
        <v>0</v>
      </c>
      <c r="AE339" t="s">
        <v>770</v>
      </c>
      <c r="AF339">
        <v>2.1003353561212499E-2</v>
      </c>
      <c r="AI339" t="s">
        <v>770</v>
      </c>
      <c r="AJ339">
        <v>2.1003353561211399E-2</v>
      </c>
      <c r="AM339" t="s">
        <v>770</v>
      </c>
      <c r="AN339">
        <v>2.1003353561210299E-2</v>
      </c>
      <c r="AQ339" t="s">
        <v>770</v>
      </c>
      <c r="AR339">
        <v>6.5722814961667701E-3</v>
      </c>
      <c r="AU339" t="s">
        <v>770</v>
      </c>
      <c r="AV339">
        <v>3.1157999999999902E-3</v>
      </c>
      <c r="AY339" t="s">
        <v>770</v>
      </c>
      <c r="AZ339">
        <v>6.5722814961667701E-3</v>
      </c>
      <c r="BC339" t="s">
        <v>770</v>
      </c>
      <c r="BD339">
        <v>6.5722814961667701E-3</v>
      </c>
      <c r="BG339" t="s">
        <v>770</v>
      </c>
      <c r="BH339">
        <v>6.5722814961667701E-3</v>
      </c>
      <c r="BK339" t="s">
        <v>770</v>
      </c>
      <c r="BL339">
        <v>6.5722814961667701E-3</v>
      </c>
    </row>
    <row r="340" spans="19:64">
      <c r="S340" t="s">
        <v>771</v>
      </c>
      <c r="T340">
        <v>9.4662663595938501E-2</v>
      </c>
      <c r="W340" t="s">
        <v>771</v>
      </c>
      <c r="X340">
        <v>4.6369800000000003E-2</v>
      </c>
      <c r="AA340" t="s">
        <v>557</v>
      </c>
      <c r="AB340">
        <v>349.06177792260002</v>
      </c>
      <c r="AE340" t="s">
        <v>771</v>
      </c>
      <c r="AF340">
        <v>9.4662663595944899E-2</v>
      </c>
      <c r="AI340" t="s">
        <v>771</v>
      </c>
      <c r="AJ340">
        <v>9.46626635959395E-2</v>
      </c>
      <c r="AM340" t="s">
        <v>771</v>
      </c>
      <c r="AN340">
        <v>9.4662663595934698E-2</v>
      </c>
      <c r="AQ340" t="s">
        <v>771</v>
      </c>
      <c r="AR340">
        <v>2.9621350143938401E-2</v>
      </c>
      <c r="AU340" t="s">
        <v>771</v>
      </c>
      <c r="AV340">
        <v>1.4043599999999899E-2</v>
      </c>
      <c r="AY340" t="s">
        <v>771</v>
      </c>
      <c r="AZ340">
        <v>2.9621350143938401E-2</v>
      </c>
      <c r="BC340" t="s">
        <v>771</v>
      </c>
      <c r="BD340">
        <v>2.9621350143938401E-2</v>
      </c>
      <c r="BG340" t="s">
        <v>771</v>
      </c>
      <c r="BH340">
        <v>2.9621350143938401E-2</v>
      </c>
      <c r="BK340" t="s">
        <v>771</v>
      </c>
      <c r="BL340">
        <v>2.9621350143938401E-2</v>
      </c>
    </row>
    <row r="341" spans="19:64">
      <c r="S341" t="s">
        <v>772</v>
      </c>
      <c r="T341">
        <v>0.14447927628693</v>
      </c>
      <c r="W341" t="s">
        <v>772</v>
      </c>
      <c r="X341">
        <v>9.85014000000001E-2</v>
      </c>
      <c r="AA341" t="s">
        <v>558</v>
      </c>
      <c r="AB341">
        <v>0</v>
      </c>
      <c r="AE341" t="s">
        <v>772</v>
      </c>
      <c r="AF341">
        <v>0.14447927628693699</v>
      </c>
      <c r="AI341" t="s">
        <v>772</v>
      </c>
      <c r="AJ341">
        <v>0.144479276286931</v>
      </c>
      <c r="AM341" t="s">
        <v>772</v>
      </c>
      <c r="AN341">
        <v>0.144479276286927</v>
      </c>
      <c r="AQ341" t="s">
        <v>772</v>
      </c>
      <c r="AR341">
        <v>4.6461554113844297E-2</v>
      </c>
      <c r="AU341" t="s">
        <v>772</v>
      </c>
      <c r="AV341">
        <v>1.33703999999998E-2</v>
      </c>
      <c r="AY341" t="s">
        <v>772</v>
      </c>
      <c r="AZ341">
        <v>4.6461554113845102E-2</v>
      </c>
      <c r="BC341" t="s">
        <v>772</v>
      </c>
      <c r="BD341">
        <v>4.6461554113844401E-2</v>
      </c>
      <c r="BG341" t="s">
        <v>772</v>
      </c>
      <c r="BH341">
        <v>4.6461554113852201E-2</v>
      </c>
      <c r="BK341" t="s">
        <v>772</v>
      </c>
      <c r="BL341">
        <v>4.6461554113852201E-2</v>
      </c>
    </row>
    <row r="342" spans="19:64">
      <c r="S342" t="s">
        <v>773</v>
      </c>
      <c r="T342">
        <v>2.28632570925335</v>
      </c>
      <c r="W342" t="s">
        <v>773</v>
      </c>
      <c r="X342">
        <v>1.1199599999999901</v>
      </c>
      <c r="AA342" t="s">
        <v>559</v>
      </c>
      <c r="AB342">
        <v>0</v>
      </c>
      <c r="AE342" t="s">
        <v>773</v>
      </c>
      <c r="AF342">
        <v>2.2863257092535099</v>
      </c>
      <c r="AI342" t="s">
        <v>773</v>
      </c>
      <c r="AJ342">
        <v>2.2863257092533802</v>
      </c>
      <c r="AM342" t="s">
        <v>773</v>
      </c>
      <c r="AN342">
        <v>2.2863257092532598</v>
      </c>
      <c r="AQ342" t="s">
        <v>773</v>
      </c>
      <c r="AR342">
        <v>0.715426113875956</v>
      </c>
      <c r="AU342" t="s">
        <v>773</v>
      </c>
      <c r="AV342">
        <v>0.33917999999999898</v>
      </c>
      <c r="AY342" t="s">
        <v>773</v>
      </c>
      <c r="AZ342">
        <v>0.715426113875956</v>
      </c>
      <c r="BC342" t="s">
        <v>773</v>
      </c>
      <c r="BD342">
        <v>0.715426113875956</v>
      </c>
      <c r="BG342" t="s">
        <v>773</v>
      </c>
      <c r="BH342">
        <v>0.715426113875956</v>
      </c>
      <c r="BK342" t="s">
        <v>773</v>
      </c>
      <c r="BL342">
        <v>0.715426113875956</v>
      </c>
    </row>
    <row r="343" spans="19:64">
      <c r="S343" t="s">
        <v>774</v>
      </c>
      <c r="T343">
        <v>0</v>
      </c>
      <c r="W343" t="s">
        <v>774</v>
      </c>
      <c r="X343">
        <v>0</v>
      </c>
      <c r="AA343" t="s">
        <v>560</v>
      </c>
      <c r="AB343">
        <v>0</v>
      </c>
      <c r="AE343" t="s">
        <v>774</v>
      </c>
      <c r="AF343">
        <v>0</v>
      </c>
      <c r="AI343" t="s">
        <v>774</v>
      </c>
      <c r="AJ343">
        <v>0</v>
      </c>
      <c r="AM343" t="s">
        <v>774</v>
      </c>
      <c r="AN343">
        <v>0</v>
      </c>
      <c r="AQ343" t="s">
        <v>774</v>
      </c>
      <c r="AR343">
        <v>0</v>
      </c>
      <c r="AU343" t="s">
        <v>774</v>
      </c>
      <c r="AV343">
        <v>0</v>
      </c>
      <c r="AY343" t="s">
        <v>774</v>
      </c>
      <c r="AZ343">
        <v>0</v>
      </c>
      <c r="BC343" t="s">
        <v>774</v>
      </c>
      <c r="BD343">
        <v>0</v>
      </c>
      <c r="BG343" t="s">
        <v>774</v>
      </c>
      <c r="BH343">
        <v>0</v>
      </c>
      <c r="BK343" t="s">
        <v>774</v>
      </c>
      <c r="BL343">
        <v>0</v>
      </c>
    </row>
    <row r="344" spans="19:64">
      <c r="S344" t="s">
        <v>775</v>
      </c>
      <c r="T344">
        <v>0</v>
      </c>
      <c r="W344" t="s">
        <v>775</v>
      </c>
      <c r="X344">
        <v>0</v>
      </c>
      <c r="AA344" t="s">
        <v>561</v>
      </c>
      <c r="AB344">
        <v>99.982848710550201</v>
      </c>
      <c r="AE344" t="s">
        <v>775</v>
      </c>
      <c r="AF344">
        <v>0</v>
      </c>
      <c r="AI344" t="s">
        <v>775</v>
      </c>
      <c r="AJ344">
        <v>0</v>
      </c>
      <c r="AM344" t="s">
        <v>775</v>
      </c>
      <c r="AN344">
        <v>0</v>
      </c>
      <c r="AQ344" t="s">
        <v>775</v>
      </c>
      <c r="AR344">
        <v>0</v>
      </c>
      <c r="AU344" t="s">
        <v>775</v>
      </c>
      <c r="AV344">
        <v>0</v>
      </c>
      <c r="AY344" t="s">
        <v>775</v>
      </c>
      <c r="AZ344">
        <v>0</v>
      </c>
      <c r="BC344" t="s">
        <v>775</v>
      </c>
      <c r="BD344">
        <v>0</v>
      </c>
      <c r="BG344" t="s">
        <v>775</v>
      </c>
      <c r="BH344">
        <v>0</v>
      </c>
      <c r="BK344" t="s">
        <v>775</v>
      </c>
      <c r="BL344">
        <v>0</v>
      </c>
    </row>
    <row r="345" spans="19:64">
      <c r="S345" t="s">
        <v>776</v>
      </c>
      <c r="T345">
        <v>0</v>
      </c>
      <c r="W345" t="s">
        <v>776</v>
      </c>
      <c r="X345">
        <v>0</v>
      </c>
      <c r="AA345" t="s">
        <v>562</v>
      </c>
      <c r="AB345">
        <v>0</v>
      </c>
      <c r="AE345" t="s">
        <v>776</v>
      </c>
      <c r="AF345">
        <v>0</v>
      </c>
      <c r="AI345" t="s">
        <v>776</v>
      </c>
      <c r="AJ345">
        <v>0</v>
      </c>
      <c r="AM345" t="s">
        <v>776</v>
      </c>
      <c r="AN345">
        <v>0</v>
      </c>
      <c r="AQ345" t="s">
        <v>776</v>
      </c>
      <c r="AR345">
        <v>0</v>
      </c>
      <c r="AU345" t="s">
        <v>776</v>
      </c>
      <c r="AV345">
        <v>0</v>
      </c>
      <c r="AY345" t="s">
        <v>776</v>
      </c>
      <c r="AZ345">
        <v>0</v>
      </c>
      <c r="BC345" t="s">
        <v>776</v>
      </c>
      <c r="BD345">
        <v>0</v>
      </c>
      <c r="BG345" t="s">
        <v>776</v>
      </c>
      <c r="BH345">
        <v>0</v>
      </c>
      <c r="BK345" t="s">
        <v>776</v>
      </c>
      <c r="BL345">
        <v>0</v>
      </c>
    </row>
    <row r="346" spans="19:64">
      <c r="S346" t="s">
        <v>777</v>
      </c>
      <c r="T346">
        <v>10.5265816993022</v>
      </c>
      <c r="W346" t="s">
        <v>777</v>
      </c>
      <c r="X346">
        <v>5.1561000000000003</v>
      </c>
      <c r="AA346" t="s">
        <v>563</v>
      </c>
      <c r="AB346">
        <v>-32.457035577204202</v>
      </c>
      <c r="AE346" t="s">
        <v>777</v>
      </c>
      <c r="AF346">
        <v>10.5265816993029</v>
      </c>
      <c r="AI346" t="s">
        <v>777</v>
      </c>
      <c r="AJ346">
        <v>10.5265816993023</v>
      </c>
      <c r="AM346" t="s">
        <v>777</v>
      </c>
      <c r="AN346">
        <v>10.526581699301801</v>
      </c>
      <c r="AQ346" t="s">
        <v>777</v>
      </c>
      <c r="AR346">
        <v>0</v>
      </c>
      <c r="AU346" t="s">
        <v>777</v>
      </c>
      <c r="AV346">
        <v>0</v>
      </c>
      <c r="AY346" t="s">
        <v>777</v>
      </c>
      <c r="AZ346">
        <v>0</v>
      </c>
      <c r="BC346" t="s">
        <v>777</v>
      </c>
      <c r="BD346">
        <v>0</v>
      </c>
      <c r="BG346" t="s">
        <v>777</v>
      </c>
      <c r="BH346">
        <v>0</v>
      </c>
      <c r="BK346" t="s">
        <v>777</v>
      </c>
      <c r="BL346">
        <v>0</v>
      </c>
    </row>
    <row r="347" spans="19:64">
      <c r="S347" t="s">
        <v>778</v>
      </c>
      <c r="T347">
        <v>0</v>
      </c>
      <c r="W347" t="s">
        <v>778</v>
      </c>
      <c r="X347">
        <v>0</v>
      </c>
      <c r="AA347" t="s">
        <v>564</v>
      </c>
      <c r="AB347">
        <v>-131.92678219279301</v>
      </c>
      <c r="AE347" t="s">
        <v>778</v>
      </c>
      <c r="AF347">
        <v>0</v>
      </c>
      <c r="AI347" t="s">
        <v>778</v>
      </c>
      <c r="AJ347">
        <v>0</v>
      </c>
      <c r="AM347" t="s">
        <v>778</v>
      </c>
      <c r="AN347">
        <v>0</v>
      </c>
      <c r="AQ347" t="s">
        <v>778</v>
      </c>
      <c r="AR347">
        <v>0</v>
      </c>
      <c r="AU347" t="s">
        <v>778</v>
      </c>
      <c r="AV347">
        <v>0</v>
      </c>
      <c r="AY347" t="s">
        <v>778</v>
      </c>
      <c r="AZ347">
        <v>0</v>
      </c>
      <c r="BC347" t="s">
        <v>778</v>
      </c>
      <c r="BD347">
        <v>0</v>
      </c>
      <c r="BG347" t="s">
        <v>778</v>
      </c>
      <c r="BH347">
        <v>0</v>
      </c>
      <c r="BK347" t="s">
        <v>778</v>
      </c>
      <c r="BL347">
        <v>0</v>
      </c>
    </row>
    <row r="348" spans="19:64">
      <c r="S348" t="s">
        <v>779</v>
      </c>
      <c r="T348">
        <v>0</v>
      </c>
      <c r="W348" t="s">
        <v>779</v>
      </c>
      <c r="X348">
        <v>0</v>
      </c>
      <c r="AA348" t="s">
        <v>565</v>
      </c>
      <c r="AB348">
        <v>0</v>
      </c>
      <c r="AE348" t="s">
        <v>779</v>
      </c>
      <c r="AF348">
        <v>0</v>
      </c>
      <c r="AI348" t="s">
        <v>779</v>
      </c>
      <c r="AJ348">
        <v>0</v>
      </c>
      <c r="AM348" t="s">
        <v>779</v>
      </c>
      <c r="AN348">
        <v>0</v>
      </c>
      <c r="AQ348" t="s">
        <v>779</v>
      </c>
      <c r="AR348">
        <v>0</v>
      </c>
      <c r="AU348" t="s">
        <v>779</v>
      </c>
      <c r="AV348">
        <v>0</v>
      </c>
      <c r="AY348" t="s">
        <v>779</v>
      </c>
      <c r="AZ348">
        <v>0</v>
      </c>
      <c r="BC348" t="s">
        <v>779</v>
      </c>
      <c r="BD348">
        <v>0</v>
      </c>
      <c r="BG348" t="s">
        <v>779</v>
      </c>
      <c r="BH348">
        <v>0</v>
      </c>
      <c r="BK348" t="s">
        <v>779</v>
      </c>
      <c r="BL348">
        <v>0</v>
      </c>
    </row>
    <row r="349" spans="19:64">
      <c r="S349" t="s">
        <v>780</v>
      </c>
      <c r="T349">
        <v>0</v>
      </c>
      <c r="W349" t="s">
        <v>780</v>
      </c>
      <c r="X349">
        <v>0</v>
      </c>
      <c r="AA349" t="s">
        <v>566</v>
      </c>
      <c r="AB349">
        <v>0</v>
      </c>
      <c r="AE349" t="s">
        <v>780</v>
      </c>
      <c r="AF349">
        <v>0</v>
      </c>
      <c r="AI349" t="s">
        <v>780</v>
      </c>
      <c r="AJ349">
        <v>0</v>
      </c>
      <c r="AM349" t="s">
        <v>780</v>
      </c>
      <c r="AN349">
        <v>0</v>
      </c>
      <c r="AQ349" t="s">
        <v>780</v>
      </c>
      <c r="AR349">
        <v>0</v>
      </c>
      <c r="AU349" t="s">
        <v>780</v>
      </c>
      <c r="AV349">
        <v>-7.5050215625004996E-2</v>
      </c>
      <c r="AY349" t="s">
        <v>780</v>
      </c>
      <c r="AZ349">
        <v>0</v>
      </c>
      <c r="BC349" t="s">
        <v>780</v>
      </c>
      <c r="BD349">
        <v>0</v>
      </c>
      <c r="BG349" t="s">
        <v>780</v>
      </c>
      <c r="BH349">
        <v>0</v>
      </c>
      <c r="BK349" t="s">
        <v>780</v>
      </c>
      <c r="BL349">
        <v>0</v>
      </c>
    </row>
    <row r="350" spans="19:64">
      <c r="S350" t="s">
        <v>781</v>
      </c>
      <c r="T350">
        <v>0</v>
      </c>
      <c r="W350" t="s">
        <v>781</v>
      </c>
      <c r="X350">
        <v>26.235699675000099</v>
      </c>
      <c r="AA350" t="s">
        <v>567</v>
      </c>
      <c r="AB350">
        <v>0</v>
      </c>
      <c r="AE350" t="s">
        <v>781</v>
      </c>
      <c r="AF350">
        <v>0</v>
      </c>
      <c r="AI350" t="s">
        <v>781</v>
      </c>
      <c r="AJ350">
        <v>0</v>
      </c>
      <c r="AM350" t="s">
        <v>781</v>
      </c>
      <c r="AN350">
        <v>0</v>
      </c>
      <c r="AQ350" t="s">
        <v>781</v>
      </c>
      <c r="AR350">
        <v>19.6445046838083</v>
      </c>
      <c r="AU350" t="s">
        <v>781</v>
      </c>
      <c r="AV350">
        <v>0</v>
      </c>
      <c r="AY350" t="s">
        <v>781</v>
      </c>
      <c r="AZ350">
        <v>19.6445046838083</v>
      </c>
      <c r="BC350" t="s">
        <v>781</v>
      </c>
      <c r="BD350">
        <v>19.6445046838083</v>
      </c>
      <c r="BG350" t="s">
        <v>781</v>
      </c>
      <c r="BH350">
        <v>19.6445046838083</v>
      </c>
      <c r="BK350" t="s">
        <v>781</v>
      </c>
      <c r="BL350">
        <v>19.6445046838083</v>
      </c>
    </row>
    <row r="351" spans="19:64">
      <c r="S351" t="s">
        <v>2032</v>
      </c>
      <c r="T351">
        <v>0</v>
      </c>
      <c r="W351" t="s">
        <v>2032</v>
      </c>
      <c r="X351">
        <v>0</v>
      </c>
      <c r="AA351" t="s">
        <v>568</v>
      </c>
      <c r="AB351">
        <v>2.5002326153558099E-2</v>
      </c>
      <c r="AE351" t="s">
        <v>2032</v>
      </c>
      <c r="AF351">
        <v>0</v>
      </c>
      <c r="AI351" t="s">
        <v>2032</v>
      </c>
      <c r="AJ351">
        <v>0</v>
      </c>
      <c r="AM351" t="s">
        <v>2032</v>
      </c>
      <c r="AN351">
        <v>0</v>
      </c>
      <c r="AQ351" t="s">
        <v>2032</v>
      </c>
      <c r="AR351">
        <v>0</v>
      </c>
      <c r="AU351" t="s">
        <v>2032</v>
      </c>
      <c r="AV351">
        <v>0</v>
      </c>
      <c r="AY351" t="s">
        <v>2032</v>
      </c>
      <c r="AZ351">
        <v>0</v>
      </c>
      <c r="BC351" t="s">
        <v>2032</v>
      </c>
      <c r="BD351">
        <v>0</v>
      </c>
      <c r="BG351" t="s">
        <v>2032</v>
      </c>
      <c r="BH351">
        <v>0</v>
      </c>
      <c r="BK351" t="s">
        <v>2032</v>
      </c>
      <c r="BL351">
        <v>0</v>
      </c>
    </row>
    <row r="352" spans="19:64">
      <c r="S352" t="s">
        <v>782</v>
      </c>
      <c r="T352">
        <v>0</v>
      </c>
      <c r="W352" t="s">
        <v>782</v>
      </c>
      <c r="X352">
        <v>0</v>
      </c>
      <c r="AA352" t="s">
        <v>569</v>
      </c>
      <c r="AB352">
        <v>0</v>
      </c>
      <c r="AE352" t="s">
        <v>782</v>
      </c>
      <c r="AF352">
        <v>0</v>
      </c>
      <c r="AI352" t="s">
        <v>782</v>
      </c>
      <c r="AJ352">
        <v>0</v>
      </c>
      <c r="AM352" t="s">
        <v>782</v>
      </c>
      <c r="AN352">
        <v>0</v>
      </c>
      <c r="AQ352" t="s">
        <v>782</v>
      </c>
      <c r="AR352">
        <v>0</v>
      </c>
      <c r="AU352" t="s">
        <v>782</v>
      </c>
      <c r="AV352">
        <v>0</v>
      </c>
      <c r="AY352" t="s">
        <v>782</v>
      </c>
      <c r="AZ352">
        <v>0</v>
      </c>
      <c r="BC352" t="s">
        <v>782</v>
      </c>
      <c r="BD352">
        <v>0</v>
      </c>
      <c r="BG352" t="s">
        <v>782</v>
      </c>
      <c r="BH352">
        <v>0</v>
      </c>
      <c r="BK352" t="s">
        <v>782</v>
      </c>
      <c r="BL352">
        <v>0</v>
      </c>
    </row>
    <row r="353" spans="19:64">
      <c r="S353" t="s">
        <v>783</v>
      </c>
      <c r="T353">
        <v>0</v>
      </c>
      <c r="W353" t="s">
        <v>783</v>
      </c>
      <c r="X353">
        <v>26.235699675000099</v>
      </c>
      <c r="AA353" t="s">
        <v>570</v>
      </c>
      <c r="AB353">
        <v>0</v>
      </c>
      <c r="AE353" t="s">
        <v>783</v>
      </c>
      <c r="AF353">
        <v>0</v>
      </c>
      <c r="AI353" t="s">
        <v>783</v>
      </c>
      <c r="AJ353">
        <v>0</v>
      </c>
      <c r="AM353" t="s">
        <v>783</v>
      </c>
      <c r="AN353">
        <v>0</v>
      </c>
      <c r="AQ353" t="s">
        <v>783</v>
      </c>
      <c r="AR353">
        <v>19.6445046838083</v>
      </c>
      <c r="AU353" t="s">
        <v>783</v>
      </c>
      <c r="AV353">
        <v>0</v>
      </c>
      <c r="AY353" t="s">
        <v>783</v>
      </c>
      <c r="AZ353">
        <v>19.6445046838083</v>
      </c>
      <c r="BC353" t="s">
        <v>783</v>
      </c>
      <c r="BD353">
        <v>19.6445046838083</v>
      </c>
      <c r="BG353" t="s">
        <v>783</v>
      </c>
      <c r="BH353">
        <v>19.6445046838083</v>
      </c>
      <c r="BK353" t="s">
        <v>783</v>
      </c>
      <c r="BL353">
        <v>19.6445046838083</v>
      </c>
    </row>
    <row r="354" spans="19:64">
      <c r="S354" t="s">
        <v>784</v>
      </c>
      <c r="T354">
        <v>161.610847864481</v>
      </c>
      <c r="W354" t="s">
        <v>784</v>
      </c>
      <c r="X354">
        <v>75.963996449999996</v>
      </c>
      <c r="AA354" t="s">
        <v>571</v>
      </c>
      <c r="AB354">
        <v>100</v>
      </c>
      <c r="AE354" t="s">
        <v>784</v>
      </c>
      <c r="AF354">
        <v>161.61084786451801</v>
      </c>
      <c r="AI354" t="s">
        <v>784</v>
      </c>
      <c r="AJ354">
        <v>161.610847864487</v>
      </c>
      <c r="AM354" t="s">
        <v>784</v>
      </c>
      <c r="AN354">
        <v>161.610847864459</v>
      </c>
      <c r="AQ354" t="s">
        <v>784</v>
      </c>
      <c r="AR354">
        <v>32.790659258683597</v>
      </c>
      <c r="AU354" t="s">
        <v>784</v>
      </c>
      <c r="AV354">
        <v>11.477428459374901</v>
      </c>
      <c r="AY354" t="s">
        <v>784</v>
      </c>
      <c r="AZ354">
        <v>32.790659258683597</v>
      </c>
      <c r="BC354" t="s">
        <v>784</v>
      </c>
      <c r="BD354">
        <v>32.790659258683597</v>
      </c>
      <c r="BG354" t="s">
        <v>784</v>
      </c>
      <c r="BH354">
        <v>32.790659258683597</v>
      </c>
      <c r="BK354" t="s">
        <v>784</v>
      </c>
      <c r="BL354">
        <v>32.790659258683597</v>
      </c>
    </row>
    <row r="355" spans="19:64">
      <c r="S355" t="s">
        <v>785</v>
      </c>
      <c r="T355">
        <v>0</v>
      </c>
      <c r="W355" t="s">
        <v>785</v>
      </c>
      <c r="X355">
        <v>0</v>
      </c>
      <c r="AA355" t="s">
        <v>572</v>
      </c>
      <c r="AB355">
        <v>0</v>
      </c>
      <c r="AE355" t="s">
        <v>785</v>
      </c>
      <c r="AF355">
        <v>0</v>
      </c>
      <c r="AI355" t="s">
        <v>785</v>
      </c>
      <c r="AJ355">
        <v>0</v>
      </c>
      <c r="AM355" t="s">
        <v>785</v>
      </c>
      <c r="AN355">
        <v>0</v>
      </c>
      <c r="AQ355" t="s">
        <v>785</v>
      </c>
      <c r="AR355">
        <v>0</v>
      </c>
      <c r="AU355" t="s">
        <v>785</v>
      </c>
      <c r="AV355">
        <v>0</v>
      </c>
      <c r="AY355" t="s">
        <v>785</v>
      </c>
      <c r="AZ355">
        <v>0</v>
      </c>
      <c r="BC355" t="s">
        <v>785</v>
      </c>
      <c r="BD355">
        <v>0</v>
      </c>
      <c r="BG355" t="s">
        <v>785</v>
      </c>
      <c r="BH355">
        <v>0</v>
      </c>
      <c r="BK355" t="s">
        <v>785</v>
      </c>
      <c r="BL355">
        <v>0</v>
      </c>
    </row>
    <row r="356" spans="19:64">
      <c r="S356" t="s">
        <v>786</v>
      </c>
      <c r="T356">
        <v>0</v>
      </c>
      <c r="W356" t="s">
        <v>786</v>
      </c>
      <c r="X356">
        <v>0</v>
      </c>
      <c r="AA356" t="s">
        <v>573</v>
      </c>
      <c r="AB356">
        <v>0</v>
      </c>
      <c r="AE356" t="s">
        <v>786</v>
      </c>
      <c r="AF356">
        <v>0</v>
      </c>
      <c r="AI356" t="s">
        <v>786</v>
      </c>
      <c r="AJ356">
        <v>0</v>
      </c>
      <c r="AM356" t="s">
        <v>786</v>
      </c>
      <c r="AN356">
        <v>0</v>
      </c>
      <c r="AQ356" t="s">
        <v>786</v>
      </c>
      <c r="AR356">
        <v>0</v>
      </c>
      <c r="AU356" t="s">
        <v>786</v>
      </c>
      <c r="AV356">
        <v>0</v>
      </c>
      <c r="AY356" t="s">
        <v>786</v>
      </c>
      <c r="AZ356">
        <v>0</v>
      </c>
      <c r="BC356" t="s">
        <v>786</v>
      </c>
      <c r="BD356">
        <v>0</v>
      </c>
      <c r="BG356" t="s">
        <v>786</v>
      </c>
      <c r="BH356">
        <v>0</v>
      </c>
      <c r="BK356" t="s">
        <v>786</v>
      </c>
      <c r="BL356">
        <v>0</v>
      </c>
    </row>
    <row r="357" spans="19:64">
      <c r="S357" t="s">
        <v>787</v>
      </c>
      <c r="T357">
        <v>-187.881206022078</v>
      </c>
      <c r="W357" t="s">
        <v>787</v>
      </c>
      <c r="X357">
        <v>-45.762208949999902</v>
      </c>
      <c r="AA357" t="s">
        <v>574</v>
      </c>
      <c r="AB357">
        <v>0</v>
      </c>
      <c r="AE357" t="s">
        <v>787</v>
      </c>
      <c r="AF357">
        <v>-187.88120602212399</v>
      </c>
      <c r="AI357" t="s">
        <v>787</v>
      </c>
      <c r="AJ357">
        <v>-187.881206022085</v>
      </c>
      <c r="AM357" t="s">
        <v>787</v>
      </c>
      <c r="AN357">
        <v>-187.881206022051</v>
      </c>
      <c r="AQ357" t="s">
        <v>787</v>
      </c>
      <c r="AR357">
        <v>-54.909799951255202</v>
      </c>
      <c r="AU357" t="s">
        <v>787</v>
      </c>
      <c r="AV357">
        <v>-24.956065631249899</v>
      </c>
      <c r="AY357" t="s">
        <v>787</v>
      </c>
      <c r="AZ357">
        <v>-54.909799951255103</v>
      </c>
      <c r="BC357" t="s">
        <v>787</v>
      </c>
      <c r="BD357">
        <v>-54.909799951255103</v>
      </c>
      <c r="BG357" t="s">
        <v>787</v>
      </c>
      <c r="BH357">
        <v>-54.909799951255103</v>
      </c>
      <c r="BK357" t="s">
        <v>787</v>
      </c>
      <c r="BL357">
        <v>-54.909799951255103</v>
      </c>
    </row>
    <row r="358" spans="19:64">
      <c r="S358" t="s">
        <v>788</v>
      </c>
      <c r="T358">
        <v>0</v>
      </c>
      <c r="W358" t="s">
        <v>788</v>
      </c>
      <c r="X358">
        <v>0</v>
      </c>
      <c r="AA358" t="s">
        <v>575</v>
      </c>
      <c r="AB358">
        <v>0</v>
      </c>
      <c r="AE358" t="s">
        <v>788</v>
      </c>
      <c r="AF358">
        <v>0</v>
      </c>
      <c r="AI358" t="s">
        <v>788</v>
      </c>
      <c r="AJ358">
        <v>0</v>
      </c>
      <c r="AM358" t="s">
        <v>788</v>
      </c>
      <c r="AN358">
        <v>0</v>
      </c>
      <c r="AQ358" t="s">
        <v>788</v>
      </c>
      <c r="AR358">
        <v>0</v>
      </c>
      <c r="AU358" t="s">
        <v>788</v>
      </c>
      <c r="AV358">
        <v>0</v>
      </c>
      <c r="AY358" t="s">
        <v>788</v>
      </c>
      <c r="AZ358">
        <v>0</v>
      </c>
      <c r="BC358" t="s">
        <v>788</v>
      </c>
      <c r="BD358">
        <v>0</v>
      </c>
      <c r="BG358" t="s">
        <v>788</v>
      </c>
      <c r="BH358">
        <v>0</v>
      </c>
      <c r="BK358" t="s">
        <v>788</v>
      </c>
      <c r="BL358">
        <v>0</v>
      </c>
    </row>
    <row r="359" spans="19:64">
      <c r="S359" t="s">
        <v>789</v>
      </c>
      <c r="T359">
        <v>99.960596174579806</v>
      </c>
      <c r="W359" t="s">
        <v>789</v>
      </c>
      <c r="X359">
        <v>19.529153174999902</v>
      </c>
      <c r="AA359" t="s">
        <v>576</v>
      </c>
      <c r="AB359">
        <v>0</v>
      </c>
      <c r="AE359" t="s">
        <v>789</v>
      </c>
      <c r="AF359">
        <v>99.960596174612704</v>
      </c>
      <c r="AI359" t="s">
        <v>789</v>
      </c>
      <c r="AJ359">
        <v>99.960596174585007</v>
      </c>
      <c r="AM359" t="s">
        <v>789</v>
      </c>
      <c r="AN359">
        <v>99.960596174560095</v>
      </c>
      <c r="AQ359" t="s">
        <v>789</v>
      </c>
      <c r="AR359">
        <v>0</v>
      </c>
      <c r="AU359" t="s">
        <v>789</v>
      </c>
      <c r="AV359">
        <v>5.24490325937498</v>
      </c>
      <c r="AY359" t="s">
        <v>789</v>
      </c>
      <c r="AZ359">
        <v>0</v>
      </c>
      <c r="BC359" t="s">
        <v>789</v>
      </c>
      <c r="BD359">
        <v>0</v>
      </c>
      <c r="BG359" t="s">
        <v>789</v>
      </c>
      <c r="BH359">
        <v>0</v>
      </c>
      <c r="BK359" t="s">
        <v>789</v>
      </c>
      <c r="BL359">
        <v>0</v>
      </c>
    </row>
    <row r="360" spans="19:64">
      <c r="S360" t="s">
        <v>790</v>
      </c>
      <c r="T360">
        <v>0</v>
      </c>
      <c r="W360" t="s">
        <v>790</v>
      </c>
      <c r="X360">
        <v>0</v>
      </c>
      <c r="AA360" t="s">
        <v>2024</v>
      </c>
      <c r="AB360">
        <v>32.419306173205101</v>
      </c>
      <c r="AE360" t="s">
        <v>790</v>
      </c>
      <c r="AF360">
        <v>0</v>
      </c>
      <c r="AI360" t="s">
        <v>790</v>
      </c>
      <c r="AJ360">
        <v>0</v>
      </c>
      <c r="AM360" t="s">
        <v>790</v>
      </c>
      <c r="AN360">
        <v>0</v>
      </c>
      <c r="AQ360" t="s">
        <v>790</v>
      </c>
      <c r="AR360">
        <v>0</v>
      </c>
      <c r="AU360" t="s">
        <v>790</v>
      </c>
      <c r="AV360">
        <v>0</v>
      </c>
      <c r="AY360" t="s">
        <v>790</v>
      </c>
      <c r="AZ360">
        <v>0</v>
      </c>
      <c r="BC360" t="s">
        <v>790</v>
      </c>
      <c r="BD360">
        <v>0</v>
      </c>
      <c r="BG360" t="s">
        <v>790</v>
      </c>
      <c r="BH360">
        <v>0</v>
      </c>
      <c r="BK360" t="s">
        <v>790</v>
      </c>
      <c r="BL360">
        <v>0</v>
      </c>
    </row>
    <row r="361" spans="19:64">
      <c r="S361" t="s">
        <v>791</v>
      </c>
      <c r="T361">
        <v>-0.28895855257386099</v>
      </c>
      <c r="W361" t="s">
        <v>791</v>
      </c>
      <c r="X361">
        <v>-0.19700280000000001</v>
      </c>
      <c r="AA361" t="s">
        <v>577</v>
      </c>
      <c r="AB361">
        <v>0</v>
      </c>
      <c r="AE361" t="s">
        <v>791</v>
      </c>
      <c r="AF361">
        <v>-0.28895855257387398</v>
      </c>
      <c r="AI361" t="s">
        <v>791</v>
      </c>
      <c r="AJ361">
        <v>-0.28895855257386199</v>
      </c>
      <c r="AM361" t="s">
        <v>791</v>
      </c>
      <c r="AN361">
        <v>-0.288958552573854</v>
      </c>
      <c r="AQ361" t="s">
        <v>791</v>
      </c>
      <c r="AR361">
        <v>-9.2923108227688705E-2</v>
      </c>
      <c r="AU361" t="s">
        <v>791</v>
      </c>
      <c r="AV361">
        <v>-2.67407999999997E-2</v>
      </c>
      <c r="AY361" t="s">
        <v>791</v>
      </c>
      <c r="AZ361">
        <v>-9.2923108227690204E-2</v>
      </c>
      <c r="BC361" t="s">
        <v>791</v>
      </c>
      <c r="BD361">
        <v>-9.2923108227688803E-2</v>
      </c>
      <c r="BG361" t="s">
        <v>791</v>
      </c>
      <c r="BH361">
        <v>-9.2923108227704401E-2</v>
      </c>
      <c r="BK361" t="s">
        <v>791</v>
      </c>
      <c r="BL361">
        <v>-9.2923108227704401E-2</v>
      </c>
    </row>
    <row r="362" spans="19:64">
      <c r="S362" t="s">
        <v>792</v>
      </c>
      <c r="T362">
        <v>0</v>
      </c>
      <c r="W362" t="s">
        <v>792</v>
      </c>
      <c r="X362">
        <v>0</v>
      </c>
      <c r="AA362" t="s">
        <v>578</v>
      </c>
      <c r="AB362">
        <v>0.22887023777514601</v>
      </c>
      <c r="AE362" t="s">
        <v>792</v>
      </c>
      <c r="AF362">
        <v>0</v>
      </c>
      <c r="AI362" t="s">
        <v>792</v>
      </c>
      <c r="AJ362">
        <v>0</v>
      </c>
      <c r="AM362" t="s">
        <v>792</v>
      </c>
      <c r="AN362">
        <v>0</v>
      </c>
      <c r="AQ362" t="s">
        <v>792</v>
      </c>
      <c r="AR362">
        <v>0</v>
      </c>
      <c r="AU362" t="s">
        <v>792</v>
      </c>
      <c r="AV362">
        <v>0</v>
      </c>
      <c r="AY362" t="s">
        <v>792</v>
      </c>
      <c r="AZ362">
        <v>0</v>
      </c>
      <c r="BC362" t="s">
        <v>792</v>
      </c>
      <c r="BD362">
        <v>0</v>
      </c>
      <c r="BG362" t="s">
        <v>792</v>
      </c>
      <c r="BH362">
        <v>0</v>
      </c>
      <c r="BK362" t="s">
        <v>792</v>
      </c>
      <c r="BL362">
        <v>0</v>
      </c>
    </row>
    <row r="363" spans="19:64">
      <c r="S363" t="s">
        <v>793</v>
      </c>
      <c r="T363">
        <v>-6.8635522025500495E-2</v>
      </c>
      <c r="W363" t="s">
        <v>793</v>
      </c>
      <c r="X363">
        <v>-5.8508999999999999E-2</v>
      </c>
      <c r="AA363" t="s">
        <v>579</v>
      </c>
      <c r="AB363">
        <v>0</v>
      </c>
      <c r="AE363" t="s">
        <v>793</v>
      </c>
      <c r="AF363">
        <v>-6.8635522025501897E-2</v>
      </c>
      <c r="AI363" t="s">
        <v>793</v>
      </c>
      <c r="AJ363">
        <v>-6.8635522025500703E-2</v>
      </c>
      <c r="AM363" t="s">
        <v>793</v>
      </c>
      <c r="AN363">
        <v>-6.8635522025499704E-2</v>
      </c>
      <c r="AQ363" t="s">
        <v>793</v>
      </c>
      <c r="AR363">
        <v>-2.2600666170906399E-2</v>
      </c>
      <c r="AU363" t="s">
        <v>793</v>
      </c>
      <c r="AV363">
        <v>-2.9448E-3</v>
      </c>
      <c r="AY363" t="s">
        <v>793</v>
      </c>
      <c r="AZ363">
        <v>-2.2600666170906399E-2</v>
      </c>
      <c r="BC363" t="s">
        <v>793</v>
      </c>
      <c r="BD363">
        <v>-2.2600666170906301E-2</v>
      </c>
      <c r="BG363" t="s">
        <v>793</v>
      </c>
      <c r="BH363">
        <v>-2.2600666170906301E-2</v>
      </c>
      <c r="BK363" t="s">
        <v>793</v>
      </c>
      <c r="BL363">
        <v>-2.2600666170906301E-2</v>
      </c>
    </row>
    <row r="364" spans="19:64">
      <c r="S364" t="s">
        <v>794</v>
      </c>
      <c r="T364">
        <v>119.831753184357</v>
      </c>
      <c r="W364" t="s">
        <v>794</v>
      </c>
      <c r="X364">
        <v>18.165947625000001</v>
      </c>
      <c r="AA364" t="s">
        <v>580</v>
      </c>
      <c r="AB364">
        <v>0</v>
      </c>
      <c r="AE364" t="s">
        <v>794</v>
      </c>
      <c r="AF364">
        <v>119.83175318443701</v>
      </c>
      <c r="AI364" t="s">
        <v>794</v>
      </c>
      <c r="AJ364">
        <v>119.83175318436901</v>
      </c>
      <c r="AM364" t="s">
        <v>794</v>
      </c>
      <c r="AN364">
        <v>119.83175318430899</v>
      </c>
      <c r="AQ364" t="s">
        <v>794</v>
      </c>
      <c r="AR364">
        <v>0</v>
      </c>
      <c r="AU364" t="s">
        <v>794</v>
      </c>
      <c r="AV364">
        <v>8.6233870874999798</v>
      </c>
      <c r="AY364" t="s">
        <v>794</v>
      </c>
      <c r="AZ364">
        <v>0</v>
      </c>
      <c r="BC364" t="s">
        <v>794</v>
      </c>
      <c r="BD364">
        <v>0</v>
      </c>
      <c r="BG364" t="s">
        <v>794</v>
      </c>
      <c r="BH364">
        <v>0</v>
      </c>
      <c r="BK364" t="s">
        <v>794</v>
      </c>
      <c r="BL364">
        <v>0</v>
      </c>
    </row>
    <row r="365" spans="19:64">
      <c r="S365" t="s">
        <v>795</v>
      </c>
      <c r="T365">
        <v>10.5265816993022</v>
      </c>
      <c r="W365" t="s">
        <v>795</v>
      </c>
      <c r="X365">
        <v>5.1561000000000003</v>
      </c>
      <c r="AA365" t="s">
        <v>581</v>
      </c>
      <c r="AB365">
        <v>0</v>
      </c>
      <c r="AE365" t="s">
        <v>795</v>
      </c>
      <c r="AF365">
        <v>10.5265816993029</v>
      </c>
      <c r="AI365" t="s">
        <v>795</v>
      </c>
      <c r="AJ365">
        <v>10.5265816993023</v>
      </c>
      <c r="AM365" t="s">
        <v>795</v>
      </c>
      <c r="AN365">
        <v>10.526581699301801</v>
      </c>
      <c r="AQ365" t="s">
        <v>795</v>
      </c>
      <c r="AR365">
        <v>0</v>
      </c>
      <c r="AU365" t="s">
        <v>795</v>
      </c>
      <c r="AV365">
        <v>0</v>
      </c>
      <c r="AY365" t="s">
        <v>795</v>
      </c>
      <c r="AZ365">
        <v>0</v>
      </c>
      <c r="BC365" t="s">
        <v>795</v>
      </c>
      <c r="BD365">
        <v>0</v>
      </c>
      <c r="BG365" t="s">
        <v>795</v>
      </c>
      <c r="BH365">
        <v>0</v>
      </c>
      <c r="BK365" t="s">
        <v>795</v>
      </c>
      <c r="BL365">
        <v>0</v>
      </c>
    </row>
    <row r="366" spans="19:64">
      <c r="S366" t="s">
        <v>2033</v>
      </c>
      <c r="T366">
        <v>0</v>
      </c>
      <c r="W366" t="s">
        <v>2033</v>
      </c>
      <c r="X366">
        <v>0</v>
      </c>
      <c r="AA366" t="s">
        <v>582</v>
      </c>
      <c r="AB366">
        <v>0</v>
      </c>
      <c r="AE366" t="s">
        <v>2033</v>
      </c>
      <c r="AF366">
        <v>0</v>
      </c>
      <c r="AI366" t="s">
        <v>2033</v>
      </c>
      <c r="AJ366">
        <v>0</v>
      </c>
      <c r="AM366" t="s">
        <v>2033</v>
      </c>
      <c r="AN366">
        <v>0</v>
      </c>
      <c r="AQ366" t="s">
        <v>2033</v>
      </c>
      <c r="AR366">
        <v>0</v>
      </c>
      <c r="AU366" t="s">
        <v>2033</v>
      </c>
      <c r="AV366">
        <v>0</v>
      </c>
      <c r="AY366" t="s">
        <v>2033</v>
      </c>
      <c r="AZ366">
        <v>0</v>
      </c>
      <c r="BC366" t="s">
        <v>2033</v>
      </c>
      <c r="BD366">
        <v>0</v>
      </c>
      <c r="BG366" t="s">
        <v>2033</v>
      </c>
      <c r="BH366">
        <v>0</v>
      </c>
      <c r="BK366" t="s">
        <v>2033</v>
      </c>
      <c r="BL366">
        <v>0</v>
      </c>
    </row>
    <row r="367" spans="19:64">
      <c r="S367" t="s">
        <v>796</v>
      </c>
      <c r="T367">
        <v>0</v>
      </c>
      <c r="W367" t="s">
        <v>796</v>
      </c>
      <c r="X367">
        <v>0</v>
      </c>
      <c r="AA367" t="s">
        <v>583</v>
      </c>
      <c r="AB367">
        <v>0</v>
      </c>
      <c r="AE367" t="s">
        <v>796</v>
      </c>
      <c r="AF367">
        <v>0</v>
      </c>
      <c r="AI367" t="s">
        <v>796</v>
      </c>
      <c r="AJ367">
        <v>0</v>
      </c>
      <c r="AM367" t="s">
        <v>796</v>
      </c>
      <c r="AN367">
        <v>0</v>
      </c>
      <c r="AQ367" t="s">
        <v>796</v>
      </c>
      <c r="AR367">
        <v>0</v>
      </c>
      <c r="AU367" t="s">
        <v>796</v>
      </c>
      <c r="AV367">
        <v>0</v>
      </c>
      <c r="AY367" t="s">
        <v>796</v>
      </c>
      <c r="AZ367">
        <v>0</v>
      </c>
      <c r="BC367" t="s">
        <v>796</v>
      </c>
      <c r="BD367">
        <v>0</v>
      </c>
      <c r="BG367" t="s">
        <v>796</v>
      </c>
      <c r="BH367">
        <v>0</v>
      </c>
      <c r="BK367" t="s">
        <v>796</v>
      </c>
      <c r="BL367">
        <v>0</v>
      </c>
    </row>
    <row r="368" spans="19:64">
      <c r="S368" t="s">
        <v>387</v>
      </c>
      <c r="T368">
        <v>-3.5680155115926197E-2</v>
      </c>
      <c r="W368" t="s">
        <v>387</v>
      </c>
      <c r="X368">
        <v>-1.7478E-2</v>
      </c>
      <c r="AA368" t="s">
        <v>584</v>
      </c>
      <c r="AB368">
        <v>0</v>
      </c>
      <c r="AE368" t="s">
        <v>387</v>
      </c>
      <c r="AF368">
        <v>-3.5680155115928598E-2</v>
      </c>
      <c r="AI368" t="s">
        <v>387</v>
      </c>
      <c r="AJ368">
        <v>-3.56801551159266E-2</v>
      </c>
      <c r="AM368" t="s">
        <v>387</v>
      </c>
      <c r="AN368">
        <v>-3.5680155115924803E-2</v>
      </c>
      <c r="AQ368" t="s">
        <v>387</v>
      </c>
      <c r="AR368">
        <v>-1.11648646829565E-2</v>
      </c>
      <c r="AU368" t="s">
        <v>387</v>
      </c>
      <c r="AV368">
        <v>-5.2931999999999996E-3</v>
      </c>
      <c r="AY368" t="s">
        <v>387</v>
      </c>
      <c r="AZ368">
        <v>-1.11648646829565E-2</v>
      </c>
      <c r="BC368" t="s">
        <v>387</v>
      </c>
      <c r="BD368">
        <v>-1.11648646829565E-2</v>
      </c>
      <c r="BG368" t="s">
        <v>387</v>
      </c>
      <c r="BH368">
        <v>-1.11648646829565E-2</v>
      </c>
      <c r="BK368" t="s">
        <v>387</v>
      </c>
      <c r="BL368">
        <v>-1.11648646829565E-2</v>
      </c>
    </row>
    <row r="369" spans="19:64">
      <c r="S369" t="s">
        <v>797</v>
      </c>
      <c r="T369">
        <v>4.3739300300612398E-3</v>
      </c>
      <c r="W369" t="s">
        <v>797</v>
      </c>
      <c r="X369">
        <v>0.41463359999999999</v>
      </c>
      <c r="AA369" t="s">
        <v>585</v>
      </c>
      <c r="AB369">
        <v>-3.6850376457278899E-3</v>
      </c>
      <c r="AE369" t="s">
        <v>797</v>
      </c>
      <c r="AF369">
        <v>4.3739300300615399E-3</v>
      </c>
      <c r="AI369" t="s">
        <v>797</v>
      </c>
      <c r="AJ369">
        <v>4.3739300300612901E-3</v>
      </c>
      <c r="AM369" t="s">
        <v>797</v>
      </c>
      <c r="AN369">
        <v>4.3739300300610698E-3</v>
      </c>
      <c r="AQ369" t="s">
        <v>797</v>
      </c>
      <c r="AR369">
        <v>1.3688057983608801E-3</v>
      </c>
      <c r="AU369" t="s">
        <v>797</v>
      </c>
      <c r="AV369" s="110">
        <v>6.4800000000000003E-4</v>
      </c>
      <c r="AY369" t="s">
        <v>797</v>
      </c>
      <c r="AZ369">
        <v>1.3688057983608801E-3</v>
      </c>
      <c r="BC369" t="s">
        <v>797</v>
      </c>
      <c r="BD369">
        <v>1.3688057983608801E-3</v>
      </c>
      <c r="BG369" t="s">
        <v>797</v>
      </c>
      <c r="BH369">
        <v>1.3688057983608801E-3</v>
      </c>
      <c r="BK369" t="s">
        <v>797</v>
      </c>
      <c r="BL369">
        <v>1.3688057983608801E-3</v>
      </c>
    </row>
    <row r="370" spans="19:64">
      <c r="S370" t="s">
        <v>2034</v>
      </c>
      <c r="T370">
        <v>0</v>
      </c>
      <c r="W370" t="s">
        <v>2034</v>
      </c>
      <c r="X370">
        <v>0</v>
      </c>
      <c r="AA370" t="s">
        <v>586</v>
      </c>
      <c r="AB370">
        <v>0</v>
      </c>
      <c r="AE370" t="s">
        <v>2034</v>
      </c>
      <c r="AF370">
        <v>0</v>
      </c>
      <c r="AI370" t="s">
        <v>2034</v>
      </c>
      <c r="AJ370">
        <v>0</v>
      </c>
      <c r="AM370" t="s">
        <v>2034</v>
      </c>
      <c r="AN370">
        <v>0</v>
      </c>
      <c r="AQ370" t="s">
        <v>2034</v>
      </c>
      <c r="AR370">
        <v>1.09191450836133E-2</v>
      </c>
      <c r="AU370" t="s">
        <v>2034</v>
      </c>
      <c r="AV370">
        <v>2.3111999999999998E-3</v>
      </c>
      <c r="AY370" t="s">
        <v>2034</v>
      </c>
      <c r="AZ370">
        <v>1.09191450836133E-2</v>
      </c>
      <c r="BC370" t="s">
        <v>2034</v>
      </c>
      <c r="BD370">
        <v>1.09191450836133E-2</v>
      </c>
      <c r="BG370" t="s">
        <v>2034</v>
      </c>
      <c r="BH370">
        <v>1.09191450836133E-2</v>
      </c>
      <c r="BK370" t="s">
        <v>2034</v>
      </c>
      <c r="BL370">
        <v>1.09191450836133E-2</v>
      </c>
    </row>
    <row r="371" spans="19:64">
      <c r="S371" t="s">
        <v>798</v>
      </c>
      <c r="T371">
        <v>4.3739300300612398E-3</v>
      </c>
      <c r="W371" t="s">
        <v>798</v>
      </c>
      <c r="X371">
        <v>0.41463359999999999</v>
      </c>
      <c r="AA371" t="s">
        <v>587</v>
      </c>
      <c r="AB371">
        <v>0</v>
      </c>
      <c r="AE371" t="s">
        <v>798</v>
      </c>
      <c r="AF371">
        <v>4.3739300300615399E-3</v>
      </c>
      <c r="AI371" t="s">
        <v>798</v>
      </c>
      <c r="AJ371">
        <v>4.3739300300612901E-3</v>
      </c>
      <c r="AM371" t="s">
        <v>798</v>
      </c>
      <c r="AN371">
        <v>4.3739300300610698E-3</v>
      </c>
      <c r="AQ371" t="s">
        <v>798</v>
      </c>
      <c r="AR371">
        <v>1.3688057983608801E-3</v>
      </c>
      <c r="AU371" t="s">
        <v>798</v>
      </c>
      <c r="AV371" s="110">
        <v>6.4800000000000003E-4</v>
      </c>
      <c r="AY371" t="s">
        <v>798</v>
      </c>
      <c r="AZ371">
        <v>1.3688057983608801E-3</v>
      </c>
      <c r="BC371" t="s">
        <v>798</v>
      </c>
      <c r="BD371">
        <v>1.3688057983608801E-3</v>
      </c>
      <c r="BG371" t="s">
        <v>798</v>
      </c>
      <c r="BH371">
        <v>1.3688057983608801E-3</v>
      </c>
      <c r="BK371" t="s">
        <v>798</v>
      </c>
      <c r="BL371">
        <v>1.3688057983608801E-3</v>
      </c>
    </row>
    <row r="372" spans="19:64">
      <c r="S372" t="s">
        <v>799</v>
      </c>
      <c r="T372">
        <v>0</v>
      </c>
      <c r="W372" t="s">
        <v>799</v>
      </c>
      <c r="X372">
        <v>0</v>
      </c>
      <c r="AA372" t="s">
        <v>588</v>
      </c>
      <c r="AB372">
        <v>0</v>
      </c>
      <c r="AE372" t="s">
        <v>799</v>
      </c>
      <c r="AF372">
        <v>0</v>
      </c>
      <c r="AI372" t="s">
        <v>799</v>
      </c>
      <c r="AJ372">
        <v>0</v>
      </c>
      <c r="AM372" t="s">
        <v>799</v>
      </c>
      <c r="AN372">
        <v>0</v>
      </c>
      <c r="AQ372" t="s">
        <v>799</v>
      </c>
      <c r="AR372">
        <v>0</v>
      </c>
      <c r="AU372" t="s">
        <v>799</v>
      </c>
      <c r="AV372">
        <v>0</v>
      </c>
      <c r="AY372" t="s">
        <v>799</v>
      </c>
      <c r="AZ372">
        <v>0</v>
      </c>
      <c r="BC372" t="s">
        <v>799</v>
      </c>
      <c r="BD372">
        <v>0</v>
      </c>
      <c r="BG372" t="s">
        <v>799</v>
      </c>
      <c r="BH372">
        <v>0</v>
      </c>
      <c r="BK372" t="s">
        <v>799</v>
      </c>
      <c r="BL372">
        <v>0</v>
      </c>
    </row>
    <row r="373" spans="19:64">
      <c r="S373" t="s">
        <v>800</v>
      </c>
      <c r="T373">
        <v>0</v>
      </c>
      <c r="W373" t="s">
        <v>800</v>
      </c>
      <c r="X373">
        <v>0</v>
      </c>
      <c r="AA373" t="s">
        <v>589</v>
      </c>
      <c r="AB373">
        <v>1.2027560656854799E-2</v>
      </c>
      <c r="AE373" t="s">
        <v>800</v>
      </c>
      <c r="AF373">
        <v>0</v>
      </c>
      <c r="AI373" t="s">
        <v>800</v>
      </c>
      <c r="AJ373">
        <v>0</v>
      </c>
      <c r="AM373" t="s">
        <v>800</v>
      </c>
      <c r="AN373">
        <v>0</v>
      </c>
      <c r="AQ373" t="s">
        <v>800</v>
      </c>
      <c r="AR373">
        <v>0</v>
      </c>
      <c r="AU373" t="s">
        <v>800</v>
      </c>
      <c r="AV373">
        <v>0</v>
      </c>
      <c r="AY373" t="s">
        <v>800</v>
      </c>
      <c r="AZ373">
        <v>0</v>
      </c>
      <c r="BC373" t="s">
        <v>800</v>
      </c>
      <c r="BD373">
        <v>0</v>
      </c>
      <c r="BG373" t="s">
        <v>800</v>
      </c>
      <c r="BH373">
        <v>0</v>
      </c>
      <c r="BK373" t="s">
        <v>800</v>
      </c>
      <c r="BL373">
        <v>0</v>
      </c>
    </row>
    <row r="374" spans="19:64">
      <c r="S374" t="s">
        <v>801</v>
      </c>
      <c r="T374">
        <v>0</v>
      </c>
      <c r="W374" t="s">
        <v>801</v>
      </c>
      <c r="X374">
        <v>0</v>
      </c>
      <c r="AA374" t="s">
        <v>590</v>
      </c>
      <c r="AB374">
        <v>0</v>
      </c>
      <c r="AE374" t="s">
        <v>801</v>
      </c>
      <c r="AF374">
        <v>0</v>
      </c>
      <c r="AI374" t="s">
        <v>801</v>
      </c>
      <c r="AJ374">
        <v>0</v>
      </c>
      <c r="AM374" t="s">
        <v>801</v>
      </c>
      <c r="AN374">
        <v>0</v>
      </c>
      <c r="AQ374" t="s">
        <v>801</v>
      </c>
      <c r="AR374">
        <v>0</v>
      </c>
      <c r="AU374" t="s">
        <v>801</v>
      </c>
      <c r="AV374">
        <v>0</v>
      </c>
      <c r="AY374" t="s">
        <v>801</v>
      </c>
      <c r="AZ374">
        <v>0</v>
      </c>
      <c r="BC374" t="s">
        <v>801</v>
      </c>
      <c r="BD374">
        <v>0</v>
      </c>
      <c r="BG374" t="s">
        <v>801</v>
      </c>
      <c r="BH374">
        <v>0</v>
      </c>
      <c r="BK374" t="s">
        <v>801</v>
      </c>
      <c r="BL374">
        <v>0</v>
      </c>
    </row>
    <row r="375" spans="19:64">
      <c r="S375" t="s">
        <v>802</v>
      </c>
      <c r="T375">
        <v>0</v>
      </c>
      <c r="W375" t="s">
        <v>802</v>
      </c>
      <c r="X375">
        <v>0</v>
      </c>
      <c r="AA375" t="s">
        <v>591</v>
      </c>
      <c r="AB375">
        <v>3.27306323456376</v>
      </c>
      <c r="AE375" t="s">
        <v>802</v>
      </c>
      <c r="AF375">
        <v>0</v>
      </c>
      <c r="AI375" t="s">
        <v>802</v>
      </c>
      <c r="AJ375">
        <v>0</v>
      </c>
      <c r="AM375" t="s">
        <v>802</v>
      </c>
      <c r="AN375">
        <v>0</v>
      </c>
      <c r="AQ375" t="s">
        <v>802</v>
      </c>
      <c r="AR375">
        <v>0</v>
      </c>
      <c r="AU375" t="s">
        <v>802</v>
      </c>
      <c r="AV375">
        <v>7.5050215625004996E-2</v>
      </c>
      <c r="AY375" t="s">
        <v>802</v>
      </c>
      <c r="AZ375">
        <v>0</v>
      </c>
      <c r="BC375" t="s">
        <v>802</v>
      </c>
      <c r="BD375">
        <v>0</v>
      </c>
      <c r="BG375" t="s">
        <v>802</v>
      </c>
      <c r="BH375">
        <v>0</v>
      </c>
      <c r="BK375" t="s">
        <v>802</v>
      </c>
      <c r="BL375">
        <v>0</v>
      </c>
    </row>
    <row r="376" spans="19:64">
      <c r="S376" t="s">
        <v>803</v>
      </c>
      <c r="T376">
        <v>0</v>
      </c>
      <c r="W376" t="s">
        <v>803</v>
      </c>
      <c r="X376">
        <v>0</v>
      </c>
      <c r="AA376" t="s">
        <v>592</v>
      </c>
      <c r="AB376">
        <v>0</v>
      </c>
      <c r="AE376" t="s">
        <v>803</v>
      </c>
      <c r="AF376">
        <v>0</v>
      </c>
      <c r="AI376" t="s">
        <v>803</v>
      </c>
      <c r="AJ376">
        <v>0</v>
      </c>
      <c r="AM376" t="s">
        <v>803</v>
      </c>
      <c r="AN376">
        <v>0</v>
      </c>
      <c r="AQ376" t="s">
        <v>803</v>
      </c>
      <c r="AR376">
        <v>0</v>
      </c>
      <c r="AU376" t="s">
        <v>803</v>
      </c>
      <c r="AV376">
        <v>0</v>
      </c>
      <c r="AY376" t="s">
        <v>803</v>
      </c>
      <c r="AZ376">
        <v>0</v>
      </c>
      <c r="BC376" t="s">
        <v>803</v>
      </c>
      <c r="BD376">
        <v>0</v>
      </c>
      <c r="BG376" t="s">
        <v>803</v>
      </c>
      <c r="BH376">
        <v>0</v>
      </c>
      <c r="BK376" t="s">
        <v>803</v>
      </c>
      <c r="BL376">
        <v>0</v>
      </c>
    </row>
    <row r="377" spans="19:64">
      <c r="S377" t="s">
        <v>804</v>
      </c>
      <c r="T377">
        <v>-61.650251689901701</v>
      </c>
      <c r="W377" t="s">
        <v>804</v>
      </c>
      <c r="X377">
        <v>-30.1991435999999</v>
      </c>
      <c r="AA377" t="s">
        <v>593</v>
      </c>
      <c r="AB377">
        <v>-0.30071251595361798</v>
      </c>
      <c r="AE377" t="s">
        <v>804</v>
      </c>
      <c r="AF377">
        <v>-61.6502516899059</v>
      </c>
      <c r="AI377" t="s">
        <v>804</v>
      </c>
      <c r="AJ377">
        <v>-61.650251689902397</v>
      </c>
      <c r="AM377" t="s">
        <v>804</v>
      </c>
      <c r="AN377">
        <v>-61.650251689899299</v>
      </c>
      <c r="AQ377" t="s">
        <v>804</v>
      </c>
      <c r="AR377">
        <v>-13.1461545748753</v>
      </c>
      <c r="AU377" t="s">
        <v>804</v>
      </c>
      <c r="AV377">
        <v>-6.2325251999999898</v>
      </c>
      <c r="AY377" t="s">
        <v>804</v>
      </c>
      <c r="AZ377">
        <v>-13.1461545748753</v>
      </c>
      <c r="BC377" t="s">
        <v>804</v>
      </c>
      <c r="BD377">
        <v>-13.1461545748753</v>
      </c>
      <c r="BG377" t="s">
        <v>804</v>
      </c>
      <c r="BH377">
        <v>-13.1461545748753</v>
      </c>
      <c r="BK377" t="s">
        <v>804</v>
      </c>
      <c r="BL377">
        <v>-13.1461545748753</v>
      </c>
    </row>
    <row r="378" spans="19:64">
      <c r="S378" t="s">
        <v>805</v>
      </c>
      <c r="T378">
        <v>0.129871750297503</v>
      </c>
      <c r="W378" t="s">
        <v>805</v>
      </c>
      <c r="X378">
        <v>9.1346400000000105E-2</v>
      </c>
      <c r="AA378" t="s">
        <v>2025</v>
      </c>
      <c r="AB378">
        <v>0</v>
      </c>
      <c r="AE378" t="s">
        <v>805</v>
      </c>
      <c r="AF378">
        <v>0.129871750297509</v>
      </c>
      <c r="AI378" t="s">
        <v>805</v>
      </c>
      <c r="AJ378">
        <v>0.129871750297504</v>
      </c>
      <c r="AM378" t="s">
        <v>805</v>
      </c>
      <c r="AN378">
        <v>0.1298717502975</v>
      </c>
      <c r="AQ378" t="s">
        <v>805</v>
      </c>
      <c r="AR378">
        <v>4.1890660281223097E-2</v>
      </c>
      <c r="AU378" t="s">
        <v>805</v>
      </c>
      <c r="AV378">
        <v>1.12032E-2</v>
      </c>
      <c r="AY378" t="s">
        <v>805</v>
      </c>
      <c r="AZ378">
        <v>4.1890660281223902E-2</v>
      </c>
      <c r="BC378" t="s">
        <v>805</v>
      </c>
      <c r="BD378">
        <v>4.1890660281223097E-2</v>
      </c>
      <c r="BG378" t="s">
        <v>805</v>
      </c>
      <c r="BH378">
        <v>4.1890660281231E-2</v>
      </c>
      <c r="BK378" t="s">
        <v>805</v>
      </c>
      <c r="BL378">
        <v>4.1890660281231E-2</v>
      </c>
    </row>
    <row r="379" spans="19:64">
      <c r="S379" t="s">
        <v>379</v>
      </c>
      <c r="T379">
        <v>-3.5561480531969201</v>
      </c>
      <c r="W379" t="s">
        <v>379</v>
      </c>
      <c r="X379">
        <v>-1.7419283999999999</v>
      </c>
      <c r="AA379" t="s">
        <v>594</v>
      </c>
      <c r="AB379">
        <v>99.132489015121607</v>
      </c>
      <c r="AE379" t="s">
        <v>379</v>
      </c>
      <c r="AF379">
        <v>-3.5561480531971599</v>
      </c>
      <c r="AI379" t="s">
        <v>379</v>
      </c>
      <c r="AJ379">
        <v>-3.55614805319696</v>
      </c>
      <c r="AM379" t="s">
        <v>379</v>
      </c>
      <c r="AN379">
        <v>-3.5561480531967802</v>
      </c>
      <c r="AQ379" t="s">
        <v>379</v>
      </c>
      <c r="AR379">
        <v>-8.85814982333267E-2</v>
      </c>
      <c r="AU379" t="s">
        <v>379</v>
      </c>
      <c r="AV379">
        <v>-4.1996400000000003E-2</v>
      </c>
      <c r="AY379" t="s">
        <v>379</v>
      </c>
      <c r="AZ379">
        <v>-8.85814982333267E-2</v>
      </c>
      <c r="BC379" t="s">
        <v>379</v>
      </c>
      <c r="BD379">
        <v>-8.85814982333267E-2</v>
      </c>
      <c r="BG379" t="s">
        <v>379</v>
      </c>
      <c r="BH379">
        <v>-8.85814982333267E-2</v>
      </c>
      <c r="BK379" t="s">
        <v>379</v>
      </c>
      <c r="BL379">
        <v>-8.85814982333267E-2</v>
      </c>
    </row>
    <row r="380" spans="19:64">
      <c r="S380" t="s">
        <v>806</v>
      </c>
      <c r="T380">
        <v>0</v>
      </c>
      <c r="W380" t="s">
        <v>806</v>
      </c>
      <c r="X380">
        <v>0</v>
      </c>
      <c r="AA380" t="s">
        <v>595</v>
      </c>
      <c r="AB380">
        <v>0</v>
      </c>
      <c r="AE380" t="s">
        <v>806</v>
      </c>
      <c r="AF380">
        <v>0</v>
      </c>
      <c r="AI380" t="s">
        <v>806</v>
      </c>
      <c r="AJ380">
        <v>0</v>
      </c>
      <c r="AM380" t="s">
        <v>806</v>
      </c>
      <c r="AN380">
        <v>0</v>
      </c>
      <c r="AQ380" t="s">
        <v>806</v>
      </c>
      <c r="AR380">
        <v>0</v>
      </c>
      <c r="AU380" t="s">
        <v>806</v>
      </c>
      <c r="AV380">
        <v>0</v>
      </c>
      <c r="AY380" t="s">
        <v>806</v>
      </c>
      <c r="AZ380">
        <v>0</v>
      </c>
      <c r="BC380" t="s">
        <v>806</v>
      </c>
      <c r="BD380">
        <v>0</v>
      </c>
      <c r="BG380" t="s">
        <v>806</v>
      </c>
      <c r="BH380">
        <v>0</v>
      </c>
      <c r="BK380" t="s">
        <v>806</v>
      </c>
      <c r="BL380">
        <v>0</v>
      </c>
    </row>
    <row r="381" spans="19:64">
      <c r="S381" t="s">
        <v>807</v>
      </c>
      <c r="T381">
        <v>10.2752922709668</v>
      </c>
      <c r="W381" t="s">
        <v>807</v>
      </c>
      <c r="X381">
        <v>5.0333129999999997</v>
      </c>
      <c r="AA381" t="s">
        <v>596</v>
      </c>
      <c r="AB381">
        <v>0</v>
      </c>
      <c r="AE381" t="s">
        <v>807</v>
      </c>
      <c r="AF381">
        <v>10.275292270967499</v>
      </c>
      <c r="AI381" t="s">
        <v>807</v>
      </c>
      <c r="AJ381">
        <v>10.275292270966901</v>
      </c>
      <c r="AM381" t="s">
        <v>807</v>
      </c>
      <c r="AN381">
        <v>10.2752922709664</v>
      </c>
      <c r="AQ381" t="s">
        <v>807</v>
      </c>
      <c r="AR381">
        <v>2.1911040822730801</v>
      </c>
      <c r="AU381" t="s">
        <v>807</v>
      </c>
      <c r="AV381">
        <v>1.03879139999999</v>
      </c>
      <c r="AY381" t="s">
        <v>807</v>
      </c>
      <c r="AZ381">
        <v>2.1911040822730801</v>
      </c>
      <c r="BC381" t="s">
        <v>807</v>
      </c>
      <c r="BD381">
        <v>2.1911040822730801</v>
      </c>
      <c r="BG381" t="s">
        <v>807</v>
      </c>
      <c r="BH381">
        <v>2.1911040822730801</v>
      </c>
      <c r="BK381" t="s">
        <v>807</v>
      </c>
      <c r="BL381">
        <v>2.1911040822730801</v>
      </c>
    </row>
    <row r="382" spans="19:64">
      <c r="S382" t="s">
        <v>808</v>
      </c>
      <c r="T382">
        <v>0</v>
      </c>
      <c r="W382" t="s">
        <v>808</v>
      </c>
      <c r="X382">
        <v>0</v>
      </c>
      <c r="AA382" t="s">
        <v>597</v>
      </c>
      <c r="AB382">
        <v>3.5680155115929202E-2</v>
      </c>
      <c r="AE382" t="s">
        <v>808</v>
      </c>
      <c r="AF382">
        <v>0</v>
      </c>
      <c r="AI382" t="s">
        <v>808</v>
      </c>
      <c r="AJ382">
        <v>0</v>
      </c>
      <c r="AM382" t="s">
        <v>808</v>
      </c>
      <c r="AN382">
        <v>0</v>
      </c>
      <c r="AQ382" t="s">
        <v>808</v>
      </c>
      <c r="AR382">
        <v>0</v>
      </c>
      <c r="AU382" t="s">
        <v>808</v>
      </c>
      <c r="AV382">
        <v>0</v>
      </c>
      <c r="AY382" t="s">
        <v>808</v>
      </c>
      <c r="AZ382">
        <v>0</v>
      </c>
      <c r="BC382" t="s">
        <v>808</v>
      </c>
      <c r="BD382">
        <v>0</v>
      </c>
      <c r="BG382" t="s">
        <v>808</v>
      </c>
      <c r="BH382">
        <v>0</v>
      </c>
      <c r="BK382" t="s">
        <v>808</v>
      </c>
      <c r="BL382">
        <v>0</v>
      </c>
    </row>
    <row r="383" spans="19:64">
      <c r="S383" t="s">
        <v>809</v>
      </c>
      <c r="T383">
        <v>0</v>
      </c>
      <c r="W383" t="s">
        <v>809</v>
      </c>
      <c r="X383">
        <v>0</v>
      </c>
      <c r="AA383" t="s">
        <v>598</v>
      </c>
      <c r="AB383">
        <v>-0.15623323966668001</v>
      </c>
      <c r="AE383" t="s">
        <v>809</v>
      </c>
      <c r="AF383">
        <v>0</v>
      </c>
      <c r="AI383" t="s">
        <v>809</v>
      </c>
      <c r="AJ383">
        <v>0</v>
      </c>
      <c r="AM383" t="s">
        <v>809</v>
      </c>
      <c r="AN383">
        <v>0</v>
      </c>
      <c r="AQ383" t="s">
        <v>809</v>
      </c>
      <c r="AR383">
        <v>0</v>
      </c>
      <c r="AU383" t="s">
        <v>809</v>
      </c>
      <c r="AV383">
        <v>0</v>
      </c>
      <c r="AY383" t="s">
        <v>809</v>
      </c>
      <c r="AZ383">
        <v>0</v>
      </c>
      <c r="BC383" t="s">
        <v>809</v>
      </c>
      <c r="BD383">
        <v>0</v>
      </c>
      <c r="BG383" t="s">
        <v>809</v>
      </c>
      <c r="BH383">
        <v>0</v>
      </c>
      <c r="BK383" t="s">
        <v>809</v>
      </c>
      <c r="BL383">
        <v>0</v>
      </c>
    </row>
    <row r="384" spans="19:64">
      <c r="S384" t="s">
        <v>358</v>
      </c>
      <c r="T384">
        <v>132.18901183670599</v>
      </c>
      <c r="W384" t="s">
        <v>358</v>
      </c>
      <c r="X384">
        <v>66.436932374999699</v>
      </c>
      <c r="AA384" t="s">
        <v>599</v>
      </c>
      <c r="AB384">
        <v>-10.240051642762401</v>
      </c>
      <c r="AE384" t="s">
        <v>358</v>
      </c>
      <c r="AF384">
        <v>132.18901183670201</v>
      </c>
      <c r="AI384" t="s">
        <v>358</v>
      </c>
      <c r="AJ384">
        <v>132.18901183670499</v>
      </c>
      <c r="AM384" t="s">
        <v>358</v>
      </c>
      <c r="AN384">
        <v>132.189011836709</v>
      </c>
      <c r="AQ384" t="s">
        <v>358</v>
      </c>
      <c r="AR384">
        <v>48.293776150143898</v>
      </c>
      <c r="AU384" t="s">
        <v>358</v>
      </c>
      <c r="AV384">
        <v>14.289585940625001</v>
      </c>
      <c r="AY384" t="s">
        <v>358</v>
      </c>
      <c r="AZ384">
        <v>48.293776150143898</v>
      </c>
      <c r="BC384" t="s">
        <v>358</v>
      </c>
      <c r="BD384">
        <v>48.293776150143799</v>
      </c>
      <c r="BG384" t="s">
        <v>358</v>
      </c>
      <c r="BH384">
        <v>48.293776150143898</v>
      </c>
      <c r="BK384" t="s">
        <v>358</v>
      </c>
      <c r="BL384">
        <v>48.293776150143898</v>
      </c>
    </row>
    <row r="385" spans="19:64">
      <c r="S385" t="s">
        <v>810</v>
      </c>
      <c r="T385">
        <v>0</v>
      </c>
      <c r="W385" t="s">
        <v>810</v>
      </c>
      <c r="X385">
        <v>0</v>
      </c>
      <c r="AA385" t="s">
        <v>600</v>
      </c>
      <c r="AB385">
        <v>0</v>
      </c>
      <c r="AE385" t="s">
        <v>810</v>
      </c>
      <c r="AF385">
        <v>0</v>
      </c>
      <c r="AI385" t="s">
        <v>810</v>
      </c>
      <c r="AJ385">
        <v>0</v>
      </c>
      <c r="AM385" t="s">
        <v>810</v>
      </c>
      <c r="AN385">
        <v>0</v>
      </c>
      <c r="AQ385" t="s">
        <v>810</v>
      </c>
      <c r="AR385">
        <v>0</v>
      </c>
      <c r="AU385" t="s">
        <v>810</v>
      </c>
      <c r="AV385">
        <v>0</v>
      </c>
      <c r="AY385" t="s">
        <v>810</v>
      </c>
      <c r="AZ385">
        <v>0</v>
      </c>
      <c r="BC385" t="s">
        <v>810</v>
      </c>
      <c r="BD385">
        <v>0</v>
      </c>
      <c r="BG385" t="s">
        <v>810</v>
      </c>
      <c r="BH385">
        <v>0</v>
      </c>
      <c r="BK385" t="s">
        <v>810</v>
      </c>
      <c r="BL385">
        <v>0</v>
      </c>
    </row>
    <row r="386" spans="19:64">
      <c r="S386" t="s">
        <v>811</v>
      </c>
      <c r="T386">
        <v>0</v>
      </c>
      <c r="W386" t="s">
        <v>811</v>
      </c>
      <c r="X386">
        <v>0</v>
      </c>
      <c r="AA386" t="s">
        <v>601</v>
      </c>
      <c r="AB386">
        <v>0.16700460777269599</v>
      </c>
      <c r="AE386" t="s">
        <v>811</v>
      </c>
      <c r="AF386">
        <v>0</v>
      </c>
      <c r="AI386" t="s">
        <v>811</v>
      </c>
      <c r="AJ386">
        <v>0</v>
      </c>
      <c r="AM386" t="s">
        <v>811</v>
      </c>
      <c r="AN386">
        <v>0</v>
      </c>
      <c r="AQ386" t="s">
        <v>811</v>
      </c>
      <c r="AR386">
        <v>0</v>
      </c>
      <c r="AU386" t="s">
        <v>811</v>
      </c>
      <c r="AV386">
        <v>0</v>
      </c>
      <c r="AY386" t="s">
        <v>811</v>
      </c>
      <c r="AZ386">
        <v>0</v>
      </c>
      <c r="BC386" t="s">
        <v>811</v>
      </c>
      <c r="BD386">
        <v>0</v>
      </c>
      <c r="BG386" t="s">
        <v>811</v>
      </c>
      <c r="BH386">
        <v>0</v>
      </c>
      <c r="BK386" t="s">
        <v>811</v>
      </c>
      <c r="BL386">
        <v>0</v>
      </c>
    </row>
    <row r="387" spans="19:64">
      <c r="S387" t="s">
        <v>361</v>
      </c>
      <c r="T387">
        <v>10.2494872176411</v>
      </c>
      <c r="W387" t="s">
        <v>361</v>
      </c>
      <c r="X387">
        <v>5.0206716</v>
      </c>
      <c r="AA387" t="s">
        <v>602</v>
      </c>
      <c r="AB387">
        <v>0</v>
      </c>
      <c r="AE387" t="s">
        <v>361</v>
      </c>
      <c r="AF387">
        <v>10.2494872176417</v>
      </c>
      <c r="AI387" t="s">
        <v>361</v>
      </c>
      <c r="AJ387">
        <v>10.2494872176412</v>
      </c>
      <c r="AM387" t="s">
        <v>361</v>
      </c>
      <c r="AN387">
        <v>10.249487217640599</v>
      </c>
      <c r="AQ387" t="s">
        <v>361</v>
      </c>
      <c r="AR387">
        <v>2.1830292541506902</v>
      </c>
      <c r="AU387" t="s">
        <v>361</v>
      </c>
      <c r="AV387">
        <v>1.0349633999999901</v>
      </c>
      <c r="AY387" t="s">
        <v>361</v>
      </c>
      <c r="AZ387">
        <v>2.1830292541506902</v>
      </c>
      <c r="BC387" t="s">
        <v>361</v>
      </c>
      <c r="BD387">
        <v>2.1830292541506902</v>
      </c>
      <c r="BG387" t="s">
        <v>361</v>
      </c>
      <c r="BH387">
        <v>2.1830292541506902</v>
      </c>
      <c r="BK387" t="s">
        <v>361</v>
      </c>
      <c r="BL387">
        <v>2.1830292541506902</v>
      </c>
    </row>
    <row r="388" spans="19:64">
      <c r="S388" t="s">
        <v>812</v>
      </c>
      <c r="T388">
        <v>4.3976318904496201E-2</v>
      </c>
      <c r="W388" t="s">
        <v>812</v>
      </c>
      <c r="X388">
        <v>2.15424E-2</v>
      </c>
      <c r="AA388" t="s">
        <v>603</v>
      </c>
      <c r="AB388">
        <v>6.8802308039717301</v>
      </c>
      <c r="AE388" t="s">
        <v>812</v>
      </c>
      <c r="AF388">
        <v>4.3976318904499198E-2</v>
      </c>
      <c r="AI388" t="s">
        <v>812</v>
      </c>
      <c r="AJ388">
        <v>4.39763189044967E-2</v>
      </c>
      <c r="AM388" t="s">
        <v>812</v>
      </c>
      <c r="AN388">
        <v>4.39763189044945E-2</v>
      </c>
      <c r="AQ388" t="s">
        <v>812</v>
      </c>
      <c r="AR388">
        <v>1.3760883720455501E-2</v>
      </c>
      <c r="AU388" t="s">
        <v>812</v>
      </c>
      <c r="AV388">
        <v>6.5237999999999997E-3</v>
      </c>
      <c r="AY388" t="s">
        <v>812</v>
      </c>
      <c r="AZ388">
        <v>1.3760883720455501E-2</v>
      </c>
      <c r="BC388" t="s">
        <v>812</v>
      </c>
      <c r="BD388">
        <v>1.3760883720455501E-2</v>
      </c>
      <c r="BG388" t="s">
        <v>812</v>
      </c>
      <c r="BH388">
        <v>1.3760883720455501E-2</v>
      </c>
      <c r="BK388" t="s">
        <v>812</v>
      </c>
      <c r="BL388">
        <v>1.3760883720455501E-2</v>
      </c>
    </row>
    <row r="389" spans="19:64">
      <c r="S389" t="s">
        <v>813</v>
      </c>
      <c r="T389">
        <v>0</v>
      </c>
      <c r="W389" t="s">
        <v>813</v>
      </c>
      <c r="X389">
        <v>0</v>
      </c>
      <c r="AA389" t="s">
        <v>604</v>
      </c>
      <c r="AB389">
        <v>0</v>
      </c>
      <c r="AE389" t="s">
        <v>813</v>
      </c>
      <c r="AF389">
        <v>0</v>
      </c>
      <c r="AI389" t="s">
        <v>813</v>
      </c>
      <c r="AJ389">
        <v>0</v>
      </c>
      <c r="AM389" t="s">
        <v>813</v>
      </c>
      <c r="AN389">
        <v>0</v>
      </c>
      <c r="AQ389" t="s">
        <v>813</v>
      </c>
      <c r="AR389">
        <v>-3.7366009736694697E-2</v>
      </c>
      <c r="AU389" t="s">
        <v>813</v>
      </c>
      <c r="AV389">
        <v>-9.2767615625005004E-2</v>
      </c>
      <c r="AY389" t="s">
        <v>813</v>
      </c>
      <c r="AZ389">
        <v>-3.7366009736694697E-2</v>
      </c>
      <c r="BC389" t="s">
        <v>813</v>
      </c>
      <c r="BD389">
        <v>-3.7366009736694697E-2</v>
      </c>
      <c r="BG389" t="s">
        <v>813</v>
      </c>
      <c r="BH389">
        <v>-3.7366009736694697E-2</v>
      </c>
      <c r="BK389" t="s">
        <v>813</v>
      </c>
      <c r="BL389">
        <v>-3.7366009736694697E-2</v>
      </c>
    </row>
    <row r="390" spans="19:64">
      <c r="S390" t="s">
        <v>388</v>
      </c>
      <c r="T390">
        <v>-100.00000000002601</v>
      </c>
      <c r="W390" t="s">
        <v>388</v>
      </c>
      <c r="X390">
        <v>-19.548454574999901</v>
      </c>
      <c r="AA390" t="s">
        <v>605</v>
      </c>
      <c r="AB390">
        <v>0</v>
      </c>
      <c r="AE390" t="s">
        <v>388</v>
      </c>
      <c r="AF390">
        <v>-100.000000000059</v>
      </c>
      <c r="AI390" t="s">
        <v>388</v>
      </c>
      <c r="AJ390">
        <v>-100.000000000032</v>
      </c>
      <c r="AM390" t="s">
        <v>388</v>
      </c>
      <c r="AN390">
        <v>-100.00000000000701</v>
      </c>
      <c r="AQ390" t="s">
        <v>388</v>
      </c>
      <c r="AR390">
        <v>-1.2330028670993001E-2</v>
      </c>
      <c r="AU390" t="s">
        <v>388</v>
      </c>
      <c r="AV390">
        <v>-5.2507490593749804</v>
      </c>
      <c r="AY390" t="s">
        <v>388</v>
      </c>
      <c r="AZ390">
        <v>-1.2330028670993001E-2</v>
      </c>
      <c r="BC390" t="s">
        <v>388</v>
      </c>
      <c r="BD390">
        <v>-1.2330028670993001E-2</v>
      </c>
      <c r="BG390" t="s">
        <v>388</v>
      </c>
      <c r="BH390">
        <v>-1.2330028670993001E-2</v>
      </c>
      <c r="BK390" t="s">
        <v>388</v>
      </c>
      <c r="BL390">
        <v>-1.2330028670993001E-2</v>
      </c>
    </row>
    <row r="391" spans="19:64">
      <c r="S391" t="s">
        <v>814</v>
      </c>
      <c r="T391">
        <v>0</v>
      </c>
      <c r="W391" t="s">
        <v>814</v>
      </c>
      <c r="X391">
        <v>0</v>
      </c>
      <c r="AA391" t="s">
        <v>606</v>
      </c>
      <c r="AB391">
        <v>0</v>
      </c>
      <c r="AE391" t="s">
        <v>814</v>
      </c>
      <c r="AF391">
        <v>0</v>
      </c>
      <c r="AI391" t="s">
        <v>814</v>
      </c>
      <c r="AJ391">
        <v>0</v>
      </c>
      <c r="AM391" t="s">
        <v>814</v>
      </c>
      <c r="AN391">
        <v>0</v>
      </c>
      <c r="AQ391" t="s">
        <v>814</v>
      </c>
      <c r="AR391">
        <v>0</v>
      </c>
      <c r="AU391" t="s">
        <v>814</v>
      </c>
      <c r="AV391">
        <v>0</v>
      </c>
      <c r="AY391" t="s">
        <v>814</v>
      </c>
      <c r="AZ391">
        <v>0</v>
      </c>
      <c r="BC391" t="s">
        <v>814</v>
      </c>
      <c r="BD391">
        <v>0</v>
      </c>
      <c r="BG391" t="s">
        <v>814</v>
      </c>
      <c r="BH391">
        <v>0</v>
      </c>
      <c r="BK391" t="s">
        <v>814</v>
      </c>
      <c r="BL391">
        <v>0</v>
      </c>
    </row>
    <row r="392" spans="19:64">
      <c r="S392" t="s">
        <v>815</v>
      </c>
      <c r="T392">
        <v>0</v>
      </c>
      <c r="W392" t="s">
        <v>815</v>
      </c>
      <c r="X392">
        <v>0</v>
      </c>
      <c r="AA392" t="s">
        <v>607</v>
      </c>
      <c r="AB392">
        <v>0</v>
      </c>
      <c r="AE392" t="s">
        <v>815</v>
      </c>
      <c r="AF392">
        <v>0</v>
      </c>
      <c r="AI392" t="s">
        <v>815</v>
      </c>
      <c r="AJ392">
        <v>0</v>
      </c>
      <c r="AM392" t="s">
        <v>815</v>
      </c>
      <c r="AN392">
        <v>0</v>
      </c>
      <c r="AQ392" t="s">
        <v>815</v>
      </c>
      <c r="AR392">
        <v>0</v>
      </c>
      <c r="AU392" t="s">
        <v>815</v>
      </c>
      <c r="AV392">
        <v>0</v>
      </c>
      <c r="AY392" t="s">
        <v>815</v>
      </c>
      <c r="AZ392">
        <v>0</v>
      </c>
      <c r="BC392" t="s">
        <v>815</v>
      </c>
      <c r="BD392">
        <v>0</v>
      </c>
      <c r="BG392" t="s">
        <v>815</v>
      </c>
      <c r="BH392">
        <v>0</v>
      </c>
      <c r="BK392" t="s">
        <v>815</v>
      </c>
      <c r="BL392">
        <v>0</v>
      </c>
    </row>
    <row r="393" spans="19:64">
      <c r="S393" t="s">
        <v>816</v>
      </c>
      <c r="T393">
        <v>0</v>
      </c>
      <c r="W393" t="s">
        <v>816</v>
      </c>
      <c r="X393">
        <v>0</v>
      </c>
      <c r="AA393" t="s">
        <v>2026</v>
      </c>
      <c r="AB393">
        <v>3.1667792717946702E-2</v>
      </c>
      <c r="AE393" t="s">
        <v>816</v>
      </c>
      <c r="AF393">
        <v>0</v>
      </c>
      <c r="AI393" t="s">
        <v>816</v>
      </c>
      <c r="AJ393">
        <v>0</v>
      </c>
      <c r="AM393" t="s">
        <v>816</v>
      </c>
      <c r="AN393">
        <v>0</v>
      </c>
      <c r="AQ393" t="s">
        <v>816</v>
      </c>
      <c r="AR393">
        <v>0</v>
      </c>
      <c r="AU393" t="s">
        <v>816</v>
      </c>
      <c r="AV393">
        <v>0</v>
      </c>
      <c r="AY393" t="s">
        <v>816</v>
      </c>
      <c r="AZ393">
        <v>0</v>
      </c>
      <c r="BC393" t="s">
        <v>816</v>
      </c>
      <c r="BD393">
        <v>0</v>
      </c>
      <c r="BG393" t="s">
        <v>816</v>
      </c>
      <c r="BH393">
        <v>0</v>
      </c>
      <c r="BK393" t="s">
        <v>816</v>
      </c>
      <c r="BL393">
        <v>0</v>
      </c>
    </row>
    <row r="394" spans="19:64">
      <c r="S394" t="s">
        <v>2035</v>
      </c>
      <c r="T394">
        <v>-10.240051642728</v>
      </c>
      <c r="W394" t="s">
        <v>2035</v>
      </c>
      <c r="X394">
        <v>-1.80907785000001</v>
      </c>
      <c r="AA394" t="s">
        <v>608</v>
      </c>
      <c r="AB394">
        <v>0</v>
      </c>
      <c r="AE394" t="s">
        <v>2035</v>
      </c>
      <c r="AF394">
        <v>-10.2400516427548</v>
      </c>
      <c r="AI394" t="s">
        <v>2035</v>
      </c>
      <c r="AJ394">
        <v>-10.240051642732199</v>
      </c>
      <c r="AM394" t="s">
        <v>2035</v>
      </c>
      <c r="AN394">
        <v>-10.2400516427118</v>
      </c>
      <c r="AQ394" t="s">
        <v>2035</v>
      </c>
      <c r="AR394">
        <v>-19.7865986796496</v>
      </c>
      <c r="AU394" t="s">
        <v>2035</v>
      </c>
      <c r="AV394">
        <v>-6.0284262000000197</v>
      </c>
      <c r="AY394" t="s">
        <v>2035</v>
      </c>
      <c r="AZ394">
        <v>-19.7865986796496</v>
      </c>
      <c r="BC394" t="s">
        <v>2035</v>
      </c>
      <c r="BD394">
        <v>-19.7865986796496</v>
      </c>
      <c r="BG394" t="s">
        <v>2035</v>
      </c>
      <c r="BH394">
        <v>-19.7865986796496</v>
      </c>
      <c r="BK394" t="s">
        <v>2035</v>
      </c>
      <c r="BL394">
        <v>-19.7865986796496</v>
      </c>
    </row>
    <row r="395" spans="19:64">
      <c r="S395" t="s">
        <v>817</v>
      </c>
      <c r="T395">
        <v>0</v>
      </c>
      <c r="W395" t="s">
        <v>817</v>
      </c>
      <c r="X395">
        <v>0</v>
      </c>
      <c r="AA395" t="s">
        <v>609</v>
      </c>
      <c r="AB395">
        <v>-392.72576554855999</v>
      </c>
      <c r="AE395" t="s">
        <v>817</v>
      </c>
      <c r="AF395">
        <v>0</v>
      </c>
      <c r="AI395" t="s">
        <v>817</v>
      </c>
      <c r="AJ395">
        <v>0</v>
      </c>
      <c r="AM395" t="s">
        <v>817</v>
      </c>
      <c r="AN395">
        <v>0</v>
      </c>
      <c r="AQ395" t="s">
        <v>817</v>
      </c>
      <c r="AR395">
        <v>0</v>
      </c>
      <c r="AU395" t="s">
        <v>817</v>
      </c>
      <c r="AV395">
        <v>0</v>
      </c>
      <c r="AY395" t="s">
        <v>817</v>
      </c>
      <c r="AZ395">
        <v>0</v>
      </c>
      <c r="BC395" t="s">
        <v>817</v>
      </c>
      <c r="BD395">
        <v>0</v>
      </c>
      <c r="BG395" t="s">
        <v>817</v>
      </c>
      <c r="BH395">
        <v>0</v>
      </c>
      <c r="BK395" t="s">
        <v>817</v>
      </c>
      <c r="BL395">
        <v>0</v>
      </c>
    </row>
    <row r="396" spans="19:64">
      <c r="S396" t="s">
        <v>818</v>
      </c>
      <c r="T396">
        <v>0</v>
      </c>
      <c r="W396" t="s">
        <v>818</v>
      </c>
      <c r="X396">
        <v>0</v>
      </c>
      <c r="AA396" t="s">
        <v>610</v>
      </c>
      <c r="AB396">
        <v>0</v>
      </c>
      <c r="AE396" t="s">
        <v>818</v>
      </c>
      <c r="AF396">
        <v>0</v>
      </c>
      <c r="AI396" t="s">
        <v>818</v>
      </c>
      <c r="AJ396">
        <v>0</v>
      </c>
      <c r="AM396" t="s">
        <v>818</v>
      </c>
      <c r="AN396">
        <v>0</v>
      </c>
      <c r="AQ396" t="s">
        <v>818</v>
      </c>
      <c r="AR396">
        <v>0</v>
      </c>
      <c r="AU396" t="s">
        <v>818</v>
      </c>
      <c r="AV396">
        <v>0</v>
      </c>
      <c r="AY396" t="s">
        <v>818</v>
      </c>
      <c r="AZ396">
        <v>0</v>
      </c>
      <c r="BC396" t="s">
        <v>818</v>
      </c>
      <c r="BD396">
        <v>0</v>
      </c>
      <c r="BG396" t="s">
        <v>818</v>
      </c>
      <c r="BH396">
        <v>0</v>
      </c>
      <c r="BK396" t="s">
        <v>818</v>
      </c>
      <c r="BL396">
        <v>0</v>
      </c>
    </row>
    <row r="397" spans="19:64">
      <c r="S397" t="s">
        <v>819</v>
      </c>
      <c r="T397">
        <v>99.960596174579806</v>
      </c>
      <c r="W397" t="s">
        <v>819</v>
      </c>
      <c r="X397">
        <v>19.529153174999902</v>
      </c>
      <c r="AA397" t="s">
        <v>611</v>
      </c>
      <c r="AB397">
        <v>0</v>
      </c>
      <c r="AE397" t="s">
        <v>819</v>
      </c>
      <c r="AF397">
        <v>99.960596174612704</v>
      </c>
      <c r="AI397" t="s">
        <v>819</v>
      </c>
      <c r="AJ397">
        <v>99.960596174585007</v>
      </c>
      <c r="AM397" t="s">
        <v>819</v>
      </c>
      <c r="AN397">
        <v>99.960596174560095</v>
      </c>
      <c r="AQ397" t="s">
        <v>819</v>
      </c>
      <c r="AR397">
        <v>0</v>
      </c>
      <c r="AU397" t="s">
        <v>819</v>
      </c>
      <c r="AV397">
        <v>5.24490325937498</v>
      </c>
      <c r="AY397" t="s">
        <v>819</v>
      </c>
      <c r="AZ397">
        <v>0</v>
      </c>
      <c r="BC397" t="s">
        <v>819</v>
      </c>
      <c r="BD397">
        <v>0</v>
      </c>
      <c r="BG397" t="s">
        <v>819</v>
      </c>
      <c r="BH397">
        <v>0</v>
      </c>
      <c r="BK397" t="s">
        <v>819</v>
      </c>
      <c r="BL397">
        <v>0</v>
      </c>
    </row>
    <row r="398" spans="19:64">
      <c r="S398" t="s">
        <v>820</v>
      </c>
      <c r="T398">
        <v>0</v>
      </c>
      <c r="W398" t="s">
        <v>820</v>
      </c>
      <c r="X398">
        <v>0</v>
      </c>
      <c r="AA398" t="s">
        <v>612</v>
      </c>
      <c r="AB398">
        <v>0</v>
      </c>
      <c r="AE398" t="s">
        <v>820</v>
      </c>
      <c r="AF398">
        <v>0</v>
      </c>
      <c r="AI398" t="s">
        <v>820</v>
      </c>
      <c r="AJ398">
        <v>0</v>
      </c>
      <c r="AM398" t="s">
        <v>820</v>
      </c>
      <c r="AN398">
        <v>0</v>
      </c>
      <c r="AQ398" t="s">
        <v>820</v>
      </c>
      <c r="AR398">
        <v>0</v>
      </c>
      <c r="AU398" t="s">
        <v>820</v>
      </c>
      <c r="AV398">
        <v>0</v>
      </c>
      <c r="AY398" t="s">
        <v>820</v>
      </c>
      <c r="AZ398">
        <v>0</v>
      </c>
      <c r="BC398" t="s">
        <v>820</v>
      </c>
      <c r="BD398">
        <v>0</v>
      </c>
      <c r="BG398" t="s">
        <v>820</v>
      </c>
      <c r="BH398">
        <v>0</v>
      </c>
      <c r="BK398" t="s">
        <v>820</v>
      </c>
      <c r="BL398">
        <v>0</v>
      </c>
    </row>
    <row r="399" spans="19:64">
      <c r="S399" t="s">
        <v>821</v>
      </c>
      <c r="T399">
        <v>0</v>
      </c>
      <c r="W399" t="s">
        <v>821</v>
      </c>
      <c r="X399">
        <v>0</v>
      </c>
      <c r="AA399" t="s">
        <v>613</v>
      </c>
      <c r="AB399">
        <v>237.39691444889499</v>
      </c>
      <c r="AE399" t="s">
        <v>821</v>
      </c>
      <c r="AF399">
        <v>0</v>
      </c>
      <c r="AI399" t="s">
        <v>821</v>
      </c>
      <c r="AJ399">
        <v>0</v>
      </c>
      <c r="AM399" t="s">
        <v>821</v>
      </c>
      <c r="AN399">
        <v>0</v>
      </c>
      <c r="AQ399" t="s">
        <v>821</v>
      </c>
      <c r="AR399">
        <v>0</v>
      </c>
      <c r="AU399" t="s">
        <v>821</v>
      </c>
      <c r="AV399">
        <v>0</v>
      </c>
      <c r="AY399" t="s">
        <v>821</v>
      </c>
      <c r="AZ399">
        <v>0</v>
      </c>
      <c r="BC399" t="s">
        <v>821</v>
      </c>
      <c r="BD399">
        <v>0</v>
      </c>
      <c r="BG399" t="s">
        <v>821</v>
      </c>
      <c r="BH399">
        <v>0</v>
      </c>
      <c r="BK399" t="s">
        <v>821</v>
      </c>
      <c r="BL399">
        <v>0</v>
      </c>
    </row>
    <row r="400" spans="19:64">
      <c r="S400" t="s">
        <v>822</v>
      </c>
      <c r="T400">
        <v>0</v>
      </c>
      <c r="W400" t="s">
        <v>822</v>
      </c>
      <c r="X400">
        <v>0</v>
      </c>
      <c r="AA400" t="s">
        <v>614</v>
      </c>
      <c r="AB400">
        <v>0</v>
      </c>
      <c r="AE400" t="s">
        <v>822</v>
      </c>
      <c r="AF400">
        <v>0</v>
      </c>
      <c r="AI400" t="s">
        <v>822</v>
      </c>
      <c r="AJ400">
        <v>0</v>
      </c>
      <c r="AM400" t="s">
        <v>822</v>
      </c>
      <c r="AN400">
        <v>0</v>
      </c>
      <c r="AQ400" t="s">
        <v>822</v>
      </c>
      <c r="AR400">
        <v>0</v>
      </c>
      <c r="AU400" t="s">
        <v>822</v>
      </c>
      <c r="AV400">
        <v>0</v>
      </c>
      <c r="AY400" t="s">
        <v>822</v>
      </c>
      <c r="AZ400">
        <v>0</v>
      </c>
      <c r="BC400" t="s">
        <v>822</v>
      </c>
      <c r="BD400">
        <v>0</v>
      </c>
      <c r="BG400" t="s">
        <v>822</v>
      </c>
      <c r="BH400">
        <v>0</v>
      </c>
      <c r="BK400" t="s">
        <v>822</v>
      </c>
      <c r="BL400">
        <v>0</v>
      </c>
    </row>
    <row r="401" spans="19:64">
      <c r="S401" t="s">
        <v>823</v>
      </c>
      <c r="T401">
        <v>0</v>
      </c>
      <c r="W401" t="s">
        <v>823</v>
      </c>
      <c r="X401">
        <v>0</v>
      </c>
      <c r="AA401" t="s">
        <v>615</v>
      </c>
      <c r="AB401">
        <v>3.3570710440553098E-2</v>
      </c>
      <c r="AE401" t="s">
        <v>823</v>
      </c>
      <c r="AF401">
        <v>0</v>
      </c>
      <c r="AI401" t="s">
        <v>823</v>
      </c>
      <c r="AJ401">
        <v>0</v>
      </c>
      <c r="AM401" t="s">
        <v>823</v>
      </c>
      <c r="AN401">
        <v>0</v>
      </c>
      <c r="AQ401" t="s">
        <v>823</v>
      </c>
      <c r="AR401">
        <v>0</v>
      </c>
      <c r="AU401" t="s">
        <v>823</v>
      </c>
      <c r="AV401">
        <v>0</v>
      </c>
      <c r="AY401" t="s">
        <v>823</v>
      </c>
      <c r="AZ401">
        <v>0</v>
      </c>
      <c r="BC401" t="s">
        <v>823</v>
      </c>
      <c r="BD401">
        <v>0</v>
      </c>
      <c r="BG401" t="s">
        <v>823</v>
      </c>
      <c r="BH401">
        <v>0</v>
      </c>
      <c r="BK401" t="s">
        <v>823</v>
      </c>
      <c r="BL401">
        <v>0</v>
      </c>
    </row>
    <row r="402" spans="19:64">
      <c r="S402" t="s">
        <v>824</v>
      </c>
      <c r="T402">
        <v>20.894066193278899</v>
      </c>
      <c r="W402" t="s">
        <v>824</v>
      </c>
      <c r="X402">
        <v>26.122609987499999</v>
      </c>
      <c r="AA402" t="s">
        <v>616</v>
      </c>
      <c r="AB402">
        <v>7.5663121816807594E-2</v>
      </c>
      <c r="AE402" t="s">
        <v>824</v>
      </c>
      <c r="AF402">
        <v>20.894066193280299</v>
      </c>
      <c r="AI402" t="s">
        <v>824</v>
      </c>
      <c r="AJ402">
        <v>20.894066193279102</v>
      </c>
      <c r="AM402" t="s">
        <v>824</v>
      </c>
      <c r="AN402">
        <v>20.894066193278</v>
      </c>
      <c r="AQ402" t="s">
        <v>824</v>
      </c>
      <c r="AR402">
        <v>0</v>
      </c>
      <c r="AU402" t="s">
        <v>824</v>
      </c>
      <c r="AV402">
        <v>0</v>
      </c>
      <c r="AY402" t="s">
        <v>824</v>
      </c>
      <c r="AZ402">
        <v>0</v>
      </c>
      <c r="BC402" t="s">
        <v>824</v>
      </c>
      <c r="BD402">
        <v>0</v>
      </c>
      <c r="BG402" t="s">
        <v>824</v>
      </c>
      <c r="BH402">
        <v>0</v>
      </c>
      <c r="BK402" t="s">
        <v>824</v>
      </c>
      <c r="BL402">
        <v>0</v>
      </c>
    </row>
    <row r="403" spans="19:64">
      <c r="S403" t="s">
        <v>825</v>
      </c>
      <c r="T403">
        <v>0</v>
      </c>
      <c r="W403" t="s">
        <v>825</v>
      </c>
      <c r="X403">
        <v>0</v>
      </c>
      <c r="AA403" t="s">
        <v>617</v>
      </c>
      <c r="AB403">
        <v>102.77142283673901</v>
      </c>
      <c r="AE403" t="s">
        <v>825</v>
      </c>
      <c r="AF403">
        <v>0</v>
      </c>
      <c r="AI403" t="s">
        <v>825</v>
      </c>
      <c r="AJ403">
        <v>0</v>
      </c>
      <c r="AM403" t="s">
        <v>825</v>
      </c>
      <c r="AN403">
        <v>0</v>
      </c>
      <c r="AQ403" t="s">
        <v>825</v>
      </c>
      <c r="AR403">
        <v>0</v>
      </c>
      <c r="AU403" t="s">
        <v>825</v>
      </c>
      <c r="AV403">
        <v>0</v>
      </c>
      <c r="AY403" t="s">
        <v>825</v>
      </c>
      <c r="AZ403">
        <v>0</v>
      </c>
      <c r="BC403" t="s">
        <v>825</v>
      </c>
      <c r="BD403">
        <v>0</v>
      </c>
      <c r="BG403" t="s">
        <v>825</v>
      </c>
      <c r="BH403">
        <v>0</v>
      </c>
      <c r="BK403" t="s">
        <v>825</v>
      </c>
      <c r="BL403">
        <v>0</v>
      </c>
    </row>
    <row r="404" spans="19:64">
      <c r="S404" t="s">
        <v>826</v>
      </c>
      <c r="T404">
        <v>0</v>
      </c>
      <c r="W404" t="s">
        <v>826</v>
      </c>
      <c r="X404">
        <v>0</v>
      </c>
      <c r="AA404" t="s">
        <v>618</v>
      </c>
      <c r="AB404">
        <v>0</v>
      </c>
      <c r="AE404" t="s">
        <v>826</v>
      </c>
      <c r="AF404">
        <v>0</v>
      </c>
      <c r="AI404" t="s">
        <v>826</v>
      </c>
      <c r="AJ404">
        <v>0</v>
      </c>
      <c r="AM404" t="s">
        <v>826</v>
      </c>
      <c r="AN404">
        <v>0</v>
      </c>
      <c r="AQ404" t="s">
        <v>826</v>
      </c>
      <c r="AR404">
        <v>0</v>
      </c>
      <c r="AU404" t="s">
        <v>826</v>
      </c>
      <c r="AV404">
        <v>0</v>
      </c>
      <c r="AY404" t="s">
        <v>826</v>
      </c>
      <c r="AZ404">
        <v>0</v>
      </c>
      <c r="BC404" t="s">
        <v>826</v>
      </c>
      <c r="BD404">
        <v>0</v>
      </c>
      <c r="BG404" t="s">
        <v>826</v>
      </c>
      <c r="BH404">
        <v>0</v>
      </c>
      <c r="BK404" t="s">
        <v>826</v>
      </c>
      <c r="BL404">
        <v>0</v>
      </c>
    </row>
    <row r="405" spans="19:64">
      <c r="S405" t="s">
        <v>827</v>
      </c>
      <c r="T405">
        <v>10.210784248323099</v>
      </c>
      <c r="W405" t="s">
        <v>827</v>
      </c>
      <c r="X405">
        <v>0.51561000000000001</v>
      </c>
      <c r="AA405" t="s">
        <v>2009</v>
      </c>
      <c r="AB405">
        <v>1.7151289449742799E-2</v>
      </c>
      <c r="AE405" t="s">
        <v>827</v>
      </c>
      <c r="AF405">
        <v>10.210784248323799</v>
      </c>
      <c r="AI405" t="s">
        <v>827</v>
      </c>
      <c r="AJ405">
        <v>10.210784248323201</v>
      </c>
      <c r="AM405" t="s">
        <v>827</v>
      </c>
      <c r="AN405">
        <v>10.2107842483227</v>
      </c>
      <c r="AQ405" t="s">
        <v>827</v>
      </c>
      <c r="AR405">
        <v>0</v>
      </c>
      <c r="AU405" t="s">
        <v>827</v>
      </c>
      <c r="AV405">
        <v>0</v>
      </c>
      <c r="AY405" t="s">
        <v>827</v>
      </c>
      <c r="AZ405">
        <v>0</v>
      </c>
      <c r="BC405" t="s">
        <v>827</v>
      </c>
      <c r="BD405">
        <v>0</v>
      </c>
      <c r="BG405" t="s">
        <v>827</v>
      </c>
      <c r="BH405">
        <v>0</v>
      </c>
      <c r="BK405" t="s">
        <v>827</v>
      </c>
      <c r="BL405">
        <v>0</v>
      </c>
    </row>
    <row r="406" spans="19:64">
      <c r="S406" t="s">
        <v>828</v>
      </c>
      <c r="T406">
        <v>0</v>
      </c>
      <c r="W406" t="s">
        <v>828</v>
      </c>
      <c r="X406">
        <v>0</v>
      </c>
      <c r="AA406" t="s">
        <v>619</v>
      </c>
      <c r="AB406">
        <v>0</v>
      </c>
      <c r="AE406" t="s">
        <v>828</v>
      </c>
      <c r="AF406">
        <v>0</v>
      </c>
      <c r="AI406" t="s">
        <v>828</v>
      </c>
      <c r="AJ406">
        <v>0</v>
      </c>
      <c r="AM406" t="s">
        <v>828</v>
      </c>
      <c r="AN406">
        <v>0</v>
      </c>
      <c r="AQ406" t="s">
        <v>828</v>
      </c>
      <c r="AR406">
        <v>0</v>
      </c>
      <c r="AU406" t="s">
        <v>828</v>
      </c>
      <c r="AV406">
        <v>0</v>
      </c>
      <c r="AY406" t="s">
        <v>828</v>
      </c>
      <c r="AZ406">
        <v>0</v>
      </c>
      <c r="BC406" t="s">
        <v>828</v>
      </c>
      <c r="BD406">
        <v>0</v>
      </c>
      <c r="BG406" t="s">
        <v>828</v>
      </c>
      <c r="BH406">
        <v>0</v>
      </c>
      <c r="BK406" t="s">
        <v>828</v>
      </c>
      <c r="BL406">
        <v>0</v>
      </c>
    </row>
    <row r="407" spans="19:64">
      <c r="S407" t="s">
        <v>829</v>
      </c>
      <c r="T407">
        <v>0</v>
      </c>
      <c r="W407" t="s">
        <v>829</v>
      </c>
      <c r="X407">
        <v>0</v>
      </c>
      <c r="AA407" t="s">
        <v>620</v>
      </c>
      <c r="AB407">
        <v>0</v>
      </c>
      <c r="AE407" t="s">
        <v>829</v>
      </c>
      <c r="AF407">
        <v>0</v>
      </c>
      <c r="AI407" t="s">
        <v>829</v>
      </c>
      <c r="AJ407">
        <v>0</v>
      </c>
      <c r="AM407" t="s">
        <v>829</v>
      </c>
      <c r="AN407">
        <v>0</v>
      </c>
      <c r="AQ407" t="s">
        <v>829</v>
      </c>
      <c r="AR407">
        <v>0</v>
      </c>
      <c r="AU407" t="s">
        <v>829</v>
      </c>
      <c r="AV407">
        <v>0</v>
      </c>
      <c r="AY407" t="s">
        <v>829</v>
      </c>
      <c r="AZ407">
        <v>0</v>
      </c>
      <c r="BC407" t="s">
        <v>829</v>
      </c>
      <c r="BD407">
        <v>0</v>
      </c>
      <c r="BG407" t="s">
        <v>829</v>
      </c>
      <c r="BH407">
        <v>0</v>
      </c>
      <c r="BK407" t="s">
        <v>829</v>
      </c>
      <c r="BL407">
        <v>0</v>
      </c>
    </row>
    <row r="408" spans="19:64">
      <c r="S408" t="s">
        <v>830</v>
      </c>
      <c r="T408">
        <v>0</v>
      </c>
      <c r="W408" t="s">
        <v>830</v>
      </c>
      <c r="X408">
        <v>0</v>
      </c>
      <c r="AA408" t="s">
        <v>372</v>
      </c>
      <c r="AB408">
        <v>0.107231019380813</v>
      </c>
      <c r="AE408" t="s">
        <v>830</v>
      </c>
      <c r="AF408">
        <v>0</v>
      </c>
      <c r="AI408" t="s">
        <v>830</v>
      </c>
      <c r="AJ408">
        <v>0</v>
      </c>
      <c r="AM408" t="s">
        <v>830</v>
      </c>
      <c r="AN408">
        <v>0</v>
      </c>
      <c r="AQ408" t="s">
        <v>830</v>
      </c>
      <c r="AR408">
        <v>0</v>
      </c>
      <c r="AU408" t="s">
        <v>830</v>
      </c>
      <c r="AV408">
        <v>0</v>
      </c>
      <c r="AY408" t="s">
        <v>830</v>
      </c>
      <c r="AZ408">
        <v>0</v>
      </c>
      <c r="BC408" t="s">
        <v>830</v>
      </c>
      <c r="BD408">
        <v>0</v>
      </c>
      <c r="BG408" t="s">
        <v>830</v>
      </c>
      <c r="BH408">
        <v>0</v>
      </c>
      <c r="BK408" t="s">
        <v>830</v>
      </c>
      <c r="BL408">
        <v>0</v>
      </c>
    </row>
    <row r="409" spans="19:64">
      <c r="S409" t="s">
        <v>831</v>
      </c>
      <c r="T409">
        <v>0</v>
      </c>
      <c r="W409" t="s">
        <v>831</v>
      </c>
      <c r="X409">
        <v>0</v>
      </c>
      <c r="AA409" t="s">
        <v>621</v>
      </c>
      <c r="AB409">
        <v>9.1452501833049205E-3</v>
      </c>
      <c r="AE409" t="s">
        <v>831</v>
      </c>
      <c r="AF409">
        <v>0</v>
      </c>
      <c r="AI409" t="s">
        <v>831</v>
      </c>
      <c r="AJ409">
        <v>0</v>
      </c>
      <c r="AM409" t="s">
        <v>831</v>
      </c>
      <c r="AN409">
        <v>0</v>
      </c>
      <c r="AQ409" t="s">
        <v>831</v>
      </c>
      <c r="AR409">
        <v>0</v>
      </c>
      <c r="AU409" t="s">
        <v>831</v>
      </c>
      <c r="AV409">
        <v>0</v>
      </c>
      <c r="AY409" t="s">
        <v>831</v>
      </c>
      <c r="AZ409">
        <v>0</v>
      </c>
      <c r="BC409" t="s">
        <v>831</v>
      </c>
      <c r="BD409">
        <v>0</v>
      </c>
      <c r="BG409" t="s">
        <v>831</v>
      </c>
      <c r="BH409">
        <v>0</v>
      </c>
      <c r="BK409" t="s">
        <v>831</v>
      </c>
      <c r="BL409">
        <v>0</v>
      </c>
    </row>
    <row r="410" spans="19:64">
      <c r="S410" t="s">
        <v>832</v>
      </c>
      <c r="T410">
        <v>0</v>
      </c>
      <c r="W410" t="s">
        <v>832</v>
      </c>
      <c r="X410">
        <v>0</v>
      </c>
      <c r="AA410" t="s">
        <v>622</v>
      </c>
      <c r="AB410">
        <v>0</v>
      </c>
      <c r="AE410" t="s">
        <v>832</v>
      </c>
      <c r="AF410">
        <v>0</v>
      </c>
      <c r="AI410" t="s">
        <v>832</v>
      </c>
      <c r="AJ410">
        <v>0</v>
      </c>
      <c r="AM410" t="s">
        <v>832</v>
      </c>
      <c r="AN410">
        <v>0</v>
      </c>
      <c r="AQ410" t="s">
        <v>832</v>
      </c>
      <c r="AR410">
        <v>0</v>
      </c>
      <c r="AU410" t="s">
        <v>832</v>
      </c>
      <c r="AV410">
        <v>0</v>
      </c>
      <c r="AY410" t="s">
        <v>832</v>
      </c>
      <c r="AZ410">
        <v>0</v>
      </c>
      <c r="BC410" t="s">
        <v>832</v>
      </c>
      <c r="BD410">
        <v>0</v>
      </c>
      <c r="BG410" t="s">
        <v>832</v>
      </c>
      <c r="BH410">
        <v>0</v>
      </c>
      <c r="BK410" t="s">
        <v>832</v>
      </c>
      <c r="BL410">
        <v>0</v>
      </c>
    </row>
    <row r="411" spans="19:64">
      <c r="S411" t="s">
        <v>833</v>
      </c>
      <c r="T411">
        <v>99.982848710550201</v>
      </c>
      <c r="W411" t="s">
        <v>833</v>
      </c>
      <c r="X411">
        <v>63.025900424999897</v>
      </c>
      <c r="AA411" t="s">
        <v>623</v>
      </c>
      <c r="AB411">
        <v>0</v>
      </c>
      <c r="AE411" t="s">
        <v>833</v>
      </c>
      <c r="AF411">
        <v>99.982848710550201</v>
      </c>
      <c r="AI411" t="s">
        <v>833</v>
      </c>
      <c r="AJ411">
        <v>99.982848710550201</v>
      </c>
      <c r="AM411" t="s">
        <v>833</v>
      </c>
      <c r="AN411">
        <v>99.982848710550201</v>
      </c>
      <c r="AQ411" t="s">
        <v>833</v>
      </c>
      <c r="AR411">
        <v>0.99428680824365401</v>
      </c>
      <c r="AU411" t="s">
        <v>833</v>
      </c>
      <c r="AV411">
        <v>0.99968619999999997</v>
      </c>
      <c r="AY411" t="s">
        <v>833</v>
      </c>
      <c r="AZ411">
        <v>0.99428680824365401</v>
      </c>
      <c r="BC411" t="s">
        <v>833</v>
      </c>
      <c r="BD411">
        <v>0.99428680824365401</v>
      </c>
      <c r="BG411" t="s">
        <v>833</v>
      </c>
      <c r="BH411">
        <v>0.99428680824365401</v>
      </c>
      <c r="BK411" t="s">
        <v>833</v>
      </c>
      <c r="BL411">
        <v>0.99428680824365401</v>
      </c>
    </row>
    <row r="412" spans="19:64">
      <c r="S412" t="s">
        <v>834</v>
      </c>
      <c r="T412">
        <v>0</v>
      </c>
      <c r="W412" t="s">
        <v>834</v>
      </c>
      <c r="X412">
        <v>0</v>
      </c>
      <c r="AA412" t="s">
        <v>624</v>
      </c>
      <c r="AB412">
        <v>0</v>
      </c>
      <c r="AE412" t="s">
        <v>834</v>
      </c>
      <c r="AF412">
        <v>0</v>
      </c>
      <c r="AI412" t="s">
        <v>834</v>
      </c>
      <c r="AJ412">
        <v>0</v>
      </c>
      <c r="AM412" t="s">
        <v>834</v>
      </c>
      <c r="AN412">
        <v>0</v>
      </c>
      <c r="AQ412" t="s">
        <v>834</v>
      </c>
      <c r="AR412">
        <v>0</v>
      </c>
      <c r="AU412" t="s">
        <v>834</v>
      </c>
      <c r="AV412">
        <v>0</v>
      </c>
      <c r="AY412" t="s">
        <v>834</v>
      </c>
      <c r="AZ412">
        <v>0</v>
      </c>
      <c r="BC412" t="s">
        <v>834</v>
      </c>
      <c r="BD412">
        <v>0</v>
      </c>
      <c r="BG412" t="s">
        <v>834</v>
      </c>
      <c r="BH412">
        <v>0</v>
      </c>
      <c r="BK412" t="s">
        <v>834</v>
      </c>
      <c r="BL412">
        <v>0</v>
      </c>
    </row>
    <row r="413" spans="19:64">
      <c r="S413" t="s">
        <v>835</v>
      </c>
      <c r="T413">
        <v>6.6013514499996102</v>
      </c>
      <c r="W413" t="s">
        <v>835</v>
      </c>
      <c r="X413">
        <v>0</v>
      </c>
      <c r="AA413" t="s">
        <v>625</v>
      </c>
      <c r="AB413">
        <v>0</v>
      </c>
      <c r="AE413" t="s">
        <v>835</v>
      </c>
      <c r="AF413">
        <v>6.6013514500729498</v>
      </c>
      <c r="AI413" t="s">
        <v>835</v>
      </c>
      <c r="AJ413">
        <v>6.6013514500112001</v>
      </c>
      <c r="AM413" t="s">
        <v>835</v>
      </c>
      <c r="AN413">
        <v>6.60135144995564</v>
      </c>
      <c r="AQ413" t="s">
        <v>835</v>
      </c>
      <c r="AR413">
        <v>34.876012082169296</v>
      </c>
      <c r="AU413" t="s">
        <v>835</v>
      </c>
      <c r="AV413">
        <v>14.1036826718749</v>
      </c>
      <c r="AY413" t="s">
        <v>835</v>
      </c>
      <c r="AZ413">
        <v>34.876012082169197</v>
      </c>
      <c r="BC413" t="s">
        <v>835</v>
      </c>
      <c r="BD413">
        <v>34.876012082169197</v>
      </c>
      <c r="BG413" t="s">
        <v>835</v>
      </c>
      <c r="BH413">
        <v>34.876012082169296</v>
      </c>
      <c r="BK413" t="s">
        <v>835</v>
      </c>
      <c r="BL413">
        <v>34.876012082169296</v>
      </c>
    </row>
    <row r="414" spans="19:64">
      <c r="S414" t="s">
        <v>836</v>
      </c>
      <c r="T414">
        <v>0</v>
      </c>
      <c r="W414" t="s">
        <v>836</v>
      </c>
      <c r="X414">
        <v>0</v>
      </c>
      <c r="AA414" t="s">
        <v>626</v>
      </c>
      <c r="AB414">
        <v>0</v>
      </c>
      <c r="AE414" t="s">
        <v>836</v>
      </c>
      <c r="AF414">
        <v>0</v>
      </c>
      <c r="AI414" t="s">
        <v>836</v>
      </c>
      <c r="AJ414">
        <v>0</v>
      </c>
      <c r="AM414" t="s">
        <v>836</v>
      </c>
      <c r="AN414">
        <v>0</v>
      </c>
      <c r="AQ414" t="s">
        <v>836</v>
      </c>
      <c r="AR414">
        <v>-112.72772789327099</v>
      </c>
      <c r="AU414" t="s">
        <v>836</v>
      </c>
      <c r="AV414">
        <v>-1.8279757999999899</v>
      </c>
      <c r="AY414" t="s">
        <v>836</v>
      </c>
      <c r="AZ414">
        <v>-112.72772789327099</v>
      </c>
      <c r="BC414" t="s">
        <v>836</v>
      </c>
      <c r="BD414">
        <v>-112.72772789327099</v>
      </c>
      <c r="BG414" t="s">
        <v>836</v>
      </c>
      <c r="BH414">
        <v>-112.72772789327099</v>
      </c>
      <c r="BK414" t="s">
        <v>836</v>
      </c>
      <c r="BL414">
        <v>-112.72772789327099</v>
      </c>
    </row>
    <row r="415" spans="19:64">
      <c r="S415" t="s">
        <v>837</v>
      </c>
      <c r="T415">
        <v>0.209756696619505</v>
      </c>
      <c r="W415" t="s">
        <v>837</v>
      </c>
      <c r="X415">
        <v>0.10274939999999901</v>
      </c>
      <c r="AA415" t="s">
        <v>627</v>
      </c>
      <c r="AB415">
        <v>0</v>
      </c>
      <c r="AE415" t="s">
        <v>837</v>
      </c>
      <c r="AF415">
        <v>0.20975669661952001</v>
      </c>
      <c r="AI415" t="s">
        <v>837</v>
      </c>
      <c r="AJ415">
        <v>0.20975669661951099</v>
      </c>
      <c r="AM415" t="s">
        <v>837</v>
      </c>
      <c r="AN415">
        <v>0.209756696619494</v>
      </c>
      <c r="AQ415" t="s">
        <v>837</v>
      </c>
      <c r="AR415">
        <v>2.0899999999999998E-2</v>
      </c>
      <c r="AU415" t="s">
        <v>837</v>
      </c>
      <c r="AV415">
        <v>2.0899999999999998E-2</v>
      </c>
      <c r="AY415" t="s">
        <v>837</v>
      </c>
      <c r="AZ415">
        <v>2.0899999999999998E-2</v>
      </c>
      <c r="BC415" t="s">
        <v>837</v>
      </c>
      <c r="BD415">
        <v>2.0899999999999998E-2</v>
      </c>
      <c r="BG415" t="s">
        <v>837</v>
      </c>
      <c r="BH415">
        <v>2.0899999999999998E-2</v>
      </c>
      <c r="BK415" t="s">
        <v>837</v>
      </c>
      <c r="BL415">
        <v>2.0899999999999998E-2</v>
      </c>
    </row>
    <row r="416" spans="19:64">
      <c r="S416" t="s">
        <v>838</v>
      </c>
      <c r="T416">
        <v>0</v>
      </c>
      <c r="W416" t="s">
        <v>838</v>
      </c>
      <c r="X416">
        <v>0</v>
      </c>
      <c r="AA416" t="s">
        <v>628</v>
      </c>
      <c r="AB416">
        <v>4.7369617646864102</v>
      </c>
      <c r="AE416" t="s">
        <v>838</v>
      </c>
      <c r="AF416">
        <v>0</v>
      </c>
      <c r="AI416" t="s">
        <v>838</v>
      </c>
      <c r="AJ416">
        <v>0</v>
      </c>
      <c r="AM416" t="s">
        <v>838</v>
      </c>
      <c r="AN416">
        <v>0</v>
      </c>
      <c r="AQ416" t="s">
        <v>838</v>
      </c>
      <c r="AR416">
        <v>0</v>
      </c>
      <c r="AU416" t="s">
        <v>838</v>
      </c>
      <c r="AV416">
        <v>0</v>
      </c>
      <c r="AY416" t="s">
        <v>838</v>
      </c>
      <c r="AZ416">
        <v>0</v>
      </c>
      <c r="BC416" t="s">
        <v>838</v>
      </c>
      <c r="BD416">
        <v>0</v>
      </c>
      <c r="BG416" t="s">
        <v>838</v>
      </c>
      <c r="BH416">
        <v>0</v>
      </c>
      <c r="BK416" t="s">
        <v>838</v>
      </c>
      <c r="BL416">
        <v>0</v>
      </c>
    </row>
    <row r="417" spans="19:64">
      <c r="S417" t="s">
        <v>839</v>
      </c>
      <c r="T417">
        <v>0</v>
      </c>
      <c r="W417" t="s">
        <v>839</v>
      </c>
      <c r="X417">
        <v>0</v>
      </c>
      <c r="AA417" t="s">
        <v>629</v>
      </c>
      <c r="AB417">
        <v>17.6871148811647</v>
      </c>
      <c r="AE417" t="s">
        <v>839</v>
      </c>
      <c r="AF417">
        <v>0</v>
      </c>
      <c r="AI417" t="s">
        <v>839</v>
      </c>
      <c r="AJ417">
        <v>0</v>
      </c>
      <c r="AM417" t="s">
        <v>839</v>
      </c>
      <c r="AN417">
        <v>0</v>
      </c>
      <c r="AQ417" t="s">
        <v>839</v>
      </c>
      <c r="AR417">
        <v>0</v>
      </c>
      <c r="AU417" t="s">
        <v>839</v>
      </c>
      <c r="AV417">
        <v>0</v>
      </c>
      <c r="AY417" t="s">
        <v>839</v>
      </c>
      <c r="AZ417">
        <v>0</v>
      </c>
      <c r="BC417" t="s">
        <v>839</v>
      </c>
      <c r="BD417">
        <v>0</v>
      </c>
      <c r="BG417" t="s">
        <v>839</v>
      </c>
      <c r="BH417">
        <v>0</v>
      </c>
      <c r="BK417" t="s">
        <v>839</v>
      </c>
      <c r="BL417">
        <v>0</v>
      </c>
    </row>
    <row r="418" spans="19:64">
      <c r="S418" t="s">
        <v>840</v>
      </c>
      <c r="T418">
        <v>0.129871750297503</v>
      </c>
      <c r="W418" t="s">
        <v>840</v>
      </c>
      <c r="X418">
        <v>9.1346400000000105E-2</v>
      </c>
      <c r="AA418" t="s">
        <v>630</v>
      </c>
      <c r="AB418">
        <v>20.550083896635599</v>
      </c>
      <c r="AE418" t="s">
        <v>840</v>
      </c>
      <c r="AF418">
        <v>0.129871750297509</v>
      </c>
      <c r="AI418" t="s">
        <v>840</v>
      </c>
      <c r="AJ418">
        <v>0.129871750297504</v>
      </c>
      <c r="AM418" t="s">
        <v>840</v>
      </c>
      <c r="AN418">
        <v>0.1298717502975</v>
      </c>
      <c r="AQ418" t="s">
        <v>840</v>
      </c>
      <c r="AR418">
        <v>4.1890660281223097E-2</v>
      </c>
      <c r="AU418" t="s">
        <v>840</v>
      </c>
      <c r="AV418">
        <v>1.12032E-2</v>
      </c>
      <c r="AY418" t="s">
        <v>840</v>
      </c>
      <c r="AZ418">
        <v>4.1890660281223902E-2</v>
      </c>
      <c r="BC418" t="s">
        <v>840</v>
      </c>
      <c r="BD418">
        <v>4.1890660281223097E-2</v>
      </c>
      <c r="BG418" t="s">
        <v>840</v>
      </c>
      <c r="BH418">
        <v>4.1890660281231E-2</v>
      </c>
      <c r="BK418" t="s">
        <v>840</v>
      </c>
      <c r="BL418">
        <v>4.1890660281231E-2</v>
      </c>
    </row>
    <row r="419" spans="19:64">
      <c r="S419" t="s">
        <v>841</v>
      </c>
      <c r="T419">
        <v>0</v>
      </c>
      <c r="W419" t="s">
        <v>841</v>
      </c>
      <c r="X419">
        <v>0</v>
      </c>
      <c r="AA419" t="s">
        <v>631</v>
      </c>
      <c r="AB419">
        <v>0</v>
      </c>
      <c r="AE419" t="s">
        <v>841</v>
      </c>
      <c r="AF419">
        <v>0</v>
      </c>
      <c r="AI419" t="s">
        <v>841</v>
      </c>
      <c r="AJ419">
        <v>0</v>
      </c>
      <c r="AM419" t="s">
        <v>841</v>
      </c>
      <c r="AN419">
        <v>0</v>
      </c>
      <c r="AQ419" t="s">
        <v>841</v>
      </c>
      <c r="AR419">
        <v>0</v>
      </c>
      <c r="AU419" t="s">
        <v>841</v>
      </c>
      <c r="AV419">
        <v>0</v>
      </c>
      <c r="AY419" t="s">
        <v>841</v>
      </c>
      <c r="AZ419">
        <v>0</v>
      </c>
      <c r="BC419" t="s">
        <v>841</v>
      </c>
      <c r="BD419">
        <v>0</v>
      </c>
      <c r="BG419" t="s">
        <v>841</v>
      </c>
      <c r="BH419">
        <v>0</v>
      </c>
      <c r="BK419" t="s">
        <v>841</v>
      </c>
      <c r="BL419">
        <v>0</v>
      </c>
    </row>
    <row r="420" spans="19:64">
      <c r="S420" t="s">
        <v>842</v>
      </c>
      <c r="T420">
        <v>0</v>
      </c>
      <c r="W420" t="s">
        <v>842</v>
      </c>
      <c r="X420">
        <v>0</v>
      </c>
      <c r="AA420" t="s">
        <v>632</v>
      </c>
      <c r="AB420">
        <v>0</v>
      </c>
      <c r="AE420" t="s">
        <v>842</v>
      </c>
      <c r="AF420">
        <v>0</v>
      </c>
      <c r="AI420" t="s">
        <v>842</v>
      </c>
      <c r="AJ420">
        <v>0</v>
      </c>
      <c r="AM420" t="s">
        <v>842</v>
      </c>
      <c r="AN420">
        <v>0</v>
      </c>
      <c r="AQ420" t="s">
        <v>842</v>
      </c>
      <c r="AR420">
        <v>0</v>
      </c>
      <c r="AU420" t="s">
        <v>842</v>
      </c>
      <c r="AV420">
        <v>0</v>
      </c>
      <c r="AY420" t="s">
        <v>842</v>
      </c>
      <c r="AZ420">
        <v>0</v>
      </c>
      <c r="BC420" t="s">
        <v>842</v>
      </c>
      <c r="BD420">
        <v>0</v>
      </c>
      <c r="BG420" t="s">
        <v>842</v>
      </c>
      <c r="BH420">
        <v>0</v>
      </c>
      <c r="BK420" t="s">
        <v>842</v>
      </c>
      <c r="BL420">
        <v>0</v>
      </c>
    </row>
    <row r="421" spans="19:64">
      <c r="S421" t="s">
        <v>843</v>
      </c>
      <c r="T421">
        <v>0</v>
      </c>
      <c r="W421" t="s">
        <v>843</v>
      </c>
      <c r="X421">
        <v>0</v>
      </c>
      <c r="AA421" t="s">
        <v>633</v>
      </c>
      <c r="AB421">
        <v>81.153832422166204</v>
      </c>
      <c r="AE421" t="s">
        <v>843</v>
      </c>
      <c r="AF421">
        <v>0</v>
      </c>
      <c r="AI421" t="s">
        <v>843</v>
      </c>
      <c r="AJ421">
        <v>0</v>
      </c>
      <c r="AM421" t="s">
        <v>843</v>
      </c>
      <c r="AN421">
        <v>0</v>
      </c>
      <c r="AQ421" t="s">
        <v>843</v>
      </c>
      <c r="AR421">
        <v>0</v>
      </c>
      <c r="AU421" t="s">
        <v>843</v>
      </c>
      <c r="AV421">
        <v>0</v>
      </c>
      <c r="AY421" t="s">
        <v>843</v>
      </c>
      <c r="AZ421">
        <v>0</v>
      </c>
      <c r="BC421" t="s">
        <v>843</v>
      </c>
      <c r="BD421">
        <v>0</v>
      </c>
      <c r="BG421" t="s">
        <v>843</v>
      </c>
      <c r="BH421">
        <v>0</v>
      </c>
      <c r="BK421" t="s">
        <v>843</v>
      </c>
      <c r="BL421">
        <v>0</v>
      </c>
    </row>
    <row r="422" spans="19:64">
      <c r="S422" t="s">
        <v>844</v>
      </c>
      <c r="T422">
        <v>0</v>
      </c>
      <c r="W422" t="s">
        <v>844</v>
      </c>
      <c r="X422">
        <v>0</v>
      </c>
      <c r="AA422" t="s">
        <v>634</v>
      </c>
      <c r="AB422">
        <v>0.15132624363361499</v>
      </c>
      <c r="AE422" t="s">
        <v>844</v>
      </c>
      <c r="AF422">
        <v>0</v>
      </c>
      <c r="AI422" t="s">
        <v>844</v>
      </c>
      <c r="AJ422">
        <v>0</v>
      </c>
      <c r="AM422" t="s">
        <v>844</v>
      </c>
      <c r="AN422">
        <v>0</v>
      </c>
      <c r="AQ422" t="s">
        <v>844</v>
      </c>
      <c r="AR422">
        <v>0</v>
      </c>
      <c r="AU422" t="s">
        <v>844</v>
      </c>
      <c r="AV422">
        <v>0</v>
      </c>
      <c r="AY422" t="s">
        <v>844</v>
      </c>
      <c r="AZ422">
        <v>0</v>
      </c>
      <c r="BC422" t="s">
        <v>844</v>
      </c>
      <c r="BD422">
        <v>0</v>
      </c>
      <c r="BG422" t="s">
        <v>844</v>
      </c>
      <c r="BH422">
        <v>0</v>
      </c>
      <c r="BK422" t="s">
        <v>844</v>
      </c>
      <c r="BL422">
        <v>0</v>
      </c>
    </row>
    <row r="423" spans="19:64">
      <c r="S423" t="s">
        <v>845</v>
      </c>
      <c r="T423">
        <v>0</v>
      </c>
      <c r="W423" t="s">
        <v>845</v>
      </c>
      <c r="X423">
        <v>0</v>
      </c>
      <c r="AA423" t="s">
        <v>2027</v>
      </c>
      <c r="AB423">
        <v>0</v>
      </c>
      <c r="AE423" t="s">
        <v>845</v>
      </c>
      <c r="AF423">
        <v>0</v>
      </c>
      <c r="AI423" t="s">
        <v>845</v>
      </c>
      <c r="AJ423">
        <v>0</v>
      </c>
      <c r="AM423" t="s">
        <v>845</v>
      </c>
      <c r="AN423">
        <v>0</v>
      </c>
      <c r="AQ423" t="s">
        <v>845</v>
      </c>
      <c r="AR423">
        <v>0</v>
      </c>
      <c r="AU423" t="s">
        <v>845</v>
      </c>
      <c r="AV423">
        <v>0</v>
      </c>
      <c r="AY423" t="s">
        <v>845</v>
      </c>
      <c r="AZ423">
        <v>0</v>
      </c>
      <c r="BC423" t="s">
        <v>845</v>
      </c>
      <c r="BD423">
        <v>0</v>
      </c>
      <c r="BG423" t="s">
        <v>845</v>
      </c>
      <c r="BH423">
        <v>0</v>
      </c>
      <c r="BK423" t="s">
        <v>845</v>
      </c>
      <c r="BL423">
        <v>0</v>
      </c>
    </row>
    <row r="424" spans="19:64">
      <c r="S424" t="s">
        <v>846</v>
      </c>
      <c r="T424">
        <v>3.1667792717944003E-2</v>
      </c>
      <c r="W424" t="s">
        <v>846</v>
      </c>
      <c r="X424">
        <v>0</v>
      </c>
      <c r="AA424" t="s">
        <v>635</v>
      </c>
      <c r="AB424">
        <v>0.37857881313702302</v>
      </c>
      <c r="AE424" t="s">
        <v>846</v>
      </c>
      <c r="AF424">
        <v>3.1667792717946203E-2</v>
      </c>
      <c r="AI424" t="s">
        <v>846</v>
      </c>
      <c r="AJ424">
        <v>3.1667792717944399E-2</v>
      </c>
      <c r="AM424" t="s">
        <v>846</v>
      </c>
      <c r="AN424">
        <v>3.1667792717942803E-2</v>
      </c>
      <c r="AQ424" t="s">
        <v>846</v>
      </c>
      <c r="AR424">
        <v>9.9093291696930094E-3</v>
      </c>
      <c r="AU424" t="s">
        <v>846</v>
      </c>
      <c r="AV424">
        <v>4.6979999999999999E-3</v>
      </c>
      <c r="AY424" t="s">
        <v>846</v>
      </c>
      <c r="AZ424">
        <v>9.9093291696930094E-3</v>
      </c>
      <c r="BC424" t="s">
        <v>846</v>
      </c>
      <c r="BD424">
        <v>9.9093291696930094E-3</v>
      </c>
      <c r="BG424" t="s">
        <v>846</v>
      </c>
      <c r="BH424">
        <v>9.9093291696930094E-3</v>
      </c>
      <c r="BK424" t="s">
        <v>846</v>
      </c>
      <c r="BL424">
        <v>9.9093291696930094E-3</v>
      </c>
    </row>
    <row r="425" spans="19:64">
      <c r="S425" t="s">
        <v>847</v>
      </c>
      <c r="T425">
        <v>0.31579745097906697</v>
      </c>
      <c r="W425" t="s">
        <v>847</v>
      </c>
      <c r="X425">
        <v>0.15468299999999999</v>
      </c>
      <c r="AA425" t="s">
        <v>636</v>
      </c>
      <c r="AB425">
        <v>9.1452501833049205E-3</v>
      </c>
      <c r="AE425" t="s">
        <v>847</v>
      </c>
      <c r="AF425">
        <v>0.31579745097908801</v>
      </c>
      <c r="AI425" t="s">
        <v>847</v>
      </c>
      <c r="AJ425">
        <v>0.31579745097907003</v>
      </c>
      <c r="AM425" t="s">
        <v>847</v>
      </c>
      <c r="AN425">
        <v>0.31579745097905398</v>
      </c>
      <c r="AQ425" t="s">
        <v>847</v>
      </c>
      <c r="AR425">
        <v>0</v>
      </c>
      <c r="AU425" t="s">
        <v>847</v>
      </c>
      <c r="AV425">
        <v>0</v>
      </c>
      <c r="AY425" t="s">
        <v>847</v>
      </c>
      <c r="AZ425">
        <v>0</v>
      </c>
      <c r="BC425" t="s">
        <v>847</v>
      </c>
      <c r="BD425">
        <v>0</v>
      </c>
      <c r="BG425" t="s">
        <v>847</v>
      </c>
      <c r="BH425">
        <v>0</v>
      </c>
      <c r="BK425" t="s">
        <v>847</v>
      </c>
      <c r="BL425">
        <v>0</v>
      </c>
    </row>
    <row r="426" spans="19:64">
      <c r="S426" t="s">
        <v>848</v>
      </c>
      <c r="T426">
        <v>0</v>
      </c>
      <c r="W426" t="s">
        <v>848</v>
      </c>
      <c r="X426">
        <v>0</v>
      </c>
      <c r="AA426" t="s">
        <v>637</v>
      </c>
      <c r="AB426">
        <v>0</v>
      </c>
      <c r="AE426" t="s">
        <v>848</v>
      </c>
      <c r="AF426">
        <v>0</v>
      </c>
      <c r="AI426" t="s">
        <v>848</v>
      </c>
      <c r="AJ426">
        <v>0</v>
      </c>
      <c r="AM426" t="s">
        <v>848</v>
      </c>
      <c r="AN426">
        <v>0</v>
      </c>
      <c r="AQ426" t="s">
        <v>848</v>
      </c>
      <c r="AR426">
        <v>0</v>
      </c>
      <c r="AU426" t="s">
        <v>848</v>
      </c>
      <c r="AV426" s="110">
        <v>0</v>
      </c>
      <c r="AY426" t="s">
        <v>848</v>
      </c>
      <c r="AZ426">
        <v>0</v>
      </c>
      <c r="BC426" t="s">
        <v>848</v>
      </c>
      <c r="BD426">
        <v>0</v>
      </c>
      <c r="BG426" t="s">
        <v>848</v>
      </c>
      <c r="BH426">
        <v>0</v>
      </c>
      <c r="BK426" t="s">
        <v>848</v>
      </c>
      <c r="BL426">
        <v>0</v>
      </c>
    </row>
    <row r="427" spans="19:64">
      <c r="S427" t="s">
        <v>849</v>
      </c>
      <c r="T427">
        <v>0</v>
      </c>
      <c r="W427" t="s">
        <v>849</v>
      </c>
      <c r="X427">
        <v>0</v>
      </c>
      <c r="AA427" t="s">
        <v>638</v>
      </c>
      <c r="AB427">
        <v>0</v>
      </c>
      <c r="AE427" t="s">
        <v>849</v>
      </c>
      <c r="AF427">
        <v>0</v>
      </c>
      <c r="AI427" t="s">
        <v>849</v>
      </c>
      <c r="AJ427">
        <v>0</v>
      </c>
      <c r="AM427" t="s">
        <v>849</v>
      </c>
      <c r="AN427">
        <v>0</v>
      </c>
      <c r="AQ427" t="s">
        <v>849</v>
      </c>
      <c r="AR427">
        <v>0</v>
      </c>
      <c r="AU427" t="s">
        <v>849</v>
      </c>
      <c r="AV427">
        <v>0</v>
      </c>
      <c r="AY427" t="s">
        <v>849</v>
      </c>
      <c r="AZ427">
        <v>0</v>
      </c>
      <c r="BC427" t="s">
        <v>849</v>
      </c>
      <c r="BD427">
        <v>0</v>
      </c>
      <c r="BG427" t="s">
        <v>849</v>
      </c>
      <c r="BH427">
        <v>0</v>
      </c>
      <c r="BK427" t="s">
        <v>849</v>
      </c>
      <c r="BL427">
        <v>0</v>
      </c>
    </row>
    <row r="428" spans="19:64">
      <c r="S428" t="s">
        <v>850</v>
      </c>
      <c r="T428">
        <v>0</v>
      </c>
      <c r="W428" t="s">
        <v>850</v>
      </c>
      <c r="X428">
        <v>2.39597999999999</v>
      </c>
      <c r="AA428" t="s">
        <v>639</v>
      </c>
      <c r="AB428">
        <v>392.80019713074802</v>
      </c>
      <c r="AE428" t="s">
        <v>850</v>
      </c>
      <c r="AF428">
        <v>0</v>
      </c>
      <c r="AI428" t="s">
        <v>850</v>
      </c>
      <c r="AJ428">
        <v>0</v>
      </c>
      <c r="AM428" t="s">
        <v>850</v>
      </c>
      <c r="AN428">
        <v>0</v>
      </c>
      <c r="AQ428" t="s">
        <v>850</v>
      </c>
      <c r="AR428">
        <v>0.50643113556890196</v>
      </c>
      <c r="AU428" t="s">
        <v>850</v>
      </c>
      <c r="AV428">
        <v>0.24012</v>
      </c>
      <c r="AY428" t="s">
        <v>850</v>
      </c>
      <c r="AZ428">
        <v>0.50643113556890196</v>
      </c>
      <c r="BC428" t="s">
        <v>850</v>
      </c>
      <c r="BD428">
        <v>0.50643113556890196</v>
      </c>
      <c r="BG428" t="s">
        <v>850</v>
      </c>
      <c r="BH428">
        <v>0.50643113556890196</v>
      </c>
      <c r="BK428" t="s">
        <v>850</v>
      </c>
      <c r="BL428">
        <v>0.50643113556890196</v>
      </c>
    </row>
    <row r="429" spans="19:64">
      <c r="S429" t="s">
        <v>2036</v>
      </c>
      <c r="T429">
        <v>32.192746095697998</v>
      </c>
      <c r="W429" t="s">
        <v>2036</v>
      </c>
      <c r="X429">
        <v>23.359495799999898</v>
      </c>
      <c r="AA429" t="s">
        <v>640</v>
      </c>
      <c r="AB429">
        <v>167.28301479669699</v>
      </c>
      <c r="AE429" t="s">
        <v>2036</v>
      </c>
      <c r="AF429">
        <v>32.192746095690801</v>
      </c>
      <c r="AI429" t="s">
        <v>2036</v>
      </c>
      <c r="AJ429">
        <v>32.192746095696897</v>
      </c>
      <c r="AM429" t="s">
        <v>2036</v>
      </c>
      <c r="AN429">
        <v>32.192746095702503</v>
      </c>
      <c r="AQ429" t="s">
        <v>2036</v>
      </c>
      <c r="AR429">
        <v>24.126866379285101</v>
      </c>
      <c r="AU429" t="s">
        <v>2036</v>
      </c>
      <c r="AV429">
        <v>1.8110451000000001</v>
      </c>
      <c r="AY429" t="s">
        <v>2036</v>
      </c>
      <c r="AZ429">
        <v>24.126866379285101</v>
      </c>
      <c r="BC429" t="s">
        <v>2036</v>
      </c>
      <c r="BD429">
        <v>24.126866379285001</v>
      </c>
      <c r="BG429" t="s">
        <v>2036</v>
      </c>
      <c r="BH429">
        <v>24.126866379285101</v>
      </c>
      <c r="BK429" t="s">
        <v>2036</v>
      </c>
      <c r="BL429">
        <v>24.126866379285101</v>
      </c>
    </row>
    <row r="430" spans="19:64">
      <c r="S430" t="s">
        <v>851</v>
      </c>
      <c r="T430">
        <v>0.107844189794065</v>
      </c>
      <c r="W430" t="s">
        <v>851</v>
      </c>
      <c r="X430">
        <v>8.0555400000000096E-2</v>
      </c>
      <c r="AA430" t="s">
        <v>641</v>
      </c>
      <c r="AB430">
        <v>0</v>
      </c>
      <c r="AE430" t="s">
        <v>851</v>
      </c>
      <c r="AF430">
        <v>0.107844189794069</v>
      </c>
      <c r="AI430" t="s">
        <v>851</v>
      </c>
      <c r="AJ430">
        <v>0.107844189794065</v>
      </c>
      <c r="AM430" t="s">
        <v>851</v>
      </c>
      <c r="AN430">
        <v>0.107844189794062</v>
      </c>
      <c r="AQ430" t="s">
        <v>851</v>
      </c>
      <c r="AR430">
        <v>3.4997866689634602E-2</v>
      </c>
      <c r="AU430" t="s">
        <v>851</v>
      </c>
      <c r="AV430">
        <v>7.9355999999999993E-3</v>
      </c>
      <c r="AY430" t="s">
        <v>851</v>
      </c>
      <c r="AZ430">
        <v>3.49978666896354E-2</v>
      </c>
      <c r="BC430" t="s">
        <v>851</v>
      </c>
      <c r="BD430">
        <v>3.4997866689634602E-2</v>
      </c>
      <c r="BG430" t="s">
        <v>851</v>
      </c>
      <c r="BH430">
        <v>3.4997866689642498E-2</v>
      </c>
      <c r="BK430" t="s">
        <v>851</v>
      </c>
      <c r="BL430">
        <v>3.4997866689642498E-2</v>
      </c>
    </row>
    <row r="431" spans="19:64">
      <c r="S431" t="s">
        <v>852</v>
      </c>
      <c r="T431">
        <v>0</v>
      </c>
      <c r="W431" t="s">
        <v>852</v>
      </c>
      <c r="X431">
        <v>0</v>
      </c>
      <c r="AA431" t="s">
        <v>642</v>
      </c>
      <c r="AB431">
        <v>0.54734013800805303</v>
      </c>
      <c r="AE431" t="s">
        <v>852</v>
      </c>
      <c r="AF431">
        <v>0</v>
      </c>
      <c r="AI431" t="s">
        <v>852</v>
      </c>
      <c r="AJ431">
        <v>0</v>
      </c>
      <c r="AM431" t="s">
        <v>852</v>
      </c>
      <c r="AN431">
        <v>0</v>
      </c>
      <c r="AQ431" t="s">
        <v>852</v>
      </c>
      <c r="AR431">
        <v>0</v>
      </c>
      <c r="AU431" t="s">
        <v>852</v>
      </c>
      <c r="AV431">
        <v>0</v>
      </c>
      <c r="AY431" t="s">
        <v>852</v>
      </c>
      <c r="AZ431">
        <v>0</v>
      </c>
      <c r="BC431" t="s">
        <v>852</v>
      </c>
      <c r="BD431">
        <v>0</v>
      </c>
      <c r="BG431" t="s">
        <v>852</v>
      </c>
      <c r="BH431">
        <v>0</v>
      </c>
      <c r="BK431" t="s">
        <v>852</v>
      </c>
      <c r="BL431">
        <v>0</v>
      </c>
    </row>
    <row r="432" spans="19:64">
      <c r="S432" t="s">
        <v>853</v>
      </c>
      <c r="T432">
        <v>0</v>
      </c>
      <c r="W432" t="s">
        <v>853</v>
      </c>
      <c r="X432">
        <v>0</v>
      </c>
      <c r="AA432" t="s">
        <v>643</v>
      </c>
      <c r="AB432">
        <v>0</v>
      </c>
      <c r="AE432" t="s">
        <v>853</v>
      </c>
      <c r="AF432">
        <v>0</v>
      </c>
      <c r="AI432" t="s">
        <v>853</v>
      </c>
      <c r="AJ432">
        <v>0</v>
      </c>
      <c r="AM432" t="s">
        <v>853</v>
      </c>
      <c r="AN432">
        <v>0</v>
      </c>
      <c r="AQ432" t="s">
        <v>853</v>
      </c>
      <c r="AR432">
        <v>0</v>
      </c>
      <c r="AU432" t="s">
        <v>853</v>
      </c>
      <c r="AV432">
        <v>0</v>
      </c>
      <c r="AY432" t="s">
        <v>853</v>
      </c>
      <c r="AZ432">
        <v>0</v>
      </c>
      <c r="BC432" t="s">
        <v>853</v>
      </c>
      <c r="BD432">
        <v>0</v>
      </c>
      <c r="BG432" t="s">
        <v>853</v>
      </c>
      <c r="BH432">
        <v>0</v>
      </c>
      <c r="BK432" t="s">
        <v>853</v>
      </c>
      <c r="BL432">
        <v>0</v>
      </c>
    </row>
    <row r="433" spans="19:64">
      <c r="S433" t="s">
        <v>854</v>
      </c>
      <c r="T433">
        <v>0</v>
      </c>
      <c r="W433" t="s">
        <v>854</v>
      </c>
      <c r="X433">
        <v>0</v>
      </c>
      <c r="AA433" t="s">
        <v>644</v>
      </c>
      <c r="AB433">
        <v>160.83463748874499</v>
      </c>
      <c r="AE433" t="s">
        <v>854</v>
      </c>
      <c r="AF433">
        <v>0</v>
      </c>
      <c r="AI433" t="s">
        <v>854</v>
      </c>
      <c r="AJ433">
        <v>0</v>
      </c>
      <c r="AM433" t="s">
        <v>854</v>
      </c>
      <c r="AN433">
        <v>0</v>
      </c>
      <c r="AQ433" t="s">
        <v>854</v>
      </c>
      <c r="AR433">
        <v>0</v>
      </c>
      <c r="AU433" t="s">
        <v>854</v>
      </c>
      <c r="AV433">
        <v>0</v>
      </c>
      <c r="AY433" t="s">
        <v>854</v>
      </c>
      <c r="AZ433">
        <v>0</v>
      </c>
      <c r="BC433" t="s">
        <v>854</v>
      </c>
      <c r="BD433">
        <v>0</v>
      </c>
      <c r="BG433" t="s">
        <v>854</v>
      </c>
      <c r="BH433">
        <v>0</v>
      </c>
      <c r="BK433" t="s">
        <v>854</v>
      </c>
      <c r="BL433">
        <v>0</v>
      </c>
    </row>
    <row r="434" spans="19:64">
      <c r="S434" t="s">
        <v>855</v>
      </c>
      <c r="T434">
        <v>0</v>
      </c>
      <c r="W434" t="s">
        <v>855</v>
      </c>
      <c r="X434">
        <v>0</v>
      </c>
      <c r="AA434" t="s">
        <v>645</v>
      </c>
      <c r="AB434">
        <v>237.51391481725301</v>
      </c>
      <c r="AE434" t="s">
        <v>855</v>
      </c>
      <c r="AF434">
        <v>0</v>
      </c>
      <c r="AI434" t="s">
        <v>855</v>
      </c>
      <c r="AJ434">
        <v>0</v>
      </c>
      <c r="AM434" t="s">
        <v>855</v>
      </c>
      <c r="AN434">
        <v>0</v>
      </c>
      <c r="AQ434" t="s">
        <v>855</v>
      </c>
      <c r="AR434">
        <v>0</v>
      </c>
      <c r="AU434" t="s">
        <v>855</v>
      </c>
      <c r="AV434">
        <v>-7.5050215625004996E-2</v>
      </c>
      <c r="AY434" t="s">
        <v>855</v>
      </c>
      <c r="AZ434">
        <v>0</v>
      </c>
      <c r="BC434" t="s">
        <v>855</v>
      </c>
      <c r="BD434">
        <v>0</v>
      </c>
      <c r="BG434" t="s">
        <v>855</v>
      </c>
      <c r="BH434">
        <v>0</v>
      </c>
      <c r="BK434" t="s">
        <v>855</v>
      </c>
      <c r="BL434">
        <v>0</v>
      </c>
    </row>
    <row r="435" spans="19:64">
      <c r="S435" t="s">
        <v>856</v>
      </c>
      <c r="T435">
        <v>61.7717783831825</v>
      </c>
      <c r="W435" t="s">
        <v>856</v>
      </c>
      <c r="X435">
        <v>30.258673199999901</v>
      </c>
      <c r="AA435" t="s">
        <v>646</v>
      </c>
      <c r="AB435">
        <v>0.129871750297509</v>
      </c>
      <c r="AE435" t="s">
        <v>856</v>
      </c>
      <c r="AF435">
        <v>61.7717783831867</v>
      </c>
      <c r="AI435" t="s">
        <v>856</v>
      </c>
      <c r="AJ435">
        <v>61.771778383183197</v>
      </c>
      <c r="AM435" t="s">
        <v>856</v>
      </c>
      <c r="AN435">
        <v>61.771778383180099</v>
      </c>
      <c r="AQ435" t="s">
        <v>856</v>
      </c>
      <c r="AR435">
        <v>13.1841821075627</v>
      </c>
      <c r="AU435" t="s">
        <v>856</v>
      </c>
      <c r="AV435">
        <v>6.2505539999999904</v>
      </c>
      <c r="AY435" t="s">
        <v>856</v>
      </c>
      <c r="AZ435">
        <v>13.1841821075627</v>
      </c>
      <c r="BC435" t="s">
        <v>856</v>
      </c>
      <c r="BD435">
        <v>13.1841821075627</v>
      </c>
      <c r="BG435" t="s">
        <v>856</v>
      </c>
      <c r="BH435">
        <v>13.1841821075627</v>
      </c>
      <c r="BK435" t="s">
        <v>856</v>
      </c>
      <c r="BL435">
        <v>13.1841821075627</v>
      </c>
    </row>
    <row r="436" spans="19:64">
      <c r="S436" t="s">
        <v>2037</v>
      </c>
      <c r="T436">
        <v>0</v>
      </c>
      <c r="W436" t="s">
        <v>2037</v>
      </c>
      <c r="X436">
        <v>0</v>
      </c>
      <c r="AA436" t="s">
        <v>647</v>
      </c>
      <c r="AB436">
        <v>10.210784248324</v>
      </c>
      <c r="AE436" t="s">
        <v>2037</v>
      </c>
      <c r="AF436">
        <v>0</v>
      </c>
      <c r="AI436" t="s">
        <v>2037</v>
      </c>
      <c r="AJ436">
        <v>0</v>
      </c>
      <c r="AM436" t="s">
        <v>2037</v>
      </c>
      <c r="AN436">
        <v>0</v>
      </c>
      <c r="AQ436" t="s">
        <v>2037</v>
      </c>
      <c r="AR436">
        <v>0</v>
      </c>
      <c r="AU436" t="s">
        <v>2037</v>
      </c>
      <c r="AV436">
        <v>0</v>
      </c>
      <c r="AY436" t="s">
        <v>2037</v>
      </c>
      <c r="AZ436">
        <v>0</v>
      </c>
      <c r="BC436" t="s">
        <v>2037</v>
      </c>
      <c r="BD436">
        <v>0</v>
      </c>
      <c r="BG436" t="s">
        <v>2037</v>
      </c>
      <c r="BH436">
        <v>0</v>
      </c>
      <c r="BK436" t="s">
        <v>2037</v>
      </c>
      <c r="BL436">
        <v>0</v>
      </c>
    </row>
    <row r="437" spans="19:64">
      <c r="S437" t="s">
        <v>857</v>
      </c>
      <c r="T437">
        <v>0.31579745097906697</v>
      </c>
      <c r="W437" t="s">
        <v>857</v>
      </c>
      <c r="X437">
        <v>0.15468299999999999</v>
      </c>
      <c r="AA437" t="s">
        <v>648</v>
      </c>
      <c r="AB437">
        <v>0</v>
      </c>
      <c r="AE437" t="s">
        <v>857</v>
      </c>
      <c r="AF437">
        <v>0.31579745097908801</v>
      </c>
      <c r="AI437" t="s">
        <v>857</v>
      </c>
      <c r="AJ437">
        <v>0.31579745097907003</v>
      </c>
      <c r="AM437" t="s">
        <v>857</v>
      </c>
      <c r="AN437">
        <v>0.31579745097905398</v>
      </c>
      <c r="AQ437" t="s">
        <v>857</v>
      </c>
      <c r="AR437">
        <v>0</v>
      </c>
      <c r="AU437" t="s">
        <v>857</v>
      </c>
      <c r="AV437">
        <v>0</v>
      </c>
      <c r="AY437" t="s">
        <v>857</v>
      </c>
      <c r="AZ437">
        <v>0</v>
      </c>
      <c r="BC437" t="s">
        <v>857</v>
      </c>
      <c r="BD437">
        <v>0</v>
      </c>
      <c r="BG437" t="s">
        <v>857</v>
      </c>
      <c r="BH437">
        <v>0</v>
      </c>
      <c r="BK437" t="s">
        <v>857</v>
      </c>
      <c r="BL437">
        <v>0</v>
      </c>
    </row>
    <row r="438" spans="19:64">
      <c r="S438" t="s">
        <v>858</v>
      </c>
      <c r="T438">
        <v>0</v>
      </c>
      <c r="W438" t="s">
        <v>858</v>
      </c>
      <c r="X438">
        <v>0</v>
      </c>
      <c r="AA438" t="s">
        <v>649</v>
      </c>
      <c r="AB438">
        <v>0</v>
      </c>
      <c r="AE438" t="s">
        <v>858</v>
      </c>
      <c r="AF438">
        <v>0</v>
      </c>
      <c r="AI438" t="s">
        <v>858</v>
      </c>
      <c r="AJ438">
        <v>0</v>
      </c>
      <c r="AM438" t="s">
        <v>858</v>
      </c>
      <c r="AN438">
        <v>0</v>
      </c>
      <c r="AQ438" t="s">
        <v>858</v>
      </c>
      <c r="AR438">
        <v>0</v>
      </c>
      <c r="AU438" t="s">
        <v>858</v>
      </c>
      <c r="AV438">
        <v>0</v>
      </c>
      <c r="AY438" t="s">
        <v>858</v>
      </c>
      <c r="AZ438">
        <v>0</v>
      </c>
      <c r="BC438" t="s">
        <v>858</v>
      </c>
      <c r="BD438">
        <v>0</v>
      </c>
      <c r="BG438" t="s">
        <v>858</v>
      </c>
      <c r="BH438">
        <v>0</v>
      </c>
      <c r="BK438" t="s">
        <v>858</v>
      </c>
      <c r="BL438">
        <v>0</v>
      </c>
    </row>
    <row r="439" spans="19:64">
      <c r="S439" t="s">
        <v>859</v>
      </c>
      <c r="T439">
        <v>0</v>
      </c>
      <c r="W439" t="s">
        <v>859</v>
      </c>
      <c r="X439">
        <v>0</v>
      </c>
      <c r="AA439" t="s">
        <v>2028</v>
      </c>
      <c r="AB439">
        <v>0</v>
      </c>
      <c r="AE439" t="s">
        <v>859</v>
      </c>
      <c r="AF439">
        <v>0</v>
      </c>
      <c r="AI439" t="s">
        <v>859</v>
      </c>
      <c r="AJ439">
        <v>0</v>
      </c>
      <c r="AM439" t="s">
        <v>859</v>
      </c>
      <c r="AN439">
        <v>0</v>
      </c>
      <c r="AQ439" t="s">
        <v>859</v>
      </c>
      <c r="AR439">
        <v>0</v>
      </c>
      <c r="AU439" t="s">
        <v>859</v>
      </c>
      <c r="AV439">
        <v>0</v>
      </c>
      <c r="AY439" t="s">
        <v>859</v>
      </c>
      <c r="AZ439">
        <v>0</v>
      </c>
      <c r="BC439" t="s">
        <v>859</v>
      </c>
      <c r="BD439">
        <v>0</v>
      </c>
      <c r="BG439" t="s">
        <v>859</v>
      </c>
      <c r="BH439">
        <v>0</v>
      </c>
      <c r="BK439" t="s">
        <v>859</v>
      </c>
      <c r="BL439">
        <v>0</v>
      </c>
    </row>
    <row r="440" spans="19:64">
      <c r="S440" t="s">
        <v>860</v>
      </c>
      <c r="T440">
        <v>0</v>
      </c>
      <c r="W440" t="s">
        <v>860</v>
      </c>
      <c r="X440">
        <v>2.39597999999999</v>
      </c>
      <c r="AA440" t="s">
        <v>650</v>
      </c>
      <c r="AB440">
        <v>0</v>
      </c>
      <c r="AE440" t="s">
        <v>860</v>
      </c>
      <c r="AF440">
        <v>0</v>
      </c>
      <c r="AI440" t="s">
        <v>860</v>
      </c>
      <c r="AJ440">
        <v>0</v>
      </c>
      <c r="AM440" t="s">
        <v>860</v>
      </c>
      <c r="AN440">
        <v>0</v>
      </c>
      <c r="AQ440" t="s">
        <v>860</v>
      </c>
      <c r="AR440">
        <v>0.50643113556890196</v>
      </c>
      <c r="AU440" t="s">
        <v>860</v>
      </c>
      <c r="AV440">
        <v>0.24012</v>
      </c>
      <c r="AY440" t="s">
        <v>860</v>
      </c>
      <c r="AZ440">
        <v>0.50643113556890196</v>
      </c>
      <c r="BC440" t="s">
        <v>860</v>
      </c>
      <c r="BD440">
        <v>0.50643113556890196</v>
      </c>
      <c r="BG440" t="s">
        <v>860</v>
      </c>
      <c r="BH440">
        <v>0.50643113556890196</v>
      </c>
      <c r="BK440" t="s">
        <v>860</v>
      </c>
      <c r="BL440">
        <v>0.50643113556890196</v>
      </c>
    </row>
    <row r="441" spans="19:64">
      <c r="S441" t="s">
        <v>2038</v>
      </c>
      <c r="T441">
        <v>0</v>
      </c>
      <c r="W441" t="s">
        <v>2038</v>
      </c>
      <c r="X441">
        <v>0</v>
      </c>
      <c r="AA441" t="s">
        <v>651</v>
      </c>
      <c r="AB441">
        <v>3.3570710440553098E-2</v>
      </c>
      <c r="AE441" t="s">
        <v>2038</v>
      </c>
      <c r="AF441">
        <v>0</v>
      </c>
      <c r="AI441" t="s">
        <v>2038</v>
      </c>
      <c r="AJ441">
        <v>0</v>
      </c>
      <c r="AM441" t="s">
        <v>2038</v>
      </c>
      <c r="AN441">
        <v>0</v>
      </c>
      <c r="AQ441" t="s">
        <v>2038</v>
      </c>
      <c r="AR441">
        <v>0</v>
      </c>
      <c r="AU441" t="s">
        <v>2038</v>
      </c>
      <c r="AV441">
        <v>0</v>
      </c>
      <c r="AY441" t="s">
        <v>2038</v>
      </c>
      <c r="AZ441">
        <v>0</v>
      </c>
      <c r="BC441" t="s">
        <v>2038</v>
      </c>
      <c r="BD441">
        <v>0</v>
      </c>
      <c r="BG441" t="s">
        <v>2038</v>
      </c>
      <c r="BH441">
        <v>0</v>
      </c>
      <c r="BK441" t="s">
        <v>2038</v>
      </c>
      <c r="BL441">
        <v>0</v>
      </c>
    </row>
    <row r="442" spans="19:64">
      <c r="S442" t="s">
        <v>24</v>
      </c>
      <c r="T442">
        <v>0</v>
      </c>
      <c r="W442" t="s">
        <v>24</v>
      </c>
      <c r="X442">
        <v>2.39597999999999</v>
      </c>
      <c r="AA442" t="s">
        <v>652</v>
      </c>
      <c r="AB442">
        <v>0</v>
      </c>
      <c r="AE442" t="s">
        <v>24</v>
      </c>
      <c r="AF442">
        <v>0</v>
      </c>
      <c r="AI442" t="s">
        <v>24</v>
      </c>
      <c r="AJ442">
        <v>0</v>
      </c>
      <c r="AM442" t="s">
        <v>24</v>
      </c>
      <c r="AN442">
        <v>0</v>
      </c>
      <c r="AQ442" t="s">
        <v>24</v>
      </c>
      <c r="AR442">
        <v>0.50643113556890196</v>
      </c>
      <c r="AU442" t="s">
        <v>24</v>
      </c>
      <c r="AV442">
        <v>0.24012</v>
      </c>
      <c r="AY442" t="s">
        <v>24</v>
      </c>
      <c r="AZ442">
        <v>0.50643113556890196</v>
      </c>
      <c r="BC442" t="s">
        <v>24</v>
      </c>
      <c r="BD442">
        <v>0.50643113556890196</v>
      </c>
      <c r="BG442" t="s">
        <v>24</v>
      </c>
      <c r="BH442">
        <v>0.50643113556890196</v>
      </c>
      <c r="BK442" t="s">
        <v>24</v>
      </c>
      <c r="BL442">
        <v>0.50643113556890196</v>
      </c>
    </row>
    <row r="443" spans="19:64">
      <c r="S443" t="s">
        <v>861</v>
      </c>
      <c r="T443">
        <v>0</v>
      </c>
      <c r="W443" t="s">
        <v>861</v>
      </c>
      <c r="X443">
        <v>0</v>
      </c>
      <c r="AA443" t="s">
        <v>2029</v>
      </c>
      <c r="AB443">
        <v>0</v>
      </c>
      <c r="AE443" t="s">
        <v>861</v>
      </c>
      <c r="AF443">
        <v>0</v>
      </c>
      <c r="AI443" t="s">
        <v>861</v>
      </c>
      <c r="AJ443">
        <v>0</v>
      </c>
      <c r="AM443" t="s">
        <v>861</v>
      </c>
      <c r="AN443">
        <v>0</v>
      </c>
      <c r="AQ443" t="s">
        <v>861</v>
      </c>
      <c r="AR443">
        <v>0</v>
      </c>
      <c r="AU443" t="s">
        <v>861</v>
      </c>
      <c r="AV443">
        <v>0</v>
      </c>
      <c r="AY443" t="s">
        <v>861</v>
      </c>
      <c r="AZ443">
        <v>0</v>
      </c>
      <c r="BC443" t="s">
        <v>861</v>
      </c>
      <c r="BD443">
        <v>0</v>
      </c>
      <c r="BG443" t="s">
        <v>861</v>
      </c>
      <c r="BH443">
        <v>0</v>
      </c>
      <c r="BK443" t="s">
        <v>861</v>
      </c>
      <c r="BL443">
        <v>0</v>
      </c>
    </row>
    <row r="444" spans="19:64">
      <c r="S444" t="s">
        <v>862</v>
      </c>
      <c r="T444">
        <v>83.581058692459806</v>
      </c>
      <c r="W444" t="s">
        <v>862</v>
      </c>
      <c r="X444">
        <v>40.475385000000003</v>
      </c>
      <c r="AA444" t="s">
        <v>653</v>
      </c>
      <c r="AB444">
        <v>99.960596174621799</v>
      </c>
      <c r="AE444" t="s">
        <v>862</v>
      </c>
      <c r="AF444">
        <v>83.581058692465405</v>
      </c>
      <c r="AI444" t="s">
        <v>862</v>
      </c>
      <c r="AJ444">
        <v>83.581058692460701</v>
      </c>
      <c r="AM444" t="s">
        <v>862</v>
      </c>
      <c r="AN444">
        <v>83.581058692456494</v>
      </c>
      <c r="AQ444" t="s">
        <v>862</v>
      </c>
      <c r="AR444">
        <v>0</v>
      </c>
      <c r="AU444" t="s">
        <v>862</v>
      </c>
      <c r="AV444">
        <v>0</v>
      </c>
      <c r="AY444" t="s">
        <v>862</v>
      </c>
      <c r="AZ444">
        <v>0</v>
      </c>
      <c r="BC444" t="s">
        <v>862</v>
      </c>
      <c r="BD444">
        <v>0</v>
      </c>
      <c r="BG444" t="s">
        <v>862</v>
      </c>
      <c r="BH444">
        <v>0</v>
      </c>
      <c r="BK444" t="s">
        <v>862</v>
      </c>
      <c r="BL444">
        <v>0</v>
      </c>
    </row>
    <row r="445" spans="19:64">
      <c r="S445" t="s">
        <v>863</v>
      </c>
      <c r="T445">
        <v>0</v>
      </c>
      <c r="W445" t="s">
        <v>863</v>
      </c>
      <c r="X445">
        <v>0</v>
      </c>
      <c r="AA445" t="s">
        <v>654</v>
      </c>
      <c r="AB445">
        <v>0</v>
      </c>
      <c r="AE445" t="s">
        <v>863</v>
      </c>
      <c r="AF445">
        <v>0</v>
      </c>
      <c r="AI445" t="s">
        <v>863</v>
      </c>
      <c r="AJ445">
        <v>0</v>
      </c>
      <c r="AM445" t="s">
        <v>863</v>
      </c>
      <c r="AN445">
        <v>0</v>
      </c>
      <c r="AQ445" t="s">
        <v>863</v>
      </c>
      <c r="AR445">
        <v>0</v>
      </c>
      <c r="AU445" t="s">
        <v>863</v>
      </c>
      <c r="AV445">
        <v>0</v>
      </c>
      <c r="AY445" t="s">
        <v>863</v>
      </c>
      <c r="AZ445">
        <v>0</v>
      </c>
      <c r="BC445" t="s">
        <v>863</v>
      </c>
      <c r="BD445">
        <v>0</v>
      </c>
      <c r="BG445" t="s">
        <v>863</v>
      </c>
      <c r="BH445">
        <v>0</v>
      </c>
      <c r="BK445" t="s">
        <v>863</v>
      </c>
      <c r="BL445">
        <v>0</v>
      </c>
    </row>
    <row r="446" spans="19:64">
      <c r="S446" t="s">
        <v>864</v>
      </c>
      <c r="T446">
        <v>0</v>
      </c>
      <c r="W446" t="s">
        <v>864</v>
      </c>
      <c r="X446">
        <v>0</v>
      </c>
      <c r="AA446" t="s">
        <v>656</v>
      </c>
      <c r="AB446">
        <v>0</v>
      </c>
      <c r="AE446" t="s">
        <v>864</v>
      </c>
      <c r="AF446">
        <v>0</v>
      </c>
      <c r="AI446" t="s">
        <v>864</v>
      </c>
      <c r="AJ446">
        <v>0</v>
      </c>
      <c r="AM446" t="s">
        <v>864</v>
      </c>
      <c r="AN446">
        <v>0</v>
      </c>
      <c r="AQ446" t="s">
        <v>864</v>
      </c>
      <c r="AR446">
        <v>0</v>
      </c>
      <c r="AU446" t="s">
        <v>864</v>
      </c>
      <c r="AV446">
        <v>0</v>
      </c>
      <c r="AY446" t="s">
        <v>864</v>
      </c>
      <c r="AZ446">
        <v>0</v>
      </c>
      <c r="BC446" t="s">
        <v>864</v>
      </c>
      <c r="BD446">
        <v>0</v>
      </c>
      <c r="BG446" t="s">
        <v>864</v>
      </c>
      <c r="BH446">
        <v>0</v>
      </c>
      <c r="BK446" t="s">
        <v>864</v>
      </c>
      <c r="BL446">
        <v>0</v>
      </c>
    </row>
    <row r="447" spans="19:64">
      <c r="S447" t="s">
        <v>865</v>
      </c>
      <c r="T447">
        <v>-9.1452501833041502E-3</v>
      </c>
      <c r="W447" t="s">
        <v>865</v>
      </c>
      <c r="X447">
        <v>-4.4802000000000002E-3</v>
      </c>
      <c r="AA447" t="s">
        <v>377</v>
      </c>
      <c r="AB447">
        <v>-7.0655701504793E-2</v>
      </c>
      <c r="AE447" t="s">
        <v>865</v>
      </c>
      <c r="AF447">
        <v>-9.1452501833047695E-3</v>
      </c>
      <c r="AI447" t="s">
        <v>865</v>
      </c>
      <c r="AJ447">
        <v>-9.1452501833042509E-3</v>
      </c>
      <c r="AM447" t="s">
        <v>865</v>
      </c>
      <c r="AN447">
        <v>-9.1452501833037894E-3</v>
      </c>
      <c r="AQ447" t="s">
        <v>865</v>
      </c>
      <c r="AR447">
        <v>-2.8617053960740199E-3</v>
      </c>
      <c r="AU447" t="s">
        <v>865</v>
      </c>
      <c r="AV447">
        <v>-1.3565999999999999E-3</v>
      </c>
      <c r="AY447" t="s">
        <v>865</v>
      </c>
      <c r="AZ447">
        <v>-2.8617053960740199E-3</v>
      </c>
      <c r="BC447" t="s">
        <v>865</v>
      </c>
      <c r="BD447">
        <v>-2.8617053960740199E-3</v>
      </c>
      <c r="BG447" t="s">
        <v>865</v>
      </c>
      <c r="BH447">
        <v>-2.8617053960740199E-3</v>
      </c>
      <c r="BK447" t="s">
        <v>865</v>
      </c>
      <c r="BL447">
        <v>-2.8617053960740199E-3</v>
      </c>
    </row>
    <row r="448" spans="19:64">
      <c r="S448" t="s">
        <v>866</v>
      </c>
      <c r="T448">
        <v>0</v>
      </c>
      <c r="W448" t="s">
        <v>866</v>
      </c>
      <c r="X448">
        <v>0</v>
      </c>
      <c r="AA448" t="s">
        <v>657</v>
      </c>
      <c r="AB448">
        <v>9.1452501833049205E-3</v>
      </c>
      <c r="AE448" t="s">
        <v>866</v>
      </c>
      <c r="AF448">
        <v>0</v>
      </c>
      <c r="AI448" t="s">
        <v>866</v>
      </c>
      <c r="AJ448">
        <v>0</v>
      </c>
      <c r="AM448" t="s">
        <v>866</v>
      </c>
      <c r="AN448">
        <v>0</v>
      </c>
      <c r="AQ448" t="s">
        <v>866</v>
      </c>
      <c r="AR448">
        <v>0</v>
      </c>
      <c r="AU448" t="s">
        <v>866</v>
      </c>
      <c r="AV448">
        <v>0</v>
      </c>
      <c r="AY448" t="s">
        <v>866</v>
      </c>
      <c r="AZ448">
        <v>0</v>
      </c>
      <c r="BC448" t="s">
        <v>866</v>
      </c>
      <c r="BD448">
        <v>0</v>
      </c>
      <c r="BG448" t="s">
        <v>866</v>
      </c>
      <c r="BH448">
        <v>0</v>
      </c>
      <c r="BK448" t="s">
        <v>866</v>
      </c>
      <c r="BL448">
        <v>0</v>
      </c>
    </row>
    <row r="449" spans="19:64">
      <c r="S449" t="s">
        <v>376</v>
      </c>
      <c r="T449">
        <v>-1.42531583573479E-2</v>
      </c>
      <c r="W449" t="s">
        <v>376</v>
      </c>
      <c r="X449">
        <v>-6.9821999999999896E-3</v>
      </c>
      <c r="AA449" t="s">
        <v>658</v>
      </c>
      <c r="AB449">
        <v>187.88120602213601</v>
      </c>
      <c r="AE449" t="s">
        <v>376</v>
      </c>
      <c r="AF449">
        <v>-1.4253158357348901E-2</v>
      </c>
      <c r="AI449" t="s">
        <v>376</v>
      </c>
      <c r="AJ449">
        <v>-1.4253158357348099E-2</v>
      </c>
      <c r="AM449" t="s">
        <v>376</v>
      </c>
      <c r="AN449">
        <v>-1.42531583573474E-2</v>
      </c>
      <c r="AQ449" t="s">
        <v>376</v>
      </c>
      <c r="AR449">
        <v>-4.4600423589277304E-3</v>
      </c>
      <c r="AU449" t="s">
        <v>376</v>
      </c>
      <c r="AV449">
        <v>-2.1143999999999998E-3</v>
      </c>
      <c r="AY449" t="s">
        <v>376</v>
      </c>
      <c r="AZ449">
        <v>-4.4600423589277304E-3</v>
      </c>
      <c r="BC449" t="s">
        <v>376</v>
      </c>
      <c r="BD449">
        <v>-4.4600423589277304E-3</v>
      </c>
      <c r="BG449" t="s">
        <v>376</v>
      </c>
      <c r="BH449">
        <v>-4.4600423589277304E-3</v>
      </c>
      <c r="BK449" t="s">
        <v>376</v>
      </c>
      <c r="BL449">
        <v>-4.4600423589277304E-3</v>
      </c>
    </row>
    <row r="450" spans="19:64">
      <c r="S450" t="s">
        <v>867</v>
      </c>
      <c r="T450">
        <v>61.650251689901701</v>
      </c>
      <c r="W450" t="s">
        <v>867</v>
      </c>
      <c r="X450">
        <v>30.1991435999999</v>
      </c>
      <c r="AA450" t="s">
        <v>659</v>
      </c>
      <c r="AB450">
        <v>0</v>
      </c>
      <c r="AE450" t="s">
        <v>867</v>
      </c>
      <c r="AF450">
        <v>61.6502516899059</v>
      </c>
      <c r="AI450" t="s">
        <v>867</v>
      </c>
      <c r="AJ450">
        <v>61.650251689902397</v>
      </c>
      <c r="AM450" t="s">
        <v>867</v>
      </c>
      <c r="AN450">
        <v>61.650251689899299</v>
      </c>
      <c r="AQ450" t="s">
        <v>867</v>
      </c>
      <c r="AR450">
        <v>13.1461545748753</v>
      </c>
      <c r="AU450" t="s">
        <v>867</v>
      </c>
      <c r="AV450">
        <v>6.2325251999999898</v>
      </c>
      <c r="AY450" t="s">
        <v>867</v>
      </c>
      <c r="AZ450">
        <v>13.1461545748753</v>
      </c>
      <c r="BC450" t="s">
        <v>867</v>
      </c>
      <c r="BD450">
        <v>13.1461545748753</v>
      </c>
      <c r="BG450" t="s">
        <v>867</v>
      </c>
      <c r="BH450">
        <v>13.1461545748753</v>
      </c>
      <c r="BK450" t="s">
        <v>867</v>
      </c>
      <c r="BL450">
        <v>13.1461545748753</v>
      </c>
    </row>
    <row r="451" spans="19:64">
      <c r="S451" s="22" t="s">
        <v>868</v>
      </c>
      <c r="T451" s="22">
        <v>0</v>
      </c>
      <c r="U451" s="22"/>
      <c r="V451" s="22"/>
      <c r="W451" s="22" t="s">
        <v>868</v>
      </c>
      <c r="X451" s="22">
        <v>-6.5314799999995898E-2</v>
      </c>
      <c r="Y451" s="22"/>
      <c r="Z451" s="22"/>
      <c r="AA451" s="22" t="s">
        <v>660</v>
      </c>
      <c r="AB451" s="22">
        <v>10.275041948317799</v>
      </c>
      <c r="AC451" s="22"/>
      <c r="AD451" s="22"/>
      <c r="AE451" s="22" t="s">
        <v>868</v>
      </c>
      <c r="AF451" s="22">
        <v>0</v>
      </c>
      <c r="AG451" s="22"/>
      <c r="AH451" s="22"/>
      <c r="AI451" s="22" t="s">
        <v>868</v>
      </c>
      <c r="AJ451" s="22">
        <v>0</v>
      </c>
      <c r="AK451" s="22"/>
      <c r="AL451" s="22"/>
      <c r="AM451" s="22" t="s">
        <v>868</v>
      </c>
      <c r="AN451" s="22">
        <v>0</v>
      </c>
      <c r="AO451" s="22"/>
      <c r="AP451" s="267"/>
      <c r="AQ451" s="22" t="s">
        <v>868</v>
      </c>
      <c r="AR451" s="22">
        <v>42.975554560427199</v>
      </c>
      <c r="AU451" t="s">
        <v>868</v>
      </c>
      <c r="AV451">
        <v>-1.02177999999995E-2</v>
      </c>
      <c r="AY451" t="s">
        <v>868</v>
      </c>
      <c r="AZ451">
        <v>42.975554560427099</v>
      </c>
      <c r="BC451" t="s">
        <v>868</v>
      </c>
      <c r="BD451">
        <v>42.975554560427099</v>
      </c>
      <c r="BG451" t="s">
        <v>868</v>
      </c>
      <c r="BH451">
        <v>42.975554560427199</v>
      </c>
      <c r="BK451" t="s">
        <v>868</v>
      </c>
      <c r="BL451">
        <v>42.975554560427199</v>
      </c>
    </row>
    <row r="452" spans="19:64">
      <c r="S452" t="s">
        <v>869</v>
      </c>
      <c r="T452">
        <v>0</v>
      </c>
      <c r="W452" t="s">
        <v>869</v>
      </c>
      <c r="X452">
        <v>0</v>
      </c>
      <c r="AA452" t="s">
        <v>661</v>
      </c>
      <c r="AB452">
        <v>0</v>
      </c>
      <c r="AE452" t="s">
        <v>869</v>
      </c>
      <c r="AF452">
        <v>0</v>
      </c>
      <c r="AI452" t="s">
        <v>869</v>
      </c>
      <c r="AJ452">
        <v>0</v>
      </c>
      <c r="AM452" t="s">
        <v>869</v>
      </c>
      <c r="AN452">
        <v>0</v>
      </c>
      <c r="AQ452" t="s">
        <v>869</v>
      </c>
      <c r="AR452">
        <v>0</v>
      </c>
      <c r="AU452" t="s">
        <v>869</v>
      </c>
      <c r="AV452">
        <v>0</v>
      </c>
      <c r="AY452" t="s">
        <v>869</v>
      </c>
      <c r="AZ452">
        <v>0</v>
      </c>
      <c r="BC452" t="s">
        <v>869</v>
      </c>
      <c r="BD452">
        <v>0</v>
      </c>
      <c r="BG452" t="s">
        <v>869</v>
      </c>
      <c r="BH452">
        <v>0</v>
      </c>
      <c r="BK452" t="s">
        <v>869</v>
      </c>
      <c r="BL452">
        <v>0</v>
      </c>
    </row>
    <row r="453" spans="19:64">
      <c r="S453" t="s">
        <v>870</v>
      </c>
      <c r="T453">
        <v>-3.3916267519998202</v>
      </c>
      <c r="W453" t="s">
        <v>870</v>
      </c>
      <c r="X453">
        <v>-1.66133879999999</v>
      </c>
      <c r="AA453" t="s">
        <v>662</v>
      </c>
      <c r="AB453">
        <v>3.773555613129</v>
      </c>
      <c r="AE453" t="s">
        <v>870</v>
      </c>
      <c r="AF453">
        <v>-3.3916267520000498</v>
      </c>
      <c r="AI453" t="s">
        <v>870</v>
      </c>
      <c r="AJ453">
        <v>-3.3916267519998602</v>
      </c>
      <c r="AM453" t="s">
        <v>870</v>
      </c>
      <c r="AN453">
        <v>-3.3916267519996901</v>
      </c>
      <c r="AQ453" t="s">
        <v>870</v>
      </c>
      <c r="AR453">
        <v>-3.71003421895236E-2</v>
      </c>
      <c r="AU453" t="s">
        <v>870</v>
      </c>
      <c r="AV453">
        <v>-1.7589E-2</v>
      </c>
      <c r="AY453" t="s">
        <v>870</v>
      </c>
      <c r="AZ453">
        <v>-3.71003421895236E-2</v>
      </c>
      <c r="BC453" t="s">
        <v>870</v>
      </c>
      <c r="BD453">
        <v>-3.71003421895236E-2</v>
      </c>
      <c r="BG453" t="s">
        <v>870</v>
      </c>
      <c r="BH453">
        <v>-3.71003421895236E-2</v>
      </c>
      <c r="BK453" t="s">
        <v>870</v>
      </c>
      <c r="BL453">
        <v>-3.71003421895236E-2</v>
      </c>
    </row>
    <row r="454" spans="19:64">
      <c r="S454" t="s">
        <v>871</v>
      </c>
      <c r="T454">
        <v>10.5265816993022</v>
      </c>
      <c r="W454" t="s">
        <v>871</v>
      </c>
      <c r="X454">
        <v>5.1561000000000003</v>
      </c>
      <c r="AA454" t="s">
        <v>663</v>
      </c>
      <c r="AB454">
        <v>0</v>
      </c>
      <c r="AE454" t="s">
        <v>871</v>
      </c>
      <c r="AF454">
        <v>10.5265816993029</v>
      </c>
      <c r="AI454" t="s">
        <v>871</v>
      </c>
      <c r="AJ454">
        <v>10.5265816993023</v>
      </c>
      <c r="AM454" t="s">
        <v>871</v>
      </c>
      <c r="AN454">
        <v>10.526581699301801</v>
      </c>
      <c r="AQ454" t="s">
        <v>871</v>
      </c>
      <c r="AR454">
        <v>0</v>
      </c>
      <c r="AU454" t="s">
        <v>871</v>
      </c>
      <c r="AV454">
        <v>0</v>
      </c>
      <c r="AY454" t="s">
        <v>871</v>
      </c>
      <c r="AZ454">
        <v>0</v>
      </c>
      <c r="BC454" t="s">
        <v>871</v>
      </c>
      <c r="BD454">
        <v>0</v>
      </c>
      <c r="BG454" t="s">
        <v>871</v>
      </c>
      <c r="BH454">
        <v>0</v>
      </c>
      <c r="BK454" t="s">
        <v>871</v>
      </c>
      <c r="BL454">
        <v>0</v>
      </c>
    </row>
    <row r="455" spans="19:64">
      <c r="S455" t="s">
        <v>872</v>
      </c>
      <c r="T455">
        <v>0</v>
      </c>
      <c r="W455" t="s">
        <v>872</v>
      </c>
      <c r="X455">
        <v>0</v>
      </c>
      <c r="AA455" t="s">
        <v>664</v>
      </c>
      <c r="AB455">
        <v>0</v>
      </c>
      <c r="AE455" t="s">
        <v>872</v>
      </c>
      <c r="AF455">
        <v>0</v>
      </c>
      <c r="AI455" t="s">
        <v>872</v>
      </c>
      <c r="AJ455">
        <v>0</v>
      </c>
      <c r="AM455" t="s">
        <v>872</v>
      </c>
      <c r="AN455">
        <v>0</v>
      </c>
      <c r="AQ455" t="s">
        <v>872</v>
      </c>
      <c r="AR455">
        <v>0</v>
      </c>
      <c r="AU455" t="s">
        <v>872</v>
      </c>
      <c r="AV455" s="110">
        <v>0</v>
      </c>
      <c r="AY455" t="s">
        <v>872</v>
      </c>
      <c r="AZ455">
        <v>0</v>
      </c>
      <c r="BC455" t="s">
        <v>872</v>
      </c>
      <c r="BD455">
        <v>0</v>
      </c>
      <c r="BG455" t="s">
        <v>872</v>
      </c>
      <c r="BH455">
        <v>0</v>
      </c>
      <c r="BK455" t="s">
        <v>872</v>
      </c>
      <c r="BL455">
        <v>0</v>
      </c>
    </row>
    <row r="456" spans="19:64">
      <c r="S456" t="s">
        <v>2039</v>
      </c>
      <c r="T456">
        <v>0</v>
      </c>
      <c r="W456" t="s">
        <v>2039</v>
      </c>
      <c r="X456">
        <v>0</v>
      </c>
      <c r="AA456" t="s">
        <v>665</v>
      </c>
      <c r="AB456">
        <v>0</v>
      </c>
      <c r="AE456" t="s">
        <v>2039</v>
      </c>
      <c r="AF456">
        <v>0</v>
      </c>
      <c r="AI456" t="s">
        <v>2039</v>
      </c>
      <c r="AJ456">
        <v>0</v>
      </c>
      <c r="AM456" t="s">
        <v>2039</v>
      </c>
      <c r="AN456">
        <v>0</v>
      </c>
      <c r="AQ456" t="s">
        <v>2039</v>
      </c>
      <c r="AR456">
        <v>0</v>
      </c>
      <c r="AU456" t="s">
        <v>2039</v>
      </c>
      <c r="AV456">
        <v>0</v>
      </c>
      <c r="AY456" t="s">
        <v>2039</v>
      </c>
      <c r="AZ456">
        <v>0</v>
      </c>
      <c r="BC456" t="s">
        <v>2039</v>
      </c>
      <c r="BD456">
        <v>0</v>
      </c>
      <c r="BG456" t="s">
        <v>2039</v>
      </c>
      <c r="BH456">
        <v>0</v>
      </c>
      <c r="BK456" t="s">
        <v>2039</v>
      </c>
      <c r="BL456">
        <v>0</v>
      </c>
    </row>
    <row r="457" spans="19:64">
      <c r="S457" t="s">
        <v>873</v>
      </c>
      <c r="T457">
        <v>0</v>
      </c>
      <c r="W457" t="s">
        <v>873</v>
      </c>
      <c r="X457">
        <v>0</v>
      </c>
      <c r="AA457" t="s">
        <v>666</v>
      </c>
      <c r="AB457">
        <v>0</v>
      </c>
      <c r="AE457" t="s">
        <v>873</v>
      </c>
      <c r="AF457">
        <v>0</v>
      </c>
      <c r="AI457" t="s">
        <v>873</v>
      </c>
      <c r="AJ457">
        <v>0</v>
      </c>
      <c r="AM457" t="s">
        <v>873</v>
      </c>
      <c r="AN457">
        <v>0</v>
      </c>
      <c r="AQ457" t="s">
        <v>873</v>
      </c>
      <c r="AR457">
        <v>0</v>
      </c>
      <c r="AU457" t="s">
        <v>873</v>
      </c>
      <c r="AV457">
        <v>0</v>
      </c>
      <c r="AY457" t="s">
        <v>873</v>
      </c>
      <c r="AZ457">
        <v>0</v>
      </c>
      <c r="BC457" t="s">
        <v>873</v>
      </c>
      <c r="BD457">
        <v>0</v>
      </c>
      <c r="BG457" t="s">
        <v>873</v>
      </c>
      <c r="BH457">
        <v>0</v>
      </c>
      <c r="BK457" t="s">
        <v>873</v>
      </c>
      <c r="BL457">
        <v>0</v>
      </c>
    </row>
    <row r="458" spans="19:64">
      <c r="S458" t="s">
        <v>874</v>
      </c>
      <c r="T458">
        <v>-187.881206022078</v>
      </c>
      <c r="W458" t="s">
        <v>874</v>
      </c>
      <c r="X458">
        <v>-45.762208949999902</v>
      </c>
      <c r="AA458" t="s">
        <v>667</v>
      </c>
      <c r="AB458">
        <v>0</v>
      </c>
      <c r="AE458" t="s">
        <v>874</v>
      </c>
      <c r="AF458">
        <v>-187.88120602212399</v>
      </c>
      <c r="AI458" t="s">
        <v>874</v>
      </c>
      <c r="AJ458">
        <v>-187.881206022085</v>
      </c>
      <c r="AM458" t="s">
        <v>874</v>
      </c>
      <c r="AN458">
        <v>-187.881206022051</v>
      </c>
      <c r="AQ458" t="s">
        <v>874</v>
      </c>
      <c r="AR458">
        <v>-54.909799951255202</v>
      </c>
      <c r="AU458" t="s">
        <v>874</v>
      </c>
      <c r="AV458">
        <v>-24.956065631249899</v>
      </c>
      <c r="AY458" t="s">
        <v>874</v>
      </c>
      <c r="AZ458">
        <v>-54.909799951255103</v>
      </c>
      <c r="BC458" t="s">
        <v>874</v>
      </c>
      <c r="BD458">
        <v>-54.909799951255103</v>
      </c>
      <c r="BG458" t="s">
        <v>874</v>
      </c>
      <c r="BH458">
        <v>-54.909799951255103</v>
      </c>
      <c r="BK458" t="s">
        <v>874</v>
      </c>
      <c r="BL458">
        <v>-54.909799951255103</v>
      </c>
    </row>
    <row r="459" spans="19:64">
      <c r="S459" t="s">
        <v>2040</v>
      </c>
      <c r="T459">
        <v>0</v>
      </c>
      <c r="W459" t="s">
        <v>2040</v>
      </c>
      <c r="X459">
        <v>0</v>
      </c>
      <c r="AA459" t="s">
        <v>668</v>
      </c>
      <c r="AB459">
        <v>0</v>
      </c>
      <c r="AE459" t="s">
        <v>2040</v>
      </c>
      <c r="AF459">
        <v>0</v>
      </c>
      <c r="AI459" t="s">
        <v>2040</v>
      </c>
      <c r="AJ459">
        <v>0</v>
      </c>
      <c r="AM459" t="s">
        <v>2040</v>
      </c>
      <c r="AN459">
        <v>0</v>
      </c>
      <c r="AQ459" t="s">
        <v>2040</v>
      </c>
      <c r="AR459">
        <v>0</v>
      </c>
      <c r="AU459" t="s">
        <v>2040</v>
      </c>
      <c r="AV459">
        <v>0</v>
      </c>
      <c r="AY459" t="s">
        <v>2040</v>
      </c>
      <c r="AZ459">
        <v>0</v>
      </c>
      <c r="BC459" t="s">
        <v>2040</v>
      </c>
      <c r="BD459">
        <v>0</v>
      </c>
      <c r="BG459" t="s">
        <v>2040</v>
      </c>
      <c r="BH459">
        <v>0</v>
      </c>
      <c r="BK459" t="s">
        <v>2040</v>
      </c>
      <c r="BL459">
        <v>0</v>
      </c>
    </row>
    <row r="460" spans="19:64">
      <c r="S460" t="s">
        <v>2041</v>
      </c>
      <c r="T460">
        <v>1.7151289449742601E-2</v>
      </c>
      <c r="W460" t="s">
        <v>2041</v>
      </c>
      <c r="X460">
        <v>1.6072199999999998E-2</v>
      </c>
      <c r="AA460" t="s">
        <v>669</v>
      </c>
      <c r="AB460">
        <v>0</v>
      </c>
      <c r="AE460" t="s">
        <v>2041</v>
      </c>
      <c r="AF460">
        <v>1.7151289449742702E-2</v>
      </c>
      <c r="AI460" t="s">
        <v>2041</v>
      </c>
      <c r="AJ460">
        <v>1.7151289449742601E-2</v>
      </c>
      <c r="AM460" t="s">
        <v>2041</v>
      </c>
      <c r="AN460">
        <v>1.71512894497425E-2</v>
      </c>
      <c r="AQ460" t="s">
        <v>2041</v>
      </c>
      <c r="AR460">
        <v>5.7131917563458898E-3</v>
      </c>
      <c r="AU460" t="s">
        <v>2041</v>
      </c>
      <c r="AV460" s="110">
        <v>3.1379999999999998E-4</v>
      </c>
      <c r="AY460" t="s">
        <v>2041</v>
      </c>
      <c r="AZ460">
        <v>5.7131917563458898E-3</v>
      </c>
      <c r="BC460" t="s">
        <v>2041</v>
      </c>
      <c r="BD460">
        <v>5.7131917563458898E-3</v>
      </c>
      <c r="BG460" t="s">
        <v>2041</v>
      </c>
      <c r="BH460">
        <v>5.7131917563458898E-3</v>
      </c>
      <c r="BK460" t="s">
        <v>2041</v>
      </c>
      <c r="BL460">
        <v>5.7131917563458898E-3</v>
      </c>
    </row>
    <row r="461" spans="19:64">
      <c r="S461" t="s">
        <v>875</v>
      </c>
      <c r="T461" s="110">
        <v>1.48828282505775E-3</v>
      </c>
      <c r="W461" t="s">
        <v>875</v>
      </c>
      <c r="X461" s="110">
        <v>7.2900000000040901E-4</v>
      </c>
      <c r="AA461" t="s">
        <v>670</v>
      </c>
      <c r="AB461" s="110">
        <v>0</v>
      </c>
      <c r="AE461" t="s">
        <v>875</v>
      </c>
      <c r="AF461" s="110">
        <v>1.4882828250580001E-3</v>
      </c>
      <c r="AI461" t="s">
        <v>875</v>
      </c>
      <c r="AJ461" s="110">
        <v>1.4882828250582601E-3</v>
      </c>
      <c r="AM461" t="s">
        <v>875</v>
      </c>
      <c r="AN461" s="110">
        <v>1.4882828250582E-3</v>
      </c>
      <c r="AQ461" t="s">
        <v>875</v>
      </c>
      <c r="AR461" s="110">
        <v>4.6570465464442601E-4</v>
      </c>
      <c r="AU461" t="s">
        <v>875</v>
      </c>
      <c r="AV461" s="110">
        <v>2.2079999999995999E-4</v>
      </c>
      <c r="AY461" t="s">
        <v>875</v>
      </c>
      <c r="AZ461" s="110">
        <v>4.6570465464450202E-4</v>
      </c>
      <c r="BC461" t="s">
        <v>875</v>
      </c>
      <c r="BD461" s="110">
        <v>4.6570465464442601E-4</v>
      </c>
      <c r="BG461" t="s">
        <v>875</v>
      </c>
      <c r="BH461" s="110">
        <v>4.6570465464450202E-4</v>
      </c>
      <c r="BK461" t="s">
        <v>875</v>
      </c>
      <c r="BL461" s="110">
        <v>4.6570465464450202E-4</v>
      </c>
    </row>
    <row r="462" spans="19:64">
      <c r="S462" t="s">
        <v>876</v>
      </c>
      <c r="T462">
        <v>0</v>
      </c>
      <c r="W462" t="s">
        <v>876</v>
      </c>
      <c r="X462">
        <v>1.7015130000000001</v>
      </c>
      <c r="AA462" t="s">
        <v>671</v>
      </c>
      <c r="AB462">
        <v>0</v>
      </c>
      <c r="AE462" t="s">
        <v>876</v>
      </c>
      <c r="AF462">
        <v>0</v>
      </c>
      <c r="AI462" t="s">
        <v>876</v>
      </c>
      <c r="AJ462">
        <v>0</v>
      </c>
      <c r="AM462" t="s">
        <v>876</v>
      </c>
      <c r="AN462">
        <v>0</v>
      </c>
      <c r="AQ462" t="s">
        <v>876</v>
      </c>
      <c r="AR462">
        <v>0</v>
      </c>
      <c r="AU462" t="s">
        <v>876</v>
      </c>
      <c r="AV462">
        <v>0</v>
      </c>
      <c r="AY462" t="s">
        <v>876</v>
      </c>
      <c r="AZ462">
        <v>0</v>
      </c>
      <c r="BC462" t="s">
        <v>876</v>
      </c>
      <c r="BD462">
        <v>0</v>
      </c>
      <c r="BG462" t="s">
        <v>876</v>
      </c>
      <c r="BH462">
        <v>0</v>
      </c>
      <c r="BK462" t="s">
        <v>876</v>
      </c>
      <c r="BL462">
        <v>0</v>
      </c>
    </row>
    <row r="463" spans="19:64">
      <c r="S463" t="s">
        <v>877</v>
      </c>
      <c r="T463">
        <v>61.650251689901701</v>
      </c>
      <c r="W463" t="s">
        <v>877</v>
      </c>
      <c r="X463">
        <v>30.1991435999999</v>
      </c>
      <c r="AA463" t="s">
        <v>2030</v>
      </c>
      <c r="AB463">
        <v>0</v>
      </c>
      <c r="AE463" t="s">
        <v>877</v>
      </c>
      <c r="AF463">
        <v>61.6502516899059</v>
      </c>
      <c r="AI463" t="s">
        <v>877</v>
      </c>
      <c r="AJ463">
        <v>61.650251689902397</v>
      </c>
      <c r="AM463" t="s">
        <v>877</v>
      </c>
      <c r="AN463">
        <v>61.650251689899299</v>
      </c>
      <c r="AQ463" t="s">
        <v>877</v>
      </c>
      <c r="AR463">
        <v>13.1461545748753</v>
      </c>
      <c r="AU463" t="s">
        <v>877</v>
      </c>
      <c r="AV463">
        <v>6.2325251999999898</v>
      </c>
      <c r="AY463" t="s">
        <v>877</v>
      </c>
      <c r="AZ463">
        <v>13.1461545748753</v>
      </c>
      <c r="BC463" t="s">
        <v>877</v>
      </c>
      <c r="BD463">
        <v>13.1461545748753</v>
      </c>
      <c r="BG463" t="s">
        <v>877</v>
      </c>
      <c r="BH463">
        <v>13.1461545748753</v>
      </c>
      <c r="BK463" t="s">
        <v>877</v>
      </c>
      <c r="BL463">
        <v>13.1461545748753</v>
      </c>
    </row>
    <row r="464" spans="19:64">
      <c r="S464" t="s">
        <v>878</v>
      </c>
      <c r="T464">
        <v>3.61308411931177</v>
      </c>
      <c r="W464" t="s">
        <v>878</v>
      </c>
      <c r="X464">
        <v>1.76975999999999</v>
      </c>
      <c r="AA464" t="s">
        <v>672</v>
      </c>
      <c r="AB464">
        <v>0</v>
      </c>
      <c r="AE464" t="s">
        <v>878</v>
      </c>
      <c r="AF464">
        <v>3.61308411931202</v>
      </c>
      <c r="AI464" t="s">
        <v>878</v>
      </c>
      <c r="AJ464">
        <v>3.6130841193118099</v>
      </c>
      <c r="AM464" t="s">
        <v>878</v>
      </c>
      <c r="AN464">
        <v>3.6130841193116301</v>
      </c>
      <c r="AQ464" t="s">
        <v>878</v>
      </c>
      <c r="AR464">
        <v>0.106395013715085</v>
      </c>
      <c r="AU464" t="s">
        <v>878</v>
      </c>
      <c r="AV464">
        <v>5.0459999999999998E-2</v>
      </c>
      <c r="AY464" t="s">
        <v>878</v>
      </c>
      <c r="AZ464">
        <v>0.106395013715085</v>
      </c>
      <c r="BC464" t="s">
        <v>878</v>
      </c>
      <c r="BD464">
        <v>0.106395013715085</v>
      </c>
      <c r="BG464" t="s">
        <v>878</v>
      </c>
      <c r="BH464">
        <v>0.106395013715085</v>
      </c>
      <c r="BK464" t="s">
        <v>878</v>
      </c>
      <c r="BL464">
        <v>0.106395013715085</v>
      </c>
    </row>
    <row r="465" spans="19:64">
      <c r="S465" t="s">
        <v>879</v>
      </c>
      <c r="T465">
        <v>0</v>
      </c>
      <c r="W465" t="s">
        <v>879</v>
      </c>
      <c r="X465">
        <v>0</v>
      </c>
      <c r="AA465" t="s">
        <v>673</v>
      </c>
      <c r="AB465">
        <v>0</v>
      </c>
      <c r="AE465" t="s">
        <v>879</v>
      </c>
      <c r="AF465">
        <v>0</v>
      </c>
      <c r="AI465" t="s">
        <v>879</v>
      </c>
      <c r="AJ465">
        <v>0</v>
      </c>
      <c r="AM465" t="s">
        <v>879</v>
      </c>
      <c r="AN465">
        <v>0</v>
      </c>
      <c r="AQ465" t="s">
        <v>879</v>
      </c>
      <c r="AR465">
        <v>0</v>
      </c>
      <c r="AU465" t="s">
        <v>879</v>
      </c>
      <c r="AV465">
        <v>0</v>
      </c>
      <c r="AY465" t="s">
        <v>879</v>
      </c>
      <c r="AZ465">
        <v>0</v>
      </c>
      <c r="BC465" t="s">
        <v>879</v>
      </c>
      <c r="BD465">
        <v>0</v>
      </c>
      <c r="BG465" t="s">
        <v>879</v>
      </c>
      <c r="BH465">
        <v>0</v>
      </c>
      <c r="BK465" t="s">
        <v>879</v>
      </c>
      <c r="BL465">
        <v>0</v>
      </c>
    </row>
    <row r="466" spans="19:64">
      <c r="S466" t="s">
        <v>880</v>
      </c>
      <c r="T466">
        <v>-0.10723101938081001</v>
      </c>
      <c r="W466" t="s">
        <v>880</v>
      </c>
      <c r="X466">
        <v>-8.4493799999999994E-2</v>
      </c>
      <c r="AA466" t="s">
        <v>674</v>
      </c>
      <c r="AB466">
        <v>5.4674125375770197E-2</v>
      </c>
      <c r="AE466" t="s">
        <v>880</v>
      </c>
      <c r="AF466">
        <v>-0.107231019380813</v>
      </c>
      <c r="AI466" t="s">
        <v>880</v>
      </c>
      <c r="AJ466">
        <v>-0.10723101938081001</v>
      </c>
      <c r="AM466" t="s">
        <v>880</v>
      </c>
      <c r="AN466">
        <v>-0.10723101938080799</v>
      </c>
      <c r="AQ466" t="s">
        <v>880</v>
      </c>
      <c r="AR466">
        <v>-3.4997356527565499E-2</v>
      </c>
      <c r="AU466" t="s">
        <v>880</v>
      </c>
      <c r="AV466">
        <v>-6.6119999999999998E-3</v>
      </c>
      <c r="AY466" t="s">
        <v>880</v>
      </c>
      <c r="AZ466">
        <v>-3.4997356527565499E-2</v>
      </c>
      <c r="BC466" t="s">
        <v>880</v>
      </c>
      <c r="BD466">
        <v>-3.4997356527565499E-2</v>
      </c>
      <c r="BG466" t="s">
        <v>880</v>
      </c>
      <c r="BH466">
        <v>-3.4997356527565499E-2</v>
      </c>
      <c r="BK466" t="s">
        <v>880</v>
      </c>
      <c r="BL466">
        <v>-3.4997356527565499E-2</v>
      </c>
    </row>
    <row r="467" spans="19:64">
      <c r="S467" t="s">
        <v>371</v>
      </c>
      <c r="T467">
        <v>1.35053070242909E-2</v>
      </c>
      <c r="W467" t="s">
        <v>371</v>
      </c>
      <c r="X467">
        <v>1.0331999999999999E-2</v>
      </c>
      <c r="AA467" t="s">
        <v>675</v>
      </c>
      <c r="AB467">
        <v>0</v>
      </c>
      <c r="AE467" t="s">
        <v>371</v>
      </c>
      <c r="AF467">
        <v>1.3505307024291299E-2</v>
      </c>
      <c r="AI467" t="s">
        <v>371</v>
      </c>
      <c r="AJ467">
        <v>1.35053070242909E-2</v>
      </c>
      <c r="AM467" t="s">
        <v>371</v>
      </c>
      <c r="AN467">
        <v>1.35053070242906E-2</v>
      </c>
      <c r="AQ467" t="s">
        <v>371</v>
      </c>
      <c r="AR467">
        <v>4.3937943645901397E-3</v>
      </c>
      <c r="AU467" t="s">
        <v>371</v>
      </c>
      <c r="AV467" s="110">
        <v>9.2279999999999999E-4</v>
      </c>
      <c r="AY467" t="s">
        <v>371</v>
      </c>
      <c r="AZ467">
        <v>4.3937943645901397E-3</v>
      </c>
      <c r="BC467" t="s">
        <v>371</v>
      </c>
      <c r="BD467">
        <v>4.3937943645901397E-3</v>
      </c>
      <c r="BG467" t="s">
        <v>371</v>
      </c>
      <c r="BH467">
        <v>4.3937943645901397E-3</v>
      </c>
      <c r="BK467" t="s">
        <v>371</v>
      </c>
      <c r="BL467">
        <v>4.3937943645901397E-3</v>
      </c>
    </row>
    <row r="468" spans="19:64">
      <c r="S468" t="s">
        <v>881</v>
      </c>
      <c r="T468">
        <v>0.26222964390742498</v>
      </c>
      <c r="W468" t="s">
        <v>881</v>
      </c>
      <c r="X468">
        <v>0.1887876</v>
      </c>
      <c r="AA468" t="s">
        <v>676</v>
      </c>
      <c r="AB468">
        <v>0</v>
      </c>
      <c r="AE468" t="s">
        <v>881</v>
      </c>
      <c r="AF468">
        <v>0.26222964390744502</v>
      </c>
      <c r="AI468" t="s">
        <v>881</v>
      </c>
      <c r="AJ468">
        <v>0.26222964390742598</v>
      </c>
      <c r="AM468" t="s">
        <v>881</v>
      </c>
      <c r="AN468">
        <v>0.26222964390742198</v>
      </c>
      <c r="AQ468" t="s">
        <v>881</v>
      </c>
      <c r="AR468">
        <v>8.4779444415843799E-2</v>
      </c>
      <c r="AU468" t="s">
        <v>881</v>
      </c>
      <c r="AV468">
        <v>2.1356999999999501E-2</v>
      </c>
      <c r="AY468" t="s">
        <v>881</v>
      </c>
      <c r="AZ468">
        <v>8.4779444415844701E-2</v>
      </c>
      <c r="BC468" t="s">
        <v>881</v>
      </c>
      <c r="BD468">
        <v>8.4779444415843896E-2</v>
      </c>
      <c r="BG468" t="s">
        <v>881</v>
      </c>
      <c r="BH468">
        <v>8.4779444415851807E-2</v>
      </c>
      <c r="BK468" t="s">
        <v>881</v>
      </c>
      <c r="BL468">
        <v>8.4779444415851807E-2</v>
      </c>
    </row>
    <row r="469" spans="19:64">
      <c r="S469" t="s">
        <v>882</v>
      </c>
      <c r="T469">
        <v>99.960596174579806</v>
      </c>
      <c r="W469" t="s">
        <v>882</v>
      </c>
      <c r="X469">
        <v>19.529153174999902</v>
      </c>
      <c r="AA469" t="s">
        <v>677</v>
      </c>
      <c r="AB469">
        <v>0</v>
      </c>
      <c r="AE469" t="s">
        <v>882</v>
      </c>
      <c r="AF469">
        <v>99.960596174612704</v>
      </c>
      <c r="AI469" t="s">
        <v>882</v>
      </c>
      <c r="AJ469">
        <v>99.960596174585007</v>
      </c>
      <c r="AM469" t="s">
        <v>882</v>
      </c>
      <c r="AN469">
        <v>99.960596174560095</v>
      </c>
      <c r="AQ469" t="s">
        <v>882</v>
      </c>
      <c r="AR469">
        <v>0</v>
      </c>
      <c r="AU469" t="s">
        <v>882</v>
      </c>
      <c r="AV469">
        <v>5.24490325937498</v>
      </c>
      <c r="AY469" t="s">
        <v>882</v>
      </c>
      <c r="AZ469">
        <v>0</v>
      </c>
      <c r="BC469" t="s">
        <v>882</v>
      </c>
      <c r="BD469">
        <v>0</v>
      </c>
      <c r="BG469" t="s">
        <v>882</v>
      </c>
      <c r="BH469">
        <v>0</v>
      </c>
      <c r="BK469" t="s">
        <v>882</v>
      </c>
      <c r="BL469">
        <v>0</v>
      </c>
    </row>
    <row r="470" spans="19:64">
      <c r="S470" t="s">
        <v>883</v>
      </c>
      <c r="T470">
        <v>0</v>
      </c>
      <c r="W470" t="s">
        <v>883</v>
      </c>
      <c r="X470">
        <v>0</v>
      </c>
      <c r="AA470" t="s">
        <v>678</v>
      </c>
      <c r="AB470">
        <v>-5.4622758061233703E-3</v>
      </c>
      <c r="AE470" t="s">
        <v>883</v>
      </c>
      <c r="AF470">
        <v>0</v>
      </c>
      <c r="AI470" t="s">
        <v>883</v>
      </c>
      <c r="AJ470">
        <v>0</v>
      </c>
      <c r="AM470" t="s">
        <v>883</v>
      </c>
      <c r="AN470">
        <v>0</v>
      </c>
      <c r="AQ470" t="s">
        <v>883</v>
      </c>
      <c r="AR470">
        <v>0</v>
      </c>
      <c r="AU470" t="s">
        <v>883</v>
      </c>
      <c r="AV470">
        <v>0</v>
      </c>
      <c r="AY470" t="s">
        <v>883</v>
      </c>
      <c r="AZ470">
        <v>0</v>
      </c>
      <c r="BC470" t="s">
        <v>883</v>
      </c>
      <c r="BD470">
        <v>0</v>
      </c>
      <c r="BG470" t="s">
        <v>883</v>
      </c>
      <c r="BH470">
        <v>0</v>
      </c>
      <c r="BK470" t="s">
        <v>883</v>
      </c>
      <c r="BL470">
        <v>0</v>
      </c>
    </row>
    <row r="471" spans="19:64">
      <c r="S471" t="s">
        <v>884</v>
      </c>
      <c r="T471">
        <v>0</v>
      </c>
      <c r="W471" t="s">
        <v>884</v>
      </c>
      <c r="X471">
        <v>0</v>
      </c>
      <c r="AA471" t="s">
        <v>679</v>
      </c>
      <c r="AB471">
        <v>0</v>
      </c>
      <c r="AE471" t="s">
        <v>884</v>
      </c>
      <c r="AF471">
        <v>0</v>
      </c>
      <c r="AI471" t="s">
        <v>884</v>
      </c>
      <c r="AJ471">
        <v>0</v>
      </c>
      <c r="AM471" t="s">
        <v>884</v>
      </c>
      <c r="AN471">
        <v>0</v>
      </c>
      <c r="AQ471" t="s">
        <v>884</v>
      </c>
      <c r="AR471">
        <v>0</v>
      </c>
      <c r="AU471" t="s">
        <v>884</v>
      </c>
      <c r="AV471">
        <v>0</v>
      </c>
      <c r="AY471" t="s">
        <v>884</v>
      </c>
      <c r="AZ471">
        <v>0</v>
      </c>
      <c r="BC471" t="s">
        <v>884</v>
      </c>
      <c r="BD471">
        <v>0</v>
      </c>
      <c r="BG471" t="s">
        <v>884</v>
      </c>
      <c r="BH471">
        <v>0</v>
      </c>
      <c r="BK471" t="s">
        <v>884</v>
      </c>
      <c r="BL471">
        <v>0</v>
      </c>
    </row>
    <row r="472" spans="19:64">
      <c r="S472" t="s">
        <v>885</v>
      </c>
      <c r="T472">
        <v>5.4622758061229097E-3</v>
      </c>
      <c r="W472" t="s">
        <v>885</v>
      </c>
      <c r="X472">
        <v>2.6747999999999902E-3</v>
      </c>
      <c r="AA472" t="s">
        <v>680</v>
      </c>
      <c r="AB472">
        <v>-2.1003353561212901E-2</v>
      </c>
      <c r="AE472" t="s">
        <v>885</v>
      </c>
      <c r="AF472">
        <v>5.4622758061232801E-3</v>
      </c>
      <c r="AI472" t="s">
        <v>885</v>
      </c>
      <c r="AJ472">
        <v>5.4622758061229704E-3</v>
      </c>
      <c r="AM472" t="s">
        <v>885</v>
      </c>
      <c r="AN472">
        <v>5.4622758061226902E-3</v>
      </c>
      <c r="AQ472" t="s">
        <v>885</v>
      </c>
      <c r="AR472">
        <v>1.7091884365472E-3</v>
      </c>
      <c r="AU472" t="s">
        <v>885</v>
      </c>
      <c r="AV472" s="110">
        <v>8.1059999999999997E-4</v>
      </c>
      <c r="AY472" t="s">
        <v>885</v>
      </c>
      <c r="AZ472">
        <v>1.7091884365472E-3</v>
      </c>
      <c r="BC472" t="s">
        <v>885</v>
      </c>
      <c r="BD472">
        <v>1.7091884365472E-3</v>
      </c>
      <c r="BG472" t="s">
        <v>885</v>
      </c>
      <c r="BH472">
        <v>1.7091884365472E-3</v>
      </c>
      <c r="BK472" t="s">
        <v>885</v>
      </c>
      <c r="BL472">
        <v>1.7091884365472E-3</v>
      </c>
    </row>
    <row r="473" spans="19:64">
      <c r="S473" t="s">
        <v>886</v>
      </c>
      <c r="T473">
        <v>0</v>
      </c>
      <c r="W473" t="s">
        <v>886</v>
      </c>
      <c r="X473">
        <v>0</v>
      </c>
      <c r="AA473" t="s">
        <v>2031</v>
      </c>
      <c r="AB473">
        <v>0</v>
      </c>
      <c r="AE473" t="s">
        <v>886</v>
      </c>
      <c r="AF473">
        <v>0</v>
      </c>
      <c r="AI473" t="s">
        <v>886</v>
      </c>
      <c r="AJ473">
        <v>0</v>
      </c>
      <c r="AM473" t="s">
        <v>886</v>
      </c>
      <c r="AN473">
        <v>0</v>
      </c>
      <c r="AQ473" t="s">
        <v>886</v>
      </c>
      <c r="AR473">
        <v>0</v>
      </c>
      <c r="AU473" t="s">
        <v>886</v>
      </c>
      <c r="AV473">
        <v>0</v>
      </c>
      <c r="AY473" t="s">
        <v>886</v>
      </c>
      <c r="AZ473">
        <v>0</v>
      </c>
      <c r="BC473" t="s">
        <v>886</v>
      </c>
      <c r="BD473">
        <v>0</v>
      </c>
      <c r="BG473" t="s">
        <v>886</v>
      </c>
      <c r="BH473">
        <v>0</v>
      </c>
      <c r="BK473" t="s">
        <v>886</v>
      </c>
      <c r="BL473">
        <v>0</v>
      </c>
    </row>
    <row r="474" spans="19:64">
      <c r="S474" t="s">
        <v>887</v>
      </c>
      <c r="T474">
        <v>10.5265816993022</v>
      </c>
      <c r="W474" t="s">
        <v>887</v>
      </c>
      <c r="X474">
        <v>5.1561000000000003</v>
      </c>
      <c r="AA474" t="s">
        <v>681</v>
      </c>
      <c r="AB474">
        <v>0.13333663743618199</v>
      </c>
      <c r="AE474" t="s">
        <v>887</v>
      </c>
      <c r="AF474">
        <v>10.5265816993029</v>
      </c>
      <c r="AI474" t="s">
        <v>887</v>
      </c>
      <c r="AJ474">
        <v>10.5265816993023</v>
      </c>
      <c r="AM474" t="s">
        <v>887</v>
      </c>
      <c r="AN474">
        <v>10.526581699301801</v>
      </c>
      <c r="AQ474" t="s">
        <v>887</v>
      </c>
      <c r="AR474">
        <v>0</v>
      </c>
      <c r="AU474" t="s">
        <v>887</v>
      </c>
      <c r="AV474">
        <v>0</v>
      </c>
      <c r="AY474" t="s">
        <v>887</v>
      </c>
      <c r="AZ474">
        <v>0</v>
      </c>
      <c r="BC474" t="s">
        <v>887</v>
      </c>
      <c r="BD474">
        <v>0</v>
      </c>
      <c r="BG474" t="s">
        <v>887</v>
      </c>
      <c r="BH474">
        <v>0</v>
      </c>
      <c r="BK474" t="s">
        <v>887</v>
      </c>
      <c r="BL474">
        <v>0</v>
      </c>
    </row>
    <row r="475" spans="19:64">
      <c r="S475" t="s">
        <v>888</v>
      </c>
      <c r="T475">
        <v>0</v>
      </c>
      <c r="W475" t="s">
        <v>888</v>
      </c>
      <c r="X475">
        <v>0</v>
      </c>
      <c r="AA475" t="s">
        <v>682</v>
      </c>
      <c r="AB475">
        <v>4.8915033068143696</v>
      </c>
      <c r="AE475" t="s">
        <v>888</v>
      </c>
      <c r="AF475">
        <v>0</v>
      </c>
      <c r="AI475" t="s">
        <v>888</v>
      </c>
      <c r="AJ475">
        <v>0</v>
      </c>
      <c r="AM475" t="s">
        <v>888</v>
      </c>
      <c r="AN475">
        <v>0</v>
      </c>
      <c r="AQ475" t="s">
        <v>888</v>
      </c>
      <c r="AR475">
        <v>0</v>
      </c>
      <c r="AU475" t="s">
        <v>888</v>
      </c>
      <c r="AV475">
        <v>0</v>
      </c>
      <c r="AY475" t="s">
        <v>888</v>
      </c>
      <c r="AZ475">
        <v>0</v>
      </c>
      <c r="BC475" t="s">
        <v>888</v>
      </c>
      <c r="BD475">
        <v>0</v>
      </c>
      <c r="BG475" t="s">
        <v>888</v>
      </c>
      <c r="BH475">
        <v>0</v>
      </c>
      <c r="BK475" t="s">
        <v>888</v>
      </c>
      <c r="BL475">
        <v>0</v>
      </c>
    </row>
    <row r="476" spans="19:64">
      <c r="S476" t="s">
        <v>889</v>
      </c>
      <c r="T476">
        <v>0</v>
      </c>
      <c r="W476" t="s">
        <v>889</v>
      </c>
      <c r="X476">
        <v>0</v>
      </c>
      <c r="AA476" t="s">
        <v>424</v>
      </c>
      <c r="AB476">
        <v>0</v>
      </c>
      <c r="AE476" t="s">
        <v>889</v>
      </c>
      <c r="AF476">
        <v>0</v>
      </c>
      <c r="AI476" t="s">
        <v>889</v>
      </c>
      <c r="AJ476">
        <v>0</v>
      </c>
      <c r="AM476" t="s">
        <v>889</v>
      </c>
      <c r="AN476">
        <v>0</v>
      </c>
      <c r="AQ476" t="s">
        <v>889</v>
      </c>
      <c r="AR476">
        <v>0</v>
      </c>
      <c r="AU476" t="s">
        <v>889</v>
      </c>
      <c r="AV476">
        <v>0</v>
      </c>
      <c r="AY476" t="s">
        <v>889</v>
      </c>
      <c r="AZ476">
        <v>0</v>
      </c>
      <c r="BC476" t="s">
        <v>889</v>
      </c>
      <c r="BD476">
        <v>0</v>
      </c>
      <c r="BG476" t="s">
        <v>889</v>
      </c>
      <c r="BH476">
        <v>0</v>
      </c>
      <c r="BK476" t="s">
        <v>889</v>
      </c>
      <c r="BL476">
        <v>0</v>
      </c>
    </row>
    <row r="477" spans="19:64">
      <c r="S477" t="s">
        <v>890</v>
      </c>
      <c r="T477">
        <v>0</v>
      </c>
      <c r="W477" t="s">
        <v>890</v>
      </c>
      <c r="X477">
        <v>0</v>
      </c>
      <c r="AA477" t="s">
        <v>683</v>
      </c>
      <c r="AB477">
        <v>0</v>
      </c>
      <c r="AE477" t="s">
        <v>890</v>
      </c>
      <c r="AF477">
        <v>0</v>
      </c>
      <c r="AI477" t="s">
        <v>890</v>
      </c>
      <c r="AJ477">
        <v>0</v>
      </c>
      <c r="AM477" t="s">
        <v>890</v>
      </c>
      <c r="AN477">
        <v>0</v>
      </c>
      <c r="AQ477" t="s">
        <v>890</v>
      </c>
      <c r="AR477">
        <v>0</v>
      </c>
      <c r="AU477" t="s">
        <v>890</v>
      </c>
      <c r="AV477">
        <v>0</v>
      </c>
      <c r="AY477" t="s">
        <v>890</v>
      </c>
      <c r="AZ477">
        <v>0</v>
      </c>
      <c r="BC477" t="s">
        <v>890</v>
      </c>
      <c r="BD477">
        <v>0</v>
      </c>
      <c r="BG477" t="s">
        <v>890</v>
      </c>
      <c r="BH477">
        <v>0</v>
      </c>
      <c r="BK477" t="s">
        <v>890</v>
      </c>
      <c r="BL477">
        <v>0</v>
      </c>
    </row>
    <row r="478" spans="19:64">
      <c r="S478" t="s">
        <v>891</v>
      </c>
      <c r="T478">
        <v>0</v>
      </c>
      <c r="W478" t="s">
        <v>891</v>
      </c>
      <c r="X478">
        <v>0</v>
      </c>
      <c r="AA478" t="s">
        <v>684</v>
      </c>
      <c r="AB478">
        <v>0</v>
      </c>
      <c r="AE478" t="s">
        <v>891</v>
      </c>
      <c r="AF478">
        <v>0</v>
      </c>
      <c r="AI478" t="s">
        <v>891</v>
      </c>
      <c r="AJ478">
        <v>0</v>
      </c>
      <c r="AM478" t="s">
        <v>891</v>
      </c>
      <c r="AN478">
        <v>0</v>
      </c>
      <c r="AQ478" t="s">
        <v>891</v>
      </c>
      <c r="AR478">
        <v>0</v>
      </c>
      <c r="AU478" t="s">
        <v>891</v>
      </c>
      <c r="AV478">
        <v>0</v>
      </c>
      <c r="AY478" t="s">
        <v>891</v>
      </c>
      <c r="AZ478">
        <v>0</v>
      </c>
      <c r="BC478" t="s">
        <v>891</v>
      </c>
      <c r="BD478">
        <v>0</v>
      </c>
      <c r="BG478" t="s">
        <v>891</v>
      </c>
      <c r="BH478">
        <v>0</v>
      </c>
      <c r="BK478" t="s">
        <v>891</v>
      </c>
      <c r="BL478">
        <v>0</v>
      </c>
    </row>
    <row r="479" spans="19:64">
      <c r="S479" t="s">
        <v>892</v>
      </c>
      <c r="T479">
        <v>0</v>
      </c>
      <c r="W479" t="s">
        <v>892</v>
      </c>
      <c r="X479">
        <v>0</v>
      </c>
      <c r="AA479" t="s">
        <v>685</v>
      </c>
      <c r="AB479">
        <v>0</v>
      </c>
      <c r="AE479" t="s">
        <v>892</v>
      </c>
      <c r="AF479">
        <v>0</v>
      </c>
      <c r="AI479" t="s">
        <v>892</v>
      </c>
      <c r="AJ479">
        <v>0</v>
      </c>
      <c r="AM479" t="s">
        <v>892</v>
      </c>
      <c r="AN479">
        <v>0</v>
      </c>
      <c r="AQ479" t="s">
        <v>892</v>
      </c>
      <c r="AR479">
        <v>0</v>
      </c>
      <c r="AU479" t="s">
        <v>892</v>
      </c>
      <c r="AV479">
        <v>0</v>
      </c>
      <c r="AY479" t="s">
        <v>892</v>
      </c>
      <c r="AZ479">
        <v>0</v>
      </c>
      <c r="BC479" t="s">
        <v>892</v>
      </c>
      <c r="BD479">
        <v>0</v>
      </c>
      <c r="BG479" t="s">
        <v>892</v>
      </c>
      <c r="BH479">
        <v>0</v>
      </c>
      <c r="BK479" t="s">
        <v>892</v>
      </c>
      <c r="BL479">
        <v>0</v>
      </c>
    </row>
    <row r="480" spans="19:64">
      <c r="S480" t="s">
        <v>893</v>
      </c>
      <c r="T480">
        <v>0</v>
      </c>
      <c r="W480" t="s">
        <v>893</v>
      </c>
      <c r="X480">
        <v>0</v>
      </c>
      <c r="AA480" t="s">
        <v>686</v>
      </c>
      <c r="AB480">
        <v>0</v>
      </c>
      <c r="AE480" t="s">
        <v>893</v>
      </c>
      <c r="AF480">
        <v>0</v>
      </c>
      <c r="AI480" t="s">
        <v>893</v>
      </c>
      <c r="AJ480">
        <v>0</v>
      </c>
      <c r="AM480" t="s">
        <v>893</v>
      </c>
      <c r="AN480">
        <v>0</v>
      </c>
      <c r="AQ480" t="s">
        <v>893</v>
      </c>
      <c r="AR480">
        <v>0</v>
      </c>
      <c r="AU480" t="s">
        <v>893</v>
      </c>
      <c r="AV480">
        <v>0</v>
      </c>
      <c r="AY480" t="s">
        <v>893</v>
      </c>
      <c r="AZ480">
        <v>0</v>
      </c>
      <c r="BC480" t="s">
        <v>893</v>
      </c>
      <c r="BD480">
        <v>0</v>
      </c>
      <c r="BG480" t="s">
        <v>893</v>
      </c>
      <c r="BH480">
        <v>0</v>
      </c>
      <c r="BK480" t="s">
        <v>893</v>
      </c>
      <c r="BL480">
        <v>0</v>
      </c>
    </row>
    <row r="481" spans="19:64">
      <c r="S481" t="s">
        <v>894</v>
      </c>
      <c r="T481">
        <v>0</v>
      </c>
      <c r="W481" t="s">
        <v>894</v>
      </c>
      <c r="X481">
        <v>0</v>
      </c>
      <c r="AA481" t="s">
        <v>687</v>
      </c>
      <c r="AB481">
        <v>0</v>
      </c>
      <c r="AE481" t="s">
        <v>894</v>
      </c>
      <c r="AF481">
        <v>0</v>
      </c>
      <c r="AI481" t="s">
        <v>894</v>
      </c>
      <c r="AJ481">
        <v>0</v>
      </c>
      <c r="AM481" t="s">
        <v>894</v>
      </c>
      <c r="AN481">
        <v>0</v>
      </c>
      <c r="AQ481" t="s">
        <v>894</v>
      </c>
      <c r="AR481">
        <v>0</v>
      </c>
      <c r="AU481" t="s">
        <v>894</v>
      </c>
      <c r="AV481">
        <v>0</v>
      </c>
      <c r="AY481" t="s">
        <v>894</v>
      </c>
      <c r="AZ481">
        <v>0</v>
      </c>
      <c r="BC481" t="s">
        <v>894</v>
      </c>
      <c r="BD481">
        <v>0</v>
      </c>
      <c r="BG481" t="s">
        <v>894</v>
      </c>
      <c r="BH481">
        <v>0</v>
      </c>
      <c r="BK481" t="s">
        <v>894</v>
      </c>
      <c r="BL481">
        <v>0</v>
      </c>
    </row>
    <row r="482" spans="19:64">
      <c r="S482" t="s">
        <v>895</v>
      </c>
      <c r="T482" s="110">
        <v>0</v>
      </c>
      <c r="W482" t="s">
        <v>895</v>
      </c>
      <c r="X482" s="110">
        <v>2.5622999999999E-4</v>
      </c>
      <c r="AA482" t="s">
        <v>688</v>
      </c>
      <c r="AB482" s="110">
        <v>61.650251689906902</v>
      </c>
      <c r="AE482" t="s">
        <v>895</v>
      </c>
      <c r="AF482" s="110">
        <v>0</v>
      </c>
      <c r="AI482" t="s">
        <v>895</v>
      </c>
      <c r="AJ482" s="110">
        <v>0</v>
      </c>
      <c r="AM482" t="s">
        <v>895</v>
      </c>
      <c r="AN482" s="110">
        <v>0</v>
      </c>
      <c r="AQ482" t="s">
        <v>895</v>
      </c>
      <c r="AR482" s="110">
        <v>4.7353757460124398E-4</v>
      </c>
      <c r="AU482" t="s">
        <v>895</v>
      </c>
      <c r="AV482" s="110">
        <v>2.24399999999999E-4</v>
      </c>
      <c r="AY482" t="s">
        <v>895</v>
      </c>
      <c r="AZ482" s="110">
        <v>4.7353757460124398E-4</v>
      </c>
      <c r="BC482" t="s">
        <v>895</v>
      </c>
      <c r="BD482" s="110">
        <v>4.73537574601243E-4</v>
      </c>
      <c r="BG482" t="s">
        <v>895</v>
      </c>
      <c r="BH482" s="110">
        <v>4.73537574601243E-4</v>
      </c>
      <c r="BK482" t="s">
        <v>895</v>
      </c>
      <c r="BL482" s="110">
        <v>4.73537574601243E-4</v>
      </c>
    </row>
    <row r="483" spans="19:64">
      <c r="S483" t="s">
        <v>896</v>
      </c>
      <c r="T483">
        <v>0</v>
      </c>
      <c r="W483" t="s">
        <v>896</v>
      </c>
      <c r="X483">
        <v>2.5622999999999001E-2</v>
      </c>
      <c r="AA483" t="s">
        <v>689</v>
      </c>
      <c r="AB483">
        <v>0</v>
      </c>
      <c r="AE483" t="s">
        <v>896</v>
      </c>
      <c r="AF483">
        <v>0</v>
      </c>
      <c r="AI483" t="s">
        <v>896</v>
      </c>
      <c r="AJ483">
        <v>0</v>
      </c>
      <c r="AM483" t="s">
        <v>896</v>
      </c>
      <c r="AN483">
        <v>0</v>
      </c>
      <c r="AQ483" t="s">
        <v>896</v>
      </c>
      <c r="AR483">
        <v>4.73537574601244E-2</v>
      </c>
      <c r="AU483" t="s">
        <v>896</v>
      </c>
      <c r="AV483">
        <v>2.2439999999999901E-2</v>
      </c>
      <c r="AY483" t="s">
        <v>896</v>
      </c>
      <c r="AZ483">
        <v>4.73537574601244E-2</v>
      </c>
      <c r="BC483" t="s">
        <v>896</v>
      </c>
      <c r="BD483">
        <v>4.7353757460124303E-2</v>
      </c>
      <c r="BG483" t="s">
        <v>896</v>
      </c>
      <c r="BH483">
        <v>4.7353757460124303E-2</v>
      </c>
      <c r="BK483" t="s">
        <v>896</v>
      </c>
      <c r="BL483">
        <v>4.7353757460124303E-2</v>
      </c>
    </row>
    <row r="484" spans="19:64">
      <c r="S484" t="s">
        <v>897</v>
      </c>
      <c r="T484">
        <v>0</v>
      </c>
      <c r="W484" t="s">
        <v>897</v>
      </c>
      <c r="X484">
        <v>1.7015130000000001</v>
      </c>
      <c r="AA484" t="s">
        <v>690</v>
      </c>
      <c r="AB484">
        <v>0</v>
      </c>
      <c r="AE484" t="s">
        <v>897</v>
      </c>
      <c r="AF484">
        <v>0</v>
      </c>
      <c r="AI484" t="s">
        <v>897</v>
      </c>
      <c r="AJ484">
        <v>0</v>
      </c>
      <c r="AM484" t="s">
        <v>897</v>
      </c>
      <c r="AN484">
        <v>0</v>
      </c>
      <c r="AQ484" t="s">
        <v>897</v>
      </c>
      <c r="AR484">
        <v>0</v>
      </c>
      <c r="AU484" t="s">
        <v>897</v>
      </c>
      <c r="AV484">
        <v>0</v>
      </c>
      <c r="AY484" t="s">
        <v>897</v>
      </c>
      <c r="AZ484">
        <v>0</v>
      </c>
      <c r="BC484" t="s">
        <v>897</v>
      </c>
      <c r="BD484">
        <v>0</v>
      </c>
      <c r="BG484" t="s">
        <v>897</v>
      </c>
      <c r="BH484">
        <v>0</v>
      </c>
      <c r="BK484" t="s">
        <v>897</v>
      </c>
      <c r="BL484">
        <v>0</v>
      </c>
    </row>
    <row r="485" spans="19:64">
      <c r="S485" t="s">
        <v>898</v>
      </c>
      <c r="T485">
        <v>0</v>
      </c>
      <c r="W485" t="s">
        <v>898</v>
      </c>
      <c r="X485">
        <v>0</v>
      </c>
      <c r="AA485" t="s">
        <v>691</v>
      </c>
      <c r="AB485">
        <v>0</v>
      </c>
      <c r="AE485" t="s">
        <v>898</v>
      </c>
      <c r="AF485">
        <v>0</v>
      </c>
      <c r="AI485" t="s">
        <v>898</v>
      </c>
      <c r="AJ485">
        <v>0</v>
      </c>
      <c r="AM485" t="s">
        <v>898</v>
      </c>
      <c r="AN485">
        <v>0</v>
      </c>
      <c r="AQ485" t="s">
        <v>898</v>
      </c>
      <c r="AR485">
        <v>0</v>
      </c>
      <c r="AU485" t="s">
        <v>898</v>
      </c>
      <c r="AV485">
        <v>0</v>
      </c>
      <c r="AY485" t="s">
        <v>898</v>
      </c>
      <c r="AZ485">
        <v>0</v>
      </c>
      <c r="BC485" t="s">
        <v>898</v>
      </c>
      <c r="BD485">
        <v>0</v>
      </c>
      <c r="BG485" t="s">
        <v>898</v>
      </c>
      <c r="BH485">
        <v>0</v>
      </c>
      <c r="BK485" t="s">
        <v>898</v>
      </c>
      <c r="BL485">
        <v>0</v>
      </c>
    </row>
    <row r="486" spans="19:64">
      <c r="S486" t="s">
        <v>899</v>
      </c>
      <c r="T486">
        <v>0</v>
      </c>
      <c r="W486" t="s">
        <v>899</v>
      </c>
      <c r="X486">
        <v>0</v>
      </c>
      <c r="AA486" t="s">
        <v>692</v>
      </c>
      <c r="AB486">
        <v>-1.0514298220518701E-2</v>
      </c>
      <c r="AE486" t="s">
        <v>899</v>
      </c>
      <c r="AF486">
        <v>0</v>
      </c>
      <c r="AI486" t="s">
        <v>899</v>
      </c>
      <c r="AJ486">
        <v>0</v>
      </c>
      <c r="AM486" t="s">
        <v>899</v>
      </c>
      <c r="AN486">
        <v>0</v>
      </c>
      <c r="AQ486" t="s">
        <v>899</v>
      </c>
      <c r="AR486">
        <v>0</v>
      </c>
      <c r="AU486" t="s">
        <v>899</v>
      </c>
      <c r="AV486">
        <v>0</v>
      </c>
      <c r="AY486" t="s">
        <v>899</v>
      </c>
      <c r="AZ486">
        <v>0</v>
      </c>
      <c r="BC486" t="s">
        <v>899</v>
      </c>
      <c r="BD486">
        <v>0</v>
      </c>
      <c r="BG486" t="s">
        <v>899</v>
      </c>
      <c r="BH486">
        <v>0</v>
      </c>
      <c r="BK486" t="s">
        <v>899</v>
      </c>
      <c r="BL486">
        <v>0</v>
      </c>
    </row>
    <row r="487" spans="19:64">
      <c r="S487" t="s">
        <v>900</v>
      </c>
      <c r="T487">
        <v>0</v>
      </c>
      <c r="W487" t="s">
        <v>900</v>
      </c>
      <c r="X487">
        <v>0</v>
      </c>
      <c r="AA487" t="s">
        <v>693</v>
      </c>
      <c r="AB487">
        <v>0</v>
      </c>
      <c r="AE487" t="s">
        <v>900</v>
      </c>
      <c r="AF487">
        <v>0</v>
      </c>
      <c r="AI487" t="s">
        <v>900</v>
      </c>
      <c r="AJ487">
        <v>0</v>
      </c>
      <c r="AM487" t="s">
        <v>900</v>
      </c>
      <c r="AN487">
        <v>0</v>
      </c>
      <c r="AQ487" t="s">
        <v>900</v>
      </c>
      <c r="AR487">
        <v>0</v>
      </c>
      <c r="AU487" t="s">
        <v>900</v>
      </c>
      <c r="AV487">
        <v>0</v>
      </c>
      <c r="AY487" t="s">
        <v>900</v>
      </c>
      <c r="AZ487">
        <v>0</v>
      </c>
      <c r="BC487" t="s">
        <v>900</v>
      </c>
      <c r="BD487">
        <v>0</v>
      </c>
      <c r="BG487" t="s">
        <v>900</v>
      </c>
      <c r="BH487">
        <v>0</v>
      </c>
      <c r="BK487" t="s">
        <v>900</v>
      </c>
      <c r="BL487">
        <v>0</v>
      </c>
    </row>
    <row r="488" spans="19:64">
      <c r="S488" t="s">
        <v>901</v>
      </c>
      <c r="T488">
        <v>0</v>
      </c>
      <c r="W488" t="s">
        <v>901</v>
      </c>
      <c r="X488">
        <v>0</v>
      </c>
      <c r="AA488" t="s">
        <v>694</v>
      </c>
      <c r="AB488">
        <v>0</v>
      </c>
      <c r="AE488" t="s">
        <v>901</v>
      </c>
      <c r="AF488">
        <v>0</v>
      </c>
      <c r="AI488" t="s">
        <v>901</v>
      </c>
      <c r="AJ488">
        <v>0</v>
      </c>
      <c r="AM488" t="s">
        <v>901</v>
      </c>
      <c r="AN488">
        <v>0</v>
      </c>
      <c r="AQ488" t="s">
        <v>901</v>
      </c>
      <c r="AR488">
        <v>0</v>
      </c>
      <c r="AU488" t="s">
        <v>901</v>
      </c>
      <c r="AV488">
        <v>0</v>
      </c>
      <c r="AY488" t="s">
        <v>901</v>
      </c>
      <c r="AZ488">
        <v>0</v>
      </c>
      <c r="BC488" t="s">
        <v>901</v>
      </c>
      <c r="BD488">
        <v>0</v>
      </c>
      <c r="BG488" t="s">
        <v>901</v>
      </c>
      <c r="BH488">
        <v>0</v>
      </c>
      <c r="BK488" t="s">
        <v>901</v>
      </c>
      <c r="BL488">
        <v>0</v>
      </c>
    </row>
    <row r="489" spans="19:64">
      <c r="S489" t="s">
        <v>902</v>
      </c>
      <c r="T489">
        <v>0</v>
      </c>
      <c r="W489" t="s">
        <v>902</v>
      </c>
      <c r="X489">
        <v>0</v>
      </c>
      <c r="AA489" t="s">
        <v>695</v>
      </c>
      <c r="AB489">
        <v>0</v>
      </c>
      <c r="AE489" t="s">
        <v>902</v>
      </c>
      <c r="AF489">
        <v>0</v>
      </c>
      <c r="AI489" t="s">
        <v>902</v>
      </c>
      <c r="AJ489">
        <v>0</v>
      </c>
      <c r="AM489" t="s">
        <v>902</v>
      </c>
      <c r="AN489">
        <v>0</v>
      </c>
      <c r="AQ489" t="s">
        <v>902</v>
      </c>
      <c r="AR489">
        <v>0</v>
      </c>
      <c r="AU489" t="s">
        <v>902</v>
      </c>
      <c r="AV489">
        <v>0</v>
      </c>
      <c r="AY489" t="s">
        <v>902</v>
      </c>
      <c r="AZ489">
        <v>0</v>
      </c>
      <c r="BC489" t="s">
        <v>902</v>
      </c>
      <c r="BD489">
        <v>0</v>
      </c>
      <c r="BG489" t="s">
        <v>902</v>
      </c>
      <c r="BH489">
        <v>0</v>
      </c>
      <c r="BK489" t="s">
        <v>902</v>
      </c>
      <c r="BL489">
        <v>0</v>
      </c>
    </row>
    <row r="490" spans="19:64">
      <c r="S490" t="s">
        <v>903</v>
      </c>
      <c r="T490">
        <v>0</v>
      </c>
      <c r="W490" t="s">
        <v>903</v>
      </c>
      <c r="X490">
        <v>0</v>
      </c>
      <c r="AA490" t="s">
        <v>696</v>
      </c>
      <c r="AB490">
        <v>0</v>
      </c>
      <c r="AE490" t="s">
        <v>903</v>
      </c>
      <c r="AF490">
        <v>0</v>
      </c>
      <c r="AI490" t="s">
        <v>903</v>
      </c>
      <c r="AJ490">
        <v>0</v>
      </c>
      <c r="AM490" t="s">
        <v>903</v>
      </c>
      <c r="AN490">
        <v>0</v>
      </c>
      <c r="AQ490" t="s">
        <v>903</v>
      </c>
      <c r="AR490">
        <v>0</v>
      </c>
      <c r="AU490" t="s">
        <v>903</v>
      </c>
      <c r="AV490">
        <v>-7.5050215625004996E-2</v>
      </c>
      <c r="AY490" t="s">
        <v>903</v>
      </c>
      <c r="AZ490">
        <v>0</v>
      </c>
      <c r="BC490" t="s">
        <v>903</v>
      </c>
      <c r="BD490">
        <v>0</v>
      </c>
      <c r="BG490" t="s">
        <v>903</v>
      </c>
      <c r="BH490">
        <v>0</v>
      </c>
      <c r="BK490" t="s">
        <v>903</v>
      </c>
      <c r="BL490">
        <v>0</v>
      </c>
    </row>
    <row r="491" spans="19:64">
      <c r="S491" t="s">
        <v>904</v>
      </c>
      <c r="T491">
        <v>0</v>
      </c>
      <c r="W491" t="s">
        <v>904</v>
      </c>
      <c r="X491">
        <v>0</v>
      </c>
      <c r="AA491" t="s">
        <v>697</v>
      </c>
      <c r="AB491">
        <v>94.240985708307207</v>
      </c>
      <c r="AE491" t="s">
        <v>904</v>
      </c>
      <c r="AF491">
        <v>0</v>
      </c>
      <c r="AI491" t="s">
        <v>904</v>
      </c>
      <c r="AJ491">
        <v>0</v>
      </c>
      <c r="AM491" t="s">
        <v>904</v>
      </c>
      <c r="AN491">
        <v>0</v>
      </c>
      <c r="AQ491" t="s">
        <v>904</v>
      </c>
      <c r="AR491">
        <v>0</v>
      </c>
      <c r="AU491" t="s">
        <v>904</v>
      </c>
      <c r="AV491">
        <v>0</v>
      </c>
      <c r="AY491" t="s">
        <v>904</v>
      </c>
      <c r="AZ491">
        <v>0</v>
      </c>
      <c r="BC491" t="s">
        <v>904</v>
      </c>
      <c r="BD491">
        <v>0</v>
      </c>
      <c r="BG491" t="s">
        <v>904</v>
      </c>
      <c r="BH491">
        <v>0</v>
      </c>
      <c r="BK491" t="s">
        <v>904</v>
      </c>
      <c r="BL491">
        <v>0</v>
      </c>
    </row>
    <row r="492" spans="19:64">
      <c r="S492" t="s">
        <v>905</v>
      </c>
      <c r="T492">
        <v>0</v>
      </c>
      <c r="W492" t="s">
        <v>905</v>
      </c>
      <c r="X492">
        <v>0</v>
      </c>
      <c r="AA492" t="s">
        <v>698</v>
      </c>
      <c r="AB492">
        <v>0</v>
      </c>
      <c r="AE492" t="s">
        <v>905</v>
      </c>
      <c r="AF492">
        <v>0</v>
      </c>
      <c r="AI492" t="s">
        <v>905</v>
      </c>
      <c r="AJ492">
        <v>0</v>
      </c>
      <c r="AM492" t="s">
        <v>905</v>
      </c>
      <c r="AN492">
        <v>0</v>
      </c>
      <c r="AQ492" t="s">
        <v>905</v>
      </c>
      <c r="AR492">
        <v>0</v>
      </c>
      <c r="AU492" t="s">
        <v>905</v>
      </c>
      <c r="AV492">
        <v>0</v>
      </c>
      <c r="AY492" t="s">
        <v>905</v>
      </c>
      <c r="AZ492">
        <v>0</v>
      </c>
      <c r="BC492" t="s">
        <v>905</v>
      </c>
      <c r="BD492">
        <v>0</v>
      </c>
      <c r="BG492" t="s">
        <v>905</v>
      </c>
      <c r="BH492">
        <v>0</v>
      </c>
      <c r="BK492" t="s">
        <v>905</v>
      </c>
      <c r="BL492">
        <v>0</v>
      </c>
    </row>
    <row r="493" spans="19:64">
      <c r="S493" t="s">
        <v>906</v>
      </c>
      <c r="T493" s="110">
        <v>61.650251689901701</v>
      </c>
      <c r="W493" t="s">
        <v>906</v>
      </c>
      <c r="X493">
        <v>30.1991435999999</v>
      </c>
      <c r="AA493" t="s">
        <v>699</v>
      </c>
      <c r="AB493" s="110">
        <v>2.5032264987423503E-4</v>
      </c>
      <c r="AE493" t="s">
        <v>906</v>
      </c>
      <c r="AF493" s="110">
        <v>61.6502516899059</v>
      </c>
      <c r="AI493" t="s">
        <v>906</v>
      </c>
      <c r="AJ493" s="110">
        <v>61.650251689902397</v>
      </c>
      <c r="AM493" t="s">
        <v>906</v>
      </c>
      <c r="AN493">
        <v>61.650251689899299</v>
      </c>
      <c r="AQ493" t="s">
        <v>906</v>
      </c>
      <c r="AR493">
        <v>13.1461545748753</v>
      </c>
      <c r="AU493" t="s">
        <v>906</v>
      </c>
      <c r="AV493">
        <v>6.2325251999999898</v>
      </c>
      <c r="AY493" t="s">
        <v>906</v>
      </c>
      <c r="AZ493">
        <v>13.1461545748753</v>
      </c>
      <c r="BC493" t="s">
        <v>906</v>
      </c>
      <c r="BD493">
        <v>13.1461545748753</v>
      </c>
      <c r="BG493" t="s">
        <v>906</v>
      </c>
      <c r="BH493">
        <v>13.1461545748753</v>
      </c>
      <c r="BK493" t="s">
        <v>906</v>
      </c>
      <c r="BL493">
        <v>13.1461545748753</v>
      </c>
    </row>
    <row r="494" spans="19:64">
      <c r="S494" t="s">
        <v>907</v>
      </c>
      <c r="T494">
        <v>-1.4607525989427E-2</v>
      </c>
      <c r="W494" t="s">
        <v>907</v>
      </c>
      <c r="X494">
        <v>-7.1549999999999999E-3</v>
      </c>
      <c r="AA494" t="s">
        <v>700</v>
      </c>
      <c r="AB494">
        <v>0</v>
      </c>
      <c r="AE494" t="s">
        <v>907</v>
      </c>
      <c r="AF494">
        <v>-1.4607525989427999E-2</v>
      </c>
      <c r="AI494" t="s">
        <v>907</v>
      </c>
      <c r="AJ494">
        <v>-1.46075259894272E-2</v>
      </c>
      <c r="AM494" t="s">
        <v>907</v>
      </c>
      <c r="AN494">
        <v>-1.46075259894264E-2</v>
      </c>
      <c r="AQ494" t="s">
        <v>907</v>
      </c>
      <c r="AR494">
        <v>-4.5708938326212197E-3</v>
      </c>
      <c r="AU494" t="s">
        <v>907</v>
      </c>
      <c r="AV494">
        <v>-2.1671999999999898E-3</v>
      </c>
      <c r="AY494" t="s">
        <v>907</v>
      </c>
      <c r="AZ494">
        <v>-4.5708938326212197E-3</v>
      </c>
      <c r="BC494" t="s">
        <v>907</v>
      </c>
      <c r="BD494">
        <v>-4.5708938326212197E-3</v>
      </c>
      <c r="BG494" t="s">
        <v>907</v>
      </c>
      <c r="BH494">
        <v>-4.5708938326212197E-3</v>
      </c>
      <c r="BK494" t="s">
        <v>907</v>
      </c>
      <c r="BL494">
        <v>-4.5708938326212197E-3</v>
      </c>
    </row>
    <row r="495" spans="19:64">
      <c r="S495" t="s">
        <v>908</v>
      </c>
      <c r="T495">
        <v>0.24870706283962499</v>
      </c>
      <c r="W495" t="s">
        <v>908</v>
      </c>
      <c r="X495">
        <v>0.16450919999999</v>
      </c>
      <c r="AA495" t="s">
        <v>701</v>
      </c>
      <c r="AB495">
        <v>0</v>
      </c>
      <c r="AE495" t="s">
        <v>908</v>
      </c>
      <c r="AF495">
        <v>0.24870706283934499</v>
      </c>
      <c r="AI495" t="s">
        <v>908</v>
      </c>
      <c r="AJ495">
        <v>0.24870706283956101</v>
      </c>
      <c r="AM495" t="s">
        <v>908</v>
      </c>
      <c r="AN495">
        <v>0.24870706283966201</v>
      </c>
      <c r="AQ495" t="s">
        <v>908</v>
      </c>
      <c r="AR495">
        <v>7.9751012361913898E-2</v>
      </c>
      <c r="AU495" t="s">
        <v>908</v>
      </c>
      <c r="AV495">
        <v>2.4484799999998499E-2</v>
      </c>
      <c r="AY495" t="s">
        <v>908</v>
      </c>
      <c r="AZ495">
        <v>7.9751012361904294E-2</v>
      </c>
      <c r="BC495" t="s">
        <v>908</v>
      </c>
      <c r="BD495">
        <v>7.9751012361907597E-2</v>
      </c>
      <c r="BG495" t="s">
        <v>908</v>
      </c>
      <c r="BH495">
        <v>7.97510123619007E-2</v>
      </c>
      <c r="BK495" t="s">
        <v>908</v>
      </c>
      <c r="BL495">
        <v>7.97510123619007E-2</v>
      </c>
    </row>
    <row r="496" spans="19:64">
      <c r="S496" s="22" t="s">
        <v>2042</v>
      </c>
      <c r="T496" s="22">
        <v>0</v>
      </c>
      <c r="U496" s="22"/>
      <c r="V496" s="22"/>
      <c r="W496" s="22" t="s">
        <v>2042</v>
      </c>
      <c r="X496" s="22">
        <v>0</v>
      </c>
      <c r="Y496" s="22"/>
      <c r="Z496" s="22"/>
      <c r="AA496" s="22" t="s">
        <v>702</v>
      </c>
      <c r="AB496" s="22">
        <v>0</v>
      </c>
      <c r="AC496" s="22"/>
      <c r="AD496" s="22"/>
      <c r="AE496" s="22" t="s">
        <v>2042</v>
      </c>
      <c r="AF496" s="22">
        <v>0</v>
      </c>
      <c r="AG496" s="22"/>
      <c r="AH496" s="22"/>
      <c r="AI496" s="22" t="s">
        <v>2042</v>
      </c>
      <c r="AJ496" s="22">
        <v>0</v>
      </c>
      <c r="AK496" s="22"/>
      <c r="AL496" s="22"/>
      <c r="AM496" s="22" t="s">
        <v>2042</v>
      </c>
      <c r="AN496" s="22">
        <v>0</v>
      </c>
      <c r="AO496" s="22"/>
      <c r="AP496" s="267"/>
      <c r="AQ496" s="22" t="s">
        <v>2042</v>
      </c>
      <c r="AR496" s="22">
        <v>1.09191450836133E-2</v>
      </c>
      <c r="AU496" t="s">
        <v>2042</v>
      </c>
      <c r="AV496">
        <v>2.3111999999999998E-3</v>
      </c>
      <c r="AY496" t="s">
        <v>2042</v>
      </c>
      <c r="AZ496">
        <v>1.09191450836133E-2</v>
      </c>
      <c r="BC496" t="s">
        <v>2042</v>
      </c>
      <c r="BD496">
        <v>1.09191450836133E-2</v>
      </c>
      <c r="BG496" t="s">
        <v>2042</v>
      </c>
      <c r="BH496">
        <v>1.09191450836133E-2</v>
      </c>
      <c r="BK496" t="s">
        <v>2042</v>
      </c>
      <c r="BL496">
        <v>1.09191450836133E-2</v>
      </c>
    </row>
    <row r="497" spans="19:64">
      <c r="S497" t="s">
        <v>909</v>
      </c>
      <c r="T497">
        <v>0</v>
      </c>
      <c r="W497" t="s">
        <v>909</v>
      </c>
      <c r="X497">
        <v>0</v>
      </c>
      <c r="AA497" t="s">
        <v>703</v>
      </c>
      <c r="AB497">
        <v>0</v>
      </c>
      <c r="AE497" t="s">
        <v>909</v>
      </c>
      <c r="AF497">
        <v>0</v>
      </c>
      <c r="AI497" t="s">
        <v>909</v>
      </c>
      <c r="AJ497">
        <v>0</v>
      </c>
      <c r="AM497" t="s">
        <v>909</v>
      </c>
      <c r="AN497">
        <v>0</v>
      </c>
      <c r="AQ497" t="s">
        <v>909</v>
      </c>
      <c r="AR497">
        <v>0</v>
      </c>
      <c r="AU497" t="s">
        <v>909</v>
      </c>
      <c r="AV497">
        <v>0</v>
      </c>
      <c r="AY497" t="s">
        <v>909</v>
      </c>
      <c r="AZ497">
        <v>0</v>
      </c>
      <c r="BC497" t="s">
        <v>909</v>
      </c>
      <c r="BD497">
        <v>0</v>
      </c>
      <c r="BG497" t="s">
        <v>909</v>
      </c>
      <c r="BH497">
        <v>0</v>
      </c>
      <c r="BK497" t="s">
        <v>909</v>
      </c>
      <c r="BL497">
        <v>0</v>
      </c>
    </row>
    <row r="498" spans="19:64">
      <c r="S498" t="s">
        <v>910</v>
      </c>
      <c r="T498">
        <v>0</v>
      </c>
      <c r="W498" t="s">
        <v>910</v>
      </c>
      <c r="X498">
        <v>0</v>
      </c>
      <c r="AA498" t="s">
        <v>704</v>
      </c>
      <c r="AB498">
        <v>0</v>
      </c>
      <c r="AE498" t="s">
        <v>910</v>
      </c>
      <c r="AF498">
        <v>0</v>
      </c>
      <c r="AI498" t="s">
        <v>910</v>
      </c>
      <c r="AJ498">
        <v>0</v>
      </c>
      <c r="AM498" t="s">
        <v>910</v>
      </c>
      <c r="AN498">
        <v>0</v>
      </c>
      <c r="AQ498" t="s">
        <v>910</v>
      </c>
      <c r="AR498">
        <v>0</v>
      </c>
      <c r="AU498" t="s">
        <v>910</v>
      </c>
      <c r="AV498">
        <v>0</v>
      </c>
      <c r="AY498" t="s">
        <v>910</v>
      </c>
      <c r="AZ498">
        <v>0</v>
      </c>
      <c r="BC498" t="s">
        <v>910</v>
      </c>
      <c r="BD498">
        <v>0</v>
      </c>
      <c r="BG498" t="s">
        <v>910</v>
      </c>
      <c r="BH498">
        <v>0</v>
      </c>
      <c r="BK498" t="s">
        <v>910</v>
      </c>
      <c r="BL498">
        <v>0</v>
      </c>
    </row>
    <row r="499" spans="19:64">
      <c r="S499" t="s">
        <v>911</v>
      </c>
      <c r="T499">
        <v>0</v>
      </c>
      <c r="W499" t="s">
        <v>911</v>
      </c>
      <c r="X499">
        <v>0</v>
      </c>
      <c r="AA499" t="s">
        <v>705</v>
      </c>
      <c r="AB499">
        <v>10.526581699303099</v>
      </c>
      <c r="AE499" t="s">
        <v>911</v>
      </c>
      <c r="AF499">
        <v>0</v>
      </c>
      <c r="AI499" t="s">
        <v>911</v>
      </c>
      <c r="AJ499">
        <v>0</v>
      </c>
      <c r="AM499" t="s">
        <v>911</v>
      </c>
      <c r="AN499">
        <v>0</v>
      </c>
      <c r="AQ499" t="s">
        <v>911</v>
      </c>
      <c r="AR499">
        <v>0</v>
      </c>
      <c r="AU499" t="s">
        <v>911</v>
      </c>
      <c r="AV499">
        <v>0</v>
      </c>
      <c r="AY499" t="s">
        <v>911</v>
      </c>
      <c r="AZ499">
        <v>0</v>
      </c>
      <c r="BC499" t="s">
        <v>911</v>
      </c>
      <c r="BD499">
        <v>0</v>
      </c>
      <c r="BG499" t="s">
        <v>911</v>
      </c>
      <c r="BH499">
        <v>0</v>
      </c>
      <c r="BK499" t="s">
        <v>911</v>
      </c>
      <c r="BL499">
        <v>0</v>
      </c>
    </row>
    <row r="500" spans="19:64">
      <c r="S500" t="s">
        <v>912</v>
      </c>
      <c r="T500">
        <v>0</v>
      </c>
      <c r="W500" t="s">
        <v>912</v>
      </c>
      <c r="X500">
        <v>0</v>
      </c>
      <c r="AA500" t="s">
        <v>706</v>
      </c>
      <c r="AB500">
        <v>6.8799804813218604</v>
      </c>
      <c r="AE500" t="s">
        <v>912</v>
      </c>
      <c r="AF500">
        <v>0</v>
      </c>
      <c r="AI500" t="s">
        <v>912</v>
      </c>
      <c r="AJ500">
        <v>0</v>
      </c>
      <c r="AM500" t="s">
        <v>912</v>
      </c>
      <c r="AN500">
        <v>0</v>
      </c>
      <c r="AQ500" t="s">
        <v>912</v>
      </c>
      <c r="AR500">
        <v>0</v>
      </c>
      <c r="AU500" t="s">
        <v>912</v>
      </c>
      <c r="AV500">
        <v>0</v>
      </c>
      <c r="AY500" t="s">
        <v>912</v>
      </c>
      <c r="AZ500">
        <v>0</v>
      </c>
      <c r="BC500" t="s">
        <v>912</v>
      </c>
      <c r="BD500">
        <v>0</v>
      </c>
      <c r="BG500" t="s">
        <v>912</v>
      </c>
      <c r="BH500">
        <v>0</v>
      </c>
      <c r="BK500" t="s">
        <v>912</v>
      </c>
      <c r="BL500">
        <v>0</v>
      </c>
    </row>
    <row r="501" spans="19:64">
      <c r="S501" t="s">
        <v>913</v>
      </c>
      <c r="T501">
        <v>0</v>
      </c>
      <c r="W501" t="s">
        <v>913</v>
      </c>
      <c r="X501">
        <v>0</v>
      </c>
      <c r="AA501" t="s">
        <v>707</v>
      </c>
      <c r="AB501">
        <v>0</v>
      </c>
      <c r="AE501" t="s">
        <v>913</v>
      </c>
      <c r="AF501">
        <v>0</v>
      </c>
      <c r="AI501" t="s">
        <v>913</v>
      </c>
      <c r="AJ501">
        <v>0</v>
      </c>
      <c r="AM501" t="s">
        <v>913</v>
      </c>
      <c r="AN501">
        <v>0</v>
      </c>
      <c r="AQ501" t="s">
        <v>913</v>
      </c>
      <c r="AR501">
        <v>0</v>
      </c>
      <c r="AU501" t="s">
        <v>913</v>
      </c>
      <c r="AV501">
        <v>0</v>
      </c>
      <c r="AY501" t="s">
        <v>913</v>
      </c>
      <c r="AZ501">
        <v>0</v>
      </c>
      <c r="BC501" t="s">
        <v>913</v>
      </c>
      <c r="BD501">
        <v>0</v>
      </c>
      <c r="BG501" t="s">
        <v>913</v>
      </c>
      <c r="BH501">
        <v>0</v>
      </c>
      <c r="BK501" t="s">
        <v>913</v>
      </c>
      <c r="BL501">
        <v>0</v>
      </c>
    </row>
    <row r="502" spans="19:64">
      <c r="S502" t="s">
        <v>914</v>
      </c>
      <c r="T502">
        <v>0</v>
      </c>
      <c r="W502" t="s">
        <v>914</v>
      </c>
      <c r="X502">
        <v>0</v>
      </c>
      <c r="AA502" t="s">
        <v>708</v>
      </c>
      <c r="AB502">
        <v>87.920609847514697</v>
      </c>
      <c r="AE502" t="s">
        <v>914</v>
      </c>
      <c r="AF502">
        <v>0</v>
      </c>
      <c r="AI502" t="s">
        <v>914</v>
      </c>
      <c r="AJ502">
        <v>0</v>
      </c>
      <c r="AM502" t="s">
        <v>914</v>
      </c>
      <c r="AN502">
        <v>0</v>
      </c>
      <c r="AQ502" t="s">
        <v>914</v>
      </c>
      <c r="AR502">
        <v>0</v>
      </c>
      <c r="AU502" t="s">
        <v>914</v>
      </c>
      <c r="AV502">
        <v>0</v>
      </c>
      <c r="AY502" t="s">
        <v>914</v>
      </c>
      <c r="AZ502">
        <v>0</v>
      </c>
      <c r="BC502" t="s">
        <v>914</v>
      </c>
      <c r="BD502">
        <v>0</v>
      </c>
      <c r="BG502" t="s">
        <v>914</v>
      </c>
      <c r="BH502">
        <v>0</v>
      </c>
      <c r="BK502" t="s">
        <v>914</v>
      </c>
      <c r="BL502">
        <v>0</v>
      </c>
    </row>
    <row r="503" spans="19:64">
      <c r="S503" t="s">
        <v>915</v>
      </c>
      <c r="T503">
        <v>10.5265816993022</v>
      </c>
      <c r="W503" t="s">
        <v>915</v>
      </c>
      <c r="X503">
        <v>5.1561000000000003</v>
      </c>
      <c r="AA503" t="s">
        <v>709</v>
      </c>
      <c r="AB503">
        <v>0</v>
      </c>
      <c r="AE503" t="s">
        <v>915</v>
      </c>
      <c r="AF503">
        <v>10.5265816993029</v>
      </c>
      <c r="AI503" t="s">
        <v>915</v>
      </c>
      <c r="AJ503">
        <v>10.5265816993023</v>
      </c>
      <c r="AM503" t="s">
        <v>915</v>
      </c>
      <c r="AN503">
        <v>10.526581699301801</v>
      </c>
      <c r="AQ503" t="s">
        <v>915</v>
      </c>
      <c r="AR503">
        <v>0</v>
      </c>
      <c r="AU503" t="s">
        <v>915</v>
      </c>
      <c r="AV503">
        <v>0</v>
      </c>
      <c r="AY503" t="s">
        <v>915</v>
      </c>
      <c r="AZ503">
        <v>0</v>
      </c>
      <c r="BC503" t="s">
        <v>915</v>
      </c>
      <c r="BD503">
        <v>0</v>
      </c>
      <c r="BG503" t="s">
        <v>915</v>
      </c>
      <c r="BH503">
        <v>0</v>
      </c>
      <c r="BK503" t="s">
        <v>915</v>
      </c>
      <c r="BL503">
        <v>0</v>
      </c>
    </row>
    <row r="504" spans="19:64">
      <c r="S504" t="s">
        <v>2043</v>
      </c>
      <c r="T504">
        <v>0</v>
      </c>
      <c r="W504" t="s">
        <v>2043</v>
      </c>
      <c r="X504">
        <v>0</v>
      </c>
      <c r="AA504" t="s">
        <v>710</v>
      </c>
      <c r="AB504">
        <v>0</v>
      </c>
      <c r="AE504" t="s">
        <v>2043</v>
      </c>
      <c r="AF504">
        <v>0</v>
      </c>
      <c r="AI504" t="s">
        <v>2043</v>
      </c>
      <c r="AJ504">
        <v>0</v>
      </c>
      <c r="AM504" t="s">
        <v>2043</v>
      </c>
      <c r="AN504">
        <v>0</v>
      </c>
      <c r="AQ504" t="s">
        <v>2043</v>
      </c>
      <c r="AR504">
        <v>-1.24553365788982</v>
      </c>
      <c r="AU504" t="s">
        <v>2043</v>
      </c>
      <c r="AV504">
        <v>-0.66563021562500502</v>
      </c>
      <c r="AY504" t="s">
        <v>2043</v>
      </c>
      <c r="AZ504">
        <v>-1.24553365788982</v>
      </c>
      <c r="BC504" t="s">
        <v>2043</v>
      </c>
      <c r="BD504">
        <v>-1.24553365788982</v>
      </c>
      <c r="BG504" t="s">
        <v>2043</v>
      </c>
      <c r="BH504">
        <v>-1.24553365788982</v>
      </c>
      <c r="BK504" t="s">
        <v>2043</v>
      </c>
      <c r="BL504">
        <v>-1.24553365788982</v>
      </c>
    </row>
    <row r="505" spans="19:64">
      <c r="S505" t="s">
        <v>916</v>
      </c>
      <c r="T505">
        <v>-0.129871750297503</v>
      </c>
      <c r="W505" t="s">
        <v>916</v>
      </c>
      <c r="X505">
        <v>-9.1346400000000105E-2</v>
      </c>
      <c r="AA505" t="s">
        <v>711</v>
      </c>
      <c r="AB505">
        <v>0</v>
      </c>
      <c r="AE505" t="s">
        <v>916</v>
      </c>
      <c r="AF505">
        <v>-0.129871750297509</v>
      </c>
      <c r="AI505" t="s">
        <v>916</v>
      </c>
      <c r="AJ505">
        <v>-0.129871750297504</v>
      </c>
      <c r="AM505" t="s">
        <v>916</v>
      </c>
      <c r="AN505">
        <v>-0.1298717502975</v>
      </c>
      <c r="AQ505" t="s">
        <v>916</v>
      </c>
      <c r="AR505">
        <v>-4.1890660281223097E-2</v>
      </c>
      <c r="AU505" t="s">
        <v>916</v>
      </c>
      <c r="AV505">
        <v>-1.12032E-2</v>
      </c>
      <c r="AY505" t="s">
        <v>916</v>
      </c>
      <c r="AZ505">
        <v>-4.1890660281223902E-2</v>
      </c>
      <c r="BC505" t="s">
        <v>916</v>
      </c>
      <c r="BD505">
        <v>-4.1890660281223097E-2</v>
      </c>
      <c r="BG505" t="s">
        <v>916</v>
      </c>
      <c r="BH505">
        <v>-4.1890660281231E-2</v>
      </c>
      <c r="BK505" t="s">
        <v>916</v>
      </c>
      <c r="BL505">
        <v>-4.1890660281231E-2</v>
      </c>
    </row>
    <row r="506" spans="19:64">
      <c r="S506" t="s">
        <v>917</v>
      </c>
      <c r="T506">
        <v>0</v>
      </c>
      <c r="W506" t="s">
        <v>917</v>
      </c>
      <c r="X506">
        <v>0</v>
      </c>
      <c r="AA506" t="s">
        <v>712</v>
      </c>
      <c r="AB506">
        <v>0</v>
      </c>
      <c r="AE506" t="s">
        <v>917</v>
      </c>
      <c r="AF506">
        <v>0</v>
      </c>
      <c r="AI506" t="s">
        <v>917</v>
      </c>
      <c r="AJ506">
        <v>0</v>
      </c>
      <c r="AM506" t="s">
        <v>917</v>
      </c>
      <c r="AN506">
        <v>0</v>
      </c>
      <c r="AQ506" t="s">
        <v>917</v>
      </c>
      <c r="AR506">
        <v>0</v>
      </c>
      <c r="AU506" t="s">
        <v>917</v>
      </c>
      <c r="AV506">
        <v>0</v>
      </c>
      <c r="AY506" t="s">
        <v>917</v>
      </c>
      <c r="AZ506">
        <v>0</v>
      </c>
      <c r="BC506" t="s">
        <v>917</v>
      </c>
      <c r="BD506">
        <v>0</v>
      </c>
      <c r="BG506" t="s">
        <v>917</v>
      </c>
      <c r="BH506">
        <v>0</v>
      </c>
      <c r="BK506" t="s">
        <v>917</v>
      </c>
      <c r="BL506">
        <v>0</v>
      </c>
    </row>
    <row r="507" spans="19:64">
      <c r="S507" t="s">
        <v>918</v>
      </c>
      <c r="T507">
        <v>0</v>
      </c>
      <c r="W507" t="s">
        <v>918</v>
      </c>
      <c r="X507">
        <v>0</v>
      </c>
      <c r="AA507" t="s">
        <v>713</v>
      </c>
      <c r="AB507">
        <v>0</v>
      </c>
      <c r="AE507" t="s">
        <v>918</v>
      </c>
      <c r="AF507">
        <v>0</v>
      </c>
      <c r="AI507" t="s">
        <v>918</v>
      </c>
      <c r="AJ507">
        <v>0</v>
      </c>
      <c r="AM507" t="s">
        <v>918</v>
      </c>
      <c r="AN507">
        <v>0</v>
      </c>
      <c r="AQ507" t="s">
        <v>918</v>
      </c>
      <c r="AR507">
        <v>0</v>
      </c>
      <c r="AU507" t="s">
        <v>918</v>
      </c>
      <c r="AV507" s="110">
        <v>0</v>
      </c>
      <c r="AY507" t="s">
        <v>918</v>
      </c>
      <c r="AZ507">
        <v>0</v>
      </c>
      <c r="BC507" t="s">
        <v>918</v>
      </c>
      <c r="BD507">
        <v>0</v>
      </c>
      <c r="BG507" t="s">
        <v>918</v>
      </c>
      <c r="BH507">
        <v>0</v>
      </c>
      <c r="BK507" t="s">
        <v>918</v>
      </c>
      <c r="BL507">
        <v>0</v>
      </c>
    </row>
    <row r="508" spans="19:64">
      <c r="S508" t="s">
        <v>2044</v>
      </c>
      <c r="T508">
        <v>0</v>
      </c>
      <c r="W508" t="s">
        <v>2044</v>
      </c>
      <c r="X508">
        <v>0</v>
      </c>
      <c r="AA508" t="s">
        <v>714</v>
      </c>
      <c r="AB508">
        <v>0</v>
      </c>
      <c r="AE508" t="s">
        <v>2044</v>
      </c>
      <c r="AF508">
        <v>0</v>
      </c>
      <c r="AI508" t="s">
        <v>2044</v>
      </c>
      <c r="AJ508">
        <v>0</v>
      </c>
      <c r="AM508" t="s">
        <v>2044</v>
      </c>
      <c r="AN508">
        <v>0</v>
      </c>
      <c r="AQ508" t="s">
        <v>2044</v>
      </c>
      <c r="AR508">
        <v>0</v>
      </c>
      <c r="AU508" t="s">
        <v>2044</v>
      </c>
      <c r="AV508">
        <v>0</v>
      </c>
      <c r="AY508" t="s">
        <v>2044</v>
      </c>
      <c r="AZ508">
        <v>0</v>
      </c>
      <c r="BC508" t="s">
        <v>2044</v>
      </c>
      <c r="BD508">
        <v>0</v>
      </c>
      <c r="BG508" t="s">
        <v>2044</v>
      </c>
      <c r="BH508">
        <v>0</v>
      </c>
      <c r="BK508" t="s">
        <v>2044</v>
      </c>
      <c r="BL508">
        <v>0</v>
      </c>
    </row>
    <row r="509" spans="19:64">
      <c r="S509" t="s">
        <v>919</v>
      </c>
      <c r="T509">
        <v>0</v>
      </c>
      <c r="W509" t="s">
        <v>919</v>
      </c>
      <c r="X509">
        <v>0</v>
      </c>
      <c r="AA509" t="s">
        <v>715</v>
      </c>
      <c r="AB509">
        <v>0</v>
      </c>
      <c r="AE509" t="s">
        <v>919</v>
      </c>
      <c r="AF509">
        <v>0</v>
      </c>
      <c r="AI509" t="s">
        <v>919</v>
      </c>
      <c r="AJ509">
        <v>0</v>
      </c>
      <c r="AM509" t="s">
        <v>919</v>
      </c>
      <c r="AN509">
        <v>0</v>
      </c>
      <c r="AQ509" t="s">
        <v>919</v>
      </c>
      <c r="AR509">
        <v>0</v>
      </c>
      <c r="AU509" t="s">
        <v>919</v>
      </c>
      <c r="AV509">
        <v>0</v>
      </c>
      <c r="AY509" t="s">
        <v>919</v>
      </c>
      <c r="AZ509">
        <v>0</v>
      </c>
      <c r="BC509" t="s">
        <v>919</v>
      </c>
      <c r="BD509">
        <v>0</v>
      </c>
      <c r="BG509" t="s">
        <v>919</v>
      </c>
      <c r="BH509">
        <v>0</v>
      </c>
      <c r="BK509" t="s">
        <v>919</v>
      </c>
      <c r="BL509">
        <v>0</v>
      </c>
    </row>
    <row r="510" spans="19:64">
      <c r="S510" t="s">
        <v>920</v>
      </c>
      <c r="T510">
        <v>0.25239210048535299</v>
      </c>
      <c r="W510" t="s">
        <v>920</v>
      </c>
      <c r="X510">
        <v>0.16631459999998799</v>
      </c>
      <c r="AA510" t="s">
        <v>716</v>
      </c>
      <c r="AB510">
        <v>9.1452501833049205E-3</v>
      </c>
      <c r="AE510" t="s">
        <v>920</v>
      </c>
      <c r="AF510">
        <v>0.25239210048507299</v>
      </c>
      <c r="AI510" t="s">
        <v>920</v>
      </c>
      <c r="AJ510">
        <v>0.25239210048528798</v>
      </c>
      <c r="AM510" t="s">
        <v>920</v>
      </c>
      <c r="AN510">
        <v>0.25239210048538901</v>
      </c>
      <c r="AQ510" t="s">
        <v>920</v>
      </c>
      <c r="AR510">
        <v>8.0904129321440796E-2</v>
      </c>
      <c r="AU510" t="s">
        <v>920</v>
      </c>
      <c r="AV510">
        <v>2.5031399999998899E-2</v>
      </c>
      <c r="AY510" t="s">
        <v>920</v>
      </c>
      <c r="AZ510">
        <v>8.0904129321431095E-2</v>
      </c>
      <c r="BC510" t="s">
        <v>920</v>
      </c>
      <c r="BD510">
        <v>8.0904129321434495E-2</v>
      </c>
      <c r="BG510" t="s">
        <v>920</v>
      </c>
      <c r="BH510">
        <v>8.0904129321427501E-2</v>
      </c>
      <c r="BK510" t="s">
        <v>920</v>
      </c>
      <c r="BL510">
        <v>8.0904129321427501E-2</v>
      </c>
    </row>
    <row r="511" spans="19:64">
      <c r="S511" t="s">
        <v>921</v>
      </c>
      <c r="T511">
        <v>0</v>
      </c>
      <c r="W511" t="s">
        <v>921</v>
      </c>
      <c r="X511">
        <v>0</v>
      </c>
      <c r="AA511" t="s">
        <v>717</v>
      </c>
      <c r="AB511">
        <v>0</v>
      </c>
      <c r="AE511" t="s">
        <v>921</v>
      </c>
      <c r="AF511">
        <v>0</v>
      </c>
      <c r="AI511" t="s">
        <v>921</v>
      </c>
      <c r="AJ511">
        <v>0</v>
      </c>
      <c r="AM511" t="s">
        <v>921</v>
      </c>
      <c r="AN511">
        <v>0</v>
      </c>
      <c r="AQ511" t="s">
        <v>921</v>
      </c>
      <c r="AR511">
        <v>0</v>
      </c>
      <c r="AU511" t="s">
        <v>921</v>
      </c>
      <c r="AV511">
        <v>0</v>
      </c>
      <c r="AY511" t="s">
        <v>921</v>
      </c>
      <c r="AZ511">
        <v>0</v>
      </c>
      <c r="BC511" t="s">
        <v>921</v>
      </c>
      <c r="BD511">
        <v>0</v>
      </c>
      <c r="BG511" t="s">
        <v>921</v>
      </c>
      <c r="BH511">
        <v>0</v>
      </c>
      <c r="BK511" t="s">
        <v>921</v>
      </c>
      <c r="BL511">
        <v>0</v>
      </c>
    </row>
    <row r="512" spans="19:64">
      <c r="S512" t="s">
        <v>922</v>
      </c>
      <c r="T512">
        <v>0</v>
      </c>
      <c r="W512" t="s">
        <v>922</v>
      </c>
      <c r="X512">
        <v>0</v>
      </c>
      <c r="AA512" t="s">
        <v>718</v>
      </c>
      <c r="AB512">
        <v>0</v>
      </c>
      <c r="AE512" t="s">
        <v>922</v>
      </c>
      <c r="AF512">
        <v>0</v>
      </c>
      <c r="AI512" t="s">
        <v>922</v>
      </c>
      <c r="AJ512">
        <v>0</v>
      </c>
      <c r="AM512" t="s">
        <v>922</v>
      </c>
      <c r="AN512">
        <v>0</v>
      </c>
      <c r="AQ512" t="s">
        <v>922</v>
      </c>
      <c r="AR512">
        <v>0</v>
      </c>
      <c r="AU512" t="s">
        <v>922</v>
      </c>
      <c r="AV512">
        <v>-7.5050215625004996E-2</v>
      </c>
      <c r="AY512" t="s">
        <v>922</v>
      </c>
      <c r="AZ512">
        <v>0</v>
      </c>
      <c r="BC512" t="s">
        <v>922</v>
      </c>
      <c r="BD512">
        <v>0</v>
      </c>
      <c r="BG512" t="s">
        <v>922</v>
      </c>
      <c r="BH512">
        <v>0</v>
      </c>
      <c r="BK512" t="s">
        <v>922</v>
      </c>
      <c r="BL512">
        <v>0</v>
      </c>
    </row>
    <row r="513" spans="19:64">
      <c r="S513" t="s">
        <v>923</v>
      </c>
      <c r="T513">
        <v>0</v>
      </c>
      <c r="W513" t="s">
        <v>923</v>
      </c>
      <c r="X513">
        <v>0</v>
      </c>
      <c r="AA513" t="s">
        <v>719</v>
      </c>
      <c r="AB513">
        <v>0</v>
      </c>
      <c r="AE513" t="s">
        <v>923</v>
      </c>
      <c r="AF513">
        <v>0</v>
      </c>
      <c r="AI513" t="s">
        <v>923</v>
      </c>
      <c r="AJ513">
        <v>0</v>
      </c>
      <c r="AM513" t="s">
        <v>923</v>
      </c>
      <c r="AN513">
        <v>0</v>
      </c>
      <c r="AQ513" t="s">
        <v>923</v>
      </c>
      <c r="AR513">
        <v>0</v>
      </c>
      <c r="AU513" t="s">
        <v>923</v>
      </c>
      <c r="AV513">
        <v>0</v>
      </c>
      <c r="AY513" t="s">
        <v>923</v>
      </c>
      <c r="AZ513">
        <v>0</v>
      </c>
      <c r="BC513" t="s">
        <v>923</v>
      </c>
      <c r="BD513">
        <v>0</v>
      </c>
      <c r="BG513" t="s">
        <v>923</v>
      </c>
      <c r="BH513">
        <v>0</v>
      </c>
      <c r="BK513" t="s">
        <v>923</v>
      </c>
      <c r="BL513">
        <v>0</v>
      </c>
    </row>
    <row r="514" spans="19:64">
      <c r="S514" t="s">
        <v>924</v>
      </c>
      <c r="T514">
        <v>0</v>
      </c>
      <c r="W514" t="s">
        <v>924</v>
      </c>
      <c r="X514">
        <v>0</v>
      </c>
      <c r="AA514" t="s">
        <v>720</v>
      </c>
      <c r="AB514">
        <v>0</v>
      </c>
      <c r="AE514" t="s">
        <v>924</v>
      </c>
      <c r="AF514">
        <v>0</v>
      </c>
      <c r="AI514" t="s">
        <v>924</v>
      </c>
      <c r="AJ514">
        <v>0</v>
      </c>
      <c r="AM514" t="s">
        <v>924</v>
      </c>
      <c r="AN514">
        <v>0</v>
      </c>
      <c r="AQ514" t="s">
        <v>924</v>
      </c>
      <c r="AR514">
        <v>0</v>
      </c>
      <c r="AU514" t="s">
        <v>924</v>
      </c>
      <c r="AV514">
        <v>0</v>
      </c>
      <c r="AY514" t="s">
        <v>924</v>
      </c>
      <c r="AZ514">
        <v>0</v>
      </c>
      <c r="BC514" t="s">
        <v>924</v>
      </c>
      <c r="BD514">
        <v>0</v>
      </c>
      <c r="BG514" t="s">
        <v>924</v>
      </c>
      <c r="BH514">
        <v>0</v>
      </c>
      <c r="BK514" t="s">
        <v>924</v>
      </c>
      <c r="BL514">
        <v>0</v>
      </c>
    </row>
    <row r="515" spans="19:64">
      <c r="S515" t="s">
        <v>925</v>
      </c>
      <c r="T515">
        <v>0</v>
      </c>
      <c r="W515" t="s">
        <v>925</v>
      </c>
      <c r="X515">
        <v>0</v>
      </c>
      <c r="AA515" t="s">
        <v>721</v>
      </c>
      <c r="AB515">
        <v>1.48828282505836E-3</v>
      </c>
      <c r="AE515" t="s">
        <v>925</v>
      </c>
      <c r="AF515">
        <v>0</v>
      </c>
      <c r="AI515" t="s">
        <v>925</v>
      </c>
      <c r="AJ515">
        <v>0</v>
      </c>
      <c r="AM515" t="s">
        <v>925</v>
      </c>
      <c r="AN515">
        <v>0</v>
      </c>
      <c r="AQ515" t="s">
        <v>925</v>
      </c>
      <c r="AR515">
        <v>0</v>
      </c>
      <c r="AU515" t="s">
        <v>925</v>
      </c>
      <c r="AV515">
        <v>-7.5050215625004996E-2</v>
      </c>
      <c r="AY515" t="s">
        <v>925</v>
      </c>
      <c r="AZ515">
        <v>0</v>
      </c>
      <c r="BC515" t="s">
        <v>925</v>
      </c>
      <c r="BD515">
        <v>0</v>
      </c>
      <c r="BG515" t="s">
        <v>925</v>
      </c>
      <c r="BH515">
        <v>0</v>
      </c>
      <c r="BK515" t="s">
        <v>925</v>
      </c>
      <c r="BL515">
        <v>0</v>
      </c>
    </row>
    <row r="516" spans="19:64">
      <c r="S516" t="s">
        <v>926</v>
      </c>
      <c r="T516">
        <v>0</v>
      </c>
      <c r="W516" t="s">
        <v>926</v>
      </c>
      <c r="X516">
        <v>0</v>
      </c>
      <c r="AA516" t="s">
        <v>722</v>
      </c>
      <c r="AB516">
        <v>0</v>
      </c>
      <c r="AE516" t="s">
        <v>926</v>
      </c>
      <c r="AF516">
        <v>0</v>
      </c>
      <c r="AI516" t="s">
        <v>926</v>
      </c>
      <c r="AJ516">
        <v>0</v>
      </c>
      <c r="AM516" t="s">
        <v>926</v>
      </c>
      <c r="AN516">
        <v>0</v>
      </c>
      <c r="AQ516" t="s">
        <v>926</v>
      </c>
      <c r="AR516">
        <v>0</v>
      </c>
      <c r="AU516" t="s">
        <v>926</v>
      </c>
      <c r="AV516">
        <v>0</v>
      </c>
      <c r="AY516" t="s">
        <v>926</v>
      </c>
      <c r="AZ516">
        <v>0</v>
      </c>
      <c r="BC516" t="s">
        <v>926</v>
      </c>
      <c r="BD516">
        <v>0</v>
      </c>
      <c r="BG516" t="s">
        <v>926</v>
      </c>
      <c r="BH516">
        <v>0</v>
      </c>
      <c r="BK516" t="s">
        <v>926</v>
      </c>
      <c r="BL516">
        <v>0</v>
      </c>
    </row>
    <row r="517" spans="19:64">
      <c r="S517" t="s">
        <v>927</v>
      </c>
      <c r="T517">
        <v>0</v>
      </c>
      <c r="W517" t="s">
        <v>927</v>
      </c>
      <c r="X517">
        <v>0</v>
      </c>
      <c r="AA517" t="s">
        <v>723</v>
      </c>
      <c r="AB517">
        <v>0</v>
      </c>
      <c r="AE517" t="s">
        <v>927</v>
      </c>
      <c r="AF517">
        <v>0</v>
      </c>
      <c r="AI517" t="s">
        <v>927</v>
      </c>
      <c r="AJ517">
        <v>0</v>
      </c>
      <c r="AM517" t="s">
        <v>927</v>
      </c>
      <c r="AN517">
        <v>0</v>
      </c>
      <c r="AQ517" t="s">
        <v>927</v>
      </c>
      <c r="AR517">
        <v>0</v>
      </c>
      <c r="AU517" t="s">
        <v>927</v>
      </c>
      <c r="AV517">
        <v>0</v>
      </c>
      <c r="AY517" t="s">
        <v>927</v>
      </c>
      <c r="AZ517">
        <v>0</v>
      </c>
      <c r="BC517" t="s">
        <v>927</v>
      </c>
      <c r="BD517">
        <v>0</v>
      </c>
      <c r="BG517" t="s">
        <v>927</v>
      </c>
      <c r="BH517">
        <v>0</v>
      </c>
      <c r="BK517" t="s">
        <v>927</v>
      </c>
      <c r="BL517">
        <v>0</v>
      </c>
    </row>
    <row r="518" spans="19:64">
      <c r="S518" t="s">
        <v>928</v>
      </c>
      <c r="T518">
        <v>0</v>
      </c>
      <c r="W518" t="s">
        <v>928</v>
      </c>
      <c r="X518">
        <v>0</v>
      </c>
      <c r="AA518" t="s">
        <v>724</v>
      </c>
      <c r="AB518">
        <v>0</v>
      </c>
      <c r="AE518" t="s">
        <v>928</v>
      </c>
      <c r="AF518">
        <v>0</v>
      </c>
      <c r="AI518" t="s">
        <v>928</v>
      </c>
      <c r="AJ518">
        <v>0</v>
      </c>
      <c r="AM518" t="s">
        <v>928</v>
      </c>
      <c r="AN518">
        <v>0</v>
      </c>
      <c r="AQ518" t="s">
        <v>928</v>
      </c>
      <c r="AR518">
        <v>0</v>
      </c>
      <c r="AU518" t="s">
        <v>928</v>
      </c>
      <c r="AV518">
        <v>0</v>
      </c>
      <c r="AY518" t="s">
        <v>928</v>
      </c>
      <c r="AZ518">
        <v>0</v>
      </c>
      <c r="BC518" t="s">
        <v>928</v>
      </c>
      <c r="BD518">
        <v>0</v>
      </c>
      <c r="BG518" t="s">
        <v>928</v>
      </c>
      <c r="BH518">
        <v>0</v>
      </c>
      <c r="BK518" t="s">
        <v>928</v>
      </c>
      <c r="BL518">
        <v>0</v>
      </c>
    </row>
    <row r="519" spans="19:64">
      <c r="S519" t="s">
        <v>929</v>
      </c>
      <c r="T519">
        <v>0</v>
      </c>
      <c r="W519" t="s">
        <v>929</v>
      </c>
      <c r="X519">
        <v>0</v>
      </c>
      <c r="AA519" t="s">
        <v>725</v>
      </c>
      <c r="AB519">
        <v>0</v>
      </c>
      <c r="AE519" t="s">
        <v>929</v>
      </c>
      <c r="AF519">
        <v>0</v>
      </c>
      <c r="AI519" t="s">
        <v>929</v>
      </c>
      <c r="AJ519">
        <v>0</v>
      </c>
      <c r="AM519" t="s">
        <v>929</v>
      </c>
      <c r="AN519">
        <v>0</v>
      </c>
      <c r="AQ519" t="s">
        <v>929</v>
      </c>
      <c r="AR519">
        <v>0</v>
      </c>
      <c r="AU519" t="s">
        <v>929</v>
      </c>
      <c r="AV519">
        <v>0</v>
      </c>
      <c r="AY519" t="s">
        <v>929</v>
      </c>
      <c r="AZ519">
        <v>0</v>
      </c>
      <c r="BC519" t="s">
        <v>929</v>
      </c>
      <c r="BD519">
        <v>0</v>
      </c>
      <c r="BG519" t="s">
        <v>929</v>
      </c>
      <c r="BH519">
        <v>0</v>
      </c>
      <c r="BK519" t="s">
        <v>929</v>
      </c>
      <c r="BL519">
        <v>0</v>
      </c>
    </row>
    <row r="520" spans="19:64">
      <c r="S520" t="s">
        <v>2045</v>
      </c>
      <c r="T520">
        <v>0</v>
      </c>
      <c r="W520" t="s">
        <v>2045</v>
      </c>
      <c r="X520">
        <v>0</v>
      </c>
      <c r="AA520" t="s">
        <v>726</v>
      </c>
      <c r="AB520">
        <v>0</v>
      </c>
      <c r="AE520" t="s">
        <v>2045</v>
      </c>
      <c r="AF520">
        <v>0</v>
      </c>
      <c r="AI520" t="s">
        <v>2045</v>
      </c>
      <c r="AJ520">
        <v>0</v>
      </c>
      <c r="AM520" t="s">
        <v>2045</v>
      </c>
      <c r="AN520">
        <v>0</v>
      </c>
      <c r="AQ520" t="s">
        <v>2045</v>
      </c>
      <c r="AR520">
        <v>0</v>
      </c>
      <c r="AU520" t="s">
        <v>2045</v>
      </c>
      <c r="AV520">
        <v>0</v>
      </c>
      <c r="AY520" t="s">
        <v>2045</v>
      </c>
      <c r="AZ520">
        <v>0</v>
      </c>
      <c r="BC520" t="s">
        <v>2045</v>
      </c>
      <c r="BD520">
        <v>0</v>
      </c>
      <c r="BG520" t="s">
        <v>2045</v>
      </c>
      <c r="BH520">
        <v>0</v>
      </c>
      <c r="BK520" t="s">
        <v>2045</v>
      </c>
      <c r="BL520">
        <v>0</v>
      </c>
    </row>
    <row r="521" spans="19:64">
      <c r="S521" t="s">
        <v>2046</v>
      </c>
      <c r="T521">
        <v>0</v>
      </c>
      <c r="W521" t="s">
        <v>2046</v>
      </c>
      <c r="X521">
        <v>0</v>
      </c>
      <c r="AA521" t="s">
        <v>392</v>
      </c>
      <c r="AB521">
        <v>-0.209756696619528</v>
      </c>
      <c r="AE521" t="s">
        <v>2046</v>
      </c>
      <c r="AF521">
        <v>0</v>
      </c>
      <c r="AI521" t="s">
        <v>2046</v>
      </c>
      <c r="AJ521">
        <v>0</v>
      </c>
      <c r="AM521" t="s">
        <v>2046</v>
      </c>
      <c r="AN521">
        <v>0</v>
      </c>
      <c r="AQ521" t="s">
        <v>2046</v>
      </c>
      <c r="AR521">
        <v>0</v>
      </c>
      <c r="AU521" t="s">
        <v>2046</v>
      </c>
      <c r="AV521">
        <v>0</v>
      </c>
      <c r="AY521" t="s">
        <v>2046</v>
      </c>
      <c r="AZ521">
        <v>0</v>
      </c>
      <c r="BC521" t="s">
        <v>2046</v>
      </c>
      <c r="BD521">
        <v>0</v>
      </c>
      <c r="BG521" t="s">
        <v>2046</v>
      </c>
      <c r="BH521">
        <v>0</v>
      </c>
      <c r="BK521" t="s">
        <v>2046</v>
      </c>
      <c r="BL521">
        <v>0</v>
      </c>
    </row>
    <row r="522" spans="19:64">
      <c r="S522" t="s">
        <v>930</v>
      </c>
      <c r="T522">
        <v>0</v>
      </c>
      <c r="W522" t="s">
        <v>930</v>
      </c>
      <c r="X522">
        <v>0</v>
      </c>
      <c r="AA522" t="s">
        <v>727</v>
      </c>
      <c r="AB522">
        <v>0</v>
      </c>
      <c r="AE522" t="s">
        <v>930</v>
      </c>
      <c r="AF522">
        <v>0</v>
      </c>
      <c r="AI522" t="s">
        <v>930</v>
      </c>
      <c r="AJ522">
        <v>0</v>
      </c>
      <c r="AM522" t="s">
        <v>930</v>
      </c>
      <c r="AN522">
        <v>0</v>
      </c>
      <c r="AQ522" t="s">
        <v>930</v>
      </c>
      <c r="AR522">
        <v>0</v>
      </c>
      <c r="AU522" t="s">
        <v>930</v>
      </c>
      <c r="AV522">
        <v>0</v>
      </c>
      <c r="AY522" t="s">
        <v>930</v>
      </c>
      <c r="AZ522">
        <v>0</v>
      </c>
      <c r="BC522" t="s">
        <v>930</v>
      </c>
      <c r="BD522">
        <v>0</v>
      </c>
      <c r="BG522" t="s">
        <v>930</v>
      </c>
      <c r="BH522">
        <v>0</v>
      </c>
      <c r="BK522" t="s">
        <v>930</v>
      </c>
      <c r="BL522">
        <v>0</v>
      </c>
    </row>
    <row r="523" spans="19:64">
      <c r="S523" t="s">
        <v>931</v>
      </c>
      <c r="T523">
        <v>0</v>
      </c>
      <c r="W523" t="s">
        <v>931</v>
      </c>
      <c r="X523">
        <v>0</v>
      </c>
      <c r="AA523" t="s">
        <v>728</v>
      </c>
      <c r="AB523">
        <v>0</v>
      </c>
      <c r="AE523" t="s">
        <v>931</v>
      </c>
      <c r="AF523">
        <v>0</v>
      </c>
      <c r="AI523" t="s">
        <v>931</v>
      </c>
      <c r="AJ523">
        <v>0</v>
      </c>
      <c r="AM523" t="s">
        <v>931</v>
      </c>
      <c r="AN523">
        <v>0</v>
      </c>
      <c r="AQ523" t="s">
        <v>931</v>
      </c>
      <c r="AR523">
        <v>0</v>
      </c>
      <c r="AU523" t="s">
        <v>931</v>
      </c>
      <c r="AV523">
        <v>0</v>
      </c>
      <c r="AY523" t="s">
        <v>931</v>
      </c>
      <c r="AZ523">
        <v>0</v>
      </c>
      <c r="BC523" t="s">
        <v>931</v>
      </c>
      <c r="BD523">
        <v>0</v>
      </c>
      <c r="BG523" t="s">
        <v>931</v>
      </c>
      <c r="BH523">
        <v>0</v>
      </c>
      <c r="BK523" t="s">
        <v>931</v>
      </c>
      <c r="BL523">
        <v>0</v>
      </c>
    </row>
    <row r="524" spans="19:64">
      <c r="S524" t="s">
        <v>932</v>
      </c>
      <c r="T524">
        <v>-0.54734013800805303</v>
      </c>
      <c r="W524" t="s">
        <v>932</v>
      </c>
      <c r="X524">
        <v>-39.252945975000003</v>
      </c>
      <c r="AA524" t="s">
        <v>729</v>
      </c>
      <c r="AB524">
        <v>0</v>
      </c>
      <c r="AE524" t="s">
        <v>932</v>
      </c>
      <c r="AF524">
        <v>-0.547340138007813</v>
      </c>
      <c r="AI524" t="s">
        <v>932</v>
      </c>
      <c r="AJ524">
        <v>-0.54734013800801395</v>
      </c>
      <c r="AM524" t="s">
        <v>932</v>
      </c>
      <c r="AN524">
        <v>-0.54734013800810399</v>
      </c>
      <c r="AQ524" t="s">
        <v>932</v>
      </c>
      <c r="AR524">
        <v>-114.94730025886901</v>
      </c>
      <c r="AU524" t="s">
        <v>932</v>
      </c>
      <c r="AV524">
        <v>-15.050688140625001</v>
      </c>
      <c r="AY524" t="s">
        <v>932</v>
      </c>
      <c r="AZ524">
        <v>-114.94730025886901</v>
      </c>
      <c r="BC524" t="s">
        <v>932</v>
      </c>
      <c r="BD524">
        <v>-114.94730025886901</v>
      </c>
      <c r="BG524" t="s">
        <v>932</v>
      </c>
      <c r="BH524">
        <v>-114.94730025886901</v>
      </c>
      <c r="BK524" t="s">
        <v>932</v>
      </c>
      <c r="BL524">
        <v>-114.94730025886901</v>
      </c>
    </row>
    <row r="525" spans="19:64">
      <c r="S525" t="s">
        <v>933</v>
      </c>
      <c r="T525">
        <v>161.06350772647301</v>
      </c>
      <c r="W525" t="s">
        <v>933</v>
      </c>
      <c r="X525">
        <v>10.4753507999998</v>
      </c>
      <c r="AA525" t="s">
        <v>380</v>
      </c>
      <c r="AB525">
        <v>-0.25239210048528599</v>
      </c>
      <c r="AE525" t="s">
        <v>933</v>
      </c>
      <c r="AF525">
        <v>161.06350772651001</v>
      </c>
      <c r="AI525" t="s">
        <v>933</v>
      </c>
      <c r="AJ525">
        <v>161.063507726479</v>
      </c>
      <c r="AM525" t="s">
        <v>933</v>
      </c>
      <c r="AN525">
        <v>161.06350772645101</v>
      </c>
      <c r="AQ525" t="s">
        <v>933</v>
      </c>
      <c r="AR525">
        <v>-214.573609630107</v>
      </c>
      <c r="AU525" t="s">
        <v>933</v>
      </c>
      <c r="AV525">
        <v>0</v>
      </c>
      <c r="AY525" t="s">
        <v>933</v>
      </c>
      <c r="AZ525">
        <v>-214.573609630107</v>
      </c>
      <c r="BC525" t="s">
        <v>933</v>
      </c>
      <c r="BD525">
        <v>-214.573609630107</v>
      </c>
      <c r="BG525" t="s">
        <v>933</v>
      </c>
      <c r="BH525">
        <v>-214.573609630107</v>
      </c>
      <c r="BK525" t="s">
        <v>933</v>
      </c>
      <c r="BL525">
        <v>-214.573609630107</v>
      </c>
    </row>
    <row r="526" spans="19:64">
      <c r="S526" t="s">
        <v>934</v>
      </c>
      <c r="T526">
        <v>0</v>
      </c>
      <c r="W526" t="s">
        <v>934</v>
      </c>
      <c r="X526">
        <v>0</v>
      </c>
      <c r="AA526" t="s">
        <v>730</v>
      </c>
      <c r="AB526">
        <v>0</v>
      </c>
      <c r="AE526" t="s">
        <v>934</v>
      </c>
      <c r="AF526">
        <v>0</v>
      </c>
      <c r="AI526" t="s">
        <v>934</v>
      </c>
      <c r="AJ526">
        <v>0</v>
      </c>
      <c r="AM526" t="s">
        <v>934</v>
      </c>
      <c r="AN526">
        <v>0</v>
      </c>
      <c r="AQ526" t="s">
        <v>934</v>
      </c>
      <c r="AR526">
        <v>0</v>
      </c>
      <c r="AU526" t="s">
        <v>934</v>
      </c>
      <c r="AV526">
        <v>0</v>
      </c>
      <c r="AY526" t="s">
        <v>934</v>
      </c>
      <c r="AZ526">
        <v>0</v>
      </c>
      <c r="BC526" t="s">
        <v>934</v>
      </c>
      <c r="BD526">
        <v>0</v>
      </c>
      <c r="BG526" t="s">
        <v>934</v>
      </c>
      <c r="BH526">
        <v>0</v>
      </c>
      <c r="BK526" t="s">
        <v>934</v>
      </c>
      <c r="BL526">
        <v>0</v>
      </c>
    </row>
    <row r="527" spans="19:64">
      <c r="S527" t="s">
        <v>935</v>
      </c>
      <c r="T527">
        <v>9.1452501833041502E-3</v>
      </c>
      <c r="W527" t="s">
        <v>935</v>
      </c>
      <c r="X527">
        <v>4.4802000000000002E-3</v>
      </c>
      <c r="AA527" t="s">
        <v>731</v>
      </c>
      <c r="AB527">
        <v>0</v>
      </c>
      <c r="AE527" t="s">
        <v>935</v>
      </c>
      <c r="AF527">
        <v>9.1452501833047695E-3</v>
      </c>
      <c r="AI527" t="s">
        <v>935</v>
      </c>
      <c r="AJ527">
        <v>9.1452501833042509E-3</v>
      </c>
      <c r="AM527" t="s">
        <v>935</v>
      </c>
      <c r="AN527">
        <v>9.1452501833037894E-3</v>
      </c>
      <c r="AQ527" t="s">
        <v>935</v>
      </c>
      <c r="AR527">
        <v>2.8617053960740199E-3</v>
      </c>
      <c r="AU527" t="s">
        <v>935</v>
      </c>
      <c r="AV527">
        <v>1.3565999999999999E-3</v>
      </c>
      <c r="AY527" t="s">
        <v>935</v>
      </c>
      <c r="AZ527">
        <v>2.8617053960740199E-3</v>
      </c>
      <c r="BC527" t="s">
        <v>935</v>
      </c>
      <c r="BD527">
        <v>2.8617053960740199E-3</v>
      </c>
      <c r="BG527" t="s">
        <v>935</v>
      </c>
      <c r="BH527">
        <v>2.8617053960740199E-3</v>
      </c>
      <c r="BK527" t="s">
        <v>935</v>
      </c>
      <c r="BL527">
        <v>2.8617053960740199E-3</v>
      </c>
    </row>
    <row r="528" spans="19:64">
      <c r="S528" t="s">
        <v>936</v>
      </c>
      <c r="T528">
        <v>0</v>
      </c>
      <c r="W528" t="s">
        <v>936</v>
      </c>
      <c r="X528">
        <v>1.495269</v>
      </c>
      <c r="AA528" t="s">
        <v>732</v>
      </c>
      <c r="AB528">
        <v>61.650251689906902</v>
      </c>
      <c r="AE528" t="s">
        <v>936</v>
      </c>
      <c r="AF528">
        <v>0</v>
      </c>
      <c r="AI528" t="s">
        <v>936</v>
      </c>
      <c r="AJ528">
        <v>0</v>
      </c>
      <c r="AM528" t="s">
        <v>936</v>
      </c>
      <c r="AN528">
        <v>0</v>
      </c>
      <c r="AQ528" t="s">
        <v>936</v>
      </c>
      <c r="AR528">
        <v>0</v>
      </c>
      <c r="AU528" t="s">
        <v>936</v>
      </c>
      <c r="AV528">
        <v>0</v>
      </c>
      <c r="AY528" t="s">
        <v>936</v>
      </c>
      <c r="AZ528">
        <v>0</v>
      </c>
      <c r="BC528" t="s">
        <v>936</v>
      </c>
      <c r="BD528">
        <v>0</v>
      </c>
      <c r="BG528" t="s">
        <v>936</v>
      </c>
      <c r="BH528">
        <v>0</v>
      </c>
      <c r="BK528" t="s">
        <v>936</v>
      </c>
      <c r="BL528">
        <v>0</v>
      </c>
    </row>
    <row r="529" spans="19:64">
      <c r="S529" s="22" t="s">
        <v>937</v>
      </c>
      <c r="T529" s="22">
        <v>10.210784248323099</v>
      </c>
      <c r="U529" s="22"/>
      <c r="V529" s="22"/>
      <c r="W529" s="22" t="s">
        <v>937</v>
      </c>
      <c r="X529" s="22">
        <v>0.51561000000000001</v>
      </c>
      <c r="Y529" s="22"/>
      <c r="Z529" s="22"/>
      <c r="AA529" s="22" t="s">
        <v>733</v>
      </c>
      <c r="AB529" s="22">
        <v>0</v>
      </c>
      <c r="AC529" s="22"/>
      <c r="AD529" s="22"/>
      <c r="AE529" s="22" t="s">
        <v>937</v>
      </c>
      <c r="AF529" s="22">
        <v>10.210784248323799</v>
      </c>
      <c r="AG529" s="22"/>
      <c r="AH529" s="22"/>
      <c r="AI529" s="22" t="s">
        <v>937</v>
      </c>
      <c r="AJ529" s="22">
        <v>10.210784248323201</v>
      </c>
      <c r="AK529" s="22"/>
      <c r="AL529" s="22"/>
      <c r="AM529" s="22" t="s">
        <v>937</v>
      </c>
      <c r="AN529" s="22">
        <v>10.2107842483227</v>
      </c>
      <c r="AO529" s="22"/>
      <c r="AP529" s="267"/>
      <c r="AQ529" s="22" t="s">
        <v>937</v>
      </c>
      <c r="AR529" s="22">
        <v>0</v>
      </c>
      <c r="AU529" t="s">
        <v>937</v>
      </c>
      <c r="AV529">
        <v>0</v>
      </c>
      <c r="AY529" t="s">
        <v>937</v>
      </c>
      <c r="AZ529">
        <v>0</v>
      </c>
      <c r="BC529" t="s">
        <v>937</v>
      </c>
      <c r="BD529">
        <v>0</v>
      </c>
      <c r="BG529" t="s">
        <v>937</v>
      </c>
      <c r="BH529">
        <v>0</v>
      </c>
      <c r="BK529" t="s">
        <v>937</v>
      </c>
      <c r="BL529">
        <v>0</v>
      </c>
    </row>
    <row r="530" spans="19:64">
      <c r="S530" t="s">
        <v>2047</v>
      </c>
      <c r="T530">
        <v>0</v>
      </c>
      <c r="W530" t="s">
        <v>2047</v>
      </c>
      <c r="X530">
        <v>0</v>
      </c>
      <c r="AA530" t="s">
        <v>734</v>
      </c>
      <c r="AB530">
        <v>0</v>
      </c>
      <c r="AE530" t="s">
        <v>2047</v>
      </c>
      <c r="AF530">
        <v>0</v>
      </c>
      <c r="AI530" t="s">
        <v>2047</v>
      </c>
      <c r="AJ530">
        <v>0</v>
      </c>
      <c r="AM530" t="s">
        <v>2047</v>
      </c>
      <c r="AN530">
        <v>0</v>
      </c>
      <c r="AQ530" t="s">
        <v>2047</v>
      </c>
      <c r="AR530">
        <v>0</v>
      </c>
      <c r="AU530" t="s">
        <v>2047</v>
      </c>
      <c r="AV530">
        <v>0</v>
      </c>
      <c r="AY530" t="s">
        <v>2047</v>
      </c>
      <c r="AZ530">
        <v>0</v>
      </c>
      <c r="BC530" t="s">
        <v>2047</v>
      </c>
      <c r="BD530">
        <v>0</v>
      </c>
      <c r="BG530" t="s">
        <v>2047</v>
      </c>
      <c r="BH530">
        <v>0</v>
      </c>
      <c r="BK530" t="s">
        <v>2047</v>
      </c>
      <c r="BL530">
        <v>0</v>
      </c>
    </row>
    <row r="531" spans="19:64">
      <c r="S531" t="s">
        <v>938</v>
      </c>
      <c r="T531">
        <v>0</v>
      </c>
      <c r="W531" t="s">
        <v>938</v>
      </c>
      <c r="X531">
        <v>0</v>
      </c>
      <c r="AA531" t="s">
        <v>735</v>
      </c>
      <c r="AB531">
        <v>0</v>
      </c>
      <c r="AE531" t="s">
        <v>938</v>
      </c>
      <c r="AF531">
        <v>0</v>
      </c>
      <c r="AI531" t="s">
        <v>938</v>
      </c>
      <c r="AJ531">
        <v>0</v>
      </c>
      <c r="AM531" t="s">
        <v>938</v>
      </c>
      <c r="AN531">
        <v>0</v>
      </c>
      <c r="AQ531" t="s">
        <v>938</v>
      </c>
      <c r="AR531">
        <v>0</v>
      </c>
      <c r="AU531" t="s">
        <v>938</v>
      </c>
      <c r="AV531">
        <v>0</v>
      </c>
      <c r="AY531" t="s">
        <v>938</v>
      </c>
      <c r="AZ531">
        <v>0</v>
      </c>
      <c r="BC531" t="s">
        <v>938</v>
      </c>
      <c r="BD531">
        <v>0</v>
      </c>
      <c r="BG531" t="s">
        <v>938</v>
      </c>
      <c r="BH531">
        <v>0</v>
      </c>
      <c r="BK531" t="s">
        <v>938</v>
      </c>
      <c r="BL531">
        <v>0</v>
      </c>
    </row>
    <row r="532" spans="19:64">
      <c r="S532" t="s">
        <v>939</v>
      </c>
      <c r="T532">
        <v>0</v>
      </c>
      <c r="W532" t="s">
        <v>939</v>
      </c>
      <c r="X532">
        <v>0</v>
      </c>
      <c r="AA532" t="s">
        <v>736</v>
      </c>
      <c r="AB532">
        <v>0</v>
      </c>
      <c r="AE532" t="s">
        <v>939</v>
      </c>
      <c r="AF532">
        <v>0</v>
      </c>
      <c r="AI532" t="s">
        <v>939</v>
      </c>
      <c r="AJ532">
        <v>0</v>
      </c>
      <c r="AM532" t="s">
        <v>939</v>
      </c>
      <c r="AN532">
        <v>0</v>
      </c>
      <c r="AQ532" t="s">
        <v>939</v>
      </c>
      <c r="AR532">
        <v>0</v>
      </c>
      <c r="AU532" t="s">
        <v>939</v>
      </c>
      <c r="AV532">
        <v>0</v>
      </c>
      <c r="AY532" t="s">
        <v>939</v>
      </c>
      <c r="AZ532">
        <v>0</v>
      </c>
      <c r="BC532" t="s">
        <v>939</v>
      </c>
      <c r="BD532">
        <v>0</v>
      </c>
      <c r="BG532" t="s">
        <v>939</v>
      </c>
      <c r="BH532">
        <v>0</v>
      </c>
      <c r="BK532" t="s">
        <v>939</v>
      </c>
      <c r="BL532">
        <v>0</v>
      </c>
    </row>
    <row r="533" spans="19:64">
      <c r="S533" t="s">
        <v>940</v>
      </c>
      <c r="T533">
        <v>0</v>
      </c>
      <c r="W533" t="s">
        <v>940</v>
      </c>
      <c r="X533">
        <v>0</v>
      </c>
      <c r="AA533" t="s">
        <v>737</v>
      </c>
      <c r="AB533">
        <v>-5.4622758061233703E-3</v>
      </c>
      <c r="AE533" t="s">
        <v>940</v>
      </c>
      <c r="AF533">
        <v>0</v>
      </c>
      <c r="AI533" t="s">
        <v>940</v>
      </c>
      <c r="AJ533">
        <v>0</v>
      </c>
      <c r="AM533" t="s">
        <v>940</v>
      </c>
      <c r="AN533">
        <v>0</v>
      </c>
      <c r="AQ533" t="s">
        <v>940</v>
      </c>
      <c r="AR533">
        <v>0</v>
      </c>
      <c r="AU533" t="s">
        <v>940</v>
      </c>
      <c r="AV533">
        <v>0</v>
      </c>
      <c r="AY533" t="s">
        <v>940</v>
      </c>
      <c r="AZ533">
        <v>0</v>
      </c>
      <c r="BC533" t="s">
        <v>940</v>
      </c>
      <c r="BD533">
        <v>0</v>
      </c>
      <c r="BG533" t="s">
        <v>940</v>
      </c>
      <c r="BH533">
        <v>0</v>
      </c>
      <c r="BK533" t="s">
        <v>940</v>
      </c>
      <c r="BL533">
        <v>0</v>
      </c>
    </row>
    <row r="534" spans="19:64">
      <c r="S534" t="s">
        <v>941</v>
      </c>
      <c r="T534">
        <v>162.55824021741799</v>
      </c>
      <c r="W534" t="s">
        <v>941</v>
      </c>
      <c r="X534">
        <v>49.728296774999897</v>
      </c>
      <c r="AA534" t="s">
        <v>738</v>
      </c>
      <c r="AB534">
        <v>0</v>
      </c>
      <c r="AE534" t="s">
        <v>941</v>
      </c>
      <c r="AF534">
        <v>162.55824021745599</v>
      </c>
      <c r="AI534" t="s">
        <v>941</v>
      </c>
      <c r="AJ534">
        <v>162.55824021742399</v>
      </c>
      <c r="AM534" t="s">
        <v>941</v>
      </c>
      <c r="AN534">
        <v>162.55824021739599</v>
      </c>
      <c r="AQ534" t="s">
        <v>941</v>
      </c>
      <c r="AR534">
        <v>13.3329846235587</v>
      </c>
      <c r="AU534" t="s">
        <v>941</v>
      </c>
      <c r="AV534">
        <v>12.166417184375</v>
      </c>
      <c r="AY534" t="s">
        <v>941</v>
      </c>
      <c r="AZ534">
        <v>13.3329846235587</v>
      </c>
      <c r="BC534" t="s">
        <v>941</v>
      </c>
      <c r="BD534">
        <v>13.3329846235587</v>
      </c>
      <c r="BG534" t="s">
        <v>941</v>
      </c>
      <c r="BH534">
        <v>13.3329846235587</v>
      </c>
      <c r="BK534" t="s">
        <v>941</v>
      </c>
      <c r="BL534">
        <v>13.3329846235587</v>
      </c>
    </row>
    <row r="535" spans="19:64">
      <c r="S535" t="s">
        <v>942</v>
      </c>
      <c r="T535" s="110">
        <v>0</v>
      </c>
      <c r="W535" t="s">
        <v>942</v>
      </c>
      <c r="X535">
        <v>0</v>
      </c>
      <c r="AA535" t="s">
        <v>739</v>
      </c>
      <c r="AB535" s="110">
        <v>2.5032264987423503E-4</v>
      </c>
      <c r="AE535" t="s">
        <v>942</v>
      </c>
      <c r="AF535" s="110">
        <v>0</v>
      </c>
      <c r="AI535" t="s">
        <v>942</v>
      </c>
      <c r="AJ535" s="110">
        <v>0</v>
      </c>
      <c r="AM535" t="s">
        <v>942</v>
      </c>
      <c r="AN535">
        <v>0</v>
      </c>
      <c r="AQ535" t="s">
        <v>942</v>
      </c>
      <c r="AR535">
        <v>0</v>
      </c>
      <c r="AU535" t="s">
        <v>942</v>
      </c>
      <c r="AV535">
        <v>0</v>
      </c>
      <c r="AY535" t="s">
        <v>942</v>
      </c>
      <c r="AZ535">
        <v>0</v>
      </c>
      <c r="BC535" t="s">
        <v>942</v>
      </c>
      <c r="BD535">
        <v>0</v>
      </c>
      <c r="BG535" t="s">
        <v>942</v>
      </c>
      <c r="BH535">
        <v>0</v>
      </c>
      <c r="BK535" t="s">
        <v>942</v>
      </c>
      <c r="BL535">
        <v>0</v>
      </c>
    </row>
    <row r="536" spans="19:64">
      <c r="S536" t="s">
        <v>943</v>
      </c>
      <c r="T536">
        <v>0</v>
      </c>
      <c r="W536" t="s">
        <v>943</v>
      </c>
      <c r="X536">
        <v>0</v>
      </c>
      <c r="AA536" t="s">
        <v>740</v>
      </c>
      <c r="AB536">
        <v>0</v>
      </c>
      <c r="AE536" t="s">
        <v>943</v>
      </c>
      <c r="AF536">
        <v>0</v>
      </c>
      <c r="AI536" t="s">
        <v>943</v>
      </c>
      <c r="AJ536">
        <v>0</v>
      </c>
      <c r="AM536" t="s">
        <v>943</v>
      </c>
      <c r="AN536">
        <v>0</v>
      </c>
      <c r="AQ536" t="s">
        <v>943</v>
      </c>
      <c r="AR536">
        <v>0</v>
      </c>
      <c r="AU536" t="s">
        <v>943</v>
      </c>
      <c r="AV536">
        <v>0</v>
      </c>
      <c r="AY536" t="s">
        <v>943</v>
      </c>
      <c r="AZ536">
        <v>0</v>
      </c>
      <c r="BC536" t="s">
        <v>943</v>
      </c>
      <c r="BD536">
        <v>0</v>
      </c>
      <c r="BG536" t="s">
        <v>943</v>
      </c>
      <c r="BH536">
        <v>0</v>
      </c>
      <c r="BK536" t="s">
        <v>943</v>
      </c>
      <c r="BL536">
        <v>0</v>
      </c>
    </row>
    <row r="537" spans="19:64">
      <c r="S537" t="s">
        <v>944</v>
      </c>
      <c r="T537">
        <v>0</v>
      </c>
      <c r="W537" t="s">
        <v>944</v>
      </c>
      <c r="X537">
        <v>0</v>
      </c>
      <c r="AA537" t="s">
        <v>741</v>
      </c>
      <c r="AB537">
        <v>0</v>
      </c>
      <c r="AE537" t="s">
        <v>944</v>
      </c>
      <c r="AF537">
        <v>0</v>
      </c>
      <c r="AI537" t="s">
        <v>944</v>
      </c>
      <c r="AJ537">
        <v>0</v>
      </c>
      <c r="AM537" t="s">
        <v>944</v>
      </c>
      <c r="AN537">
        <v>0</v>
      </c>
      <c r="AQ537" t="s">
        <v>944</v>
      </c>
      <c r="AR537">
        <v>0</v>
      </c>
      <c r="AU537" t="s">
        <v>944</v>
      </c>
      <c r="AV537">
        <v>0</v>
      </c>
      <c r="AY537" t="s">
        <v>944</v>
      </c>
      <c r="AZ537">
        <v>0</v>
      </c>
      <c r="BC537" t="s">
        <v>944</v>
      </c>
      <c r="BD537">
        <v>0</v>
      </c>
      <c r="BG537" t="s">
        <v>944</v>
      </c>
      <c r="BH537">
        <v>0</v>
      </c>
      <c r="BK537" t="s">
        <v>944</v>
      </c>
      <c r="BL537">
        <v>0</v>
      </c>
    </row>
    <row r="538" spans="19:64">
      <c r="S538" t="s">
        <v>945</v>
      </c>
      <c r="T538">
        <v>0.34002088474828701</v>
      </c>
      <c r="W538" t="s">
        <v>945</v>
      </c>
      <c r="X538">
        <v>0.16649999999999901</v>
      </c>
      <c r="AA538" t="s">
        <v>742</v>
      </c>
      <c r="AB538">
        <v>0</v>
      </c>
      <c r="AE538" t="s">
        <v>945</v>
      </c>
      <c r="AF538">
        <v>0.34002088474831099</v>
      </c>
      <c r="AI538" t="s">
        <v>945</v>
      </c>
      <c r="AJ538">
        <v>0.34002088474829101</v>
      </c>
      <c r="AM538" t="s">
        <v>945</v>
      </c>
      <c r="AN538">
        <v>0.34002088474827402</v>
      </c>
      <c r="AQ538" t="s">
        <v>945</v>
      </c>
      <c r="AR538">
        <v>0.106395013715085</v>
      </c>
      <c r="AU538" t="s">
        <v>945</v>
      </c>
      <c r="AV538">
        <v>5.0459999999999998E-2</v>
      </c>
      <c r="AY538" t="s">
        <v>945</v>
      </c>
      <c r="AZ538">
        <v>0.106395013715085</v>
      </c>
      <c r="BC538" t="s">
        <v>945</v>
      </c>
      <c r="BD538">
        <v>0.106395013715085</v>
      </c>
      <c r="BG538" t="s">
        <v>945</v>
      </c>
      <c r="BH538">
        <v>0.106395013715085</v>
      </c>
      <c r="BK538" t="s">
        <v>945</v>
      </c>
      <c r="BL538">
        <v>0.106395013715085</v>
      </c>
    </row>
    <row r="539" spans="19:64">
      <c r="S539" t="s">
        <v>946</v>
      </c>
      <c r="T539">
        <v>0</v>
      </c>
      <c r="W539" t="s">
        <v>946</v>
      </c>
      <c r="X539">
        <v>0</v>
      </c>
      <c r="AA539" t="s">
        <v>743</v>
      </c>
      <c r="AB539">
        <v>0</v>
      </c>
      <c r="AE539" t="s">
        <v>946</v>
      </c>
      <c r="AF539">
        <v>0</v>
      </c>
      <c r="AI539" t="s">
        <v>946</v>
      </c>
      <c r="AJ539">
        <v>0</v>
      </c>
      <c r="AM539" t="s">
        <v>946</v>
      </c>
      <c r="AN539">
        <v>0</v>
      </c>
      <c r="AQ539" t="s">
        <v>946</v>
      </c>
      <c r="AR539">
        <v>0</v>
      </c>
      <c r="AU539" t="s">
        <v>946</v>
      </c>
      <c r="AV539">
        <v>0</v>
      </c>
      <c r="AY539" t="s">
        <v>946</v>
      </c>
      <c r="AZ539">
        <v>0</v>
      </c>
      <c r="BC539" t="s">
        <v>946</v>
      </c>
      <c r="BD539">
        <v>0</v>
      </c>
      <c r="BG539" t="s">
        <v>946</v>
      </c>
      <c r="BH539">
        <v>0</v>
      </c>
      <c r="BK539" t="s">
        <v>946</v>
      </c>
      <c r="BL539">
        <v>0</v>
      </c>
    </row>
    <row r="540" spans="19:64">
      <c r="S540" t="s">
        <v>947</v>
      </c>
      <c r="T540">
        <v>0</v>
      </c>
      <c r="W540" t="s">
        <v>947</v>
      </c>
      <c r="X540">
        <v>0</v>
      </c>
      <c r="AA540" t="s">
        <v>744</v>
      </c>
      <c r="AB540">
        <v>0</v>
      </c>
      <c r="AE540" t="s">
        <v>947</v>
      </c>
      <c r="AF540">
        <v>0</v>
      </c>
      <c r="AI540" t="s">
        <v>947</v>
      </c>
      <c r="AJ540">
        <v>0</v>
      </c>
      <c r="AM540" t="s">
        <v>947</v>
      </c>
      <c r="AN540">
        <v>0</v>
      </c>
      <c r="AQ540" t="s">
        <v>947</v>
      </c>
      <c r="AR540">
        <v>0</v>
      </c>
      <c r="AU540" t="s">
        <v>947</v>
      </c>
      <c r="AV540">
        <v>0</v>
      </c>
      <c r="AY540" t="s">
        <v>947</v>
      </c>
      <c r="AZ540">
        <v>0</v>
      </c>
      <c r="BC540" t="s">
        <v>947</v>
      </c>
      <c r="BD540">
        <v>0</v>
      </c>
      <c r="BG540" t="s">
        <v>947</v>
      </c>
      <c r="BH540">
        <v>0</v>
      </c>
      <c r="BK540" t="s">
        <v>947</v>
      </c>
      <c r="BL540">
        <v>0</v>
      </c>
    </row>
    <row r="541" spans="19:64">
      <c r="S541" t="s">
        <v>948</v>
      </c>
      <c r="T541">
        <v>-61.650251689901701</v>
      </c>
      <c r="W541" t="s">
        <v>948</v>
      </c>
      <c r="X541">
        <v>-30.1991435999999</v>
      </c>
      <c r="AA541" t="s">
        <v>745</v>
      </c>
      <c r="AB541">
        <v>6.8635522025502202E-2</v>
      </c>
      <c r="AE541" t="s">
        <v>948</v>
      </c>
      <c r="AF541">
        <v>-61.6502516899059</v>
      </c>
      <c r="AI541" t="s">
        <v>948</v>
      </c>
      <c r="AJ541">
        <v>-61.650251689902397</v>
      </c>
      <c r="AM541" t="s">
        <v>948</v>
      </c>
      <c r="AN541">
        <v>-61.650251689899299</v>
      </c>
      <c r="AQ541" t="s">
        <v>948</v>
      </c>
      <c r="AR541">
        <v>-13.1461545748753</v>
      </c>
      <c r="AU541" t="s">
        <v>948</v>
      </c>
      <c r="AV541">
        <v>-6.2325251999999898</v>
      </c>
      <c r="AY541" t="s">
        <v>948</v>
      </c>
      <c r="AZ541">
        <v>-13.1461545748753</v>
      </c>
      <c r="BC541" t="s">
        <v>948</v>
      </c>
      <c r="BD541">
        <v>-13.1461545748753</v>
      </c>
      <c r="BG541" t="s">
        <v>948</v>
      </c>
      <c r="BH541">
        <v>-13.1461545748753</v>
      </c>
      <c r="BK541" t="s">
        <v>948</v>
      </c>
      <c r="BL541">
        <v>-13.1461545748753</v>
      </c>
    </row>
    <row r="542" spans="19:64">
      <c r="S542" t="s">
        <v>949</v>
      </c>
      <c r="T542">
        <v>-0.133336637436165</v>
      </c>
      <c r="W542" t="s">
        <v>949</v>
      </c>
      <c r="X542">
        <v>0</v>
      </c>
      <c r="AA542" t="s">
        <v>746</v>
      </c>
      <c r="AB542">
        <v>10.275041948317799</v>
      </c>
      <c r="AE542" t="s">
        <v>949</v>
      </c>
      <c r="AF542">
        <v>-0.13333663743617499</v>
      </c>
      <c r="AI542" t="s">
        <v>949</v>
      </c>
      <c r="AJ542">
        <v>-0.13333663743617</v>
      </c>
      <c r="AM542" t="s">
        <v>949</v>
      </c>
      <c r="AN542">
        <v>-0.13333663743615701</v>
      </c>
      <c r="AQ542" t="s">
        <v>949</v>
      </c>
      <c r="AR542">
        <v>-43.017277608077599</v>
      </c>
      <c r="AU542" t="s">
        <v>949</v>
      </c>
      <c r="AV542">
        <v>-9.5629999999999899E-3</v>
      </c>
      <c r="AY542" t="s">
        <v>949</v>
      </c>
      <c r="AZ542">
        <v>-43.017277608077599</v>
      </c>
      <c r="BC542" t="s">
        <v>949</v>
      </c>
      <c r="BD542">
        <v>-43.017277608077499</v>
      </c>
      <c r="BG542" t="s">
        <v>949</v>
      </c>
      <c r="BH542">
        <v>-43.017277608077599</v>
      </c>
      <c r="BK542" t="s">
        <v>949</v>
      </c>
      <c r="BL542">
        <v>-43.017277608077599</v>
      </c>
    </row>
    <row r="543" spans="19:64">
      <c r="S543" s="22" t="s">
        <v>950</v>
      </c>
      <c r="T543" s="22">
        <v>0</v>
      </c>
      <c r="U543" s="22"/>
      <c r="V543" s="22"/>
      <c r="W543" s="22" t="s">
        <v>950</v>
      </c>
      <c r="X543" s="22">
        <v>0</v>
      </c>
      <c r="Y543" s="22"/>
      <c r="Z543" s="22"/>
      <c r="AA543" s="22" t="s">
        <v>747</v>
      </c>
      <c r="AB543" s="22">
        <v>61.650251689906902</v>
      </c>
      <c r="AC543" s="22"/>
      <c r="AD543" s="22"/>
      <c r="AE543" s="22" t="s">
        <v>950</v>
      </c>
      <c r="AF543" s="22">
        <v>0</v>
      </c>
      <c r="AG543" s="22"/>
      <c r="AH543" s="22"/>
      <c r="AI543" s="22" t="s">
        <v>950</v>
      </c>
      <c r="AJ543" s="22">
        <v>0</v>
      </c>
      <c r="AK543" s="22"/>
      <c r="AL543" s="22"/>
      <c r="AM543" s="22" t="s">
        <v>950</v>
      </c>
      <c r="AN543" s="22">
        <v>0</v>
      </c>
      <c r="AO543" s="22"/>
      <c r="AP543" s="267"/>
      <c r="AQ543" s="22" t="s">
        <v>950</v>
      </c>
      <c r="AR543" s="22">
        <v>13.940269493376</v>
      </c>
      <c r="AU543" t="s">
        <v>950</v>
      </c>
      <c r="AV543">
        <v>0</v>
      </c>
      <c r="AY543" t="s">
        <v>950</v>
      </c>
      <c r="AZ543">
        <v>13.940269493376</v>
      </c>
      <c r="BC543" t="s">
        <v>950</v>
      </c>
      <c r="BD543">
        <v>13.940269493376</v>
      </c>
      <c r="BG543" t="s">
        <v>950</v>
      </c>
      <c r="BH543">
        <v>13.940269493376</v>
      </c>
      <c r="BK543" t="s">
        <v>950</v>
      </c>
      <c r="BL543">
        <v>13.940269493376</v>
      </c>
    </row>
    <row r="544" spans="19:64">
      <c r="S544" s="22" t="s">
        <v>951</v>
      </c>
      <c r="T544" s="22">
        <v>99.960596174579806</v>
      </c>
      <c r="U544" s="22"/>
      <c r="V544" s="22"/>
      <c r="W544" s="22" t="s">
        <v>951</v>
      </c>
      <c r="X544" s="22">
        <v>19.529153174999902</v>
      </c>
      <c r="Y544" s="22"/>
      <c r="Z544" s="22"/>
      <c r="AA544" s="22" t="s">
        <v>748</v>
      </c>
      <c r="AB544" s="22">
        <v>0</v>
      </c>
      <c r="AC544" s="22"/>
      <c r="AD544" s="22"/>
      <c r="AE544" s="22" t="s">
        <v>951</v>
      </c>
      <c r="AF544" s="22">
        <v>99.960596174612704</v>
      </c>
      <c r="AG544" s="22"/>
      <c r="AH544" s="22"/>
      <c r="AI544" s="22" t="s">
        <v>951</v>
      </c>
      <c r="AJ544" s="22">
        <v>99.960596174585007</v>
      </c>
      <c r="AK544" s="22"/>
      <c r="AL544" s="22"/>
      <c r="AM544" s="22" t="s">
        <v>951</v>
      </c>
      <c r="AN544" s="22">
        <v>99.960596174560095</v>
      </c>
      <c r="AO544" s="22"/>
      <c r="AP544" s="267"/>
      <c r="AQ544" s="22" t="s">
        <v>951</v>
      </c>
      <c r="AR544" s="22">
        <v>0</v>
      </c>
      <c r="AU544" t="s">
        <v>951</v>
      </c>
      <c r="AV544">
        <v>5.24490325937498</v>
      </c>
      <c r="AY544" t="s">
        <v>951</v>
      </c>
      <c r="AZ544">
        <v>0</v>
      </c>
      <c r="BC544" t="s">
        <v>951</v>
      </c>
      <c r="BD544">
        <v>0</v>
      </c>
      <c r="BG544" t="s">
        <v>951</v>
      </c>
      <c r="BH544">
        <v>0</v>
      </c>
      <c r="BK544" t="s">
        <v>951</v>
      </c>
      <c r="BL544">
        <v>0</v>
      </c>
    </row>
    <row r="545" spans="19:64">
      <c r="S545" s="22" t="s">
        <v>952</v>
      </c>
      <c r="T545" s="22">
        <v>0</v>
      </c>
      <c r="U545" s="22"/>
      <c r="V545" s="22"/>
      <c r="W545" s="22" t="s">
        <v>952</v>
      </c>
      <c r="X545" s="22">
        <v>6.5314799999999396E-2</v>
      </c>
      <c r="Y545" s="22"/>
      <c r="Z545" s="22"/>
      <c r="AA545" s="22" t="s">
        <v>749</v>
      </c>
      <c r="AB545" s="22">
        <v>3.47695925505962</v>
      </c>
      <c r="AC545" s="22"/>
      <c r="AD545" s="22"/>
      <c r="AE545" s="22" t="s">
        <v>952</v>
      </c>
      <c r="AF545" s="22">
        <v>0</v>
      </c>
      <c r="AG545" s="22"/>
      <c r="AH545" s="22"/>
      <c r="AI545" s="22" t="s">
        <v>952</v>
      </c>
      <c r="AJ545" s="22">
        <v>0</v>
      </c>
      <c r="AK545" s="22"/>
      <c r="AL545" s="22"/>
      <c r="AM545" s="22" t="s">
        <v>952</v>
      </c>
      <c r="AN545" s="22">
        <v>0</v>
      </c>
      <c r="AO545" s="22"/>
      <c r="AP545" s="267"/>
      <c r="AQ545" s="22" t="s">
        <v>952</v>
      </c>
      <c r="AR545" s="22">
        <v>-43.020290613269303</v>
      </c>
      <c r="AU545" t="s">
        <v>952</v>
      </c>
      <c r="AV545">
        <v>0</v>
      </c>
      <c r="AY545" t="s">
        <v>952</v>
      </c>
      <c r="AZ545">
        <v>-43.020290613269303</v>
      </c>
      <c r="BC545" t="s">
        <v>952</v>
      </c>
      <c r="BD545">
        <v>-43.020290613269196</v>
      </c>
      <c r="BG545" t="s">
        <v>952</v>
      </c>
      <c r="BH545">
        <v>-43.020290613269303</v>
      </c>
      <c r="BK545" t="s">
        <v>952</v>
      </c>
      <c r="BL545">
        <v>-43.020290613269303</v>
      </c>
    </row>
    <row r="546" spans="19:64">
      <c r="S546" t="s">
        <v>953</v>
      </c>
      <c r="T546">
        <v>-0.94739235293720103</v>
      </c>
      <c r="W546" t="s">
        <v>953</v>
      </c>
      <c r="X546">
        <v>2.3060699999999101E-3</v>
      </c>
      <c r="AA546" t="s">
        <v>750</v>
      </c>
      <c r="AB546">
        <v>0</v>
      </c>
      <c r="AE546" t="s">
        <v>953</v>
      </c>
      <c r="AF546">
        <v>-0.94739235293726598</v>
      </c>
      <c r="AI546" t="s">
        <v>953</v>
      </c>
      <c r="AJ546">
        <v>-0.94739235293721202</v>
      </c>
      <c r="AM546" t="s">
        <v>953</v>
      </c>
      <c r="AN546">
        <v>-0.94739235293716395</v>
      </c>
      <c r="AQ546" t="s">
        <v>953</v>
      </c>
      <c r="AR546">
        <v>-0.10783619103867501</v>
      </c>
      <c r="AU546" t="s">
        <v>953</v>
      </c>
      <c r="AV546">
        <v>-5.11326E-2</v>
      </c>
      <c r="AY546" t="s">
        <v>953</v>
      </c>
      <c r="AZ546">
        <v>-0.107836191038668</v>
      </c>
      <c r="BC546" t="s">
        <v>953</v>
      </c>
      <c r="BD546">
        <v>-0.107836191038668</v>
      </c>
      <c r="BG546" t="s">
        <v>953</v>
      </c>
      <c r="BH546">
        <v>-0.107836191038668</v>
      </c>
      <c r="BK546" t="s">
        <v>953</v>
      </c>
      <c r="BL546">
        <v>-0.107836191038668</v>
      </c>
    </row>
    <row r="547" spans="19:64">
      <c r="S547" s="22" t="s">
        <v>2048</v>
      </c>
      <c r="T547" s="22">
        <v>0</v>
      </c>
      <c r="U547" s="22"/>
      <c r="V547" s="22"/>
      <c r="W547" s="22" t="s">
        <v>2048</v>
      </c>
      <c r="X547" s="22">
        <v>0</v>
      </c>
      <c r="Y547" s="22"/>
      <c r="Z547" s="22"/>
      <c r="AA547" s="22" t="s">
        <v>751</v>
      </c>
      <c r="AB547" s="22">
        <v>0</v>
      </c>
      <c r="AC547" s="22"/>
      <c r="AD547" s="22"/>
      <c r="AE547" s="22" t="s">
        <v>2048</v>
      </c>
      <c r="AF547" s="22">
        <v>0</v>
      </c>
      <c r="AG547" s="22"/>
      <c r="AH547" s="22"/>
      <c r="AI547" s="22" t="s">
        <v>2048</v>
      </c>
      <c r="AJ547" s="22">
        <v>0</v>
      </c>
      <c r="AK547" s="22"/>
      <c r="AL547" s="22"/>
      <c r="AM547" s="22" t="s">
        <v>2048</v>
      </c>
      <c r="AN547" s="22">
        <v>0</v>
      </c>
      <c r="AO547" s="22"/>
      <c r="AP547" s="267"/>
      <c r="AQ547" s="22" t="s">
        <v>2048</v>
      </c>
      <c r="AR547" s="22">
        <v>6.2649034835312506E-2</v>
      </c>
      <c r="AU547" t="s">
        <v>2048</v>
      </c>
      <c r="AV547">
        <v>0</v>
      </c>
      <c r="AY547" t="s">
        <v>2048</v>
      </c>
      <c r="AZ547">
        <v>6.2649034835312506E-2</v>
      </c>
      <c r="BC547" t="s">
        <v>2048</v>
      </c>
      <c r="BD547">
        <v>6.2649034835312506E-2</v>
      </c>
      <c r="BG547" t="s">
        <v>2048</v>
      </c>
      <c r="BH547">
        <v>6.2649034835312506E-2</v>
      </c>
      <c r="BK547" t="s">
        <v>2048</v>
      </c>
      <c r="BL547">
        <v>6.2649034835312506E-2</v>
      </c>
    </row>
    <row r="548" spans="19:64">
      <c r="S548" t="s">
        <v>954</v>
      </c>
      <c r="T548">
        <v>0</v>
      </c>
      <c r="W548" t="s">
        <v>954</v>
      </c>
      <c r="X548">
        <v>0</v>
      </c>
      <c r="AA548" t="s">
        <v>752</v>
      </c>
      <c r="AB548">
        <v>0</v>
      </c>
      <c r="AE548" t="s">
        <v>954</v>
      </c>
      <c r="AF548">
        <v>0</v>
      </c>
      <c r="AI548" t="s">
        <v>954</v>
      </c>
      <c r="AJ548">
        <v>0</v>
      </c>
      <c r="AM548" t="s">
        <v>954</v>
      </c>
      <c r="AN548">
        <v>0</v>
      </c>
      <c r="AQ548" t="s">
        <v>954</v>
      </c>
      <c r="AR548">
        <v>0</v>
      </c>
      <c r="AU548" t="s">
        <v>954</v>
      </c>
      <c r="AV548">
        <v>0</v>
      </c>
      <c r="AY548" t="s">
        <v>954</v>
      </c>
      <c r="AZ548">
        <v>0</v>
      </c>
      <c r="BC548" t="s">
        <v>954</v>
      </c>
      <c r="BD548">
        <v>0</v>
      </c>
      <c r="BG548" t="s">
        <v>954</v>
      </c>
      <c r="BH548">
        <v>0</v>
      </c>
      <c r="BK548" t="s">
        <v>954</v>
      </c>
      <c r="BL548">
        <v>0</v>
      </c>
    </row>
    <row r="549" spans="19:64">
      <c r="S549" t="s">
        <v>955</v>
      </c>
      <c r="T549">
        <v>0</v>
      </c>
      <c r="W549" t="s">
        <v>955</v>
      </c>
      <c r="X549">
        <v>0</v>
      </c>
      <c r="AA549" t="s">
        <v>753</v>
      </c>
      <c r="AB549">
        <v>237.51391481725301</v>
      </c>
      <c r="AE549" t="s">
        <v>955</v>
      </c>
      <c r="AF549">
        <v>0</v>
      </c>
      <c r="AI549" t="s">
        <v>955</v>
      </c>
      <c r="AJ549">
        <v>0</v>
      </c>
      <c r="AM549" t="s">
        <v>955</v>
      </c>
      <c r="AN549">
        <v>0</v>
      </c>
      <c r="AQ549" t="s">
        <v>955</v>
      </c>
      <c r="AR549">
        <v>0</v>
      </c>
      <c r="AU549" t="s">
        <v>955</v>
      </c>
      <c r="AV549">
        <v>0</v>
      </c>
      <c r="AY549" t="s">
        <v>955</v>
      </c>
      <c r="AZ549">
        <v>0</v>
      </c>
      <c r="BC549" t="s">
        <v>955</v>
      </c>
      <c r="BD549">
        <v>0</v>
      </c>
      <c r="BG549" t="s">
        <v>955</v>
      </c>
      <c r="BH549">
        <v>0</v>
      </c>
      <c r="BK549" t="s">
        <v>955</v>
      </c>
      <c r="BL549">
        <v>0</v>
      </c>
    </row>
    <row r="550" spans="19:64">
      <c r="S550" t="s">
        <v>365</v>
      </c>
      <c r="T550">
        <v>396.65231560826697</v>
      </c>
      <c r="W550" t="s">
        <v>365</v>
      </c>
      <c r="X550">
        <v>191.459291849999</v>
      </c>
      <c r="AA550" t="s">
        <v>754</v>
      </c>
      <c r="AB550">
        <v>0</v>
      </c>
      <c r="AE550" t="s">
        <v>365</v>
      </c>
      <c r="AF550">
        <v>396.65231560831899</v>
      </c>
      <c r="AI550" t="s">
        <v>365</v>
      </c>
      <c r="AJ550">
        <v>396.65231560827499</v>
      </c>
      <c r="AM550" t="s">
        <v>365</v>
      </c>
      <c r="AN550">
        <v>396.65231560823599</v>
      </c>
      <c r="AQ550" t="s">
        <v>365</v>
      </c>
      <c r="AR550">
        <v>0</v>
      </c>
      <c r="AU550" t="s">
        <v>365</v>
      </c>
      <c r="AV550">
        <v>14.8350205187499</v>
      </c>
      <c r="AY550" t="s">
        <v>365</v>
      </c>
      <c r="AZ550">
        <v>0</v>
      </c>
      <c r="BC550" t="s">
        <v>365</v>
      </c>
      <c r="BD550">
        <v>0</v>
      </c>
      <c r="BG550" t="s">
        <v>365</v>
      </c>
      <c r="BH550">
        <v>0</v>
      </c>
      <c r="BK550" t="s">
        <v>365</v>
      </c>
      <c r="BL550">
        <v>0</v>
      </c>
    </row>
    <row r="551" spans="19:64">
      <c r="S551" t="s">
        <v>956</v>
      </c>
      <c r="T551">
        <v>0</v>
      </c>
      <c r="W551" t="s">
        <v>956</v>
      </c>
      <c r="X551">
        <v>0</v>
      </c>
      <c r="AA551" t="s">
        <v>755</v>
      </c>
      <c r="AB551">
        <v>7.0655701504793E-2</v>
      </c>
      <c r="AE551" t="s">
        <v>956</v>
      </c>
      <c r="AF551">
        <v>0</v>
      </c>
      <c r="AI551" t="s">
        <v>956</v>
      </c>
      <c r="AJ551">
        <v>0</v>
      </c>
      <c r="AM551" t="s">
        <v>956</v>
      </c>
      <c r="AN551">
        <v>0</v>
      </c>
      <c r="AQ551" t="s">
        <v>956</v>
      </c>
      <c r="AR551">
        <v>0</v>
      </c>
      <c r="AU551" t="s">
        <v>956</v>
      </c>
      <c r="AV551">
        <v>0</v>
      </c>
      <c r="AY551" t="s">
        <v>956</v>
      </c>
      <c r="AZ551">
        <v>0</v>
      </c>
      <c r="BC551" t="s">
        <v>956</v>
      </c>
      <c r="BD551">
        <v>0</v>
      </c>
      <c r="BG551" t="s">
        <v>956</v>
      </c>
      <c r="BH551">
        <v>0</v>
      </c>
      <c r="BK551" t="s">
        <v>956</v>
      </c>
      <c r="BL551">
        <v>0</v>
      </c>
    </row>
    <row r="552" spans="19:64">
      <c r="S552" t="s">
        <v>957</v>
      </c>
      <c r="T552">
        <v>0</v>
      </c>
      <c r="W552" t="s">
        <v>957</v>
      </c>
      <c r="X552">
        <v>0</v>
      </c>
      <c r="AA552" t="s">
        <v>756</v>
      </c>
      <c r="AB552">
        <v>0.31579745097909401</v>
      </c>
      <c r="AE552" t="s">
        <v>957</v>
      </c>
      <c r="AF552">
        <v>0</v>
      </c>
      <c r="AI552" t="s">
        <v>957</v>
      </c>
      <c r="AJ552">
        <v>0</v>
      </c>
      <c r="AM552" t="s">
        <v>957</v>
      </c>
      <c r="AN552">
        <v>0</v>
      </c>
      <c r="AQ552" t="s">
        <v>957</v>
      </c>
      <c r="AR552">
        <v>0</v>
      </c>
      <c r="AU552" t="s">
        <v>957</v>
      </c>
      <c r="AV552">
        <v>0</v>
      </c>
      <c r="AY552" t="s">
        <v>957</v>
      </c>
      <c r="AZ552">
        <v>0</v>
      </c>
      <c r="BC552" t="s">
        <v>957</v>
      </c>
      <c r="BD552">
        <v>0</v>
      </c>
      <c r="BG552" t="s">
        <v>957</v>
      </c>
      <c r="BH552">
        <v>0</v>
      </c>
      <c r="BK552" t="s">
        <v>957</v>
      </c>
      <c r="BL552">
        <v>0</v>
      </c>
    </row>
    <row r="553" spans="19:64">
      <c r="S553" t="s">
        <v>958</v>
      </c>
      <c r="T553">
        <v>0</v>
      </c>
      <c r="W553" t="s">
        <v>958</v>
      </c>
      <c r="X553">
        <v>0</v>
      </c>
      <c r="AA553" t="s">
        <v>757</v>
      </c>
      <c r="AB553">
        <v>-4.8915033068143696</v>
      </c>
      <c r="AE553" t="s">
        <v>958</v>
      </c>
      <c r="AF553">
        <v>0</v>
      </c>
      <c r="AI553" t="s">
        <v>958</v>
      </c>
      <c r="AJ553">
        <v>0</v>
      </c>
      <c r="AM553" t="s">
        <v>958</v>
      </c>
      <c r="AN553">
        <v>0</v>
      </c>
      <c r="AQ553" t="s">
        <v>958</v>
      </c>
      <c r="AR553">
        <v>0</v>
      </c>
      <c r="AU553" t="s">
        <v>958</v>
      </c>
      <c r="AV553">
        <v>0</v>
      </c>
      <c r="AY553" t="s">
        <v>958</v>
      </c>
      <c r="AZ553">
        <v>0</v>
      </c>
      <c r="BC553" t="s">
        <v>958</v>
      </c>
      <c r="BD553">
        <v>0</v>
      </c>
      <c r="BG553" t="s">
        <v>958</v>
      </c>
      <c r="BH553">
        <v>0</v>
      </c>
      <c r="BK553" t="s">
        <v>958</v>
      </c>
      <c r="BL553">
        <v>0</v>
      </c>
    </row>
    <row r="554" spans="19:64">
      <c r="S554" t="s">
        <v>959</v>
      </c>
      <c r="T554">
        <v>0</v>
      </c>
      <c r="W554" t="s">
        <v>959</v>
      </c>
      <c r="X554">
        <v>0</v>
      </c>
      <c r="AA554" t="s">
        <v>758</v>
      </c>
      <c r="AB554">
        <v>-10.210784248324</v>
      </c>
      <c r="AE554" t="s">
        <v>959</v>
      </c>
      <c r="AF554">
        <v>0</v>
      </c>
      <c r="AI554" t="s">
        <v>959</v>
      </c>
      <c r="AJ554">
        <v>0</v>
      </c>
      <c r="AM554" t="s">
        <v>959</v>
      </c>
      <c r="AN554">
        <v>0</v>
      </c>
      <c r="AQ554" t="s">
        <v>959</v>
      </c>
      <c r="AR554">
        <v>0</v>
      </c>
      <c r="AU554" t="s">
        <v>959</v>
      </c>
      <c r="AV554">
        <v>0</v>
      </c>
      <c r="AY554" t="s">
        <v>959</v>
      </c>
      <c r="AZ554">
        <v>0</v>
      </c>
      <c r="BC554" t="s">
        <v>959</v>
      </c>
      <c r="BD554">
        <v>0</v>
      </c>
      <c r="BG554" t="s">
        <v>959</v>
      </c>
      <c r="BH554">
        <v>0</v>
      </c>
      <c r="BK554" t="s">
        <v>959</v>
      </c>
      <c r="BL554">
        <v>0</v>
      </c>
    </row>
    <row r="555" spans="19:64">
      <c r="S555" t="s">
        <v>960</v>
      </c>
      <c r="T555">
        <v>0</v>
      </c>
      <c r="W555" t="s">
        <v>960</v>
      </c>
      <c r="X555">
        <v>0</v>
      </c>
      <c r="AA555" t="s">
        <v>759</v>
      </c>
      <c r="AB555">
        <v>0</v>
      </c>
      <c r="AE555" t="s">
        <v>960</v>
      </c>
      <c r="AF555">
        <v>0</v>
      </c>
      <c r="AI555" t="s">
        <v>960</v>
      </c>
      <c r="AJ555">
        <v>0</v>
      </c>
      <c r="AM555" t="s">
        <v>960</v>
      </c>
      <c r="AN555">
        <v>0</v>
      </c>
      <c r="AQ555" t="s">
        <v>960</v>
      </c>
      <c r="AR555">
        <v>0</v>
      </c>
      <c r="AU555" t="s">
        <v>960</v>
      </c>
      <c r="AV555">
        <v>0</v>
      </c>
      <c r="AY555" t="s">
        <v>960</v>
      </c>
      <c r="AZ555">
        <v>0</v>
      </c>
      <c r="BC555" t="s">
        <v>960</v>
      </c>
      <c r="BD555">
        <v>0</v>
      </c>
      <c r="BG555" t="s">
        <v>960</v>
      </c>
      <c r="BH555">
        <v>0</v>
      </c>
      <c r="BK555" t="s">
        <v>960</v>
      </c>
      <c r="BL555">
        <v>0</v>
      </c>
    </row>
    <row r="556" spans="19:64">
      <c r="S556" t="s">
        <v>961</v>
      </c>
      <c r="T556">
        <v>0</v>
      </c>
      <c r="W556" t="s">
        <v>961</v>
      </c>
      <c r="X556">
        <v>0</v>
      </c>
      <c r="AA556" t="s">
        <v>760</v>
      </c>
      <c r="AB556">
        <v>0</v>
      </c>
      <c r="AE556" t="s">
        <v>961</v>
      </c>
      <c r="AF556">
        <v>0</v>
      </c>
      <c r="AI556" t="s">
        <v>961</v>
      </c>
      <c r="AJ556">
        <v>0</v>
      </c>
      <c r="AM556" t="s">
        <v>961</v>
      </c>
      <c r="AN556">
        <v>0</v>
      </c>
      <c r="AQ556" t="s">
        <v>961</v>
      </c>
      <c r="AR556">
        <v>0</v>
      </c>
      <c r="AU556" t="s">
        <v>961</v>
      </c>
      <c r="AV556">
        <v>0</v>
      </c>
      <c r="AY556" t="s">
        <v>961</v>
      </c>
      <c r="AZ556">
        <v>0</v>
      </c>
      <c r="BC556" t="s">
        <v>961</v>
      </c>
      <c r="BD556">
        <v>0</v>
      </c>
      <c r="BG556" t="s">
        <v>961</v>
      </c>
      <c r="BH556">
        <v>0</v>
      </c>
      <c r="BK556" t="s">
        <v>961</v>
      </c>
      <c r="BL556">
        <v>0</v>
      </c>
    </row>
    <row r="557" spans="19:64">
      <c r="S557" t="s">
        <v>962</v>
      </c>
      <c r="T557">
        <v>0</v>
      </c>
      <c r="W557" t="s">
        <v>962</v>
      </c>
      <c r="X557">
        <v>0</v>
      </c>
      <c r="AA557" t="s">
        <v>761</v>
      </c>
      <c r="AB557">
        <v>0</v>
      </c>
      <c r="AE557" t="s">
        <v>962</v>
      </c>
      <c r="AF557">
        <v>0</v>
      </c>
      <c r="AI557" t="s">
        <v>962</v>
      </c>
      <c r="AJ557">
        <v>0</v>
      </c>
      <c r="AM557" t="s">
        <v>962</v>
      </c>
      <c r="AN557">
        <v>0</v>
      </c>
      <c r="AQ557" t="s">
        <v>962</v>
      </c>
      <c r="AR557">
        <v>0</v>
      </c>
      <c r="AU557" t="s">
        <v>962</v>
      </c>
      <c r="AV557">
        <v>0</v>
      </c>
      <c r="AY557" t="s">
        <v>962</v>
      </c>
      <c r="AZ557">
        <v>0</v>
      </c>
      <c r="BC557" t="s">
        <v>962</v>
      </c>
      <c r="BD557">
        <v>0</v>
      </c>
      <c r="BG557" t="s">
        <v>962</v>
      </c>
      <c r="BH557">
        <v>0</v>
      </c>
      <c r="BK557" t="s">
        <v>962</v>
      </c>
      <c r="BL557">
        <v>0</v>
      </c>
    </row>
    <row r="558" spans="19:64">
      <c r="S558" t="s">
        <v>963</v>
      </c>
      <c r="T558">
        <v>-0.10723101938081001</v>
      </c>
      <c r="W558" t="s">
        <v>963</v>
      </c>
      <c r="X558">
        <v>-8.4493799999999994E-2</v>
      </c>
      <c r="AA558" t="s">
        <v>762</v>
      </c>
      <c r="AB558">
        <v>7.5663121816807594E-2</v>
      </c>
      <c r="AE558" t="s">
        <v>963</v>
      </c>
      <c r="AF558">
        <v>-0.107231019380813</v>
      </c>
      <c r="AI558" t="s">
        <v>963</v>
      </c>
      <c r="AJ558">
        <v>-0.10723101938081001</v>
      </c>
      <c r="AM558" t="s">
        <v>963</v>
      </c>
      <c r="AN558">
        <v>-0.10723101938080799</v>
      </c>
      <c r="AQ558" t="s">
        <v>963</v>
      </c>
      <c r="AR558">
        <v>-3.4997356527565499E-2</v>
      </c>
      <c r="AU558" t="s">
        <v>963</v>
      </c>
      <c r="AV558">
        <v>-6.6119999999999998E-3</v>
      </c>
      <c r="AY558" t="s">
        <v>963</v>
      </c>
      <c r="AZ558">
        <v>-3.4997356527565499E-2</v>
      </c>
      <c r="BC558" t="s">
        <v>963</v>
      </c>
      <c r="BD558">
        <v>-3.4997356527565499E-2</v>
      </c>
      <c r="BG558" t="s">
        <v>963</v>
      </c>
      <c r="BH558">
        <v>-3.4997356527565499E-2</v>
      </c>
      <c r="BK558" t="s">
        <v>963</v>
      </c>
      <c r="BL558">
        <v>-3.4997356527565499E-2</v>
      </c>
    </row>
    <row r="559" spans="19:64">
      <c r="S559" t="s">
        <v>964</v>
      </c>
      <c r="T559">
        <v>0</v>
      </c>
      <c r="W559" t="s">
        <v>964</v>
      </c>
      <c r="X559">
        <v>0</v>
      </c>
      <c r="AA559" t="s">
        <v>763</v>
      </c>
      <c r="AB559">
        <v>0</v>
      </c>
      <c r="AE559" t="s">
        <v>964</v>
      </c>
      <c r="AF559">
        <v>0</v>
      </c>
      <c r="AI559" t="s">
        <v>964</v>
      </c>
      <c r="AJ559">
        <v>0</v>
      </c>
      <c r="AM559" t="s">
        <v>964</v>
      </c>
      <c r="AN559">
        <v>0</v>
      </c>
      <c r="AQ559" t="s">
        <v>964</v>
      </c>
      <c r="AR559">
        <v>0</v>
      </c>
      <c r="AU559" t="s">
        <v>964</v>
      </c>
      <c r="AV559">
        <v>0</v>
      </c>
      <c r="AY559" t="s">
        <v>964</v>
      </c>
      <c r="AZ559">
        <v>0</v>
      </c>
      <c r="BC559" t="s">
        <v>964</v>
      </c>
      <c r="BD559">
        <v>0</v>
      </c>
      <c r="BG559" t="s">
        <v>964</v>
      </c>
      <c r="BH559">
        <v>0</v>
      </c>
      <c r="BK559" t="s">
        <v>964</v>
      </c>
      <c r="BL559">
        <v>0</v>
      </c>
    </row>
    <row r="560" spans="19:64">
      <c r="S560" t="s">
        <v>965</v>
      </c>
      <c r="T560">
        <v>0</v>
      </c>
      <c r="W560" t="s">
        <v>965</v>
      </c>
      <c r="X560">
        <v>0</v>
      </c>
      <c r="AA560" t="s">
        <v>764</v>
      </c>
      <c r="AB560">
        <v>0</v>
      </c>
      <c r="AE560" t="s">
        <v>965</v>
      </c>
      <c r="AF560">
        <v>0</v>
      </c>
      <c r="AI560" t="s">
        <v>965</v>
      </c>
      <c r="AJ560">
        <v>0</v>
      </c>
      <c r="AM560" t="s">
        <v>965</v>
      </c>
      <c r="AN560">
        <v>0</v>
      </c>
      <c r="AQ560" t="s">
        <v>965</v>
      </c>
      <c r="AR560">
        <v>0</v>
      </c>
      <c r="AU560" t="s">
        <v>965</v>
      </c>
      <c r="AV560">
        <v>0</v>
      </c>
      <c r="AY560" t="s">
        <v>965</v>
      </c>
      <c r="AZ560">
        <v>0</v>
      </c>
      <c r="BC560" t="s">
        <v>965</v>
      </c>
      <c r="BD560">
        <v>0</v>
      </c>
      <c r="BG560" t="s">
        <v>965</v>
      </c>
      <c r="BH560">
        <v>0</v>
      </c>
      <c r="BK560" t="s">
        <v>965</v>
      </c>
      <c r="BL560">
        <v>0</v>
      </c>
    </row>
    <row r="561" spans="19:64">
      <c r="S561" t="s">
        <v>966</v>
      </c>
      <c r="T561">
        <v>0</v>
      </c>
      <c r="W561" t="s">
        <v>966</v>
      </c>
      <c r="X561">
        <v>0</v>
      </c>
      <c r="AA561" t="s">
        <v>765</v>
      </c>
      <c r="AB561">
        <v>0</v>
      </c>
      <c r="AE561" t="s">
        <v>966</v>
      </c>
      <c r="AF561">
        <v>0</v>
      </c>
      <c r="AI561" t="s">
        <v>966</v>
      </c>
      <c r="AJ561">
        <v>0</v>
      </c>
      <c r="AM561" t="s">
        <v>966</v>
      </c>
      <c r="AN561">
        <v>0</v>
      </c>
      <c r="AQ561" t="s">
        <v>966</v>
      </c>
      <c r="AR561">
        <v>0</v>
      </c>
      <c r="AU561" t="s">
        <v>966</v>
      </c>
      <c r="AV561">
        <v>0</v>
      </c>
      <c r="AY561" t="s">
        <v>966</v>
      </c>
      <c r="AZ561">
        <v>0</v>
      </c>
      <c r="BC561" t="s">
        <v>966</v>
      </c>
      <c r="BD561">
        <v>0</v>
      </c>
      <c r="BG561" t="s">
        <v>966</v>
      </c>
      <c r="BH561">
        <v>0</v>
      </c>
      <c r="BK561" t="s">
        <v>966</v>
      </c>
      <c r="BL561">
        <v>0</v>
      </c>
    </row>
    <row r="562" spans="19:64">
      <c r="S562" t="s">
        <v>967</v>
      </c>
      <c r="T562">
        <v>0</v>
      </c>
      <c r="W562" t="s">
        <v>967</v>
      </c>
      <c r="X562">
        <v>0</v>
      </c>
      <c r="AA562" t="s">
        <v>766</v>
      </c>
      <c r="AB562">
        <v>0</v>
      </c>
      <c r="AE562" t="s">
        <v>967</v>
      </c>
      <c r="AF562">
        <v>0</v>
      </c>
      <c r="AI562" t="s">
        <v>967</v>
      </c>
      <c r="AJ562">
        <v>0</v>
      </c>
      <c r="AM562" t="s">
        <v>967</v>
      </c>
      <c r="AN562">
        <v>0</v>
      </c>
      <c r="AQ562" t="s">
        <v>967</v>
      </c>
      <c r="AR562">
        <v>0</v>
      </c>
      <c r="AU562" t="s">
        <v>967</v>
      </c>
      <c r="AV562">
        <v>0</v>
      </c>
      <c r="AY562" t="s">
        <v>967</v>
      </c>
      <c r="AZ562">
        <v>0</v>
      </c>
      <c r="BC562" t="s">
        <v>967</v>
      </c>
      <c r="BD562">
        <v>0</v>
      </c>
      <c r="BG562" t="s">
        <v>967</v>
      </c>
      <c r="BH562">
        <v>0</v>
      </c>
      <c r="BK562" t="s">
        <v>967</v>
      </c>
      <c r="BL562">
        <v>0</v>
      </c>
    </row>
    <row r="563" spans="19:64">
      <c r="S563" t="s">
        <v>968</v>
      </c>
      <c r="T563">
        <v>0</v>
      </c>
      <c r="W563" t="s">
        <v>968</v>
      </c>
      <c r="X563">
        <v>0</v>
      </c>
      <c r="AA563" t="s">
        <v>767</v>
      </c>
      <c r="AB563">
        <v>0</v>
      </c>
      <c r="AE563" t="s">
        <v>968</v>
      </c>
      <c r="AF563">
        <v>0</v>
      </c>
      <c r="AI563" t="s">
        <v>968</v>
      </c>
      <c r="AJ563">
        <v>0</v>
      </c>
      <c r="AM563" t="s">
        <v>968</v>
      </c>
      <c r="AN563">
        <v>0</v>
      </c>
      <c r="AQ563" t="s">
        <v>968</v>
      </c>
      <c r="AR563">
        <v>0</v>
      </c>
      <c r="AU563" t="s">
        <v>968</v>
      </c>
      <c r="AV563">
        <v>0</v>
      </c>
      <c r="AY563" t="s">
        <v>968</v>
      </c>
      <c r="AZ563">
        <v>0</v>
      </c>
      <c r="BC563" t="s">
        <v>968</v>
      </c>
      <c r="BD563">
        <v>0</v>
      </c>
      <c r="BG563" t="s">
        <v>968</v>
      </c>
      <c r="BH563">
        <v>0</v>
      </c>
      <c r="BK563" t="s">
        <v>968</v>
      </c>
      <c r="BL563">
        <v>0</v>
      </c>
    </row>
    <row r="564" spans="19:64">
      <c r="S564" t="s">
        <v>969</v>
      </c>
      <c r="T564">
        <v>61.650251689901701</v>
      </c>
      <c r="W564" t="s">
        <v>969</v>
      </c>
      <c r="X564">
        <v>30.1991435999999</v>
      </c>
      <c r="AA564" t="s">
        <v>768</v>
      </c>
      <c r="AB564">
        <v>-0.13244497804415101</v>
      </c>
      <c r="AE564" t="s">
        <v>969</v>
      </c>
      <c r="AF564">
        <v>61.6502516899059</v>
      </c>
      <c r="AI564" t="s">
        <v>969</v>
      </c>
      <c r="AJ564">
        <v>61.650251689902397</v>
      </c>
      <c r="AM564" t="s">
        <v>969</v>
      </c>
      <c r="AN564">
        <v>61.650251689899299</v>
      </c>
      <c r="AQ564" t="s">
        <v>969</v>
      </c>
      <c r="AR564">
        <v>13.1461545748753</v>
      </c>
      <c r="AU564" t="s">
        <v>969</v>
      </c>
      <c r="AV564">
        <v>6.2325251999999898</v>
      </c>
      <c r="AY564" t="s">
        <v>969</v>
      </c>
      <c r="AZ564">
        <v>13.1461545748753</v>
      </c>
      <c r="BC564" t="s">
        <v>969</v>
      </c>
      <c r="BD564">
        <v>13.1461545748753</v>
      </c>
      <c r="BG564" t="s">
        <v>969</v>
      </c>
      <c r="BH564">
        <v>13.1461545748753</v>
      </c>
      <c r="BK564" t="s">
        <v>969</v>
      </c>
      <c r="BL564">
        <v>13.1461545748753</v>
      </c>
    </row>
    <row r="565" spans="19:64">
      <c r="S565" t="s">
        <v>970</v>
      </c>
      <c r="T565">
        <v>0</v>
      </c>
      <c r="W565" t="s">
        <v>970</v>
      </c>
      <c r="X565">
        <v>0</v>
      </c>
      <c r="AA565" t="s">
        <v>769</v>
      </c>
      <c r="AB565">
        <v>0</v>
      </c>
      <c r="AE565" t="s">
        <v>970</v>
      </c>
      <c r="AF565">
        <v>0</v>
      </c>
      <c r="AI565" t="s">
        <v>970</v>
      </c>
      <c r="AJ565">
        <v>0</v>
      </c>
      <c r="AM565" t="s">
        <v>970</v>
      </c>
      <c r="AN565">
        <v>0</v>
      </c>
      <c r="AQ565" t="s">
        <v>970</v>
      </c>
      <c r="AR565">
        <v>0</v>
      </c>
      <c r="AU565" t="s">
        <v>970</v>
      </c>
      <c r="AV565">
        <v>0</v>
      </c>
      <c r="AY565" t="s">
        <v>970</v>
      </c>
      <c r="AZ565">
        <v>0</v>
      </c>
      <c r="BC565" t="s">
        <v>970</v>
      </c>
      <c r="BD565">
        <v>0</v>
      </c>
      <c r="BG565" t="s">
        <v>970</v>
      </c>
      <c r="BH565">
        <v>0</v>
      </c>
      <c r="BK565" t="s">
        <v>970</v>
      </c>
      <c r="BL565">
        <v>0</v>
      </c>
    </row>
    <row r="566" spans="19:64">
      <c r="S566" t="s">
        <v>971</v>
      </c>
      <c r="T566">
        <v>0</v>
      </c>
      <c r="W566" t="s">
        <v>971</v>
      </c>
      <c r="X566">
        <v>0</v>
      </c>
      <c r="AA566" t="s">
        <v>770</v>
      </c>
      <c r="AB566">
        <v>2.1003353561212901E-2</v>
      </c>
      <c r="AE566" t="s">
        <v>971</v>
      </c>
      <c r="AF566">
        <v>0</v>
      </c>
      <c r="AI566" t="s">
        <v>971</v>
      </c>
      <c r="AJ566">
        <v>0</v>
      </c>
      <c r="AM566" t="s">
        <v>971</v>
      </c>
      <c r="AN566">
        <v>0</v>
      </c>
      <c r="AQ566" t="s">
        <v>971</v>
      </c>
      <c r="AR566">
        <v>0</v>
      </c>
      <c r="AU566" t="s">
        <v>971</v>
      </c>
      <c r="AV566">
        <v>0</v>
      </c>
      <c r="AY566" t="s">
        <v>971</v>
      </c>
      <c r="AZ566">
        <v>0</v>
      </c>
      <c r="BC566" t="s">
        <v>971</v>
      </c>
      <c r="BD566">
        <v>0</v>
      </c>
      <c r="BG566" t="s">
        <v>971</v>
      </c>
      <c r="BH566">
        <v>0</v>
      </c>
      <c r="BK566" t="s">
        <v>971</v>
      </c>
      <c r="BL566">
        <v>0</v>
      </c>
    </row>
    <row r="567" spans="19:64">
      <c r="S567" t="s">
        <v>31</v>
      </c>
      <c r="T567">
        <v>435.343124131389</v>
      </c>
      <c r="W567" t="s">
        <v>31</v>
      </c>
      <c r="X567">
        <v>82.449765450000001</v>
      </c>
      <c r="AA567" t="s">
        <v>771</v>
      </c>
      <c r="AB567">
        <v>9.4662663595946495E-2</v>
      </c>
      <c r="AE567" t="s">
        <v>31</v>
      </c>
      <c r="AF567">
        <v>435.34312413169999</v>
      </c>
      <c r="AI567" t="s">
        <v>31</v>
      </c>
      <c r="AJ567">
        <v>435.343124131438</v>
      </c>
      <c r="AM567" t="s">
        <v>31</v>
      </c>
      <c r="AN567">
        <v>435.34312413120199</v>
      </c>
      <c r="AQ567" t="s">
        <v>31</v>
      </c>
      <c r="AR567">
        <v>83.392557118086302</v>
      </c>
      <c r="AU567" t="s">
        <v>31</v>
      </c>
      <c r="AV567">
        <v>33.657401143749901</v>
      </c>
      <c r="AY567" t="s">
        <v>31</v>
      </c>
      <c r="AZ567">
        <v>83.392557118086202</v>
      </c>
      <c r="BC567" t="s">
        <v>31</v>
      </c>
      <c r="BD567">
        <v>83.392557118086202</v>
      </c>
      <c r="BG567" t="s">
        <v>31</v>
      </c>
      <c r="BH567">
        <v>83.392557118086302</v>
      </c>
      <c r="BK567" t="s">
        <v>31</v>
      </c>
      <c r="BL567">
        <v>83.392557118086302</v>
      </c>
    </row>
    <row r="568" spans="19:64">
      <c r="S568" t="s">
        <v>972</v>
      </c>
      <c r="T568">
        <v>0</v>
      </c>
      <c r="W568" t="s">
        <v>972</v>
      </c>
      <c r="X568">
        <v>0</v>
      </c>
      <c r="AA568" t="s">
        <v>772</v>
      </c>
      <c r="AB568">
        <v>0.14447927628693699</v>
      </c>
      <c r="AE568" t="s">
        <v>972</v>
      </c>
      <c r="AF568">
        <v>0</v>
      </c>
      <c r="AI568" t="s">
        <v>972</v>
      </c>
      <c r="AJ568">
        <v>0</v>
      </c>
      <c r="AM568" t="s">
        <v>972</v>
      </c>
      <c r="AN568">
        <v>0</v>
      </c>
      <c r="AQ568" t="s">
        <v>972</v>
      </c>
      <c r="AR568">
        <v>0</v>
      </c>
      <c r="AU568" t="s">
        <v>972</v>
      </c>
      <c r="AV568">
        <v>0</v>
      </c>
      <c r="AY568" t="s">
        <v>972</v>
      </c>
      <c r="AZ568">
        <v>0</v>
      </c>
      <c r="BC568" t="s">
        <v>972</v>
      </c>
      <c r="BD568">
        <v>0</v>
      </c>
      <c r="BG568" t="s">
        <v>972</v>
      </c>
      <c r="BH568">
        <v>0</v>
      </c>
      <c r="BK568" t="s">
        <v>972</v>
      </c>
      <c r="BL568">
        <v>0</v>
      </c>
    </row>
    <row r="569" spans="19:64">
      <c r="S569" t="s">
        <v>973</v>
      </c>
      <c r="T569">
        <v>0</v>
      </c>
      <c r="W569" t="s">
        <v>973</v>
      </c>
      <c r="X569">
        <v>0</v>
      </c>
      <c r="AA569" t="s">
        <v>773</v>
      </c>
      <c r="AB569">
        <v>2.2863257092535498</v>
      </c>
      <c r="AE569" t="s">
        <v>973</v>
      </c>
      <c r="AF569">
        <v>0</v>
      </c>
      <c r="AI569" t="s">
        <v>973</v>
      </c>
      <c r="AJ569">
        <v>0</v>
      </c>
      <c r="AM569" t="s">
        <v>973</v>
      </c>
      <c r="AN569">
        <v>0</v>
      </c>
      <c r="AQ569" t="s">
        <v>973</v>
      </c>
      <c r="AR569">
        <v>0</v>
      </c>
      <c r="AU569" t="s">
        <v>973</v>
      </c>
      <c r="AV569">
        <v>0</v>
      </c>
      <c r="AY569" t="s">
        <v>973</v>
      </c>
      <c r="AZ569">
        <v>0</v>
      </c>
      <c r="BC569" t="s">
        <v>973</v>
      </c>
      <c r="BD569">
        <v>0</v>
      </c>
      <c r="BG569" t="s">
        <v>973</v>
      </c>
      <c r="BH569">
        <v>0</v>
      </c>
      <c r="BK569" t="s">
        <v>973</v>
      </c>
      <c r="BL569">
        <v>0</v>
      </c>
    </row>
    <row r="570" spans="19:64">
      <c r="S570" t="s">
        <v>974</v>
      </c>
      <c r="T570">
        <v>0</v>
      </c>
      <c r="W570" t="s">
        <v>974</v>
      </c>
      <c r="X570">
        <v>0</v>
      </c>
      <c r="AA570" t="s">
        <v>774</v>
      </c>
      <c r="AB570">
        <v>0</v>
      </c>
      <c r="AE570" t="s">
        <v>974</v>
      </c>
      <c r="AF570">
        <v>0</v>
      </c>
      <c r="AI570" t="s">
        <v>974</v>
      </c>
      <c r="AJ570">
        <v>0</v>
      </c>
      <c r="AM570" t="s">
        <v>974</v>
      </c>
      <c r="AN570">
        <v>0</v>
      </c>
      <c r="AQ570" t="s">
        <v>974</v>
      </c>
      <c r="AR570">
        <v>0</v>
      </c>
      <c r="AU570" t="s">
        <v>974</v>
      </c>
      <c r="AV570">
        <v>0</v>
      </c>
      <c r="AY570" t="s">
        <v>974</v>
      </c>
      <c r="AZ570">
        <v>0</v>
      </c>
      <c r="BC570" t="s">
        <v>974</v>
      </c>
      <c r="BD570">
        <v>0</v>
      </c>
      <c r="BG570" t="s">
        <v>974</v>
      </c>
      <c r="BH570">
        <v>0</v>
      </c>
      <c r="BK570" t="s">
        <v>974</v>
      </c>
      <c r="BL570">
        <v>0</v>
      </c>
    </row>
    <row r="571" spans="19:64">
      <c r="S571" t="s">
        <v>975</v>
      </c>
      <c r="T571">
        <v>0</v>
      </c>
      <c r="W571" t="s">
        <v>975</v>
      </c>
      <c r="X571">
        <v>0</v>
      </c>
      <c r="AA571" t="s">
        <v>775</v>
      </c>
      <c r="AB571">
        <v>0</v>
      </c>
      <c r="AE571" t="s">
        <v>975</v>
      </c>
      <c r="AF571">
        <v>0</v>
      </c>
      <c r="AI571" t="s">
        <v>975</v>
      </c>
      <c r="AJ571">
        <v>0</v>
      </c>
      <c r="AM571" t="s">
        <v>975</v>
      </c>
      <c r="AN571">
        <v>0</v>
      </c>
      <c r="AQ571" t="s">
        <v>975</v>
      </c>
      <c r="AR571">
        <v>0</v>
      </c>
      <c r="AU571" t="s">
        <v>975</v>
      </c>
      <c r="AV571">
        <v>0</v>
      </c>
      <c r="AY571" t="s">
        <v>975</v>
      </c>
      <c r="AZ571">
        <v>0</v>
      </c>
      <c r="BC571" t="s">
        <v>975</v>
      </c>
      <c r="BD571">
        <v>0</v>
      </c>
      <c r="BG571" t="s">
        <v>975</v>
      </c>
      <c r="BH571">
        <v>0</v>
      </c>
      <c r="BK571" t="s">
        <v>975</v>
      </c>
      <c r="BL571">
        <v>0</v>
      </c>
    </row>
    <row r="572" spans="19:64">
      <c r="S572" t="s">
        <v>976</v>
      </c>
      <c r="T572">
        <v>0</v>
      </c>
      <c r="W572" t="s">
        <v>976</v>
      </c>
      <c r="X572">
        <v>0</v>
      </c>
      <c r="AA572" t="s">
        <v>776</v>
      </c>
      <c r="AB572">
        <v>0</v>
      </c>
      <c r="AE572" t="s">
        <v>976</v>
      </c>
      <c r="AF572">
        <v>0</v>
      </c>
      <c r="AI572" t="s">
        <v>976</v>
      </c>
      <c r="AJ572">
        <v>0</v>
      </c>
      <c r="AM572" t="s">
        <v>976</v>
      </c>
      <c r="AN572">
        <v>0</v>
      </c>
      <c r="AQ572" t="s">
        <v>976</v>
      </c>
      <c r="AR572">
        <v>0</v>
      </c>
      <c r="AU572" t="s">
        <v>976</v>
      </c>
      <c r="AV572">
        <v>0</v>
      </c>
      <c r="AY572" t="s">
        <v>976</v>
      </c>
      <c r="AZ572">
        <v>0</v>
      </c>
      <c r="BC572" t="s">
        <v>976</v>
      </c>
      <c r="BD572">
        <v>0</v>
      </c>
      <c r="BG572" t="s">
        <v>976</v>
      </c>
      <c r="BH572">
        <v>0</v>
      </c>
      <c r="BK572" t="s">
        <v>976</v>
      </c>
      <c r="BL572">
        <v>0</v>
      </c>
    </row>
    <row r="573" spans="19:64">
      <c r="S573" t="s">
        <v>977</v>
      </c>
      <c r="T573">
        <v>0</v>
      </c>
      <c r="W573" t="s">
        <v>977</v>
      </c>
      <c r="X573">
        <v>0</v>
      </c>
      <c r="AA573" t="s">
        <v>777</v>
      </c>
      <c r="AB573">
        <v>10.526581699303099</v>
      </c>
      <c r="AE573" t="s">
        <v>977</v>
      </c>
      <c r="AF573">
        <v>0</v>
      </c>
      <c r="AI573" t="s">
        <v>977</v>
      </c>
      <c r="AJ573">
        <v>0</v>
      </c>
      <c r="AM573" t="s">
        <v>977</v>
      </c>
      <c r="AN573">
        <v>0</v>
      </c>
      <c r="AQ573" t="s">
        <v>977</v>
      </c>
      <c r="AR573">
        <v>0</v>
      </c>
      <c r="AU573" t="s">
        <v>977</v>
      </c>
      <c r="AV573">
        <v>0</v>
      </c>
      <c r="AY573" t="s">
        <v>977</v>
      </c>
      <c r="AZ573">
        <v>0</v>
      </c>
      <c r="BC573" t="s">
        <v>977</v>
      </c>
      <c r="BD573">
        <v>0</v>
      </c>
      <c r="BG573" t="s">
        <v>977</v>
      </c>
      <c r="BH573">
        <v>0</v>
      </c>
      <c r="BK573" t="s">
        <v>977</v>
      </c>
      <c r="BL573">
        <v>0</v>
      </c>
    </row>
    <row r="574" spans="19:64">
      <c r="S574" s="22" t="s">
        <v>978</v>
      </c>
      <c r="T574" s="22">
        <v>10.5265816993022</v>
      </c>
      <c r="U574" s="22"/>
      <c r="V574" s="22"/>
      <c r="W574" s="22" t="s">
        <v>978</v>
      </c>
      <c r="X574" s="22">
        <v>5.1561000000000003</v>
      </c>
      <c r="Y574" s="22"/>
      <c r="Z574" s="22"/>
      <c r="AA574" s="22" t="s">
        <v>778</v>
      </c>
      <c r="AB574" s="22">
        <v>0</v>
      </c>
      <c r="AC574" s="22"/>
      <c r="AD574" s="22"/>
      <c r="AE574" s="22" t="s">
        <v>978</v>
      </c>
      <c r="AF574" s="22">
        <v>10.5265816993029</v>
      </c>
      <c r="AG574" s="22"/>
      <c r="AH574" s="22"/>
      <c r="AI574" s="22" t="s">
        <v>978</v>
      </c>
      <c r="AJ574" s="22">
        <v>10.5265816993023</v>
      </c>
      <c r="AK574" s="22"/>
      <c r="AL574" s="22"/>
      <c r="AM574" s="22" t="s">
        <v>978</v>
      </c>
      <c r="AN574" s="22">
        <v>10.526581699301801</v>
      </c>
      <c r="AO574" s="22"/>
      <c r="AP574" s="267"/>
      <c r="AQ574" s="22" t="s">
        <v>978</v>
      </c>
      <c r="AR574" s="22">
        <v>0</v>
      </c>
      <c r="AU574" t="s">
        <v>978</v>
      </c>
      <c r="AV574">
        <v>0</v>
      </c>
      <c r="AY574" t="s">
        <v>978</v>
      </c>
      <c r="AZ574">
        <v>0</v>
      </c>
      <c r="BC574" t="s">
        <v>978</v>
      </c>
      <c r="BD574">
        <v>0</v>
      </c>
      <c r="BG574" t="s">
        <v>978</v>
      </c>
      <c r="BH574">
        <v>0</v>
      </c>
      <c r="BK574" t="s">
        <v>978</v>
      </c>
      <c r="BL574">
        <v>0</v>
      </c>
    </row>
    <row r="575" spans="19:64">
      <c r="S575" t="s">
        <v>979</v>
      </c>
      <c r="T575">
        <v>0</v>
      </c>
      <c r="W575" t="s">
        <v>979</v>
      </c>
      <c r="X575">
        <v>0</v>
      </c>
      <c r="AA575" t="s">
        <v>779</v>
      </c>
      <c r="AB575">
        <v>0</v>
      </c>
      <c r="AE575" t="s">
        <v>979</v>
      </c>
      <c r="AF575">
        <v>0</v>
      </c>
      <c r="AI575" t="s">
        <v>979</v>
      </c>
      <c r="AJ575">
        <v>0</v>
      </c>
      <c r="AM575" t="s">
        <v>979</v>
      </c>
      <c r="AN575">
        <v>0</v>
      </c>
      <c r="AQ575" t="s">
        <v>979</v>
      </c>
      <c r="AR575">
        <v>0</v>
      </c>
      <c r="AU575" t="s">
        <v>979</v>
      </c>
      <c r="AV575">
        <v>0</v>
      </c>
      <c r="AY575" t="s">
        <v>979</v>
      </c>
      <c r="AZ575">
        <v>0</v>
      </c>
      <c r="BC575" t="s">
        <v>979</v>
      </c>
      <c r="BD575">
        <v>0</v>
      </c>
      <c r="BG575" t="s">
        <v>979</v>
      </c>
      <c r="BH575">
        <v>0</v>
      </c>
      <c r="BK575" t="s">
        <v>979</v>
      </c>
      <c r="BL575">
        <v>0</v>
      </c>
    </row>
    <row r="576" spans="19:64">
      <c r="S576" t="s">
        <v>980</v>
      </c>
      <c r="T576">
        <v>-0.37857881313712899</v>
      </c>
      <c r="W576" t="s">
        <v>980</v>
      </c>
      <c r="X576">
        <v>-0.25585559999999002</v>
      </c>
      <c r="AA576" t="s">
        <v>780</v>
      </c>
      <c r="AB576">
        <v>0</v>
      </c>
      <c r="AE576" t="s">
        <v>980</v>
      </c>
      <c r="AF576">
        <v>-0.37857881313685399</v>
      </c>
      <c r="AI576" t="s">
        <v>980</v>
      </c>
      <c r="AJ576">
        <v>-0.37857881313706498</v>
      </c>
      <c r="AM576" t="s">
        <v>980</v>
      </c>
      <c r="AN576">
        <v>-0.37857881313716202</v>
      </c>
      <c r="AQ576" t="s">
        <v>980</v>
      </c>
      <c r="AR576">
        <v>-0.12164167264313699</v>
      </c>
      <c r="AU576" t="s">
        <v>980</v>
      </c>
      <c r="AV576">
        <v>-3.5687999999998499E-2</v>
      </c>
      <c r="AY576" t="s">
        <v>980</v>
      </c>
      <c r="AZ576">
        <v>-0.121641672643128</v>
      </c>
      <c r="BC576" t="s">
        <v>980</v>
      </c>
      <c r="BD576">
        <v>-0.12164167264313</v>
      </c>
      <c r="BG576" t="s">
        <v>980</v>
      </c>
      <c r="BH576">
        <v>-0.121641672643131</v>
      </c>
      <c r="BK576" t="s">
        <v>980</v>
      </c>
      <c r="BL576">
        <v>-0.121641672643131</v>
      </c>
    </row>
    <row r="577" spans="19:64">
      <c r="S577" s="22" t="s">
        <v>981</v>
      </c>
      <c r="T577" s="22">
        <v>119.831753184357</v>
      </c>
      <c r="U577" s="22"/>
      <c r="V577" s="22"/>
      <c r="W577" s="22" t="s">
        <v>981</v>
      </c>
      <c r="X577" s="22">
        <v>18.165947625000001</v>
      </c>
      <c r="Y577" s="22"/>
      <c r="Z577" s="22"/>
      <c r="AA577" s="22" t="s">
        <v>781</v>
      </c>
      <c r="AB577" s="22">
        <v>0</v>
      </c>
      <c r="AC577" s="22"/>
      <c r="AD577" s="22"/>
      <c r="AE577" s="22" t="s">
        <v>981</v>
      </c>
      <c r="AF577" s="22">
        <v>119.83175318443701</v>
      </c>
      <c r="AG577" s="22"/>
      <c r="AH577" s="22"/>
      <c r="AI577" s="22" t="s">
        <v>981</v>
      </c>
      <c r="AJ577" s="22">
        <v>119.83175318436901</v>
      </c>
      <c r="AK577" s="22"/>
      <c r="AL577" s="22"/>
      <c r="AM577" s="22" t="s">
        <v>981</v>
      </c>
      <c r="AN577" s="22">
        <v>119.83175318430899</v>
      </c>
      <c r="AO577" s="22"/>
      <c r="AP577" s="267"/>
      <c r="AQ577" s="22" t="s">
        <v>981</v>
      </c>
      <c r="AR577" s="22">
        <v>0</v>
      </c>
      <c r="AU577" t="s">
        <v>981</v>
      </c>
      <c r="AV577">
        <v>8.6233870874999798</v>
      </c>
      <c r="AY577" t="s">
        <v>981</v>
      </c>
      <c r="AZ577">
        <v>0</v>
      </c>
      <c r="BC577" t="s">
        <v>981</v>
      </c>
      <c r="BD577">
        <v>0</v>
      </c>
      <c r="BG577" t="s">
        <v>981</v>
      </c>
      <c r="BH577">
        <v>0</v>
      </c>
      <c r="BK577" t="s">
        <v>981</v>
      </c>
      <c r="BL577">
        <v>0</v>
      </c>
    </row>
    <row r="578" spans="19:64">
      <c r="S578" t="s">
        <v>982</v>
      </c>
      <c r="T578">
        <v>0</v>
      </c>
      <c r="W578" t="s">
        <v>982</v>
      </c>
      <c r="X578">
        <v>0</v>
      </c>
      <c r="AA578" t="s">
        <v>2032</v>
      </c>
      <c r="AB578">
        <v>0</v>
      </c>
      <c r="AE578" t="s">
        <v>982</v>
      </c>
      <c r="AF578">
        <v>0</v>
      </c>
      <c r="AI578" t="s">
        <v>982</v>
      </c>
      <c r="AJ578">
        <v>0</v>
      </c>
      <c r="AM578" t="s">
        <v>982</v>
      </c>
      <c r="AN578">
        <v>0</v>
      </c>
      <c r="AQ578" t="s">
        <v>982</v>
      </c>
      <c r="AR578">
        <v>0</v>
      </c>
      <c r="AU578" t="s">
        <v>982</v>
      </c>
      <c r="AV578">
        <v>0</v>
      </c>
      <c r="AY578" t="s">
        <v>982</v>
      </c>
      <c r="AZ578">
        <v>0</v>
      </c>
      <c r="BC578" t="s">
        <v>982</v>
      </c>
      <c r="BD578">
        <v>0</v>
      </c>
      <c r="BG578" t="s">
        <v>982</v>
      </c>
      <c r="BH578">
        <v>0</v>
      </c>
      <c r="BK578" t="s">
        <v>982</v>
      </c>
      <c r="BL578">
        <v>0</v>
      </c>
    </row>
    <row r="579" spans="19:64">
      <c r="S579" t="s">
        <v>983</v>
      </c>
      <c r="T579">
        <v>0</v>
      </c>
      <c r="W579" t="s">
        <v>983</v>
      </c>
      <c r="X579">
        <v>0</v>
      </c>
      <c r="AA579" t="s">
        <v>782</v>
      </c>
      <c r="AB579">
        <v>0</v>
      </c>
      <c r="AE579" t="s">
        <v>983</v>
      </c>
      <c r="AF579">
        <v>0</v>
      </c>
      <c r="AI579" t="s">
        <v>983</v>
      </c>
      <c r="AJ579">
        <v>0</v>
      </c>
      <c r="AM579" t="s">
        <v>983</v>
      </c>
      <c r="AN579">
        <v>0</v>
      </c>
      <c r="AQ579" t="s">
        <v>983</v>
      </c>
      <c r="AR579">
        <v>0</v>
      </c>
      <c r="AU579" t="s">
        <v>983</v>
      </c>
      <c r="AV579">
        <v>0</v>
      </c>
      <c r="AY579" t="s">
        <v>983</v>
      </c>
      <c r="AZ579">
        <v>0</v>
      </c>
      <c r="BC579" t="s">
        <v>983</v>
      </c>
      <c r="BD579">
        <v>0</v>
      </c>
      <c r="BG579" t="s">
        <v>983</v>
      </c>
      <c r="BH579">
        <v>0</v>
      </c>
      <c r="BK579" t="s">
        <v>983</v>
      </c>
      <c r="BL579">
        <v>0</v>
      </c>
    </row>
    <row r="580" spans="19:64">
      <c r="S580" t="s">
        <v>984</v>
      </c>
      <c r="T580">
        <v>0</v>
      </c>
      <c r="W580" t="s">
        <v>984</v>
      </c>
      <c r="X580">
        <v>0</v>
      </c>
      <c r="AA580" t="s">
        <v>783</v>
      </c>
      <c r="AB580">
        <v>0</v>
      </c>
      <c r="AE580" t="s">
        <v>984</v>
      </c>
      <c r="AF580">
        <v>0</v>
      </c>
      <c r="AI580" t="s">
        <v>984</v>
      </c>
      <c r="AJ580">
        <v>0</v>
      </c>
      <c r="AM580" t="s">
        <v>984</v>
      </c>
      <c r="AN580">
        <v>0</v>
      </c>
      <c r="AQ580" t="s">
        <v>984</v>
      </c>
      <c r="AR580">
        <v>0</v>
      </c>
      <c r="AU580" t="s">
        <v>984</v>
      </c>
      <c r="AV580">
        <v>-7.5050215625004996E-2</v>
      </c>
      <c r="AY580" t="s">
        <v>984</v>
      </c>
      <c r="AZ580">
        <v>0</v>
      </c>
      <c r="BC580" t="s">
        <v>984</v>
      </c>
      <c r="BD580">
        <v>0</v>
      </c>
      <c r="BG580" t="s">
        <v>984</v>
      </c>
      <c r="BH580">
        <v>0</v>
      </c>
      <c r="BK580" t="s">
        <v>984</v>
      </c>
      <c r="BL580">
        <v>0</v>
      </c>
    </row>
    <row r="581" spans="19:64">
      <c r="S581" t="s">
        <v>985</v>
      </c>
      <c r="T581">
        <v>0</v>
      </c>
      <c r="W581" t="s">
        <v>985</v>
      </c>
      <c r="X581">
        <v>0.41248799999999902</v>
      </c>
      <c r="AA581" t="s">
        <v>784</v>
      </c>
      <c r="AB581">
        <v>161.61084786452801</v>
      </c>
      <c r="AE581" t="s">
        <v>985</v>
      </c>
      <c r="AF581">
        <v>0</v>
      </c>
      <c r="AI581" t="s">
        <v>985</v>
      </c>
      <c r="AJ581">
        <v>0</v>
      </c>
      <c r="AM581" t="s">
        <v>985</v>
      </c>
      <c r="AN581">
        <v>0</v>
      </c>
      <c r="AQ581" t="s">
        <v>985</v>
      </c>
      <c r="AR581">
        <v>0</v>
      </c>
      <c r="AU581" t="s">
        <v>985</v>
      </c>
      <c r="AV581">
        <v>0</v>
      </c>
      <c r="AY581" t="s">
        <v>985</v>
      </c>
      <c r="AZ581">
        <v>0</v>
      </c>
      <c r="BC581" t="s">
        <v>985</v>
      </c>
      <c r="BD581">
        <v>0</v>
      </c>
      <c r="BG581" t="s">
        <v>985</v>
      </c>
      <c r="BH581">
        <v>0</v>
      </c>
      <c r="BK581" t="s">
        <v>985</v>
      </c>
      <c r="BL581">
        <v>0</v>
      </c>
    </row>
    <row r="582" spans="19:64">
      <c r="S582" t="s">
        <v>986</v>
      </c>
      <c r="T582">
        <v>0</v>
      </c>
      <c r="W582" t="s">
        <v>986</v>
      </c>
      <c r="X582">
        <v>0.41248799999999902</v>
      </c>
      <c r="AA582" t="s">
        <v>785</v>
      </c>
      <c r="AB582">
        <v>0</v>
      </c>
      <c r="AE582" t="s">
        <v>986</v>
      </c>
      <c r="AF582">
        <v>0</v>
      </c>
      <c r="AI582" t="s">
        <v>986</v>
      </c>
      <c r="AJ582">
        <v>0</v>
      </c>
      <c r="AM582" t="s">
        <v>986</v>
      </c>
      <c r="AN582">
        <v>0</v>
      </c>
      <c r="AQ582" t="s">
        <v>986</v>
      </c>
      <c r="AR582">
        <v>0</v>
      </c>
      <c r="AU582" t="s">
        <v>986</v>
      </c>
      <c r="AV582">
        <v>0</v>
      </c>
      <c r="AY582" t="s">
        <v>986</v>
      </c>
      <c r="AZ582">
        <v>0</v>
      </c>
      <c r="BC582" t="s">
        <v>986</v>
      </c>
      <c r="BD582">
        <v>0</v>
      </c>
      <c r="BG582" t="s">
        <v>986</v>
      </c>
      <c r="BH582">
        <v>0</v>
      </c>
      <c r="BK582" t="s">
        <v>986</v>
      </c>
      <c r="BL582">
        <v>0</v>
      </c>
    </row>
    <row r="583" spans="19:64">
      <c r="S583" t="s">
        <v>987</v>
      </c>
      <c r="T583">
        <v>0.13244497804418801</v>
      </c>
      <c r="W583" t="s">
        <v>987</v>
      </c>
      <c r="X583">
        <v>7.4951999999990096E-2</v>
      </c>
      <c r="AA583" t="s">
        <v>786</v>
      </c>
      <c r="AB583">
        <v>0</v>
      </c>
      <c r="AE583" t="s">
        <v>987</v>
      </c>
      <c r="AF583">
        <v>0.13244497804389499</v>
      </c>
      <c r="AI583" t="s">
        <v>987</v>
      </c>
      <c r="AJ583">
        <v>0.132444978044123</v>
      </c>
      <c r="AM583" t="s">
        <v>987</v>
      </c>
      <c r="AN583">
        <v>0.132444978044225</v>
      </c>
      <c r="AQ583" t="s">
        <v>987</v>
      </c>
      <c r="AR583">
        <v>4.1898826714558801E-2</v>
      </c>
      <c r="AU583" t="s">
        <v>987</v>
      </c>
      <c r="AV583">
        <v>1.6718999999998499E-2</v>
      </c>
      <c r="AY583" t="s">
        <v>987</v>
      </c>
      <c r="AZ583">
        <v>4.1898826714549198E-2</v>
      </c>
      <c r="BC583" t="s">
        <v>987</v>
      </c>
      <c r="BD583">
        <v>4.1898826714552598E-2</v>
      </c>
      <c r="BG583" t="s">
        <v>987</v>
      </c>
      <c r="BH583">
        <v>4.1898826714545603E-2</v>
      </c>
      <c r="BK583" t="s">
        <v>987</v>
      </c>
      <c r="BL583">
        <v>4.1898826714545603E-2</v>
      </c>
    </row>
    <row r="584" spans="19:64">
      <c r="S584" t="s">
        <v>988</v>
      </c>
      <c r="T584">
        <v>0</v>
      </c>
      <c r="W584" t="s">
        <v>988</v>
      </c>
      <c r="X584">
        <v>0</v>
      </c>
      <c r="AA584" t="s">
        <v>787</v>
      </c>
      <c r="AB584">
        <v>-187.88120602213601</v>
      </c>
      <c r="AE584" t="s">
        <v>988</v>
      </c>
      <c r="AF584">
        <v>0</v>
      </c>
      <c r="AI584" t="s">
        <v>988</v>
      </c>
      <c r="AJ584">
        <v>0</v>
      </c>
      <c r="AM584" t="s">
        <v>988</v>
      </c>
      <c r="AN584">
        <v>0</v>
      </c>
      <c r="AQ584" t="s">
        <v>988</v>
      </c>
      <c r="AR584">
        <v>0</v>
      </c>
      <c r="AU584" t="s">
        <v>988</v>
      </c>
      <c r="AV584">
        <v>0</v>
      </c>
      <c r="AY584" t="s">
        <v>988</v>
      </c>
      <c r="AZ584">
        <v>0</v>
      </c>
      <c r="BC584" t="s">
        <v>988</v>
      </c>
      <c r="BD584">
        <v>0</v>
      </c>
      <c r="BG584" t="s">
        <v>988</v>
      </c>
      <c r="BH584">
        <v>0</v>
      </c>
      <c r="BK584" t="s">
        <v>988</v>
      </c>
      <c r="BL584">
        <v>0</v>
      </c>
    </row>
    <row r="585" spans="19:64">
      <c r="S585" t="s">
        <v>989</v>
      </c>
      <c r="T585">
        <v>-160.675638212335</v>
      </c>
      <c r="W585" t="s">
        <v>989</v>
      </c>
      <c r="X585">
        <v>-49.1628681749999</v>
      </c>
      <c r="AA585" t="s">
        <v>788</v>
      </c>
      <c r="AB585">
        <v>0</v>
      </c>
      <c r="AE585" t="s">
        <v>989</v>
      </c>
      <c r="AF585">
        <v>-160.675638212373</v>
      </c>
      <c r="AI585" t="s">
        <v>989</v>
      </c>
      <c r="AJ585">
        <v>-160.675638212341</v>
      </c>
      <c r="AM585" t="s">
        <v>989</v>
      </c>
      <c r="AN585">
        <v>-160.675638212313</v>
      </c>
      <c r="AQ585" t="s">
        <v>989</v>
      </c>
      <c r="AR585">
        <v>8.0583367966462092</v>
      </c>
      <c r="AU585" t="s">
        <v>989</v>
      </c>
      <c r="AV585">
        <v>2.3587799999999999E-2</v>
      </c>
      <c r="AY585" t="s">
        <v>989</v>
      </c>
      <c r="AZ585">
        <v>8.0583367966461807</v>
      </c>
      <c r="BC585" t="s">
        <v>989</v>
      </c>
      <c r="BD585">
        <v>8.0583367966462092</v>
      </c>
      <c r="BG585" t="s">
        <v>989</v>
      </c>
      <c r="BH585">
        <v>8.0583367966461807</v>
      </c>
      <c r="BK585" t="s">
        <v>989</v>
      </c>
      <c r="BL585">
        <v>8.0583367966461807</v>
      </c>
    </row>
    <row r="586" spans="19:64">
      <c r="S586" t="s">
        <v>990</v>
      </c>
      <c r="T586">
        <v>-81.305158665818098</v>
      </c>
      <c r="W586" t="s">
        <v>990</v>
      </c>
      <c r="X586">
        <v>-26.199470925</v>
      </c>
      <c r="AA586" t="s">
        <v>789</v>
      </c>
      <c r="AB586">
        <v>99.960596174621799</v>
      </c>
      <c r="AE586" t="s">
        <v>990</v>
      </c>
      <c r="AF586">
        <v>-81.305158665803702</v>
      </c>
      <c r="AI586" t="s">
        <v>990</v>
      </c>
      <c r="AJ586">
        <v>-81.305158665815796</v>
      </c>
      <c r="AM586" t="s">
        <v>990</v>
      </c>
      <c r="AN586">
        <v>-81.305158665826795</v>
      </c>
      <c r="AQ586" t="s">
        <v>990</v>
      </c>
      <c r="AR586">
        <v>-35.170555029065603</v>
      </c>
      <c r="AU586" t="s">
        <v>990</v>
      </c>
      <c r="AV586">
        <v>-13.7348779718749</v>
      </c>
      <c r="AY586" t="s">
        <v>990</v>
      </c>
      <c r="AZ586">
        <v>-35.170555029065603</v>
      </c>
      <c r="BC586" t="s">
        <v>990</v>
      </c>
      <c r="BD586">
        <v>-35.170555029065603</v>
      </c>
      <c r="BG586" t="s">
        <v>990</v>
      </c>
      <c r="BH586">
        <v>-35.170555029065603</v>
      </c>
      <c r="BK586" t="s">
        <v>990</v>
      </c>
      <c r="BL586">
        <v>-35.170555029065603</v>
      </c>
    </row>
    <row r="587" spans="19:64">
      <c r="S587" t="s">
        <v>991</v>
      </c>
      <c r="T587">
        <v>-9.1452501833041502E-3</v>
      </c>
      <c r="W587" t="s">
        <v>991</v>
      </c>
      <c r="X587">
        <v>-4.4802000000000002E-3</v>
      </c>
      <c r="AA587" t="s">
        <v>790</v>
      </c>
      <c r="AB587">
        <v>0</v>
      </c>
      <c r="AE587" t="s">
        <v>991</v>
      </c>
      <c r="AF587">
        <v>-9.1452501833047695E-3</v>
      </c>
      <c r="AI587" t="s">
        <v>991</v>
      </c>
      <c r="AJ587">
        <v>-9.1452501833042509E-3</v>
      </c>
      <c r="AM587" t="s">
        <v>991</v>
      </c>
      <c r="AN587">
        <v>-9.1452501833037894E-3</v>
      </c>
      <c r="AQ587" t="s">
        <v>991</v>
      </c>
      <c r="AR587">
        <v>-2.8617053960740199E-3</v>
      </c>
      <c r="AU587" t="s">
        <v>991</v>
      </c>
      <c r="AV587">
        <v>-1.3565999999999999E-3</v>
      </c>
      <c r="AY587" t="s">
        <v>991</v>
      </c>
      <c r="AZ587">
        <v>-2.8617053960740199E-3</v>
      </c>
      <c r="BC587" t="s">
        <v>991</v>
      </c>
      <c r="BD587">
        <v>-2.8617053960740199E-3</v>
      </c>
      <c r="BG587" t="s">
        <v>991</v>
      </c>
      <c r="BH587">
        <v>-2.8617053960740199E-3</v>
      </c>
      <c r="BK587" t="s">
        <v>991</v>
      </c>
      <c r="BL587">
        <v>-2.8617053960740199E-3</v>
      </c>
    </row>
    <row r="588" spans="19:64">
      <c r="S588" t="s">
        <v>992</v>
      </c>
      <c r="T588">
        <v>0</v>
      </c>
      <c r="W588" t="s">
        <v>992</v>
      </c>
      <c r="X588">
        <v>0</v>
      </c>
      <c r="AA588" t="s">
        <v>791</v>
      </c>
      <c r="AB588">
        <v>-0.28895855257387498</v>
      </c>
      <c r="AE588" t="s">
        <v>992</v>
      </c>
      <c r="AF588">
        <v>0</v>
      </c>
      <c r="AI588" t="s">
        <v>992</v>
      </c>
      <c r="AJ588">
        <v>0</v>
      </c>
      <c r="AM588" t="s">
        <v>992</v>
      </c>
      <c r="AN588">
        <v>0</v>
      </c>
      <c r="AQ588" t="s">
        <v>992</v>
      </c>
      <c r="AR588">
        <v>0</v>
      </c>
      <c r="AU588" t="s">
        <v>992</v>
      </c>
      <c r="AV588">
        <v>0</v>
      </c>
      <c r="AY588" t="s">
        <v>992</v>
      </c>
      <c r="AZ588">
        <v>0</v>
      </c>
      <c r="BC588" t="s">
        <v>992</v>
      </c>
      <c r="BD588">
        <v>0</v>
      </c>
      <c r="BG588" t="s">
        <v>992</v>
      </c>
      <c r="BH588">
        <v>0</v>
      </c>
      <c r="BK588" t="s">
        <v>992</v>
      </c>
      <c r="BL588">
        <v>0</v>
      </c>
    </row>
    <row r="589" spans="19:64">
      <c r="S589" t="s">
        <v>993</v>
      </c>
      <c r="T589">
        <v>0</v>
      </c>
      <c r="W589" t="s">
        <v>993</v>
      </c>
      <c r="X589">
        <v>0</v>
      </c>
      <c r="AA589" t="s">
        <v>792</v>
      </c>
      <c r="AB589">
        <v>0</v>
      </c>
      <c r="AE589" t="s">
        <v>993</v>
      </c>
      <c r="AF589">
        <v>0</v>
      </c>
      <c r="AI589" t="s">
        <v>993</v>
      </c>
      <c r="AJ589">
        <v>0</v>
      </c>
      <c r="AM589" t="s">
        <v>993</v>
      </c>
      <c r="AN589">
        <v>0</v>
      </c>
      <c r="AQ589" t="s">
        <v>993</v>
      </c>
      <c r="AR589">
        <v>0</v>
      </c>
      <c r="AU589" t="s">
        <v>993</v>
      </c>
      <c r="AV589">
        <v>0</v>
      </c>
      <c r="AY589" t="s">
        <v>993</v>
      </c>
      <c r="AZ589">
        <v>0</v>
      </c>
      <c r="BC589" t="s">
        <v>993</v>
      </c>
      <c r="BD589">
        <v>0</v>
      </c>
      <c r="BG589" t="s">
        <v>993</v>
      </c>
      <c r="BH589">
        <v>0</v>
      </c>
      <c r="BK589" t="s">
        <v>993</v>
      </c>
      <c r="BL589">
        <v>0</v>
      </c>
    </row>
    <row r="590" spans="19:64">
      <c r="S590" t="s">
        <v>994</v>
      </c>
      <c r="T590">
        <v>99.429523984609702</v>
      </c>
      <c r="W590" t="s">
        <v>994</v>
      </c>
      <c r="X590">
        <v>62.702215424999899</v>
      </c>
      <c r="AA590" t="s">
        <v>793</v>
      </c>
      <c r="AB590">
        <v>-6.8635522025502202E-2</v>
      </c>
      <c r="AE590" t="s">
        <v>994</v>
      </c>
      <c r="AF590">
        <v>99.429523984609602</v>
      </c>
      <c r="AI590" t="s">
        <v>994</v>
      </c>
      <c r="AJ590">
        <v>99.429523984609702</v>
      </c>
      <c r="AM590" t="s">
        <v>994</v>
      </c>
      <c r="AN590">
        <v>99.429523984609702</v>
      </c>
      <c r="AQ590" t="s">
        <v>994</v>
      </c>
      <c r="AR590">
        <v>0.81876671806727297</v>
      </c>
      <c r="AU590" t="s">
        <v>994</v>
      </c>
      <c r="AV590">
        <v>0.93290680000000004</v>
      </c>
      <c r="AY590" t="s">
        <v>994</v>
      </c>
      <c r="AZ590">
        <v>0.81876671806727297</v>
      </c>
      <c r="BC590" t="s">
        <v>994</v>
      </c>
      <c r="BD590">
        <v>0.81876671806727297</v>
      </c>
      <c r="BG590" t="s">
        <v>994</v>
      </c>
      <c r="BH590">
        <v>0.81876671806726598</v>
      </c>
      <c r="BK590" t="s">
        <v>994</v>
      </c>
      <c r="BL590">
        <v>0.81876671806726598</v>
      </c>
    </row>
    <row r="591" spans="19:64">
      <c r="S591" t="s">
        <v>995</v>
      </c>
      <c r="T591">
        <v>0</v>
      </c>
      <c r="W591" t="s">
        <v>995</v>
      </c>
      <c r="X591">
        <v>0</v>
      </c>
      <c r="AA591" t="s">
        <v>794</v>
      </c>
      <c r="AB591">
        <v>119.831753184459</v>
      </c>
      <c r="AE591" t="s">
        <v>995</v>
      </c>
      <c r="AF591">
        <v>0</v>
      </c>
      <c r="AI591" t="s">
        <v>995</v>
      </c>
      <c r="AJ591">
        <v>0</v>
      </c>
      <c r="AM591" t="s">
        <v>995</v>
      </c>
      <c r="AN591">
        <v>0</v>
      </c>
      <c r="AQ591" t="s">
        <v>995</v>
      </c>
      <c r="AR591">
        <v>0</v>
      </c>
      <c r="AU591" t="s">
        <v>995</v>
      </c>
      <c r="AV591">
        <v>0</v>
      </c>
      <c r="AY591" t="s">
        <v>995</v>
      </c>
      <c r="AZ591">
        <v>0</v>
      </c>
      <c r="BC591" t="s">
        <v>995</v>
      </c>
      <c r="BD591">
        <v>0</v>
      </c>
      <c r="BG591" t="s">
        <v>995</v>
      </c>
      <c r="BH591">
        <v>0</v>
      </c>
      <c r="BK591" t="s">
        <v>995</v>
      </c>
      <c r="BL591">
        <v>0</v>
      </c>
    </row>
    <row r="592" spans="19:64">
      <c r="S592" t="s">
        <v>996</v>
      </c>
      <c r="T592">
        <v>0</v>
      </c>
      <c r="W592" t="s">
        <v>996</v>
      </c>
      <c r="X592">
        <v>0</v>
      </c>
      <c r="AA592" t="s">
        <v>795</v>
      </c>
      <c r="AB592">
        <v>10.526581699303099</v>
      </c>
      <c r="AE592" t="s">
        <v>996</v>
      </c>
      <c r="AF592">
        <v>0</v>
      </c>
      <c r="AI592" t="s">
        <v>996</v>
      </c>
      <c r="AJ592">
        <v>0</v>
      </c>
      <c r="AM592" t="s">
        <v>996</v>
      </c>
      <c r="AN592">
        <v>0</v>
      </c>
      <c r="AQ592" t="s">
        <v>996</v>
      </c>
      <c r="AR592">
        <v>0</v>
      </c>
      <c r="AU592" t="s">
        <v>996</v>
      </c>
      <c r="AV592">
        <v>0</v>
      </c>
      <c r="AY592" t="s">
        <v>996</v>
      </c>
      <c r="AZ592">
        <v>0</v>
      </c>
      <c r="BC592" t="s">
        <v>996</v>
      </c>
      <c r="BD592">
        <v>0</v>
      </c>
      <c r="BG592" t="s">
        <v>996</v>
      </c>
      <c r="BH592">
        <v>0</v>
      </c>
      <c r="BK592" t="s">
        <v>996</v>
      </c>
      <c r="BL592">
        <v>0</v>
      </c>
    </row>
    <row r="593" spans="19:64">
      <c r="S593" t="s">
        <v>2049</v>
      </c>
      <c r="T593">
        <v>0</v>
      </c>
      <c r="W593" t="s">
        <v>2049</v>
      </c>
      <c r="X593">
        <v>0</v>
      </c>
      <c r="AA593" t="s">
        <v>2033</v>
      </c>
      <c r="AB593">
        <v>0</v>
      </c>
      <c r="AE593" t="s">
        <v>2049</v>
      </c>
      <c r="AF593">
        <v>0</v>
      </c>
      <c r="AI593" t="s">
        <v>2049</v>
      </c>
      <c r="AJ593">
        <v>0</v>
      </c>
      <c r="AM593" t="s">
        <v>2049</v>
      </c>
      <c r="AN593">
        <v>0</v>
      </c>
      <c r="AQ593" t="s">
        <v>2049</v>
      </c>
      <c r="AR593">
        <v>0</v>
      </c>
      <c r="AU593" t="s">
        <v>2049</v>
      </c>
      <c r="AV593">
        <v>0</v>
      </c>
      <c r="AY593" t="s">
        <v>2049</v>
      </c>
      <c r="AZ593">
        <v>0</v>
      </c>
      <c r="BC593" t="s">
        <v>2049</v>
      </c>
      <c r="BD593">
        <v>0</v>
      </c>
      <c r="BG593" t="s">
        <v>2049</v>
      </c>
      <c r="BH593">
        <v>0</v>
      </c>
      <c r="BK593" t="s">
        <v>2049</v>
      </c>
      <c r="BL593">
        <v>0</v>
      </c>
    </row>
    <row r="594" spans="19:64">
      <c r="S594" t="s">
        <v>997</v>
      </c>
      <c r="T594">
        <v>0</v>
      </c>
      <c r="W594" t="s">
        <v>997</v>
      </c>
      <c r="X594">
        <v>0</v>
      </c>
      <c r="AA594" t="s">
        <v>796</v>
      </c>
      <c r="AB594">
        <v>0</v>
      </c>
      <c r="AE594" t="s">
        <v>997</v>
      </c>
      <c r="AF594">
        <v>0</v>
      </c>
      <c r="AI594" t="s">
        <v>997</v>
      </c>
      <c r="AJ594">
        <v>0</v>
      </c>
      <c r="AM594" t="s">
        <v>997</v>
      </c>
      <c r="AN594">
        <v>0</v>
      </c>
      <c r="AQ594" t="s">
        <v>997</v>
      </c>
      <c r="AR594">
        <v>0</v>
      </c>
      <c r="AU594" t="s">
        <v>997</v>
      </c>
      <c r="AV594">
        <v>0</v>
      </c>
      <c r="AY594" t="s">
        <v>997</v>
      </c>
      <c r="AZ594">
        <v>0</v>
      </c>
      <c r="BC594" t="s">
        <v>997</v>
      </c>
      <c r="BD594">
        <v>0</v>
      </c>
      <c r="BG594" t="s">
        <v>997</v>
      </c>
      <c r="BH594">
        <v>0</v>
      </c>
      <c r="BK594" t="s">
        <v>997</v>
      </c>
      <c r="BL594">
        <v>0</v>
      </c>
    </row>
    <row r="595" spans="19:64">
      <c r="S595" t="s">
        <v>998</v>
      </c>
      <c r="T595">
        <v>-199.508524064798</v>
      </c>
      <c r="W595" t="s">
        <v>998</v>
      </c>
      <c r="X595">
        <v>-128.17200524999899</v>
      </c>
      <c r="AA595" t="s">
        <v>387</v>
      </c>
      <c r="AB595">
        <v>-3.5680155115929202E-2</v>
      </c>
      <c r="AE595" t="s">
        <v>998</v>
      </c>
      <c r="AF595">
        <v>-199.508524064798</v>
      </c>
      <c r="AI595" t="s">
        <v>998</v>
      </c>
      <c r="AJ595">
        <v>-199.508524064798</v>
      </c>
      <c r="AM595" t="s">
        <v>998</v>
      </c>
      <c r="AN595">
        <v>-199.508524064798</v>
      </c>
      <c r="AQ595" t="s">
        <v>998</v>
      </c>
      <c r="AR595">
        <v>-2.36052757961258</v>
      </c>
      <c r="AU595" t="s">
        <v>998</v>
      </c>
      <c r="AV595">
        <v>-2.1890529999999901</v>
      </c>
      <c r="AY595" t="s">
        <v>998</v>
      </c>
      <c r="AZ595">
        <v>-2.36052757961258</v>
      </c>
      <c r="BC595" t="s">
        <v>998</v>
      </c>
      <c r="BD595">
        <v>-2.36052757961258</v>
      </c>
      <c r="BG595" t="s">
        <v>998</v>
      </c>
      <c r="BH595">
        <v>-2.3605275796125702</v>
      </c>
      <c r="BK595" t="s">
        <v>998</v>
      </c>
      <c r="BL595">
        <v>-2.3605275796125702</v>
      </c>
    </row>
    <row r="596" spans="19:64">
      <c r="S596" t="s">
        <v>999</v>
      </c>
      <c r="T596">
        <v>0</v>
      </c>
      <c r="W596" t="s">
        <v>999</v>
      </c>
      <c r="X596">
        <v>0</v>
      </c>
      <c r="AA596" t="s">
        <v>797</v>
      </c>
      <c r="AB596">
        <v>4.3739300300616197E-3</v>
      </c>
      <c r="AE596" t="s">
        <v>999</v>
      </c>
      <c r="AF596">
        <v>0</v>
      </c>
      <c r="AI596" t="s">
        <v>999</v>
      </c>
      <c r="AJ596">
        <v>0</v>
      </c>
      <c r="AM596" t="s">
        <v>999</v>
      </c>
      <c r="AN596">
        <v>0</v>
      </c>
      <c r="AQ596" t="s">
        <v>999</v>
      </c>
      <c r="AR596">
        <v>0</v>
      </c>
      <c r="AU596" t="s">
        <v>999</v>
      </c>
      <c r="AV596">
        <v>0</v>
      </c>
      <c r="AY596" t="s">
        <v>999</v>
      </c>
      <c r="AZ596">
        <v>0</v>
      </c>
      <c r="BC596" t="s">
        <v>999</v>
      </c>
      <c r="BD596">
        <v>0</v>
      </c>
      <c r="BG596" t="s">
        <v>999</v>
      </c>
      <c r="BH596">
        <v>0</v>
      </c>
      <c r="BK596" t="s">
        <v>999</v>
      </c>
      <c r="BL596">
        <v>0</v>
      </c>
    </row>
    <row r="597" spans="19:64">
      <c r="S597" t="s">
        <v>363</v>
      </c>
      <c r="T597">
        <v>10.240051642728</v>
      </c>
      <c r="W597" t="s">
        <v>363</v>
      </c>
      <c r="X597">
        <v>1.80907785000001</v>
      </c>
      <c r="AA597" t="s">
        <v>2034</v>
      </c>
      <c r="AB597">
        <v>0</v>
      </c>
      <c r="AE597" t="s">
        <v>363</v>
      </c>
      <c r="AF597">
        <v>10.2400516427548</v>
      </c>
      <c r="AI597" t="s">
        <v>363</v>
      </c>
      <c r="AJ597">
        <v>10.240051642732199</v>
      </c>
      <c r="AM597" t="s">
        <v>363</v>
      </c>
      <c r="AN597">
        <v>10.2400516427118</v>
      </c>
      <c r="AQ597" t="s">
        <v>363</v>
      </c>
      <c r="AR597">
        <v>19.8492477144849</v>
      </c>
      <c r="AU597" t="s">
        <v>363</v>
      </c>
      <c r="AV597">
        <v>6.0284262000000197</v>
      </c>
      <c r="AY597" t="s">
        <v>363</v>
      </c>
      <c r="AZ597">
        <v>19.8492477144849</v>
      </c>
      <c r="BC597" t="s">
        <v>363</v>
      </c>
      <c r="BD597">
        <v>19.8492477144849</v>
      </c>
      <c r="BG597" t="s">
        <v>363</v>
      </c>
      <c r="BH597">
        <v>19.8492477144849</v>
      </c>
      <c r="BK597" t="s">
        <v>363</v>
      </c>
      <c r="BL597">
        <v>19.8492477144849</v>
      </c>
    </row>
    <row r="598" spans="19:64">
      <c r="S598" s="22" t="s">
        <v>1000</v>
      </c>
      <c r="T598" s="22">
        <v>0</v>
      </c>
      <c r="U598" s="22"/>
      <c r="V598" s="22"/>
      <c r="W598" s="22" t="s">
        <v>1000</v>
      </c>
      <c r="X598" s="22">
        <v>0</v>
      </c>
      <c r="Y598" s="22"/>
      <c r="Z598" s="22"/>
      <c r="AA598" s="22" t="s">
        <v>798</v>
      </c>
      <c r="AB598" s="22">
        <v>4.3739300300616197E-3</v>
      </c>
      <c r="AC598" s="22"/>
      <c r="AD598" s="22"/>
      <c r="AE598" s="22" t="s">
        <v>1000</v>
      </c>
      <c r="AF598" s="22">
        <v>0</v>
      </c>
      <c r="AG598" s="22"/>
      <c r="AH598" s="22"/>
      <c r="AI598" s="22" t="s">
        <v>1000</v>
      </c>
      <c r="AJ598" s="22">
        <v>0</v>
      </c>
      <c r="AK598" s="22"/>
      <c r="AL598" s="22"/>
      <c r="AM598" s="22" t="s">
        <v>1000</v>
      </c>
      <c r="AN598" s="22">
        <v>0</v>
      </c>
      <c r="AO598" s="22"/>
      <c r="AP598" s="267"/>
      <c r="AQ598" s="22" t="s">
        <v>1000</v>
      </c>
      <c r="AR598" s="22">
        <v>-112.72772789327099</v>
      </c>
      <c r="AU598" t="s">
        <v>1000</v>
      </c>
      <c r="AV598">
        <v>-1.8279757999999899</v>
      </c>
      <c r="AY598" t="s">
        <v>1000</v>
      </c>
      <c r="AZ598">
        <v>-112.72772789327099</v>
      </c>
      <c r="BC598" t="s">
        <v>1000</v>
      </c>
      <c r="BD598">
        <v>-112.72772789327099</v>
      </c>
      <c r="BG598" t="s">
        <v>1000</v>
      </c>
      <c r="BH598">
        <v>-112.72772789327099</v>
      </c>
      <c r="BK598" t="s">
        <v>1000</v>
      </c>
      <c r="BL598">
        <v>-112.72772789327099</v>
      </c>
    </row>
    <row r="599" spans="19:64">
      <c r="S599" t="s">
        <v>1001</v>
      </c>
      <c r="T599">
        <v>-297.35713993719202</v>
      </c>
      <c r="W599" t="s">
        <v>1001</v>
      </c>
      <c r="X599">
        <v>-76.531366949999807</v>
      </c>
      <c r="AA599" t="s">
        <v>799</v>
      </c>
      <c r="AB599">
        <v>0</v>
      </c>
      <c r="AE599" t="s">
        <v>1001</v>
      </c>
      <c r="AF599">
        <v>-297.35713993723101</v>
      </c>
      <c r="AI599" t="s">
        <v>1001</v>
      </c>
      <c r="AJ599">
        <v>-297.35713993719901</v>
      </c>
      <c r="AM599" t="s">
        <v>1001</v>
      </c>
      <c r="AN599">
        <v>-297.35713993716899</v>
      </c>
      <c r="AQ599" t="s">
        <v>1001</v>
      </c>
      <c r="AR599">
        <v>-90.098796449814898</v>
      </c>
      <c r="AU599" t="s">
        <v>1001</v>
      </c>
      <c r="AV599">
        <v>-33.191215706249899</v>
      </c>
      <c r="AY599" t="s">
        <v>1001</v>
      </c>
      <c r="AZ599">
        <v>-90.098796449814799</v>
      </c>
      <c r="BC599" t="s">
        <v>1001</v>
      </c>
      <c r="BD599">
        <v>-90.098796449814799</v>
      </c>
      <c r="BG599" t="s">
        <v>1001</v>
      </c>
      <c r="BH599">
        <v>-90.098796449814898</v>
      </c>
      <c r="BK599" t="s">
        <v>1001</v>
      </c>
      <c r="BL599">
        <v>-90.098796449814898</v>
      </c>
    </row>
    <row r="600" spans="19:64">
      <c r="S600" t="s">
        <v>1002</v>
      </c>
      <c r="T600">
        <v>0</v>
      </c>
      <c r="W600" t="s">
        <v>1002</v>
      </c>
      <c r="X600">
        <v>0</v>
      </c>
      <c r="AA600" t="s">
        <v>800</v>
      </c>
      <c r="AB600">
        <v>0</v>
      </c>
      <c r="AE600" t="s">
        <v>1002</v>
      </c>
      <c r="AF600">
        <v>0</v>
      </c>
      <c r="AI600" t="s">
        <v>1002</v>
      </c>
      <c r="AJ600">
        <v>0</v>
      </c>
      <c r="AM600" t="s">
        <v>1002</v>
      </c>
      <c r="AN600">
        <v>0</v>
      </c>
      <c r="AQ600" t="s">
        <v>1002</v>
      </c>
      <c r="AR600">
        <v>0</v>
      </c>
      <c r="AU600" t="s">
        <v>1002</v>
      </c>
      <c r="AV600">
        <v>0</v>
      </c>
      <c r="AY600" t="s">
        <v>1002</v>
      </c>
      <c r="AZ600">
        <v>0</v>
      </c>
      <c r="BC600" t="s">
        <v>1002</v>
      </c>
      <c r="BD600">
        <v>0</v>
      </c>
      <c r="BG600" t="s">
        <v>1002</v>
      </c>
      <c r="BH600">
        <v>0</v>
      </c>
      <c r="BK600" t="s">
        <v>1002</v>
      </c>
      <c r="BL600">
        <v>0</v>
      </c>
    </row>
    <row r="601" spans="19:64">
      <c r="S601" t="s">
        <v>1003</v>
      </c>
      <c r="T601">
        <v>-3.1892872487993801E-2</v>
      </c>
      <c r="W601" t="s">
        <v>1003</v>
      </c>
      <c r="X601">
        <v>-1.56240000000001E-2</v>
      </c>
      <c r="AA601" t="s">
        <v>801</v>
      </c>
      <c r="AB601">
        <v>0</v>
      </c>
      <c r="AE601" t="s">
        <v>1003</v>
      </c>
      <c r="AF601">
        <v>-3.1892872487996098E-2</v>
      </c>
      <c r="AI601" t="s">
        <v>1003</v>
      </c>
      <c r="AJ601">
        <v>-3.1892872487993801E-2</v>
      </c>
      <c r="AM601" t="s">
        <v>1003</v>
      </c>
      <c r="AN601">
        <v>-3.1892872487992302E-2</v>
      </c>
      <c r="AQ601" t="s">
        <v>1003</v>
      </c>
      <c r="AR601">
        <v>-9.9798207464533804E-3</v>
      </c>
      <c r="AU601" t="s">
        <v>1003</v>
      </c>
      <c r="AV601">
        <v>-4.731E-3</v>
      </c>
      <c r="AY601" t="s">
        <v>1003</v>
      </c>
      <c r="AZ601">
        <v>-9.9798207464541593E-3</v>
      </c>
      <c r="BC601" t="s">
        <v>1003</v>
      </c>
      <c r="BD601">
        <v>-9.9798207464534307E-3</v>
      </c>
      <c r="BG601" t="s">
        <v>1003</v>
      </c>
      <c r="BH601">
        <v>-9.9798207464612699E-3</v>
      </c>
      <c r="BK601" t="s">
        <v>1003</v>
      </c>
      <c r="BL601">
        <v>-9.9798207464612699E-3</v>
      </c>
    </row>
    <row r="602" spans="19:64">
      <c r="S602" t="s">
        <v>1004</v>
      </c>
      <c r="T602">
        <v>0</v>
      </c>
      <c r="W602" t="s">
        <v>1004</v>
      </c>
      <c r="X602">
        <v>0</v>
      </c>
      <c r="AA602" t="s">
        <v>802</v>
      </c>
      <c r="AB602">
        <v>0</v>
      </c>
      <c r="AE602" t="s">
        <v>1004</v>
      </c>
      <c r="AF602">
        <v>0</v>
      </c>
      <c r="AI602" t="s">
        <v>1004</v>
      </c>
      <c r="AJ602">
        <v>0</v>
      </c>
      <c r="AM602" t="s">
        <v>1004</v>
      </c>
      <c r="AN602">
        <v>0</v>
      </c>
      <c r="AQ602" t="s">
        <v>1004</v>
      </c>
      <c r="AR602">
        <v>0</v>
      </c>
      <c r="AU602" t="s">
        <v>1004</v>
      </c>
      <c r="AV602">
        <v>0</v>
      </c>
      <c r="AY602" t="s">
        <v>1004</v>
      </c>
      <c r="AZ602">
        <v>0</v>
      </c>
      <c r="BC602" t="s">
        <v>1004</v>
      </c>
      <c r="BD602">
        <v>0</v>
      </c>
      <c r="BG602" t="s">
        <v>1004</v>
      </c>
      <c r="BH602">
        <v>0</v>
      </c>
      <c r="BK602" t="s">
        <v>1004</v>
      </c>
      <c r="BL602">
        <v>0</v>
      </c>
    </row>
    <row r="603" spans="19:64">
      <c r="S603" t="s">
        <v>26</v>
      </c>
      <c r="T603">
        <v>0</v>
      </c>
      <c r="W603" t="s">
        <v>26</v>
      </c>
      <c r="X603">
        <v>0</v>
      </c>
      <c r="AA603" t="s">
        <v>803</v>
      </c>
      <c r="AB603">
        <v>0</v>
      </c>
      <c r="AE603" t="s">
        <v>26</v>
      </c>
      <c r="AF603">
        <v>0</v>
      </c>
      <c r="AI603" t="s">
        <v>26</v>
      </c>
      <c r="AJ603">
        <v>0</v>
      </c>
      <c r="AM603" t="s">
        <v>26</v>
      </c>
      <c r="AN603">
        <v>0</v>
      </c>
      <c r="AQ603" t="s">
        <v>26</v>
      </c>
      <c r="AR603">
        <v>0</v>
      </c>
      <c r="AU603" t="s">
        <v>26</v>
      </c>
      <c r="AV603">
        <v>0</v>
      </c>
      <c r="AY603" t="s">
        <v>26</v>
      </c>
      <c r="AZ603">
        <v>0</v>
      </c>
      <c r="BC603" t="s">
        <v>26</v>
      </c>
      <c r="BD603">
        <v>0</v>
      </c>
      <c r="BG603" t="s">
        <v>26</v>
      </c>
      <c r="BH603">
        <v>0</v>
      </c>
      <c r="BK603" t="s">
        <v>26</v>
      </c>
      <c r="BL603">
        <v>0</v>
      </c>
    </row>
    <row r="604" spans="19:64">
      <c r="S604" t="s">
        <v>1005</v>
      </c>
      <c r="T604">
        <v>0</v>
      </c>
      <c r="W604" t="s">
        <v>1005</v>
      </c>
      <c r="X604">
        <v>0</v>
      </c>
      <c r="AA604" t="s">
        <v>804</v>
      </c>
      <c r="AB604">
        <v>-61.650251689906902</v>
      </c>
      <c r="AE604" t="s">
        <v>1005</v>
      </c>
      <c r="AF604">
        <v>0</v>
      </c>
      <c r="AI604" t="s">
        <v>1005</v>
      </c>
      <c r="AJ604">
        <v>0</v>
      </c>
      <c r="AM604" t="s">
        <v>1005</v>
      </c>
      <c r="AN604">
        <v>0</v>
      </c>
      <c r="AQ604" t="s">
        <v>1005</v>
      </c>
      <c r="AR604">
        <v>112.72772789327099</v>
      </c>
      <c r="AU604" t="s">
        <v>1005</v>
      </c>
      <c r="AV604">
        <v>1.8279757999999899</v>
      </c>
      <c r="AY604" t="s">
        <v>1005</v>
      </c>
      <c r="AZ604">
        <v>112.72772789327099</v>
      </c>
      <c r="BC604" t="s">
        <v>1005</v>
      </c>
      <c r="BD604">
        <v>112.72772789327099</v>
      </c>
      <c r="BG604" t="s">
        <v>1005</v>
      </c>
      <c r="BH604">
        <v>112.72772789327099</v>
      </c>
      <c r="BK604" t="s">
        <v>1005</v>
      </c>
      <c r="BL604">
        <v>112.72772789327099</v>
      </c>
    </row>
    <row r="605" spans="19:64">
      <c r="S605" t="s">
        <v>1006</v>
      </c>
      <c r="T605">
        <v>-1.71512894497425E-2</v>
      </c>
      <c r="W605" t="s">
        <v>1006</v>
      </c>
      <c r="X605">
        <v>-1.6072199999999998E-2</v>
      </c>
      <c r="AA605" t="s">
        <v>805</v>
      </c>
      <c r="AB605">
        <v>0.129871750297509</v>
      </c>
      <c r="AE605" t="s">
        <v>1006</v>
      </c>
      <c r="AF605">
        <v>-1.71512894497425E-2</v>
      </c>
      <c r="AI605" t="s">
        <v>1006</v>
      </c>
      <c r="AJ605">
        <v>-1.7151289449742601E-2</v>
      </c>
      <c r="AM605" t="s">
        <v>1006</v>
      </c>
      <c r="AN605">
        <v>-1.71512894497425E-2</v>
      </c>
      <c r="AQ605" t="s">
        <v>1006</v>
      </c>
      <c r="AR605">
        <v>-5.7131917563458803E-3</v>
      </c>
      <c r="AU605" t="s">
        <v>1006</v>
      </c>
      <c r="AV605" s="110">
        <v>-3.1379999999999998E-4</v>
      </c>
      <c r="AY605" t="s">
        <v>1006</v>
      </c>
      <c r="AZ605">
        <v>-5.7131917563458898E-3</v>
      </c>
      <c r="BC605" t="s">
        <v>1006</v>
      </c>
      <c r="BD605">
        <v>-5.7131917563458803E-3</v>
      </c>
      <c r="BG605" t="s">
        <v>1006</v>
      </c>
      <c r="BH605">
        <v>-5.7131917563458898E-3</v>
      </c>
      <c r="BK605" t="s">
        <v>1006</v>
      </c>
      <c r="BL605">
        <v>-5.7131917563458898E-3</v>
      </c>
    </row>
    <row r="606" spans="19:64">
      <c r="S606" t="s">
        <v>1007</v>
      </c>
      <c r="T606">
        <v>0</v>
      </c>
      <c r="W606" t="s">
        <v>1007</v>
      </c>
      <c r="X606">
        <v>0</v>
      </c>
      <c r="AA606" t="s">
        <v>379</v>
      </c>
      <c r="AB606">
        <v>-3.5561480531972198</v>
      </c>
      <c r="AE606" t="s">
        <v>1007</v>
      </c>
      <c r="AF606">
        <v>0</v>
      </c>
      <c r="AI606" t="s">
        <v>1007</v>
      </c>
      <c r="AJ606">
        <v>0</v>
      </c>
      <c r="AM606" t="s">
        <v>1007</v>
      </c>
      <c r="AN606">
        <v>0</v>
      </c>
      <c r="AQ606" t="s">
        <v>1007</v>
      </c>
      <c r="AR606">
        <v>0</v>
      </c>
      <c r="AU606" t="s">
        <v>1007</v>
      </c>
      <c r="AV606">
        <v>0</v>
      </c>
      <c r="AY606" t="s">
        <v>1007</v>
      </c>
      <c r="AZ606">
        <v>0</v>
      </c>
      <c r="BC606" t="s">
        <v>1007</v>
      </c>
      <c r="BD606">
        <v>0</v>
      </c>
      <c r="BG606" t="s">
        <v>1007</v>
      </c>
      <c r="BH606">
        <v>0</v>
      </c>
      <c r="BK606" t="s">
        <v>1007</v>
      </c>
      <c r="BL606">
        <v>0</v>
      </c>
    </row>
    <row r="607" spans="19:64">
      <c r="S607" t="s">
        <v>2050</v>
      </c>
      <c r="T607">
        <v>0</v>
      </c>
      <c r="W607" t="s">
        <v>2050</v>
      </c>
      <c r="X607">
        <v>0</v>
      </c>
      <c r="AA607" t="s">
        <v>806</v>
      </c>
      <c r="AB607">
        <v>0</v>
      </c>
      <c r="AE607" t="s">
        <v>2050</v>
      </c>
      <c r="AF607">
        <v>0</v>
      </c>
      <c r="AI607" t="s">
        <v>2050</v>
      </c>
      <c r="AJ607">
        <v>0</v>
      </c>
      <c r="AM607" t="s">
        <v>2050</v>
      </c>
      <c r="AN607">
        <v>0</v>
      </c>
      <c r="AQ607" t="s">
        <v>2050</v>
      </c>
      <c r="AR607">
        <v>0</v>
      </c>
      <c r="AU607" t="s">
        <v>2050</v>
      </c>
      <c r="AV607">
        <v>0</v>
      </c>
      <c r="AY607" t="s">
        <v>2050</v>
      </c>
      <c r="AZ607">
        <v>0</v>
      </c>
      <c r="BC607" t="s">
        <v>2050</v>
      </c>
      <c r="BD607">
        <v>0</v>
      </c>
      <c r="BG607" t="s">
        <v>2050</v>
      </c>
      <c r="BH607">
        <v>0</v>
      </c>
      <c r="BK607" t="s">
        <v>2050</v>
      </c>
      <c r="BL607">
        <v>0</v>
      </c>
    </row>
    <row r="608" spans="19:64">
      <c r="S608" t="s">
        <v>1008</v>
      </c>
      <c r="T608">
        <v>2.1003353561211101E-2</v>
      </c>
      <c r="W608" t="s">
        <v>1008</v>
      </c>
      <c r="X608">
        <v>1.0288800000000001E-2</v>
      </c>
      <c r="AA608" t="s">
        <v>807</v>
      </c>
      <c r="AB608">
        <v>10.2752922709677</v>
      </c>
      <c r="AE608" t="s">
        <v>1008</v>
      </c>
      <c r="AF608">
        <v>2.1003353561212499E-2</v>
      </c>
      <c r="AI608" t="s">
        <v>1008</v>
      </c>
      <c r="AJ608">
        <v>2.1003353561211399E-2</v>
      </c>
      <c r="AM608" t="s">
        <v>1008</v>
      </c>
      <c r="AN608">
        <v>2.1003353561210299E-2</v>
      </c>
      <c r="AQ608" t="s">
        <v>1008</v>
      </c>
      <c r="AR608">
        <v>6.5722814961667701E-3</v>
      </c>
      <c r="AU608" t="s">
        <v>1008</v>
      </c>
      <c r="AV608">
        <v>3.1157999999999902E-3</v>
      </c>
      <c r="AY608" t="s">
        <v>1008</v>
      </c>
      <c r="AZ608">
        <v>6.5722814961667701E-3</v>
      </c>
      <c r="BC608" t="s">
        <v>1008</v>
      </c>
      <c r="BD608">
        <v>6.5722814961667701E-3</v>
      </c>
      <c r="BG608" t="s">
        <v>1008</v>
      </c>
      <c r="BH608">
        <v>6.5722814961667701E-3</v>
      </c>
      <c r="BK608" t="s">
        <v>1008</v>
      </c>
      <c r="BL608">
        <v>6.5722814961667701E-3</v>
      </c>
    </row>
    <row r="609" spans="19:64">
      <c r="S609" t="s">
        <v>1009</v>
      </c>
      <c r="T609">
        <v>0</v>
      </c>
      <c r="W609" t="s">
        <v>1009</v>
      </c>
      <c r="X609">
        <v>0</v>
      </c>
      <c r="AA609" t="s">
        <v>808</v>
      </c>
      <c r="AB609">
        <v>0</v>
      </c>
      <c r="AE609" t="s">
        <v>1009</v>
      </c>
      <c r="AF609">
        <v>0</v>
      </c>
      <c r="AI609" t="s">
        <v>1009</v>
      </c>
      <c r="AJ609">
        <v>0</v>
      </c>
      <c r="AM609" t="s">
        <v>1009</v>
      </c>
      <c r="AN609">
        <v>0</v>
      </c>
      <c r="AQ609" t="s">
        <v>1009</v>
      </c>
      <c r="AR609">
        <v>0</v>
      </c>
      <c r="AU609" t="s">
        <v>1009</v>
      </c>
      <c r="AV609">
        <v>0</v>
      </c>
      <c r="AY609" t="s">
        <v>1009</v>
      </c>
      <c r="AZ609">
        <v>0</v>
      </c>
      <c r="BC609" t="s">
        <v>1009</v>
      </c>
      <c r="BD609">
        <v>0</v>
      </c>
      <c r="BG609" t="s">
        <v>1009</v>
      </c>
      <c r="BH609">
        <v>0</v>
      </c>
      <c r="BK609" t="s">
        <v>1009</v>
      </c>
      <c r="BL609">
        <v>0</v>
      </c>
    </row>
    <row r="610" spans="19:64">
      <c r="S610" t="s">
        <v>1010</v>
      </c>
      <c r="T610">
        <v>0</v>
      </c>
      <c r="W610" t="s">
        <v>1010</v>
      </c>
      <c r="X610">
        <v>0</v>
      </c>
      <c r="AA610" t="s">
        <v>809</v>
      </c>
      <c r="AB610">
        <v>0</v>
      </c>
      <c r="AE610" t="s">
        <v>1010</v>
      </c>
      <c r="AF610">
        <v>0</v>
      </c>
      <c r="AI610" t="s">
        <v>1010</v>
      </c>
      <c r="AJ610">
        <v>0</v>
      </c>
      <c r="AM610" t="s">
        <v>1010</v>
      </c>
      <c r="AN610">
        <v>0</v>
      </c>
      <c r="AQ610" t="s">
        <v>1010</v>
      </c>
      <c r="AR610">
        <v>0</v>
      </c>
      <c r="AU610" t="s">
        <v>1010</v>
      </c>
      <c r="AV610">
        <v>0</v>
      </c>
      <c r="AY610" t="s">
        <v>1010</v>
      </c>
      <c r="AZ610">
        <v>0</v>
      </c>
      <c r="BC610" t="s">
        <v>1010</v>
      </c>
      <c r="BD610">
        <v>0</v>
      </c>
      <c r="BG610" t="s">
        <v>1010</v>
      </c>
      <c r="BH610">
        <v>0</v>
      </c>
      <c r="BK610" t="s">
        <v>1010</v>
      </c>
      <c r="BL610">
        <v>0</v>
      </c>
    </row>
    <row r="611" spans="19:64">
      <c r="S611" t="s">
        <v>1011</v>
      </c>
      <c r="T611">
        <v>0</v>
      </c>
      <c r="W611" t="s">
        <v>1011</v>
      </c>
      <c r="X611">
        <v>0</v>
      </c>
      <c r="AA611" t="s">
        <v>358</v>
      </c>
      <c r="AB611">
        <v>132.18901183669999</v>
      </c>
      <c r="AE611" t="s">
        <v>1011</v>
      </c>
      <c r="AF611">
        <v>0</v>
      </c>
      <c r="AI611" t="s">
        <v>1011</v>
      </c>
      <c r="AJ611">
        <v>0</v>
      </c>
      <c r="AM611" t="s">
        <v>1011</v>
      </c>
      <c r="AN611">
        <v>0</v>
      </c>
      <c r="AQ611" t="s">
        <v>1011</v>
      </c>
      <c r="AR611">
        <v>0</v>
      </c>
      <c r="AU611" t="s">
        <v>1011</v>
      </c>
      <c r="AV611">
        <v>0</v>
      </c>
      <c r="AY611" t="s">
        <v>1011</v>
      </c>
      <c r="AZ611">
        <v>0</v>
      </c>
      <c r="BC611" t="s">
        <v>1011</v>
      </c>
      <c r="BD611">
        <v>0</v>
      </c>
      <c r="BG611" t="s">
        <v>1011</v>
      </c>
      <c r="BH611">
        <v>0</v>
      </c>
      <c r="BK611" t="s">
        <v>1011</v>
      </c>
      <c r="BL611">
        <v>0</v>
      </c>
    </row>
    <row r="612" spans="19:64">
      <c r="S612" t="s">
        <v>1012</v>
      </c>
      <c r="T612">
        <v>0</v>
      </c>
      <c r="W612" t="s">
        <v>1012</v>
      </c>
      <c r="X612">
        <v>0</v>
      </c>
      <c r="AA612" t="s">
        <v>810</v>
      </c>
      <c r="AB612">
        <v>0</v>
      </c>
      <c r="AE612" t="s">
        <v>1012</v>
      </c>
      <c r="AF612">
        <v>0</v>
      </c>
      <c r="AI612" t="s">
        <v>1012</v>
      </c>
      <c r="AJ612">
        <v>0</v>
      </c>
      <c r="AM612" t="s">
        <v>1012</v>
      </c>
      <c r="AN612">
        <v>0</v>
      </c>
      <c r="AQ612" t="s">
        <v>1012</v>
      </c>
      <c r="AR612">
        <v>0</v>
      </c>
      <c r="AU612" t="s">
        <v>1012</v>
      </c>
      <c r="AV612">
        <v>0</v>
      </c>
      <c r="AY612" t="s">
        <v>1012</v>
      </c>
      <c r="AZ612">
        <v>0</v>
      </c>
      <c r="BC612" t="s">
        <v>1012</v>
      </c>
      <c r="BD612">
        <v>0</v>
      </c>
      <c r="BG612" t="s">
        <v>1012</v>
      </c>
      <c r="BH612">
        <v>0</v>
      </c>
      <c r="BK612" t="s">
        <v>1012</v>
      </c>
      <c r="BL612">
        <v>0</v>
      </c>
    </row>
    <row r="613" spans="19:64">
      <c r="S613" t="s">
        <v>1013</v>
      </c>
      <c r="T613">
        <v>0</v>
      </c>
      <c r="W613" t="s">
        <v>1013</v>
      </c>
      <c r="X613">
        <v>0</v>
      </c>
      <c r="AA613" t="s">
        <v>811</v>
      </c>
      <c r="AB613">
        <v>0</v>
      </c>
      <c r="AE613" t="s">
        <v>1013</v>
      </c>
      <c r="AF613">
        <v>0</v>
      </c>
      <c r="AI613" t="s">
        <v>1013</v>
      </c>
      <c r="AJ613">
        <v>0</v>
      </c>
      <c r="AM613" t="s">
        <v>1013</v>
      </c>
      <c r="AN613">
        <v>0</v>
      </c>
      <c r="AQ613" t="s">
        <v>1013</v>
      </c>
      <c r="AR613">
        <v>0</v>
      </c>
      <c r="AU613" t="s">
        <v>1013</v>
      </c>
      <c r="AV613">
        <v>0</v>
      </c>
      <c r="AY613" t="s">
        <v>1013</v>
      </c>
      <c r="AZ613">
        <v>0</v>
      </c>
      <c r="BC613" t="s">
        <v>1013</v>
      </c>
      <c r="BD613">
        <v>0</v>
      </c>
      <c r="BG613" t="s">
        <v>1013</v>
      </c>
      <c r="BH613">
        <v>0</v>
      </c>
      <c r="BK613" t="s">
        <v>1013</v>
      </c>
      <c r="BL613">
        <v>0</v>
      </c>
    </row>
    <row r="614" spans="19:64">
      <c r="S614" t="s">
        <v>1014</v>
      </c>
      <c r="T614">
        <v>0</v>
      </c>
      <c r="W614" t="s">
        <v>1014</v>
      </c>
      <c r="X614">
        <v>0</v>
      </c>
      <c r="AA614" t="s">
        <v>361</v>
      </c>
      <c r="AB614">
        <v>10.249487217641899</v>
      </c>
      <c r="AE614" t="s">
        <v>1014</v>
      </c>
      <c r="AF614">
        <v>0</v>
      </c>
      <c r="AI614" t="s">
        <v>1014</v>
      </c>
      <c r="AJ614">
        <v>0</v>
      </c>
      <c r="AM614" t="s">
        <v>1014</v>
      </c>
      <c r="AN614">
        <v>0</v>
      </c>
      <c r="AQ614" t="s">
        <v>1014</v>
      </c>
      <c r="AR614">
        <v>0</v>
      </c>
      <c r="AU614" t="s">
        <v>1014</v>
      </c>
      <c r="AV614">
        <v>0</v>
      </c>
      <c r="AY614" t="s">
        <v>1014</v>
      </c>
      <c r="AZ614">
        <v>0</v>
      </c>
      <c r="BC614" t="s">
        <v>1014</v>
      </c>
      <c r="BD614">
        <v>0</v>
      </c>
      <c r="BG614" t="s">
        <v>1014</v>
      </c>
      <c r="BH614">
        <v>0</v>
      </c>
      <c r="BK614" t="s">
        <v>1014</v>
      </c>
      <c r="BL614">
        <v>0</v>
      </c>
    </row>
    <row r="615" spans="19:64">
      <c r="S615" t="s">
        <v>1015</v>
      </c>
      <c r="T615">
        <v>0</v>
      </c>
      <c r="W615" t="s">
        <v>1015</v>
      </c>
      <c r="X615">
        <v>0</v>
      </c>
      <c r="AA615" t="s">
        <v>812</v>
      </c>
      <c r="AB615">
        <v>4.3976318904499899E-2</v>
      </c>
      <c r="AE615" t="s">
        <v>1015</v>
      </c>
      <c r="AF615">
        <v>0</v>
      </c>
      <c r="AI615" t="s">
        <v>1015</v>
      </c>
      <c r="AJ615">
        <v>0</v>
      </c>
      <c r="AM615" t="s">
        <v>1015</v>
      </c>
      <c r="AN615">
        <v>0</v>
      </c>
      <c r="AQ615" t="s">
        <v>1015</v>
      </c>
      <c r="AR615">
        <v>0</v>
      </c>
      <c r="AU615" t="s">
        <v>1015</v>
      </c>
      <c r="AV615">
        <v>0</v>
      </c>
      <c r="AY615" t="s">
        <v>1015</v>
      </c>
      <c r="AZ615">
        <v>0</v>
      </c>
      <c r="BC615" t="s">
        <v>1015</v>
      </c>
      <c r="BD615">
        <v>0</v>
      </c>
      <c r="BG615" t="s">
        <v>1015</v>
      </c>
      <c r="BH615">
        <v>0</v>
      </c>
      <c r="BK615" t="s">
        <v>1015</v>
      </c>
      <c r="BL615">
        <v>0</v>
      </c>
    </row>
    <row r="616" spans="19:64">
      <c r="S616" t="s">
        <v>1016</v>
      </c>
      <c r="T616">
        <v>0</v>
      </c>
      <c r="W616" t="s">
        <v>1016</v>
      </c>
      <c r="X616">
        <v>0</v>
      </c>
      <c r="AA616" t="s">
        <v>813</v>
      </c>
      <c r="AB616">
        <v>0</v>
      </c>
      <c r="AE616" t="s">
        <v>1016</v>
      </c>
      <c r="AF616">
        <v>0</v>
      </c>
      <c r="AI616" t="s">
        <v>1016</v>
      </c>
      <c r="AJ616">
        <v>0</v>
      </c>
      <c r="AM616" t="s">
        <v>1016</v>
      </c>
      <c r="AN616">
        <v>0</v>
      </c>
      <c r="AQ616" t="s">
        <v>1016</v>
      </c>
      <c r="AR616">
        <v>0</v>
      </c>
      <c r="AU616" t="s">
        <v>1016</v>
      </c>
      <c r="AV616">
        <v>0</v>
      </c>
      <c r="AY616" t="s">
        <v>1016</v>
      </c>
      <c r="AZ616">
        <v>0</v>
      </c>
      <c r="BC616" t="s">
        <v>1016</v>
      </c>
      <c r="BD616">
        <v>0</v>
      </c>
      <c r="BG616" t="s">
        <v>1016</v>
      </c>
      <c r="BH616">
        <v>0</v>
      </c>
      <c r="BK616" t="s">
        <v>1016</v>
      </c>
      <c r="BL616">
        <v>0</v>
      </c>
    </row>
    <row r="617" spans="19:64">
      <c r="S617" t="s">
        <v>1017</v>
      </c>
      <c r="T617">
        <v>0</v>
      </c>
      <c r="W617" t="s">
        <v>1017</v>
      </c>
      <c r="X617">
        <v>0</v>
      </c>
      <c r="AA617" t="s">
        <v>388</v>
      </c>
      <c r="AB617">
        <v>-100.000000000068</v>
      </c>
      <c r="AE617" t="s">
        <v>1017</v>
      </c>
      <c r="AF617">
        <v>0</v>
      </c>
      <c r="AI617" t="s">
        <v>1017</v>
      </c>
      <c r="AJ617">
        <v>0</v>
      </c>
      <c r="AM617" t="s">
        <v>1017</v>
      </c>
      <c r="AN617">
        <v>0</v>
      </c>
      <c r="AQ617" t="s">
        <v>1017</v>
      </c>
      <c r="AR617">
        <v>0</v>
      </c>
      <c r="AU617" t="s">
        <v>1017</v>
      </c>
      <c r="AV617">
        <v>0</v>
      </c>
      <c r="AY617" t="s">
        <v>1017</v>
      </c>
      <c r="AZ617">
        <v>0</v>
      </c>
      <c r="BC617" t="s">
        <v>1017</v>
      </c>
      <c r="BD617">
        <v>0</v>
      </c>
      <c r="BG617" t="s">
        <v>1017</v>
      </c>
      <c r="BH617">
        <v>0</v>
      </c>
      <c r="BK617" t="s">
        <v>1017</v>
      </c>
      <c r="BL617">
        <v>0</v>
      </c>
    </row>
    <row r="618" spans="19:64">
      <c r="S618" t="s">
        <v>1018</v>
      </c>
      <c r="T618">
        <v>0</v>
      </c>
      <c r="W618" t="s">
        <v>1018</v>
      </c>
      <c r="X618">
        <v>0</v>
      </c>
      <c r="AA618" t="s">
        <v>814</v>
      </c>
      <c r="AB618">
        <v>0</v>
      </c>
      <c r="AE618" t="s">
        <v>1018</v>
      </c>
      <c r="AF618">
        <v>0</v>
      </c>
      <c r="AI618" t="s">
        <v>1018</v>
      </c>
      <c r="AJ618">
        <v>0</v>
      </c>
      <c r="AM618" t="s">
        <v>1018</v>
      </c>
      <c r="AN618">
        <v>0</v>
      </c>
      <c r="AQ618" t="s">
        <v>1018</v>
      </c>
      <c r="AR618">
        <v>0</v>
      </c>
      <c r="AU618" t="s">
        <v>1018</v>
      </c>
      <c r="AV618">
        <v>0</v>
      </c>
      <c r="AY618" t="s">
        <v>1018</v>
      </c>
      <c r="AZ618">
        <v>0</v>
      </c>
      <c r="BC618" t="s">
        <v>1018</v>
      </c>
      <c r="BD618">
        <v>0</v>
      </c>
      <c r="BG618" t="s">
        <v>1018</v>
      </c>
      <c r="BH618">
        <v>0</v>
      </c>
      <c r="BK618" t="s">
        <v>1018</v>
      </c>
      <c r="BL618">
        <v>0</v>
      </c>
    </row>
    <row r="619" spans="19:64">
      <c r="S619" t="s">
        <v>1019</v>
      </c>
      <c r="T619">
        <v>0</v>
      </c>
      <c r="W619" t="s">
        <v>1019</v>
      </c>
      <c r="X619">
        <v>0</v>
      </c>
      <c r="AA619" t="s">
        <v>815</v>
      </c>
      <c r="AB619">
        <v>0</v>
      </c>
      <c r="AE619" t="s">
        <v>1019</v>
      </c>
      <c r="AF619">
        <v>0</v>
      </c>
      <c r="AI619" t="s">
        <v>1019</v>
      </c>
      <c r="AJ619">
        <v>0</v>
      </c>
      <c r="AM619" t="s">
        <v>1019</v>
      </c>
      <c r="AN619">
        <v>0</v>
      </c>
      <c r="AQ619" t="s">
        <v>1019</v>
      </c>
      <c r="AR619">
        <v>0</v>
      </c>
      <c r="AU619" t="s">
        <v>1019</v>
      </c>
      <c r="AV619">
        <v>0</v>
      </c>
      <c r="AY619" t="s">
        <v>1019</v>
      </c>
      <c r="AZ619">
        <v>0</v>
      </c>
      <c r="BC619" t="s">
        <v>1019</v>
      </c>
      <c r="BD619">
        <v>0</v>
      </c>
      <c r="BG619" t="s">
        <v>1019</v>
      </c>
      <c r="BH619">
        <v>0</v>
      </c>
      <c r="BK619" t="s">
        <v>1019</v>
      </c>
      <c r="BL619">
        <v>0</v>
      </c>
    </row>
    <row r="620" spans="19:64">
      <c r="S620" t="s">
        <v>2051</v>
      </c>
      <c r="T620">
        <v>0</v>
      </c>
      <c r="W620" t="s">
        <v>2051</v>
      </c>
      <c r="X620">
        <v>0</v>
      </c>
      <c r="AA620" t="s">
        <v>816</v>
      </c>
      <c r="AB620">
        <v>0</v>
      </c>
      <c r="AE620" t="s">
        <v>2051</v>
      </c>
      <c r="AF620">
        <v>0</v>
      </c>
      <c r="AI620" t="s">
        <v>2051</v>
      </c>
      <c r="AJ620">
        <v>0</v>
      </c>
      <c r="AM620" t="s">
        <v>2051</v>
      </c>
      <c r="AN620">
        <v>0</v>
      </c>
      <c r="AQ620" t="s">
        <v>2051</v>
      </c>
      <c r="AR620">
        <v>0</v>
      </c>
      <c r="AU620" t="s">
        <v>2051</v>
      </c>
      <c r="AV620">
        <v>0</v>
      </c>
      <c r="AY620" t="s">
        <v>2051</v>
      </c>
      <c r="AZ620">
        <v>0</v>
      </c>
      <c r="BC620" t="s">
        <v>2051</v>
      </c>
      <c r="BD620">
        <v>0</v>
      </c>
      <c r="BG620" t="s">
        <v>2051</v>
      </c>
      <c r="BH620">
        <v>0</v>
      </c>
      <c r="BK620" t="s">
        <v>2051</v>
      </c>
      <c r="BL620">
        <v>0</v>
      </c>
    </row>
    <row r="621" spans="19:64">
      <c r="S621" t="s">
        <v>2052</v>
      </c>
      <c r="T621">
        <v>0</v>
      </c>
      <c r="W621" t="s">
        <v>2052</v>
      </c>
      <c r="X621">
        <v>0</v>
      </c>
      <c r="AA621" t="s">
        <v>2035</v>
      </c>
      <c r="AB621">
        <v>-10.240051642762401</v>
      </c>
      <c r="AE621" t="s">
        <v>2052</v>
      </c>
      <c r="AF621">
        <v>0</v>
      </c>
      <c r="AI621" t="s">
        <v>2052</v>
      </c>
      <c r="AJ621">
        <v>0</v>
      </c>
      <c r="AM621" t="s">
        <v>2052</v>
      </c>
      <c r="AN621">
        <v>0</v>
      </c>
      <c r="AQ621" t="s">
        <v>2052</v>
      </c>
      <c r="AR621">
        <v>0</v>
      </c>
      <c r="AU621" t="s">
        <v>2052</v>
      </c>
      <c r="AV621">
        <v>0</v>
      </c>
      <c r="AY621" t="s">
        <v>2052</v>
      </c>
      <c r="AZ621">
        <v>0</v>
      </c>
      <c r="BC621" t="s">
        <v>2052</v>
      </c>
      <c r="BD621">
        <v>0</v>
      </c>
      <c r="BG621" t="s">
        <v>2052</v>
      </c>
      <c r="BH621">
        <v>0</v>
      </c>
      <c r="BK621" t="s">
        <v>2052</v>
      </c>
      <c r="BL621">
        <v>0</v>
      </c>
    </row>
    <row r="622" spans="19:64">
      <c r="S622" t="s">
        <v>1020</v>
      </c>
      <c r="T622">
        <v>0</v>
      </c>
      <c r="W622" t="s">
        <v>1020</v>
      </c>
      <c r="X622">
        <v>0</v>
      </c>
      <c r="AA622" t="s">
        <v>817</v>
      </c>
      <c r="AB622">
        <v>0</v>
      </c>
      <c r="AE622" t="s">
        <v>1020</v>
      </c>
      <c r="AF622">
        <v>0</v>
      </c>
      <c r="AI622" t="s">
        <v>1020</v>
      </c>
      <c r="AJ622">
        <v>0</v>
      </c>
      <c r="AM622" t="s">
        <v>1020</v>
      </c>
      <c r="AN622">
        <v>0</v>
      </c>
      <c r="AQ622" t="s">
        <v>1020</v>
      </c>
      <c r="AR622">
        <v>0</v>
      </c>
      <c r="AU622" t="s">
        <v>1020</v>
      </c>
      <c r="AV622">
        <v>0</v>
      </c>
      <c r="AY622" t="s">
        <v>1020</v>
      </c>
      <c r="AZ622">
        <v>0</v>
      </c>
      <c r="BC622" t="s">
        <v>1020</v>
      </c>
      <c r="BD622">
        <v>0</v>
      </c>
      <c r="BG622" t="s">
        <v>1020</v>
      </c>
      <c r="BH622">
        <v>0</v>
      </c>
      <c r="BK622" t="s">
        <v>1020</v>
      </c>
      <c r="BL622">
        <v>0</v>
      </c>
    </row>
    <row r="623" spans="19:64">
      <c r="S623" t="s">
        <v>1021</v>
      </c>
      <c r="T623">
        <v>0</v>
      </c>
      <c r="W623" t="s">
        <v>1021</v>
      </c>
      <c r="X623">
        <v>0</v>
      </c>
      <c r="AA623" t="s">
        <v>818</v>
      </c>
      <c r="AB623">
        <v>0</v>
      </c>
      <c r="AE623" t="s">
        <v>1021</v>
      </c>
      <c r="AF623">
        <v>0</v>
      </c>
      <c r="AI623" t="s">
        <v>1021</v>
      </c>
      <c r="AJ623">
        <v>0</v>
      </c>
      <c r="AM623" t="s">
        <v>1021</v>
      </c>
      <c r="AN623">
        <v>0</v>
      </c>
      <c r="AQ623" t="s">
        <v>1021</v>
      </c>
      <c r="AR623">
        <v>10.743288099792499</v>
      </c>
      <c r="AU623" t="s">
        <v>1021</v>
      </c>
      <c r="AV623">
        <v>0</v>
      </c>
      <c r="AY623" t="s">
        <v>1021</v>
      </c>
      <c r="AZ623">
        <v>10.743288099792601</v>
      </c>
      <c r="BC623" t="s">
        <v>1021</v>
      </c>
      <c r="BD623">
        <v>10.743288099792499</v>
      </c>
      <c r="BG623" t="s">
        <v>1021</v>
      </c>
      <c r="BH623">
        <v>10.743288099792601</v>
      </c>
      <c r="BK623" t="s">
        <v>1021</v>
      </c>
      <c r="BL623">
        <v>10.743288099792601</v>
      </c>
    </row>
    <row r="624" spans="19:64">
      <c r="S624" t="s">
        <v>1022</v>
      </c>
      <c r="T624">
        <v>0</v>
      </c>
      <c r="W624" t="s">
        <v>1022</v>
      </c>
      <c r="X624">
        <v>0</v>
      </c>
      <c r="AA624" t="s">
        <v>819</v>
      </c>
      <c r="AB624">
        <v>99.960596174621799</v>
      </c>
      <c r="AE624" t="s">
        <v>1022</v>
      </c>
      <c r="AF624">
        <v>0</v>
      </c>
      <c r="AI624" t="s">
        <v>1022</v>
      </c>
      <c r="AJ624">
        <v>0</v>
      </c>
      <c r="AM624" t="s">
        <v>1022</v>
      </c>
      <c r="AN624">
        <v>0</v>
      </c>
      <c r="AQ624" t="s">
        <v>1022</v>
      </c>
      <c r="AR624">
        <v>0</v>
      </c>
      <c r="AU624" t="s">
        <v>1022</v>
      </c>
      <c r="AV624">
        <v>0</v>
      </c>
      <c r="AY624" t="s">
        <v>1022</v>
      </c>
      <c r="AZ624">
        <v>0</v>
      </c>
      <c r="BC624" t="s">
        <v>1022</v>
      </c>
      <c r="BD624">
        <v>0</v>
      </c>
      <c r="BG624" t="s">
        <v>1022</v>
      </c>
      <c r="BH624">
        <v>0</v>
      </c>
      <c r="BK624" t="s">
        <v>1022</v>
      </c>
      <c r="BL624">
        <v>0</v>
      </c>
    </row>
    <row r="625" spans="19:64">
      <c r="S625" t="s">
        <v>1023</v>
      </c>
      <c r="T625">
        <v>0</v>
      </c>
      <c r="W625" t="s">
        <v>1023</v>
      </c>
      <c r="X625">
        <v>0</v>
      </c>
      <c r="AA625" t="s">
        <v>820</v>
      </c>
      <c r="AB625">
        <v>0</v>
      </c>
      <c r="AE625" t="s">
        <v>1023</v>
      </c>
      <c r="AF625">
        <v>0</v>
      </c>
      <c r="AI625" t="s">
        <v>1023</v>
      </c>
      <c r="AJ625">
        <v>0</v>
      </c>
      <c r="AM625" t="s">
        <v>1023</v>
      </c>
      <c r="AN625">
        <v>0</v>
      </c>
      <c r="AQ625" t="s">
        <v>1023</v>
      </c>
      <c r="AR625">
        <v>0</v>
      </c>
      <c r="AU625" t="s">
        <v>1023</v>
      </c>
      <c r="AV625">
        <v>0</v>
      </c>
      <c r="AY625" t="s">
        <v>1023</v>
      </c>
      <c r="AZ625">
        <v>0</v>
      </c>
      <c r="BC625" t="s">
        <v>1023</v>
      </c>
      <c r="BD625">
        <v>0</v>
      </c>
      <c r="BG625" t="s">
        <v>1023</v>
      </c>
      <c r="BH625">
        <v>0</v>
      </c>
      <c r="BK625" t="s">
        <v>1023</v>
      </c>
      <c r="BL625">
        <v>0</v>
      </c>
    </row>
    <row r="626" spans="19:64">
      <c r="S626" t="s">
        <v>1024</v>
      </c>
      <c r="T626">
        <v>0</v>
      </c>
      <c r="W626" t="s">
        <v>1024</v>
      </c>
      <c r="X626">
        <v>0</v>
      </c>
      <c r="AA626" t="s">
        <v>821</v>
      </c>
      <c r="AB626">
        <v>0</v>
      </c>
      <c r="AE626" t="s">
        <v>1024</v>
      </c>
      <c r="AF626">
        <v>0</v>
      </c>
      <c r="AI626" t="s">
        <v>1024</v>
      </c>
      <c r="AJ626">
        <v>0</v>
      </c>
      <c r="AM626" t="s">
        <v>1024</v>
      </c>
      <c r="AN626">
        <v>0</v>
      </c>
      <c r="AQ626" t="s">
        <v>1024</v>
      </c>
      <c r="AR626">
        <v>0</v>
      </c>
      <c r="AU626" t="s">
        <v>1024</v>
      </c>
      <c r="AV626">
        <v>0</v>
      </c>
      <c r="AY626" t="s">
        <v>1024</v>
      </c>
      <c r="AZ626">
        <v>0</v>
      </c>
      <c r="BC626" t="s">
        <v>1024</v>
      </c>
      <c r="BD626">
        <v>0</v>
      </c>
      <c r="BG626" t="s">
        <v>1024</v>
      </c>
      <c r="BH626">
        <v>0</v>
      </c>
      <c r="BK626" t="s">
        <v>1024</v>
      </c>
      <c r="BL626">
        <v>0</v>
      </c>
    </row>
    <row r="627" spans="19:64">
      <c r="S627" t="s">
        <v>1025</v>
      </c>
      <c r="T627" s="110">
        <v>2.5032264987423503E-4</v>
      </c>
      <c r="W627" t="s">
        <v>1025</v>
      </c>
      <c r="X627" s="110">
        <v>1.2240000000041099E-4</v>
      </c>
      <c r="AA627" t="s">
        <v>822</v>
      </c>
      <c r="AB627" s="110">
        <v>0</v>
      </c>
      <c r="AE627" t="s">
        <v>1025</v>
      </c>
      <c r="AF627" s="110">
        <v>2.5032264987390299E-4</v>
      </c>
      <c r="AI627" t="s">
        <v>1025</v>
      </c>
      <c r="AJ627" s="110">
        <v>2.5032264987423503E-4</v>
      </c>
      <c r="AM627" t="s">
        <v>1025</v>
      </c>
      <c r="AN627" s="110">
        <v>2.5032264987423503E-4</v>
      </c>
      <c r="AQ627" t="s">
        <v>1025</v>
      </c>
      <c r="AR627" s="110">
        <v>7.8319793866224704E-5</v>
      </c>
      <c r="AU627" t="s">
        <v>1025</v>
      </c>
      <c r="AV627" s="110">
        <v>3.71999999999594E-5</v>
      </c>
      <c r="AY627" t="s">
        <v>1025</v>
      </c>
      <c r="AZ627" s="110">
        <v>7.8319793866299297E-5</v>
      </c>
      <c r="BC627" t="s">
        <v>1025</v>
      </c>
      <c r="BD627" s="110">
        <v>7.8319793866224704E-5</v>
      </c>
      <c r="BG627" t="s">
        <v>1025</v>
      </c>
      <c r="BH627" s="110">
        <v>7.8319793866299297E-5</v>
      </c>
      <c r="BK627" t="s">
        <v>1025</v>
      </c>
      <c r="BL627" s="110">
        <v>7.8319793866299297E-5</v>
      </c>
    </row>
    <row r="628" spans="19:64">
      <c r="S628" t="s">
        <v>1026</v>
      </c>
      <c r="T628">
        <v>99.132489015121607</v>
      </c>
      <c r="W628" t="s">
        <v>1026</v>
      </c>
      <c r="X628">
        <v>62.4871142249999</v>
      </c>
      <c r="AA628" t="s">
        <v>823</v>
      </c>
      <c r="AB628">
        <v>0</v>
      </c>
      <c r="AE628" t="s">
        <v>1026</v>
      </c>
      <c r="AF628">
        <v>99.132489015121706</v>
      </c>
      <c r="AI628" t="s">
        <v>1026</v>
      </c>
      <c r="AJ628">
        <v>99.132489015121607</v>
      </c>
      <c r="AM628" t="s">
        <v>1026</v>
      </c>
      <c r="AN628">
        <v>99.132489015121607</v>
      </c>
      <c r="AQ628" t="s">
        <v>1026</v>
      </c>
      <c r="AR628">
        <v>0.73359706932426805</v>
      </c>
      <c r="AU628" t="s">
        <v>1026</v>
      </c>
      <c r="AV628">
        <v>0.91139159999999997</v>
      </c>
      <c r="AY628" t="s">
        <v>1026</v>
      </c>
      <c r="AZ628">
        <v>0.73359706932427404</v>
      </c>
      <c r="BC628" t="s">
        <v>1026</v>
      </c>
      <c r="BD628">
        <v>0.73359706932427304</v>
      </c>
      <c r="BG628" t="s">
        <v>1026</v>
      </c>
      <c r="BH628">
        <v>0.73359706932426905</v>
      </c>
      <c r="BK628" t="s">
        <v>1026</v>
      </c>
      <c r="BL628">
        <v>0.73359706932426905</v>
      </c>
    </row>
    <row r="629" spans="19:64">
      <c r="S629" t="s">
        <v>1027</v>
      </c>
      <c r="T629">
        <v>-0.13244497804418801</v>
      </c>
      <c r="W629" t="s">
        <v>1027</v>
      </c>
      <c r="X629">
        <v>-7.4951999999990096E-2</v>
      </c>
      <c r="AA629" t="s">
        <v>824</v>
      </c>
      <c r="AB629">
        <v>20.894066193280601</v>
      </c>
      <c r="AE629" t="s">
        <v>1027</v>
      </c>
      <c r="AF629">
        <v>-0.13244497804389499</v>
      </c>
      <c r="AI629" t="s">
        <v>1027</v>
      </c>
      <c r="AJ629">
        <v>-0.132444978044123</v>
      </c>
      <c r="AM629" t="s">
        <v>1027</v>
      </c>
      <c r="AN629">
        <v>-0.132444978044225</v>
      </c>
      <c r="AQ629" t="s">
        <v>1027</v>
      </c>
      <c r="AR629">
        <v>-4.1898826714558801E-2</v>
      </c>
      <c r="AU629" t="s">
        <v>1027</v>
      </c>
      <c r="AV629">
        <v>-1.6718999999998499E-2</v>
      </c>
      <c r="AY629" t="s">
        <v>1027</v>
      </c>
      <c r="AZ629">
        <v>-4.1898826714549198E-2</v>
      </c>
      <c r="BC629" t="s">
        <v>1027</v>
      </c>
      <c r="BD629">
        <v>-4.1898826714552598E-2</v>
      </c>
      <c r="BG629" t="s">
        <v>1027</v>
      </c>
      <c r="BH629">
        <v>-4.1898826714545603E-2</v>
      </c>
      <c r="BK629" t="s">
        <v>1027</v>
      </c>
      <c r="BL629">
        <v>-4.1898826714545603E-2</v>
      </c>
    </row>
    <row r="630" spans="19:64">
      <c r="S630" t="s">
        <v>373</v>
      </c>
      <c r="T630">
        <v>3.3570710440551703E-2</v>
      </c>
      <c r="W630" t="s">
        <v>373</v>
      </c>
      <c r="X630">
        <v>2.5623E-2</v>
      </c>
      <c r="AA630" t="s">
        <v>825</v>
      </c>
      <c r="AB630">
        <v>0</v>
      </c>
      <c r="AE630" t="s">
        <v>373</v>
      </c>
      <c r="AF630">
        <v>3.3570710440552799E-2</v>
      </c>
      <c r="AI630" t="s">
        <v>373</v>
      </c>
      <c r="AJ630">
        <v>3.3570710440551897E-2</v>
      </c>
      <c r="AM630" t="s">
        <v>373</v>
      </c>
      <c r="AN630">
        <v>3.3570710440551099E-2</v>
      </c>
      <c r="AQ630" t="s">
        <v>373</v>
      </c>
      <c r="AR630">
        <v>1.09191450836133E-2</v>
      </c>
      <c r="AU630" t="s">
        <v>373</v>
      </c>
      <c r="AV630" s="110">
        <v>2.3111999999999998E-3</v>
      </c>
      <c r="AY630" t="s">
        <v>373</v>
      </c>
      <c r="AZ630">
        <v>1.09191450836133E-2</v>
      </c>
      <c r="BC630" t="s">
        <v>373</v>
      </c>
      <c r="BD630">
        <v>1.09191450836133E-2</v>
      </c>
      <c r="BG630" t="s">
        <v>373</v>
      </c>
      <c r="BH630">
        <v>1.09191450836133E-2</v>
      </c>
      <c r="BK630" t="s">
        <v>373</v>
      </c>
      <c r="BL630">
        <v>1.09191450836133E-2</v>
      </c>
    </row>
    <row r="631" spans="19:64">
      <c r="S631" t="s">
        <v>1028</v>
      </c>
      <c r="T631">
        <v>-269.19371676602702</v>
      </c>
      <c r="W631" t="s">
        <v>1028</v>
      </c>
      <c r="X631">
        <v>-175.17901484999899</v>
      </c>
      <c r="AA631" t="s">
        <v>826</v>
      </c>
      <c r="AB631">
        <v>0</v>
      </c>
      <c r="AE631" t="s">
        <v>1028</v>
      </c>
      <c r="AF631">
        <v>-269.19371676601298</v>
      </c>
      <c r="AI631" t="s">
        <v>1028</v>
      </c>
      <c r="AJ631">
        <v>-269.19371676602498</v>
      </c>
      <c r="AM631" t="s">
        <v>1028</v>
      </c>
      <c r="AN631">
        <v>-269.193716766036</v>
      </c>
      <c r="AQ631" t="s">
        <v>1028</v>
      </c>
      <c r="AR631">
        <v>-61.489255141159703</v>
      </c>
      <c r="AU631" t="s">
        <v>1028</v>
      </c>
      <c r="AV631">
        <v>-5.8460913999999899</v>
      </c>
      <c r="AY631" t="s">
        <v>1028</v>
      </c>
      <c r="AZ631">
        <v>-61.489255141159703</v>
      </c>
      <c r="BC631" t="s">
        <v>1028</v>
      </c>
      <c r="BD631">
        <v>-61.489255141159603</v>
      </c>
      <c r="BG631" t="s">
        <v>1028</v>
      </c>
      <c r="BH631">
        <v>-61.489255141159802</v>
      </c>
      <c r="BK631" t="s">
        <v>1028</v>
      </c>
      <c r="BL631">
        <v>-61.489255141159802</v>
      </c>
    </row>
    <row r="632" spans="19:64">
      <c r="S632" t="s">
        <v>1029</v>
      </c>
      <c r="T632">
        <v>112.47604124458999</v>
      </c>
      <c r="W632" t="s">
        <v>1029</v>
      </c>
      <c r="X632">
        <v>0.51497999999999999</v>
      </c>
      <c r="AA632" t="s">
        <v>827</v>
      </c>
      <c r="AB632">
        <v>10.210784248324</v>
      </c>
      <c r="AE632" t="s">
        <v>1029</v>
      </c>
      <c r="AF632">
        <v>112.476041244893</v>
      </c>
      <c r="AI632" t="s">
        <v>1029</v>
      </c>
      <c r="AJ632">
        <v>112.476041244638</v>
      </c>
      <c r="AM632" t="s">
        <v>1029</v>
      </c>
      <c r="AN632">
        <v>112.47604124440799</v>
      </c>
      <c r="AQ632" t="s">
        <v>1029</v>
      </c>
      <c r="AR632">
        <v>0</v>
      </c>
      <c r="AU632" t="s">
        <v>1029</v>
      </c>
      <c r="AV632">
        <v>0</v>
      </c>
      <c r="AY632" t="s">
        <v>1029</v>
      </c>
      <c r="AZ632">
        <v>0</v>
      </c>
      <c r="BC632" t="s">
        <v>1029</v>
      </c>
      <c r="BD632">
        <v>0</v>
      </c>
      <c r="BG632" t="s">
        <v>1029</v>
      </c>
      <c r="BH632">
        <v>0</v>
      </c>
      <c r="BK632" t="s">
        <v>1029</v>
      </c>
      <c r="BL632">
        <v>0</v>
      </c>
    </row>
    <row r="633" spans="19:64">
      <c r="S633" t="s">
        <v>1030</v>
      </c>
      <c r="T633">
        <v>0</v>
      </c>
      <c r="W633" t="s">
        <v>1030</v>
      </c>
      <c r="X633">
        <v>0</v>
      </c>
      <c r="AA633" t="s">
        <v>828</v>
      </c>
      <c r="AB633">
        <v>0</v>
      </c>
      <c r="AE633" t="s">
        <v>1030</v>
      </c>
      <c r="AF633">
        <v>0</v>
      </c>
      <c r="AI633" t="s">
        <v>1030</v>
      </c>
      <c r="AJ633">
        <v>0</v>
      </c>
      <c r="AM633" t="s">
        <v>1030</v>
      </c>
      <c r="AN633">
        <v>0</v>
      </c>
      <c r="AQ633" t="s">
        <v>1030</v>
      </c>
      <c r="AR633">
        <v>0</v>
      </c>
      <c r="AU633" t="s">
        <v>1030</v>
      </c>
      <c r="AV633">
        <v>0</v>
      </c>
      <c r="AY633" t="s">
        <v>1030</v>
      </c>
      <c r="AZ633">
        <v>0</v>
      </c>
      <c r="BC633" t="s">
        <v>1030</v>
      </c>
      <c r="BD633">
        <v>0</v>
      </c>
      <c r="BG633" t="s">
        <v>1030</v>
      </c>
      <c r="BH633">
        <v>0</v>
      </c>
      <c r="BK633" t="s">
        <v>1030</v>
      </c>
      <c r="BL633">
        <v>0</v>
      </c>
    </row>
    <row r="634" spans="19:64">
      <c r="S634" t="s">
        <v>1031</v>
      </c>
      <c r="T634">
        <v>-396.65231560826697</v>
      </c>
      <c r="W634" t="s">
        <v>1031</v>
      </c>
      <c r="X634">
        <v>-191.459291849999</v>
      </c>
      <c r="AA634" t="s">
        <v>829</v>
      </c>
      <c r="AB634">
        <v>0</v>
      </c>
      <c r="AE634" t="s">
        <v>1031</v>
      </c>
      <c r="AF634">
        <v>-396.65231560831899</v>
      </c>
      <c r="AI634" t="s">
        <v>1031</v>
      </c>
      <c r="AJ634">
        <v>-396.65231560827499</v>
      </c>
      <c r="AM634" t="s">
        <v>1031</v>
      </c>
      <c r="AN634">
        <v>-396.65231560823599</v>
      </c>
      <c r="AQ634" t="s">
        <v>1031</v>
      </c>
      <c r="AR634">
        <v>0</v>
      </c>
      <c r="AU634" t="s">
        <v>1031</v>
      </c>
      <c r="AV634">
        <v>-14.8350205187499</v>
      </c>
      <c r="AY634" t="s">
        <v>1031</v>
      </c>
      <c r="AZ634">
        <v>0</v>
      </c>
      <c r="BC634" t="s">
        <v>1031</v>
      </c>
      <c r="BD634">
        <v>0</v>
      </c>
      <c r="BG634" t="s">
        <v>1031</v>
      </c>
      <c r="BH634">
        <v>0</v>
      </c>
      <c r="BK634" t="s">
        <v>1031</v>
      </c>
      <c r="BL634">
        <v>0</v>
      </c>
    </row>
    <row r="635" spans="19:64">
      <c r="S635" t="s">
        <v>1032</v>
      </c>
      <c r="T635">
        <v>0</v>
      </c>
      <c r="W635" t="s">
        <v>1032</v>
      </c>
      <c r="X635">
        <v>0</v>
      </c>
      <c r="AA635" t="s">
        <v>830</v>
      </c>
      <c r="AB635">
        <v>0</v>
      </c>
      <c r="AE635" t="s">
        <v>1032</v>
      </c>
      <c r="AF635">
        <v>0</v>
      </c>
      <c r="AI635" t="s">
        <v>1032</v>
      </c>
      <c r="AJ635">
        <v>0</v>
      </c>
      <c r="AM635" t="s">
        <v>1032</v>
      </c>
      <c r="AN635">
        <v>0</v>
      </c>
      <c r="AQ635" t="s">
        <v>1032</v>
      </c>
      <c r="AR635">
        <v>0</v>
      </c>
      <c r="AU635" t="s">
        <v>1032</v>
      </c>
      <c r="AV635">
        <v>0</v>
      </c>
      <c r="AY635" t="s">
        <v>1032</v>
      </c>
      <c r="AZ635">
        <v>0</v>
      </c>
      <c r="BC635" t="s">
        <v>1032</v>
      </c>
      <c r="BD635">
        <v>0</v>
      </c>
      <c r="BG635" t="s">
        <v>1032</v>
      </c>
      <c r="BH635">
        <v>0</v>
      </c>
      <c r="BK635" t="s">
        <v>1032</v>
      </c>
      <c r="BL635">
        <v>0</v>
      </c>
    </row>
    <row r="636" spans="19:64">
      <c r="S636" t="s">
        <v>1033</v>
      </c>
      <c r="T636">
        <v>0</v>
      </c>
      <c r="W636" t="s">
        <v>1033</v>
      </c>
      <c r="X636">
        <v>0</v>
      </c>
      <c r="AA636" t="s">
        <v>831</v>
      </c>
      <c r="AB636">
        <v>0</v>
      </c>
      <c r="AE636" t="s">
        <v>1033</v>
      </c>
      <c r="AF636">
        <v>0</v>
      </c>
      <c r="AI636" t="s">
        <v>1033</v>
      </c>
      <c r="AJ636">
        <v>0</v>
      </c>
      <c r="AM636" t="s">
        <v>1033</v>
      </c>
      <c r="AN636">
        <v>0</v>
      </c>
      <c r="AQ636" t="s">
        <v>1033</v>
      </c>
      <c r="AR636">
        <v>0</v>
      </c>
      <c r="AU636" t="s">
        <v>1033</v>
      </c>
      <c r="AV636">
        <v>0</v>
      </c>
      <c r="AY636" t="s">
        <v>1033</v>
      </c>
      <c r="AZ636">
        <v>0</v>
      </c>
      <c r="BC636" t="s">
        <v>1033</v>
      </c>
      <c r="BD636">
        <v>0</v>
      </c>
      <c r="BG636" t="s">
        <v>1033</v>
      </c>
      <c r="BH636">
        <v>0</v>
      </c>
      <c r="BK636" t="s">
        <v>1033</v>
      </c>
      <c r="BL636">
        <v>0</v>
      </c>
    </row>
    <row r="637" spans="19:64">
      <c r="S637" t="s">
        <v>2053</v>
      </c>
      <c r="T637">
        <v>0</v>
      </c>
      <c r="W637" t="s">
        <v>2053</v>
      </c>
      <c r="X637">
        <v>0</v>
      </c>
      <c r="AA637" t="s">
        <v>832</v>
      </c>
      <c r="AB637">
        <v>0</v>
      </c>
      <c r="AE637" t="s">
        <v>2053</v>
      </c>
      <c r="AF637">
        <v>0</v>
      </c>
      <c r="AI637" t="s">
        <v>2053</v>
      </c>
      <c r="AJ637">
        <v>0</v>
      </c>
      <c r="AM637" t="s">
        <v>2053</v>
      </c>
      <c r="AN637">
        <v>0</v>
      </c>
      <c r="AQ637" t="s">
        <v>2053</v>
      </c>
      <c r="AR637">
        <v>0</v>
      </c>
      <c r="AU637" t="s">
        <v>2053</v>
      </c>
      <c r="AV637">
        <v>0</v>
      </c>
      <c r="AY637" t="s">
        <v>2053</v>
      </c>
      <c r="AZ637">
        <v>0</v>
      </c>
      <c r="BC637" t="s">
        <v>2053</v>
      </c>
      <c r="BD637">
        <v>0</v>
      </c>
      <c r="BG637" t="s">
        <v>2053</v>
      </c>
      <c r="BH637">
        <v>0</v>
      </c>
      <c r="BK637" t="s">
        <v>2053</v>
      </c>
      <c r="BL637">
        <v>0</v>
      </c>
    </row>
    <row r="638" spans="19:64">
      <c r="S638" t="s">
        <v>1034</v>
      </c>
      <c r="T638">
        <v>0.31579745097906697</v>
      </c>
      <c r="W638" t="s">
        <v>1034</v>
      </c>
      <c r="X638">
        <v>0.15468299999999999</v>
      </c>
      <c r="AA638" t="s">
        <v>833</v>
      </c>
      <c r="AB638">
        <v>99.982848710550201</v>
      </c>
      <c r="AE638" t="s">
        <v>1034</v>
      </c>
      <c r="AF638">
        <v>0.31579745097908801</v>
      </c>
      <c r="AI638" t="s">
        <v>1034</v>
      </c>
      <c r="AJ638">
        <v>0.31579745097907003</v>
      </c>
      <c r="AM638" t="s">
        <v>1034</v>
      </c>
      <c r="AN638">
        <v>0.31579745097905398</v>
      </c>
      <c r="AQ638" t="s">
        <v>1034</v>
      </c>
      <c r="AR638">
        <v>0</v>
      </c>
      <c r="AU638" t="s">
        <v>1034</v>
      </c>
      <c r="AV638">
        <v>0</v>
      </c>
      <c r="AY638" t="s">
        <v>1034</v>
      </c>
      <c r="AZ638">
        <v>0</v>
      </c>
      <c r="BC638" t="s">
        <v>1034</v>
      </c>
      <c r="BD638">
        <v>0</v>
      </c>
      <c r="BG638" t="s">
        <v>1034</v>
      </c>
      <c r="BH638">
        <v>0</v>
      </c>
      <c r="BK638" t="s">
        <v>1034</v>
      </c>
      <c r="BL638">
        <v>0</v>
      </c>
    </row>
    <row r="639" spans="19:64">
      <c r="S639" t="s">
        <v>1035</v>
      </c>
      <c r="T639">
        <v>20.5500838966339</v>
      </c>
      <c r="W639" t="s">
        <v>1035</v>
      </c>
      <c r="X639">
        <v>10.066381199999901</v>
      </c>
      <c r="AA639" t="s">
        <v>834</v>
      </c>
      <c r="AB639">
        <v>0</v>
      </c>
      <c r="AE639" t="s">
        <v>1035</v>
      </c>
      <c r="AF639">
        <v>20.5500838966353</v>
      </c>
      <c r="AI639" t="s">
        <v>1035</v>
      </c>
      <c r="AJ639">
        <v>20.550083896634099</v>
      </c>
      <c r="AM639" t="s">
        <v>1035</v>
      </c>
      <c r="AN639">
        <v>20.550083896633101</v>
      </c>
      <c r="AQ639" t="s">
        <v>1035</v>
      </c>
      <c r="AR639">
        <v>4.38205152495844</v>
      </c>
      <c r="AU639" t="s">
        <v>1035</v>
      </c>
      <c r="AV639">
        <v>2.0775083999999899</v>
      </c>
      <c r="AY639" t="s">
        <v>1035</v>
      </c>
      <c r="AZ639">
        <v>4.38205152495844</v>
      </c>
      <c r="BC639" t="s">
        <v>1035</v>
      </c>
      <c r="BD639">
        <v>4.3820515249584302</v>
      </c>
      <c r="BG639" t="s">
        <v>1035</v>
      </c>
      <c r="BH639">
        <v>4.3820515249584302</v>
      </c>
      <c r="BK639" t="s">
        <v>1035</v>
      </c>
      <c r="BL639">
        <v>4.3820515249584302</v>
      </c>
    </row>
    <row r="640" spans="19:64">
      <c r="S640" t="s">
        <v>1036</v>
      </c>
      <c r="T640">
        <v>0</v>
      </c>
      <c r="W640" t="s">
        <v>1036</v>
      </c>
      <c r="X640">
        <v>0</v>
      </c>
      <c r="AA640" t="s">
        <v>835</v>
      </c>
      <c r="AB640">
        <v>6.60135145009263</v>
      </c>
      <c r="AE640" t="s">
        <v>1036</v>
      </c>
      <c r="AF640">
        <v>0</v>
      </c>
      <c r="AI640" t="s">
        <v>1036</v>
      </c>
      <c r="AJ640">
        <v>0</v>
      </c>
      <c r="AM640" t="s">
        <v>1036</v>
      </c>
      <c r="AN640">
        <v>0</v>
      </c>
      <c r="AQ640" t="s">
        <v>1036</v>
      </c>
      <c r="AR640">
        <v>0</v>
      </c>
      <c r="AU640" t="s">
        <v>1036</v>
      </c>
      <c r="AV640">
        <v>0</v>
      </c>
      <c r="AY640" t="s">
        <v>1036</v>
      </c>
      <c r="AZ640">
        <v>0</v>
      </c>
      <c r="BC640" t="s">
        <v>1036</v>
      </c>
      <c r="BD640">
        <v>0</v>
      </c>
      <c r="BG640" t="s">
        <v>1036</v>
      </c>
      <c r="BH640">
        <v>0</v>
      </c>
      <c r="BK640" t="s">
        <v>1036</v>
      </c>
      <c r="BL640">
        <v>0</v>
      </c>
    </row>
    <row r="641" spans="19:64">
      <c r="S641" t="s">
        <v>1037</v>
      </c>
      <c r="T641">
        <v>0</v>
      </c>
      <c r="W641" t="s">
        <v>1037</v>
      </c>
      <c r="X641">
        <v>0</v>
      </c>
      <c r="AA641" t="s">
        <v>836</v>
      </c>
      <c r="AB641">
        <v>0</v>
      </c>
      <c r="AE641" t="s">
        <v>1037</v>
      </c>
      <c r="AF641">
        <v>0</v>
      </c>
      <c r="AI641" t="s">
        <v>1037</v>
      </c>
      <c r="AJ641">
        <v>0</v>
      </c>
      <c r="AM641" t="s">
        <v>1037</v>
      </c>
      <c r="AN641">
        <v>0</v>
      </c>
      <c r="AQ641" t="s">
        <v>1037</v>
      </c>
      <c r="AR641">
        <v>0</v>
      </c>
      <c r="AU641" t="s">
        <v>1037</v>
      </c>
      <c r="AV641">
        <v>0</v>
      </c>
      <c r="AY641" t="s">
        <v>1037</v>
      </c>
      <c r="AZ641">
        <v>0</v>
      </c>
      <c r="BC641" t="s">
        <v>1037</v>
      </c>
      <c r="BD641">
        <v>0</v>
      </c>
      <c r="BG641" t="s">
        <v>1037</v>
      </c>
      <c r="BH641">
        <v>0</v>
      </c>
      <c r="BK641" t="s">
        <v>1037</v>
      </c>
      <c r="BL641">
        <v>0</v>
      </c>
    </row>
    <row r="642" spans="19:64">
      <c r="S642" t="s">
        <v>1038</v>
      </c>
      <c r="T642">
        <v>0</v>
      </c>
      <c r="W642" t="s">
        <v>1038</v>
      </c>
      <c r="X642">
        <v>0</v>
      </c>
      <c r="AA642" t="s">
        <v>837</v>
      </c>
      <c r="AB642">
        <v>0.209756696619528</v>
      </c>
      <c r="AE642" t="s">
        <v>1038</v>
      </c>
      <c r="AF642">
        <v>0</v>
      </c>
      <c r="AI642" t="s">
        <v>1038</v>
      </c>
      <c r="AJ642">
        <v>0</v>
      </c>
      <c r="AM642" t="s">
        <v>1038</v>
      </c>
      <c r="AN642">
        <v>0</v>
      </c>
      <c r="AQ642" t="s">
        <v>1038</v>
      </c>
      <c r="AR642">
        <v>0</v>
      </c>
      <c r="AU642" t="s">
        <v>1038</v>
      </c>
      <c r="AV642">
        <v>0</v>
      </c>
      <c r="AY642" t="s">
        <v>1038</v>
      </c>
      <c r="AZ642">
        <v>0</v>
      </c>
      <c r="BC642" t="s">
        <v>1038</v>
      </c>
      <c r="BD642">
        <v>0</v>
      </c>
      <c r="BG642" t="s">
        <v>1038</v>
      </c>
      <c r="BH642">
        <v>0</v>
      </c>
      <c r="BK642" t="s">
        <v>1038</v>
      </c>
      <c r="BL642">
        <v>0</v>
      </c>
    </row>
    <row r="643" spans="19:64">
      <c r="S643" t="s">
        <v>1039</v>
      </c>
      <c r="T643">
        <v>0</v>
      </c>
      <c r="W643" t="s">
        <v>1039</v>
      </c>
      <c r="X643">
        <v>0</v>
      </c>
      <c r="AA643" t="s">
        <v>838</v>
      </c>
      <c r="AB643">
        <v>0</v>
      </c>
      <c r="AE643" t="s">
        <v>1039</v>
      </c>
      <c r="AF643">
        <v>0</v>
      </c>
      <c r="AI643" t="s">
        <v>1039</v>
      </c>
      <c r="AJ643">
        <v>0</v>
      </c>
      <c r="AM643" t="s">
        <v>1039</v>
      </c>
      <c r="AN643">
        <v>0</v>
      </c>
      <c r="AQ643" t="s">
        <v>1039</v>
      </c>
      <c r="AR643">
        <v>0</v>
      </c>
      <c r="AU643" t="s">
        <v>1039</v>
      </c>
      <c r="AV643">
        <v>0</v>
      </c>
      <c r="AY643" t="s">
        <v>1039</v>
      </c>
      <c r="AZ643">
        <v>0</v>
      </c>
      <c r="BC643" t="s">
        <v>1039</v>
      </c>
      <c r="BD643">
        <v>0</v>
      </c>
      <c r="BG643" t="s">
        <v>1039</v>
      </c>
      <c r="BH643">
        <v>0</v>
      </c>
      <c r="BK643" t="s">
        <v>1039</v>
      </c>
      <c r="BL643">
        <v>0</v>
      </c>
    </row>
    <row r="644" spans="19:64">
      <c r="S644" t="s">
        <v>1040</v>
      </c>
      <c r="T644">
        <v>0</v>
      </c>
      <c r="W644" t="s">
        <v>1040</v>
      </c>
      <c r="X644">
        <v>0</v>
      </c>
      <c r="AA644" t="s">
        <v>839</v>
      </c>
      <c r="AB644">
        <v>0</v>
      </c>
      <c r="AE644" t="s">
        <v>1040</v>
      </c>
      <c r="AF644">
        <v>0</v>
      </c>
      <c r="AI644" t="s">
        <v>1040</v>
      </c>
      <c r="AJ644">
        <v>0</v>
      </c>
      <c r="AM644" t="s">
        <v>1040</v>
      </c>
      <c r="AN644">
        <v>0</v>
      </c>
      <c r="AQ644" t="s">
        <v>1040</v>
      </c>
      <c r="AR644">
        <v>0</v>
      </c>
      <c r="AU644" t="s">
        <v>1040</v>
      </c>
      <c r="AV644">
        <v>0</v>
      </c>
      <c r="AY644" t="s">
        <v>1040</v>
      </c>
      <c r="AZ644">
        <v>0</v>
      </c>
      <c r="BC644" t="s">
        <v>1040</v>
      </c>
      <c r="BD644">
        <v>0</v>
      </c>
      <c r="BG644" t="s">
        <v>1040</v>
      </c>
      <c r="BH644">
        <v>0</v>
      </c>
      <c r="BK644" t="s">
        <v>1040</v>
      </c>
      <c r="BL644">
        <v>0</v>
      </c>
    </row>
    <row r="645" spans="19:64">
      <c r="S645" t="s">
        <v>1041</v>
      </c>
      <c r="T645">
        <v>10.2750419483169</v>
      </c>
      <c r="W645" t="s">
        <v>1041</v>
      </c>
      <c r="X645">
        <v>5.0331905999999904</v>
      </c>
      <c r="AA645" t="s">
        <v>840</v>
      </c>
      <c r="AB645">
        <v>0.129871750297509</v>
      </c>
      <c r="AE645" t="s">
        <v>1041</v>
      </c>
      <c r="AF645">
        <v>10.2750419483176</v>
      </c>
      <c r="AI645" t="s">
        <v>1041</v>
      </c>
      <c r="AJ645">
        <v>10.275041948317</v>
      </c>
      <c r="AM645" t="s">
        <v>1041</v>
      </c>
      <c r="AN645">
        <v>10.275041948316501</v>
      </c>
      <c r="AQ645" t="s">
        <v>1041</v>
      </c>
      <c r="AR645">
        <v>2.19102576247922</v>
      </c>
      <c r="AU645" t="s">
        <v>1041</v>
      </c>
      <c r="AV645">
        <v>1.0387541999999901</v>
      </c>
      <c r="AY645" t="s">
        <v>1041</v>
      </c>
      <c r="AZ645">
        <v>2.19102576247922</v>
      </c>
      <c r="BC645" t="s">
        <v>1041</v>
      </c>
      <c r="BD645">
        <v>2.1910257624792102</v>
      </c>
      <c r="BG645" t="s">
        <v>1041</v>
      </c>
      <c r="BH645">
        <v>2.1910257624792102</v>
      </c>
      <c r="BK645" t="s">
        <v>1041</v>
      </c>
      <c r="BL645">
        <v>2.1910257624792102</v>
      </c>
    </row>
    <row r="646" spans="19:64">
      <c r="S646" t="s">
        <v>1042</v>
      </c>
      <c r="T646">
        <v>0</v>
      </c>
      <c r="W646" t="s">
        <v>1042</v>
      </c>
      <c r="X646">
        <v>0</v>
      </c>
      <c r="AA646" t="s">
        <v>841</v>
      </c>
      <c r="AB646">
        <v>0</v>
      </c>
      <c r="AE646" t="s">
        <v>1042</v>
      </c>
      <c r="AF646">
        <v>0</v>
      </c>
      <c r="AI646" t="s">
        <v>1042</v>
      </c>
      <c r="AJ646">
        <v>0</v>
      </c>
      <c r="AM646" t="s">
        <v>1042</v>
      </c>
      <c r="AN646">
        <v>0</v>
      </c>
      <c r="AQ646" t="s">
        <v>1042</v>
      </c>
      <c r="AR646">
        <v>0</v>
      </c>
      <c r="AU646" t="s">
        <v>1042</v>
      </c>
      <c r="AV646">
        <v>0</v>
      </c>
      <c r="AY646" t="s">
        <v>1042</v>
      </c>
      <c r="AZ646">
        <v>0</v>
      </c>
      <c r="BC646" t="s">
        <v>1042</v>
      </c>
      <c r="BD646">
        <v>0</v>
      </c>
      <c r="BG646" t="s">
        <v>1042</v>
      </c>
      <c r="BH646">
        <v>0</v>
      </c>
      <c r="BK646" t="s">
        <v>1042</v>
      </c>
      <c r="BL646">
        <v>0</v>
      </c>
    </row>
    <row r="647" spans="19:64">
      <c r="S647" t="s">
        <v>1043</v>
      </c>
      <c r="T647">
        <v>-5.4602125375765604E-3</v>
      </c>
      <c r="W647" t="s">
        <v>1043</v>
      </c>
      <c r="X647">
        <v>-2.6747999999999902E-3</v>
      </c>
      <c r="AA647" t="s">
        <v>842</v>
      </c>
      <c r="AB647">
        <v>0</v>
      </c>
      <c r="AE647" t="s">
        <v>1043</v>
      </c>
      <c r="AF647">
        <v>-5.4602125375769299E-3</v>
      </c>
      <c r="AI647" t="s">
        <v>1043</v>
      </c>
      <c r="AJ647">
        <v>-5.4602125375766202E-3</v>
      </c>
      <c r="AM647" t="s">
        <v>1043</v>
      </c>
      <c r="AN647">
        <v>-5.4602125375763401E-3</v>
      </c>
      <c r="AQ647" t="s">
        <v>1043</v>
      </c>
      <c r="AR647">
        <v>-1.7085884365471999E-3</v>
      </c>
      <c r="AU647" t="s">
        <v>1043</v>
      </c>
      <c r="AV647" s="110">
        <v>-8.0999999999999996E-4</v>
      </c>
      <c r="AY647" t="s">
        <v>1043</v>
      </c>
      <c r="AZ647">
        <v>-1.7085884365471999E-3</v>
      </c>
      <c r="BC647" t="s">
        <v>1043</v>
      </c>
      <c r="BD647">
        <v>-1.7085884365471999E-3</v>
      </c>
      <c r="BG647" t="s">
        <v>1043</v>
      </c>
      <c r="BH647">
        <v>-1.7085884365471999E-3</v>
      </c>
      <c r="BK647" t="s">
        <v>1043</v>
      </c>
      <c r="BL647">
        <v>-1.7085884365471999E-3</v>
      </c>
    </row>
    <row r="648" spans="19:64">
      <c r="S648" t="s">
        <v>1044</v>
      </c>
      <c r="T648">
        <v>0</v>
      </c>
      <c r="W648" t="s">
        <v>1044</v>
      </c>
      <c r="X648">
        <v>0</v>
      </c>
      <c r="AA648" t="s">
        <v>843</v>
      </c>
      <c r="AB648">
        <v>0</v>
      </c>
      <c r="AE648" t="s">
        <v>1044</v>
      </c>
      <c r="AF648">
        <v>0</v>
      </c>
      <c r="AI648" t="s">
        <v>1044</v>
      </c>
      <c r="AJ648">
        <v>0</v>
      </c>
      <c r="AM648" t="s">
        <v>1044</v>
      </c>
      <c r="AN648">
        <v>0</v>
      </c>
      <c r="AQ648" t="s">
        <v>1044</v>
      </c>
      <c r="AR648">
        <v>0</v>
      </c>
      <c r="AU648" t="s">
        <v>1044</v>
      </c>
      <c r="AV648">
        <v>0</v>
      </c>
      <c r="AY648" t="s">
        <v>1044</v>
      </c>
      <c r="AZ648">
        <v>0</v>
      </c>
      <c r="BC648" t="s">
        <v>1044</v>
      </c>
      <c r="BD648">
        <v>0</v>
      </c>
      <c r="BG648" t="s">
        <v>1044</v>
      </c>
      <c r="BH648">
        <v>0</v>
      </c>
      <c r="BK648" t="s">
        <v>1044</v>
      </c>
      <c r="BL648">
        <v>0</v>
      </c>
    </row>
    <row r="649" spans="19:64">
      <c r="S649" t="s">
        <v>1045</v>
      </c>
      <c r="T649">
        <v>0</v>
      </c>
      <c r="W649" t="s">
        <v>1045</v>
      </c>
      <c r="X649">
        <v>0</v>
      </c>
      <c r="AA649" t="s">
        <v>844</v>
      </c>
      <c r="AB649">
        <v>0</v>
      </c>
      <c r="AE649" t="s">
        <v>1045</v>
      </c>
      <c r="AF649">
        <v>0</v>
      </c>
      <c r="AI649" t="s">
        <v>1045</v>
      </c>
      <c r="AJ649">
        <v>0</v>
      </c>
      <c r="AM649" t="s">
        <v>1045</v>
      </c>
      <c r="AN649">
        <v>0</v>
      </c>
      <c r="AQ649" t="s">
        <v>1045</v>
      </c>
      <c r="AR649">
        <v>0</v>
      </c>
      <c r="AU649" t="s">
        <v>1045</v>
      </c>
      <c r="AV649">
        <v>0</v>
      </c>
      <c r="AY649" t="s">
        <v>1045</v>
      </c>
      <c r="AZ649">
        <v>0</v>
      </c>
      <c r="BC649" t="s">
        <v>1045</v>
      </c>
      <c r="BD649">
        <v>0</v>
      </c>
      <c r="BG649" t="s">
        <v>1045</v>
      </c>
      <c r="BH649">
        <v>0</v>
      </c>
      <c r="BK649" t="s">
        <v>1045</v>
      </c>
      <c r="BL649">
        <v>0</v>
      </c>
    </row>
    <row r="650" spans="19:64">
      <c r="S650" t="s">
        <v>1046</v>
      </c>
      <c r="T650">
        <v>0.31579745097906697</v>
      </c>
      <c r="W650" t="s">
        <v>1046</v>
      </c>
      <c r="X650">
        <v>0.15468299999999999</v>
      </c>
      <c r="AA650" t="s">
        <v>845</v>
      </c>
      <c r="AB650">
        <v>0</v>
      </c>
      <c r="AE650" t="s">
        <v>1046</v>
      </c>
      <c r="AF650">
        <v>0.31579745097908801</v>
      </c>
      <c r="AI650" t="s">
        <v>1046</v>
      </c>
      <c r="AJ650">
        <v>0.31579745097907003</v>
      </c>
      <c r="AM650" t="s">
        <v>1046</v>
      </c>
      <c r="AN650">
        <v>0.31579745097905398</v>
      </c>
      <c r="AQ650" t="s">
        <v>1046</v>
      </c>
      <c r="AR650">
        <v>0</v>
      </c>
      <c r="AU650" t="s">
        <v>1046</v>
      </c>
      <c r="AV650">
        <v>0</v>
      </c>
      <c r="AY650" t="s">
        <v>1046</v>
      </c>
      <c r="AZ650">
        <v>0</v>
      </c>
      <c r="BC650" t="s">
        <v>1046</v>
      </c>
      <c r="BD650">
        <v>0</v>
      </c>
      <c r="BG650" t="s">
        <v>1046</v>
      </c>
      <c r="BH650">
        <v>0</v>
      </c>
      <c r="BK650" t="s">
        <v>1046</v>
      </c>
      <c r="BL650">
        <v>0</v>
      </c>
    </row>
    <row r="651" spans="19:64">
      <c r="S651" t="s">
        <v>1047</v>
      </c>
      <c r="T651">
        <v>0</v>
      </c>
      <c r="W651" t="s">
        <v>1047</v>
      </c>
      <c r="X651">
        <v>0</v>
      </c>
      <c r="AA651" t="s">
        <v>846</v>
      </c>
      <c r="AB651">
        <v>3.1667792717946702E-2</v>
      </c>
      <c r="AE651" t="s">
        <v>1047</v>
      </c>
      <c r="AF651">
        <v>0</v>
      </c>
      <c r="AI651" t="s">
        <v>1047</v>
      </c>
      <c r="AJ651">
        <v>0</v>
      </c>
      <c r="AM651" t="s">
        <v>1047</v>
      </c>
      <c r="AN651">
        <v>0</v>
      </c>
      <c r="AQ651" t="s">
        <v>1047</v>
      </c>
      <c r="AR651">
        <v>0</v>
      </c>
      <c r="AU651" t="s">
        <v>1047</v>
      </c>
      <c r="AV651">
        <v>0</v>
      </c>
      <c r="AY651" t="s">
        <v>1047</v>
      </c>
      <c r="AZ651">
        <v>0</v>
      </c>
      <c r="BC651" t="s">
        <v>1047</v>
      </c>
      <c r="BD651">
        <v>0</v>
      </c>
      <c r="BG651" t="s">
        <v>1047</v>
      </c>
      <c r="BH651">
        <v>0</v>
      </c>
      <c r="BK651" t="s">
        <v>1047</v>
      </c>
      <c r="BL651">
        <v>0</v>
      </c>
    </row>
    <row r="652" spans="19:64">
      <c r="S652" t="s">
        <v>1048</v>
      </c>
      <c r="T652">
        <v>0</v>
      </c>
      <c r="W652" t="s">
        <v>1048</v>
      </c>
      <c r="X652">
        <v>0</v>
      </c>
      <c r="AA652" t="s">
        <v>847</v>
      </c>
      <c r="AB652">
        <v>0.31579745097909401</v>
      </c>
      <c r="AE652" t="s">
        <v>1048</v>
      </c>
      <c r="AF652">
        <v>0</v>
      </c>
      <c r="AI652" t="s">
        <v>1048</v>
      </c>
      <c r="AJ652">
        <v>0</v>
      </c>
      <c r="AM652" t="s">
        <v>1048</v>
      </c>
      <c r="AN652">
        <v>0</v>
      </c>
      <c r="AQ652" t="s">
        <v>1048</v>
      </c>
      <c r="AR652">
        <v>0</v>
      </c>
      <c r="AU652" t="s">
        <v>1048</v>
      </c>
      <c r="AV652">
        <v>0</v>
      </c>
      <c r="AY652" t="s">
        <v>1048</v>
      </c>
      <c r="AZ652">
        <v>0</v>
      </c>
      <c r="BC652" t="s">
        <v>1048</v>
      </c>
      <c r="BD652">
        <v>0</v>
      </c>
      <c r="BG652" t="s">
        <v>1048</v>
      </c>
      <c r="BH652">
        <v>0</v>
      </c>
      <c r="BK652" t="s">
        <v>1048</v>
      </c>
      <c r="BL652">
        <v>0</v>
      </c>
    </row>
    <row r="653" spans="19:64">
      <c r="S653" t="s">
        <v>1049</v>
      </c>
      <c r="T653">
        <v>10.5265816993022</v>
      </c>
      <c r="W653" t="s">
        <v>1049</v>
      </c>
      <c r="X653">
        <v>5.1561000000000003</v>
      </c>
      <c r="AA653" t="s">
        <v>848</v>
      </c>
      <c r="AB653">
        <v>0</v>
      </c>
      <c r="AE653" t="s">
        <v>1049</v>
      </c>
      <c r="AF653">
        <v>10.5265816993029</v>
      </c>
      <c r="AI653" t="s">
        <v>1049</v>
      </c>
      <c r="AJ653">
        <v>10.5265816993023</v>
      </c>
      <c r="AM653" t="s">
        <v>1049</v>
      </c>
      <c r="AN653">
        <v>10.526581699301801</v>
      </c>
      <c r="AQ653" t="s">
        <v>1049</v>
      </c>
      <c r="AR653">
        <v>0</v>
      </c>
      <c r="AU653" t="s">
        <v>1049</v>
      </c>
      <c r="AV653">
        <v>0</v>
      </c>
      <c r="AY653" t="s">
        <v>1049</v>
      </c>
      <c r="AZ653">
        <v>0</v>
      </c>
      <c r="BC653" t="s">
        <v>1049</v>
      </c>
      <c r="BD653">
        <v>0</v>
      </c>
      <c r="BG653" t="s">
        <v>1049</v>
      </c>
      <c r="BH653">
        <v>0</v>
      </c>
      <c r="BK653" t="s">
        <v>1049</v>
      </c>
      <c r="BL653">
        <v>0</v>
      </c>
    </row>
    <row r="654" spans="19:64">
      <c r="S654" t="s">
        <v>2054</v>
      </c>
      <c r="T654">
        <v>-6.8824564905325E-2</v>
      </c>
      <c r="W654" t="s">
        <v>2054</v>
      </c>
      <c r="X654">
        <v>-5.8683599999999898E-2</v>
      </c>
      <c r="AA654" t="s">
        <v>849</v>
      </c>
      <c r="AB654">
        <v>0</v>
      </c>
      <c r="AE654" t="s">
        <v>2054</v>
      </c>
      <c r="AF654">
        <v>-6.8824564905326305E-2</v>
      </c>
      <c r="AI654" t="s">
        <v>2054</v>
      </c>
      <c r="AJ654">
        <v>-6.8824564905325195E-2</v>
      </c>
      <c r="AM654" t="s">
        <v>2054</v>
      </c>
      <c r="AN654">
        <v>-6.8824564905324195E-2</v>
      </c>
      <c r="AQ654" t="s">
        <v>2054</v>
      </c>
      <c r="AR654">
        <v>-2.2663522347450799E-2</v>
      </c>
      <c r="AU654" t="s">
        <v>2054</v>
      </c>
      <c r="AV654">
        <v>-2.9489999999999998E-3</v>
      </c>
      <c r="AY654" t="s">
        <v>2054</v>
      </c>
      <c r="AZ654">
        <v>-2.2663522347450799E-2</v>
      </c>
      <c r="BC654" t="s">
        <v>2054</v>
      </c>
      <c r="BD654">
        <v>-2.2663522347450799E-2</v>
      </c>
      <c r="BG654" t="s">
        <v>2054</v>
      </c>
      <c r="BH654">
        <v>-2.2663522347450799E-2</v>
      </c>
      <c r="BK654" t="s">
        <v>2054</v>
      </c>
      <c r="BL654">
        <v>-2.2663522347450799E-2</v>
      </c>
    </row>
    <row r="655" spans="19:64">
      <c r="S655" t="s">
        <v>1050</v>
      </c>
      <c r="T655">
        <v>0</v>
      </c>
      <c r="W655" t="s">
        <v>1050</v>
      </c>
      <c r="X655">
        <v>0</v>
      </c>
      <c r="AA655" t="s">
        <v>850</v>
      </c>
      <c r="AB655">
        <v>0</v>
      </c>
      <c r="AE655" t="s">
        <v>1050</v>
      </c>
      <c r="AF655">
        <v>0</v>
      </c>
      <c r="AI655" t="s">
        <v>1050</v>
      </c>
      <c r="AJ655">
        <v>0</v>
      </c>
      <c r="AM655" t="s">
        <v>1050</v>
      </c>
      <c r="AN655">
        <v>0</v>
      </c>
      <c r="AQ655" t="s">
        <v>1050</v>
      </c>
      <c r="AR655">
        <v>0</v>
      </c>
      <c r="AU655" t="s">
        <v>1050</v>
      </c>
      <c r="AV655">
        <v>0</v>
      </c>
      <c r="AY655" t="s">
        <v>1050</v>
      </c>
      <c r="AZ655">
        <v>0</v>
      </c>
      <c r="BC655" t="s">
        <v>1050</v>
      </c>
      <c r="BD655">
        <v>0</v>
      </c>
      <c r="BG655" t="s">
        <v>1050</v>
      </c>
      <c r="BH655">
        <v>0</v>
      </c>
      <c r="BK655" t="s">
        <v>1050</v>
      </c>
      <c r="BL655">
        <v>0</v>
      </c>
    </row>
    <row r="656" spans="19:64">
      <c r="S656" t="s">
        <v>1051</v>
      </c>
      <c r="T656">
        <v>0</v>
      </c>
      <c r="W656" t="s">
        <v>1051</v>
      </c>
      <c r="X656">
        <v>0</v>
      </c>
      <c r="AA656" t="s">
        <v>2036</v>
      </c>
      <c r="AB656">
        <v>32.1927460956883</v>
      </c>
      <c r="AE656" t="s">
        <v>1051</v>
      </c>
      <c r="AF656">
        <v>0</v>
      </c>
      <c r="AI656" t="s">
        <v>1051</v>
      </c>
      <c r="AJ656">
        <v>0</v>
      </c>
      <c r="AM656" t="s">
        <v>1051</v>
      </c>
      <c r="AN656">
        <v>0</v>
      </c>
      <c r="AQ656" t="s">
        <v>1051</v>
      </c>
      <c r="AR656">
        <v>0</v>
      </c>
      <c r="AU656" t="s">
        <v>1051</v>
      </c>
      <c r="AV656" s="110">
        <v>0</v>
      </c>
      <c r="AY656" t="s">
        <v>1051</v>
      </c>
      <c r="AZ656">
        <v>0</v>
      </c>
      <c r="BC656" t="s">
        <v>1051</v>
      </c>
      <c r="BD656">
        <v>0</v>
      </c>
      <c r="BG656" t="s">
        <v>1051</v>
      </c>
      <c r="BH656">
        <v>0</v>
      </c>
      <c r="BK656" t="s">
        <v>1051</v>
      </c>
      <c r="BL656">
        <v>0</v>
      </c>
    </row>
    <row r="657" spans="19:64">
      <c r="S657" t="s">
        <v>1052</v>
      </c>
      <c r="T657">
        <v>81.153832422184493</v>
      </c>
      <c r="W657" t="s">
        <v>1052</v>
      </c>
      <c r="X657">
        <v>26.125310925000001</v>
      </c>
      <c r="AA657" t="s">
        <v>851</v>
      </c>
      <c r="AB657">
        <v>0.107844189794068</v>
      </c>
      <c r="AE657" t="s">
        <v>1052</v>
      </c>
      <c r="AF657">
        <v>81.153832422170098</v>
      </c>
      <c r="AI657" t="s">
        <v>1052</v>
      </c>
      <c r="AJ657">
        <v>81.153832422182205</v>
      </c>
      <c r="AM657" t="s">
        <v>1052</v>
      </c>
      <c r="AN657">
        <v>81.153832422193204</v>
      </c>
      <c r="AQ657" t="s">
        <v>1052</v>
      </c>
      <c r="AR657">
        <v>35.123201271605502</v>
      </c>
      <c r="AU657" t="s">
        <v>1052</v>
      </c>
      <c r="AV657">
        <v>13.7124379718749</v>
      </c>
      <c r="AY657" t="s">
        <v>1052</v>
      </c>
      <c r="AZ657">
        <v>35.123201271605403</v>
      </c>
      <c r="BC657" t="s">
        <v>1052</v>
      </c>
      <c r="BD657">
        <v>35.123201271605403</v>
      </c>
      <c r="BG657" t="s">
        <v>1052</v>
      </c>
      <c r="BH657">
        <v>35.123201271605502</v>
      </c>
      <c r="BK657" t="s">
        <v>1052</v>
      </c>
      <c r="BL657">
        <v>35.123201271605502</v>
      </c>
    </row>
    <row r="658" spans="19:64">
      <c r="S658" t="s">
        <v>1053</v>
      </c>
      <c r="T658">
        <v>61.650251689901701</v>
      </c>
      <c r="W658" t="s">
        <v>1053</v>
      </c>
      <c r="X658">
        <v>30.1991435999999</v>
      </c>
      <c r="AA658" t="s">
        <v>852</v>
      </c>
      <c r="AB658">
        <v>0</v>
      </c>
      <c r="AE658" t="s">
        <v>1053</v>
      </c>
      <c r="AF658">
        <v>61.6502516899059</v>
      </c>
      <c r="AI658" t="s">
        <v>1053</v>
      </c>
      <c r="AJ658">
        <v>61.650251689902397</v>
      </c>
      <c r="AM658" t="s">
        <v>1053</v>
      </c>
      <c r="AN658">
        <v>61.650251689899299</v>
      </c>
      <c r="AQ658" t="s">
        <v>1053</v>
      </c>
      <c r="AR658">
        <v>13.1461545748753</v>
      </c>
      <c r="AU658" t="s">
        <v>1053</v>
      </c>
      <c r="AV658">
        <v>6.2325251999999898</v>
      </c>
      <c r="AY658" t="s">
        <v>1053</v>
      </c>
      <c r="AZ658">
        <v>13.1461545748753</v>
      </c>
      <c r="BC658" t="s">
        <v>1053</v>
      </c>
      <c r="BD658">
        <v>13.1461545748753</v>
      </c>
      <c r="BG658" t="s">
        <v>1053</v>
      </c>
      <c r="BH658">
        <v>13.1461545748753</v>
      </c>
      <c r="BK658" t="s">
        <v>1053</v>
      </c>
      <c r="BL658">
        <v>13.1461545748753</v>
      </c>
    </row>
    <row r="659" spans="19:64">
      <c r="S659" t="s">
        <v>1054</v>
      </c>
      <c r="T659">
        <v>0</v>
      </c>
      <c r="W659" t="s">
        <v>1054</v>
      </c>
      <c r="X659">
        <v>0</v>
      </c>
      <c r="AA659" t="s">
        <v>853</v>
      </c>
      <c r="AB659">
        <v>0</v>
      </c>
      <c r="AE659" t="s">
        <v>1054</v>
      </c>
      <c r="AF659">
        <v>0</v>
      </c>
      <c r="AI659" t="s">
        <v>1054</v>
      </c>
      <c r="AJ659">
        <v>0</v>
      </c>
      <c r="AM659" t="s">
        <v>1054</v>
      </c>
      <c r="AN659">
        <v>0</v>
      </c>
      <c r="AQ659" t="s">
        <v>1054</v>
      </c>
      <c r="AR659">
        <v>0</v>
      </c>
      <c r="AU659" t="s">
        <v>1054</v>
      </c>
      <c r="AV659">
        <v>0</v>
      </c>
      <c r="AY659" t="s">
        <v>1054</v>
      </c>
      <c r="AZ659">
        <v>0</v>
      </c>
      <c r="BC659" t="s">
        <v>1054</v>
      </c>
      <c r="BD659">
        <v>0</v>
      </c>
      <c r="BG659" t="s">
        <v>1054</v>
      </c>
      <c r="BH659">
        <v>0</v>
      </c>
      <c r="BK659" t="s">
        <v>1054</v>
      </c>
      <c r="BL659">
        <v>0</v>
      </c>
    </row>
    <row r="660" spans="19:64">
      <c r="S660" t="s">
        <v>1055</v>
      </c>
      <c r="T660">
        <v>-0.13244497804418801</v>
      </c>
      <c r="W660" t="s">
        <v>1055</v>
      </c>
      <c r="X660">
        <v>-7.4951999999990096E-2</v>
      </c>
      <c r="AA660" t="s">
        <v>854</v>
      </c>
      <c r="AB660">
        <v>0</v>
      </c>
      <c r="AE660" t="s">
        <v>1055</v>
      </c>
      <c r="AF660">
        <v>-0.13244497804389499</v>
      </c>
      <c r="AI660" t="s">
        <v>1055</v>
      </c>
      <c r="AJ660">
        <v>-0.132444978044123</v>
      </c>
      <c r="AM660" t="s">
        <v>1055</v>
      </c>
      <c r="AN660">
        <v>-0.132444978044225</v>
      </c>
      <c r="AQ660" t="s">
        <v>1055</v>
      </c>
      <c r="AR660">
        <v>-4.1898826714558801E-2</v>
      </c>
      <c r="AU660" t="s">
        <v>1055</v>
      </c>
      <c r="AV660">
        <v>-1.6718999999998499E-2</v>
      </c>
      <c r="AY660" t="s">
        <v>1055</v>
      </c>
      <c r="AZ660">
        <v>-4.1898826714549198E-2</v>
      </c>
      <c r="BC660" t="s">
        <v>1055</v>
      </c>
      <c r="BD660">
        <v>-4.1898826714552598E-2</v>
      </c>
      <c r="BG660" t="s">
        <v>1055</v>
      </c>
      <c r="BH660">
        <v>-4.1898826714545603E-2</v>
      </c>
      <c r="BK660" t="s">
        <v>1055</v>
      </c>
      <c r="BL660">
        <v>-4.1898826714545603E-2</v>
      </c>
    </row>
    <row r="661" spans="19:64">
      <c r="S661" t="s">
        <v>1056</v>
      </c>
      <c r="T661">
        <v>0.31579745097906697</v>
      </c>
      <c r="W661" t="s">
        <v>1056</v>
      </c>
      <c r="X661">
        <v>0.15468299999999999</v>
      </c>
      <c r="AA661" t="s">
        <v>855</v>
      </c>
      <c r="AB661">
        <v>0</v>
      </c>
      <c r="AE661" t="s">
        <v>1056</v>
      </c>
      <c r="AF661">
        <v>0.31579745097908801</v>
      </c>
      <c r="AI661" t="s">
        <v>1056</v>
      </c>
      <c r="AJ661">
        <v>0.31579745097907003</v>
      </c>
      <c r="AM661" t="s">
        <v>1056</v>
      </c>
      <c r="AN661">
        <v>0.31579745097905398</v>
      </c>
      <c r="AQ661" t="s">
        <v>1056</v>
      </c>
      <c r="AR661">
        <v>0</v>
      </c>
      <c r="AU661" t="s">
        <v>1056</v>
      </c>
      <c r="AV661">
        <v>0</v>
      </c>
      <c r="AY661" t="s">
        <v>1056</v>
      </c>
      <c r="AZ661">
        <v>0</v>
      </c>
      <c r="BC661" t="s">
        <v>1056</v>
      </c>
      <c r="BD661">
        <v>0</v>
      </c>
      <c r="BG661" t="s">
        <v>1056</v>
      </c>
      <c r="BH661">
        <v>0</v>
      </c>
      <c r="BK661" t="s">
        <v>1056</v>
      </c>
      <c r="BL661">
        <v>0</v>
      </c>
    </row>
    <row r="662" spans="19:64">
      <c r="S662" t="s">
        <v>1057</v>
      </c>
      <c r="T662">
        <v>61.650251689901701</v>
      </c>
      <c r="W662" t="s">
        <v>1057</v>
      </c>
      <c r="X662">
        <v>30.1991435999999</v>
      </c>
      <c r="AA662" t="s">
        <v>856</v>
      </c>
      <c r="AB662">
        <v>61.771778383187801</v>
      </c>
      <c r="AE662" t="s">
        <v>1057</v>
      </c>
      <c r="AF662">
        <v>61.6502516899059</v>
      </c>
      <c r="AI662" t="s">
        <v>1057</v>
      </c>
      <c r="AJ662">
        <v>61.650251689902397</v>
      </c>
      <c r="AM662" t="s">
        <v>1057</v>
      </c>
      <c r="AN662">
        <v>61.650251689899299</v>
      </c>
      <c r="AQ662" t="s">
        <v>1057</v>
      </c>
      <c r="AR662">
        <v>13.1461545748753</v>
      </c>
      <c r="AU662" t="s">
        <v>1057</v>
      </c>
      <c r="AV662">
        <v>6.2325251999999898</v>
      </c>
      <c r="AY662" t="s">
        <v>1057</v>
      </c>
      <c r="AZ662">
        <v>13.1461545748753</v>
      </c>
      <c r="BC662" t="s">
        <v>1057</v>
      </c>
      <c r="BD662">
        <v>13.1461545748753</v>
      </c>
      <c r="BG662" t="s">
        <v>1057</v>
      </c>
      <c r="BH662">
        <v>13.1461545748753</v>
      </c>
      <c r="BK662" t="s">
        <v>1057</v>
      </c>
      <c r="BL662">
        <v>13.1461545748753</v>
      </c>
    </row>
    <row r="663" spans="19:64">
      <c r="S663" t="s">
        <v>1058</v>
      </c>
      <c r="T663">
        <v>0</v>
      </c>
      <c r="W663" t="s">
        <v>1058</v>
      </c>
      <c r="X663">
        <v>0</v>
      </c>
      <c r="AA663" t="s">
        <v>2037</v>
      </c>
      <c r="AB663">
        <v>0</v>
      </c>
      <c r="AE663" t="s">
        <v>1058</v>
      </c>
      <c r="AF663">
        <v>0</v>
      </c>
      <c r="AI663" t="s">
        <v>1058</v>
      </c>
      <c r="AJ663">
        <v>0</v>
      </c>
      <c r="AM663" t="s">
        <v>1058</v>
      </c>
      <c r="AN663">
        <v>0</v>
      </c>
      <c r="AQ663" t="s">
        <v>1058</v>
      </c>
      <c r="AR663">
        <v>0</v>
      </c>
      <c r="AU663" t="s">
        <v>1058</v>
      </c>
      <c r="AV663">
        <v>0</v>
      </c>
      <c r="AY663" t="s">
        <v>1058</v>
      </c>
      <c r="AZ663">
        <v>0</v>
      </c>
      <c r="BC663" t="s">
        <v>1058</v>
      </c>
      <c r="BD663">
        <v>0</v>
      </c>
      <c r="BG663" t="s">
        <v>1058</v>
      </c>
      <c r="BH663">
        <v>0</v>
      </c>
      <c r="BK663" t="s">
        <v>1058</v>
      </c>
      <c r="BL663">
        <v>0</v>
      </c>
    </row>
    <row r="664" spans="19:64">
      <c r="S664" t="s">
        <v>1059</v>
      </c>
      <c r="T664">
        <v>10.2750419483169</v>
      </c>
      <c r="W664" t="s">
        <v>1059</v>
      </c>
      <c r="X664">
        <v>5.0331905999999904</v>
      </c>
      <c r="AA664" t="s">
        <v>857</v>
      </c>
      <c r="AB664">
        <v>0.31579745097909401</v>
      </c>
      <c r="AE664" t="s">
        <v>1059</v>
      </c>
      <c r="AF664">
        <v>10.2750419483176</v>
      </c>
      <c r="AI664" t="s">
        <v>1059</v>
      </c>
      <c r="AJ664">
        <v>10.275041948317</v>
      </c>
      <c r="AM664" t="s">
        <v>1059</v>
      </c>
      <c r="AN664">
        <v>10.275041948316501</v>
      </c>
      <c r="AQ664" t="s">
        <v>1059</v>
      </c>
      <c r="AR664">
        <v>2.19102576247922</v>
      </c>
      <c r="AU664" t="s">
        <v>1059</v>
      </c>
      <c r="AV664">
        <v>1.0387541999999901</v>
      </c>
      <c r="AY664" t="s">
        <v>1059</v>
      </c>
      <c r="AZ664">
        <v>2.19102576247922</v>
      </c>
      <c r="BC664" t="s">
        <v>1059</v>
      </c>
      <c r="BD664">
        <v>2.1910257624792102</v>
      </c>
      <c r="BG664" t="s">
        <v>1059</v>
      </c>
      <c r="BH664">
        <v>2.1910257624792102</v>
      </c>
      <c r="BK664" t="s">
        <v>1059</v>
      </c>
      <c r="BL664">
        <v>2.1910257624792102</v>
      </c>
    </row>
    <row r="665" spans="19:64">
      <c r="S665" t="s">
        <v>1060</v>
      </c>
      <c r="T665">
        <v>0</v>
      </c>
      <c r="W665" t="s">
        <v>1060</v>
      </c>
      <c r="X665">
        <v>0</v>
      </c>
      <c r="AA665" t="s">
        <v>858</v>
      </c>
      <c r="AB665">
        <v>0</v>
      </c>
      <c r="AE665" t="s">
        <v>1060</v>
      </c>
      <c r="AF665">
        <v>0</v>
      </c>
      <c r="AI665" t="s">
        <v>1060</v>
      </c>
      <c r="AJ665">
        <v>0</v>
      </c>
      <c r="AM665" t="s">
        <v>1060</v>
      </c>
      <c r="AN665">
        <v>0</v>
      </c>
      <c r="AQ665" t="s">
        <v>1060</v>
      </c>
      <c r="AR665">
        <v>0</v>
      </c>
      <c r="AU665" t="s">
        <v>1060</v>
      </c>
      <c r="AV665">
        <v>0</v>
      </c>
      <c r="AY665" t="s">
        <v>1060</v>
      </c>
      <c r="AZ665">
        <v>0</v>
      </c>
      <c r="BC665" t="s">
        <v>1060</v>
      </c>
      <c r="BD665">
        <v>0</v>
      </c>
      <c r="BG665" t="s">
        <v>1060</v>
      </c>
      <c r="BH665">
        <v>0</v>
      </c>
      <c r="BK665" t="s">
        <v>1060</v>
      </c>
      <c r="BL665">
        <v>0</v>
      </c>
    </row>
    <row r="666" spans="19:64">
      <c r="S666" t="s">
        <v>1061</v>
      </c>
      <c r="T666">
        <v>0</v>
      </c>
      <c r="W666" t="s">
        <v>1061</v>
      </c>
      <c r="X666">
        <v>0</v>
      </c>
      <c r="AA666" t="s">
        <v>859</v>
      </c>
      <c r="AB666">
        <v>0</v>
      </c>
      <c r="AE666" t="s">
        <v>1061</v>
      </c>
      <c r="AF666">
        <v>0</v>
      </c>
      <c r="AI666" t="s">
        <v>1061</v>
      </c>
      <c r="AJ666">
        <v>0</v>
      </c>
      <c r="AM666" t="s">
        <v>1061</v>
      </c>
      <c r="AN666">
        <v>0</v>
      </c>
      <c r="AQ666" t="s">
        <v>1061</v>
      </c>
      <c r="AR666">
        <v>0</v>
      </c>
      <c r="AU666" t="s">
        <v>1061</v>
      </c>
      <c r="AV666">
        <v>0</v>
      </c>
      <c r="AY666" t="s">
        <v>1061</v>
      </c>
      <c r="AZ666">
        <v>0</v>
      </c>
      <c r="BC666" t="s">
        <v>1061</v>
      </c>
      <c r="BD666">
        <v>0</v>
      </c>
      <c r="BG666" t="s">
        <v>1061</v>
      </c>
      <c r="BH666">
        <v>0</v>
      </c>
      <c r="BK666" t="s">
        <v>1061</v>
      </c>
      <c r="BL666">
        <v>0</v>
      </c>
    </row>
    <row r="667" spans="19:64">
      <c r="S667" t="s">
        <v>1062</v>
      </c>
      <c r="T667">
        <v>-133.617552035242</v>
      </c>
      <c r="W667" t="s">
        <v>1062</v>
      </c>
      <c r="X667">
        <v>-65.452055399999907</v>
      </c>
      <c r="AA667" t="s">
        <v>860</v>
      </c>
      <c r="AB667">
        <v>0</v>
      </c>
      <c r="AE667" t="s">
        <v>1062</v>
      </c>
      <c r="AF667">
        <v>-133.61755203525101</v>
      </c>
      <c r="AI667" t="s">
        <v>1062</v>
      </c>
      <c r="AJ667">
        <v>-133.61755203524399</v>
      </c>
      <c r="AM667" t="s">
        <v>1062</v>
      </c>
      <c r="AN667">
        <v>-133.617552035237</v>
      </c>
      <c r="AQ667" t="s">
        <v>1062</v>
      </c>
      <c r="AR667">
        <v>-28.496479475222099</v>
      </c>
      <c r="AU667" t="s">
        <v>1062</v>
      </c>
      <c r="AV667">
        <v>-13.510036199999901</v>
      </c>
      <c r="AY667" t="s">
        <v>1062</v>
      </c>
      <c r="AZ667">
        <v>-28.496479475222099</v>
      </c>
      <c r="BC667" t="s">
        <v>1062</v>
      </c>
      <c r="BD667">
        <v>-28.496479475222099</v>
      </c>
      <c r="BG667" t="s">
        <v>1062</v>
      </c>
      <c r="BH667">
        <v>-28.496479475222099</v>
      </c>
      <c r="BK667" t="s">
        <v>1062</v>
      </c>
      <c r="BL667">
        <v>-28.496479475222099</v>
      </c>
    </row>
    <row r="668" spans="19:64">
      <c r="S668" s="22" t="s">
        <v>1063</v>
      </c>
      <c r="T668" s="22">
        <v>0</v>
      </c>
      <c r="U668" s="22"/>
      <c r="V668" s="22"/>
      <c r="W668" s="22" t="s">
        <v>1063</v>
      </c>
      <c r="X668" s="22">
        <v>2.04983999999992E-3</v>
      </c>
      <c r="Y668" s="22"/>
      <c r="Z668" s="22"/>
      <c r="AA668" s="22" t="s">
        <v>2038</v>
      </c>
      <c r="AB668" s="22">
        <v>0</v>
      </c>
      <c r="AC668" s="22"/>
      <c r="AD668" s="22"/>
      <c r="AE668" s="22" t="s">
        <v>1063</v>
      </c>
      <c r="AF668" s="22">
        <v>0</v>
      </c>
      <c r="AG668" s="22"/>
      <c r="AH668" s="22"/>
      <c r="AI668" s="22" t="s">
        <v>1063</v>
      </c>
      <c r="AJ668" s="22">
        <v>0</v>
      </c>
      <c r="AK668" s="22"/>
      <c r="AL668" s="22"/>
      <c r="AM668" s="22" t="s">
        <v>1063</v>
      </c>
      <c r="AN668" s="22">
        <v>0</v>
      </c>
      <c r="AO668" s="22"/>
      <c r="AP668" s="267"/>
      <c r="AQ668" s="22" t="s">
        <v>1063</v>
      </c>
      <c r="AR668" s="22">
        <v>3.7883005968099501E-3</v>
      </c>
      <c r="AU668" t="s">
        <v>1063</v>
      </c>
      <c r="AV668">
        <v>1.7951999999999901E-3</v>
      </c>
      <c r="AY668" t="s">
        <v>1063</v>
      </c>
      <c r="AZ668">
        <v>3.7883005968099501E-3</v>
      </c>
      <c r="BC668" t="s">
        <v>1063</v>
      </c>
      <c r="BD668">
        <v>3.7883005968099501E-3</v>
      </c>
      <c r="BG668" t="s">
        <v>1063</v>
      </c>
      <c r="BH668">
        <v>3.7883005968099501E-3</v>
      </c>
      <c r="BK668" t="s">
        <v>1063</v>
      </c>
      <c r="BL668">
        <v>3.7883005968099501E-3</v>
      </c>
    </row>
    <row r="669" spans="19:64">
      <c r="S669" t="s">
        <v>1064</v>
      </c>
      <c r="T669">
        <v>0</v>
      </c>
      <c r="W669" t="s">
        <v>1064</v>
      </c>
      <c r="X669">
        <v>0</v>
      </c>
      <c r="AA669" t="s">
        <v>24</v>
      </c>
      <c r="AB669">
        <v>0</v>
      </c>
      <c r="AE669" t="s">
        <v>1064</v>
      </c>
      <c r="AF669">
        <v>0</v>
      </c>
      <c r="AI669" t="s">
        <v>1064</v>
      </c>
      <c r="AJ669">
        <v>0</v>
      </c>
      <c r="AM669" t="s">
        <v>1064</v>
      </c>
      <c r="AN669">
        <v>0</v>
      </c>
      <c r="AQ669" t="s">
        <v>1064</v>
      </c>
      <c r="AR669">
        <v>0</v>
      </c>
      <c r="AU669" t="s">
        <v>1064</v>
      </c>
      <c r="AV669">
        <v>0</v>
      </c>
      <c r="AY669" t="s">
        <v>1064</v>
      </c>
      <c r="AZ669">
        <v>0</v>
      </c>
      <c r="BC669" t="s">
        <v>1064</v>
      </c>
      <c r="BD669">
        <v>0</v>
      </c>
      <c r="BG669" t="s">
        <v>1064</v>
      </c>
      <c r="BH669">
        <v>0</v>
      </c>
      <c r="BK669" t="s">
        <v>1064</v>
      </c>
      <c r="BL669">
        <v>0</v>
      </c>
    </row>
    <row r="670" spans="19:64">
      <c r="S670" t="s">
        <v>1065</v>
      </c>
      <c r="T670">
        <v>0</v>
      </c>
      <c r="W670" t="s">
        <v>1065</v>
      </c>
      <c r="X670">
        <v>0</v>
      </c>
      <c r="AA670" t="s">
        <v>861</v>
      </c>
      <c r="AB670">
        <v>0</v>
      </c>
      <c r="AE670" t="s">
        <v>1065</v>
      </c>
      <c r="AF670">
        <v>0</v>
      </c>
      <c r="AI670" t="s">
        <v>1065</v>
      </c>
      <c r="AJ670">
        <v>0</v>
      </c>
      <c r="AM670" t="s">
        <v>1065</v>
      </c>
      <c r="AN670">
        <v>0</v>
      </c>
      <c r="AQ670" t="s">
        <v>1065</v>
      </c>
      <c r="AR670">
        <v>0</v>
      </c>
      <c r="AU670" t="s">
        <v>1065</v>
      </c>
      <c r="AV670">
        <v>5.41145328125004</v>
      </c>
      <c r="AY670" t="s">
        <v>1065</v>
      </c>
      <c r="AZ670">
        <v>0</v>
      </c>
      <c r="BC670" t="s">
        <v>1065</v>
      </c>
      <c r="BD670">
        <v>0</v>
      </c>
      <c r="BG670" t="s">
        <v>1065</v>
      </c>
      <c r="BH670">
        <v>0</v>
      </c>
      <c r="BK670" t="s">
        <v>1065</v>
      </c>
      <c r="BL670">
        <v>0</v>
      </c>
    </row>
    <row r="671" spans="19:64">
      <c r="S671" t="s">
        <v>1066</v>
      </c>
      <c r="T671">
        <v>0</v>
      </c>
      <c r="W671" t="s">
        <v>1066</v>
      </c>
      <c r="X671">
        <v>0</v>
      </c>
      <c r="AA671" t="s">
        <v>862</v>
      </c>
      <c r="AB671">
        <v>83.581058692466897</v>
      </c>
      <c r="AE671" t="s">
        <v>1066</v>
      </c>
      <c r="AF671">
        <v>0</v>
      </c>
      <c r="AI671" t="s">
        <v>1066</v>
      </c>
      <c r="AJ671">
        <v>0</v>
      </c>
      <c r="AM671" t="s">
        <v>1066</v>
      </c>
      <c r="AN671">
        <v>0</v>
      </c>
      <c r="AQ671" t="s">
        <v>1066</v>
      </c>
      <c r="AR671">
        <v>0</v>
      </c>
      <c r="AU671" t="s">
        <v>1066</v>
      </c>
      <c r="AV671">
        <v>0</v>
      </c>
      <c r="AY671" t="s">
        <v>1066</v>
      </c>
      <c r="AZ671">
        <v>0</v>
      </c>
      <c r="BC671" t="s">
        <v>1066</v>
      </c>
      <c r="BD671">
        <v>0</v>
      </c>
      <c r="BG671" t="s">
        <v>1066</v>
      </c>
      <c r="BH671">
        <v>0</v>
      </c>
      <c r="BK671" t="s">
        <v>1066</v>
      </c>
      <c r="BL671">
        <v>0</v>
      </c>
    </row>
    <row r="672" spans="19:64">
      <c r="S672" t="s">
        <v>1067</v>
      </c>
      <c r="T672">
        <v>0</v>
      </c>
      <c r="W672" t="s">
        <v>1067</v>
      </c>
      <c r="X672">
        <v>0</v>
      </c>
      <c r="AA672" t="s">
        <v>863</v>
      </c>
      <c r="AB672">
        <v>0</v>
      </c>
      <c r="AE672" t="s">
        <v>1067</v>
      </c>
      <c r="AF672">
        <v>0</v>
      </c>
      <c r="AI672" t="s">
        <v>1067</v>
      </c>
      <c r="AJ672">
        <v>0</v>
      </c>
      <c r="AM672" t="s">
        <v>1067</v>
      </c>
      <c r="AN672">
        <v>0</v>
      </c>
      <c r="AQ672" t="s">
        <v>1067</v>
      </c>
      <c r="AR672">
        <v>0</v>
      </c>
      <c r="AU672" t="s">
        <v>1067</v>
      </c>
      <c r="AV672">
        <v>0</v>
      </c>
      <c r="AY672" t="s">
        <v>1067</v>
      </c>
      <c r="AZ672">
        <v>0</v>
      </c>
      <c r="BC672" t="s">
        <v>1067</v>
      </c>
      <c r="BD672">
        <v>0</v>
      </c>
      <c r="BG672" t="s">
        <v>1067</v>
      </c>
      <c r="BH672">
        <v>0</v>
      </c>
      <c r="BK672" t="s">
        <v>1067</v>
      </c>
      <c r="BL672">
        <v>0</v>
      </c>
    </row>
    <row r="673" spans="19:64">
      <c r="S673" t="s">
        <v>1068</v>
      </c>
      <c r="T673">
        <v>0</v>
      </c>
      <c r="W673" t="s">
        <v>1068</v>
      </c>
      <c r="X673">
        <v>0</v>
      </c>
      <c r="AA673" t="s">
        <v>864</v>
      </c>
      <c r="AB673">
        <v>0</v>
      </c>
      <c r="AE673" t="s">
        <v>1068</v>
      </c>
      <c r="AF673">
        <v>0</v>
      </c>
      <c r="AI673" t="s">
        <v>1068</v>
      </c>
      <c r="AJ673">
        <v>0</v>
      </c>
      <c r="AM673" t="s">
        <v>1068</v>
      </c>
      <c r="AN673">
        <v>0</v>
      </c>
      <c r="AQ673" t="s">
        <v>1068</v>
      </c>
      <c r="AR673">
        <v>0</v>
      </c>
      <c r="AU673" t="s">
        <v>1068</v>
      </c>
      <c r="AV673" s="110">
        <v>0</v>
      </c>
      <c r="AY673" t="s">
        <v>1068</v>
      </c>
      <c r="AZ673">
        <v>0</v>
      </c>
      <c r="BC673" t="s">
        <v>1068</v>
      </c>
      <c r="BD673">
        <v>0</v>
      </c>
      <c r="BG673" t="s">
        <v>1068</v>
      </c>
      <c r="BH673">
        <v>0</v>
      </c>
      <c r="BK673" t="s">
        <v>1068</v>
      </c>
      <c r="BL673">
        <v>0</v>
      </c>
    </row>
    <row r="674" spans="19:64">
      <c r="S674" t="s">
        <v>1069</v>
      </c>
      <c r="T674">
        <v>0</v>
      </c>
      <c r="W674" t="s">
        <v>1069</v>
      </c>
      <c r="X674">
        <v>0</v>
      </c>
      <c r="AA674" t="s">
        <v>865</v>
      </c>
      <c r="AB674">
        <v>-9.1452501833049205E-3</v>
      </c>
      <c r="AE674" t="s">
        <v>1069</v>
      </c>
      <c r="AF674">
        <v>0</v>
      </c>
      <c r="AI674" t="s">
        <v>1069</v>
      </c>
      <c r="AJ674">
        <v>0</v>
      </c>
      <c r="AM674" t="s">
        <v>1069</v>
      </c>
      <c r="AN674">
        <v>0</v>
      </c>
      <c r="AQ674" t="s">
        <v>1069</v>
      </c>
      <c r="AR674">
        <v>0</v>
      </c>
      <c r="AU674" t="s">
        <v>1069</v>
      </c>
      <c r="AV674">
        <v>0</v>
      </c>
      <c r="AY674" t="s">
        <v>1069</v>
      </c>
      <c r="AZ674">
        <v>0</v>
      </c>
      <c r="BC674" t="s">
        <v>1069</v>
      </c>
      <c r="BD674">
        <v>0</v>
      </c>
      <c r="BG674" t="s">
        <v>1069</v>
      </c>
      <c r="BH674">
        <v>0</v>
      </c>
      <c r="BK674" t="s">
        <v>1069</v>
      </c>
      <c r="BL674">
        <v>0</v>
      </c>
    </row>
    <row r="675" spans="19:64">
      <c r="S675" t="s">
        <v>1070</v>
      </c>
      <c r="T675">
        <v>167.28301479664901</v>
      </c>
      <c r="W675" t="s">
        <v>1070</v>
      </c>
      <c r="X675">
        <v>81.298256849999802</v>
      </c>
      <c r="AA675" t="s">
        <v>866</v>
      </c>
      <c r="AB675">
        <v>0</v>
      </c>
      <c r="AE675" t="s">
        <v>1070</v>
      </c>
      <c r="AF675">
        <v>167.28301479668701</v>
      </c>
      <c r="AI675" t="s">
        <v>1070</v>
      </c>
      <c r="AJ675">
        <v>167.28301479665501</v>
      </c>
      <c r="AM675" t="s">
        <v>1070</v>
      </c>
      <c r="AN675">
        <v>167.28301479662699</v>
      </c>
      <c r="AQ675" t="s">
        <v>1070</v>
      </c>
      <c r="AR675">
        <v>2.3938088714273098</v>
      </c>
      <c r="AU675" t="s">
        <v>1070</v>
      </c>
      <c r="AV675">
        <v>0.63118979999999303</v>
      </c>
      <c r="AY675" t="s">
        <v>1070</v>
      </c>
      <c r="AZ675">
        <v>2.3938088714273098</v>
      </c>
      <c r="BC675" t="s">
        <v>1070</v>
      </c>
      <c r="BD675">
        <v>2.3938088714273098</v>
      </c>
      <c r="BG675" t="s">
        <v>1070</v>
      </c>
      <c r="BH675">
        <v>2.3938088714273098</v>
      </c>
      <c r="BK675" t="s">
        <v>1070</v>
      </c>
      <c r="BL675">
        <v>2.3938088714273098</v>
      </c>
    </row>
    <row r="676" spans="19:64">
      <c r="S676" t="s">
        <v>1071</v>
      </c>
      <c r="T676">
        <v>0</v>
      </c>
      <c r="W676" t="s">
        <v>1071</v>
      </c>
      <c r="X676">
        <v>0</v>
      </c>
      <c r="AA676" t="s">
        <v>376</v>
      </c>
      <c r="AB676">
        <v>-1.4253158357349201E-2</v>
      </c>
      <c r="AE676" t="s">
        <v>1071</v>
      </c>
      <c r="AF676">
        <v>0</v>
      </c>
      <c r="AI676" t="s">
        <v>1071</v>
      </c>
      <c r="AJ676">
        <v>0</v>
      </c>
      <c r="AM676" t="s">
        <v>1071</v>
      </c>
      <c r="AN676">
        <v>0</v>
      </c>
      <c r="AQ676" t="s">
        <v>1071</v>
      </c>
      <c r="AR676">
        <v>0</v>
      </c>
      <c r="AU676" t="s">
        <v>1071</v>
      </c>
      <c r="AV676">
        <v>0</v>
      </c>
      <c r="AY676" t="s">
        <v>1071</v>
      </c>
      <c r="AZ676">
        <v>0</v>
      </c>
      <c r="BC676" t="s">
        <v>1071</v>
      </c>
      <c r="BD676">
        <v>0</v>
      </c>
      <c r="BG676" t="s">
        <v>1071</v>
      </c>
      <c r="BH676">
        <v>0</v>
      </c>
      <c r="BK676" t="s">
        <v>1071</v>
      </c>
      <c r="BL676">
        <v>0</v>
      </c>
    </row>
    <row r="677" spans="19:64">
      <c r="S677" t="s">
        <v>1072</v>
      </c>
      <c r="T677">
        <v>0</v>
      </c>
      <c r="W677" t="s">
        <v>1072</v>
      </c>
      <c r="X677">
        <v>-2.39597999999999</v>
      </c>
      <c r="AA677" t="s">
        <v>867</v>
      </c>
      <c r="AB677">
        <v>61.650251689906902</v>
      </c>
      <c r="AE677" t="s">
        <v>1072</v>
      </c>
      <c r="AF677">
        <v>0</v>
      </c>
      <c r="AI677" t="s">
        <v>1072</v>
      </c>
      <c r="AJ677">
        <v>0</v>
      </c>
      <c r="AM677" t="s">
        <v>1072</v>
      </c>
      <c r="AN677">
        <v>0</v>
      </c>
      <c r="AQ677" t="s">
        <v>1072</v>
      </c>
      <c r="AR677">
        <v>-0.50643113556890196</v>
      </c>
      <c r="AU677" t="s">
        <v>1072</v>
      </c>
      <c r="AV677">
        <v>-0.24012</v>
      </c>
      <c r="AY677" t="s">
        <v>1072</v>
      </c>
      <c r="AZ677">
        <v>-0.50643113556890196</v>
      </c>
      <c r="BC677" t="s">
        <v>1072</v>
      </c>
      <c r="BD677">
        <v>-0.50643113556890196</v>
      </c>
      <c r="BG677" t="s">
        <v>1072</v>
      </c>
      <c r="BH677">
        <v>-0.50643113556890196</v>
      </c>
      <c r="BK677" t="s">
        <v>1072</v>
      </c>
      <c r="BL677">
        <v>-0.50643113556890196</v>
      </c>
    </row>
    <row r="678" spans="19:64">
      <c r="S678" t="s">
        <v>1073</v>
      </c>
      <c r="T678">
        <v>0</v>
      </c>
      <c r="W678" t="s">
        <v>1073</v>
      </c>
      <c r="X678">
        <v>0</v>
      </c>
      <c r="AA678" t="s">
        <v>868</v>
      </c>
      <c r="AB678">
        <v>0</v>
      </c>
      <c r="AE678" t="s">
        <v>1073</v>
      </c>
      <c r="AF678">
        <v>0</v>
      </c>
      <c r="AI678" t="s">
        <v>1073</v>
      </c>
      <c r="AJ678">
        <v>0</v>
      </c>
      <c r="AM678" t="s">
        <v>1073</v>
      </c>
      <c r="AN678">
        <v>0</v>
      </c>
      <c r="AQ678" t="s">
        <v>1073</v>
      </c>
      <c r="AR678">
        <v>0</v>
      </c>
      <c r="AU678" t="s">
        <v>1073</v>
      </c>
      <c r="AV678">
        <v>0</v>
      </c>
      <c r="AY678" t="s">
        <v>1073</v>
      </c>
      <c r="AZ678">
        <v>0</v>
      </c>
      <c r="BC678" t="s">
        <v>1073</v>
      </c>
      <c r="BD678">
        <v>0</v>
      </c>
      <c r="BG678" t="s">
        <v>1073</v>
      </c>
      <c r="BH678">
        <v>0</v>
      </c>
      <c r="BK678" t="s">
        <v>1073</v>
      </c>
      <c r="BL678">
        <v>0</v>
      </c>
    </row>
    <row r="679" spans="19:64">
      <c r="S679" t="s">
        <v>1074</v>
      </c>
      <c r="T679">
        <v>0.14447927628693</v>
      </c>
      <c r="W679" t="s">
        <v>1074</v>
      </c>
      <c r="X679">
        <v>9.85014000000001E-2</v>
      </c>
      <c r="AA679" t="s">
        <v>869</v>
      </c>
      <c r="AB679">
        <v>0</v>
      </c>
      <c r="AE679" t="s">
        <v>1074</v>
      </c>
      <c r="AF679">
        <v>0.14447927628693699</v>
      </c>
      <c r="AI679" t="s">
        <v>1074</v>
      </c>
      <c r="AJ679">
        <v>0.144479276286931</v>
      </c>
      <c r="AM679" t="s">
        <v>1074</v>
      </c>
      <c r="AN679">
        <v>0.144479276286927</v>
      </c>
      <c r="AQ679" t="s">
        <v>1074</v>
      </c>
      <c r="AR679">
        <v>4.6461554113844297E-2</v>
      </c>
      <c r="AU679" t="s">
        <v>1074</v>
      </c>
      <c r="AV679">
        <v>1.33703999999998E-2</v>
      </c>
      <c r="AY679" t="s">
        <v>1074</v>
      </c>
      <c r="AZ679">
        <v>4.6461554113845102E-2</v>
      </c>
      <c r="BC679" t="s">
        <v>1074</v>
      </c>
      <c r="BD679">
        <v>4.6461554113844401E-2</v>
      </c>
      <c r="BG679" t="s">
        <v>1074</v>
      </c>
      <c r="BH679">
        <v>4.6461554113852201E-2</v>
      </c>
      <c r="BK679" t="s">
        <v>1074</v>
      </c>
      <c r="BL679">
        <v>4.6461554113852201E-2</v>
      </c>
    </row>
    <row r="680" spans="19:64">
      <c r="S680" t="s">
        <v>1075</v>
      </c>
      <c r="T680">
        <v>0</v>
      </c>
      <c r="W680" t="s">
        <v>1075</v>
      </c>
      <c r="X680">
        <v>0</v>
      </c>
      <c r="AA680" t="s">
        <v>870</v>
      </c>
      <c r="AB680">
        <v>-3.3916267520001102</v>
      </c>
      <c r="AE680" t="s">
        <v>1075</v>
      </c>
      <c r="AF680">
        <v>0</v>
      </c>
      <c r="AI680" t="s">
        <v>1075</v>
      </c>
      <c r="AJ680">
        <v>0</v>
      </c>
      <c r="AM680" t="s">
        <v>1075</v>
      </c>
      <c r="AN680">
        <v>0</v>
      </c>
      <c r="AQ680" t="s">
        <v>1075</v>
      </c>
      <c r="AR680">
        <v>0</v>
      </c>
      <c r="AU680" t="s">
        <v>1075</v>
      </c>
      <c r="AV680">
        <v>0</v>
      </c>
      <c r="AY680" t="s">
        <v>1075</v>
      </c>
      <c r="AZ680">
        <v>0</v>
      </c>
      <c r="BC680" t="s">
        <v>1075</v>
      </c>
      <c r="BD680">
        <v>0</v>
      </c>
      <c r="BG680" t="s">
        <v>1075</v>
      </c>
      <c r="BH680">
        <v>0</v>
      </c>
      <c r="BK680" t="s">
        <v>1075</v>
      </c>
      <c r="BL680">
        <v>0</v>
      </c>
    </row>
    <row r="681" spans="19:64">
      <c r="S681" t="s">
        <v>1076</v>
      </c>
      <c r="T681">
        <v>0</v>
      </c>
      <c r="W681" t="s">
        <v>1076</v>
      </c>
      <c r="X681">
        <v>0</v>
      </c>
      <c r="AA681" t="s">
        <v>871</v>
      </c>
      <c r="AB681">
        <v>10.526581699303099</v>
      </c>
      <c r="AE681" t="s">
        <v>1076</v>
      </c>
      <c r="AF681">
        <v>0</v>
      </c>
      <c r="AI681" t="s">
        <v>1076</v>
      </c>
      <c r="AJ681">
        <v>0</v>
      </c>
      <c r="AM681" t="s">
        <v>1076</v>
      </c>
      <c r="AN681">
        <v>0</v>
      </c>
      <c r="AQ681" t="s">
        <v>1076</v>
      </c>
      <c r="AR681">
        <v>0</v>
      </c>
      <c r="AU681" t="s">
        <v>1076</v>
      </c>
      <c r="AV681">
        <v>0</v>
      </c>
      <c r="AY681" t="s">
        <v>1076</v>
      </c>
      <c r="AZ681">
        <v>0</v>
      </c>
      <c r="BC681" t="s">
        <v>1076</v>
      </c>
      <c r="BD681">
        <v>0</v>
      </c>
      <c r="BG681" t="s">
        <v>1076</v>
      </c>
      <c r="BH681">
        <v>0</v>
      </c>
      <c r="BK681" t="s">
        <v>1076</v>
      </c>
      <c r="BL681">
        <v>0</v>
      </c>
    </row>
    <row r="682" spans="19:64">
      <c r="S682" t="s">
        <v>1077</v>
      </c>
      <c r="T682">
        <v>0</v>
      </c>
      <c r="W682" t="s">
        <v>1077</v>
      </c>
      <c r="X682">
        <v>0</v>
      </c>
      <c r="AA682" t="s">
        <v>872</v>
      </c>
      <c r="AB682">
        <v>0</v>
      </c>
      <c r="AE682" t="s">
        <v>1077</v>
      </c>
      <c r="AF682">
        <v>0</v>
      </c>
      <c r="AI682" t="s">
        <v>1077</v>
      </c>
      <c r="AJ682">
        <v>0</v>
      </c>
      <c r="AM682" t="s">
        <v>1077</v>
      </c>
      <c r="AN682">
        <v>0</v>
      </c>
      <c r="AQ682" t="s">
        <v>1077</v>
      </c>
      <c r="AR682">
        <v>0</v>
      </c>
      <c r="AU682" t="s">
        <v>1077</v>
      </c>
      <c r="AV682">
        <v>0</v>
      </c>
      <c r="AY682" t="s">
        <v>1077</v>
      </c>
      <c r="AZ682">
        <v>0</v>
      </c>
      <c r="BC682" t="s">
        <v>1077</v>
      </c>
      <c r="BD682">
        <v>0</v>
      </c>
      <c r="BG682" t="s">
        <v>1077</v>
      </c>
      <c r="BH682">
        <v>0</v>
      </c>
      <c r="BK682" t="s">
        <v>1077</v>
      </c>
      <c r="BL682">
        <v>0</v>
      </c>
    </row>
    <row r="683" spans="19:64">
      <c r="S683" t="s">
        <v>1078</v>
      </c>
      <c r="T683">
        <v>-10.2750419483169</v>
      </c>
      <c r="W683" t="s">
        <v>1078</v>
      </c>
      <c r="X683">
        <v>-5.0331905999999904</v>
      </c>
      <c r="AA683" t="s">
        <v>2039</v>
      </c>
      <c r="AB683">
        <v>0</v>
      </c>
      <c r="AE683" t="s">
        <v>1078</v>
      </c>
      <c r="AF683">
        <v>-10.2750419483176</v>
      </c>
      <c r="AI683" t="s">
        <v>1078</v>
      </c>
      <c r="AJ683">
        <v>-10.275041948317</v>
      </c>
      <c r="AM683" t="s">
        <v>1078</v>
      </c>
      <c r="AN683">
        <v>-10.275041948316501</v>
      </c>
      <c r="AQ683" t="s">
        <v>1078</v>
      </c>
      <c r="AR683">
        <v>-2.19102576247922</v>
      </c>
      <c r="AU683" t="s">
        <v>1078</v>
      </c>
      <c r="AV683">
        <v>-1.0387541999999901</v>
      </c>
      <c r="AY683" t="s">
        <v>1078</v>
      </c>
      <c r="AZ683">
        <v>-2.19102576247922</v>
      </c>
      <c r="BC683" t="s">
        <v>1078</v>
      </c>
      <c r="BD683">
        <v>-2.1910257624792102</v>
      </c>
      <c r="BG683" t="s">
        <v>1078</v>
      </c>
      <c r="BH683">
        <v>-2.1910257624792102</v>
      </c>
      <c r="BK683" t="s">
        <v>1078</v>
      </c>
      <c r="BL683">
        <v>-2.1910257624792102</v>
      </c>
    </row>
    <row r="684" spans="19:64">
      <c r="S684" t="s">
        <v>1079</v>
      </c>
      <c r="T684">
        <v>-6.8824564905325E-2</v>
      </c>
      <c r="W684" t="s">
        <v>1079</v>
      </c>
      <c r="X684">
        <v>-5.8683599999999898E-2</v>
      </c>
      <c r="AA684" t="s">
        <v>873</v>
      </c>
      <c r="AB684">
        <v>0</v>
      </c>
      <c r="AE684" t="s">
        <v>1079</v>
      </c>
      <c r="AF684">
        <v>-6.8824564905326305E-2</v>
      </c>
      <c r="AI684" t="s">
        <v>1079</v>
      </c>
      <c r="AJ684">
        <v>-6.8824564905325195E-2</v>
      </c>
      <c r="AM684" t="s">
        <v>1079</v>
      </c>
      <c r="AN684">
        <v>-6.8824564905324195E-2</v>
      </c>
      <c r="AQ684" t="s">
        <v>1079</v>
      </c>
      <c r="AR684">
        <v>-2.2663522347450799E-2</v>
      </c>
      <c r="AU684" t="s">
        <v>1079</v>
      </c>
      <c r="AV684">
        <v>-2.9489999999999998E-3</v>
      </c>
      <c r="AY684" t="s">
        <v>1079</v>
      </c>
      <c r="AZ684">
        <v>-2.2663522347450799E-2</v>
      </c>
      <c r="BC684" t="s">
        <v>1079</v>
      </c>
      <c r="BD684">
        <v>-2.2663522347450799E-2</v>
      </c>
      <c r="BG684" t="s">
        <v>1079</v>
      </c>
      <c r="BH684">
        <v>-2.2663522347450799E-2</v>
      </c>
      <c r="BK684" t="s">
        <v>1079</v>
      </c>
      <c r="BL684">
        <v>-2.2663522347450799E-2</v>
      </c>
    </row>
    <row r="685" spans="19:64">
      <c r="S685" t="s">
        <v>1080</v>
      </c>
      <c r="T685">
        <v>0</v>
      </c>
      <c r="W685" t="s">
        <v>1080</v>
      </c>
      <c r="X685">
        <v>0</v>
      </c>
      <c r="AA685" t="s">
        <v>874</v>
      </c>
      <c r="AB685">
        <v>-187.88120602213601</v>
      </c>
      <c r="AE685" t="s">
        <v>1080</v>
      </c>
      <c r="AF685">
        <v>0</v>
      </c>
      <c r="AI685" t="s">
        <v>1080</v>
      </c>
      <c r="AJ685">
        <v>0</v>
      </c>
      <c r="AM685" t="s">
        <v>1080</v>
      </c>
      <c r="AN685">
        <v>0</v>
      </c>
      <c r="AQ685" t="s">
        <v>1080</v>
      </c>
      <c r="AR685">
        <v>0</v>
      </c>
      <c r="AU685" t="s">
        <v>1080</v>
      </c>
      <c r="AV685">
        <v>0</v>
      </c>
      <c r="AY685" t="s">
        <v>1080</v>
      </c>
      <c r="AZ685">
        <v>0</v>
      </c>
      <c r="BC685" t="s">
        <v>1080</v>
      </c>
      <c r="BD685">
        <v>0</v>
      </c>
      <c r="BG685" t="s">
        <v>1080</v>
      </c>
      <c r="BH685">
        <v>0</v>
      </c>
      <c r="BK685" t="s">
        <v>1080</v>
      </c>
      <c r="BL685">
        <v>0</v>
      </c>
    </row>
    <row r="686" spans="19:64">
      <c r="S686" t="s">
        <v>1081</v>
      </c>
      <c r="T686">
        <v>0</v>
      </c>
      <c r="W686" t="s">
        <v>1081</v>
      </c>
      <c r="X686">
        <v>0</v>
      </c>
      <c r="AA686" t="s">
        <v>2040</v>
      </c>
      <c r="AB686">
        <v>0</v>
      </c>
      <c r="AE686" t="s">
        <v>1081</v>
      </c>
      <c r="AF686">
        <v>0</v>
      </c>
      <c r="AI686" t="s">
        <v>1081</v>
      </c>
      <c r="AJ686">
        <v>0</v>
      </c>
      <c r="AM686" t="s">
        <v>1081</v>
      </c>
      <c r="AN686">
        <v>0</v>
      </c>
      <c r="AQ686" t="s">
        <v>1081</v>
      </c>
      <c r="AR686">
        <v>0</v>
      </c>
      <c r="AU686" t="s">
        <v>1081</v>
      </c>
      <c r="AV686">
        <v>0</v>
      </c>
      <c r="AY686" t="s">
        <v>1081</v>
      </c>
      <c r="AZ686">
        <v>0</v>
      </c>
      <c r="BC686" t="s">
        <v>1081</v>
      </c>
      <c r="BD686">
        <v>0</v>
      </c>
      <c r="BG686" t="s">
        <v>1081</v>
      </c>
      <c r="BH686">
        <v>0</v>
      </c>
      <c r="BK686" t="s">
        <v>1081</v>
      </c>
      <c r="BL686">
        <v>0</v>
      </c>
    </row>
    <row r="687" spans="19:64">
      <c r="S687" t="s">
        <v>1082</v>
      </c>
      <c r="T687">
        <v>0</v>
      </c>
      <c r="W687" t="s">
        <v>1082</v>
      </c>
      <c r="X687">
        <v>0</v>
      </c>
      <c r="AA687" t="s">
        <v>2041</v>
      </c>
      <c r="AB687">
        <v>1.7151289449742799E-2</v>
      </c>
      <c r="AE687" t="s">
        <v>1082</v>
      </c>
      <c r="AF687">
        <v>0</v>
      </c>
      <c r="AI687" t="s">
        <v>1082</v>
      </c>
      <c r="AJ687">
        <v>0</v>
      </c>
      <c r="AM687" t="s">
        <v>1082</v>
      </c>
      <c r="AN687">
        <v>0</v>
      </c>
      <c r="AQ687" t="s">
        <v>1082</v>
      </c>
      <c r="AR687">
        <v>0</v>
      </c>
      <c r="AU687" t="s">
        <v>1082</v>
      </c>
      <c r="AV687">
        <v>0</v>
      </c>
      <c r="AY687" t="s">
        <v>1082</v>
      </c>
      <c r="AZ687">
        <v>0</v>
      </c>
      <c r="BC687" t="s">
        <v>1082</v>
      </c>
      <c r="BD687">
        <v>0</v>
      </c>
      <c r="BG687" t="s">
        <v>1082</v>
      </c>
      <c r="BH687">
        <v>0</v>
      </c>
      <c r="BK687" t="s">
        <v>1082</v>
      </c>
      <c r="BL687">
        <v>0</v>
      </c>
    </row>
    <row r="688" spans="19:64">
      <c r="S688" s="22" t="s">
        <v>1083</v>
      </c>
      <c r="T688" s="22">
        <v>0</v>
      </c>
      <c r="U688" s="22"/>
      <c r="V688" s="22"/>
      <c r="W688" s="22" t="s">
        <v>1083</v>
      </c>
      <c r="X688" s="22">
        <v>8.4555899999996902E-3</v>
      </c>
      <c r="Y688" s="22"/>
      <c r="Z688" s="22"/>
      <c r="AA688" s="22" t="s">
        <v>875</v>
      </c>
      <c r="AB688" s="22">
        <v>1.48828282505836E-3</v>
      </c>
      <c r="AC688" s="22"/>
      <c r="AD688" s="22"/>
      <c r="AE688" s="22" t="s">
        <v>1083</v>
      </c>
      <c r="AF688" s="22">
        <v>0</v>
      </c>
      <c r="AG688" s="22"/>
      <c r="AH688" s="22"/>
      <c r="AI688" s="22" t="s">
        <v>1083</v>
      </c>
      <c r="AJ688" s="22">
        <v>0</v>
      </c>
      <c r="AK688" s="22"/>
      <c r="AL688" s="22"/>
      <c r="AM688" s="22" t="s">
        <v>1083</v>
      </c>
      <c r="AN688" s="22">
        <v>0</v>
      </c>
      <c r="AO688" s="22"/>
      <c r="AP688" s="267"/>
      <c r="AQ688" s="22" t="s">
        <v>1083</v>
      </c>
      <c r="AR688" s="22">
        <v>1.5626739961841E-2</v>
      </c>
      <c r="AU688" t="s">
        <v>1083</v>
      </c>
      <c r="AV688">
        <v>7.4051999999999903E-3</v>
      </c>
      <c r="AY688" t="s">
        <v>1083</v>
      </c>
      <c r="AZ688">
        <v>1.5626739961841E-2</v>
      </c>
      <c r="BC688" t="s">
        <v>1083</v>
      </c>
      <c r="BD688">
        <v>1.5626739961841E-2</v>
      </c>
      <c r="BG688" t="s">
        <v>1083</v>
      </c>
      <c r="BH688">
        <v>1.5626739961841E-2</v>
      </c>
      <c r="BK688" t="s">
        <v>1083</v>
      </c>
      <c r="BL688">
        <v>1.5626739961841E-2</v>
      </c>
    </row>
    <row r="689" spans="19:64">
      <c r="S689" t="s">
        <v>1084</v>
      </c>
      <c r="T689">
        <v>0</v>
      </c>
      <c r="W689" t="s">
        <v>1084</v>
      </c>
      <c r="X689">
        <v>0</v>
      </c>
      <c r="AA689" t="s">
        <v>876</v>
      </c>
      <c r="AB689">
        <v>0</v>
      </c>
      <c r="AE689" t="s">
        <v>1084</v>
      </c>
      <c r="AF689">
        <v>0</v>
      </c>
      <c r="AI689" t="s">
        <v>1084</v>
      </c>
      <c r="AJ689">
        <v>0</v>
      </c>
      <c r="AM689" t="s">
        <v>1084</v>
      </c>
      <c r="AN689">
        <v>0</v>
      </c>
      <c r="AQ689" t="s">
        <v>1084</v>
      </c>
      <c r="AR689">
        <v>0</v>
      </c>
      <c r="AU689" t="s">
        <v>1084</v>
      </c>
      <c r="AV689">
        <v>0</v>
      </c>
      <c r="AY689" t="s">
        <v>1084</v>
      </c>
      <c r="AZ689">
        <v>0</v>
      </c>
      <c r="BC689" t="s">
        <v>1084</v>
      </c>
      <c r="BD689">
        <v>0</v>
      </c>
      <c r="BG689" t="s">
        <v>1084</v>
      </c>
      <c r="BH689">
        <v>0</v>
      </c>
      <c r="BK689" t="s">
        <v>1084</v>
      </c>
      <c r="BL689">
        <v>0</v>
      </c>
    </row>
    <row r="690" spans="19:64">
      <c r="S690" t="s">
        <v>2055</v>
      </c>
      <c r="T690">
        <v>0</v>
      </c>
      <c r="W690" t="s">
        <v>2055</v>
      </c>
      <c r="X690">
        <v>0</v>
      </c>
      <c r="AA690" t="s">
        <v>877</v>
      </c>
      <c r="AB690">
        <v>61.650251689906902</v>
      </c>
      <c r="AE690" t="s">
        <v>2055</v>
      </c>
      <c r="AF690">
        <v>0</v>
      </c>
      <c r="AI690" t="s">
        <v>2055</v>
      </c>
      <c r="AJ690">
        <v>0</v>
      </c>
      <c r="AM690" t="s">
        <v>2055</v>
      </c>
      <c r="AN690">
        <v>0</v>
      </c>
      <c r="AQ690" t="s">
        <v>2055</v>
      </c>
      <c r="AR690">
        <v>0</v>
      </c>
      <c r="AU690" t="s">
        <v>2055</v>
      </c>
      <c r="AV690">
        <v>0</v>
      </c>
      <c r="AY690" t="s">
        <v>2055</v>
      </c>
      <c r="AZ690">
        <v>0</v>
      </c>
      <c r="BC690" t="s">
        <v>2055</v>
      </c>
      <c r="BD690">
        <v>0</v>
      </c>
      <c r="BG690" t="s">
        <v>2055</v>
      </c>
      <c r="BH690">
        <v>0</v>
      </c>
      <c r="BK690" t="s">
        <v>2055</v>
      </c>
      <c r="BL690">
        <v>0</v>
      </c>
    </row>
    <row r="691" spans="19:64">
      <c r="S691" t="s">
        <v>1085</v>
      </c>
      <c r="T691">
        <v>0</v>
      </c>
      <c r="W691" t="s">
        <v>1085</v>
      </c>
      <c r="X691">
        <v>0</v>
      </c>
      <c r="AA691" t="s">
        <v>878</v>
      </c>
      <c r="AB691">
        <v>3.61308411931208</v>
      </c>
      <c r="AE691" t="s">
        <v>1085</v>
      </c>
      <c r="AF691">
        <v>0</v>
      </c>
      <c r="AI691" t="s">
        <v>1085</v>
      </c>
      <c r="AJ691">
        <v>0</v>
      </c>
      <c r="AM691" t="s">
        <v>1085</v>
      </c>
      <c r="AN691">
        <v>0</v>
      </c>
      <c r="AQ691" t="s">
        <v>1085</v>
      </c>
      <c r="AR691">
        <v>0</v>
      </c>
      <c r="AU691" t="s">
        <v>1085</v>
      </c>
      <c r="AV691">
        <v>0</v>
      </c>
      <c r="AY691" t="s">
        <v>1085</v>
      </c>
      <c r="AZ691">
        <v>0</v>
      </c>
      <c r="BC691" t="s">
        <v>1085</v>
      </c>
      <c r="BD691">
        <v>0</v>
      </c>
      <c r="BG691" t="s">
        <v>1085</v>
      </c>
      <c r="BH691">
        <v>0</v>
      </c>
      <c r="BK691" t="s">
        <v>1085</v>
      </c>
      <c r="BL691">
        <v>0</v>
      </c>
    </row>
    <row r="692" spans="19:64">
      <c r="S692" t="s">
        <v>1086</v>
      </c>
      <c r="T692">
        <v>0</v>
      </c>
      <c r="W692" t="s">
        <v>1086</v>
      </c>
      <c r="X692">
        <v>0</v>
      </c>
      <c r="AA692" t="s">
        <v>879</v>
      </c>
      <c r="AB692">
        <v>0</v>
      </c>
      <c r="AE692" t="s">
        <v>1086</v>
      </c>
      <c r="AF692">
        <v>0</v>
      </c>
      <c r="AI692" t="s">
        <v>1086</v>
      </c>
      <c r="AJ692">
        <v>0</v>
      </c>
      <c r="AM692" t="s">
        <v>1086</v>
      </c>
      <c r="AN692">
        <v>0</v>
      </c>
      <c r="AQ692" t="s">
        <v>1086</v>
      </c>
      <c r="AR692">
        <v>0</v>
      </c>
      <c r="AU692" t="s">
        <v>1086</v>
      </c>
      <c r="AV692">
        <v>0</v>
      </c>
      <c r="AY692" t="s">
        <v>1086</v>
      </c>
      <c r="AZ692">
        <v>0</v>
      </c>
      <c r="BC692" t="s">
        <v>1086</v>
      </c>
      <c r="BD692">
        <v>0</v>
      </c>
      <c r="BG692" t="s">
        <v>1086</v>
      </c>
      <c r="BH692">
        <v>0</v>
      </c>
      <c r="BK692" t="s">
        <v>1086</v>
      </c>
      <c r="BL692">
        <v>0</v>
      </c>
    </row>
    <row r="693" spans="19:64">
      <c r="S693" t="s">
        <v>1087</v>
      </c>
      <c r="T693">
        <v>0</v>
      </c>
      <c r="W693" t="s">
        <v>1087</v>
      </c>
      <c r="X693">
        <v>0</v>
      </c>
      <c r="AA693" t="s">
        <v>880</v>
      </c>
      <c r="AB693">
        <v>-0.107231019380813</v>
      </c>
      <c r="AE693" t="s">
        <v>1087</v>
      </c>
      <c r="AF693">
        <v>0</v>
      </c>
      <c r="AI693" t="s">
        <v>1087</v>
      </c>
      <c r="AJ693">
        <v>0</v>
      </c>
      <c r="AM693" t="s">
        <v>1087</v>
      </c>
      <c r="AN693">
        <v>0</v>
      </c>
      <c r="AQ693" t="s">
        <v>1087</v>
      </c>
      <c r="AR693">
        <v>0</v>
      </c>
      <c r="AU693" t="s">
        <v>1087</v>
      </c>
      <c r="AV693">
        <v>0</v>
      </c>
      <c r="AY693" t="s">
        <v>1087</v>
      </c>
      <c r="AZ693">
        <v>0</v>
      </c>
      <c r="BC693" t="s">
        <v>1087</v>
      </c>
      <c r="BD693">
        <v>0</v>
      </c>
      <c r="BG693" t="s">
        <v>1087</v>
      </c>
      <c r="BH693">
        <v>0</v>
      </c>
      <c r="BK693" t="s">
        <v>1087</v>
      </c>
      <c r="BL693">
        <v>0</v>
      </c>
    </row>
    <row r="694" spans="19:64">
      <c r="S694" t="s">
        <v>1088</v>
      </c>
      <c r="T694">
        <v>0</v>
      </c>
      <c r="W694" t="s">
        <v>1088</v>
      </c>
      <c r="X694">
        <v>0</v>
      </c>
      <c r="AA694" t="s">
        <v>371</v>
      </c>
      <c r="AB694">
        <v>1.35053070242914E-2</v>
      </c>
      <c r="AE694" t="s">
        <v>1088</v>
      </c>
      <c r="AF694">
        <v>0</v>
      </c>
      <c r="AI694" t="s">
        <v>1088</v>
      </c>
      <c r="AJ694">
        <v>0</v>
      </c>
      <c r="AM694" t="s">
        <v>1088</v>
      </c>
      <c r="AN694">
        <v>0</v>
      </c>
      <c r="AQ694" t="s">
        <v>1088</v>
      </c>
      <c r="AR694">
        <v>0</v>
      </c>
      <c r="AU694" t="s">
        <v>1088</v>
      </c>
      <c r="AV694">
        <v>0</v>
      </c>
      <c r="AY694" t="s">
        <v>1088</v>
      </c>
      <c r="AZ694">
        <v>0</v>
      </c>
      <c r="BC694" t="s">
        <v>1088</v>
      </c>
      <c r="BD694">
        <v>0</v>
      </c>
      <c r="BG694" t="s">
        <v>1088</v>
      </c>
      <c r="BH694">
        <v>0</v>
      </c>
      <c r="BK694" t="s">
        <v>1088</v>
      </c>
      <c r="BL694">
        <v>0</v>
      </c>
    </row>
    <row r="695" spans="19:64">
      <c r="S695" t="s">
        <v>1089</v>
      </c>
      <c r="T695">
        <v>0</v>
      </c>
      <c r="W695" t="s">
        <v>1089</v>
      </c>
      <c r="X695">
        <v>0</v>
      </c>
      <c r="AA695" t="s">
        <v>881</v>
      </c>
      <c r="AB695">
        <v>0.26222964390744602</v>
      </c>
      <c r="AE695" t="s">
        <v>1089</v>
      </c>
      <c r="AF695">
        <v>0</v>
      </c>
      <c r="AI695" t="s">
        <v>1089</v>
      </c>
      <c r="AJ695">
        <v>0</v>
      </c>
      <c r="AM695" t="s">
        <v>1089</v>
      </c>
      <c r="AN695">
        <v>0</v>
      </c>
      <c r="AQ695" t="s">
        <v>1089</v>
      </c>
      <c r="AR695">
        <v>0</v>
      </c>
      <c r="AU695" t="s">
        <v>1089</v>
      </c>
      <c r="AV695">
        <v>0</v>
      </c>
      <c r="AY695" t="s">
        <v>1089</v>
      </c>
      <c r="AZ695">
        <v>0</v>
      </c>
      <c r="BC695" t="s">
        <v>1089</v>
      </c>
      <c r="BD695">
        <v>0</v>
      </c>
      <c r="BG695" t="s">
        <v>1089</v>
      </c>
      <c r="BH695">
        <v>0</v>
      </c>
      <c r="BK695" t="s">
        <v>1089</v>
      </c>
      <c r="BL695">
        <v>0</v>
      </c>
    </row>
    <row r="696" spans="19:64">
      <c r="S696" t="s">
        <v>1090</v>
      </c>
      <c r="T696">
        <v>0</v>
      </c>
      <c r="W696" t="s">
        <v>1090</v>
      </c>
      <c r="X696">
        <v>0</v>
      </c>
      <c r="AA696" t="s">
        <v>882</v>
      </c>
      <c r="AB696">
        <v>99.960596174621799</v>
      </c>
      <c r="AE696" t="s">
        <v>1090</v>
      </c>
      <c r="AF696">
        <v>0</v>
      </c>
      <c r="AI696" t="s">
        <v>1090</v>
      </c>
      <c r="AJ696">
        <v>0</v>
      </c>
      <c r="AM696" t="s">
        <v>1090</v>
      </c>
      <c r="AN696">
        <v>0</v>
      </c>
      <c r="AQ696" t="s">
        <v>1090</v>
      </c>
      <c r="AR696">
        <v>0</v>
      </c>
      <c r="AU696" t="s">
        <v>1090</v>
      </c>
      <c r="AV696">
        <v>0</v>
      </c>
      <c r="AY696" t="s">
        <v>1090</v>
      </c>
      <c r="AZ696">
        <v>0</v>
      </c>
      <c r="BC696" t="s">
        <v>1090</v>
      </c>
      <c r="BD696">
        <v>0</v>
      </c>
      <c r="BG696" t="s">
        <v>1090</v>
      </c>
      <c r="BH696">
        <v>0</v>
      </c>
      <c r="BK696" t="s">
        <v>1090</v>
      </c>
      <c r="BL696">
        <v>0</v>
      </c>
    </row>
    <row r="697" spans="19:64">
      <c r="S697" t="s">
        <v>1091</v>
      </c>
      <c r="T697">
        <v>0</v>
      </c>
      <c r="W697" t="s">
        <v>1091</v>
      </c>
      <c r="X697">
        <v>2.39597999999999</v>
      </c>
      <c r="AA697" t="s">
        <v>883</v>
      </c>
      <c r="AB697">
        <v>0</v>
      </c>
      <c r="AE697" t="s">
        <v>1091</v>
      </c>
      <c r="AF697">
        <v>0</v>
      </c>
      <c r="AI697" t="s">
        <v>1091</v>
      </c>
      <c r="AJ697">
        <v>0</v>
      </c>
      <c r="AM697" t="s">
        <v>1091</v>
      </c>
      <c r="AN697">
        <v>0</v>
      </c>
      <c r="AQ697" t="s">
        <v>1091</v>
      </c>
      <c r="AR697">
        <v>0.50643113556890196</v>
      </c>
      <c r="AU697" t="s">
        <v>1091</v>
      </c>
      <c r="AV697">
        <v>0.24012</v>
      </c>
      <c r="AY697" t="s">
        <v>1091</v>
      </c>
      <c r="AZ697">
        <v>0.50643113556890196</v>
      </c>
      <c r="BC697" t="s">
        <v>1091</v>
      </c>
      <c r="BD697">
        <v>0.50643113556890196</v>
      </c>
      <c r="BG697" t="s">
        <v>1091</v>
      </c>
      <c r="BH697">
        <v>0.50643113556890196</v>
      </c>
      <c r="BK697" t="s">
        <v>1091</v>
      </c>
      <c r="BL697">
        <v>0.50643113556890196</v>
      </c>
    </row>
    <row r="698" spans="19:64">
      <c r="S698" t="s">
        <v>1092</v>
      </c>
      <c r="T698">
        <v>0</v>
      </c>
      <c r="W698" t="s">
        <v>1092</v>
      </c>
      <c r="X698">
        <v>2.04983999999992E-3</v>
      </c>
      <c r="AA698" t="s">
        <v>884</v>
      </c>
      <c r="AB698">
        <v>0</v>
      </c>
      <c r="AE698" t="s">
        <v>1092</v>
      </c>
      <c r="AF698">
        <v>0</v>
      </c>
      <c r="AI698" t="s">
        <v>1092</v>
      </c>
      <c r="AJ698">
        <v>0</v>
      </c>
      <c r="AM698" t="s">
        <v>1092</v>
      </c>
      <c r="AN698">
        <v>0</v>
      </c>
      <c r="AQ698" t="s">
        <v>1092</v>
      </c>
      <c r="AR698">
        <v>3.7883005968099501E-3</v>
      </c>
      <c r="AU698" t="s">
        <v>1092</v>
      </c>
      <c r="AV698">
        <v>1.7951999999999901E-3</v>
      </c>
      <c r="AY698" t="s">
        <v>1092</v>
      </c>
      <c r="AZ698">
        <v>3.7883005968099501E-3</v>
      </c>
      <c r="BC698" t="s">
        <v>1092</v>
      </c>
      <c r="BD698">
        <v>3.7883005968099501E-3</v>
      </c>
      <c r="BG698" t="s">
        <v>1092</v>
      </c>
      <c r="BH698">
        <v>3.7883005968099501E-3</v>
      </c>
      <c r="BK698" t="s">
        <v>1092</v>
      </c>
      <c r="BL698">
        <v>3.7883005968099501E-3</v>
      </c>
    </row>
    <row r="699" spans="19:64">
      <c r="S699" t="s">
        <v>1093</v>
      </c>
      <c r="T699">
        <v>-10.2540385947557</v>
      </c>
      <c r="W699" t="s">
        <v>1093</v>
      </c>
      <c r="X699">
        <v>-5.0229017999999996</v>
      </c>
      <c r="AA699" t="s">
        <v>885</v>
      </c>
      <c r="AB699">
        <v>5.4622758061233703E-3</v>
      </c>
      <c r="AE699" t="s">
        <v>1093</v>
      </c>
      <c r="AF699">
        <v>-10.2540385947564</v>
      </c>
      <c r="AI699" t="s">
        <v>1093</v>
      </c>
      <c r="AJ699">
        <v>-10.2540385947558</v>
      </c>
      <c r="AM699" t="s">
        <v>1093</v>
      </c>
      <c r="AN699">
        <v>-10.254038594755301</v>
      </c>
      <c r="AQ699" t="s">
        <v>1093</v>
      </c>
      <c r="AR699">
        <v>-2.1844534809830498</v>
      </c>
      <c r="AU699" t="s">
        <v>1093</v>
      </c>
      <c r="AV699">
        <v>-1.0356383999999901</v>
      </c>
      <c r="AY699" t="s">
        <v>1093</v>
      </c>
      <c r="AZ699">
        <v>-2.1844534809830498</v>
      </c>
      <c r="BC699" t="s">
        <v>1093</v>
      </c>
      <c r="BD699">
        <v>-2.1844534809830498</v>
      </c>
      <c r="BG699" t="s">
        <v>1093</v>
      </c>
      <c r="BH699">
        <v>-2.1844534809830498</v>
      </c>
      <c r="BK699" t="s">
        <v>1093</v>
      </c>
      <c r="BL699">
        <v>-2.1844534809830498</v>
      </c>
    </row>
    <row r="700" spans="19:64">
      <c r="S700" t="s">
        <v>2056</v>
      </c>
      <c r="T700">
        <v>10.5265816993022</v>
      </c>
      <c r="W700" t="s">
        <v>2056</v>
      </c>
      <c r="X700">
        <v>5.1561000000000003</v>
      </c>
      <c r="AA700" t="s">
        <v>886</v>
      </c>
      <c r="AB700">
        <v>0</v>
      </c>
      <c r="AE700" t="s">
        <v>2056</v>
      </c>
      <c r="AF700">
        <v>10.5265816993029</v>
      </c>
      <c r="AI700" t="s">
        <v>2056</v>
      </c>
      <c r="AJ700">
        <v>10.5265816993023</v>
      </c>
      <c r="AM700" t="s">
        <v>2056</v>
      </c>
      <c r="AN700">
        <v>10.526581699301801</v>
      </c>
      <c r="AQ700" t="s">
        <v>2056</v>
      </c>
      <c r="AR700">
        <v>0</v>
      </c>
      <c r="AU700" t="s">
        <v>2056</v>
      </c>
      <c r="AV700">
        <v>0</v>
      </c>
      <c r="AY700" t="s">
        <v>2056</v>
      </c>
      <c r="AZ700">
        <v>0</v>
      </c>
      <c r="BC700" t="s">
        <v>2056</v>
      </c>
      <c r="BD700">
        <v>0</v>
      </c>
      <c r="BG700" t="s">
        <v>2056</v>
      </c>
      <c r="BH700">
        <v>0</v>
      </c>
      <c r="BK700" t="s">
        <v>2056</v>
      </c>
      <c r="BL700">
        <v>0</v>
      </c>
    </row>
    <row r="701" spans="19:64">
      <c r="S701" t="s">
        <v>1094</v>
      </c>
      <c r="T701">
        <v>-10.5265816993022</v>
      </c>
      <c r="W701" t="s">
        <v>1094</v>
      </c>
      <c r="X701">
        <v>-5.1560999999999897</v>
      </c>
      <c r="AA701" t="s">
        <v>887</v>
      </c>
      <c r="AB701">
        <v>10.526581699303099</v>
      </c>
      <c r="AE701" t="s">
        <v>1094</v>
      </c>
      <c r="AF701">
        <v>-10.5265816993029</v>
      </c>
      <c r="AI701" t="s">
        <v>1094</v>
      </c>
      <c r="AJ701">
        <v>-10.5265816993023</v>
      </c>
      <c r="AM701" t="s">
        <v>1094</v>
      </c>
      <c r="AN701">
        <v>-10.526581699301801</v>
      </c>
      <c r="AQ701" t="s">
        <v>1094</v>
      </c>
      <c r="AR701">
        <v>0</v>
      </c>
      <c r="AU701" t="s">
        <v>1094</v>
      </c>
      <c r="AV701">
        <v>0</v>
      </c>
      <c r="AY701" t="s">
        <v>1094</v>
      </c>
      <c r="AZ701">
        <v>0</v>
      </c>
      <c r="BC701" t="s">
        <v>1094</v>
      </c>
      <c r="BD701">
        <v>0</v>
      </c>
      <c r="BG701" t="s">
        <v>1094</v>
      </c>
      <c r="BH701">
        <v>0</v>
      </c>
      <c r="BK701" t="s">
        <v>1094</v>
      </c>
      <c r="BL701">
        <v>0</v>
      </c>
    </row>
    <row r="702" spans="19:64">
      <c r="S702" t="s">
        <v>1095</v>
      </c>
      <c r="T702">
        <v>-0.129871750297503</v>
      </c>
      <c r="W702" t="s">
        <v>1095</v>
      </c>
      <c r="X702">
        <v>-9.1346400000000105E-2</v>
      </c>
      <c r="AA702" t="s">
        <v>888</v>
      </c>
      <c r="AB702">
        <v>0</v>
      </c>
      <c r="AE702" t="s">
        <v>1095</v>
      </c>
      <c r="AF702">
        <v>-0.129871750297509</v>
      </c>
      <c r="AI702" t="s">
        <v>1095</v>
      </c>
      <c r="AJ702">
        <v>-0.129871750297504</v>
      </c>
      <c r="AM702" t="s">
        <v>1095</v>
      </c>
      <c r="AN702">
        <v>-0.1298717502975</v>
      </c>
      <c r="AQ702" t="s">
        <v>1095</v>
      </c>
      <c r="AR702">
        <v>-4.1890660281223097E-2</v>
      </c>
      <c r="AU702" t="s">
        <v>1095</v>
      </c>
      <c r="AV702">
        <v>-1.12032E-2</v>
      </c>
      <c r="AY702" t="s">
        <v>1095</v>
      </c>
      <c r="AZ702">
        <v>-4.1890660281223902E-2</v>
      </c>
      <c r="BC702" t="s">
        <v>1095</v>
      </c>
      <c r="BD702">
        <v>-4.1890660281223097E-2</v>
      </c>
      <c r="BG702" t="s">
        <v>1095</v>
      </c>
      <c r="BH702">
        <v>-4.1890660281231E-2</v>
      </c>
      <c r="BK702" t="s">
        <v>1095</v>
      </c>
      <c r="BL702">
        <v>-4.1890660281231E-2</v>
      </c>
    </row>
    <row r="703" spans="19:64">
      <c r="S703" t="s">
        <v>1096</v>
      </c>
      <c r="T703">
        <v>0</v>
      </c>
      <c r="W703" t="s">
        <v>1096</v>
      </c>
      <c r="X703">
        <v>0</v>
      </c>
      <c r="AA703" t="s">
        <v>889</v>
      </c>
      <c r="AB703">
        <v>0</v>
      </c>
      <c r="AE703" t="s">
        <v>1096</v>
      </c>
      <c r="AF703">
        <v>0</v>
      </c>
      <c r="AI703" t="s">
        <v>1096</v>
      </c>
      <c r="AJ703">
        <v>0</v>
      </c>
      <c r="AM703" t="s">
        <v>1096</v>
      </c>
      <c r="AN703">
        <v>0</v>
      </c>
      <c r="AQ703" t="s">
        <v>1096</v>
      </c>
      <c r="AR703">
        <v>0</v>
      </c>
      <c r="AU703" t="s">
        <v>1096</v>
      </c>
      <c r="AV703">
        <v>0</v>
      </c>
      <c r="AY703" t="s">
        <v>1096</v>
      </c>
      <c r="AZ703">
        <v>0</v>
      </c>
      <c r="BC703" t="s">
        <v>1096</v>
      </c>
      <c r="BD703">
        <v>0</v>
      </c>
      <c r="BG703" t="s">
        <v>1096</v>
      </c>
      <c r="BH703">
        <v>0</v>
      </c>
      <c r="BK703" t="s">
        <v>1096</v>
      </c>
      <c r="BL703">
        <v>0</v>
      </c>
    </row>
    <row r="704" spans="19:64">
      <c r="S704" t="s">
        <v>1097</v>
      </c>
      <c r="T704">
        <v>0</v>
      </c>
      <c r="W704" t="s">
        <v>1097</v>
      </c>
      <c r="X704">
        <v>1.5512400000000001E-2</v>
      </c>
      <c r="AA704" t="s">
        <v>890</v>
      </c>
      <c r="AB704">
        <v>0</v>
      </c>
      <c r="AE704" t="s">
        <v>1097</v>
      </c>
      <c r="AF704">
        <v>0</v>
      </c>
      <c r="AI704" t="s">
        <v>1097</v>
      </c>
      <c r="AJ704">
        <v>0</v>
      </c>
      <c r="AM704" t="s">
        <v>1097</v>
      </c>
      <c r="AN704">
        <v>0</v>
      </c>
      <c r="AQ704" t="s">
        <v>1097</v>
      </c>
      <c r="AR704">
        <v>0</v>
      </c>
      <c r="AU704" t="s">
        <v>1097</v>
      </c>
      <c r="AV704">
        <v>0</v>
      </c>
      <c r="AY704" t="s">
        <v>1097</v>
      </c>
      <c r="AZ704">
        <v>0</v>
      </c>
      <c r="BC704" t="s">
        <v>1097</v>
      </c>
      <c r="BD704">
        <v>0</v>
      </c>
      <c r="BG704" t="s">
        <v>1097</v>
      </c>
      <c r="BH704">
        <v>0</v>
      </c>
      <c r="BK704" t="s">
        <v>1097</v>
      </c>
      <c r="BL704">
        <v>0</v>
      </c>
    </row>
    <row r="705" spans="19:64">
      <c r="S705" t="s">
        <v>1098</v>
      </c>
      <c r="T705">
        <v>161.06350772647301</v>
      </c>
      <c r="W705" t="s">
        <v>1098</v>
      </c>
      <c r="X705">
        <v>36.711050474999901</v>
      </c>
      <c r="AA705" t="s">
        <v>891</v>
      </c>
      <c r="AB705">
        <v>0</v>
      </c>
      <c r="AE705" t="s">
        <v>1098</v>
      </c>
      <c r="AF705">
        <v>161.06350772651001</v>
      </c>
      <c r="AI705" t="s">
        <v>1098</v>
      </c>
      <c r="AJ705">
        <v>161.063507726479</v>
      </c>
      <c r="AM705" t="s">
        <v>1098</v>
      </c>
      <c r="AN705">
        <v>161.06350772645101</v>
      </c>
      <c r="AQ705" t="s">
        <v>1098</v>
      </c>
      <c r="AR705">
        <v>-194.92910494629899</v>
      </c>
      <c r="AU705" t="s">
        <v>1098</v>
      </c>
      <c r="AV705">
        <v>0</v>
      </c>
      <c r="AY705" t="s">
        <v>1098</v>
      </c>
      <c r="AZ705">
        <v>-194.92910494629899</v>
      </c>
      <c r="BC705" t="s">
        <v>1098</v>
      </c>
      <c r="BD705">
        <v>-194.92910494629899</v>
      </c>
      <c r="BG705" t="s">
        <v>1098</v>
      </c>
      <c r="BH705">
        <v>-194.92910494629899</v>
      </c>
      <c r="BK705" t="s">
        <v>1098</v>
      </c>
      <c r="BL705">
        <v>-194.92910494629899</v>
      </c>
    </row>
    <row r="706" spans="19:64">
      <c r="S706" t="s">
        <v>1099</v>
      </c>
      <c r="T706">
        <v>0</v>
      </c>
      <c r="W706" t="s">
        <v>1099</v>
      </c>
      <c r="X706">
        <v>0</v>
      </c>
      <c r="AA706" t="s">
        <v>892</v>
      </c>
      <c r="AB706">
        <v>0</v>
      </c>
      <c r="AE706" t="s">
        <v>1099</v>
      </c>
      <c r="AF706">
        <v>0</v>
      </c>
      <c r="AI706" t="s">
        <v>1099</v>
      </c>
      <c r="AJ706">
        <v>0</v>
      </c>
      <c r="AM706" t="s">
        <v>1099</v>
      </c>
      <c r="AN706">
        <v>0</v>
      </c>
      <c r="AQ706" t="s">
        <v>1099</v>
      </c>
      <c r="AR706">
        <v>0</v>
      </c>
      <c r="AU706" t="s">
        <v>1099</v>
      </c>
      <c r="AV706">
        <v>0</v>
      </c>
      <c r="AY706" t="s">
        <v>1099</v>
      </c>
      <c r="AZ706">
        <v>0</v>
      </c>
      <c r="BC706" t="s">
        <v>1099</v>
      </c>
      <c r="BD706">
        <v>0</v>
      </c>
      <c r="BG706" t="s">
        <v>1099</v>
      </c>
      <c r="BH706">
        <v>0</v>
      </c>
      <c r="BK706" t="s">
        <v>1099</v>
      </c>
      <c r="BL706">
        <v>0</v>
      </c>
    </row>
    <row r="707" spans="19:64">
      <c r="S707" t="s">
        <v>1100</v>
      </c>
      <c r="T707">
        <v>99.960596174579806</v>
      </c>
      <c r="W707" t="s">
        <v>1100</v>
      </c>
      <c r="X707">
        <v>19.529153174999902</v>
      </c>
      <c r="AA707" t="s">
        <v>893</v>
      </c>
      <c r="AB707">
        <v>0</v>
      </c>
      <c r="AE707" t="s">
        <v>1100</v>
      </c>
      <c r="AF707">
        <v>99.960596174612704</v>
      </c>
      <c r="AI707" t="s">
        <v>1100</v>
      </c>
      <c r="AJ707">
        <v>99.960596174585007</v>
      </c>
      <c r="AM707" t="s">
        <v>1100</v>
      </c>
      <c r="AN707">
        <v>99.960596174560095</v>
      </c>
      <c r="AQ707" t="s">
        <v>1100</v>
      </c>
      <c r="AR707">
        <v>0</v>
      </c>
      <c r="AU707" t="s">
        <v>1100</v>
      </c>
      <c r="AV707">
        <v>5.24490325937498</v>
      </c>
      <c r="AY707" t="s">
        <v>1100</v>
      </c>
      <c r="AZ707">
        <v>0</v>
      </c>
      <c r="BC707" t="s">
        <v>1100</v>
      </c>
      <c r="BD707">
        <v>0</v>
      </c>
      <c r="BG707" t="s">
        <v>1100</v>
      </c>
      <c r="BH707">
        <v>0</v>
      </c>
      <c r="BK707" t="s">
        <v>1100</v>
      </c>
      <c r="BL707">
        <v>0</v>
      </c>
    </row>
    <row r="708" spans="19:64">
      <c r="S708" t="s">
        <v>1101</v>
      </c>
      <c r="T708">
        <v>-3.4732742174136</v>
      </c>
      <c r="W708" t="s">
        <v>1101</v>
      </c>
      <c r="X708">
        <v>-1.70133299999999</v>
      </c>
      <c r="AA708" t="s">
        <v>894</v>
      </c>
      <c r="AB708">
        <v>0</v>
      </c>
      <c r="AE708" t="s">
        <v>1101</v>
      </c>
      <c r="AF708">
        <v>-3.47327421741383</v>
      </c>
      <c r="AI708" t="s">
        <v>1101</v>
      </c>
      <c r="AJ708">
        <v>-3.47327421741364</v>
      </c>
      <c r="AM708" t="s">
        <v>1101</v>
      </c>
      <c r="AN708">
        <v>-3.4732742174134601</v>
      </c>
      <c r="AQ708" t="s">
        <v>1101</v>
      </c>
      <c r="AR708">
        <v>0</v>
      </c>
      <c r="AU708" t="s">
        <v>1101</v>
      </c>
      <c r="AV708">
        <v>-2.97018E-2</v>
      </c>
      <c r="AY708" t="s">
        <v>1101</v>
      </c>
      <c r="AZ708">
        <v>0</v>
      </c>
      <c r="BC708" t="s">
        <v>1101</v>
      </c>
      <c r="BD708">
        <v>0</v>
      </c>
      <c r="BG708" t="s">
        <v>1101</v>
      </c>
      <c r="BH708">
        <v>0</v>
      </c>
      <c r="BK708" t="s">
        <v>1101</v>
      </c>
      <c r="BL708">
        <v>0</v>
      </c>
    </row>
    <row r="709" spans="19:64">
      <c r="S709" t="s">
        <v>1102</v>
      </c>
      <c r="T709">
        <v>0</v>
      </c>
      <c r="W709" t="s">
        <v>1102</v>
      </c>
      <c r="X709">
        <v>0</v>
      </c>
      <c r="AA709" t="s">
        <v>895</v>
      </c>
      <c r="AB709">
        <v>0</v>
      </c>
      <c r="AE709" t="s">
        <v>1102</v>
      </c>
      <c r="AF709">
        <v>0</v>
      </c>
      <c r="AI709" t="s">
        <v>1102</v>
      </c>
      <c r="AJ709">
        <v>0</v>
      </c>
      <c r="AM709" t="s">
        <v>1102</v>
      </c>
      <c r="AN709">
        <v>0</v>
      </c>
      <c r="AQ709" t="s">
        <v>1102</v>
      </c>
      <c r="AR709">
        <v>0</v>
      </c>
      <c r="AU709" t="s">
        <v>1102</v>
      </c>
      <c r="AV709">
        <v>0</v>
      </c>
      <c r="AY709" t="s">
        <v>1102</v>
      </c>
      <c r="AZ709">
        <v>0</v>
      </c>
      <c r="BC709" t="s">
        <v>1102</v>
      </c>
      <c r="BD709">
        <v>0</v>
      </c>
      <c r="BG709" t="s">
        <v>1102</v>
      </c>
      <c r="BH709">
        <v>0</v>
      </c>
      <c r="BK709" t="s">
        <v>1102</v>
      </c>
      <c r="BL709">
        <v>0</v>
      </c>
    </row>
    <row r="710" spans="19:64">
      <c r="S710" t="s">
        <v>1103</v>
      </c>
      <c r="T710">
        <v>0.94957545468368598</v>
      </c>
      <c r="W710" t="s">
        <v>1103</v>
      </c>
      <c r="X710">
        <v>0.46511999999999898</v>
      </c>
      <c r="AA710" t="s">
        <v>896</v>
      </c>
      <c r="AB710">
        <v>0</v>
      </c>
      <c r="AE710" t="s">
        <v>1103</v>
      </c>
      <c r="AF710">
        <v>0.94957545468375004</v>
      </c>
      <c r="AI710" t="s">
        <v>1103</v>
      </c>
      <c r="AJ710">
        <v>0.94957545468369597</v>
      </c>
      <c r="AM710" t="s">
        <v>1103</v>
      </c>
      <c r="AN710">
        <v>0.94957545468364901</v>
      </c>
      <c r="AQ710" t="s">
        <v>1103</v>
      </c>
      <c r="AR710">
        <v>0.29713521669165399</v>
      </c>
      <c r="AU710" t="s">
        <v>1103</v>
      </c>
      <c r="AV710">
        <v>0.14088000000000001</v>
      </c>
      <c r="AY710" t="s">
        <v>1103</v>
      </c>
      <c r="AZ710">
        <v>0.29713521669165399</v>
      </c>
      <c r="BC710" t="s">
        <v>1103</v>
      </c>
      <c r="BD710">
        <v>0.29713521669165299</v>
      </c>
      <c r="BG710" t="s">
        <v>1103</v>
      </c>
      <c r="BH710">
        <v>0.29713521669165399</v>
      </c>
      <c r="BK710" t="s">
        <v>1103</v>
      </c>
      <c r="BL710">
        <v>0.29713521669165399</v>
      </c>
    </row>
    <row r="711" spans="19:64">
      <c r="S711" t="s">
        <v>1104</v>
      </c>
      <c r="T711">
        <v>0.31579745097906697</v>
      </c>
      <c r="W711" t="s">
        <v>1104</v>
      </c>
      <c r="X711">
        <v>0.15468299999999999</v>
      </c>
      <c r="AA711" t="s">
        <v>897</v>
      </c>
      <c r="AB711">
        <v>0</v>
      </c>
      <c r="AE711" t="s">
        <v>1104</v>
      </c>
      <c r="AF711">
        <v>0.31579745097908801</v>
      </c>
      <c r="AI711" t="s">
        <v>1104</v>
      </c>
      <c r="AJ711">
        <v>0.31579745097907003</v>
      </c>
      <c r="AM711" t="s">
        <v>1104</v>
      </c>
      <c r="AN711">
        <v>0.31579745097905398</v>
      </c>
      <c r="AQ711" t="s">
        <v>1104</v>
      </c>
      <c r="AR711">
        <v>0</v>
      </c>
      <c r="AU711" t="s">
        <v>1104</v>
      </c>
      <c r="AV711">
        <v>0</v>
      </c>
      <c r="AY711" t="s">
        <v>1104</v>
      </c>
      <c r="AZ711">
        <v>0</v>
      </c>
      <c r="BC711" t="s">
        <v>1104</v>
      </c>
      <c r="BD711">
        <v>0</v>
      </c>
      <c r="BG711" t="s">
        <v>1104</v>
      </c>
      <c r="BH711">
        <v>0</v>
      </c>
      <c r="BK711" t="s">
        <v>1104</v>
      </c>
      <c r="BL711">
        <v>0</v>
      </c>
    </row>
    <row r="712" spans="19:64">
      <c r="S712" t="s">
        <v>1105</v>
      </c>
      <c r="T712">
        <v>236.34696816485101</v>
      </c>
      <c r="W712" t="s">
        <v>1105</v>
      </c>
      <c r="X712">
        <v>115.773672599999</v>
      </c>
      <c r="AA712" t="s">
        <v>898</v>
      </c>
      <c r="AB712">
        <v>0</v>
      </c>
      <c r="AE712" t="s">
        <v>1105</v>
      </c>
      <c r="AF712">
        <v>236.34696816486701</v>
      </c>
      <c r="AI712" t="s">
        <v>1105</v>
      </c>
      <c r="AJ712">
        <v>236.346968164853</v>
      </c>
      <c r="AM712" t="s">
        <v>1105</v>
      </c>
      <c r="AN712">
        <v>236.346968164841</v>
      </c>
      <c r="AQ712" t="s">
        <v>1105</v>
      </c>
      <c r="AR712">
        <v>50.400164818518199</v>
      </c>
      <c r="AU712" t="s">
        <v>1105</v>
      </c>
      <c r="AV712">
        <v>23.894462399999899</v>
      </c>
      <c r="AY712" t="s">
        <v>1105</v>
      </c>
      <c r="AZ712">
        <v>50.400164818518199</v>
      </c>
      <c r="BC712" t="s">
        <v>1105</v>
      </c>
      <c r="BD712">
        <v>50.400164818518199</v>
      </c>
      <c r="BG712" t="s">
        <v>1105</v>
      </c>
      <c r="BH712">
        <v>50.400164818518199</v>
      </c>
      <c r="BK712" t="s">
        <v>1105</v>
      </c>
      <c r="BL712">
        <v>50.400164818518199</v>
      </c>
    </row>
    <row r="713" spans="19:64">
      <c r="S713" t="s">
        <v>1106</v>
      </c>
      <c r="T713">
        <v>0</v>
      </c>
      <c r="W713" t="s">
        <v>1106</v>
      </c>
      <c r="X713">
        <v>0</v>
      </c>
      <c r="AA713" t="s">
        <v>899</v>
      </c>
      <c r="AB713">
        <v>0</v>
      </c>
      <c r="AE713" t="s">
        <v>1106</v>
      </c>
      <c r="AF713">
        <v>0</v>
      </c>
      <c r="AI713" t="s">
        <v>1106</v>
      </c>
      <c r="AJ713">
        <v>0</v>
      </c>
      <c r="AM713" t="s">
        <v>1106</v>
      </c>
      <c r="AN713">
        <v>0</v>
      </c>
      <c r="AQ713" t="s">
        <v>1106</v>
      </c>
      <c r="AR713">
        <v>0</v>
      </c>
      <c r="AU713" t="s">
        <v>1106</v>
      </c>
      <c r="AV713">
        <v>0</v>
      </c>
      <c r="AY713" t="s">
        <v>1106</v>
      </c>
      <c r="AZ713">
        <v>0</v>
      </c>
      <c r="BC713" t="s">
        <v>1106</v>
      </c>
      <c r="BD713">
        <v>0</v>
      </c>
      <c r="BG713" t="s">
        <v>1106</v>
      </c>
      <c r="BH713">
        <v>0</v>
      </c>
      <c r="BK713" t="s">
        <v>1106</v>
      </c>
      <c r="BL713">
        <v>0</v>
      </c>
    </row>
    <row r="714" spans="19:64">
      <c r="S714" t="s">
        <v>1107</v>
      </c>
      <c r="T714">
        <v>0.31579745097906697</v>
      </c>
      <c r="W714" t="s">
        <v>1107</v>
      </c>
      <c r="X714">
        <v>0.15468299999999999</v>
      </c>
      <c r="AA714" t="s">
        <v>900</v>
      </c>
      <c r="AB714">
        <v>0</v>
      </c>
      <c r="AE714" t="s">
        <v>1107</v>
      </c>
      <c r="AF714">
        <v>0.31579745097908801</v>
      </c>
      <c r="AI714" t="s">
        <v>1107</v>
      </c>
      <c r="AJ714">
        <v>0.31579745097907003</v>
      </c>
      <c r="AM714" t="s">
        <v>1107</v>
      </c>
      <c r="AN714">
        <v>0.31579745097905398</v>
      </c>
      <c r="AQ714" t="s">
        <v>1107</v>
      </c>
      <c r="AR714">
        <v>0</v>
      </c>
      <c r="AU714" t="s">
        <v>1107</v>
      </c>
      <c r="AV714">
        <v>0</v>
      </c>
      <c r="AY714" t="s">
        <v>1107</v>
      </c>
      <c r="AZ714">
        <v>0</v>
      </c>
      <c r="BC714" t="s">
        <v>1107</v>
      </c>
      <c r="BD714">
        <v>0</v>
      </c>
      <c r="BG714" t="s">
        <v>1107</v>
      </c>
      <c r="BH714">
        <v>0</v>
      </c>
      <c r="BK714" t="s">
        <v>1107</v>
      </c>
      <c r="BL714">
        <v>0</v>
      </c>
    </row>
    <row r="715" spans="19:64">
      <c r="S715" t="s">
        <v>1108</v>
      </c>
      <c r="T715">
        <v>111.42461142253801</v>
      </c>
      <c r="W715" t="s">
        <v>1108</v>
      </c>
      <c r="X715">
        <v>0</v>
      </c>
      <c r="AA715" t="s">
        <v>901</v>
      </c>
      <c r="AB715">
        <v>0</v>
      </c>
      <c r="AE715" t="s">
        <v>1108</v>
      </c>
      <c r="AF715">
        <v>111.424611422841</v>
      </c>
      <c r="AI715" t="s">
        <v>1108</v>
      </c>
      <c r="AJ715">
        <v>111.424611422586</v>
      </c>
      <c r="AM715" t="s">
        <v>1108</v>
      </c>
      <c r="AN715">
        <v>111.42461142235599</v>
      </c>
      <c r="AQ715" t="s">
        <v>1108</v>
      </c>
      <c r="AR715">
        <v>0</v>
      </c>
      <c r="AU715" t="s">
        <v>1108</v>
      </c>
      <c r="AV715">
        <v>0</v>
      </c>
      <c r="AY715" t="s">
        <v>1108</v>
      </c>
      <c r="AZ715">
        <v>0</v>
      </c>
      <c r="BC715" t="s">
        <v>1108</v>
      </c>
      <c r="BD715">
        <v>0</v>
      </c>
      <c r="BG715" t="s">
        <v>1108</v>
      </c>
      <c r="BH715">
        <v>0</v>
      </c>
      <c r="BK715" t="s">
        <v>1108</v>
      </c>
      <c r="BL715">
        <v>0</v>
      </c>
    </row>
    <row r="716" spans="19:64">
      <c r="S716" t="s">
        <v>1109</v>
      </c>
      <c r="T716">
        <v>0</v>
      </c>
      <c r="W716" t="s">
        <v>1109</v>
      </c>
      <c r="X716">
        <v>0</v>
      </c>
      <c r="AA716" t="s">
        <v>902</v>
      </c>
      <c r="AB716">
        <v>0</v>
      </c>
      <c r="AE716" t="s">
        <v>1109</v>
      </c>
      <c r="AF716">
        <v>0</v>
      </c>
      <c r="AI716" t="s">
        <v>1109</v>
      </c>
      <c r="AJ716">
        <v>0</v>
      </c>
      <c r="AM716" t="s">
        <v>1109</v>
      </c>
      <c r="AN716">
        <v>0</v>
      </c>
      <c r="AQ716" t="s">
        <v>1109</v>
      </c>
      <c r="AR716">
        <v>0</v>
      </c>
      <c r="AU716" t="s">
        <v>1109</v>
      </c>
      <c r="AV716">
        <v>0</v>
      </c>
      <c r="AY716" t="s">
        <v>1109</v>
      </c>
      <c r="AZ716">
        <v>0</v>
      </c>
      <c r="BC716" t="s">
        <v>1109</v>
      </c>
      <c r="BD716">
        <v>0</v>
      </c>
      <c r="BG716" t="s">
        <v>1109</v>
      </c>
      <c r="BH716">
        <v>0</v>
      </c>
      <c r="BK716" t="s">
        <v>1109</v>
      </c>
      <c r="BL716">
        <v>0</v>
      </c>
    </row>
    <row r="717" spans="19:64">
      <c r="S717" t="s">
        <v>1110</v>
      </c>
      <c r="T717">
        <v>0</v>
      </c>
      <c r="W717" t="s">
        <v>1110</v>
      </c>
      <c r="X717">
        <v>0</v>
      </c>
      <c r="AA717" t="s">
        <v>903</v>
      </c>
      <c r="AB717">
        <v>0</v>
      </c>
      <c r="AE717" t="s">
        <v>1110</v>
      </c>
      <c r="AF717">
        <v>0</v>
      </c>
      <c r="AI717" t="s">
        <v>1110</v>
      </c>
      <c r="AJ717">
        <v>0</v>
      </c>
      <c r="AM717" t="s">
        <v>1110</v>
      </c>
      <c r="AN717">
        <v>0</v>
      </c>
      <c r="AQ717" t="s">
        <v>1110</v>
      </c>
      <c r="AR717">
        <v>0</v>
      </c>
      <c r="AU717" t="s">
        <v>1110</v>
      </c>
      <c r="AV717">
        <v>0</v>
      </c>
      <c r="AY717" t="s">
        <v>1110</v>
      </c>
      <c r="AZ717">
        <v>0</v>
      </c>
      <c r="BC717" t="s">
        <v>1110</v>
      </c>
      <c r="BD717">
        <v>0</v>
      </c>
      <c r="BG717" t="s">
        <v>1110</v>
      </c>
      <c r="BH717">
        <v>0</v>
      </c>
      <c r="BK717" t="s">
        <v>1110</v>
      </c>
      <c r="BL717">
        <v>0</v>
      </c>
    </row>
    <row r="718" spans="19:64">
      <c r="S718" t="s">
        <v>2057</v>
      </c>
      <c r="T718">
        <v>0</v>
      </c>
      <c r="W718" t="s">
        <v>2057</v>
      </c>
      <c r="X718">
        <v>-19.529153174999902</v>
      </c>
      <c r="AA718" t="s">
        <v>904</v>
      </c>
      <c r="AB718">
        <v>0</v>
      </c>
      <c r="AE718" t="s">
        <v>2057</v>
      </c>
      <c r="AF718">
        <v>0</v>
      </c>
      <c r="AI718" t="s">
        <v>2057</v>
      </c>
      <c r="AJ718">
        <v>0</v>
      </c>
      <c r="AM718" t="s">
        <v>2057</v>
      </c>
      <c r="AN718">
        <v>0</v>
      </c>
      <c r="AQ718" t="s">
        <v>2057</v>
      </c>
      <c r="AR718">
        <v>0</v>
      </c>
      <c r="AU718" t="s">
        <v>2057</v>
      </c>
      <c r="AV718">
        <v>-5.24490325937498</v>
      </c>
      <c r="AY718" t="s">
        <v>2057</v>
      </c>
      <c r="AZ718">
        <v>0</v>
      </c>
      <c r="BC718" t="s">
        <v>2057</v>
      </c>
      <c r="BD718">
        <v>0</v>
      </c>
      <c r="BG718" t="s">
        <v>2057</v>
      </c>
      <c r="BH718">
        <v>0</v>
      </c>
      <c r="BK718" t="s">
        <v>2057</v>
      </c>
      <c r="BL718">
        <v>0</v>
      </c>
    </row>
    <row r="719" spans="19:64">
      <c r="S719" t="s">
        <v>1111</v>
      </c>
      <c r="T719">
        <v>2.1003353561211101E-2</v>
      </c>
      <c r="W719" t="s">
        <v>1111</v>
      </c>
      <c r="X719">
        <v>1.0288800000000001E-2</v>
      </c>
      <c r="AA719" t="s">
        <v>905</v>
      </c>
      <c r="AB719">
        <v>0</v>
      </c>
      <c r="AE719" t="s">
        <v>1111</v>
      </c>
      <c r="AF719">
        <v>2.1003353561212499E-2</v>
      </c>
      <c r="AI719" t="s">
        <v>1111</v>
      </c>
      <c r="AJ719">
        <v>2.1003353561211399E-2</v>
      </c>
      <c r="AM719" t="s">
        <v>1111</v>
      </c>
      <c r="AN719">
        <v>2.1003353561210299E-2</v>
      </c>
      <c r="AQ719" t="s">
        <v>1111</v>
      </c>
      <c r="AR719">
        <v>6.5722814961667701E-3</v>
      </c>
      <c r="AU719" t="s">
        <v>1111</v>
      </c>
      <c r="AV719">
        <v>3.1157999999999902E-3</v>
      </c>
      <c r="AY719" t="s">
        <v>1111</v>
      </c>
      <c r="AZ719">
        <v>6.5722814961667701E-3</v>
      </c>
      <c r="BC719" t="s">
        <v>1111</v>
      </c>
      <c r="BD719">
        <v>6.5722814961667701E-3</v>
      </c>
      <c r="BG719" t="s">
        <v>1111</v>
      </c>
      <c r="BH719">
        <v>6.5722814961667701E-3</v>
      </c>
      <c r="BK719" t="s">
        <v>1111</v>
      </c>
      <c r="BL719">
        <v>6.5722814961667701E-3</v>
      </c>
    </row>
    <row r="720" spans="19:64">
      <c r="S720" t="s">
        <v>2058</v>
      </c>
      <c r="T720">
        <v>0</v>
      </c>
      <c r="W720" t="s">
        <v>2058</v>
      </c>
      <c r="X720">
        <v>0</v>
      </c>
      <c r="AA720" t="s">
        <v>906</v>
      </c>
      <c r="AB720">
        <v>61.650251689906902</v>
      </c>
      <c r="AE720" t="s">
        <v>2058</v>
      </c>
      <c r="AF720">
        <v>0</v>
      </c>
      <c r="AI720" t="s">
        <v>2058</v>
      </c>
      <c r="AJ720">
        <v>0</v>
      </c>
      <c r="AM720" t="s">
        <v>2058</v>
      </c>
      <c r="AN720">
        <v>0</v>
      </c>
      <c r="AQ720" t="s">
        <v>2058</v>
      </c>
      <c r="AR720">
        <v>0</v>
      </c>
      <c r="AU720" t="s">
        <v>2058</v>
      </c>
      <c r="AV720">
        <v>0</v>
      </c>
      <c r="AY720" t="s">
        <v>2058</v>
      </c>
      <c r="AZ720">
        <v>0</v>
      </c>
      <c r="BC720" t="s">
        <v>2058</v>
      </c>
      <c r="BD720">
        <v>0</v>
      </c>
      <c r="BG720" t="s">
        <v>2058</v>
      </c>
      <c r="BH720">
        <v>0</v>
      </c>
      <c r="BK720" t="s">
        <v>2058</v>
      </c>
      <c r="BL720">
        <v>0</v>
      </c>
    </row>
    <row r="721" spans="19:64">
      <c r="S721" t="s">
        <v>1112</v>
      </c>
      <c r="T721">
        <v>0</v>
      </c>
      <c r="W721" t="s">
        <v>1112</v>
      </c>
      <c r="X721">
        <v>0</v>
      </c>
      <c r="AA721" t="s">
        <v>907</v>
      </c>
      <c r="AB721">
        <v>-1.4607525989428299E-2</v>
      </c>
      <c r="AE721" t="s">
        <v>1112</v>
      </c>
      <c r="AF721">
        <v>0</v>
      </c>
      <c r="AI721" t="s">
        <v>1112</v>
      </c>
      <c r="AJ721">
        <v>0</v>
      </c>
      <c r="AM721" t="s">
        <v>1112</v>
      </c>
      <c r="AN721">
        <v>0</v>
      </c>
      <c r="AQ721" t="s">
        <v>1112</v>
      </c>
      <c r="AR721">
        <v>0</v>
      </c>
      <c r="AU721" t="s">
        <v>1112</v>
      </c>
      <c r="AV721">
        <v>0</v>
      </c>
      <c r="AY721" t="s">
        <v>1112</v>
      </c>
      <c r="AZ721">
        <v>0</v>
      </c>
      <c r="BC721" t="s">
        <v>1112</v>
      </c>
      <c r="BD721">
        <v>0</v>
      </c>
      <c r="BG721" t="s">
        <v>1112</v>
      </c>
      <c r="BH721">
        <v>0</v>
      </c>
      <c r="BK721" t="s">
        <v>1112</v>
      </c>
      <c r="BL721">
        <v>0</v>
      </c>
    </row>
    <row r="722" spans="19:64">
      <c r="S722" t="s">
        <v>1113</v>
      </c>
      <c r="T722">
        <v>0</v>
      </c>
      <c r="W722" t="s">
        <v>1113</v>
      </c>
      <c r="X722">
        <v>0</v>
      </c>
      <c r="AA722" t="s">
        <v>908</v>
      </c>
      <c r="AB722">
        <v>0.24870706283955801</v>
      </c>
      <c r="AE722" t="s">
        <v>1113</v>
      </c>
      <c r="AF722">
        <v>0</v>
      </c>
      <c r="AI722" t="s">
        <v>1113</v>
      </c>
      <c r="AJ722">
        <v>0</v>
      </c>
      <c r="AM722" t="s">
        <v>1113</v>
      </c>
      <c r="AN722">
        <v>0</v>
      </c>
      <c r="AQ722" t="s">
        <v>1113</v>
      </c>
      <c r="AR722">
        <v>0</v>
      </c>
      <c r="AU722" t="s">
        <v>1113</v>
      </c>
      <c r="AV722">
        <v>0</v>
      </c>
      <c r="AY722" t="s">
        <v>1113</v>
      </c>
      <c r="AZ722">
        <v>0</v>
      </c>
      <c r="BC722" t="s">
        <v>1113</v>
      </c>
      <c r="BD722">
        <v>0</v>
      </c>
      <c r="BG722" t="s">
        <v>1113</v>
      </c>
      <c r="BH722">
        <v>0</v>
      </c>
      <c r="BK722" t="s">
        <v>1113</v>
      </c>
      <c r="BL722">
        <v>0</v>
      </c>
    </row>
    <row r="723" spans="19:64">
      <c r="S723" t="s">
        <v>2059</v>
      </c>
      <c r="T723">
        <v>0</v>
      </c>
      <c r="W723" t="s">
        <v>2059</v>
      </c>
      <c r="X723">
        <v>0</v>
      </c>
      <c r="AA723" t="s">
        <v>2042</v>
      </c>
      <c r="AB723">
        <v>0</v>
      </c>
      <c r="AE723" t="s">
        <v>2059</v>
      </c>
      <c r="AF723">
        <v>0</v>
      </c>
      <c r="AI723" t="s">
        <v>2059</v>
      </c>
      <c r="AJ723">
        <v>0</v>
      </c>
      <c r="AM723" t="s">
        <v>2059</v>
      </c>
      <c r="AN723">
        <v>0</v>
      </c>
      <c r="AQ723" t="s">
        <v>2059</v>
      </c>
      <c r="AR723">
        <v>0</v>
      </c>
      <c r="AU723" t="s">
        <v>2059</v>
      </c>
      <c r="AV723">
        <v>0</v>
      </c>
      <c r="AY723" t="s">
        <v>2059</v>
      </c>
      <c r="AZ723">
        <v>0</v>
      </c>
      <c r="BC723" t="s">
        <v>2059</v>
      </c>
      <c r="BD723">
        <v>0</v>
      </c>
      <c r="BG723" t="s">
        <v>2059</v>
      </c>
      <c r="BH723">
        <v>0</v>
      </c>
      <c r="BK723" t="s">
        <v>2059</v>
      </c>
      <c r="BL723">
        <v>0</v>
      </c>
    </row>
    <row r="724" spans="19:64">
      <c r="S724" t="s">
        <v>1114</v>
      </c>
      <c r="T724">
        <v>-7.8116619833352205E-2</v>
      </c>
      <c r="W724" t="s">
        <v>1114</v>
      </c>
      <c r="X724">
        <v>0</v>
      </c>
      <c r="AA724" t="s">
        <v>909</v>
      </c>
      <c r="AB724">
        <v>0</v>
      </c>
      <c r="AE724" t="s">
        <v>1114</v>
      </c>
      <c r="AF724">
        <v>-7.8116619833259904E-2</v>
      </c>
      <c r="AI724" t="s">
        <v>1114</v>
      </c>
      <c r="AJ724">
        <v>-7.8116619833330903E-2</v>
      </c>
      <c r="AM724" t="s">
        <v>1114</v>
      </c>
      <c r="AN724">
        <v>-7.8116619833373493E-2</v>
      </c>
      <c r="AQ724" t="s">
        <v>1114</v>
      </c>
      <c r="AR724">
        <v>-2.5086146107719601E-2</v>
      </c>
      <c r="AU724" t="s">
        <v>1114</v>
      </c>
      <c r="AV724">
        <v>-7.4515999999997199E-3</v>
      </c>
      <c r="AY724" t="s">
        <v>1114</v>
      </c>
      <c r="AZ724">
        <v>-2.5086146107716398E-2</v>
      </c>
      <c r="BC724" t="s">
        <v>1114</v>
      </c>
      <c r="BD724">
        <v>-2.5086146107717502E-2</v>
      </c>
      <c r="BG724" t="s">
        <v>1114</v>
      </c>
      <c r="BH724">
        <v>-2.5086146107715201E-2</v>
      </c>
      <c r="BK724" t="s">
        <v>1114</v>
      </c>
      <c r="BL724">
        <v>-2.5086146107715201E-2</v>
      </c>
    </row>
    <row r="725" spans="19:64">
      <c r="S725" t="s">
        <v>1115</v>
      </c>
      <c r="T725">
        <v>0.84212653594417897</v>
      </c>
      <c r="W725" t="s">
        <v>1115</v>
      </c>
      <c r="X725">
        <v>0</v>
      </c>
      <c r="AA725" t="s">
        <v>910</v>
      </c>
      <c r="AB725">
        <v>0</v>
      </c>
      <c r="AE725" t="s">
        <v>1115</v>
      </c>
      <c r="AF725">
        <v>0.84212653594423603</v>
      </c>
      <c r="AI725" t="s">
        <v>1115</v>
      </c>
      <c r="AJ725">
        <v>0.84212653594418796</v>
      </c>
      <c r="AM725" t="s">
        <v>1115</v>
      </c>
      <c r="AN725">
        <v>0.84212653594414599</v>
      </c>
      <c r="AQ725" t="s">
        <v>1115</v>
      </c>
      <c r="AR725">
        <v>9.9642692631185803E-2</v>
      </c>
      <c r="AU725" t="s">
        <v>1115</v>
      </c>
      <c r="AV725">
        <v>4.7246399999999897E-2</v>
      </c>
      <c r="AY725" t="s">
        <v>1115</v>
      </c>
      <c r="AZ725">
        <v>9.9642692631185803E-2</v>
      </c>
      <c r="BC725" t="s">
        <v>1115</v>
      </c>
      <c r="BD725">
        <v>9.9642692631185803E-2</v>
      </c>
      <c r="BG725" t="s">
        <v>1115</v>
      </c>
      <c r="BH725">
        <v>9.9642692631185803E-2</v>
      </c>
      <c r="BK725" t="s">
        <v>1115</v>
      </c>
      <c r="BL725">
        <v>9.9642692631185803E-2</v>
      </c>
    </row>
    <row r="726" spans="19:64">
      <c r="S726" t="s">
        <v>2060</v>
      </c>
      <c r="T726">
        <v>0</v>
      </c>
      <c r="W726" t="s">
        <v>2060</v>
      </c>
      <c r="X726">
        <v>0</v>
      </c>
      <c r="AA726" t="s">
        <v>911</v>
      </c>
      <c r="AB726">
        <v>0</v>
      </c>
      <c r="AE726" t="s">
        <v>2060</v>
      </c>
      <c r="AF726">
        <v>0</v>
      </c>
      <c r="AI726" t="s">
        <v>2060</v>
      </c>
      <c r="AJ726">
        <v>0</v>
      </c>
      <c r="AM726" t="s">
        <v>2060</v>
      </c>
      <c r="AN726">
        <v>0</v>
      </c>
      <c r="AQ726" t="s">
        <v>2060</v>
      </c>
      <c r="AR726">
        <v>0</v>
      </c>
      <c r="AU726" t="s">
        <v>2060</v>
      </c>
      <c r="AV726">
        <v>0</v>
      </c>
      <c r="AY726" t="s">
        <v>2060</v>
      </c>
      <c r="AZ726">
        <v>0</v>
      </c>
      <c r="BC726" t="s">
        <v>2060</v>
      </c>
      <c r="BD726">
        <v>0</v>
      </c>
      <c r="BG726" t="s">
        <v>2060</v>
      </c>
      <c r="BH726">
        <v>0</v>
      </c>
      <c r="BK726" t="s">
        <v>2060</v>
      </c>
      <c r="BL726">
        <v>0</v>
      </c>
    </row>
    <row r="727" spans="19:64">
      <c r="S727" t="s">
        <v>1116</v>
      </c>
      <c r="T727">
        <v>-10.2494872176411</v>
      </c>
      <c r="W727" t="s">
        <v>1116</v>
      </c>
      <c r="X727">
        <v>-5.0206716</v>
      </c>
      <c r="AA727" t="s">
        <v>912</v>
      </c>
      <c r="AB727">
        <v>0</v>
      </c>
      <c r="AE727" t="s">
        <v>1116</v>
      </c>
      <c r="AF727">
        <v>-10.2494872176417</v>
      </c>
      <c r="AI727" t="s">
        <v>1116</v>
      </c>
      <c r="AJ727">
        <v>-10.2494872176412</v>
      </c>
      <c r="AM727" t="s">
        <v>1116</v>
      </c>
      <c r="AN727">
        <v>-10.249487217640599</v>
      </c>
      <c r="AQ727" t="s">
        <v>1116</v>
      </c>
      <c r="AR727">
        <v>-2.1830292541506902</v>
      </c>
      <c r="AU727" t="s">
        <v>1116</v>
      </c>
      <c r="AV727">
        <v>-1.0349633999999901</v>
      </c>
      <c r="AY727" t="s">
        <v>1116</v>
      </c>
      <c r="AZ727">
        <v>-2.1830292541506902</v>
      </c>
      <c r="BC727" t="s">
        <v>1116</v>
      </c>
      <c r="BD727">
        <v>-2.1830292541506902</v>
      </c>
      <c r="BG727" t="s">
        <v>1116</v>
      </c>
      <c r="BH727">
        <v>-2.1830292541506902</v>
      </c>
      <c r="BK727" t="s">
        <v>1116</v>
      </c>
      <c r="BL727">
        <v>-2.1830292541506902</v>
      </c>
    </row>
    <row r="728" spans="19:64">
      <c r="S728" t="s">
        <v>1117</v>
      </c>
      <c r="T728">
        <v>-0.26222964390742498</v>
      </c>
      <c r="W728" t="s">
        <v>1117</v>
      </c>
      <c r="X728">
        <v>-0.1887876</v>
      </c>
      <c r="AA728" t="s">
        <v>913</v>
      </c>
      <c r="AB728">
        <v>0</v>
      </c>
      <c r="AE728" t="s">
        <v>1117</v>
      </c>
      <c r="AF728">
        <v>-0.26222964390744502</v>
      </c>
      <c r="AI728" t="s">
        <v>1117</v>
      </c>
      <c r="AJ728">
        <v>-0.26222964390742598</v>
      </c>
      <c r="AM728" t="s">
        <v>1117</v>
      </c>
      <c r="AN728">
        <v>-0.26222964390742198</v>
      </c>
      <c r="AQ728" t="s">
        <v>1117</v>
      </c>
      <c r="AR728">
        <v>-8.4779444415843799E-2</v>
      </c>
      <c r="AU728" t="s">
        <v>1117</v>
      </c>
      <c r="AV728">
        <v>-2.1356999999999501E-2</v>
      </c>
      <c r="AY728" t="s">
        <v>1117</v>
      </c>
      <c r="AZ728">
        <v>-8.4779444415844701E-2</v>
      </c>
      <c r="BC728" t="s">
        <v>1117</v>
      </c>
      <c r="BD728">
        <v>-8.4779444415843896E-2</v>
      </c>
      <c r="BG728" t="s">
        <v>1117</v>
      </c>
      <c r="BH728">
        <v>-8.4779444415851807E-2</v>
      </c>
      <c r="BK728" t="s">
        <v>1117</v>
      </c>
      <c r="BL728">
        <v>-8.4779444415851807E-2</v>
      </c>
    </row>
    <row r="729" spans="19:64">
      <c r="S729" t="s">
        <v>1118</v>
      </c>
      <c r="T729">
        <v>0</v>
      </c>
      <c r="W729" t="s">
        <v>1118</v>
      </c>
      <c r="X729">
        <v>0</v>
      </c>
      <c r="AA729" t="s">
        <v>914</v>
      </c>
      <c r="AB729">
        <v>0</v>
      </c>
      <c r="AE729" t="s">
        <v>1118</v>
      </c>
      <c r="AF729">
        <v>0</v>
      </c>
      <c r="AI729" t="s">
        <v>1118</v>
      </c>
      <c r="AJ729">
        <v>0</v>
      </c>
      <c r="AM729" t="s">
        <v>1118</v>
      </c>
      <c r="AN729">
        <v>0</v>
      </c>
      <c r="AQ729" t="s">
        <v>1118</v>
      </c>
      <c r="AR729">
        <v>0</v>
      </c>
      <c r="AU729" t="s">
        <v>1118</v>
      </c>
      <c r="AV729">
        <v>0</v>
      </c>
      <c r="AY729" t="s">
        <v>1118</v>
      </c>
      <c r="AZ729">
        <v>0</v>
      </c>
      <c r="BC729" t="s">
        <v>1118</v>
      </c>
      <c r="BD729">
        <v>0</v>
      </c>
      <c r="BG729" t="s">
        <v>1118</v>
      </c>
      <c r="BH729">
        <v>0</v>
      </c>
      <c r="BK729" t="s">
        <v>1118</v>
      </c>
      <c r="BL729">
        <v>0</v>
      </c>
    </row>
    <row r="730" spans="19:64">
      <c r="S730" t="s">
        <v>1119</v>
      </c>
      <c r="T730">
        <v>0</v>
      </c>
      <c r="W730" t="s">
        <v>1119</v>
      </c>
      <c r="X730">
        <v>0</v>
      </c>
      <c r="AA730" t="s">
        <v>915</v>
      </c>
      <c r="AB730">
        <v>10.526581699303099</v>
      </c>
      <c r="AE730" t="s">
        <v>1119</v>
      </c>
      <c r="AF730">
        <v>0</v>
      </c>
      <c r="AI730" t="s">
        <v>1119</v>
      </c>
      <c r="AJ730">
        <v>0</v>
      </c>
      <c r="AM730" t="s">
        <v>1119</v>
      </c>
      <c r="AN730">
        <v>0</v>
      </c>
      <c r="AQ730" t="s">
        <v>1119</v>
      </c>
      <c r="AR730">
        <v>0</v>
      </c>
      <c r="AU730" t="s">
        <v>1119</v>
      </c>
      <c r="AV730">
        <v>0</v>
      </c>
      <c r="AY730" t="s">
        <v>1119</v>
      </c>
      <c r="AZ730">
        <v>0</v>
      </c>
      <c r="BC730" t="s">
        <v>1119</v>
      </c>
      <c r="BD730">
        <v>0</v>
      </c>
      <c r="BG730" t="s">
        <v>1119</v>
      </c>
      <c r="BH730">
        <v>0</v>
      </c>
      <c r="BK730" t="s">
        <v>1119</v>
      </c>
      <c r="BL730">
        <v>0</v>
      </c>
    </row>
    <row r="731" spans="19:64">
      <c r="S731" t="s">
        <v>1120</v>
      </c>
      <c r="T731">
        <v>0</v>
      </c>
      <c r="W731" t="s">
        <v>1120</v>
      </c>
      <c r="X731">
        <v>0</v>
      </c>
      <c r="AA731" t="s">
        <v>2043</v>
      </c>
      <c r="AB731">
        <v>0</v>
      </c>
      <c r="AE731" t="s">
        <v>1120</v>
      </c>
      <c r="AF731">
        <v>0</v>
      </c>
      <c r="AI731" t="s">
        <v>1120</v>
      </c>
      <c r="AJ731">
        <v>0</v>
      </c>
      <c r="AM731" t="s">
        <v>1120</v>
      </c>
      <c r="AN731">
        <v>0</v>
      </c>
      <c r="AQ731" t="s">
        <v>1120</v>
      </c>
      <c r="AR731">
        <v>0</v>
      </c>
      <c r="AU731" t="s">
        <v>1120</v>
      </c>
      <c r="AV731">
        <v>0</v>
      </c>
      <c r="AY731" t="s">
        <v>1120</v>
      </c>
      <c r="AZ731">
        <v>0</v>
      </c>
      <c r="BC731" t="s">
        <v>1120</v>
      </c>
      <c r="BD731">
        <v>0</v>
      </c>
      <c r="BG731" t="s">
        <v>1120</v>
      </c>
      <c r="BH731">
        <v>0</v>
      </c>
      <c r="BK731" t="s">
        <v>1120</v>
      </c>
      <c r="BL731">
        <v>0</v>
      </c>
    </row>
    <row r="732" spans="19:64">
      <c r="S732" t="s">
        <v>1121</v>
      </c>
      <c r="T732">
        <v>0</v>
      </c>
      <c r="W732" t="s">
        <v>1121</v>
      </c>
      <c r="X732">
        <v>0</v>
      </c>
      <c r="AA732" t="s">
        <v>916</v>
      </c>
      <c r="AB732">
        <v>-0.129871750297509</v>
      </c>
      <c r="AE732" t="s">
        <v>1121</v>
      </c>
      <c r="AF732">
        <v>0</v>
      </c>
      <c r="AI732" t="s">
        <v>1121</v>
      </c>
      <c r="AJ732">
        <v>0</v>
      </c>
      <c r="AM732" t="s">
        <v>1121</v>
      </c>
      <c r="AN732">
        <v>0</v>
      </c>
      <c r="AQ732" t="s">
        <v>1121</v>
      </c>
      <c r="AR732">
        <v>0</v>
      </c>
      <c r="AU732" t="s">
        <v>1121</v>
      </c>
      <c r="AV732">
        <v>0</v>
      </c>
      <c r="AY732" t="s">
        <v>1121</v>
      </c>
      <c r="AZ732">
        <v>0</v>
      </c>
      <c r="BC732" t="s">
        <v>1121</v>
      </c>
      <c r="BD732">
        <v>0</v>
      </c>
      <c r="BG732" t="s">
        <v>1121</v>
      </c>
      <c r="BH732">
        <v>0</v>
      </c>
      <c r="BK732" t="s">
        <v>1121</v>
      </c>
      <c r="BL732">
        <v>0</v>
      </c>
    </row>
    <row r="733" spans="19:64">
      <c r="S733" t="s">
        <v>1122</v>
      </c>
      <c r="T733">
        <v>0</v>
      </c>
      <c r="W733" t="s">
        <v>1122</v>
      </c>
      <c r="X733">
        <v>0</v>
      </c>
      <c r="AA733" t="s">
        <v>917</v>
      </c>
      <c r="AB733">
        <v>0</v>
      </c>
      <c r="AE733" t="s">
        <v>1122</v>
      </c>
      <c r="AF733">
        <v>0</v>
      </c>
      <c r="AI733" t="s">
        <v>1122</v>
      </c>
      <c r="AJ733">
        <v>0</v>
      </c>
      <c r="AM733" t="s">
        <v>1122</v>
      </c>
      <c r="AN733">
        <v>0</v>
      </c>
      <c r="AQ733" t="s">
        <v>1122</v>
      </c>
      <c r="AR733">
        <v>0</v>
      </c>
      <c r="AU733" t="s">
        <v>1122</v>
      </c>
      <c r="AV733">
        <v>0</v>
      </c>
      <c r="AY733" t="s">
        <v>1122</v>
      </c>
      <c r="AZ733">
        <v>0</v>
      </c>
      <c r="BC733" t="s">
        <v>1122</v>
      </c>
      <c r="BD733">
        <v>0</v>
      </c>
      <c r="BG733" t="s">
        <v>1122</v>
      </c>
      <c r="BH733">
        <v>0</v>
      </c>
      <c r="BK733" t="s">
        <v>1122</v>
      </c>
      <c r="BL733">
        <v>0</v>
      </c>
    </row>
    <row r="734" spans="19:64">
      <c r="S734" t="s">
        <v>1123</v>
      </c>
      <c r="T734">
        <v>0</v>
      </c>
      <c r="W734" t="s">
        <v>1123</v>
      </c>
      <c r="X734">
        <v>0</v>
      </c>
      <c r="AA734" t="s">
        <v>918</v>
      </c>
      <c r="AB734">
        <v>0</v>
      </c>
      <c r="AE734" t="s">
        <v>1123</v>
      </c>
      <c r="AF734">
        <v>0</v>
      </c>
      <c r="AI734" t="s">
        <v>1123</v>
      </c>
      <c r="AJ734">
        <v>0</v>
      </c>
      <c r="AM734" t="s">
        <v>1123</v>
      </c>
      <c r="AN734">
        <v>0</v>
      </c>
      <c r="AQ734" t="s">
        <v>1123</v>
      </c>
      <c r="AR734">
        <v>0</v>
      </c>
      <c r="AU734" t="s">
        <v>1123</v>
      </c>
      <c r="AV734">
        <v>0</v>
      </c>
      <c r="AY734" t="s">
        <v>1123</v>
      </c>
      <c r="AZ734">
        <v>0</v>
      </c>
      <c r="BC734" t="s">
        <v>1123</v>
      </c>
      <c r="BD734">
        <v>0</v>
      </c>
      <c r="BG734" t="s">
        <v>1123</v>
      </c>
      <c r="BH734">
        <v>0</v>
      </c>
      <c r="BK734" t="s">
        <v>1123</v>
      </c>
      <c r="BL734">
        <v>0</v>
      </c>
    </row>
    <row r="735" spans="19:64">
      <c r="S735" t="s">
        <v>1124</v>
      </c>
      <c r="T735">
        <v>0</v>
      </c>
      <c r="W735" t="s">
        <v>1124</v>
      </c>
      <c r="X735">
        <v>0</v>
      </c>
      <c r="AA735" t="s">
        <v>2044</v>
      </c>
      <c r="AB735">
        <v>0</v>
      </c>
      <c r="AE735" t="s">
        <v>1124</v>
      </c>
      <c r="AF735">
        <v>0</v>
      </c>
      <c r="AI735" t="s">
        <v>1124</v>
      </c>
      <c r="AJ735">
        <v>0</v>
      </c>
      <c r="AM735" t="s">
        <v>1124</v>
      </c>
      <c r="AN735">
        <v>0</v>
      </c>
      <c r="AQ735" t="s">
        <v>1124</v>
      </c>
      <c r="AR735">
        <v>0</v>
      </c>
      <c r="AU735" t="s">
        <v>1124</v>
      </c>
      <c r="AV735">
        <v>0</v>
      </c>
      <c r="AY735" t="s">
        <v>1124</v>
      </c>
      <c r="AZ735">
        <v>0</v>
      </c>
      <c r="BC735" t="s">
        <v>1124</v>
      </c>
      <c r="BD735">
        <v>0</v>
      </c>
      <c r="BG735" t="s">
        <v>1124</v>
      </c>
      <c r="BH735">
        <v>0</v>
      </c>
      <c r="BK735" t="s">
        <v>1124</v>
      </c>
      <c r="BL735">
        <v>0</v>
      </c>
    </row>
    <row r="736" spans="19:64">
      <c r="S736" t="s">
        <v>1125</v>
      </c>
      <c r="T736">
        <v>0</v>
      </c>
      <c r="W736" t="s">
        <v>1125</v>
      </c>
      <c r="X736">
        <v>0</v>
      </c>
      <c r="AA736" t="s">
        <v>919</v>
      </c>
      <c r="AB736">
        <v>0</v>
      </c>
      <c r="AE736" t="s">
        <v>1125</v>
      </c>
      <c r="AF736">
        <v>0</v>
      </c>
      <c r="AI736" t="s">
        <v>1125</v>
      </c>
      <c r="AJ736">
        <v>0</v>
      </c>
      <c r="AM736" t="s">
        <v>1125</v>
      </c>
      <c r="AN736">
        <v>0</v>
      </c>
      <c r="AQ736" t="s">
        <v>1125</v>
      </c>
      <c r="AR736">
        <v>0</v>
      </c>
      <c r="AU736" t="s">
        <v>1125</v>
      </c>
      <c r="AV736">
        <v>0</v>
      </c>
      <c r="AY736" t="s">
        <v>1125</v>
      </c>
      <c r="AZ736">
        <v>0</v>
      </c>
      <c r="BC736" t="s">
        <v>1125</v>
      </c>
      <c r="BD736">
        <v>0</v>
      </c>
      <c r="BG736" t="s">
        <v>1125</v>
      </c>
      <c r="BH736">
        <v>0</v>
      </c>
      <c r="BK736" t="s">
        <v>1125</v>
      </c>
      <c r="BL736">
        <v>0</v>
      </c>
    </row>
    <row r="737" spans="19:64">
      <c r="S737" t="s">
        <v>1126</v>
      </c>
      <c r="T737">
        <v>0</v>
      </c>
      <c r="W737" t="s">
        <v>1126</v>
      </c>
      <c r="X737">
        <v>0</v>
      </c>
      <c r="AA737" t="s">
        <v>920</v>
      </c>
      <c r="AB737">
        <v>0.25239210048528599</v>
      </c>
      <c r="AE737" t="s">
        <v>1126</v>
      </c>
      <c r="AF737">
        <v>0</v>
      </c>
      <c r="AI737" t="s">
        <v>1126</v>
      </c>
      <c r="AJ737">
        <v>0</v>
      </c>
      <c r="AM737" t="s">
        <v>1126</v>
      </c>
      <c r="AN737">
        <v>0</v>
      </c>
      <c r="AQ737" t="s">
        <v>1126</v>
      </c>
      <c r="AR737">
        <v>0</v>
      </c>
      <c r="AU737" t="s">
        <v>1126</v>
      </c>
      <c r="AV737">
        <v>0</v>
      </c>
      <c r="AY737" t="s">
        <v>1126</v>
      </c>
      <c r="AZ737">
        <v>0</v>
      </c>
      <c r="BC737" t="s">
        <v>1126</v>
      </c>
      <c r="BD737">
        <v>0</v>
      </c>
      <c r="BG737" t="s">
        <v>1126</v>
      </c>
      <c r="BH737">
        <v>0</v>
      </c>
      <c r="BK737" t="s">
        <v>1126</v>
      </c>
      <c r="BL737">
        <v>0</v>
      </c>
    </row>
    <row r="738" spans="19:64">
      <c r="S738" t="s">
        <v>1127</v>
      </c>
      <c r="T738">
        <v>0</v>
      </c>
      <c r="W738" t="s">
        <v>1127</v>
      </c>
      <c r="X738">
        <v>0</v>
      </c>
      <c r="AA738" t="s">
        <v>921</v>
      </c>
      <c r="AB738">
        <v>0</v>
      </c>
      <c r="AE738" t="s">
        <v>1127</v>
      </c>
      <c r="AF738">
        <v>0</v>
      </c>
      <c r="AI738" t="s">
        <v>1127</v>
      </c>
      <c r="AJ738">
        <v>0</v>
      </c>
      <c r="AM738" t="s">
        <v>1127</v>
      </c>
      <c r="AN738">
        <v>0</v>
      </c>
      <c r="AQ738" t="s">
        <v>1127</v>
      </c>
      <c r="AR738">
        <v>0</v>
      </c>
      <c r="AU738" t="s">
        <v>1127</v>
      </c>
      <c r="AV738">
        <v>0</v>
      </c>
      <c r="AY738" t="s">
        <v>1127</v>
      </c>
      <c r="AZ738">
        <v>0</v>
      </c>
      <c r="BC738" t="s">
        <v>1127</v>
      </c>
      <c r="BD738">
        <v>0</v>
      </c>
      <c r="BG738" t="s">
        <v>1127</v>
      </c>
      <c r="BH738">
        <v>0</v>
      </c>
      <c r="BK738" t="s">
        <v>1127</v>
      </c>
      <c r="BL738">
        <v>0</v>
      </c>
    </row>
    <row r="739" spans="19:64">
      <c r="S739" s="22" t="s">
        <v>1128</v>
      </c>
      <c r="T739" s="22">
        <v>10.5265816993022</v>
      </c>
      <c r="U739" s="22"/>
      <c r="V739" s="22"/>
      <c r="W739" s="22" t="s">
        <v>1128</v>
      </c>
      <c r="X739" s="22">
        <v>5.1561000000000003</v>
      </c>
      <c r="Y739" s="22"/>
      <c r="Z739" s="22"/>
      <c r="AA739" s="22" t="s">
        <v>922</v>
      </c>
      <c r="AB739" s="22">
        <v>0</v>
      </c>
      <c r="AC739" s="22"/>
      <c r="AD739" s="22"/>
      <c r="AE739" s="22" t="s">
        <v>1128</v>
      </c>
      <c r="AF739" s="22">
        <v>10.5265816993029</v>
      </c>
      <c r="AG739" s="22"/>
      <c r="AH739" s="22"/>
      <c r="AI739" s="22" t="s">
        <v>1128</v>
      </c>
      <c r="AJ739" s="22">
        <v>10.5265816993023</v>
      </c>
      <c r="AK739" s="22"/>
      <c r="AL739" s="22"/>
      <c r="AM739" s="22" t="s">
        <v>1128</v>
      </c>
      <c r="AN739" s="22">
        <v>10.526581699301801</v>
      </c>
      <c r="AO739" s="22"/>
      <c r="AP739" s="267"/>
      <c r="AQ739" s="22" t="s">
        <v>1128</v>
      </c>
      <c r="AR739" s="22">
        <v>0</v>
      </c>
      <c r="AU739" t="s">
        <v>1128</v>
      </c>
      <c r="AV739">
        <v>0</v>
      </c>
      <c r="AY739" t="s">
        <v>1128</v>
      </c>
      <c r="AZ739">
        <v>0</v>
      </c>
      <c r="BC739" t="s">
        <v>1128</v>
      </c>
      <c r="BD739">
        <v>0</v>
      </c>
      <c r="BG739" t="s">
        <v>1128</v>
      </c>
      <c r="BH739">
        <v>0</v>
      </c>
      <c r="BK739" t="s">
        <v>1128</v>
      </c>
      <c r="BL739">
        <v>0</v>
      </c>
    </row>
    <row r="740" spans="19:64">
      <c r="S740" t="s">
        <v>1129</v>
      </c>
      <c r="T740">
        <v>0</v>
      </c>
      <c r="W740" t="s">
        <v>1129</v>
      </c>
      <c r="X740">
        <v>0</v>
      </c>
      <c r="AA740" t="s">
        <v>923</v>
      </c>
      <c r="AB740">
        <v>0</v>
      </c>
      <c r="AE740" t="s">
        <v>1129</v>
      </c>
      <c r="AF740">
        <v>0</v>
      </c>
      <c r="AI740" t="s">
        <v>1129</v>
      </c>
      <c r="AJ740">
        <v>0</v>
      </c>
      <c r="AM740" t="s">
        <v>1129</v>
      </c>
      <c r="AN740">
        <v>0</v>
      </c>
      <c r="AQ740" t="s">
        <v>1129</v>
      </c>
      <c r="AR740">
        <v>0</v>
      </c>
      <c r="AU740" t="s">
        <v>1129</v>
      </c>
      <c r="AV740">
        <v>0</v>
      </c>
      <c r="AY740" t="s">
        <v>1129</v>
      </c>
      <c r="AZ740">
        <v>0</v>
      </c>
      <c r="BC740" t="s">
        <v>1129</v>
      </c>
      <c r="BD740">
        <v>0</v>
      </c>
      <c r="BG740" t="s">
        <v>1129</v>
      </c>
      <c r="BH740">
        <v>0</v>
      </c>
      <c r="BK740" t="s">
        <v>1129</v>
      </c>
      <c r="BL740">
        <v>0</v>
      </c>
    </row>
    <row r="741" spans="19:64">
      <c r="S741" t="s">
        <v>1130</v>
      </c>
      <c r="T741">
        <v>0</v>
      </c>
      <c r="W741" t="s">
        <v>1130</v>
      </c>
      <c r="X741">
        <v>0</v>
      </c>
      <c r="AA741" t="s">
        <v>924</v>
      </c>
      <c r="AB741">
        <v>0</v>
      </c>
      <c r="AE741" t="s">
        <v>1130</v>
      </c>
      <c r="AF741">
        <v>0</v>
      </c>
      <c r="AI741" t="s">
        <v>1130</v>
      </c>
      <c r="AJ741">
        <v>0</v>
      </c>
      <c r="AM741" t="s">
        <v>1130</v>
      </c>
      <c r="AN741">
        <v>0</v>
      </c>
      <c r="AQ741" t="s">
        <v>1130</v>
      </c>
      <c r="AR741">
        <v>0</v>
      </c>
      <c r="AU741" t="s">
        <v>1130</v>
      </c>
      <c r="AV741">
        <v>0</v>
      </c>
      <c r="AY741" t="s">
        <v>1130</v>
      </c>
      <c r="AZ741">
        <v>0</v>
      </c>
      <c r="BC741" t="s">
        <v>1130</v>
      </c>
      <c r="BD741">
        <v>0</v>
      </c>
      <c r="BG741" t="s">
        <v>1130</v>
      </c>
      <c r="BH741">
        <v>0</v>
      </c>
      <c r="BK741" t="s">
        <v>1130</v>
      </c>
      <c r="BL741">
        <v>0</v>
      </c>
    </row>
    <row r="742" spans="19:64">
      <c r="S742" t="s">
        <v>1131</v>
      </c>
      <c r="T742">
        <v>0</v>
      </c>
      <c r="W742" t="s">
        <v>1131</v>
      </c>
      <c r="X742">
        <v>0</v>
      </c>
      <c r="AA742" t="s">
        <v>925</v>
      </c>
      <c r="AB742">
        <v>0</v>
      </c>
      <c r="AE742" t="s">
        <v>1131</v>
      </c>
      <c r="AF742">
        <v>0</v>
      </c>
      <c r="AI742" t="s">
        <v>1131</v>
      </c>
      <c r="AJ742">
        <v>0</v>
      </c>
      <c r="AM742" t="s">
        <v>1131</v>
      </c>
      <c r="AN742">
        <v>0</v>
      </c>
      <c r="AQ742" t="s">
        <v>1131</v>
      </c>
      <c r="AR742">
        <v>0</v>
      </c>
      <c r="AU742" t="s">
        <v>1131</v>
      </c>
      <c r="AV742">
        <v>0</v>
      </c>
      <c r="AY742" t="s">
        <v>1131</v>
      </c>
      <c r="AZ742">
        <v>0</v>
      </c>
      <c r="BC742" t="s">
        <v>1131</v>
      </c>
      <c r="BD742">
        <v>0</v>
      </c>
      <c r="BG742" t="s">
        <v>1131</v>
      </c>
      <c r="BH742">
        <v>0</v>
      </c>
      <c r="BK742" t="s">
        <v>1131</v>
      </c>
      <c r="BL742">
        <v>0</v>
      </c>
    </row>
    <row r="743" spans="19:64">
      <c r="S743" t="s">
        <v>1132</v>
      </c>
      <c r="T743">
        <v>0</v>
      </c>
      <c r="W743" t="s">
        <v>1132</v>
      </c>
      <c r="X743">
        <v>0</v>
      </c>
      <c r="AA743" t="s">
        <v>926</v>
      </c>
      <c r="AB743">
        <v>0</v>
      </c>
      <c r="AE743" t="s">
        <v>1132</v>
      </c>
      <c r="AF743">
        <v>0</v>
      </c>
      <c r="AI743" t="s">
        <v>1132</v>
      </c>
      <c r="AJ743">
        <v>0</v>
      </c>
      <c r="AM743" t="s">
        <v>1132</v>
      </c>
      <c r="AN743">
        <v>0</v>
      </c>
      <c r="AQ743" t="s">
        <v>1132</v>
      </c>
      <c r="AR743">
        <v>3.7366009736694697E-2</v>
      </c>
      <c r="AU743" t="s">
        <v>1132</v>
      </c>
      <c r="AV743">
        <v>9.2767615625005004E-2</v>
      </c>
      <c r="AY743" t="s">
        <v>1132</v>
      </c>
      <c r="AZ743">
        <v>3.7366009736694697E-2</v>
      </c>
      <c r="BC743" t="s">
        <v>1132</v>
      </c>
      <c r="BD743">
        <v>3.7366009736694697E-2</v>
      </c>
      <c r="BG743" t="s">
        <v>1132</v>
      </c>
      <c r="BH743">
        <v>3.7366009736694697E-2</v>
      </c>
      <c r="BK743" t="s">
        <v>1132</v>
      </c>
      <c r="BL743">
        <v>3.7366009736694697E-2</v>
      </c>
    </row>
    <row r="744" spans="19:64">
      <c r="S744" t="s">
        <v>1133</v>
      </c>
      <c r="T744">
        <v>0.84212653594417897</v>
      </c>
      <c r="W744" t="s">
        <v>1133</v>
      </c>
      <c r="X744">
        <v>0</v>
      </c>
      <c r="AA744" t="s">
        <v>927</v>
      </c>
      <c r="AB744">
        <v>0</v>
      </c>
      <c r="AE744" t="s">
        <v>1133</v>
      </c>
      <c r="AF744">
        <v>0.84212653594423603</v>
      </c>
      <c r="AI744" t="s">
        <v>1133</v>
      </c>
      <c r="AJ744">
        <v>0.84212653594418796</v>
      </c>
      <c r="AM744" t="s">
        <v>1133</v>
      </c>
      <c r="AN744">
        <v>0.84212653594414599</v>
      </c>
      <c r="AQ744" t="s">
        <v>1133</v>
      </c>
      <c r="AR744">
        <v>9.9642692631185803E-2</v>
      </c>
      <c r="AU744" t="s">
        <v>1133</v>
      </c>
      <c r="AV744">
        <v>4.7246399999999897E-2</v>
      </c>
      <c r="AY744" t="s">
        <v>1133</v>
      </c>
      <c r="AZ744">
        <v>9.9642692631185803E-2</v>
      </c>
      <c r="BC744" t="s">
        <v>1133</v>
      </c>
      <c r="BD744">
        <v>9.9642692631185803E-2</v>
      </c>
      <c r="BG744" t="s">
        <v>1133</v>
      </c>
      <c r="BH744">
        <v>9.9642692631185803E-2</v>
      </c>
      <c r="BK744" t="s">
        <v>1133</v>
      </c>
      <c r="BL744">
        <v>9.9642692631185803E-2</v>
      </c>
    </row>
    <row r="745" spans="19:64">
      <c r="S745" t="s">
        <v>1134</v>
      </c>
      <c r="T745">
        <v>-20.890381155633101</v>
      </c>
      <c r="W745" t="s">
        <v>1134</v>
      </c>
      <c r="X745">
        <v>-26.1208045875</v>
      </c>
      <c r="AA745" t="s">
        <v>928</v>
      </c>
      <c r="AB745">
        <v>0</v>
      </c>
      <c r="AE745" t="s">
        <v>1134</v>
      </c>
      <c r="AF745">
        <v>-20.8903811556345</v>
      </c>
      <c r="AI745" t="s">
        <v>1134</v>
      </c>
      <c r="AJ745">
        <v>-20.890381155633399</v>
      </c>
      <c r="AM745" t="s">
        <v>1134</v>
      </c>
      <c r="AN745">
        <v>-20.890381155632301</v>
      </c>
      <c r="AQ745" t="s">
        <v>1134</v>
      </c>
      <c r="AR745">
        <v>0</v>
      </c>
      <c r="AU745" t="s">
        <v>1134</v>
      </c>
      <c r="AV745" s="110">
        <v>5.4659999999999995E-4</v>
      </c>
      <c r="AY745" t="s">
        <v>1134</v>
      </c>
      <c r="AZ745">
        <v>0</v>
      </c>
      <c r="BC745" t="s">
        <v>1134</v>
      </c>
      <c r="BD745">
        <v>0</v>
      </c>
      <c r="BG745" t="s">
        <v>1134</v>
      </c>
      <c r="BH745">
        <v>0</v>
      </c>
      <c r="BK745" t="s">
        <v>1134</v>
      </c>
      <c r="BL745">
        <v>0</v>
      </c>
    </row>
    <row r="746" spans="19:64">
      <c r="S746" t="s">
        <v>1135</v>
      </c>
      <c r="T746">
        <v>0</v>
      </c>
      <c r="W746" t="s">
        <v>1135</v>
      </c>
      <c r="X746">
        <v>0</v>
      </c>
      <c r="AA746" t="s">
        <v>929</v>
      </c>
      <c r="AB746">
        <v>0</v>
      </c>
      <c r="AE746" t="s">
        <v>1135</v>
      </c>
      <c r="AF746">
        <v>0</v>
      </c>
      <c r="AI746" t="s">
        <v>1135</v>
      </c>
      <c r="AJ746">
        <v>0</v>
      </c>
      <c r="AM746" t="s">
        <v>1135</v>
      </c>
      <c r="AN746">
        <v>0</v>
      </c>
      <c r="AQ746" t="s">
        <v>1135</v>
      </c>
      <c r="AR746">
        <v>0</v>
      </c>
      <c r="AU746" t="s">
        <v>1135</v>
      </c>
      <c r="AV746">
        <v>0</v>
      </c>
      <c r="AY746" t="s">
        <v>1135</v>
      </c>
      <c r="AZ746">
        <v>0</v>
      </c>
      <c r="BC746" t="s">
        <v>1135</v>
      </c>
      <c r="BD746">
        <v>0</v>
      </c>
      <c r="BG746" t="s">
        <v>1135</v>
      </c>
      <c r="BH746">
        <v>0</v>
      </c>
      <c r="BK746" t="s">
        <v>1135</v>
      </c>
      <c r="BL746">
        <v>0</v>
      </c>
    </row>
    <row r="747" spans="19:64">
      <c r="S747" t="s">
        <v>1136</v>
      </c>
      <c r="T747">
        <v>0</v>
      </c>
      <c r="W747" t="s">
        <v>1136</v>
      </c>
      <c r="X747">
        <v>0</v>
      </c>
      <c r="AA747" t="s">
        <v>2045</v>
      </c>
      <c r="AB747">
        <v>0</v>
      </c>
      <c r="AE747" t="s">
        <v>1136</v>
      </c>
      <c r="AF747">
        <v>0</v>
      </c>
      <c r="AI747" t="s">
        <v>1136</v>
      </c>
      <c r="AJ747">
        <v>0</v>
      </c>
      <c r="AM747" t="s">
        <v>1136</v>
      </c>
      <c r="AN747">
        <v>0</v>
      </c>
      <c r="AQ747" t="s">
        <v>1136</v>
      </c>
      <c r="AR747">
        <v>0</v>
      </c>
      <c r="AU747" t="s">
        <v>1136</v>
      </c>
      <c r="AV747">
        <v>0</v>
      </c>
      <c r="AY747" t="s">
        <v>1136</v>
      </c>
      <c r="AZ747">
        <v>0</v>
      </c>
      <c r="BC747" t="s">
        <v>1136</v>
      </c>
      <c r="BD747">
        <v>0</v>
      </c>
      <c r="BG747" t="s">
        <v>1136</v>
      </c>
      <c r="BH747">
        <v>0</v>
      </c>
      <c r="BK747" t="s">
        <v>1136</v>
      </c>
      <c r="BL747">
        <v>0</v>
      </c>
    </row>
    <row r="748" spans="19:64">
      <c r="S748" t="s">
        <v>1137</v>
      </c>
      <c r="T748">
        <v>0</v>
      </c>
      <c r="W748" t="s">
        <v>1137</v>
      </c>
      <c r="X748">
        <v>0</v>
      </c>
      <c r="AA748" t="s">
        <v>2046</v>
      </c>
      <c r="AB748">
        <v>0</v>
      </c>
      <c r="AE748" t="s">
        <v>1137</v>
      </c>
      <c r="AF748">
        <v>0</v>
      </c>
      <c r="AI748" t="s">
        <v>1137</v>
      </c>
      <c r="AJ748">
        <v>0</v>
      </c>
      <c r="AM748" t="s">
        <v>1137</v>
      </c>
      <c r="AN748">
        <v>0</v>
      </c>
      <c r="AQ748" t="s">
        <v>1137</v>
      </c>
      <c r="AR748">
        <v>0</v>
      </c>
      <c r="AU748" t="s">
        <v>1137</v>
      </c>
      <c r="AV748">
        <v>0</v>
      </c>
      <c r="AY748" t="s">
        <v>1137</v>
      </c>
      <c r="AZ748">
        <v>0</v>
      </c>
      <c r="BC748" t="s">
        <v>1137</v>
      </c>
      <c r="BD748">
        <v>0</v>
      </c>
      <c r="BG748" t="s">
        <v>1137</v>
      </c>
      <c r="BH748">
        <v>0</v>
      </c>
      <c r="BK748" t="s">
        <v>1137</v>
      </c>
      <c r="BL748">
        <v>0</v>
      </c>
    </row>
    <row r="749" spans="19:64">
      <c r="S749" t="s">
        <v>1138</v>
      </c>
      <c r="T749">
        <v>0</v>
      </c>
      <c r="W749" t="s">
        <v>1138</v>
      </c>
      <c r="X749">
        <v>0</v>
      </c>
      <c r="AA749" t="s">
        <v>930</v>
      </c>
      <c r="AB749">
        <v>0</v>
      </c>
      <c r="AE749" t="s">
        <v>1138</v>
      </c>
      <c r="AF749">
        <v>0</v>
      </c>
      <c r="AI749" t="s">
        <v>1138</v>
      </c>
      <c r="AJ749">
        <v>0</v>
      </c>
      <c r="AM749" t="s">
        <v>1138</v>
      </c>
      <c r="AN749">
        <v>0</v>
      </c>
      <c r="AQ749" t="s">
        <v>1138</v>
      </c>
      <c r="AR749">
        <v>0</v>
      </c>
      <c r="AU749" t="s">
        <v>1138</v>
      </c>
      <c r="AV749">
        <v>0</v>
      </c>
      <c r="AY749" t="s">
        <v>1138</v>
      </c>
      <c r="AZ749">
        <v>0</v>
      </c>
      <c r="BC749" t="s">
        <v>1138</v>
      </c>
      <c r="BD749">
        <v>0</v>
      </c>
      <c r="BG749" t="s">
        <v>1138</v>
      </c>
      <c r="BH749">
        <v>0</v>
      </c>
      <c r="BK749" t="s">
        <v>1138</v>
      </c>
      <c r="BL749">
        <v>0</v>
      </c>
    </row>
    <row r="750" spans="19:64">
      <c r="S750" t="s">
        <v>1139</v>
      </c>
      <c r="T750">
        <v>-0.116262084795437</v>
      </c>
      <c r="W750" t="s">
        <v>1139</v>
      </c>
      <c r="X750">
        <v>-8.9557199999999906E-2</v>
      </c>
      <c r="AA750" t="s">
        <v>931</v>
      </c>
      <c r="AB750">
        <v>0</v>
      </c>
      <c r="AE750" t="s">
        <v>1139</v>
      </c>
      <c r="AF750">
        <v>-0.11626208479545</v>
      </c>
      <c r="AI750" t="s">
        <v>1139</v>
      </c>
      <c r="AJ750">
        <v>-0.116262084795437</v>
      </c>
      <c r="AM750" t="s">
        <v>1139</v>
      </c>
      <c r="AN750">
        <v>-0.116262084795437</v>
      </c>
      <c r="AQ750" t="s">
        <v>1139</v>
      </c>
      <c r="AR750">
        <v>-3.7852185647354999E-2</v>
      </c>
      <c r="AU750" t="s">
        <v>1139</v>
      </c>
      <c r="AV750">
        <v>-7.7657999999999998E-3</v>
      </c>
      <c r="AY750" t="s">
        <v>1139</v>
      </c>
      <c r="AZ750">
        <v>-3.7852185647354999E-2</v>
      </c>
      <c r="BC750" t="s">
        <v>1139</v>
      </c>
      <c r="BD750">
        <v>-3.7852185647354999E-2</v>
      </c>
      <c r="BG750" t="s">
        <v>1139</v>
      </c>
      <c r="BH750">
        <v>-3.7852185647354999E-2</v>
      </c>
      <c r="BK750" t="s">
        <v>1139</v>
      </c>
      <c r="BL750">
        <v>-3.7852185647354999E-2</v>
      </c>
    </row>
    <row r="751" spans="19:64">
      <c r="S751" t="s">
        <v>1140</v>
      </c>
      <c r="T751">
        <v>0</v>
      </c>
      <c r="W751" t="s">
        <v>1140</v>
      </c>
      <c r="X751">
        <v>0</v>
      </c>
      <c r="AA751" t="s">
        <v>932</v>
      </c>
      <c r="AB751">
        <v>-0.54734013800802706</v>
      </c>
      <c r="AE751" t="s">
        <v>1140</v>
      </c>
      <c r="AF751">
        <v>0</v>
      </c>
      <c r="AI751" t="s">
        <v>1140</v>
      </c>
      <c r="AJ751">
        <v>0</v>
      </c>
      <c r="AM751" t="s">
        <v>1140</v>
      </c>
      <c r="AN751">
        <v>0</v>
      </c>
      <c r="AQ751" t="s">
        <v>1140</v>
      </c>
      <c r="AR751">
        <v>0</v>
      </c>
      <c r="AU751" t="s">
        <v>1140</v>
      </c>
      <c r="AV751">
        <v>0</v>
      </c>
      <c r="AY751" t="s">
        <v>1140</v>
      </c>
      <c r="AZ751">
        <v>0</v>
      </c>
      <c r="BC751" t="s">
        <v>1140</v>
      </c>
      <c r="BD751">
        <v>0</v>
      </c>
      <c r="BG751" t="s">
        <v>1140</v>
      </c>
      <c r="BH751">
        <v>0</v>
      </c>
      <c r="BK751" t="s">
        <v>1140</v>
      </c>
      <c r="BL751">
        <v>0</v>
      </c>
    </row>
    <row r="752" spans="19:64">
      <c r="S752" t="s">
        <v>1141</v>
      </c>
      <c r="T752">
        <v>0</v>
      </c>
      <c r="W752" t="s">
        <v>1141</v>
      </c>
      <c r="X752">
        <v>0</v>
      </c>
      <c r="AA752" t="s">
        <v>933</v>
      </c>
      <c r="AB752">
        <v>161.06350772651999</v>
      </c>
      <c r="AE752" t="s">
        <v>1141</v>
      </c>
      <c r="AF752">
        <v>0</v>
      </c>
      <c r="AI752" t="s">
        <v>1141</v>
      </c>
      <c r="AJ752">
        <v>0</v>
      </c>
      <c r="AM752" t="s">
        <v>1141</v>
      </c>
      <c r="AN752">
        <v>0</v>
      </c>
      <c r="AQ752" t="s">
        <v>1141</v>
      </c>
      <c r="AR752">
        <v>0</v>
      </c>
      <c r="AU752" t="s">
        <v>1141</v>
      </c>
      <c r="AV752">
        <v>0</v>
      </c>
      <c r="AY752" t="s">
        <v>1141</v>
      </c>
      <c r="AZ752">
        <v>0</v>
      </c>
      <c r="BC752" t="s">
        <v>1141</v>
      </c>
      <c r="BD752">
        <v>0</v>
      </c>
      <c r="BG752" t="s">
        <v>1141</v>
      </c>
      <c r="BH752">
        <v>0</v>
      </c>
      <c r="BK752" t="s">
        <v>1141</v>
      </c>
      <c r="BL752">
        <v>0</v>
      </c>
    </row>
    <row r="753" spans="19:64">
      <c r="S753" t="s">
        <v>1142</v>
      </c>
      <c r="T753">
        <v>0</v>
      </c>
      <c r="W753" t="s">
        <v>1142</v>
      </c>
      <c r="X753">
        <v>0</v>
      </c>
      <c r="AA753" t="s">
        <v>934</v>
      </c>
      <c r="AB753">
        <v>0</v>
      </c>
      <c r="AE753" t="s">
        <v>1142</v>
      </c>
      <c r="AF753">
        <v>-7.8116619833259904E-2</v>
      </c>
      <c r="AI753" t="s">
        <v>1142</v>
      </c>
      <c r="AJ753">
        <v>-7.8116619833330903E-2</v>
      </c>
      <c r="AM753" t="s">
        <v>1142</v>
      </c>
      <c r="AN753">
        <v>-7.8116619833373493E-2</v>
      </c>
      <c r="AQ753" t="s">
        <v>1142</v>
      </c>
      <c r="AR753">
        <v>0</v>
      </c>
      <c r="AU753" t="s">
        <v>1142</v>
      </c>
      <c r="AV753">
        <v>0</v>
      </c>
      <c r="AY753" t="s">
        <v>1142</v>
      </c>
      <c r="AZ753">
        <v>-2.5086146107716398E-2</v>
      </c>
      <c r="BC753" t="s">
        <v>1142</v>
      </c>
      <c r="BD753">
        <v>0</v>
      </c>
      <c r="BG753" t="s">
        <v>1142</v>
      </c>
      <c r="BH753">
        <v>-2.5086146107715201E-2</v>
      </c>
      <c r="BK753" t="s">
        <v>1142</v>
      </c>
      <c r="BL753">
        <v>-2.5086146107715201E-2</v>
      </c>
    </row>
    <row r="754" spans="19:64">
      <c r="S754" t="s">
        <v>1143</v>
      </c>
      <c r="T754">
        <v>0</v>
      </c>
      <c r="W754" t="s">
        <v>1143</v>
      </c>
      <c r="X754">
        <v>0</v>
      </c>
      <c r="AA754" t="s">
        <v>935</v>
      </c>
      <c r="AB754">
        <v>9.1452501833049205E-3</v>
      </c>
      <c r="AE754" t="s">
        <v>1143</v>
      </c>
      <c r="AF754">
        <v>0</v>
      </c>
      <c r="AI754" t="s">
        <v>1143</v>
      </c>
      <c r="AJ754">
        <v>0</v>
      </c>
      <c r="AM754" t="s">
        <v>1143</v>
      </c>
      <c r="AN754">
        <v>0</v>
      </c>
      <c r="AQ754" t="s">
        <v>1143</v>
      </c>
      <c r="AR754">
        <v>0</v>
      </c>
      <c r="AU754" t="s">
        <v>1143</v>
      </c>
      <c r="AV754">
        <v>0</v>
      </c>
      <c r="AY754" t="s">
        <v>1143</v>
      </c>
      <c r="AZ754">
        <v>0</v>
      </c>
      <c r="BC754" t="s">
        <v>1143</v>
      </c>
      <c r="BD754">
        <v>0</v>
      </c>
      <c r="BG754" t="s">
        <v>1143</v>
      </c>
      <c r="BH754">
        <v>0</v>
      </c>
      <c r="BK754" t="s">
        <v>1143</v>
      </c>
      <c r="BL754">
        <v>0</v>
      </c>
    </row>
    <row r="755" spans="19:64">
      <c r="S755" t="s">
        <v>1144</v>
      </c>
      <c r="T755">
        <v>0</v>
      </c>
      <c r="W755" t="s">
        <v>1144</v>
      </c>
      <c r="X755">
        <v>0</v>
      </c>
      <c r="AA755" t="s">
        <v>936</v>
      </c>
      <c r="AB755">
        <v>0</v>
      </c>
      <c r="AE755" t="s">
        <v>1144</v>
      </c>
      <c r="AF755">
        <v>0</v>
      </c>
      <c r="AI755" t="s">
        <v>1144</v>
      </c>
      <c r="AJ755">
        <v>0</v>
      </c>
      <c r="AM755" t="s">
        <v>1144</v>
      </c>
      <c r="AN755">
        <v>0</v>
      </c>
      <c r="AQ755" t="s">
        <v>1144</v>
      </c>
      <c r="AR755">
        <v>0</v>
      </c>
      <c r="AU755" t="s">
        <v>1144</v>
      </c>
      <c r="AV755">
        <v>0</v>
      </c>
      <c r="AY755" t="s">
        <v>1144</v>
      </c>
      <c r="AZ755">
        <v>0</v>
      </c>
      <c r="BC755" t="s">
        <v>1144</v>
      </c>
      <c r="BD755">
        <v>0</v>
      </c>
      <c r="BG755" t="s">
        <v>1144</v>
      </c>
      <c r="BH755">
        <v>0</v>
      </c>
      <c r="BK755" t="s">
        <v>1144</v>
      </c>
      <c r="BL755">
        <v>0</v>
      </c>
    </row>
    <row r="756" spans="19:64">
      <c r="S756" t="s">
        <v>1145</v>
      </c>
      <c r="T756">
        <v>0</v>
      </c>
      <c r="W756" t="s">
        <v>1145</v>
      </c>
      <c r="X756">
        <v>0</v>
      </c>
      <c r="AA756" t="s">
        <v>937</v>
      </c>
      <c r="AB756">
        <v>10.210784248324</v>
      </c>
      <c r="AE756" t="s">
        <v>1145</v>
      </c>
      <c r="AF756">
        <v>0</v>
      </c>
      <c r="AI756" t="s">
        <v>1145</v>
      </c>
      <c r="AJ756">
        <v>0</v>
      </c>
      <c r="AM756" t="s">
        <v>1145</v>
      </c>
      <c r="AN756">
        <v>0</v>
      </c>
      <c r="AQ756" t="s">
        <v>1145</v>
      </c>
      <c r="AR756">
        <v>0</v>
      </c>
      <c r="AU756" t="s">
        <v>1145</v>
      </c>
      <c r="AV756">
        <v>0</v>
      </c>
      <c r="AY756" t="s">
        <v>1145</v>
      </c>
      <c r="AZ756">
        <v>0</v>
      </c>
      <c r="BC756" t="s">
        <v>1145</v>
      </c>
      <c r="BD756">
        <v>0</v>
      </c>
      <c r="BG756" t="s">
        <v>1145</v>
      </c>
      <c r="BH756">
        <v>0</v>
      </c>
      <c r="BK756" t="s">
        <v>1145</v>
      </c>
      <c r="BL756">
        <v>0</v>
      </c>
    </row>
    <row r="757" spans="19:64">
      <c r="S757" t="s">
        <v>1146</v>
      </c>
      <c r="T757">
        <v>0</v>
      </c>
      <c r="W757" t="s">
        <v>1146</v>
      </c>
      <c r="X757">
        <v>0</v>
      </c>
      <c r="AA757" t="s">
        <v>2047</v>
      </c>
      <c r="AB757">
        <v>0</v>
      </c>
      <c r="AE757" t="s">
        <v>1146</v>
      </c>
      <c r="AF757">
        <v>0</v>
      </c>
      <c r="AI757" t="s">
        <v>1146</v>
      </c>
      <c r="AJ757">
        <v>0</v>
      </c>
      <c r="AM757" t="s">
        <v>1146</v>
      </c>
      <c r="AN757">
        <v>0</v>
      </c>
      <c r="AQ757" t="s">
        <v>1146</v>
      </c>
      <c r="AR757">
        <v>0</v>
      </c>
      <c r="AU757" t="s">
        <v>1146</v>
      </c>
      <c r="AV757">
        <v>0</v>
      </c>
      <c r="AY757" t="s">
        <v>1146</v>
      </c>
      <c r="AZ757">
        <v>0</v>
      </c>
      <c r="BC757" t="s">
        <v>1146</v>
      </c>
      <c r="BD757">
        <v>0</v>
      </c>
      <c r="BG757" t="s">
        <v>1146</v>
      </c>
      <c r="BH757">
        <v>0</v>
      </c>
      <c r="BK757" t="s">
        <v>1146</v>
      </c>
      <c r="BL757">
        <v>0</v>
      </c>
    </row>
    <row r="758" spans="19:64">
      <c r="S758" t="s">
        <v>1147</v>
      </c>
      <c r="T758">
        <v>0</v>
      </c>
      <c r="W758" t="s">
        <v>1147</v>
      </c>
      <c r="X758">
        <v>0</v>
      </c>
      <c r="AA758" t="s">
        <v>938</v>
      </c>
      <c r="AB758">
        <v>0</v>
      </c>
      <c r="AE758" t="s">
        <v>1147</v>
      </c>
      <c r="AF758">
        <v>0</v>
      </c>
      <c r="AI758" t="s">
        <v>1147</v>
      </c>
      <c r="AJ758">
        <v>0</v>
      </c>
      <c r="AM758" t="s">
        <v>1147</v>
      </c>
      <c r="AN758">
        <v>0</v>
      </c>
      <c r="AQ758" t="s">
        <v>1147</v>
      </c>
      <c r="AR758">
        <v>0</v>
      </c>
      <c r="AU758" t="s">
        <v>1147</v>
      </c>
      <c r="AV758">
        <v>0</v>
      </c>
      <c r="AY758" t="s">
        <v>1147</v>
      </c>
      <c r="AZ758">
        <v>0</v>
      </c>
      <c r="BC758" t="s">
        <v>1147</v>
      </c>
      <c r="BD758">
        <v>0</v>
      </c>
      <c r="BG758" t="s">
        <v>1147</v>
      </c>
      <c r="BH758">
        <v>0</v>
      </c>
      <c r="BK758" t="s">
        <v>1147</v>
      </c>
      <c r="BL758">
        <v>0</v>
      </c>
    </row>
    <row r="759" spans="19:64">
      <c r="S759" t="s">
        <v>389</v>
      </c>
      <c r="T759">
        <v>-61.7717783831825</v>
      </c>
      <c r="W759" t="s">
        <v>389</v>
      </c>
      <c r="X759">
        <v>-30.258673199999901</v>
      </c>
      <c r="AA759" t="s">
        <v>939</v>
      </c>
      <c r="AB759">
        <v>0</v>
      </c>
      <c r="AE759" t="s">
        <v>389</v>
      </c>
      <c r="AF759">
        <v>-61.7717783831867</v>
      </c>
      <c r="AI759" t="s">
        <v>389</v>
      </c>
      <c r="AJ759">
        <v>-61.771778383183197</v>
      </c>
      <c r="AM759" t="s">
        <v>389</v>
      </c>
      <c r="AN759">
        <v>-61.771778383180099</v>
      </c>
      <c r="AQ759" t="s">
        <v>389</v>
      </c>
      <c r="AR759">
        <v>-13.1841821075627</v>
      </c>
      <c r="AU759" t="s">
        <v>389</v>
      </c>
      <c r="AV759">
        <v>-6.2505539999999904</v>
      </c>
      <c r="AY759" t="s">
        <v>389</v>
      </c>
      <c r="AZ759">
        <v>-13.1841821075627</v>
      </c>
      <c r="BC759" t="s">
        <v>389</v>
      </c>
      <c r="BD759">
        <v>-13.1841821075627</v>
      </c>
      <c r="BG759" t="s">
        <v>389</v>
      </c>
      <c r="BH759">
        <v>-13.1841821075627</v>
      </c>
      <c r="BK759" t="s">
        <v>389</v>
      </c>
      <c r="BL759">
        <v>-13.1841821075627</v>
      </c>
    </row>
    <row r="760" spans="19:64">
      <c r="S760" t="s">
        <v>1148</v>
      </c>
      <c r="T760">
        <v>0</v>
      </c>
      <c r="W760" t="s">
        <v>1148</v>
      </c>
      <c r="X760">
        <v>0</v>
      </c>
      <c r="AA760" t="s">
        <v>940</v>
      </c>
      <c r="AB760">
        <v>0</v>
      </c>
      <c r="AE760" t="s">
        <v>1148</v>
      </c>
      <c r="AF760">
        <v>0</v>
      </c>
      <c r="AI760" t="s">
        <v>1148</v>
      </c>
      <c r="AJ760">
        <v>0</v>
      </c>
      <c r="AM760" t="s">
        <v>1148</v>
      </c>
      <c r="AN760">
        <v>0</v>
      </c>
      <c r="AQ760" t="s">
        <v>1148</v>
      </c>
      <c r="AR760">
        <v>0</v>
      </c>
      <c r="AU760" t="s">
        <v>1148</v>
      </c>
      <c r="AV760">
        <v>0</v>
      </c>
      <c r="AY760" t="s">
        <v>1148</v>
      </c>
      <c r="AZ760">
        <v>0</v>
      </c>
      <c r="BC760" t="s">
        <v>1148</v>
      </c>
      <c r="BD760">
        <v>0</v>
      </c>
      <c r="BG760" t="s">
        <v>1148</v>
      </c>
      <c r="BH760">
        <v>0</v>
      </c>
      <c r="BK760" t="s">
        <v>1148</v>
      </c>
      <c r="BL760">
        <v>0</v>
      </c>
    </row>
    <row r="761" spans="19:64">
      <c r="S761" t="s">
        <v>1149</v>
      </c>
      <c r="T761">
        <v>0</v>
      </c>
      <c r="W761" t="s">
        <v>1149</v>
      </c>
      <c r="X761">
        <v>0</v>
      </c>
      <c r="AA761" t="s">
        <v>941</v>
      </c>
      <c r="AB761">
        <v>162.55824021746599</v>
      </c>
      <c r="AE761" t="s">
        <v>1149</v>
      </c>
      <c r="AF761">
        <v>0</v>
      </c>
      <c r="AI761" t="s">
        <v>1149</v>
      </c>
      <c r="AJ761">
        <v>0</v>
      </c>
      <c r="AM761" t="s">
        <v>1149</v>
      </c>
      <c r="AN761">
        <v>0</v>
      </c>
      <c r="AQ761" t="s">
        <v>1149</v>
      </c>
      <c r="AR761">
        <v>0</v>
      </c>
      <c r="AU761" t="s">
        <v>1149</v>
      </c>
      <c r="AV761">
        <v>0</v>
      </c>
      <c r="AY761" t="s">
        <v>1149</v>
      </c>
      <c r="AZ761">
        <v>0</v>
      </c>
      <c r="BC761" t="s">
        <v>1149</v>
      </c>
      <c r="BD761">
        <v>0</v>
      </c>
      <c r="BG761" t="s">
        <v>1149</v>
      </c>
      <c r="BH761">
        <v>0</v>
      </c>
      <c r="BK761" t="s">
        <v>1149</v>
      </c>
      <c r="BL761">
        <v>0</v>
      </c>
    </row>
    <row r="762" spans="19:64">
      <c r="S762" t="s">
        <v>2061</v>
      </c>
      <c r="T762">
        <v>0</v>
      </c>
      <c r="W762" t="s">
        <v>2061</v>
      </c>
      <c r="X762">
        <v>0</v>
      </c>
      <c r="AA762" t="s">
        <v>942</v>
      </c>
      <c r="AB762">
        <v>0</v>
      </c>
      <c r="AE762" t="s">
        <v>2061</v>
      </c>
      <c r="AF762">
        <v>0</v>
      </c>
      <c r="AI762" t="s">
        <v>2061</v>
      </c>
      <c r="AJ762">
        <v>0</v>
      </c>
      <c r="AM762" t="s">
        <v>2061</v>
      </c>
      <c r="AN762">
        <v>0</v>
      </c>
      <c r="AQ762" t="s">
        <v>2061</v>
      </c>
      <c r="AR762">
        <v>0</v>
      </c>
      <c r="AU762" t="s">
        <v>2061</v>
      </c>
      <c r="AV762">
        <v>0</v>
      </c>
      <c r="AY762" t="s">
        <v>2061</v>
      </c>
      <c r="AZ762">
        <v>0</v>
      </c>
      <c r="BC762" t="s">
        <v>2061</v>
      </c>
      <c r="BD762">
        <v>0</v>
      </c>
      <c r="BG762" t="s">
        <v>2061</v>
      </c>
      <c r="BH762">
        <v>0</v>
      </c>
      <c r="BK762" t="s">
        <v>2061</v>
      </c>
      <c r="BL762">
        <v>0</v>
      </c>
    </row>
    <row r="763" spans="19:64">
      <c r="S763" t="s">
        <v>1150</v>
      </c>
      <c r="T763">
        <v>0</v>
      </c>
      <c r="W763" t="s">
        <v>1150</v>
      </c>
      <c r="X763">
        <v>0</v>
      </c>
      <c r="AA763" t="s">
        <v>943</v>
      </c>
      <c r="AB763">
        <v>0</v>
      </c>
      <c r="AE763" t="s">
        <v>1150</v>
      </c>
      <c r="AF763">
        <v>0</v>
      </c>
      <c r="AI763" t="s">
        <v>1150</v>
      </c>
      <c r="AJ763">
        <v>0</v>
      </c>
      <c r="AM763" t="s">
        <v>1150</v>
      </c>
      <c r="AN763">
        <v>0</v>
      </c>
      <c r="AQ763" t="s">
        <v>1150</v>
      </c>
      <c r="AR763">
        <v>0</v>
      </c>
      <c r="AU763" t="s">
        <v>1150</v>
      </c>
      <c r="AV763">
        <v>0</v>
      </c>
      <c r="AY763" t="s">
        <v>1150</v>
      </c>
      <c r="AZ763">
        <v>0</v>
      </c>
      <c r="BC763" t="s">
        <v>1150</v>
      </c>
      <c r="BD763">
        <v>0</v>
      </c>
      <c r="BG763" t="s">
        <v>1150</v>
      </c>
      <c r="BH763">
        <v>0</v>
      </c>
      <c r="BK763" t="s">
        <v>1150</v>
      </c>
      <c r="BL763">
        <v>0</v>
      </c>
    </row>
    <row r="764" spans="19:64">
      <c r="S764" t="s">
        <v>1151</v>
      </c>
      <c r="T764">
        <v>-3.7355148294116701E-2</v>
      </c>
      <c r="W764" t="s">
        <v>1151</v>
      </c>
      <c r="X764">
        <v>-1.8298800000000101E-2</v>
      </c>
      <c r="AA764" t="s">
        <v>944</v>
      </c>
      <c r="AB764">
        <v>0</v>
      </c>
      <c r="AE764" t="s">
        <v>1151</v>
      </c>
      <c r="AF764">
        <v>-3.73551482941194E-2</v>
      </c>
      <c r="AI764" t="s">
        <v>1151</v>
      </c>
      <c r="AJ764">
        <v>-3.7355148294116701E-2</v>
      </c>
      <c r="AM764" t="s">
        <v>1151</v>
      </c>
      <c r="AN764">
        <v>-3.7355148294115001E-2</v>
      </c>
      <c r="AQ764" t="s">
        <v>1151</v>
      </c>
      <c r="AR764">
        <v>-1.16890091830005E-2</v>
      </c>
      <c r="AU764" t="s">
        <v>1151</v>
      </c>
      <c r="AV764">
        <v>-5.5415999999999998E-3</v>
      </c>
      <c r="AY764" t="s">
        <v>1151</v>
      </c>
      <c r="AZ764">
        <v>-1.16890091830013E-2</v>
      </c>
      <c r="BC764" t="s">
        <v>1151</v>
      </c>
      <c r="BD764">
        <v>-1.1689009183000599E-2</v>
      </c>
      <c r="BG764" t="s">
        <v>1151</v>
      </c>
      <c r="BH764">
        <v>-1.16890091830084E-2</v>
      </c>
      <c r="BK764" t="s">
        <v>1151</v>
      </c>
      <c r="BL764">
        <v>-1.16890091830084E-2</v>
      </c>
    </row>
    <row r="765" spans="19:64">
      <c r="S765" t="s">
        <v>1152</v>
      </c>
      <c r="T765">
        <v>0</v>
      </c>
      <c r="W765" t="s">
        <v>1152</v>
      </c>
      <c r="X765">
        <v>0</v>
      </c>
      <c r="AA765" t="s">
        <v>945</v>
      </c>
      <c r="AB765">
        <v>0.34002088474831599</v>
      </c>
      <c r="AE765" t="s">
        <v>1152</v>
      </c>
      <c r="AF765">
        <v>0</v>
      </c>
      <c r="AI765" t="s">
        <v>1152</v>
      </c>
      <c r="AJ765">
        <v>0</v>
      </c>
      <c r="AM765" t="s">
        <v>1152</v>
      </c>
      <c r="AN765">
        <v>0</v>
      </c>
      <c r="AQ765" t="s">
        <v>1152</v>
      </c>
      <c r="AR765">
        <v>0</v>
      </c>
      <c r="AU765" t="s">
        <v>1152</v>
      </c>
      <c r="AV765">
        <v>0</v>
      </c>
      <c r="AY765" t="s">
        <v>1152</v>
      </c>
      <c r="AZ765">
        <v>0</v>
      </c>
      <c r="BC765" t="s">
        <v>1152</v>
      </c>
      <c r="BD765">
        <v>0</v>
      </c>
      <c r="BG765" t="s">
        <v>1152</v>
      </c>
      <c r="BH765">
        <v>0</v>
      </c>
      <c r="BK765" t="s">
        <v>1152</v>
      </c>
      <c r="BL765">
        <v>0</v>
      </c>
    </row>
    <row r="766" spans="19:64">
      <c r="S766" s="22" t="s">
        <v>1153</v>
      </c>
      <c r="T766" s="22">
        <v>0</v>
      </c>
      <c r="U766" s="22"/>
      <c r="V766" s="22"/>
      <c r="W766" s="22" t="s">
        <v>1153</v>
      </c>
      <c r="X766" s="22">
        <v>0</v>
      </c>
      <c r="Y766" s="22"/>
      <c r="Z766" s="22"/>
      <c r="AA766" s="22" t="s">
        <v>946</v>
      </c>
      <c r="AB766" s="22">
        <v>0</v>
      </c>
      <c r="AC766" s="22"/>
      <c r="AD766" s="22"/>
      <c r="AE766" s="22" t="s">
        <v>1153</v>
      </c>
      <c r="AF766" s="22">
        <v>0</v>
      </c>
      <c r="AG766" s="22"/>
      <c r="AH766" s="22"/>
      <c r="AI766" s="22" t="s">
        <v>1153</v>
      </c>
      <c r="AJ766" s="22">
        <v>0</v>
      </c>
      <c r="AK766" s="22"/>
      <c r="AL766" s="22"/>
      <c r="AM766" s="22" t="s">
        <v>1153</v>
      </c>
      <c r="AN766" s="22">
        <v>0</v>
      </c>
      <c r="AO766" s="22"/>
      <c r="AP766" s="267"/>
      <c r="AQ766" s="22" t="s">
        <v>1153</v>
      </c>
      <c r="AR766" s="22">
        <v>59.1127000824928</v>
      </c>
      <c r="AU766" t="s">
        <v>1153</v>
      </c>
      <c r="AV766">
        <v>7.5060882812500402</v>
      </c>
      <c r="AY766" t="s">
        <v>1153</v>
      </c>
      <c r="AZ766">
        <v>59.1127000824928</v>
      </c>
      <c r="BC766" t="s">
        <v>1153</v>
      </c>
      <c r="BD766">
        <v>59.1127000824928</v>
      </c>
      <c r="BG766" t="s">
        <v>1153</v>
      </c>
      <c r="BH766">
        <v>59.1127000824929</v>
      </c>
      <c r="BK766" t="s">
        <v>1153</v>
      </c>
      <c r="BL766">
        <v>59.1127000824929</v>
      </c>
    </row>
    <row r="767" spans="19:64">
      <c r="S767" t="s">
        <v>1154</v>
      </c>
      <c r="T767">
        <v>10.2750419483169</v>
      </c>
      <c r="W767" t="s">
        <v>1154</v>
      </c>
      <c r="X767">
        <v>5.0331905999999904</v>
      </c>
      <c r="AA767" t="s">
        <v>947</v>
      </c>
      <c r="AB767">
        <v>0</v>
      </c>
      <c r="AE767" t="s">
        <v>1154</v>
      </c>
      <c r="AF767">
        <v>10.2750419483176</v>
      </c>
      <c r="AI767" t="s">
        <v>1154</v>
      </c>
      <c r="AJ767">
        <v>10.275041948317</v>
      </c>
      <c r="AM767" t="s">
        <v>1154</v>
      </c>
      <c r="AN767">
        <v>10.275041948316501</v>
      </c>
      <c r="AQ767" t="s">
        <v>1154</v>
      </c>
      <c r="AR767">
        <v>2.19102576247922</v>
      </c>
      <c r="AU767" t="s">
        <v>1154</v>
      </c>
      <c r="AV767">
        <v>1.0387541999999901</v>
      </c>
      <c r="AY767" t="s">
        <v>1154</v>
      </c>
      <c r="AZ767">
        <v>2.19102576247922</v>
      </c>
      <c r="BC767" t="s">
        <v>1154</v>
      </c>
      <c r="BD767">
        <v>2.1910257624792102</v>
      </c>
      <c r="BG767" t="s">
        <v>1154</v>
      </c>
      <c r="BH767">
        <v>2.1910257624792102</v>
      </c>
      <c r="BK767" t="s">
        <v>1154</v>
      </c>
      <c r="BL767">
        <v>2.1910257624792102</v>
      </c>
    </row>
    <row r="768" spans="19:64">
      <c r="S768" t="s">
        <v>1155</v>
      </c>
      <c r="T768">
        <v>0</v>
      </c>
      <c r="W768" t="s">
        <v>1155</v>
      </c>
      <c r="X768">
        <v>0</v>
      </c>
      <c r="AA768" t="s">
        <v>948</v>
      </c>
      <c r="AB768">
        <v>-61.650251689906902</v>
      </c>
      <c r="AE768" t="s">
        <v>1155</v>
      </c>
      <c r="AF768">
        <v>0</v>
      </c>
      <c r="AI768" t="s">
        <v>1155</v>
      </c>
      <c r="AJ768">
        <v>0</v>
      </c>
      <c r="AM768" t="s">
        <v>1155</v>
      </c>
      <c r="AN768">
        <v>0</v>
      </c>
      <c r="AQ768" t="s">
        <v>1155</v>
      </c>
      <c r="AR768">
        <v>0</v>
      </c>
      <c r="AU768" t="s">
        <v>1155</v>
      </c>
      <c r="AV768">
        <v>0</v>
      </c>
      <c r="AY768" t="s">
        <v>1155</v>
      </c>
      <c r="AZ768">
        <v>0</v>
      </c>
      <c r="BC768" t="s">
        <v>1155</v>
      </c>
      <c r="BD768">
        <v>0</v>
      </c>
      <c r="BG768" t="s">
        <v>1155</v>
      </c>
      <c r="BH768">
        <v>0</v>
      </c>
      <c r="BK768" t="s">
        <v>1155</v>
      </c>
      <c r="BL768">
        <v>0</v>
      </c>
    </row>
    <row r="769" spans="19:64">
      <c r="S769" t="s">
        <v>2062</v>
      </c>
      <c r="T769">
        <v>3.1667792717944003E-2</v>
      </c>
      <c r="W769" t="s">
        <v>2062</v>
      </c>
      <c r="X769">
        <v>0</v>
      </c>
      <c r="AA769" t="s">
        <v>949</v>
      </c>
      <c r="AB769">
        <v>-0.13333663743618199</v>
      </c>
      <c r="AE769" t="s">
        <v>2062</v>
      </c>
      <c r="AF769">
        <v>3.1667792717946203E-2</v>
      </c>
      <c r="AI769" t="s">
        <v>2062</v>
      </c>
      <c r="AJ769">
        <v>3.1667792717944399E-2</v>
      </c>
      <c r="AM769" t="s">
        <v>2062</v>
      </c>
      <c r="AN769">
        <v>3.1667792717942803E-2</v>
      </c>
      <c r="AQ769" t="s">
        <v>2062</v>
      </c>
      <c r="AR769">
        <v>9.9093291696930094E-3</v>
      </c>
      <c r="AU769" t="s">
        <v>2062</v>
      </c>
      <c r="AV769">
        <v>4.6979999999999999E-3</v>
      </c>
      <c r="AY769" t="s">
        <v>2062</v>
      </c>
      <c r="AZ769">
        <v>9.9093291696930094E-3</v>
      </c>
      <c r="BC769" t="s">
        <v>2062</v>
      </c>
      <c r="BD769">
        <v>9.9093291696930094E-3</v>
      </c>
      <c r="BG769" t="s">
        <v>2062</v>
      </c>
      <c r="BH769">
        <v>9.9093291696930094E-3</v>
      </c>
      <c r="BK769" t="s">
        <v>2062</v>
      </c>
      <c r="BL769">
        <v>9.9093291696930094E-3</v>
      </c>
    </row>
    <row r="770" spans="19:64">
      <c r="S770" t="s">
        <v>1156</v>
      </c>
      <c r="T770">
        <v>0</v>
      </c>
      <c r="W770" t="s">
        <v>1156</v>
      </c>
      <c r="X770">
        <v>0</v>
      </c>
      <c r="AA770" t="s">
        <v>950</v>
      </c>
      <c r="AB770">
        <v>0</v>
      </c>
      <c r="AE770" t="s">
        <v>1156</v>
      </c>
      <c r="AF770">
        <v>0</v>
      </c>
      <c r="AI770" t="s">
        <v>1156</v>
      </c>
      <c r="AJ770">
        <v>0</v>
      </c>
      <c r="AM770" t="s">
        <v>1156</v>
      </c>
      <c r="AN770">
        <v>0</v>
      </c>
      <c r="AQ770" t="s">
        <v>1156</v>
      </c>
      <c r="AR770">
        <v>0</v>
      </c>
      <c r="AU770" t="s">
        <v>1156</v>
      </c>
      <c r="AV770">
        <v>0</v>
      </c>
      <c r="AY770" t="s">
        <v>1156</v>
      </c>
      <c r="AZ770">
        <v>0</v>
      </c>
      <c r="BC770" t="s">
        <v>1156</v>
      </c>
      <c r="BD770">
        <v>0</v>
      </c>
      <c r="BG770" t="s">
        <v>1156</v>
      </c>
      <c r="BH770">
        <v>0</v>
      </c>
      <c r="BK770" t="s">
        <v>1156</v>
      </c>
      <c r="BL770">
        <v>0</v>
      </c>
    </row>
    <row r="771" spans="19:64">
      <c r="S771" t="s">
        <v>360</v>
      </c>
      <c r="T771">
        <v>53.162581125609002</v>
      </c>
      <c r="W771" t="s">
        <v>360</v>
      </c>
      <c r="X771">
        <v>21.156340275000201</v>
      </c>
      <c r="AA771" t="s">
        <v>951</v>
      </c>
      <c r="AB771">
        <v>99.960596174621799</v>
      </c>
      <c r="AE771" t="s">
        <v>360</v>
      </c>
      <c r="AF771">
        <v>53.162581125652302</v>
      </c>
      <c r="AI771" t="s">
        <v>360</v>
      </c>
      <c r="AJ771">
        <v>53.162581125615901</v>
      </c>
      <c r="AM771" t="s">
        <v>360</v>
      </c>
      <c r="AN771">
        <v>53.162581125583401</v>
      </c>
      <c r="AQ771" t="s">
        <v>360</v>
      </c>
      <c r="AR771">
        <v>47.965849854557902</v>
      </c>
      <c r="AU771" t="s">
        <v>360</v>
      </c>
      <c r="AV771">
        <v>6.7592147999999899</v>
      </c>
      <c r="AY771" t="s">
        <v>360</v>
      </c>
      <c r="AZ771">
        <v>47.965849854558002</v>
      </c>
      <c r="BC771" t="s">
        <v>360</v>
      </c>
      <c r="BD771">
        <v>47.965849854557902</v>
      </c>
      <c r="BG771" t="s">
        <v>360</v>
      </c>
      <c r="BH771">
        <v>47.965849854558002</v>
      </c>
      <c r="BK771" t="s">
        <v>360</v>
      </c>
      <c r="BL771">
        <v>47.965849854558002</v>
      </c>
    </row>
    <row r="772" spans="19:64">
      <c r="S772" t="s">
        <v>1157</v>
      </c>
      <c r="T772">
        <v>-132.18901183670599</v>
      </c>
      <c r="W772" t="s">
        <v>1157</v>
      </c>
      <c r="X772">
        <v>-66.436932374999699</v>
      </c>
      <c r="AA772" t="s">
        <v>952</v>
      </c>
      <c r="AB772">
        <v>0</v>
      </c>
      <c r="AE772" t="s">
        <v>1157</v>
      </c>
      <c r="AF772">
        <v>-132.18901183670201</v>
      </c>
      <c r="AI772" t="s">
        <v>1157</v>
      </c>
      <c r="AJ772">
        <v>-132.18901183670499</v>
      </c>
      <c r="AM772" t="s">
        <v>1157</v>
      </c>
      <c r="AN772">
        <v>-132.189011836709</v>
      </c>
      <c r="AQ772" t="s">
        <v>1157</v>
      </c>
      <c r="AR772">
        <v>-48.293776150143898</v>
      </c>
      <c r="AU772" t="s">
        <v>1157</v>
      </c>
      <c r="AV772">
        <v>-14.289585940625001</v>
      </c>
      <c r="AY772" t="s">
        <v>1157</v>
      </c>
      <c r="AZ772">
        <v>-48.293776150143898</v>
      </c>
      <c r="BC772" t="s">
        <v>1157</v>
      </c>
      <c r="BD772">
        <v>-48.293776150143799</v>
      </c>
      <c r="BG772" t="s">
        <v>1157</v>
      </c>
      <c r="BH772">
        <v>-48.293776150143898</v>
      </c>
      <c r="BK772" t="s">
        <v>1157</v>
      </c>
      <c r="BL772">
        <v>-48.293776150143898</v>
      </c>
    </row>
    <row r="773" spans="19:64">
      <c r="S773" t="s">
        <v>1158</v>
      </c>
      <c r="T773">
        <v>0</v>
      </c>
      <c r="W773" t="s">
        <v>1158</v>
      </c>
      <c r="X773">
        <v>0</v>
      </c>
      <c r="AA773" t="s">
        <v>953</v>
      </c>
      <c r="AB773">
        <v>-0.94739235293728197</v>
      </c>
      <c r="AE773" t="s">
        <v>1158</v>
      </c>
      <c r="AF773">
        <v>0</v>
      </c>
      <c r="AI773" t="s">
        <v>1158</v>
      </c>
      <c r="AJ773">
        <v>0</v>
      </c>
      <c r="AM773" t="s">
        <v>1158</v>
      </c>
      <c r="AN773">
        <v>0</v>
      </c>
      <c r="AQ773" t="s">
        <v>1158</v>
      </c>
      <c r="AR773">
        <v>0</v>
      </c>
      <c r="AU773" t="s">
        <v>1158</v>
      </c>
      <c r="AV773">
        <v>0</v>
      </c>
      <c r="AY773" t="s">
        <v>1158</v>
      </c>
      <c r="AZ773">
        <v>0</v>
      </c>
      <c r="BC773" t="s">
        <v>1158</v>
      </c>
      <c r="BD773">
        <v>0</v>
      </c>
      <c r="BG773" t="s">
        <v>1158</v>
      </c>
      <c r="BH773">
        <v>0</v>
      </c>
      <c r="BK773" t="s">
        <v>1158</v>
      </c>
      <c r="BL773">
        <v>0</v>
      </c>
    </row>
    <row r="774" spans="19:64">
      <c r="S774" t="s">
        <v>1159</v>
      </c>
      <c r="T774">
        <v>0</v>
      </c>
      <c r="W774" t="s">
        <v>1159</v>
      </c>
      <c r="X774">
        <v>0</v>
      </c>
      <c r="AA774" t="s">
        <v>2048</v>
      </c>
      <c r="AB774">
        <v>0</v>
      </c>
      <c r="AE774" t="s">
        <v>1159</v>
      </c>
      <c r="AF774">
        <v>0</v>
      </c>
      <c r="AI774" t="s">
        <v>1159</v>
      </c>
      <c r="AJ774">
        <v>0</v>
      </c>
      <c r="AM774" t="s">
        <v>1159</v>
      </c>
      <c r="AN774">
        <v>0</v>
      </c>
      <c r="AQ774" t="s">
        <v>1159</v>
      </c>
      <c r="AR774">
        <v>0</v>
      </c>
      <c r="AU774" t="s">
        <v>1159</v>
      </c>
      <c r="AV774">
        <v>0</v>
      </c>
      <c r="AY774" t="s">
        <v>1159</v>
      </c>
      <c r="AZ774">
        <v>0</v>
      </c>
      <c r="BC774" t="s">
        <v>1159</v>
      </c>
      <c r="BD774">
        <v>0</v>
      </c>
      <c r="BG774" t="s">
        <v>1159</v>
      </c>
      <c r="BH774">
        <v>0</v>
      </c>
      <c r="BK774" t="s">
        <v>1159</v>
      </c>
      <c r="BL774">
        <v>0</v>
      </c>
    </row>
    <row r="775" spans="19:64">
      <c r="S775" t="s">
        <v>1160</v>
      </c>
      <c r="T775">
        <v>0</v>
      </c>
      <c r="W775" t="s">
        <v>1160</v>
      </c>
      <c r="X775">
        <v>0</v>
      </c>
      <c r="AA775" t="s">
        <v>954</v>
      </c>
      <c r="AB775">
        <v>0</v>
      </c>
      <c r="AE775" t="s">
        <v>1160</v>
      </c>
      <c r="AF775">
        <v>0</v>
      </c>
      <c r="AI775" t="s">
        <v>1160</v>
      </c>
      <c r="AJ775">
        <v>0</v>
      </c>
      <c r="AM775" t="s">
        <v>1160</v>
      </c>
      <c r="AN775">
        <v>0</v>
      </c>
      <c r="AQ775" t="s">
        <v>1160</v>
      </c>
      <c r="AR775">
        <v>0</v>
      </c>
      <c r="AU775" t="s">
        <v>1160</v>
      </c>
      <c r="AV775">
        <v>0</v>
      </c>
      <c r="AY775" t="s">
        <v>1160</v>
      </c>
      <c r="AZ775">
        <v>0</v>
      </c>
      <c r="BC775" t="s">
        <v>1160</v>
      </c>
      <c r="BD775">
        <v>0</v>
      </c>
      <c r="BG775" t="s">
        <v>1160</v>
      </c>
      <c r="BH775">
        <v>0</v>
      </c>
      <c r="BK775" t="s">
        <v>1160</v>
      </c>
      <c r="BL775">
        <v>0</v>
      </c>
    </row>
    <row r="776" spans="19:64">
      <c r="S776" t="s">
        <v>1161</v>
      </c>
      <c r="T776">
        <v>0</v>
      </c>
      <c r="W776" t="s">
        <v>1161</v>
      </c>
      <c r="X776">
        <v>0</v>
      </c>
      <c r="AA776" t="s">
        <v>955</v>
      </c>
      <c r="AB776">
        <v>0</v>
      </c>
      <c r="AE776" t="s">
        <v>1161</v>
      </c>
      <c r="AF776">
        <v>0</v>
      </c>
      <c r="AI776" t="s">
        <v>1161</v>
      </c>
      <c r="AJ776">
        <v>0</v>
      </c>
      <c r="AM776" t="s">
        <v>1161</v>
      </c>
      <c r="AN776">
        <v>0</v>
      </c>
      <c r="AQ776" t="s">
        <v>1161</v>
      </c>
      <c r="AR776">
        <v>0</v>
      </c>
      <c r="AU776" t="s">
        <v>1161</v>
      </c>
      <c r="AV776">
        <v>0</v>
      </c>
      <c r="AY776" t="s">
        <v>1161</v>
      </c>
      <c r="AZ776">
        <v>0</v>
      </c>
      <c r="BC776" t="s">
        <v>1161</v>
      </c>
      <c r="BD776">
        <v>0</v>
      </c>
      <c r="BG776" t="s">
        <v>1161</v>
      </c>
      <c r="BH776">
        <v>0</v>
      </c>
      <c r="BK776" t="s">
        <v>1161</v>
      </c>
      <c r="BL776">
        <v>0</v>
      </c>
    </row>
    <row r="777" spans="19:64">
      <c r="S777" t="s">
        <v>1162</v>
      </c>
      <c r="T777">
        <v>0</v>
      </c>
      <c r="W777" t="s">
        <v>1162</v>
      </c>
      <c r="X777">
        <v>0</v>
      </c>
      <c r="AA777" t="s">
        <v>365</v>
      </c>
      <c r="AB777">
        <v>396.65231560833399</v>
      </c>
      <c r="AE777" t="s">
        <v>1162</v>
      </c>
      <c r="AF777">
        <v>0</v>
      </c>
      <c r="AI777" t="s">
        <v>1162</v>
      </c>
      <c r="AJ777">
        <v>0</v>
      </c>
      <c r="AM777" t="s">
        <v>1162</v>
      </c>
      <c r="AN777">
        <v>0</v>
      </c>
      <c r="AQ777" t="s">
        <v>1162</v>
      </c>
      <c r="AR777">
        <v>0</v>
      </c>
      <c r="AU777" t="s">
        <v>1162</v>
      </c>
      <c r="AV777">
        <v>0</v>
      </c>
      <c r="AY777" t="s">
        <v>1162</v>
      </c>
      <c r="AZ777">
        <v>0</v>
      </c>
      <c r="BC777" t="s">
        <v>1162</v>
      </c>
      <c r="BD777">
        <v>0</v>
      </c>
      <c r="BG777" t="s">
        <v>1162</v>
      </c>
      <c r="BH777">
        <v>0</v>
      </c>
      <c r="BK777" t="s">
        <v>1162</v>
      </c>
      <c r="BL777">
        <v>0</v>
      </c>
    </row>
    <row r="778" spans="19:64">
      <c r="S778" t="s">
        <v>449</v>
      </c>
      <c r="T778">
        <v>0</v>
      </c>
      <c r="W778" t="s">
        <v>449</v>
      </c>
      <c r="X778">
        <v>0</v>
      </c>
      <c r="AA778" t="s">
        <v>956</v>
      </c>
      <c r="AB778">
        <v>0</v>
      </c>
      <c r="AE778" t="s">
        <v>449</v>
      </c>
      <c r="AF778">
        <v>0</v>
      </c>
      <c r="AI778" t="s">
        <v>449</v>
      </c>
      <c r="AJ778">
        <v>0</v>
      </c>
      <c r="AM778" t="s">
        <v>449</v>
      </c>
      <c r="AN778">
        <v>0</v>
      </c>
      <c r="AQ778" t="s">
        <v>449</v>
      </c>
      <c r="AR778">
        <v>0</v>
      </c>
      <c r="AU778" t="s">
        <v>449</v>
      </c>
      <c r="AV778">
        <v>0</v>
      </c>
      <c r="AY778" t="s">
        <v>449</v>
      </c>
      <c r="AZ778">
        <v>0</v>
      </c>
      <c r="BC778" t="s">
        <v>449</v>
      </c>
      <c r="BD778">
        <v>0</v>
      </c>
      <c r="BG778" t="s">
        <v>449</v>
      </c>
      <c r="BH778">
        <v>0</v>
      </c>
      <c r="BK778" t="s">
        <v>449</v>
      </c>
      <c r="BL778">
        <v>0</v>
      </c>
    </row>
    <row r="779" spans="19:64">
      <c r="S779" t="s">
        <v>1163</v>
      </c>
      <c r="T779">
        <v>1.4607525989427E-2</v>
      </c>
      <c r="W779" t="s">
        <v>1163</v>
      </c>
      <c r="X779">
        <v>7.1549999999999999E-3</v>
      </c>
      <c r="AA779" t="s">
        <v>957</v>
      </c>
      <c r="AB779">
        <v>0</v>
      </c>
      <c r="AE779" t="s">
        <v>1163</v>
      </c>
      <c r="AF779">
        <v>1.4607525989427999E-2</v>
      </c>
      <c r="AI779" t="s">
        <v>1163</v>
      </c>
      <c r="AJ779">
        <v>1.46075259894272E-2</v>
      </c>
      <c r="AM779" t="s">
        <v>1163</v>
      </c>
      <c r="AN779">
        <v>1.46075259894264E-2</v>
      </c>
      <c r="AQ779" t="s">
        <v>1163</v>
      </c>
      <c r="AR779">
        <v>4.5708938326212197E-3</v>
      </c>
      <c r="AU779" t="s">
        <v>1163</v>
      </c>
      <c r="AV779">
        <v>2.1672000000000002E-3</v>
      </c>
      <c r="AY779" t="s">
        <v>1163</v>
      </c>
      <c r="AZ779">
        <v>4.5708938326212197E-3</v>
      </c>
      <c r="BC779" t="s">
        <v>1163</v>
      </c>
      <c r="BD779">
        <v>4.5708938326212197E-3</v>
      </c>
      <c r="BG779" t="s">
        <v>1163</v>
      </c>
      <c r="BH779">
        <v>4.5708938326212197E-3</v>
      </c>
      <c r="BK779" t="s">
        <v>1163</v>
      </c>
      <c r="BL779">
        <v>4.5708938326212197E-3</v>
      </c>
    </row>
    <row r="780" spans="19:64">
      <c r="S780" t="s">
        <v>1164</v>
      </c>
      <c r="T780">
        <v>0</v>
      </c>
      <c r="W780" t="s">
        <v>1164</v>
      </c>
      <c r="X780">
        <v>0</v>
      </c>
      <c r="AA780" t="s">
        <v>958</v>
      </c>
      <c r="AB780">
        <v>0</v>
      </c>
      <c r="AE780" t="s">
        <v>1164</v>
      </c>
      <c r="AF780">
        <v>0</v>
      </c>
      <c r="AI780" t="s">
        <v>1164</v>
      </c>
      <c r="AJ780">
        <v>0</v>
      </c>
      <c r="AM780" t="s">
        <v>1164</v>
      </c>
      <c r="AN780">
        <v>0</v>
      </c>
      <c r="AQ780" t="s">
        <v>1164</v>
      </c>
      <c r="AR780">
        <v>0</v>
      </c>
      <c r="AU780" t="s">
        <v>1164</v>
      </c>
      <c r="AV780">
        <v>0</v>
      </c>
      <c r="AY780" t="s">
        <v>1164</v>
      </c>
      <c r="AZ780">
        <v>0</v>
      </c>
      <c r="BC780" t="s">
        <v>1164</v>
      </c>
      <c r="BD780">
        <v>0</v>
      </c>
      <c r="BG780" t="s">
        <v>1164</v>
      </c>
      <c r="BH780">
        <v>0</v>
      </c>
      <c r="BK780" t="s">
        <v>1164</v>
      </c>
      <c r="BL780">
        <v>0</v>
      </c>
    </row>
    <row r="781" spans="19:64">
      <c r="S781" t="s">
        <v>1165</v>
      </c>
      <c r="T781">
        <v>0</v>
      </c>
      <c r="W781" t="s">
        <v>1165</v>
      </c>
      <c r="X781">
        <v>0</v>
      </c>
      <c r="AA781" t="s">
        <v>959</v>
      </c>
      <c r="AB781">
        <v>0</v>
      </c>
      <c r="AE781" t="s">
        <v>1165</v>
      </c>
      <c r="AF781">
        <v>0</v>
      </c>
      <c r="AI781" t="s">
        <v>1165</v>
      </c>
      <c r="AJ781">
        <v>0</v>
      </c>
      <c r="AM781" t="s">
        <v>1165</v>
      </c>
      <c r="AN781">
        <v>0</v>
      </c>
      <c r="AQ781" t="s">
        <v>1165</v>
      </c>
      <c r="AR781">
        <v>0</v>
      </c>
      <c r="AU781" t="s">
        <v>1165</v>
      </c>
      <c r="AV781">
        <v>7.5050215625004996E-2</v>
      </c>
      <c r="AY781" t="s">
        <v>1165</v>
      </c>
      <c r="AZ781">
        <v>0</v>
      </c>
      <c r="BC781" t="s">
        <v>1165</v>
      </c>
      <c r="BD781">
        <v>0</v>
      </c>
      <c r="BG781" t="s">
        <v>1165</v>
      </c>
      <c r="BH781">
        <v>0</v>
      </c>
      <c r="BK781" t="s">
        <v>1165</v>
      </c>
      <c r="BL781">
        <v>0</v>
      </c>
    </row>
    <row r="782" spans="19:64">
      <c r="S782" t="s">
        <v>1166</v>
      </c>
      <c r="T782">
        <v>0</v>
      </c>
      <c r="W782" t="s">
        <v>1166</v>
      </c>
      <c r="X782">
        <v>0</v>
      </c>
      <c r="AA782" t="s">
        <v>960</v>
      </c>
      <c r="AB782">
        <v>0</v>
      </c>
      <c r="AE782" t="s">
        <v>1166</v>
      </c>
      <c r="AF782">
        <v>0</v>
      </c>
      <c r="AI782" t="s">
        <v>1166</v>
      </c>
      <c r="AJ782">
        <v>0</v>
      </c>
      <c r="AM782" t="s">
        <v>1166</v>
      </c>
      <c r="AN782">
        <v>0</v>
      </c>
      <c r="AQ782" t="s">
        <v>1166</v>
      </c>
      <c r="AR782">
        <v>0</v>
      </c>
      <c r="AU782" t="s">
        <v>1166</v>
      </c>
      <c r="AV782">
        <v>0</v>
      </c>
      <c r="AY782" t="s">
        <v>1166</v>
      </c>
      <c r="AZ782">
        <v>0</v>
      </c>
      <c r="BC782" t="s">
        <v>1166</v>
      </c>
      <c r="BD782">
        <v>0</v>
      </c>
      <c r="BG782" t="s">
        <v>1166</v>
      </c>
      <c r="BH782">
        <v>0</v>
      </c>
      <c r="BK782" t="s">
        <v>1166</v>
      </c>
      <c r="BL782">
        <v>0</v>
      </c>
    </row>
    <row r="783" spans="19:64">
      <c r="S783" t="s">
        <v>359</v>
      </c>
      <c r="T783">
        <v>160.675638212335</v>
      </c>
      <c r="W783" t="s">
        <v>359</v>
      </c>
      <c r="X783">
        <v>49.1628681749999</v>
      </c>
      <c r="AA783" t="s">
        <v>961</v>
      </c>
      <c r="AB783">
        <v>0</v>
      </c>
      <c r="AE783" t="s">
        <v>359</v>
      </c>
      <c r="AF783">
        <v>160.675638212373</v>
      </c>
      <c r="AI783" t="s">
        <v>359</v>
      </c>
      <c r="AJ783">
        <v>160.675638212341</v>
      </c>
      <c r="AM783" t="s">
        <v>359</v>
      </c>
      <c r="AN783">
        <v>160.675638212313</v>
      </c>
      <c r="AQ783" t="s">
        <v>359</v>
      </c>
      <c r="AR783">
        <v>-8.0583367966462092</v>
      </c>
      <c r="AU783" t="s">
        <v>359</v>
      </c>
      <c r="AV783">
        <v>-2.3587799999999999E-2</v>
      </c>
      <c r="AY783" t="s">
        <v>359</v>
      </c>
      <c r="AZ783">
        <v>-8.0583367966461807</v>
      </c>
      <c r="BC783" t="s">
        <v>359</v>
      </c>
      <c r="BD783">
        <v>-8.0583367966462092</v>
      </c>
      <c r="BG783" t="s">
        <v>359</v>
      </c>
      <c r="BH783">
        <v>-8.0583367966461807</v>
      </c>
      <c r="BK783" t="s">
        <v>359</v>
      </c>
      <c r="BL783">
        <v>-8.0583367966461807</v>
      </c>
    </row>
    <row r="784" spans="19:64">
      <c r="S784" t="s">
        <v>1167</v>
      </c>
      <c r="T784">
        <v>0</v>
      </c>
      <c r="W784" t="s">
        <v>1167</v>
      </c>
      <c r="X784">
        <v>0</v>
      </c>
      <c r="AA784" t="s">
        <v>962</v>
      </c>
      <c r="AB784">
        <v>0</v>
      </c>
      <c r="AE784" t="s">
        <v>1167</v>
      </c>
      <c r="AF784">
        <v>0</v>
      </c>
      <c r="AI784" t="s">
        <v>1167</v>
      </c>
      <c r="AJ784">
        <v>0</v>
      </c>
      <c r="AM784" t="s">
        <v>1167</v>
      </c>
      <c r="AN784">
        <v>0</v>
      </c>
      <c r="AQ784" t="s">
        <v>1167</v>
      </c>
      <c r="AR784">
        <v>0</v>
      </c>
      <c r="AU784" t="s">
        <v>1167</v>
      </c>
      <c r="AV784">
        <v>-7.5050215625004996E-2</v>
      </c>
      <c r="AY784" t="s">
        <v>1167</v>
      </c>
      <c r="AZ784">
        <v>0</v>
      </c>
      <c r="BC784" t="s">
        <v>1167</v>
      </c>
      <c r="BD784">
        <v>0</v>
      </c>
      <c r="BG784" t="s">
        <v>1167</v>
      </c>
      <c r="BH784">
        <v>0</v>
      </c>
      <c r="BK784" t="s">
        <v>1167</v>
      </c>
      <c r="BL784">
        <v>0</v>
      </c>
    </row>
    <row r="785" spans="19:64">
      <c r="S785" t="s">
        <v>1168</v>
      </c>
      <c r="T785">
        <v>0</v>
      </c>
      <c r="W785" t="s">
        <v>1168</v>
      </c>
      <c r="X785">
        <v>0</v>
      </c>
      <c r="AA785" t="s">
        <v>963</v>
      </c>
      <c r="AB785">
        <v>-0.107231019380813</v>
      </c>
      <c r="AE785" t="s">
        <v>1168</v>
      </c>
      <c r="AF785">
        <v>0</v>
      </c>
      <c r="AI785" t="s">
        <v>1168</v>
      </c>
      <c r="AJ785">
        <v>0</v>
      </c>
      <c r="AM785" t="s">
        <v>1168</v>
      </c>
      <c r="AN785">
        <v>0</v>
      </c>
      <c r="AQ785" t="s">
        <v>1168</v>
      </c>
      <c r="AR785">
        <v>0</v>
      </c>
      <c r="AU785" t="s">
        <v>1168</v>
      </c>
      <c r="AV785">
        <v>0</v>
      </c>
      <c r="AY785" t="s">
        <v>1168</v>
      </c>
      <c r="AZ785">
        <v>0</v>
      </c>
      <c r="BC785" t="s">
        <v>1168</v>
      </c>
      <c r="BD785">
        <v>0</v>
      </c>
      <c r="BG785" t="s">
        <v>1168</v>
      </c>
      <c r="BH785">
        <v>0</v>
      </c>
      <c r="BK785" t="s">
        <v>1168</v>
      </c>
      <c r="BL785">
        <v>0</v>
      </c>
    </row>
    <row r="786" spans="19:64">
      <c r="S786" t="s">
        <v>1169</v>
      </c>
      <c r="T786">
        <v>61.650251689901701</v>
      </c>
      <c r="W786" t="s">
        <v>1169</v>
      </c>
      <c r="X786">
        <v>30.1991435999999</v>
      </c>
      <c r="AA786" t="s">
        <v>964</v>
      </c>
      <c r="AB786">
        <v>0</v>
      </c>
      <c r="AE786" t="s">
        <v>1169</v>
      </c>
      <c r="AF786">
        <v>61.6502516899059</v>
      </c>
      <c r="AI786" t="s">
        <v>1169</v>
      </c>
      <c r="AJ786">
        <v>61.650251689902397</v>
      </c>
      <c r="AM786" t="s">
        <v>1169</v>
      </c>
      <c r="AN786">
        <v>61.650251689899299</v>
      </c>
      <c r="AQ786" t="s">
        <v>1169</v>
      </c>
      <c r="AR786">
        <v>13.1461545748753</v>
      </c>
      <c r="AU786" t="s">
        <v>1169</v>
      </c>
      <c r="AV786">
        <v>6.2325251999999898</v>
      </c>
      <c r="AY786" t="s">
        <v>1169</v>
      </c>
      <c r="AZ786">
        <v>13.1461545748753</v>
      </c>
      <c r="BC786" t="s">
        <v>1169</v>
      </c>
      <c r="BD786">
        <v>13.1461545748753</v>
      </c>
      <c r="BG786" t="s">
        <v>1169</v>
      </c>
      <c r="BH786">
        <v>13.1461545748753</v>
      </c>
      <c r="BK786" t="s">
        <v>1169</v>
      </c>
      <c r="BL786">
        <v>13.1461545748753</v>
      </c>
    </row>
    <row r="787" spans="19:64">
      <c r="S787" t="s">
        <v>1170</v>
      </c>
      <c r="T787">
        <v>32.4193061731768</v>
      </c>
      <c r="W787" t="s">
        <v>1170</v>
      </c>
      <c r="X787">
        <v>0</v>
      </c>
      <c r="AA787" t="s">
        <v>965</v>
      </c>
      <c r="AB787">
        <v>0</v>
      </c>
      <c r="AE787" t="s">
        <v>1170</v>
      </c>
      <c r="AF787">
        <v>32.419306173199899</v>
      </c>
      <c r="AI787" t="s">
        <v>1170</v>
      </c>
      <c r="AJ787">
        <v>32.419306173180502</v>
      </c>
      <c r="AM787" t="s">
        <v>1170</v>
      </c>
      <c r="AN787">
        <v>32.419306173163399</v>
      </c>
      <c r="AQ787" t="s">
        <v>1170</v>
      </c>
      <c r="AR787">
        <v>4.4736052842136297E-2</v>
      </c>
      <c r="AU787" t="s">
        <v>1170</v>
      </c>
      <c r="AV787">
        <v>-5.4012354812500396</v>
      </c>
      <c r="AY787" t="s">
        <v>1170</v>
      </c>
      <c r="AZ787">
        <v>4.4736052842153998E-2</v>
      </c>
      <c r="BC787" t="s">
        <v>1170</v>
      </c>
      <c r="BD787">
        <v>4.4736052842146899E-2</v>
      </c>
      <c r="BG787" t="s">
        <v>1170</v>
      </c>
      <c r="BH787">
        <v>4.4736052842153998E-2</v>
      </c>
      <c r="BK787" t="s">
        <v>1170</v>
      </c>
      <c r="BL787">
        <v>4.4736052842153998E-2</v>
      </c>
    </row>
    <row r="788" spans="19:64">
      <c r="S788" t="s">
        <v>1171</v>
      </c>
      <c r="T788">
        <v>0</v>
      </c>
      <c r="W788" t="s">
        <v>1171</v>
      </c>
      <c r="X788">
        <v>0</v>
      </c>
      <c r="AA788" t="s">
        <v>966</v>
      </c>
      <c r="AB788">
        <v>0</v>
      </c>
      <c r="AE788" t="s">
        <v>1171</v>
      </c>
      <c r="AF788">
        <v>0</v>
      </c>
      <c r="AI788" t="s">
        <v>1171</v>
      </c>
      <c r="AJ788">
        <v>0</v>
      </c>
      <c r="AM788" t="s">
        <v>1171</v>
      </c>
      <c r="AN788">
        <v>0</v>
      </c>
      <c r="AQ788" t="s">
        <v>1171</v>
      </c>
      <c r="AR788">
        <v>0</v>
      </c>
      <c r="AU788" t="s">
        <v>1171</v>
      </c>
      <c r="AV788">
        <v>0</v>
      </c>
      <c r="AY788" t="s">
        <v>1171</v>
      </c>
      <c r="AZ788">
        <v>0</v>
      </c>
      <c r="BC788" t="s">
        <v>1171</v>
      </c>
      <c r="BD788">
        <v>0</v>
      </c>
      <c r="BG788" t="s">
        <v>1171</v>
      </c>
      <c r="BH788">
        <v>0</v>
      </c>
      <c r="BK788" t="s">
        <v>1171</v>
      </c>
      <c r="BL788">
        <v>0</v>
      </c>
    </row>
    <row r="789" spans="19:64">
      <c r="S789" t="s">
        <v>1172</v>
      </c>
      <c r="T789">
        <v>0</v>
      </c>
      <c r="W789" t="s">
        <v>1172</v>
      </c>
      <c r="X789">
        <v>0</v>
      </c>
      <c r="AA789" t="s">
        <v>967</v>
      </c>
      <c r="AB789">
        <v>0</v>
      </c>
      <c r="AE789" t="s">
        <v>1172</v>
      </c>
      <c r="AF789">
        <v>0</v>
      </c>
      <c r="AI789" t="s">
        <v>1172</v>
      </c>
      <c r="AJ789">
        <v>0</v>
      </c>
      <c r="AM789" t="s">
        <v>1172</v>
      </c>
      <c r="AN789">
        <v>0</v>
      </c>
      <c r="AQ789" t="s">
        <v>1172</v>
      </c>
      <c r="AR789">
        <v>0</v>
      </c>
      <c r="AU789" t="s">
        <v>1172</v>
      </c>
      <c r="AV789">
        <v>0</v>
      </c>
      <c r="AY789" t="s">
        <v>1172</v>
      </c>
      <c r="AZ789">
        <v>0</v>
      </c>
      <c r="BC789" t="s">
        <v>1172</v>
      </c>
      <c r="BD789">
        <v>0</v>
      </c>
      <c r="BG789" t="s">
        <v>1172</v>
      </c>
      <c r="BH789">
        <v>0</v>
      </c>
      <c r="BK789" t="s">
        <v>1172</v>
      </c>
      <c r="BL789">
        <v>0</v>
      </c>
    </row>
    <row r="790" spans="19:64">
      <c r="S790" t="s">
        <v>1173</v>
      </c>
      <c r="T790">
        <v>0</v>
      </c>
      <c r="W790" t="s">
        <v>1173</v>
      </c>
      <c r="X790">
        <v>0</v>
      </c>
      <c r="AA790" t="s">
        <v>968</v>
      </c>
      <c r="AB790">
        <v>0</v>
      </c>
      <c r="AE790" t="s">
        <v>1173</v>
      </c>
      <c r="AF790">
        <v>0</v>
      </c>
      <c r="AI790" t="s">
        <v>1173</v>
      </c>
      <c r="AJ790">
        <v>0</v>
      </c>
      <c r="AM790" t="s">
        <v>1173</v>
      </c>
      <c r="AN790">
        <v>0</v>
      </c>
      <c r="AQ790" t="s">
        <v>1173</v>
      </c>
      <c r="AR790">
        <v>0</v>
      </c>
      <c r="AU790" t="s">
        <v>1173</v>
      </c>
      <c r="AV790">
        <v>0</v>
      </c>
      <c r="AY790" t="s">
        <v>1173</v>
      </c>
      <c r="AZ790">
        <v>0</v>
      </c>
      <c r="BC790" t="s">
        <v>1173</v>
      </c>
      <c r="BD790">
        <v>0</v>
      </c>
      <c r="BG790" t="s">
        <v>1173</v>
      </c>
      <c r="BH790">
        <v>0</v>
      </c>
      <c r="BK790" t="s">
        <v>1173</v>
      </c>
      <c r="BL790">
        <v>0</v>
      </c>
    </row>
    <row r="791" spans="19:64">
      <c r="S791" t="s">
        <v>1174</v>
      </c>
      <c r="T791">
        <v>10.2750419483169</v>
      </c>
      <c r="W791" t="s">
        <v>1174</v>
      </c>
      <c r="X791">
        <v>5.0331905999999904</v>
      </c>
      <c r="AA791" t="s">
        <v>969</v>
      </c>
      <c r="AB791">
        <v>61.650251689906902</v>
      </c>
      <c r="AE791" t="s">
        <v>1174</v>
      </c>
      <c r="AF791">
        <v>10.2750419483176</v>
      </c>
      <c r="AI791" t="s">
        <v>1174</v>
      </c>
      <c r="AJ791">
        <v>10.275041948317</v>
      </c>
      <c r="AM791" t="s">
        <v>1174</v>
      </c>
      <c r="AN791">
        <v>10.275041948316501</v>
      </c>
      <c r="AQ791" t="s">
        <v>1174</v>
      </c>
      <c r="AR791">
        <v>2.19102576247922</v>
      </c>
      <c r="AU791" t="s">
        <v>1174</v>
      </c>
      <c r="AV791">
        <v>1.0387541999999901</v>
      </c>
      <c r="AY791" t="s">
        <v>1174</v>
      </c>
      <c r="AZ791">
        <v>2.19102576247922</v>
      </c>
      <c r="BC791" t="s">
        <v>1174</v>
      </c>
      <c r="BD791">
        <v>2.1910257624792102</v>
      </c>
      <c r="BG791" t="s">
        <v>1174</v>
      </c>
      <c r="BH791">
        <v>2.1910257624792102</v>
      </c>
      <c r="BK791" t="s">
        <v>1174</v>
      </c>
      <c r="BL791">
        <v>2.1910257624792102</v>
      </c>
    </row>
    <row r="792" spans="19:64">
      <c r="S792" t="s">
        <v>1175</v>
      </c>
      <c r="T792">
        <v>9.6474407904704407E-2</v>
      </c>
      <c r="W792" t="s">
        <v>1175</v>
      </c>
      <c r="X792">
        <v>4.7257200000000402E-2</v>
      </c>
      <c r="AA792" t="s">
        <v>970</v>
      </c>
      <c r="AB792">
        <v>0</v>
      </c>
      <c r="AE792" t="s">
        <v>1175</v>
      </c>
      <c r="AF792">
        <v>9.6474407904711207E-2</v>
      </c>
      <c r="AI792" t="s">
        <v>1175</v>
      </c>
      <c r="AJ792">
        <v>9.6474407904706003E-2</v>
      </c>
      <c r="AM792" t="s">
        <v>1175</v>
      </c>
      <c r="AN792">
        <v>9.6474407904701201E-2</v>
      </c>
      <c r="AQ792" t="s">
        <v>1175</v>
      </c>
      <c r="AR792">
        <v>3.0188268649468501E-2</v>
      </c>
      <c r="AU792" t="s">
        <v>1175</v>
      </c>
      <c r="AV792">
        <v>1.4312399999999901E-2</v>
      </c>
      <c r="AY792" t="s">
        <v>1175</v>
      </c>
      <c r="AZ792">
        <v>3.0188268649468601E-2</v>
      </c>
      <c r="BC792" t="s">
        <v>1175</v>
      </c>
      <c r="BD792">
        <v>3.0188268649468501E-2</v>
      </c>
      <c r="BG792" t="s">
        <v>1175</v>
      </c>
      <c r="BH792">
        <v>3.0188268649468601E-2</v>
      </c>
      <c r="BK792" t="s">
        <v>1175</v>
      </c>
      <c r="BL792">
        <v>3.0188268649468601E-2</v>
      </c>
    </row>
    <row r="793" spans="19:64">
      <c r="S793" t="s">
        <v>1176</v>
      </c>
      <c r="T793">
        <v>1.42531583573479E-2</v>
      </c>
      <c r="W793" t="s">
        <v>1176</v>
      </c>
      <c r="X793">
        <v>6.9821999999999896E-3</v>
      </c>
      <c r="AA793" t="s">
        <v>971</v>
      </c>
      <c r="AB793">
        <v>0</v>
      </c>
      <c r="AE793" t="s">
        <v>1176</v>
      </c>
      <c r="AF793">
        <v>1.4253158357348901E-2</v>
      </c>
      <c r="AI793" t="s">
        <v>1176</v>
      </c>
      <c r="AJ793">
        <v>1.4253158357348099E-2</v>
      </c>
      <c r="AM793" t="s">
        <v>1176</v>
      </c>
      <c r="AN793">
        <v>1.42531583573474E-2</v>
      </c>
      <c r="AQ793" t="s">
        <v>1176</v>
      </c>
      <c r="AR793">
        <v>4.4600423589277304E-3</v>
      </c>
      <c r="AU793" t="s">
        <v>1176</v>
      </c>
      <c r="AV793">
        <v>2.1143999999999998E-3</v>
      </c>
      <c r="AY793" t="s">
        <v>1176</v>
      </c>
      <c r="AZ793">
        <v>4.4600423589277304E-3</v>
      </c>
      <c r="BC793" t="s">
        <v>1176</v>
      </c>
      <c r="BD793">
        <v>4.4600423589277304E-3</v>
      </c>
      <c r="BG793" t="s">
        <v>1176</v>
      </c>
      <c r="BH793">
        <v>4.4600423589277304E-3</v>
      </c>
      <c r="BK793" t="s">
        <v>1176</v>
      </c>
      <c r="BL793">
        <v>4.4600423589277304E-3</v>
      </c>
    </row>
    <row r="794" spans="19:64">
      <c r="S794" t="s">
        <v>1177</v>
      </c>
      <c r="T794">
        <v>204.54599493072399</v>
      </c>
      <c r="W794" t="s">
        <v>1177</v>
      </c>
      <c r="X794">
        <v>128.271235649999</v>
      </c>
      <c r="AA794" t="s">
        <v>31</v>
      </c>
      <c r="AB794">
        <v>435.343124131786</v>
      </c>
      <c r="AE794" t="s">
        <v>1177</v>
      </c>
      <c r="AF794">
        <v>204.54599493072399</v>
      </c>
      <c r="AI794" t="s">
        <v>1177</v>
      </c>
      <c r="AJ794">
        <v>204.54599493072399</v>
      </c>
      <c r="AM794" t="s">
        <v>1177</v>
      </c>
      <c r="AN794">
        <v>204.54599493072399</v>
      </c>
      <c r="AQ794" t="s">
        <v>1177</v>
      </c>
      <c r="AR794">
        <v>2.4074548383810699</v>
      </c>
      <c r="AU794" t="s">
        <v>1177</v>
      </c>
      <c r="AV794">
        <v>2.2026441999999902</v>
      </c>
      <c r="AY794" t="s">
        <v>1177</v>
      </c>
      <c r="AZ794">
        <v>2.4074548383810699</v>
      </c>
      <c r="BC794" t="s">
        <v>1177</v>
      </c>
      <c r="BD794">
        <v>2.4074548383810699</v>
      </c>
      <c r="BG794" t="s">
        <v>1177</v>
      </c>
      <c r="BH794">
        <v>2.4074548383810699</v>
      </c>
      <c r="BK794" t="s">
        <v>1177</v>
      </c>
      <c r="BL794">
        <v>2.4074548383810699</v>
      </c>
    </row>
    <row r="795" spans="19:64">
      <c r="S795" t="s">
        <v>1178</v>
      </c>
      <c r="T795" s="110">
        <v>-2.5032264987423503E-4</v>
      </c>
      <c r="W795" t="s">
        <v>1178</v>
      </c>
      <c r="X795" s="110">
        <v>-1.2240000000041099E-4</v>
      </c>
      <c r="AA795" t="s">
        <v>972</v>
      </c>
      <c r="AB795" s="110">
        <v>0</v>
      </c>
      <c r="AE795" t="s">
        <v>1178</v>
      </c>
      <c r="AF795" s="110">
        <v>-2.5032264987390299E-4</v>
      </c>
      <c r="AI795" t="s">
        <v>1178</v>
      </c>
      <c r="AJ795" s="110">
        <v>-2.5032264987423503E-4</v>
      </c>
      <c r="AM795" t="s">
        <v>1178</v>
      </c>
      <c r="AN795" s="110">
        <v>-2.5032264987423503E-4</v>
      </c>
      <c r="AQ795" t="s">
        <v>1178</v>
      </c>
      <c r="AR795" s="110">
        <v>-7.8319793866224704E-5</v>
      </c>
      <c r="AU795" t="s">
        <v>1178</v>
      </c>
      <c r="AV795" s="110">
        <v>-3.71999999999594E-5</v>
      </c>
      <c r="AY795" t="s">
        <v>1178</v>
      </c>
      <c r="AZ795" s="110">
        <v>-7.8319793866299297E-5</v>
      </c>
      <c r="BC795" t="s">
        <v>1178</v>
      </c>
      <c r="BD795" s="110">
        <v>-7.8319793866224704E-5</v>
      </c>
      <c r="BG795" t="s">
        <v>1178</v>
      </c>
      <c r="BH795" s="110">
        <v>-7.8319793866299297E-5</v>
      </c>
      <c r="BK795" t="s">
        <v>1178</v>
      </c>
      <c r="BL795" s="110">
        <v>-7.8319793866299297E-5</v>
      </c>
    </row>
    <row r="796" spans="19:64">
      <c r="S796" s="22" t="s">
        <v>1179</v>
      </c>
      <c r="T796" s="22">
        <v>0.31579745097906697</v>
      </c>
      <c r="U796" s="22"/>
      <c r="V796" s="22"/>
      <c r="W796" s="22" t="s">
        <v>1179</v>
      </c>
      <c r="X796" s="22">
        <v>0.15468299999999999</v>
      </c>
      <c r="Y796" s="22"/>
      <c r="Z796" s="22"/>
      <c r="AA796" s="22" t="s">
        <v>973</v>
      </c>
      <c r="AB796" s="22">
        <v>0</v>
      </c>
      <c r="AC796" s="22"/>
      <c r="AD796" s="22"/>
      <c r="AE796" s="22" t="s">
        <v>1179</v>
      </c>
      <c r="AF796" s="22">
        <v>0.31579745097908801</v>
      </c>
      <c r="AG796" s="22"/>
      <c r="AH796" s="22"/>
      <c r="AI796" s="22" t="s">
        <v>1179</v>
      </c>
      <c r="AJ796" s="22">
        <v>0.31579745097907003</v>
      </c>
      <c r="AK796" s="22"/>
      <c r="AL796" s="22"/>
      <c r="AM796" s="22" t="s">
        <v>1179</v>
      </c>
      <c r="AN796" s="22">
        <v>0.31579745097905398</v>
      </c>
      <c r="AO796" s="22"/>
      <c r="AP796" s="267"/>
      <c r="AQ796" s="22" t="s">
        <v>1179</v>
      </c>
      <c r="AR796" s="22">
        <v>0</v>
      </c>
      <c r="AU796" t="s">
        <v>1179</v>
      </c>
      <c r="AV796">
        <v>0</v>
      </c>
      <c r="AY796" t="s">
        <v>1179</v>
      </c>
      <c r="AZ796">
        <v>0</v>
      </c>
      <c r="BC796" t="s">
        <v>1179</v>
      </c>
      <c r="BD796">
        <v>0</v>
      </c>
      <c r="BG796" t="s">
        <v>1179</v>
      </c>
      <c r="BH796">
        <v>0</v>
      </c>
      <c r="BK796" t="s">
        <v>1179</v>
      </c>
      <c r="BL796">
        <v>0</v>
      </c>
    </row>
    <row r="797" spans="19:64">
      <c r="S797" t="s">
        <v>1180</v>
      </c>
      <c r="T797">
        <v>0</v>
      </c>
      <c r="W797" t="s">
        <v>1180</v>
      </c>
      <c r="X797">
        <v>0</v>
      </c>
      <c r="AA797" t="s">
        <v>974</v>
      </c>
      <c r="AB797">
        <v>0</v>
      </c>
      <c r="AE797" t="s">
        <v>1180</v>
      </c>
      <c r="AF797">
        <v>0</v>
      </c>
      <c r="AI797" t="s">
        <v>1180</v>
      </c>
      <c r="AJ797">
        <v>0</v>
      </c>
      <c r="AM797" t="s">
        <v>1180</v>
      </c>
      <c r="AN797">
        <v>0</v>
      </c>
      <c r="AQ797" t="s">
        <v>1180</v>
      </c>
      <c r="AR797">
        <v>0</v>
      </c>
      <c r="AU797" t="s">
        <v>1180</v>
      </c>
      <c r="AV797">
        <v>0</v>
      </c>
      <c r="AY797" t="s">
        <v>1180</v>
      </c>
      <c r="AZ797">
        <v>0</v>
      </c>
      <c r="BC797" t="s">
        <v>1180</v>
      </c>
      <c r="BD797">
        <v>0</v>
      </c>
      <c r="BG797" t="s">
        <v>1180</v>
      </c>
      <c r="BH797">
        <v>0</v>
      </c>
      <c r="BK797" t="s">
        <v>1180</v>
      </c>
      <c r="BL797">
        <v>0</v>
      </c>
    </row>
    <row r="798" spans="19:64">
      <c r="S798" t="s">
        <v>383</v>
      </c>
      <c r="T798">
        <v>-4.3976318904496201E-2</v>
      </c>
      <c r="W798" t="s">
        <v>383</v>
      </c>
      <c r="X798">
        <v>-2.15424E-2</v>
      </c>
      <c r="AA798" t="s">
        <v>975</v>
      </c>
      <c r="AB798">
        <v>0</v>
      </c>
      <c r="AE798" t="s">
        <v>383</v>
      </c>
      <c r="AF798">
        <v>-4.3976318904499198E-2</v>
      </c>
      <c r="AI798" t="s">
        <v>383</v>
      </c>
      <c r="AJ798">
        <v>-4.39763189044967E-2</v>
      </c>
      <c r="AM798" t="s">
        <v>383</v>
      </c>
      <c r="AN798">
        <v>-4.39763189044945E-2</v>
      </c>
      <c r="AQ798" t="s">
        <v>383</v>
      </c>
      <c r="AR798">
        <v>-1.3760883720455501E-2</v>
      </c>
      <c r="AU798" t="s">
        <v>383</v>
      </c>
      <c r="AV798">
        <v>-6.5237999999999997E-3</v>
      </c>
      <c r="AY798" t="s">
        <v>383</v>
      </c>
      <c r="AZ798">
        <v>-1.3760883720455501E-2</v>
      </c>
      <c r="BC798" t="s">
        <v>383</v>
      </c>
      <c r="BD798">
        <v>-1.3760883720455501E-2</v>
      </c>
      <c r="BG798" t="s">
        <v>383</v>
      </c>
      <c r="BH798">
        <v>-1.3760883720455501E-2</v>
      </c>
      <c r="BK798" t="s">
        <v>383</v>
      </c>
      <c r="BL798">
        <v>-1.3760883720455501E-2</v>
      </c>
    </row>
    <row r="799" spans="19:64">
      <c r="S799" t="s">
        <v>1181</v>
      </c>
      <c r="T799">
        <v>-0.132444978044262</v>
      </c>
      <c r="W799" t="s">
        <v>1181</v>
      </c>
      <c r="X799">
        <v>-7.4952000000008998E-2</v>
      </c>
      <c r="AA799" t="s">
        <v>976</v>
      </c>
      <c r="AB799">
        <v>0</v>
      </c>
      <c r="AE799" t="s">
        <v>1181</v>
      </c>
      <c r="AF799">
        <v>-0.13244497804404101</v>
      </c>
      <c r="AI799" t="s">
        <v>1181</v>
      </c>
      <c r="AJ799">
        <v>-0.13244497804413399</v>
      </c>
      <c r="AM799" t="s">
        <v>1181</v>
      </c>
      <c r="AN799">
        <v>-0.13244497804418301</v>
      </c>
      <c r="AQ799" t="s">
        <v>1181</v>
      </c>
      <c r="AR799">
        <v>-4.18988267145586E-2</v>
      </c>
      <c r="AU799" t="s">
        <v>1181</v>
      </c>
      <c r="AV799">
        <v>-1.6718999999999699E-2</v>
      </c>
      <c r="AY799" t="s">
        <v>1181</v>
      </c>
      <c r="AZ799">
        <v>-4.1898826714548497E-2</v>
      </c>
      <c r="BC799" t="s">
        <v>1181</v>
      </c>
      <c r="BD799">
        <v>-4.1898826714552598E-2</v>
      </c>
      <c r="BG799" t="s">
        <v>1181</v>
      </c>
      <c r="BH799">
        <v>-4.1898826714545902E-2</v>
      </c>
      <c r="BK799" t="s">
        <v>1181</v>
      </c>
      <c r="BL799">
        <v>-4.1898826714545902E-2</v>
      </c>
    </row>
    <row r="800" spans="19:64">
      <c r="S800" t="s">
        <v>1182</v>
      </c>
      <c r="T800">
        <v>1.4607525989427E-2</v>
      </c>
      <c r="W800" t="s">
        <v>1182</v>
      </c>
      <c r="X800">
        <v>7.1549999999999999E-3</v>
      </c>
      <c r="AA800" t="s">
        <v>977</v>
      </c>
      <c r="AB800">
        <v>0</v>
      </c>
      <c r="AE800" t="s">
        <v>1182</v>
      </c>
      <c r="AF800">
        <v>1.4607525989427999E-2</v>
      </c>
      <c r="AI800" t="s">
        <v>1182</v>
      </c>
      <c r="AJ800">
        <v>1.46075259894272E-2</v>
      </c>
      <c r="AM800" t="s">
        <v>1182</v>
      </c>
      <c r="AN800">
        <v>1.46075259894264E-2</v>
      </c>
      <c r="AQ800" t="s">
        <v>1182</v>
      </c>
      <c r="AR800">
        <v>4.5708938326212197E-3</v>
      </c>
      <c r="AU800" t="s">
        <v>1182</v>
      </c>
      <c r="AV800">
        <v>2.1672000000000002E-3</v>
      </c>
      <c r="AY800" t="s">
        <v>1182</v>
      </c>
      <c r="AZ800">
        <v>4.5708938326212197E-3</v>
      </c>
      <c r="BC800" t="s">
        <v>1182</v>
      </c>
      <c r="BD800">
        <v>4.5708938326212197E-3</v>
      </c>
      <c r="BG800" t="s">
        <v>1182</v>
      </c>
      <c r="BH800">
        <v>4.5708938326212197E-3</v>
      </c>
      <c r="BK800" t="s">
        <v>1182</v>
      </c>
      <c r="BL800">
        <v>4.5708938326212197E-3</v>
      </c>
    </row>
    <row r="801" spans="19:64">
      <c r="S801" t="s">
        <v>1183</v>
      </c>
      <c r="T801">
        <v>7.01242545936553</v>
      </c>
      <c r="W801" t="s">
        <v>1183</v>
      </c>
      <c r="X801">
        <v>3.4451208000000002</v>
      </c>
      <c r="AA801" t="s">
        <v>978</v>
      </c>
      <c r="AB801">
        <v>10.526581699303099</v>
      </c>
      <c r="AE801" t="s">
        <v>1183</v>
      </c>
      <c r="AF801">
        <v>7.0124254593657804</v>
      </c>
      <c r="AI801" t="s">
        <v>1183</v>
      </c>
      <c r="AJ801">
        <v>7.0124254593654802</v>
      </c>
      <c r="AM801" t="s">
        <v>1183</v>
      </c>
      <c r="AN801">
        <v>7.0124254593651898</v>
      </c>
      <c r="AQ801" t="s">
        <v>1183</v>
      </c>
      <c r="AR801">
        <v>2.1947494498385902</v>
      </c>
      <c r="AU801" t="s">
        <v>1183</v>
      </c>
      <c r="AV801">
        <v>1.03737479999999</v>
      </c>
      <c r="AY801" t="s">
        <v>1183</v>
      </c>
      <c r="AZ801">
        <v>2.19474944983858</v>
      </c>
      <c r="BC801" t="s">
        <v>1183</v>
      </c>
      <c r="BD801">
        <v>2.19474944983858</v>
      </c>
      <c r="BG801" t="s">
        <v>1183</v>
      </c>
      <c r="BH801">
        <v>2.19474944983858</v>
      </c>
      <c r="BK801" t="s">
        <v>1183</v>
      </c>
      <c r="BL801">
        <v>2.19474944983858</v>
      </c>
    </row>
    <row r="802" spans="19:64">
      <c r="S802" t="s">
        <v>1184</v>
      </c>
      <c r="T802">
        <v>0</v>
      </c>
      <c r="W802" t="s">
        <v>1184</v>
      </c>
      <c r="X802">
        <v>0</v>
      </c>
      <c r="AA802" t="s">
        <v>979</v>
      </c>
      <c r="AB802">
        <v>0</v>
      </c>
      <c r="AE802" t="s">
        <v>1184</v>
      </c>
      <c r="AF802">
        <v>0</v>
      </c>
      <c r="AI802" t="s">
        <v>1184</v>
      </c>
      <c r="AJ802">
        <v>0</v>
      </c>
      <c r="AM802" t="s">
        <v>1184</v>
      </c>
      <c r="AN802">
        <v>0</v>
      </c>
      <c r="AQ802" t="s">
        <v>1184</v>
      </c>
      <c r="AR802">
        <v>0</v>
      </c>
      <c r="AU802" t="s">
        <v>1184</v>
      </c>
      <c r="AV802">
        <v>0</v>
      </c>
      <c r="AY802" t="s">
        <v>1184</v>
      </c>
      <c r="AZ802">
        <v>0</v>
      </c>
      <c r="BC802" t="s">
        <v>1184</v>
      </c>
      <c r="BD802">
        <v>0</v>
      </c>
      <c r="BG802" t="s">
        <v>1184</v>
      </c>
      <c r="BH802">
        <v>0</v>
      </c>
      <c r="BK802" t="s">
        <v>1184</v>
      </c>
      <c r="BL802">
        <v>0</v>
      </c>
    </row>
    <row r="803" spans="19:64">
      <c r="S803" t="s">
        <v>1185</v>
      </c>
      <c r="T803">
        <v>0</v>
      </c>
      <c r="W803" t="s">
        <v>1185</v>
      </c>
      <c r="X803">
        <v>0</v>
      </c>
      <c r="AA803" t="s">
        <v>980</v>
      </c>
      <c r="AB803">
        <v>-0.37857881313706698</v>
      </c>
      <c r="AE803" t="s">
        <v>1185</v>
      </c>
      <c r="AF803">
        <v>0</v>
      </c>
      <c r="AI803" t="s">
        <v>1185</v>
      </c>
      <c r="AJ803">
        <v>0</v>
      </c>
      <c r="AM803" t="s">
        <v>1185</v>
      </c>
      <c r="AN803">
        <v>0</v>
      </c>
      <c r="AQ803" t="s">
        <v>1185</v>
      </c>
      <c r="AR803">
        <v>0</v>
      </c>
      <c r="AU803" t="s">
        <v>1185</v>
      </c>
      <c r="AV803">
        <v>0</v>
      </c>
      <c r="AY803" t="s">
        <v>1185</v>
      </c>
      <c r="AZ803">
        <v>0</v>
      </c>
      <c r="BC803" t="s">
        <v>1185</v>
      </c>
      <c r="BD803">
        <v>0</v>
      </c>
      <c r="BG803" t="s">
        <v>1185</v>
      </c>
      <c r="BH803">
        <v>0</v>
      </c>
      <c r="BK803" t="s">
        <v>1185</v>
      </c>
      <c r="BL803">
        <v>0</v>
      </c>
    </row>
    <row r="804" spans="19:64">
      <c r="S804" t="s">
        <v>1186</v>
      </c>
      <c r="T804">
        <v>0</v>
      </c>
      <c r="W804" t="s">
        <v>1186</v>
      </c>
      <c r="X804">
        <v>0</v>
      </c>
      <c r="AA804" t="s">
        <v>981</v>
      </c>
      <c r="AB804">
        <v>119.831753184459</v>
      </c>
      <c r="AE804" t="s">
        <v>1186</v>
      </c>
      <c r="AF804">
        <v>0</v>
      </c>
      <c r="AI804" t="s">
        <v>1186</v>
      </c>
      <c r="AJ804">
        <v>0</v>
      </c>
      <c r="AM804" t="s">
        <v>1186</v>
      </c>
      <c r="AN804">
        <v>0</v>
      </c>
      <c r="AQ804" t="s">
        <v>1186</v>
      </c>
      <c r="AR804">
        <v>0</v>
      </c>
      <c r="AU804" t="s">
        <v>1186</v>
      </c>
      <c r="AV804">
        <v>0</v>
      </c>
      <c r="AY804" t="s">
        <v>1186</v>
      </c>
      <c r="AZ804">
        <v>0</v>
      </c>
      <c r="BC804" t="s">
        <v>1186</v>
      </c>
      <c r="BD804">
        <v>0</v>
      </c>
      <c r="BG804" t="s">
        <v>1186</v>
      </c>
      <c r="BH804">
        <v>0</v>
      </c>
      <c r="BK804" t="s">
        <v>1186</v>
      </c>
      <c r="BL804">
        <v>0</v>
      </c>
    </row>
    <row r="805" spans="19:64">
      <c r="S805" t="s">
        <v>1187</v>
      </c>
      <c r="T805">
        <v>0</v>
      </c>
      <c r="W805" t="s">
        <v>1187</v>
      </c>
      <c r="X805">
        <v>0</v>
      </c>
      <c r="AA805" t="s">
        <v>982</v>
      </c>
      <c r="AB805">
        <v>0</v>
      </c>
      <c r="AE805" t="s">
        <v>1187</v>
      </c>
      <c r="AF805">
        <v>0</v>
      </c>
      <c r="AI805" t="s">
        <v>1187</v>
      </c>
      <c r="AJ805">
        <v>0</v>
      </c>
      <c r="AM805" t="s">
        <v>1187</v>
      </c>
      <c r="AN805">
        <v>0</v>
      </c>
      <c r="AQ805" t="s">
        <v>1187</v>
      </c>
      <c r="AR805">
        <v>0</v>
      </c>
      <c r="AU805" t="s">
        <v>1187</v>
      </c>
      <c r="AV805">
        <v>0</v>
      </c>
      <c r="AY805" t="s">
        <v>1187</v>
      </c>
      <c r="AZ805">
        <v>0</v>
      </c>
      <c r="BC805" t="s">
        <v>1187</v>
      </c>
      <c r="BD805">
        <v>0</v>
      </c>
      <c r="BG805" t="s">
        <v>1187</v>
      </c>
      <c r="BH805">
        <v>0</v>
      </c>
      <c r="BK805" t="s">
        <v>1187</v>
      </c>
      <c r="BL805">
        <v>0</v>
      </c>
    </row>
    <row r="806" spans="19:64">
      <c r="S806" t="s">
        <v>1188</v>
      </c>
      <c r="T806">
        <v>0</v>
      </c>
      <c r="W806" t="s">
        <v>1188</v>
      </c>
      <c r="X806">
        <v>0</v>
      </c>
      <c r="AA806" t="s">
        <v>983</v>
      </c>
      <c r="AB806">
        <v>0</v>
      </c>
      <c r="AE806" t="s">
        <v>1188</v>
      </c>
      <c r="AF806">
        <v>0</v>
      </c>
      <c r="AI806" t="s">
        <v>1188</v>
      </c>
      <c r="AJ806">
        <v>0</v>
      </c>
      <c r="AM806" t="s">
        <v>1188</v>
      </c>
      <c r="AN806">
        <v>0</v>
      </c>
      <c r="AQ806" t="s">
        <v>1188</v>
      </c>
      <c r="AR806">
        <v>0</v>
      </c>
      <c r="AU806" t="s">
        <v>1188</v>
      </c>
      <c r="AV806">
        <v>0</v>
      </c>
      <c r="AY806" t="s">
        <v>1188</v>
      </c>
      <c r="AZ806">
        <v>0</v>
      </c>
      <c r="BC806" t="s">
        <v>1188</v>
      </c>
      <c r="BD806">
        <v>0</v>
      </c>
      <c r="BG806" t="s">
        <v>1188</v>
      </c>
      <c r="BH806">
        <v>0</v>
      </c>
      <c r="BK806" t="s">
        <v>1188</v>
      </c>
      <c r="BL806">
        <v>0</v>
      </c>
    </row>
    <row r="807" spans="19:64">
      <c r="S807" t="s">
        <v>1189</v>
      </c>
      <c r="T807">
        <v>0</v>
      </c>
      <c r="W807" t="s">
        <v>1189</v>
      </c>
      <c r="X807">
        <v>0</v>
      </c>
      <c r="AA807" t="s">
        <v>984</v>
      </c>
      <c r="AB807">
        <v>0</v>
      </c>
      <c r="AE807" t="s">
        <v>1189</v>
      </c>
      <c r="AF807">
        <v>0</v>
      </c>
      <c r="AI807" t="s">
        <v>1189</v>
      </c>
      <c r="AJ807">
        <v>0</v>
      </c>
      <c r="AM807" t="s">
        <v>1189</v>
      </c>
      <c r="AN807">
        <v>0</v>
      </c>
      <c r="AQ807" t="s">
        <v>1189</v>
      </c>
      <c r="AR807">
        <v>0</v>
      </c>
      <c r="AU807" t="s">
        <v>1189</v>
      </c>
      <c r="AV807">
        <v>0</v>
      </c>
      <c r="AY807" t="s">
        <v>1189</v>
      </c>
      <c r="AZ807">
        <v>0</v>
      </c>
      <c r="BC807" t="s">
        <v>1189</v>
      </c>
      <c r="BD807">
        <v>0</v>
      </c>
      <c r="BG807" t="s">
        <v>1189</v>
      </c>
      <c r="BH807">
        <v>0</v>
      </c>
      <c r="BK807" t="s">
        <v>1189</v>
      </c>
      <c r="BL807">
        <v>0</v>
      </c>
    </row>
    <row r="808" spans="19:64">
      <c r="S808" t="s">
        <v>1190</v>
      </c>
      <c r="T808">
        <v>-5.4622758061229097E-3</v>
      </c>
      <c r="W808" t="s">
        <v>1190</v>
      </c>
      <c r="X808">
        <v>-2.6747999999999902E-3</v>
      </c>
      <c r="AA808" t="s">
        <v>985</v>
      </c>
      <c r="AB808">
        <v>0</v>
      </c>
      <c r="AE808" t="s">
        <v>1190</v>
      </c>
      <c r="AF808">
        <v>-5.4622758061232801E-3</v>
      </c>
      <c r="AI808" t="s">
        <v>1190</v>
      </c>
      <c r="AJ808">
        <v>-5.4622758061229704E-3</v>
      </c>
      <c r="AM808" t="s">
        <v>1190</v>
      </c>
      <c r="AN808">
        <v>-5.4622758061226902E-3</v>
      </c>
      <c r="AQ808" t="s">
        <v>1190</v>
      </c>
      <c r="AR808">
        <v>-1.7091884365472E-3</v>
      </c>
      <c r="AU808" t="s">
        <v>1190</v>
      </c>
      <c r="AV808" s="110">
        <v>-8.1059999999999997E-4</v>
      </c>
      <c r="AY808" t="s">
        <v>1190</v>
      </c>
      <c r="AZ808">
        <v>-1.7091884365472E-3</v>
      </c>
      <c r="BC808" t="s">
        <v>1190</v>
      </c>
      <c r="BD808">
        <v>-1.7091884365472E-3</v>
      </c>
      <c r="BG808" t="s">
        <v>1190</v>
      </c>
      <c r="BH808">
        <v>-1.7091884365472E-3</v>
      </c>
      <c r="BK808" t="s">
        <v>1190</v>
      </c>
      <c r="BL808">
        <v>-1.7091884365472E-3</v>
      </c>
    </row>
    <row r="809" spans="19:64">
      <c r="S809" t="s">
        <v>1191</v>
      </c>
      <c r="T809">
        <v>0.102395275345876</v>
      </c>
      <c r="W809" t="s">
        <v>1191</v>
      </c>
      <c r="X809">
        <v>8.4306599999999995E-2</v>
      </c>
      <c r="AA809" t="s">
        <v>986</v>
      </c>
      <c r="AB809">
        <v>0</v>
      </c>
      <c r="AE809" t="s">
        <v>1191</v>
      </c>
      <c r="AF809">
        <v>0.102395275345879</v>
      </c>
      <c r="AI809" t="s">
        <v>1191</v>
      </c>
      <c r="AJ809">
        <v>0.102395275345877</v>
      </c>
      <c r="AM809" t="s">
        <v>1191</v>
      </c>
      <c r="AN809">
        <v>0.102395275345875</v>
      </c>
      <c r="AQ809" t="s">
        <v>1191</v>
      </c>
      <c r="AR809">
        <v>3.3582667431064202E-2</v>
      </c>
      <c r="AU809" t="s">
        <v>1191</v>
      </c>
      <c r="AV809">
        <v>5.2601999999999996E-3</v>
      </c>
      <c r="AY809" t="s">
        <v>1191</v>
      </c>
      <c r="AZ809">
        <v>3.3582667431064202E-2</v>
      </c>
      <c r="BC809" t="s">
        <v>1191</v>
      </c>
      <c r="BD809">
        <v>3.3582667431064202E-2</v>
      </c>
      <c r="BG809" t="s">
        <v>1191</v>
      </c>
      <c r="BH809">
        <v>3.3582667431064202E-2</v>
      </c>
      <c r="BK809" t="s">
        <v>1191</v>
      </c>
      <c r="BL809">
        <v>3.3582667431064202E-2</v>
      </c>
    </row>
    <row r="810" spans="19:64">
      <c r="S810" t="s">
        <v>1192</v>
      </c>
      <c r="T810">
        <v>3.7735556131286798</v>
      </c>
      <c r="W810" t="s">
        <v>1192</v>
      </c>
      <c r="X810">
        <v>1.8484001999999899</v>
      </c>
      <c r="AA810" t="s">
        <v>987</v>
      </c>
      <c r="AB810">
        <v>0.13244497804410699</v>
      </c>
      <c r="AE810" t="s">
        <v>1192</v>
      </c>
      <c r="AF810">
        <v>3.7735556131289401</v>
      </c>
      <c r="AI810" t="s">
        <v>1192</v>
      </c>
      <c r="AJ810">
        <v>3.7735556131287198</v>
      </c>
      <c r="AM810" t="s">
        <v>1192</v>
      </c>
      <c r="AN810">
        <v>3.7735556131285302</v>
      </c>
      <c r="AQ810" t="s">
        <v>1192</v>
      </c>
      <c r="AR810">
        <v>0.15661047657128299</v>
      </c>
      <c r="AU810" t="s">
        <v>1192</v>
      </c>
      <c r="AV810">
        <v>7.4256600000000006E-2</v>
      </c>
      <c r="AY810" t="s">
        <v>1192</v>
      </c>
      <c r="AZ810">
        <v>0.15661047657128399</v>
      </c>
      <c r="BC810" t="s">
        <v>1192</v>
      </c>
      <c r="BD810">
        <v>0.15661047657128299</v>
      </c>
      <c r="BG810" t="s">
        <v>1192</v>
      </c>
      <c r="BH810">
        <v>0.15661047657129101</v>
      </c>
      <c r="BK810" t="s">
        <v>1192</v>
      </c>
      <c r="BL810">
        <v>0.15661047657129101</v>
      </c>
    </row>
    <row r="811" spans="19:64">
      <c r="S811" t="s">
        <v>1193</v>
      </c>
      <c r="T811">
        <v>0</v>
      </c>
      <c r="W811" t="s">
        <v>1193</v>
      </c>
      <c r="X811">
        <v>0</v>
      </c>
      <c r="AA811" t="s">
        <v>988</v>
      </c>
      <c r="AB811">
        <v>0</v>
      </c>
      <c r="AE811" t="s">
        <v>1193</v>
      </c>
      <c r="AF811">
        <v>0</v>
      </c>
      <c r="AI811" t="s">
        <v>1193</v>
      </c>
      <c r="AJ811">
        <v>0</v>
      </c>
      <c r="AM811" t="s">
        <v>1193</v>
      </c>
      <c r="AN811">
        <v>0</v>
      </c>
      <c r="AQ811" t="s">
        <v>1193</v>
      </c>
      <c r="AR811">
        <v>0</v>
      </c>
      <c r="AU811" t="s">
        <v>1193</v>
      </c>
      <c r="AV811">
        <v>0</v>
      </c>
      <c r="AY811" t="s">
        <v>1193</v>
      </c>
      <c r="AZ811">
        <v>0</v>
      </c>
      <c r="BC811" t="s">
        <v>1193</v>
      </c>
      <c r="BD811">
        <v>0</v>
      </c>
      <c r="BG811" t="s">
        <v>1193</v>
      </c>
      <c r="BH811">
        <v>0</v>
      </c>
      <c r="BK811" t="s">
        <v>1193</v>
      </c>
      <c r="BL811">
        <v>0</v>
      </c>
    </row>
    <row r="812" spans="19:64">
      <c r="S812" t="s">
        <v>1194</v>
      </c>
      <c r="T812">
        <v>-187.751361437442</v>
      </c>
      <c r="W812" t="s">
        <v>1194</v>
      </c>
      <c r="X812">
        <v>-45.6589681499999</v>
      </c>
      <c r="AA812" t="s">
        <v>989</v>
      </c>
      <c r="AB812">
        <v>-160.67563821238201</v>
      </c>
      <c r="AE812" t="s">
        <v>1194</v>
      </c>
      <c r="AF812">
        <v>-187.75136143748699</v>
      </c>
      <c r="AI812" t="s">
        <v>1194</v>
      </c>
      <c r="AJ812">
        <v>-187.75136143744899</v>
      </c>
      <c r="AM812" t="s">
        <v>1194</v>
      </c>
      <c r="AN812">
        <v>-187.751361437415</v>
      </c>
      <c r="AQ812" t="s">
        <v>1194</v>
      </c>
      <c r="AR812">
        <v>-54.867380214534698</v>
      </c>
      <c r="AU812" t="s">
        <v>1194</v>
      </c>
      <c r="AV812">
        <v>-24.9483292312499</v>
      </c>
      <c r="AY812" t="s">
        <v>1194</v>
      </c>
      <c r="AZ812">
        <v>-54.867380214534599</v>
      </c>
      <c r="BC812" t="s">
        <v>1194</v>
      </c>
      <c r="BD812">
        <v>-54.867380214534599</v>
      </c>
      <c r="BG812" t="s">
        <v>1194</v>
      </c>
      <c r="BH812">
        <v>-54.867380214534698</v>
      </c>
      <c r="BK812" t="s">
        <v>1194</v>
      </c>
      <c r="BL812">
        <v>-54.867380214534698</v>
      </c>
    </row>
    <row r="813" spans="19:64">
      <c r="S813" t="s">
        <v>2063</v>
      </c>
      <c r="T813">
        <v>0</v>
      </c>
      <c r="W813" t="s">
        <v>2063</v>
      </c>
      <c r="X813">
        <v>0</v>
      </c>
      <c r="AA813" t="s">
        <v>990</v>
      </c>
      <c r="AB813">
        <v>-81.305158665799794</v>
      </c>
      <c r="AE813" t="s">
        <v>2063</v>
      </c>
      <c r="AF813">
        <v>0</v>
      </c>
      <c r="AI813" t="s">
        <v>2063</v>
      </c>
      <c r="AJ813">
        <v>0</v>
      </c>
      <c r="AM813" t="s">
        <v>2063</v>
      </c>
      <c r="AN813">
        <v>0</v>
      </c>
      <c r="AQ813" t="s">
        <v>2063</v>
      </c>
      <c r="AR813">
        <v>0</v>
      </c>
      <c r="AU813" t="s">
        <v>2063</v>
      </c>
      <c r="AV813">
        <v>0</v>
      </c>
      <c r="AY813" t="s">
        <v>2063</v>
      </c>
      <c r="AZ813">
        <v>0</v>
      </c>
      <c r="BC813" t="s">
        <v>2063</v>
      </c>
      <c r="BD813">
        <v>0</v>
      </c>
      <c r="BG813" t="s">
        <v>2063</v>
      </c>
      <c r="BH813">
        <v>0</v>
      </c>
      <c r="BK813" t="s">
        <v>2063</v>
      </c>
      <c r="BL813">
        <v>0</v>
      </c>
    </row>
    <row r="814" spans="19:64">
      <c r="S814" t="s">
        <v>1195</v>
      </c>
      <c r="T814">
        <v>8.21073372545575</v>
      </c>
      <c r="W814" t="s">
        <v>1195</v>
      </c>
      <c r="X814">
        <v>0</v>
      </c>
      <c r="AA814" t="s">
        <v>991</v>
      </c>
      <c r="AB814">
        <v>-9.1452501833049205E-3</v>
      </c>
      <c r="AE814" t="s">
        <v>1195</v>
      </c>
      <c r="AF814">
        <v>8.2107337254563006</v>
      </c>
      <c r="AI814" t="s">
        <v>1195</v>
      </c>
      <c r="AJ814">
        <v>8.2107337254558406</v>
      </c>
      <c r="AM814" t="s">
        <v>1195</v>
      </c>
      <c r="AN814">
        <v>8.2107337254554196</v>
      </c>
      <c r="AQ814" t="s">
        <v>1195</v>
      </c>
      <c r="AR814">
        <v>0.97151625315406198</v>
      </c>
      <c r="AU814" t="s">
        <v>1195</v>
      </c>
      <c r="AV814">
        <v>0.46065239999999902</v>
      </c>
      <c r="AY814" t="s">
        <v>1195</v>
      </c>
      <c r="AZ814">
        <v>0.97151625315406198</v>
      </c>
      <c r="BC814" t="s">
        <v>1195</v>
      </c>
      <c r="BD814">
        <v>0.97151625315406198</v>
      </c>
      <c r="BG814" t="s">
        <v>1195</v>
      </c>
      <c r="BH814">
        <v>0.97151625315406198</v>
      </c>
      <c r="BK814" t="s">
        <v>1195</v>
      </c>
      <c r="BL814">
        <v>0.97151625315406198</v>
      </c>
    </row>
    <row r="815" spans="19:64">
      <c r="S815" t="s">
        <v>1196</v>
      </c>
      <c r="T815">
        <v>0.30056139571600599</v>
      </c>
      <c r="W815" t="s">
        <v>1196</v>
      </c>
      <c r="X815">
        <v>0.18503279999999001</v>
      </c>
      <c r="AA815" t="s">
        <v>992</v>
      </c>
      <c r="AB815">
        <v>0</v>
      </c>
      <c r="AE815" t="s">
        <v>1196</v>
      </c>
      <c r="AF815">
        <v>0.30056139571571999</v>
      </c>
      <c r="AI815" t="s">
        <v>1196</v>
      </c>
      <c r="AJ815">
        <v>0.30056139571594198</v>
      </c>
      <c r="AM815" t="s">
        <v>1196</v>
      </c>
      <c r="AN815">
        <v>0.30056139571603802</v>
      </c>
      <c r="AQ815" t="s">
        <v>1196</v>
      </c>
      <c r="AR815">
        <v>80.081645288056706</v>
      </c>
      <c r="AU815" t="s">
        <v>1196</v>
      </c>
      <c r="AV815">
        <v>18.925261140625</v>
      </c>
      <c r="AY815" t="s">
        <v>1196</v>
      </c>
      <c r="AZ815">
        <v>80.081645288056706</v>
      </c>
      <c r="BC815" t="s">
        <v>1196</v>
      </c>
      <c r="BD815">
        <v>80.081645288056606</v>
      </c>
      <c r="BG815" t="s">
        <v>1196</v>
      </c>
      <c r="BH815">
        <v>80.081645288056706</v>
      </c>
      <c r="BK815" t="s">
        <v>1196</v>
      </c>
      <c r="BL815">
        <v>80.081645288056706</v>
      </c>
    </row>
    <row r="816" spans="19:64">
      <c r="S816" t="s">
        <v>378</v>
      </c>
      <c r="T816">
        <v>-2.9832868797900099E-2</v>
      </c>
      <c r="W816" t="s">
        <v>378</v>
      </c>
      <c r="X816">
        <v>-1.46142000000004E-2</v>
      </c>
      <c r="AA816" t="s">
        <v>993</v>
      </c>
      <c r="AB816">
        <v>0</v>
      </c>
      <c r="AE816" t="s">
        <v>378</v>
      </c>
      <c r="AF816">
        <v>-2.9832868797901799E-2</v>
      </c>
      <c r="AI816" t="s">
        <v>378</v>
      </c>
      <c r="AJ816">
        <v>-2.9832868797900099E-2</v>
      </c>
      <c r="AM816" t="s">
        <v>378</v>
      </c>
      <c r="AN816">
        <v>-2.9832868797896501E-2</v>
      </c>
      <c r="AQ816" t="s">
        <v>378</v>
      </c>
      <c r="AR816">
        <v>-9.3351824470571092E-3</v>
      </c>
      <c r="AU816" t="s">
        <v>378</v>
      </c>
      <c r="AV816">
        <v>-4.42560000000002E-3</v>
      </c>
      <c r="AY816" t="s">
        <v>378</v>
      </c>
      <c r="AZ816">
        <v>-9.3351824470566599E-3</v>
      </c>
      <c r="BC816" t="s">
        <v>378</v>
      </c>
      <c r="BD816">
        <v>-9.3351824470571092E-3</v>
      </c>
      <c r="BG816" t="s">
        <v>378</v>
      </c>
      <c r="BH816">
        <v>-9.3351824470566599E-3</v>
      </c>
      <c r="BK816" t="s">
        <v>378</v>
      </c>
      <c r="BL816">
        <v>-9.3351824470566599E-3</v>
      </c>
    </row>
    <row r="817" spans="19:64">
      <c r="S817" t="s">
        <v>1197</v>
      </c>
      <c r="T817">
        <v>0</v>
      </c>
      <c r="W817" t="s">
        <v>1197</v>
      </c>
      <c r="X817">
        <v>0</v>
      </c>
      <c r="AA817" t="s">
        <v>994</v>
      </c>
      <c r="AB817">
        <v>99.429523984609602</v>
      </c>
      <c r="AE817" t="s">
        <v>1197</v>
      </c>
      <c r="AF817">
        <v>0</v>
      </c>
      <c r="AI817" t="s">
        <v>1197</v>
      </c>
      <c r="AJ817">
        <v>0</v>
      </c>
      <c r="AM817" t="s">
        <v>1197</v>
      </c>
      <c r="AN817">
        <v>0</v>
      </c>
      <c r="AQ817" t="s">
        <v>1197</v>
      </c>
      <c r="AR817">
        <v>0</v>
      </c>
      <c r="AU817" t="s">
        <v>1197</v>
      </c>
      <c r="AV817">
        <v>0</v>
      </c>
      <c r="AY817" t="s">
        <v>1197</v>
      </c>
      <c r="AZ817">
        <v>0</v>
      </c>
      <c r="BC817" t="s">
        <v>1197</v>
      </c>
      <c r="BD817">
        <v>0</v>
      </c>
      <c r="BG817" t="s">
        <v>1197</v>
      </c>
      <c r="BH817">
        <v>0</v>
      </c>
      <c r="BK817" t="s">
        <v>1197</v>
      </c>
      <c r="BL817">
        <v>0</v>
      </c>
    </row>
    <row r="818" spans="19:64">
      <c r="S818" t="s">
        <v>1198</v>
      </c>
      <c r="T818">
        <v>0</v>
      </c>
      <c r="W818" t="s">
        <v>1198</v>
      </c>
      <c r="X818">
        <v>0</v>
      </c>
      <c r="AA818" t="s">
        <v>995</v>
      </c>
      <c r="AB818">
        <v>0</v>
      </c>
      <c r="AE818" t="s">
        <v>1198</v>
      </c>
      <c r="AF818">
        <v>0</v>
      </c>
      <c r="AI818" t="s">
        <v>1198</v>
      </c>
      <c r="AJ818">
        <v>0</v>
      </c>
      <c r="AM818" t="s">
        <v>1198</v>
      </c>
      <c r="AN818">
        <v>0</v>
      </c>
      <c r="AQ818" t="s">
        <v>1198</v>
      </c>
      <c r="AR818">
        <v>0</v>
      </c>
      <c r="AU818" t="s">
        <v>1198</v>
      </c>
      <c r="AV818">
        <v>7.5050215625004996E-2</v>
      </c>
      <c r="AY818" t="s">
        <v>1198</v>
      </c>
      <c r="AZ818">
        <v>0</v>
      </c>
      <c r="BC818" t="s">
        <v>1198</v>
      </c>
      <c r="BD818">
        <v>0</v>
      </c>
      <c r="BG818" t="s">
        <v>1198</v>
      </c>
      <c r="BH818">
        <v>0</v>
      </c>
      <c r="BK818" t="s">
        <v>1198</v>
      </c>
      <c r="BL818">
        <v>0</v>
      </c>
    </row>
    <row r="819" spans="19:64">
      <c r="S819" t="s">
        <v>1199</v>
      </c>
      <c r="T819">
        <v>0</v>
      </c>
      <c r="W819" t="s">
        <v>1199</v>
      </c>
      <c r="X819">
        <v>0</v>
      </c>
      <c r="AA819" t="s">
        <v>996</v>
      </c>
      <c r="AB819">
        <v>0</v>
      </c>
      <c r="AE819" t="s">
        <v>1199</v>
      </c>
      <c r="AF819">
        <v>0</v>
      </c>
      <c r="AI819" t="s">
        <v>1199</v>
      </c>
      <c r="AJ819">
        <v>0</v>
      </c>
      <c r="AM819" t="s">
        <v>1199</v>
      </c>
      <c r="AN819">
        <v>0</v>
      </c>
      <c r="AQ819" t="s">
        <v>1199</v>
      </c>
      <c r="AR819">
        <v>0</v>
      </c>
      <c r="AU819" t="s">
        <v>1199</v>
      </c>
      <c r="AV819">
        <v>0</v>
      </c>
      <c r="AY819" t="s">
        <v>1199</v>
      </c>
      <c r="AZ819">
        <v>0</v>
      </c>
      <c r="BC819" t="s">
        <v>1199</v>
      </c>
      <c r="BD819">
        <v>0</v>
      </c>
      <c r="BG819" t="s">
        <v>1199</v>
      </c>
      <c r="BH819">
        <v>0</v>
      </c>
      <c r="BK819" t="s">
        <v>1199</v>
      </c>
      <c r="BL819">
        <v>0</v>
      </c>
    </row>
    <row r="820" spans="19:64">
      <c r="S820" t="s">
        <v>1200</v>
      </c>
      <c r="T820">
        <v>0</v>
      </c>
      <c r="W820" t="s">
        <v>1200</v>
      </c>
      <c r="X820">
        <v>0</v>
      </c>
      <c r="AA820" t="s">
        <v>2049</v>
      </c>
      <c r="AB820">
        <v>0</v>
      </c>
      <c r="AE820" t="s">
        <v>1200</v>
      </c>
      <c r="AF820">
        <v>0</v>
      </c>
      <c r="AI820" t="s">
        <v>1200</v>
      </c>
      <c r="AJ820">
        <v>0</v>
      </c>
      <c r="AM820" t="s">
        <v>1200</v>
      </c>
      <c r="AN820">
        <v>0</v>
      </c>
      <c r="AQ820" t="s">
        <v>1200</v>
      </c>
      <c r="AR820">
        <v>0</v>
      </c>
      <c r="AU820" t="s">
        <v>1200</v>
      </c>
      <c r="AV820">
        <v>0</v>
      </c>
      <c r="AY820" t="s">
        <v>1200</v>
      </c>
      <c r="AZ820">
        <v>0</v>
      </c>
      <c r="BC820" t="s">
        <v>1200</v>
      </c>
      <c r="BD820">
        <v>0</v>
      </c>
      <c r="BG820" t="s">
        <v>1200</v>
      </c>
      <c r="BH820">
        <v>0</v>
      </c>
      <c r="BK820" t="s">
        <v>1200</v>
      </c>
      <c r="BL820">
        <v>0</v>
      </c>
    </row>
    <row r="821" spans="19:64">
      <c r="S821" t="s">
        <v>1201</v>
      </c>
      <c r="T821">
        <v>0</v>
      </c>
      <c r="W821" t="s">
        <v>1201</v>
      </c>
      <c r="X821">
        <v>0</v>
      </c>
      <c r="AA821" t="s">
        <v>997</v>
      </c>
      <c r="AB821">
        <v>0</v>
      </c>
      <c r="AE821" t="s">
        <v>1201</v>
      </c>
      <c r="AF821">
        <v>0</v>
      </c>
      <c r="AI821" t="s">
        <v>1201</v>
      </c>
      <c r="AJ821">
        <v>0</v>
      </c>
      <c r="AM821" t="s">
        <v>1201</v>
      </c>
      <c r="AN821">
        <v>0</v>
      </c>
      <c r="AQ821" t="s">
        <v>1201</v>
      </c>
      <c r="AR821">
        <v>0</v>
      </c>
      <c r="AU821" t="s">
        <v>1201</v>
      </c>
      <c r="AV821">
        <v>0</v>
      </c>
      <c r="AY821" t="s">
        <v>1201</v>
      </c>
      <c r="AZ821">
        <v>0</v>
      </c>
      <c r="BC821" t="s">
        <v>1201</v>
      </c>
      <c r="BD821">
        <v>0</v>
      </c>
      <c r="BG821" t="s">
        <v>1201</v>
      </c>
      <c r="BH821">
        <v>0</v>
      </c>
      <c r="BK821" t="s">
        <v>1201</v>
      </c>
      <c r="BL821">
        <v>0</v>
      </c>
    </row>
    <row r="822" spans="19:64">
      <c r="S822" t="s">
        <v>1202</v>
      </c>
      <c r="T822">
        <v>0</v>
      </c>
      <c r="W822" t="s">
        <v>1202</v>
      </c>
      <c r="X822">
        <v>0</v>
      </c>
      <c r="AA822" t="s">
        <v>998</v>
      </c>
      <c r="AB822">
        <v>-199.508524064798</v>
      </c>
      <c r="AE822" t="s">
        <v>1202</v>
      </c>
      <c r="AF822">
        <v>0</v>
      </c>
      <c r="AI822" t="s">
        <v>1202</v>
      </c>
      <c r="AJ822">
        <v>0</v>
      </c>
      <c r="AM822" t="s">
        <v>1202</v>
      </c>
      <c r="AN822">
        <v>0</v>
      </c>
      <c r="AQ822" t="s">
        <v>1202</v>
      </c>
      <c r="AR822">
        <v>0</v>
      </c>
      <c r="AU822" t="s">
        <v>1202</v>
      </c>
      <c r="AV822">
        <v>0</v>
      </c>
      <c r="AY822" t="s">
        <v>1202</v>
      </c>
      <c r="AZ822">
        <v>0</v>
      </c>
      <c r="BC822" t="s">
        <v>1202</v>
      </c>
      <c r="BD822">
        <v>0</v>
      </c>
      <c r="BG822" t="s">
        <v>1202</v>
      </c>
      <c r="BH822">
        <v>0</v>
      </c>
      <c r="BK822" t="s">
        <v>1202</v>
      </c>
      <c r="BL822">
        <v>0</v>
      </c>
    </row>
    <row r="823" spans="19:64">
      <c r="S823" t="s">
        <v>1203</v>
      </c>
      <c r="T823">
        <v>0</v>
      </c>
      <c r="W823" t="s">
        <v>1203</v>
      </c>
      <c r="X823">
        <v>0</v>
      </c>
      <c r="AA823" t="s">
        <v>999</v>
      </c>
      <c r="AB823">
        <v>0</v>
      </c>
      <c r="AE823" t="s">
        <v>1203</v>
      </c>
      <c r="AF823">
        <v>0</v>
      </c>
      <c r="AI823" t="s">
        <v>1203</v>
      </c>
      <c r="AJ823">
        <v>0</v>
      </c>
      <c r="AM823" t="s">
        <v>1203</v>
      </c>
      <c r="AN823">
        <v>0</v>
      </c>
      <c r="AQ823" t="s">
        <v>1203</v>
      </c>
      <c r="AR823">
        <v>0</v>
      </c>
      <c r="AU823" t="s">
        <v>1203</v>
      </c>
      <c r="AV823">
        <v>0</v>
      </c>
      <c r="AY823" t="s">
        <v>1203</v>
      </c>
      <c r="AZ823">
        <v>0</v>
      </c>
      <c r="BC823" t="s">
        <v>1203</v>
      </c>
      <c r="BD823">
        <v>0</v>
      </c>
      <c r="BG823" t="s">
        <v>1203</v>
      </c>
      <c r="BH823">
        <v>0</v>
      </c>
      <c r="BK823" t="s">
        <v>1203</v>
      </c>
      <c r="BL823">
        <v>0</v>
      </c>
    </row>
    <row r="824" spans="19:64">
      <c r="S824" t="s">
        <v>1204</v>
      </c>
      <c r="T824">
        <v>0</v>
      </c>
      <c r="W824" t="s">
        <v>1204</v>
      </c>
      <c r="X824">
        <v>0</v>
      </c>
      <c r="AA824" t="s">
        <v>363</v>
      </c>
      <c r="AB824">
        <v>10.240051642762401</v>
      </c>
      <c r="AE824" t="s">
        <v>1204</v>
      </c>
      <c r="AF824">
        <v>0</v>
      </c>
      <c r="AI824" t="s">
        <v>1204</v>
      </c>
      <c r="AJ824">
        <v>0</v>
      </c>
      <c r="AM824" t="s">
        <v>1204</v>
      </c>
      <c r="AN824">
        <v>0</v>
      </c>
      <c r="AQ824" t="s">
        <v>1204</v>
      </c>
      <c r="AR824">
        <v>0</v>
      </c>
      <c r="AU824" t="s">
        <v>1204</v>
      </c>
      <c r="AV824">
        <v>-7.5050215625004996E-2</v>
      </c>
      <c r="AY824" t="s">
        <v>1204</v>
      </c>
      <c r="AZ824">
        <v>0</v>
      </c>
      <c r="BC824" t="s">
        <v>1204</v>
      </c>
      <c r="BD824">
        <v>0</v>
      </c>
      <c r="BG824" t="s">
        <v>1204</v>
      </c>
      <c r="BH824">
        <v>0</v>
      </c>
      <c r="BK824" t="s">
        <v>1204</v>
      </c>
      <c r="BL824">
        <v>0</v>
      </c>
    </row>
    <row r="825" spans="19:64">
      <c r="S825" t="s">
        <v>1205</v>
      </c>
      <c r="T825" s="110">
        <v>-1.48828282505775E-3</v>
      </c>
      <c r="W825" t="s">
        <v>1205</v>
      </c>
      <c r="X825" s="110">
        <v>-7.2900000000041096E-4</v>
      </c>
      <c r="AA825" t="s">
        <v>1000</v>
      </c>
      <c r="AB825" s="110">
        <v>0</v>
      </c>
      <c r="AE825" t="s">
        <v>1205</v>
      </c>
      <c r="AF825" s="110">
        <v>-1.4882828250580001E-3</v>
      </c>
      <c r="AI825" t="s">
        <v>1205</v>
      </c>
      <c r="AJ825" s="110">
        <v>-1.4882828250582601E-3</v>
      </c>
      <c r="AM825" t="s">
        <v>1205</v>
      </c>
      <c r="AN825" s="110">
        <v>-1.4882828250582E-3</v>
      </c>
      <c r="AQ825" t="s">
        <v>1205</v>
      </c>
      <c r="AR825" s="110">
        <v>-4.6570465464442601E-4</v>
      </c>
      <c r="AU825" t="s">
        <v>1205</v>
      </c>
      <c r="AV825" s="110">
        <v>-2.2079999999995899E-4</v>
      </c>
      <c r="AY825" t="s">
        <v>1205</v>
      </c>
      <c r="AZ825" s="110">
        <v>-4.6570465464450099E-4</v>
      </c>
      <c r="BC825" t="s">
        <v>1205</v>
      </c>
      <c r="BD825" s="110">
        <v>-4.6570465464442601E-4</v>
      </c>
      <c r="BG825" t="s">
        <v>1205</v>
      </c>
      <c r="BH825" s="110">
        <v>-4.6570465464450099E-4</v>
      </c>
      <c r="BK825" t="s">
        <v>1205</v>
      </c>
      <c r="BL825" s="110">
        <v>-4.6570465464450099E-4</v>
      </c>
    </row>
    <row r="826" spans="19:64">
      <c r="S826" t="s">
        <v>1206</v>
      </c>
      <c r="T826">
        <v>0</v>
      </c>
      <c r="W826" t="s">
        <v>1206</v>
      </c>
      <c r="X826">
        <v>0</v>
      </c>
      <c r="AA826" t="s">
        <v>1001</v>
      </c>
      <c r="AB826">
        <v>-297.35713993724301</v>
      </c>
      <c r="AE826" t="s">
        <v>1206</v>
      </c>
      <c r="AF826">
        <v>0</v>
      </c>
      <c r="AI826" t="s">
        <v>1206</v>
      </c>
      <c r="AJ826">
        <v>0</v>
      </c>
      <c r="AM826" t="s">
        <v>1206</v>
      </c>
      <c r="AN826">
        <v>0</v>
      </c>
      <c r="AQ826" t="s">
        <v>1206</v>
      </c>
      <c r="AR826">
        <v>0</v>
      </c>
      <c r="AU826" t="s">
        <v>1206</v>
      </c>
      <c r="AV826">
        <v>0</v>
      </c>
      <c r="AY826" t="s">
        <v>1206</v>
      </c>
      <c r="AZ826">
        <v>0</v>
      </c>
      <c r="BC826" t="s">
        <v>1206</v>
      </c>
      <c r="BD826">
        <v>0</v>
      </c>
      <c r="BG826" t="s">
        <v>1206</v>
      </c>
      <c r="BH826">
        <v>0</v>
      </c>
      <c r="BK826" t="s">
        <v>1206</v>
      </c>
      <c r="BL826">
        <v>0</v>
      </c>
    </row>
    <row r="827" spans="19:64">
      <c r="S827" t="s">
        <v>1207</v>
      </c>
      <c r="T827">
        <v>0</v>
      </c>
      <c r="W827" t="s">
        <v>1207</v>
      </c>
      <c r="X827">
        <v>0</v>
      </c>
      <c r="AA827" t="s">
        <v>1002</v>
      </c>
      <c r="AB827">
        <v>0</v>
      </c>
      <c r="AE827" t="s">
        <v>1207</v>
      </c>
      <c r="AF827">
        <v>0</v>
      </c>
      <c r="AI827" t="s">
        <v>1207</v>
      </c>
      <c r="AJ827">
        <v>0</v>
      </c>
      <c r="AM827" t="s">
        <v>1207</v>
      </c>
      <c r="AN827">
        <v>0</v>
      </c>
      <c r="AQ827" t="s">
        <v>1207</v>
      </c>
      <c r="AR827">
        <v>0</v>
      </c>
      <c r="AU827" t="s">
        <v>1207</v>
      </c>
      <c r="AV827">
        <v>0</v>
      </c>
      <c r="AY827" t="s">
        <v>1207</v>
      </c>
      <c r="AZ827">
        <v>0</v>
      </c>
      <c r="BC827" t="s">
        <v>1207</v>
      </c>
      <c r="BD827">
        <v>0</v>
      </c>
      <c r="BG827" t="s">
        <v>1207</v>
      </c>
      <c r="BH827">
        <v>0</v>
      </c>
      <c r="BK827" t="s">
        <v>1207</v>
      </c>
      <c r="BL827">
        <v>0</v>
      </c>
    </row>
    <row r="828" spans="19:64">
      <c r="S828" t="s">
        <v>1208</v>
      </c>
      <c r="T828">
        <v>0</v>
      </c>
      <c r="W828" t="s">
        <v>1208</v>
      </c>
      <c r="X828">
        <v>0</v>
      </c>
      <c r="AA828" t="s">
        <v>1003</v>
      </c>
      <c r="AB828">
        <v>-3.1892872487995598E-2</v>
      </c>
      <c r="AE828" t="s">
        <v>1208</v>
      </c>
      <c r="AF828">
        <v>0</v>
      </c>
      <c r="AI828" t="s">
        <v>1208</v>
      </c>
      <c r="AJ828">
        <v>0</v>
      </c>
      <c r="AM828" t="s">
        <v>1208</v>
      </c>
      <c r="AN828">
        <v>0</v>
      </c>
      <c r="AQ828" t="s">
        <v>1208</v>
      </c>
      <c r="AR828">
        <v>0</v>
      </c>
      <c r="AU828" t="s">
        <v>1208</v>
      </c>
      <c r="AV828">
        <v>0</v>
      </c>
      <c r="AY828" t="s">
        <v>1208</v>
      </c>
      <c r="AZ828">
        <v>0</v>
      </c>
      <c r="BC828" t="s">
        <v>1208</v>
      </c>
      <c r="BD828">
        <v>0</v>
      </c>
      <c r="BG828" t="s">
        <v>1208</v>
      </c>
      <c r="BH828">
        <v>0</v>
      </c>
      <c r="BK828" t="s">
        <v>1208</v>
      </c>
      <c r="BL828">
        <v>0</v>
      </c>
    </row>
    <row r="829" spans="19:64">
      <c r="S829" t="s">
        <v>1209</v>
      </c>
      <c r="T829">
        <v>0.14447927628693</v>
      </c>
      <c r="W829" t="s">
        <v>1209</v>
      </c>
      <c r="X829">
        <v>9.85014000000001E-2</v>
      </c>
      <c r="AA829" t="s">
        <v>1004</v>
      </c>
      <c r="AB829">
        <v>0</v>
      </c>
      <c r="AE829" t="s">
        <v>1209</v>
      </c>
      <c r="AF829">
        <v>0.14447927628693699</v>
      </c>
      <c r="AI829" t="s">
        <v>1209</v>
      </c>
      <c r="AJ829">
        <v>0.144479276286931</v>
      </c>
      <c r="AM829" t="s">
        <v>1209</v>
      </c>
      <c r="AN829">
        <v>0.144479276286927</v>
      </c>
      <c r="AQ829" t="s">
        <v>1209</v>
      </c>
      <c r="AR829">
        <v>4.6461554113844297E-2</v>
      </c>
      <c r="AU829" t="s">
        <v>1209</v>
      </c>
      <c r="AV829">
        <v>1.33703999999998E-2</v>
      </c>
      <c r="AY829" t="s">
        <v>1209</v>
      </c>
      <c r="AZ829">
        <v>4.6461554113845102E-2</v>
      </c>
      <c r="BC829" t="s">
        <v>1209</v>
      </c>
      <c r="BD829">
        <v>4.6461554113844401E-2</v>
      </c>
      <c r="BG829" t="s">
        <v>1209</v>
      </c>
      <c r="BH829">
        <v>4.6461554113852201E-2</v>
      </c>
      <c r="BK829" t="s">
        <v>1209</v>
      </c>
      <c r="BL829">
        <v>4.6461554113852201E-2</v>
      </c>
    </row>
    <row r="830" spans="19:64">
      <c r="S830" t="s">
        <v>1210</v>
      </c>
      <c r="T830">
        <v>0</v>
      </c>
      <c r="W830" t="s">
        <v>1210</v>
      </c>
      <c r="X830">
        <v>0</v>
      </c>
      <c r="AA830" t="s">
        <v>26</v>
      </c>
      <c r="AB830">
        <v>0</v>
      </c>
      <c r="AE830" t="s">
        <v>1210</v>
      </c>
      <c r="AF830">
        <v>0</v>
      </c>
      <c r="AI830" t="s">
        <v>1210</v>
      </c>
      <c r="AJ830">
        <v>0</v>
      </c>
      <c r="AM830" t="s">
        <v>1210</v>
      </c>
      <c r="AN830">
        <v>0</v>
      </c>
      <c r="AQ830" t="s">
        <v>1210</v>
      </c>
      <c r="AR830">
        <v>0</v>
      </c>
      <c r="AU830" t="s">
        <v>1210</v>
      </c>
      <c r="AV830">
        <v>0</v>
      </c>
      <c r="AY830" t="s">
        <v>1210</v>
      </c>
      <c r="AZ830">
        <v>0</v>
      </c>
      <c r="BC830" t="s">
        <v>1210</v>
      </c>
      <c r="BD830">
        <v>0</v>
      </c>
      <c r="BG830" t="s">
        <v>1210</v>
      </c>
      <c r="BH830">
        <v>0</v>
      </c>
      <c r="BK830" t="s">
        <v>1210</v>
      </c>
      <c r="BL830">
        <v>0</v>
      </c>
    </row>
    <row r="831" spans="19:64">
      <c r="S831" t="s">
        <v>1211</v>
      </c>
      <c r="T831">
        <v>0</v>
      </c>
      <c r="W831" t="s">
        <v>1211</v>
      </c>
      <c r="X831">
        <v>0</v>
      </c>
      <c r="AA831" t="s">
        <v>1005</v>
      </c>
      <c r="AB831">
        <v>0</v>
      </c>
      <c r="AE831" t="s">
        <v>1211</v>
      </c>
      <c r="AF831">
        <v>0</v>
      </c>
      <c r="AI831" t="s">
        <v>1211</v>
      </c>
      <c r="AJ831">
        <v>0</v>
      </c>
      <c r="AM831" t="s">
        <v>1211</v>
      </c>
      <c r="AN831">
        <v>0</v>
      </c>
      <c r="AQ831" t="s">
        <v>1211</v>
      </c>
      <c r="AR831">
        <v>0</v>
      </c>
      <c r="AU831" t="s">
        <v>1211</v>
      </c>
      <c r="AV831">
        <v>0</v>
      </c>
      <c r="AY831" t="s">
        <v>1211</v>
      </c>
      <c r="AZ831">
        <v>0</v>
      </c>
      <c r="BC831" t="s">
        <v>1211</v>
      </c>
      <c r="BD831">
        <v>0</v>
      </c>
      <c r="BG831" t="s">
        <v>1211</v>
      </c>
      <c r="BH831">
        <v>0</v>
      </c>
      <c r="BK831" t="s">
        <v>1211</v>
      </c>
      <c r="BL831">
        <v>0</v>
      </c>
    </row>
    <row r="832" spans="19:64">
      <c r="S832" t="s">
        <v>1212</v>
      </c>
      <c r="T832">
        <v>0</v>
      </c>
      <c r="W832" t="s">
        <v>1212</v>
      </c>
      <c r="X832">
        <v>0</v>
      </c>
      <c r="AA832" t="s">
        <v>1006</v>
      </c>
      <c r="AB832">
        <v>-1.7151289449742799E-2</v>
      </c>
      <c r="AE832" t="s">
        <v>1212</v>
      </c>
      <c r="AF832">
        <v>0</v>
      </c>
      <c r="AI832" t="s">
        <v>1212</v>
      </c>
      <c r="AJ832">
        <v>0</v>
      </c>
      <c r="AM832" t="s">
        <v>1212</v>
      </c>
      <c r="AN832">
        <v>0</v>
      </c>
      <c r="AQ832" t="s">
        <v>1212</v>
      </c>
      <c r="AR832">
        <v>0</v>
      </c>
      <c r="AU832" t="s">
        <v>1212</v>
      </c>
      <c r="AV832">
        <v>0</v>
      </c>
      <c r="AY832" t="s">
        <v>1212</v>
      </c>
      <c r="AZ832">
        <v>0</v>
      </c>
      <c r="BC832" t="s">
        <v>1212</v>
      </c>
      <c r="BD832">
        <v>0</v>
      </c>
      <c r="BG832" t="s">
        <v>1212</v>
      </c>
      <c r="BH832">
        <v>0</v>
      </c>
      <c r="BK832" t="s">
        <v>1212</v>
      </c>
      <c r="BL832">
        <v>0</v>
      </c>
    </row>
    <row r="833" spans="19:64">
      <c r="S833" t="s">
        <v>1213</v>
      </c>
      <c r="T833">
        <v>0</v>
      </c>
      <c r="W833" t="s">
        <v>1213</v>
      </c>
      <c r="X833">
        <v>0</v>
      </c>
      <c r="AA833" t="s">
        <v>1007</v>
      </c>
      <c r="AB833">
        <v>0</v>
      </c>
      <c r="AE833" t="s">
        <v>1213</v>
      </c>
      <c r="AF833">
        <v>0</v>
      </c>
      <c r="AI833" t="s">
        <v>1213</v>
      </c>
      <c r="AJ833">
        <v>0</v>
      </c>
      <c r="AM833" t="s">
        <v>1213</v>
      </c>
      <c r="AN833">
        <v>0</v>
      </c>
      <c r="AQ833" t="s">
        <v>1213</v>
      </c>
      <c r="AR833">
        <v>0</v>
      </c>
      <c r="AU833" t="s">
        <v>1213</v>
      </c>
      <c r="AV833">
        <v>0</v>
      </c>
      <c r="AY833" t="s">
        <v>1213</v>
      </c>
      <c r="AZ833">
        <v>0</v>
      </c>
      <c r="BC833" t="s">
        <v>1213</v>
      </c>
      <c r="BD833">
        <v>0</v>
      </c>
      <c r="BG833" t="s">
        <v>1213</v>
      </c>
      <c r="BH833">
        <v>0</v>
      </c>
      <c r="BK833" t="s">
        <v>1213</v>
      </c>
      <c r="BL833">
        <v>0</v>
      </c>
    </row>
    <row r="834" spans="19:64">
      <c r="S834" t="s">
        <v>1214</v>
      </c>
      <c r="T834">
        <v>0</v>
      </c>
      <c r="W834" t="s">
        <v>1214</v>
      </c>
      <c r="X834">
        <v>0</v>
      </c>
      <c r="AA834" t="s">
        <v>2050</v>
      </c>
      <c r="AB834">
        <v>0</v>
      </c>
      <c r="AE834" t="s">
        <v>1214</v>
      </c>
      <c r="AF834">
        <v>0</v>
      </c>
      <c r="AI834" t="s">
        <v>1214</v>
      </c>
      <c r="AJ834">
        <v>0</v>
      </c>
      <c r="AM834" t="s">
        <v>1214</v>
      </c>
      <c r="AN834">
        <v>0</v>
      </c>
      <c r="AQ834" t="s">
        <v>1214</v>
      </c>
      <c r="AR834">
        <v>0</v>
      </c>
      <c r="AU834" t="s">
        <v>1214</v>
      </c>
      <c r="AV834">
        <v>0</v>
      </c>
      <c r="AY834" t="s">
        <v>1214</v>
      </c>
      <c r="AZ834">
        <v>0</v>
      </c>
      <c r="BC834" t="s">
        <v>1214</v>
      </c>
      <c r="BD834">
        <v>0</v>
      </c>
      <c r="BG834" t="s">
        <v>1214</v>
      </c>
      <c r="BH834">
        <v>0</v>
      </c>
      <c r="BK834" t="s">
        <v>1214</v>
      </c>
      <c r="BL834">
        <v>0</v>
      </c>
    </row>
    <row r="835" spans="19:64">
      <c r="S835" t="s">
        <v>399</v>
      </c>
      <c r="T835">
        <v>0</v>
      </c>
      <c r="W835" t="s">
        <v>399</v>
      </c>
      <c r="X835">
        <v>0</v>
      </c>
      <c r="AA835" t="s">
        <v>1008</v>
      </c>
      <c r="AB835">
        <v>2.1003353561212901E-2</v>
      </c>
      <c r="AE835" t="s">
        <v>399</v>
      </c>
      <c r="AF835">
        <v>0</v>
      </c>
      <c r="AI835" t="s">
        <v>399</v>
      </c>
      <c r="AJ835">
        <v>0</v>
      </c>
      <c r="AM835" t="s">
        <v>399</v>
      </c>
      <c r="AN835">
        <v>0</v>
      </c>
      <c r="AQ835" t="s">
        <v>399</v>
      </c>
      <c r="AR835">
        <v>0</v>
      </c>
      <c r="AU835" t="s">
        <v>399</v>
      </c>
      <c r="AV835">
        <v>0</v>
      </c>
      <c r="AY835" t="s">
        <v>399</v>
      </c>
      <c r="AZ835">
        <v>0</v>
      </c>
      <c r="BC835" t="s">
        <v>399</v>
      </c>
      <c r="BD835">
        <v>0</v>
      </c>
      <c r="BG835" t="s">
        <v>399</v>
      </c>
      <c r="BH835">
        <v>0</v>
      </c>
      <c r="BK835" t="s">
        <v>399</v>
      </c>
      <c r="BL835">
        <v>0</v>
      </c>
    </row>
    <row r="836" spans="19:64">
      <c r="S836" t="s">
        <v>1215</v>
      </c>
      <c r="T836">
        <v>0</v>
      </c>
      <c r="W836" t="s">
        <v>1215</v>
      </c>
      <c r="X836">
        <v>0</v>
      </c>
      <c r="AA836" t="s">
        <v>1009</v>
      </c>
      <c r="AB836">
        <v>0</v>
      </c>
      <c r="AE836" t="s">
        <v>1215</v>
      </c>
      <c r="AF836">
        <v>0</v>
      </c>
      <c r="AI836" t="s">
        <v>1215</v>
      </c>
      <c r="AJ836">
        <v>0</v>
      </c>
      <c r="AM836" t="s">
        <v>1215</v>
      </c>
      <c r="AN836">
        <v>0</v>
      </c>
      <c r="AQ836" t="s">
        <v>1215</v>
      </c>
      <c r="AR836">
        <v>0</v>
      </c>
      <c r="AU836" t="s">
        <v>1215</v>
      </c>
      <c r="AV836">
        <v>0</v>
      </c>
      <c r="AY836" t="s">
        <v>1215</v>
      </c>
      <c r="AZ836">
        <v>0</v>
      </c>
      <c r="BC836" t="s">
        <v>1215</v>
      </c>
      <c r="BD836">
        <v>0</v>
      </c>
      <c r="BG836" t="s">
        <v>1215</v>
      </c>
      <c r="BH836">
        <v>0</v>
      </c>
      <c r="BK836" t="s">
        <v>1215</v>
      </c>
      <c r="BL836">
        <v>0</v>
      </c>
    </row>
    <row r="837" spans="19:64">
      <c r="S837" t="s">
        <v>1216</v>
      </c>
      <c r="T837">
        <v>0</v>
      </c>
      <c r="W837" t="s">
        <v>1216</v>
      </c>
      <c r="X837">
        <v>0</v>
      </c>
      <c r="AA837" t="s">
        <v>1010</v>
      </c>
      <c r="AB837">
        <v>0</v>
      </c>
      <c r="AE837" t="s">
        <v>1216</v>
      </c>
      <c r="AF837">
        <v>0</v>
      </c>
      <c r="AI837" t="s">
        <v>1216</v>
      </c>
      <c r="AJ837">
        <v>0</v>
      </c>
      <c r="AM837" t="s">
        <v>1216</v>
      </c>
      <c r="AN837">
        <v>0</v>
      </c>
      <c r="AQ837" t="s">
        <v>1216</v>
      </c>
      <c r="AR837">
        <v>0</v>
      </c>
      <c r="AU837" t="s">
        <v>1216</v>
      </c>
      <c r="AV837">
        <v>0</v>
      </c>
      <c r="AY837" t="s">
        <v>1216</v>
      </c>
      <c r="AZ837">
        <v>0</v>
      </c>
      <c r="BC837" t="s">
        <v>1216</v>
      </c>
      <c r="BD837">
        <v>0</v>
      </c>
      <c r="BG837" t="s">
        <v>1216</v>
      </c>
      <c r="BH837">
        <v>0</v>
      </c>
      <c r="BK837" t="s">
        <v>1216</v>
      </c>
      <c r="BL837">
        <v>0</v>
      </c>
    </row>
    <row r="838" spans="19:64">
      <c r="S838" t="s">
        <v>2064</v>
      </c>
      <c r="T838">
        <v>0</v>
      </c>
      <c r="W838" t="s">
        <v>2064</v>
      </c>
      <c r="X838">
        <v>0</v>
      </c>
      <c r="AA838" t="s">
        <v>1011</v>
      </c>
      <c r="AB838">
        <v>0</v>
      </c>
      <c r="AE838" t="s">
        <v>2064</v>
      </c>
      <c r="AF838">
        <v>0</v>
      </c>
      <c r="AI838" t="s">
        <v>2064</v>
      </c>
      <c r="AJ838">
        <v>0</v>
      </c>
      <c r="AM838" t="s">
        <v>2064</v>
      </c>
      <c r="AN838">
        <v>0</v>
      </c>
      <c r="AQ838" t="s">
        <v>2064</v>
      </c>
      <c r="AR838">
        <v>0</v>
      </c>
      <c r="AU838" t="s">
        <v>2064</v>
      </c>
      <c r="AV838">
        <v>0</v>
      </c>
      <c r="AY838" t="s">
        <v>2064</v>
      </c>
      <c r="AZ838">
        <v>0</v>
      </c>
      <c r="BC838" t="s">
        <v>2064</v>
      </c>
      <c r="BD838">
        <v>0</v>
      </c>
      <c r="BG838" t="s">
        <v>2064</v>
      </c>
      <c r="BH838">
        <v>0</v>
      </c>
      <c r="BK838" t="s">
        <v>2064</v>
      </c>
      <c r="BL838">
        <v>0</v>
      </c>
    </row>
    <row r="839" spans="19:64">
      <c r="S839" t="s">
        <v>1217</v>
      </c>
      <c r="T839">
        <v>0</v>
      </c>
      <c r="W839" t="s">
        <v>1217</v>
      </c>
      <c r="X839">
        <v>0</v>
      </c>
      <c r="AA839" t="s">
        <v>1012</v>
      </c>
      <c r="AB839">
        <v>0</v>
      </c>
      <c r="AE839" t="s">
        <v>1217</v>
      </c>
      <c r="AF839">
        <v>0</v>
      </c>
      <c r="AI839" t="s">
        <v>1217</v>
      </c>
      <c r="AJ839">
        <v>0</v>
      </c>
      <c r="AM839" t="s">
        <v>1217</v>
      </c>
      <c r="AN839">
        <v>0</v>
      </c>
      <c r="AQ839" t="s">
        <v>1217</v>
      </c>
      <c r="AR839">
        <v>0</v>
      </c>
      <c r="AU839" t="s">
        <v>1217</v>
      </c>
      <c r="AV839" s="110">
        <v>0</v>
      </c>
      <c r="AY839" t="s">
        <v>1217</v>
      </c>
      <c r="AZ839">
        <v>0</v>
      </c>
      <c r="BC839" t="s">
        <v>1217</v>
      </c>
      <c r="BD839">
        <v>0</v>
      </c>
      <c r="BG839" t="s">
        <v>1217</v>
      </c>
      <c r="BH839">
        <v>0</v>
      </c>
      <c r="BK839" t="s">
        <v>1217</v>
      </c>
      <c r="BL839">
        <v>0</v>
      </c>
    </row>
    <row r="840" spans="19:64">
      <c r="S840" t="s">
        <v>23</v>
      </c>
      <c r="T840">
        <v>0</v>
      </c>
      <c r="W840" t="s">
        <v>23</v>
      </c>
      <c r="X840">
        <v>0</v>
      </c>
      <c r="AA840" t="s">
        <v>1013</v>
      </c>
      <c r="AB840">
        <v>0</v>
      </c>
      <c r="AE840" t="s">
        <v>23</v>
      </c>
      <c r="AF840">
        <v>0</v>
      </c>
      <c r="AI840" t="s">
        <v>23</v>
      </c>
      <c r="AJ840">
        <v>0</v>
      </c>
      <c r="AM840" t="s">
        <v>23</v>
      </c>
      <c r="AN840">
        <v>0</v>
      </c>
      <c r="AQ840" t="s">
        <v>23</v>
      </c>
      <c r="AR840">
        <v>0</v>
      </c>
      <c r="AU840" t="s">
        <v>23</v>
      </c>
      <c r="AV840">
        <v>0</v>
      </c>
      <c r="AY840" t="s">
        <v>23</v>
      </c>
      <c r="AZ840">
        <v>0</v>
      </c>
      <c r="BC840" t="s">
        <v>23</v>
      </c>
      <c r="BD840">
        <v>0</v>
      </c>
      <c r="BG840" t="s">
        <v>23</v>
      </c>
      <c r="BH840">
        <v>0</v>
      </c>
      <c r="BK840" t="s">
        <v>23</v>
      </c>
      <c r="BL840">
        <v>0</v>
      </c>
    </row>
    <row r="841" spans="19:64">
      <c r="S841" t="s">
        <v>1218</v>
      </c>
      <c r="T841">
        <v>0</v>
      </c>
      <c r="W841" t="s">
        <v>1218</v>
      </c>
      <c r="X841">
        <v>0</v>
      </c>
      <c r="AA841" t="s">
        <v>1014</v>
      </c>
      <c r="AB841">
        <v>0</v>
      </c>
      <c r="AE841" t="s">
        <v>1218</v>
      </c>
      <c r="AF841">
        <v>0</v>
      </c>
      <c r="AI841" t="s">
        <v>1218</v>
      </c>
      <c r="AJ841">
        <v>0</v>
      </c>
      <c r="AM841" t="s">
        <v>1218</v>
      </c>
      <c r="AN841">
        <v>0</v>
      </c>
      <c r="AQ841" t="s">
        <v>1218</v>
      </c>
      <c r="AR841">
        <v>0</v>
      </c>
      <c r="AU841" t="s">
        <v>1218</v>
      </c>
      <c r="AV841">
        <v>0</v>
      </c>
      <c r="AY841" t="s">
        <v>1218</v>
      </c>
      <c r="AZ841">
        <v>0</v>
      </c>
      <c r="BC841" t="s">
        <v>1218</v>
      </c>
      <c r="BD841">
        <v>0</v>
      </c>
      <c r="BG841" t="s">
        <v>1218</v>
      </c>
      <c r="BH841">
        <v>0</v>
      </c>
      <c r="BK841" t="s">
        <v>1218</v>
      </c>
      <c r="BL841">
        <v>0</v>
      </c>
    </row>
    <row r="842" spans="19:64">
      <c r="S842" t="s">
        <v>391</v>
      </c>
      <c r="T842">
        <v>0</v>
      </c>
      <c r="W842" t="s">
        <v>391</v>
      </c>
      <c r="X842">
        <v>0</v>
      </c>
      <c r="AA842" t="s">
        <v>1015</v>
      </c>
      <c r="AB842">
        <v>0</v>
      </c>
      <c r="AE842" t="s">
        <v>391</v>
      </c>
      <c r="AF842">
        <v>0</v>
      </c>
      <c r="AI842" t="s">
        <v>391</v>
      </c>
      <c r="AJ842">
        <v>0</v>
      </c>
      <c r="AM842" t="s">
        <v>391</v>
      </c>
      <c r="AN842">
        <v>0</v>
      </c>
      <c r="AQ842" t="s">
        <v>391</v>
      </c>
      <c r="AR842">
        <v>0</v>
      </c>
      <c r="AU842" t="s">
        <v>391</v>
      </c>
      <c r="AV842">
        <v>0</v>
      </c>
      <c r="AY842" t="s">
        <v>391</v>
      </c>
      <c r="AZ842">
        <v>0</v>
      </c>
      <c r="BC842" t="s">
        <v>391</v>
      </c>
      <c r="BD842">
        <v>0</v>
      </c>
      <c r="BG842" t="s">
        <v>391</v>
      </c>
      <c r="BH842">
        <v>0</v>
      </c>
      <c r="BK842" t="s">
        <v>391</v>
      </c>
      <c r="BL842">
        <v>0</v>
      </c>
    </row>
    <row r="843" spans="19:64">
      <c r="S843" s="22" t="s">
        <v>1219</v>
      </c>
      <c r="T843" s="22">
        <v>99.960596174579806</v>
      </c>
      <c r="U843" s="22"/>
      <c r="V843" s="22"/>
      <c r="W843" s="22" t="s">
        <v>1219</v>
      </c>
      <c r="X843" s="22">
        <v>19.529153174999902</v>
      </c>
      <c r="Y843" s="22"/>
      <c r="Z843" s="22"/>
      <c r="AA843" s="22" t="s">
        <v>1016</v>
      </c>
      <c r="AB843" s="22">
        <v>0</v>
      </c>
      <c r="AC843" s="22"/>
      <c r="AD843" s="22"/>
      <c r="AE843" s="22" t="s">
        <v>1219</v>
      </c>
      <c r="AF843" s="22">
        <v>99.960596174612704</v>
      </c>
      <c r="AG843" s="22"/>
      <c r="AH843" s="22"/>
      <c r="AI843" s="22" t="s">
        <v>1219</v>
      </c>
      <c r="AJ843" s="22">
        <v>99.960596174585007</v>
      </c>
      <c r="AK843" s="22"/>
      <c r="AL843" s="22"/>
      <c r="AM843" s="22" t="s">
        <v>1219</v>
      </c>
      <c r="AN843" s="22">
        <v>99.960596174560095</v>
      </c>
      <c r="AO843" s="22"/>
      <c r="AP843" s="267"/>
      <c r="AQ843" s="22" t="s">
        <v>1219</v>
      </c>
      <c r="AR843" s="22">
        <v>0</v>
      </c>
      <c r="AU843" t="s">
        <v>1219</v>
      </c>
      <c r="AV843">
        <v>5.24490325937498</v>
      </c>
      <c r="AY843" t="s">
        <v>1219</v>
      </c>
      <c r="AZ843">
        <v>0</v>
      </c>
      <c r="BC843" t="s">
        <v>1219</v>
      </c>
      <c r="BD843">
        <v>0</v>
      </c>
      <c r="BG843" t="s">
        <v>1219</v>
      </c>
      <c r="BH843">
        <v>0</v>
      </c>
      <c r="BK843" t="s">
        <v>1219</v>
      </c>
      <c r="BL843">
        <v>0</v>
      </c>
    </row>
    <row r="844" spans="19:64">
      <c r="S844" t="s">
        <v>1220</v>
      </c>
      <c r="T844">
        <v>3.6850376457275898E-3</v>
      </c>
      <c r="W844" t="s">
        <v>1220</v>
      </c>
      <c r="X844">
        <v>1.8054E-3</v>
      </c>
      <c r="AA844" t="s">
        <v>1017</v>
      </c>
      <c r="AB844">
        <v>0</v>
      </c>
      <c r="AE844" t="s">
        <v>1220</v>
      </c>
      <c r="AF844">
        <v>3.6850376457278401E-3</v>
      </c>
      <c r="AI844" t="s">
        <v>1220</v>
      </c>
      <c r="AJ844">
        <v>3.6850376457276302E-3</v>
      </c>
      <c r="AM844" t="s">
        <v>1220</v>
      </c>
      <c r="AN844">
        <v>3.6850376457274402E-3</v>
      </c>
      <c r="AQ844" t="s">
        <v>1220</v>
      </c>
      <c r="AR844">
        <v>1.15311695952681E-3</v>
      </c>
      <c r="AU844" t="s">
        <v>1220</v>
      </c>
      <c r="AV844" s="110">
        <v>5.4659999999999995E-4</v>
      </c>
      <c r="AY844" t="s">
        <v>1220</v>
      </c>
      <c r="AZ844">
        <v>1.15311695952681E-3</v>
      </c>
      <c r="BC844" t="s">
        <v>1220</v>
      </c>
      <c r="BD844">
        <v>1.15311695952681E-3</v>
      </c>
      <c r="BG844" t="s">
        <v>1220</v>
      </c>
      <c r="BH844">
        <v>1.15311695952681E-3</v>
      </c>
      <c r="BK844" t="s">
        <v>1220</v>
      </c>
      <c r="BL844">
        <v>1.15311695952681E-3</v>
      </c>
    </row>
    <row r="845" spans="19:64">
      <c r="S845" t="s">
        <v>1221</v>
      </c>
      <c r="T845">
        <v>-0.14447927628693</v>
      </c>
      <c r="W845" t="s">
        <v>1221</v>
      </c>
      <c r="X845">
        <v>-9.85014000000001E-2</v>
      </c>
      <c r="AA845" t="s">
        <v>1018</v>
      </c>
      <c r="AB845">
        <v>0</v>
      </c>
      <c r="AE845" t="s">
        <v>1221</v>
      </c>
      <c r="AF845">
        <v>-0.14447927628693699</v>
      </c>
      <c r="AI845" t="s">
        <v>1221</v>
      </c>
      <c r="AJ845">
        <v>-0.144479276286931</v>
      </c>
      <c r="AM845" t="s">
        <v>1221</v>
      </c>
      <c r="AN845">
        <v>-0.144479276286927</v>
      </c>
      <c r="AQ845" t="s">
        <v>1221</v>
      </c>
      <c r="AR845">
        <v>-4.6461554113844297E-2</v>
      </c>
      <c r="AU845" t="s">
        <v>1221</v>
      </c>
      <c r="AV845">
        <v>-1.33703999999998E-2</v>
      </c>
      <c r="AY845" t="s">
        <v>1221</v>
      </c>
      <c r="AZ845">
        <v>-4.6461554113845102E-2</v>
      </c>
      <c r="BC845" t="s">
        <v>1221</v>
      </c>
      <c r="BD845">
        <v>-4.6461554113844401E-2</v>
      </c>
      <c r="BG845" t="s">
        <v>1221</v>
      </c>
      <c r="BH845">
        <v>-4.6461554113852201E-2</v>
      </c>
      <c r="BK845" t="s">
        <v>1221</v>
      </c>
      <c r="BL845">
        <v>-4.6461554113852201E-2</v>
      </c>
    </row>
    <row r="846" spans="19:64">
      <c r="S846" t="s">
        <v>1222</v>
      </c>
      <c r="T846">
        <v>0</v>
      </c>
      <c r="W846" t="s">
        <v>1222</v>
      </c>
      <c r="X846">
        <v>0</v>
      </c>
      <c r="AA846" t="s">
        <v>1019</v>
      </c>
      <c r="AB846">
        <v>0</v>
      </c>
      <c r="AE846" t="s">
        <v>1222</v>
      </c>
      <c r="AF846">
        <v>0</v>
      </c>
      <c r="AI846" t="s">
        <v>1222</v>
      </c>
      <c r="AJ846">
        <v>0</v>
      </c>
      <c r="AM846" t="s">
        <v>1222</v>
      </c>
      <c r="AN846">
        <v>0</v>
      </c>
      <c r="AQ846" t="s">
        <v>1222</v>
      </c>
      <c r="AR846">
        <v>0</v>
      </c>
      <c r="AU846" t="s">
        <v>1222</v>
      </c>
      <c r="AV846">
        <v>0</v>
      </c>
      <c r="AY846" t="s">
        <v>1222</v>
      </c>
      <c r="AZ846">
        <v>0</v>
      </c>
      <c r="BC846" t="s">
        <v>1222</v>
      </c>
      <c r="BD846">
        <v>0</v>
      </c>
      <c r="BG846" t="s">
        <v>1222</v>
      </c>
      <c r="BH846">
        <v>0</v>
      </c>
      <c r="BK846" t="s">
        <v>1222</v>
      </c>
      <c r="BL846">
        <v>0</v>
      </c>
    </row>
    <row r="847" spans="19:64">
      <c r="S847" t="s">
        <v>1223</v>
      </c>
      <c r="T847">
        <v>0</v>
      </c>
      <c r="W847" t="s">
        <v>1223</v>
      </c>
      <c r="X847">
        <v>0</v>
      </c>
      <c r="AA847" t="s">
        <v>2051</v>
      </c>
      <c r="AB847">
        <v>0</v>
      </c>
      <c r="AE847" t="s">
        <v>1223</v>
      </c>
      <c r="AF847">
        <v>0</v>
      </c>
      <c r="AI847" t="s">
        <v>1223</v>
      </c>
      <c r="AJ847">
        <v>0</v>
      </c>
      <c r="AM847" t="s">
        <v>1223</v>
      </c>
      <c r="AN847">
        <v>0</v>
      </c>
      <c r="AQ847" t="s">
        <v>1223</v>
      </c>
      <c r="AR847">
        <v>0</v>
      </c>
      <c r="AU847" t="s">
        <v>1223</v>
      </c>
      <c r="AV847">
        <v>-7.5050215625004996E-2</v>
      </c>
      <c r="AY847" t="s">
        <v>1223</v>
      </c>
      <c r="AZ847">
        <v>0</v>
      </c>
      <c r="BC847" t="s">
        <v>1223</v>
      </c>
      <c r="BD847">
        <v>0</v>
      </c>
      <c r="BG847" t="s">
        <v>1223</v>
      </c>
      <c r="BH847">
        <v>0</v>
      </c>
      <c r="BK847" t="s">
        <v>1223</v>
      </c>
      <c r="BL847">
        <v>0</v>
      </c>
    </row>
    <row r="848" spans="19:64">
      <c r="S848" t="s">
        <v>1224</v>
      </c>
      <c r="T848">
        <v>0</v>
      </c>
      <c r="W848" t="s">
        <v>1224</v>
      </c>
      <c r="X848">
        <v>0</v>
      </c>
      <c r="AA848" t="s">
        <v>2052</v>
      </c>
      <c r="AB848">
        <v>0</v>
      </c>
      <c r="AE848" t="s">
        <v>1224</v>
      </c>
      <c r="AF848">
        <v>0</v>
      </c>
      <c r="AI848" t="s">
        <v>1224</v>
      </c>
      <c r="AJ848">
        <v>0</v>
      </c>
      <c r="AM848" t="s">
        <v>1224</v>
      </c>
      <c r="AN848">
        <v>0</v>
      </c>
      <c r="AQ848" t="s">
        <v>1224</v>
      </c>
      <c r="AR848">
        <v>0</v>
      </c>
      <c r="AU848" t="s">
        <v>1224</v>
      </c>
      <c r="AV848">
        <v>0</v>
      </c>
      <c r="AY848" t="s">
        <v>1224</v>
      </c>
      <c r="AZ848">
        <v>0</v>
      </c>
      <c r="BC848" t="s">
        <v>1224</v>
      </c>
      <c r="BD848">
        <v>0</v>
      </c>
      <c r="BG848" t="s">
        <v>1224</v>
      </c>
      <c r="BH848">
        <v>0</v>
      </c>
      <c r="BK848" t="s">
        <v>1224</v>
      </c>
      <c r="BL848">
        <v>0</v>
      </c>
    </row>
    <row r="849" spans="19:64">
      <c r="S849" t="s">
        <v>1225</v>
      </c>
      <c r="T849" s="110">
        <v>2.5032264987423503E-4</v>
      </c>
      <c r="W849" t="s">
        <v>1225</v>
      </c>
      <c r="X849" s="110">
        <v>1.2240000000041099E-4</v>
      </c>
      <c r="AA849" t="s">
        <v>1020</v>
      </c>
      <c r="AB849" s="110">
        <v>0</v>
      </c>
      <c r="AE849" t="s">
        <v>1225</v>
      </c>
      <c r="AF849" s="110">
        <v>2.5032264987390299E-4</v>
      </c>
      <c r="AI849" t="s">
        <v>1225</v>
      </c>
      <c r="AJ849" s="110">
        <v>2.5032264987423503E-4</v>
      </c>
      <c r="AM849" t="s">
        <v>1225</v>
      </c>
      <c r="AN849" s="110">
        <v>2.5032264987423503E-4</v>
      </c>
      <c r="AQ849" t="s">
        <v>1225</v>
      </c>
      <c r="AR849" s="110">
        <v>7.8319793866224704E-5</v>
      </c>
      <c r="AU849" t="s">
        <v>1225</v>
      </c>
      <c r="AV849" s="110">
        <v>3.71999999999594E-5</v>
      </c>
      <c r="AY849" t="s">
        <v>1225</v>
      </c>
      <c r="AZ849" s="110">
        <v>7.8319793866299297E-5</v>
      </c>
      <c r="BC849" t="s">
        <v>1225</v>
      </c>
      <c r="BD849" s="110">
        <v>7.8319793866224704E-5</v>
      </c>
      <c r="BG849" t="s">
        <v>1225</v>
      </c>
      <c r="BH849" s="110">
        <v>7.8319793866299297E-5</v>
      </c>
      <c r="BK849" t="s">
        <v>1225</v>
      </c>
      <c r="BL849" s="110">
        <v>7.8319793866299297E-5</v>
      </c>
    </row>
    <row r="850" spans="19:64">
      <c r="S850" t="s">
        <v>1226</v>
      </c>
      <c r="T850">
        <v>0</v>
      </c>
      <c r="W850" t="s">
        <v>1226</v>
      </c>
      <c r="X850">
        <v>0</v>
      </c>
      <c r="AA850" t="s">
        <v>1021</v>
      </c>
      <c r="AB850">
        <v>0</v>
      </c>
      <c r="AE850" t="s">
        <v>1226</v>
      </c>
      <c r="AF850">
        <v>0</v>
      </c>
      <c r="AI850" t="s">
        <v>1226</v>
      </c>
      <c r="AJ850">
        <v>0</v>
      </c>
      <c r="AM850" t="s">
        <v>1226</v>
      </c>
      <c r="AN850">
        <v>0</v>
      </c>
      <c r="AQ850" t="s">
        <v>1226</v>
      </c>
      <c r="AR850">
        <v>0</v>
      </c>
      <c r="AU850" t="s">
        <v>1226</v>
      </c>
      <c r="AV850">
        <v>-7.5050215625004996E-2</v>
      </c>
      <c r="AY850" t="s">
        <v>1226</v>
      </c>
      <c r="AZ850">
        <v>0</v>
      </c>
      <c r="BC850" t="s">
        <v>1226</v>
      </c>
      <c r="BD850">
        <v>0</v>
      </c>
      <c r="BG850" t="s">
        <v>1226</v>
      </c>
      <c r="BH850">
        <v>0</v>
      </c>
      <c r="BK850" t="s">
        <v>1226</v>
      </c>
      <c r="BL850">
        <v>0</v>
      </c>
    </row>
    <row r="851" spans="19:64">
      <c r="S851" t="s">
        <v>1227</v>
      </c>
      <c r="T851">
        <v>0</v>
      </c>
      <c r="W851" t="s">
        <v>1227</v>
      </c>
      <c r="X851">
        <v>0</v>
      </c>
      <c r="AA851" t="s">
        <v>1022</v>
      </c>
      <c r="AB851">
        <v>0</v>
      </c>
      <c r="AE851" t="s">
        <v>1227</v>
      </c>
      <c r="AF851">
        <v>0</v>
      </c>
      <c r="AI851" t="s">
        <v>1227</v>
      </c>
      <c r="AJ851">
        <v>0</v>
      </c>
      <c r="AM851" t="s">
        <v>1227</v>
      </c>
      <c r="AN851">
        <v>0</v>
      </c>
      <c r="AQ851" t="s">
        <v>1227</v>
      </c>
      <c r="AR851">
        <v>0</v>
      </c>
      <c r="AU851" t="s">
        <v>1227</v>
      </c>
      <c r="AV851">
        <v>0</v>
      </c>
      <c r="AY851" t="s">
        <v>1227</v>
      </c>
      <c r="AZ851">
        <v>0</v>
      </c>
      <c r="BC851" t="s">
        <v>1227</v>
      </c>
      <c r="BD851">
        <v>0</v>
      </c>
      <c r="BG851" t="s">
        <v>1227</v>
      </c>
      <c r="BH851">
        <v>0</v>
      </c>
      <c r="BK851" t="s">
        <v>1227</v>
      </c>
      <c r="BL851">
        <v>0</v>
      </c>
    </row>
    <row r="852" spans="19:64">
      <c r="S852" t="s">
        <v>2065</v>
      </c>
      <c r="T852">
        <v>1.7151289449742601E-2</v>
      </c>
      <c r="W852" t="s">
        <v>2065</v>
      </c>
      <c r="X852">
        <v>1.6072199999999998E-2</v>
      </c>
      <c r="AA852" t="s">
        <v>1023</v>
      </c>
      <c r="AB852">
        <v>0</v>
      </c>
      <c r="AE852" t="s">
        <v>2065</v>
      </c>
      <c r="AF852">
        <v>1.7151289449742702E-2</v>
      </c>
      <c r="AI852" t="s">
        <v>2065</v>
      </c>
      <c r="AJ852">
        <v>1.7151289449742601E-2</v>
      </c>
      <c r="AM852" t="s">
        <v>2065</v>
      </c>
      <c r="AN852">
        <v>1.71512894497425E-2</v>
      </c>
      <c r="AQ852" t="s">
        <v>2065</v>
      </c>
      <c r="AR852">
        <v>5.7131917563458898E-3</v>
      </c>
      <c r="AU852" t="s">
        <v>2065</v>
      </c>
      <c r="AV852" s="110">
        <v>3.1379999999999998E-4</v>
      </c>
      <c r="AY852" t="s">
        <v>2065</v>
      </c>
      <c r="AZ852">
        <v>5.7131917563458898E-3</v>
      </c>
      <c r="BC852" t="s">
        <v>2065</v>
      </c>
      <c r="BD852">
        <v>5.7131917563458898E-3</v>
      </c>
      <c r="BG852" t="s">
        <v>2065</v>
      </c>
      <c r="BH852">
        <v>5.7131917563458898E-3</v>
      </c>
      <c r="BK852" t="s">
        <v>2065</v>
      </c>
      <c r="BL852">
        <v>5.7131917563458898E-3</v>
      </c>
    </row>
    <row r="853" spans="19:64">
      <c r="S853" t="s">
        <v>1228</v>
      </c>
      <c r="T853">
        <v>0.37857881313712899</v>
      </c>
      <c r="W853" t="s">
        <v>1228</v>
      </c>
      <c r="X853">
        <v>0.25585559999999002</v>
      </c>
      <c r="AA853" t="s">
        <v>1024</v>
      </c>
      <c r="AB853">
        <v>0</v>
      </c>
      <c r="AE853" t="s">
        <v>1228</v>
      </c>
      <c r="AF853">
        <v>0.37857881313685399</v>
      </c>
      <c r="AI853" t="s">
        <v>1228</v>
      </c>
      <c r="AJ853">
        <v>0.37857881313706498</v>
      </c>
      <c r="AM853" t="s">
        <v>1228</v>
      </c>
      <c r="AN853">
        <v>0.37857881313716202</v>
      </c>
      <c r="AQ853" t="s">
        <v>1228</v>
      </c>
      <c r="AR853">
        <v>0.12164167264313699</v>
      </c>
      <c r="AU853" t="s">
        <v>1228</v>
      </c>
      <c r="AV853">
        <v>3.5687999999998499E-2</v>
      </c>
      <c r="AY853" t="s">
        <v>1228</v>
      </c>
      <c r="AZ853">
        <v>0.121641672643128</v>
      </c>
      <c r="BC853" t="s">
        <v>1228</v>
      </c>
      <c r="BD853">
        <v>0.12164167264313</v>
      </c>
      <c r="BG853" t="s">
        <v>1228</v>
      </c>
      <c r="BH853">
        <v>0.121641672643131</v>
      </c>
      <c r="BK853" t="s">
        <v>1228</v>
      </c>
      <c r="BL853">
        <v>0.121641672643131</v>
      </c>
    </row>
    <row r="854" spans="19:64">
      <c r="S854" t="s">
        <v>375</v>
      </c>
      <c r="T854" s="110">
        <v>6.8635522025500495E-2</v>
      </c>
      <c r="W854" t="s">
        <v>375</v>
      </c>
      <c r="X854">
        <v>5.8508999999999999E-2</v>
      </c>
      <c r="AA854" t="s">
        <v>1025</v>
      </c>
      <c r="AB854" s="110">
        <v>2.5032264987423503E-4</v>
      </c>
      <c r="AE854" t="s">
        <v>375</v>
      </c>
      <c r="AF854" s="110">
        <v>6.8635522025501897E-2</v>
      </c>
      <c r="AI854" t="s">
        <v>375</v>
      </c>
      <c r="AJ854" s="110">
        <v>6.8635522025500703E-2</v>
      </c>
      <c r="AM854" t="s">
        <v>375</v>
      </c>
      <c r="AN854">
        <v>6.8635522025499704E-2</v>
      </c>
      <c r="AQ854" t="s">
        <v>375</v>
      </c>
      <c r="AR854">
        <v>2.2600666170906399E-2</v>
      </c>
      <c r="AU854" t="s">
        <v>375</v>
      </c>
      <c r="AV854">
        <v>2.9448E-3</v>
      </c>
      <c r="AY854" t="s">
        <v>375</v>
      </c>
      <c r="AZ854">
        <v>2.2600666170906399E-2</v>
      </c>
      <c r="BC854" t="s">
        <v>375</v>
      </c>
      <c r="BD854">
        <v>2.2600666170906301E-2</v>
      </c>
      <c r="BG854" t="s">
        <v>375</v>
      </c>
      <c r="BH854">
        <v>2.2600666170906301E-2</v>
      </c>
      <c r="BK854" t="s">
        <v>375</v>
      </c>
      <c r="BL854">
        <v>2.2600666170906301E-2</v>
      </c>
    </row>
    <row r="855" spans="19:64">
      <c r="S855" t="s">
        <v>1229</v>
      </c>
      <c r="T855">
        <v>0</v>
      </c>
      <c r="W855" t="s">
        <v>1229</v>
      </c>
      <c r="X855">
        <v>0</v>
      </c>
      <c r="AA855" t="s">
        <v>1026</v>
      </c>
      <c r="AB855">
        <v>99.132489015121607</v>
      </c>
      <c r="AE855" t="s">
        <v>1229</v>
      </c>
      <c r="AF855">
        <v>0</v>
      </c>
      <c r="AI855" t="s">
        <v>1229</v>
      </c>
      <c r="AJ855">
        <v>0</v>
      </c>
      <c r="AM855" t="s">
        <v>1229</v>
      </c>
      <c r="AN855">
        <v>0</v>
      </c>
      <c r="AQ855" t="s">
        <v>1229</v>
      </c>
      <c r="AR855">
        <v>0</v>
      </c>
      <c r="AU855" t="s">
        <v>1229</v>
      </c>
      <c r="AV855">
        <v>0</v>
      </c>
      <c r="AY855" t="s">
        <v>1229</v>
      </c>
      <c r="AZ855">
        <v>0</v>
      </c>
      <c r="BC855" t="s">
        <v>1229</v>
      </c>
      <c r="BD855">
        <v>0</v>
      </c>
      <c r="BG855" t="s">
        <v>1229</v>
      </c>
      <c r="BH855">
        <v>0</v>
      </c>
      <c r="BK855" t="s">
        <v>1229</v>
      </c>
      <c r="BL855">
        <v>0</v>
      </c>
    </row>
    <row r="856" spans="19:64">
      <c r="S856" t="s">
        <v>1230</v>
      </c>
      <c r="T856">
        <v>0</v>
      </c>
      <c r="W856" t="s">
        <v>1230</v>
      </c>
      <c r="X856">
        <v>0</v>
      </c>
      <c r="AA856" t="s">
        <v>1027</v>
      </c>
      <c r="AB856">
        <v>-0.13244497804410699</v>
      </c>
      <c r="AE856" t="s">
        <v>1230</v>
      </c>
      <c r="AF856">
        <v>0</v>
      </c>
      <c r="AI856" t="s">
        <v>1230</v>
      </c>
      <c r="AJ856">
        <v>0</v>
      </c>
      <c r="AM856" t="s">
        <v>1230</v>
      </c>
      <c r="AN856">
        <v>0</v>
      </c>
      <c r="AQ856" t="s">
        <v>1230</v>
      </c>
      <c r="AR856">
        <v>0</v>
      </c>
      <c r="AU856" t="s">
        <v>1230</v>
      </c>
      <c r="AV856">
        <v>0</v>
      </c>
      <c r="AY856" t="s">
        <v>1230</v>
      </c>
      <c r="AZ856">
        <v>0</v>
      </c>
      <c r="BC856" t="s">
        <v>1230</v>
      </c>
      <c r="BD856">
        <v>0</v>
      </c>
      <c r="BG856" t="s">
        <v>1230</v>
      </c>
      <c r="BH856">
        <v>0</v>
      </c>
      <c r="BK856" t="s">
        <v>1230</v>
      </c>
      <c r="BL856">
        <v>0</v>
      </c>
    </row>
    <row r="857" spans="19:64">
      <c r="S857" t="s">
        <v>1231</v>
      </c>
      <c r="T857">
        <v>-10.2752922709668</v>
      </c>
      <c r="W857" t="s">
        <v>1231</v>
      </c>
      <c r="X857">
        <v>-5.0333129999999997</v>
      </c>
      <c r="AA857" t="s">
        <v>373</v>
      </c>
      <c r="AB857">
        <v>3.3570710440553098E-2</v>
      </c>
      <c r="AE857" t="s">
        <v>1231</v>
      </c>
      <c r="AF857">
        <v>-10.275292270967499</v>
      </c>
      <c r="AI857" t="s">
        <v>1231</v>
      </c>
      <c r="AJ857">
        <v>-10.275292270966901</v>
      </c>
      <c r="AM857" t="s">
        <v>1231</v>
      </c>
      <c r="AN857">
        <v>-10.2752922709664</v>
      </c>
      <c r="AQ857" t="s">
        <v>1231</v>
      </c>
      <c r="AR857">
        <v>-2.1911040822730801</v>
      </c>
      <c r="AU857" t="s">
        <v>1231</v>
      </c>
      <c r="AV857">
        <v>-1.03879139999999</v>
      </c>
      <c r="AY857" t="s">
        <v>1231</v>
      </c>
      <c r="AZ857">
        <v>-2.1911040822730801</v>
      </c>
      <c r="BC857" t="s">
        <v>1231</v>
      </c>
      <c r="BD857">
        <v>-2.1911040822730801</v>
      </c>
      <c r="BG857" t="s">
        <v>1231</v>
      </c>
      <c r="BH857">
        <v>-2.1911040822730801</v>
      </c>
      <c r="BK857" t="s">
        <v>1231</v>
      </c>
      <c r="BL857">
        <v>-2.1911040822730801</v>
      </c>
    </row>
    <row r="858" spans="19:64">
      <c r="S858" t="s">
        <v>1232</v>
      </c>
      <c r="T858">
        <v>0</v>
      </c>
      <c r="W858" t="s">
        <v>1232</v>
      </c>
      <c r="X858">
        <v>0</v>
      </c>
      <c r="AA858" t="s">
        <v>1028</v>
      </c>
      <c r="AB858">
        <v>-269.19371676600798</v>
      </c>
      <c r="AE858" t="s">
        <v>1232</v>
      </c>
      <c r="AF858">
        <v>0</v>
      </c>
      <c r="AI858" t="s">
        <v>1232</v>
      </c>
      <c r="AJ858">
        <v>0</v>
      </c>
      <c r="AM858" t="s">
        <v>1232</v>
      </c>
      <c r="AN858">
        <v>0</v>
      </c>
      <c r="AQ858" t="s">
        <v>1232</v>
      </c>
      <c r="AR858">
        <v>0</v>
      </c>
      <c r="AU858" t="s">
        <v>1232</v>
      </c>
      <c r="AV858">
        <v>0</v>
      </c>
      <c r="AY858" t="s">
        <v>1232</v>
      </c>
      <c r="AZ858">
        <v>0</v>
      </c>
      <c r="BC858" t="s">
        <v>1232</v>
      </c>
      <c r="BD858">
        <v>0</v>
      </c>
      <c r="BG858" t="s">
        <v>1232</v>
      </c>
      <c r="BH858">
        <v>0</v>
      </c>
      <c r="BK858" t="s">
        <v>1232</v>
      </c>
      <c r="BL858">
        <v>0</v>
      </c>
    </row>
    <row r="859" spans="19:64">
      <c r="S859" t="s">
        <v>1233</v>
      </c>
      <c r="T859">
        <v>-10.2752922709668</v>
      </c>
      <c r="W859" t="s">
        <v>1233</v>
      </c>
      <c r="X859">
        <v>-5.0333129999999997</v>
      </c>
      <c r="AA859" t="s">
        <v>1029</v>
      </c>
      <c r="AB859">
        <v>112.476041244977</v>
      </c>
      <c r="AE859" t="s">
        <v>1233</v>
      </c>
      <c r="AF859">
        <v>-10.275292270967499</v>
      </c>
      <c r="AI859" t="s">
        <v>1233</v>
      </c>
      <c r="AJ859">
        <v>-10.275292270966901</v>
      </c>
      <c r="AM859" t="s">
        <v>1233</v>
      </c>
      <c r="AN859">
        <v>-10.2752922709664</v>
      </c>
      <c r="AQ859" t="s">
        <v>1233</v>
      </c>
      <c r="AR859">
        <v>-2.1911040822730801</v>
      </c>
      <c r="AU859" t="s">
        <v>1233</v>
      </c>
      <c r="AV859">
        <v>-1.03879139999999</v>
      </c>
      <c r="AY859" t="s">
        <v>1233</v>
      </c>
      <c r="AZ859">
        <v>-2.1911040822730801</v>
      </c>
      <c r="BC859" t="s">
        <v>1233</v>
      </c>
      <c r="BD859">
        <v>-2.1911040822730801</v>
      </c>
      <c r="BG859" t="s">
        <v>1233</v>
      </c>
      <c r="BH859">
        <v>-2.1911040822730801</v>
      </c>
      <c r="BK859" t="s">
        <v>1233</v>
      </c>
      <c r="BL859">
        <v>-2.1911040822730801</v>
      </c>
    </row>
    <row r="860" spans="19:64">
      <c r="S860" t="s">
        <v>1234</v>
      </c>
      <c r="T860">
        <v>3.7355148294116701E-2</v>
      </c>
      <c r="W860" t="s">
        <v>1234</v>
      </c>
      <c r="X860">
        <v>1.8298800000000101E-2</v>
      </c>
      <c r="AA860" t="s">
        <v>1030</v>
      </c>
      <c r="AB860">
        <v>0</v>
      </c>
      <c r="AE860" t="s">
        <v>1234</v>
      </c>
      <c r="AF860">
        <v>3.73551482941194E-2</v>
      </c>
      <c r="AI860" t="s">
        <v>1234</v>
      </c>
      <c r="AJ860">
        <v>3.7355148294116701E-2</v>
      </c>
      <c r="AM860" t="s">
        <v>1234</v>
      </c>
      <c r="AN860">
        <v>3.7355148294115001E-2</v>
      </c>
      <c r="AQ860" t="s">
        <v>1234</v>
      </c>
      <c r="AR860">
        <v>1.16890091830005E-2</v>
      </c>
      <c r="AU860" t="s">
        <v>1234</v>
      </c>
      <c r="AV860">
        <v>5.5415999999999998E-3</v>
      </c>
      <c r="AY860" t="s">
        <v>1234</v>
      </c>
      <c r="AZ860">
        <v>1.16890091830013E-2</v>
      </c>
      <c r="BC860" t="s">
        <v>1234</v>
      </c>
      <c r="BD860">
        <v>1.1689009183000599E-2</v>
      </c>
      <c r="BG860" t="s">
        <v>1234</v>
      </c>
      <c r="BH860">
        <v>1.16890091830084E-2</v>
      </c>
      <c r="BK860" t="s">
        <v>1234</v>
      </c>
      <c r="BL860">
        <v>1.16890091830084E-2</v>
      </c>
    </row>
    <row r="861" spans="19:64">
      <c r="S861" t="s">
        <v>1235</v>
      </c>
      <c r="T861">
        <v>0</v>
      </c>
      <c r="W861" t="s">
        <v>1235</v>
      </c>
      <c r="X861">
        <v>0</v>
      </c>
      <c r="AA861" t="s">
        <v>1031</v>
      </c>
      <c r="AB861">
        <v>-396.65231560833399</v>
      </c>
      <c r="AE861" t="s">
        <v>1235</v>
      </c>
      <c r="AF861">
        <v>0</v>
      </c>
      <c r="AI861" t="s">
        <v>1235</v>
      </c>
      <c r="AJ861">
        <v>0</v>
      </c>
      <c r="AM861" t="s">
        <v>1235</v>
      </c>
      <c r="AN861">
        <v>0</v>
      </c>
      <c r="AQ861" t="s">
        <v>1235</v>
      </c>
      <c r="AR861">
        <v>0</v>
      </c>
      <c r="AU861" t="s">
        <v>1235</v>
      </c>
      <c r="AV861">
        <v>0</v>
      </c>
      <c r="AY861" t="s">
        <v>1235</v>
      </c>
      <c r="AZ861">
        <v>0</v>
      </c>
      <c r="BC861" t="s">
        <v>1235</v>
      </c>
      <c r="BD861">
        <v>0</v>
      </c>
      <c r="BG861" t="s">
        <v>1235</v>
      </c>
      <c r="BH861">
        <v>0</v>
      </c>
      <c r="BK861" t="s">
        <v>1235</v>
      </c>
      <c r="BL861">
        <v>0</v>
      </c>
    </row>
    <row r="862" spans="19:64">
      <c r="S862" t="s">
        <v>1236</v>
      </c>
      <c r="T862">
        <v>0</v>
      </c>
      <c r="W862" t="s">
        <v>1236</v>
      </c>
      <c r="X862">
        <v>0</v>
      </c>
      <c r="AA862" t="s">
        <v>1032</v>
      </c>
      <c r="AB862">
        <v>0</v>
      </c>
      <c r="AE862" t="s">
        <v>1236</v>
      </c>
      <c r="AF862">
        <v>0</v>
      </c>
      <c r="AI862" t="s">
        <v>1236</v>
      </c>
      <c r="AJ862">
        <v>0</v>
      </c>
      <c r="AM862" t="s">
        <v>1236</v>
      </c>
      <c r="AN862">
        <v>0</v>
      </c>
      <c r="AQ862" t="s">
        <v>1236</v>
      </c>
      <c r="AR862">
        <v>0</v>
      </c>
      <c r="AU862" t="s">
        <v>1236</v>
      </c>
      <c r="AV862">
        <v>0</v>
      </c>
      <c r="AY862" t="s">
        <v>1236</v>
      </c>
      <c r="AZ862">
        <v>0</v>
      </c>
      <c r="BC862" t="s">
        <v>1236</v>
      </c>
      <c r="BD862">
        <v>0</v>
      </c>
      <c r="BG862" t="s">
        <v>1236</v>
      </c>
      <c r="BH862">
        <v>0</v>
      </c>
      <c r="BK862" t="s">
        <v>1236</v>
      </c>
      <c r="BL862">
        <v>0</v>
      </c>
    </row>
    <row r="863" spans="19:64">
      <c r="S863" t="s">
        <v>1237</v>
      </c>
      <c r="T863">
        <v>0</v>
      </c>
      <c r="W863" t="s">
        <v>1237</v>
      </c>
      <c r="X863">
        <v>0</v>
      </c>
      <c r="AA863" t="s">
        <v>1033</v>
      </c>
      <c r="AB863">
        <v>0</v>
      </c>
      <c r="AE863" t="s">
        <v>1237</v>
      </c>
      <c r="AF863">
        <v>-0.15623323966653099</v>
      </c>
      <c r="AI863" t="s">
        <v>1237</v>
      </c>
      <c r="AJ863">
        <v>0</v>
      </c>
      <c r="AM863" t="s">
        <v>1237</v>
      </c>
      <c r="AN863">
        <v>0</v>
      </c>
      <c r="AQ863" t="s">
        <v>1237</v>
      </c>
      <c r="AR863">
        <v>-2.5086146107719601E-2</v>
      </c>
      <c r="AU863" t="s">
        <v>1237</v>
      </c>
      <c r="AV863">
        <v>-7.4515999999997199E-3</v>
      </c>
      <c r="AY863" t="s">
        <v>1237</v>
      </c>
      <c r="AZ863">
        <v>0</v>
      </c>
      <c r="BC863" t="s">
        <v>1237</v>
      </c>
      <c r="BD863">
        <v>-2.5086146107717502E-2</v>
      </c>
      <c r="BG863" t="s">
        <v>1237</v>
      </c>
      <c r="BH863">
        <v>0</v>
      </c>
      <c r="BK863" t="s">
        <v>1237</v>
      </c>
      <c r="BL863">
        <v>0</v>
      </c>
    </row>
    <row r="864" spans="19:64">
      <c r="S864" t="s">
        <v>1238</v>
      </c>
      <c r="T864">
        <v>0</v>
      </c>
      <c r="W864" t="s">
        <v>1238</v>
      </c>
      <c r="X864">
        <v>0</v>
      </c>
      <c r="AA864" t="s">
        <v>2053</v>
      </c>
      <c r="AB864">
        <v>0</v>
      </c>
      <c r="AE864" t="s">
        <v>1238</v>
      </c>
      <c r="AF864">
        <v>0</v>
      </c>
      <c r="AI864" t="s">
        <v>1238</v>
      </c>
      <c r="AJ864">
        <v>0</v>
      </c>
      <c r="AM864" t="s">
        <v>1238</v>
      </c>
      <c r="AN864">
        <v>0</v>
      </c>
      <c r="AQ864" t="s">
        <v>1238</v>
      </c>
      <c r="AR864">
        <v>0</v>
      </c>
      <c r="AU864" t="s">
        <v>1238</v>
      </c>
      <c r="AV864">
        <v>0</v>
      </c>
      <c r="AY864" t="s">
        <v>1238</v>
      </c>
      <c r="AZ864">
        <v>0</v>
      </c>
      <c r="BC864" t="s">
        <v>1238</v>
      </c>
      <c r="BD864">
        <v>0</v>
      </c>
      <c r="BG864" t="s">
        <v>1238</v>
      </c>
      <c r="BH864">
        <v>0</v>
      </c>
      <c r="BK864" t="s">
        <v>1238</v>
      </c>
      <c r="BL864">
        <v>0</v>
      </c>
    </row>
    <row r="865" spans="19:64">
      <c r="S865" t="s">
        <v>1239</v>
      </c>
      <c r="T865" s="110">
        <v>-1.48828282505775E-3</v>
      </c>
      <c r="W865" t="s">
        <v>1239</v>
      </c>
      <c r="X865" s="110">
        <v>-7.2900000000041096E-4</v>
      </c>
      <c r="AA865" t="s">
        <v>1034</v>
      </c>
      <c r="AB865" s="110">
        <v>0.31579745097909401</v>
      </c>
      <c r="AE865" t="s">
        <v>1239</v>
      </c>
      <c r="AF865" s="110">
        <v>-1.4882828250580001E-3</v>
      </c>
      <c r="AI865" t="s">
        <v>1239</v>
      </c>
      <c r="AJ865" s="110">
        <v>-1.4882828250582601E-3</v>
      </c>
      <c r="AM865" t="s">
        <v>1239</v>
      </c>
      <c r="AN865" s="110">
        <v>-1.4882828250582E-3</v>
      </c>
      <c r="AQ865" t="s">
        <v>1239</v>
      </c>
      <c r="AR865" s="110">
        <v>-4.6570465464442601E-4</v>
      </c>
      <c r="AU865" t="s">
        <v>1239</v>
      </c>
      <c r="AV865" s="110">
        <v>-2.2079999999995899E-4</v>
      </c>
      <c r="AY865" t="s">
        <v>1239</v>
      </c>
      <c r="AZ865" s="110">
        <v>-4.6570465464450099E-4</v>
      </c>
      <c r="BC865" t="s">
        <v>1239</v>
      </c>
      <c r="BD865" s="110">
        <v>-4.6570465464442601E-4</v>
      </c>
      <c r="BG865" t="s">
        <v>1239</v>
      </c>
      <c r="BH865" s="110">
        <v>-4.6570465464450099E-4</v>
      </c>
      <c r="BK865" t="s">
        <v>1239</v>
      </c>
      <c r="BL865" s="110">
        <v>-4.6570465464450099E-4</v>
      </c>
    </row>
    <row r="866" spans="19:64">
      <c r="S866" t="s">
        <v>1240</v>
      </c>
      <c r="T866">
        <v>0</v>
      </c>
      <c r="W866" t="s">
        <v>1240</v>
      </c>
      <c r="X866">
        <v>0</v>
      </c>
      <c r="AA866" t="s">
        <v>1035</v>
      </c>
      <c r="AB866">
        <v>20.550083896635599</v>
      </c>
      <c r="AE866" t="s">
        <v>1240</v>
      </c>
      <c r="AF866">
        <v>0</v>
      </c>
      <c r="AI866" t="s">
        <v>1240</v>
      </c>
      <c r="AJ866">
        <v>0</v>
      </c>
      <c r="AM866" t="s">
        <v>1240</v>
      </c>
      <c r="AN866">
        <v>0</v>
      </c>
      <c r="AQ866" t="s">
        <v>1240</v>
      </c>
      <c r="AR866">
        <v>0</v>
      </c>
      <c r="AU866" t="s">
        <v>1240</v>
      </c>
      <c r="AV866">
        <v>0</v>
      </c>
      <c r="AY866" t="s">
        <v>1240</v>
      </c>
      <c r="AZ866">
        <v>0</v>
      </c>
      <c r="BC866" t="s">
        <v>1240</v>
      </c>
      <c r="BD866">
        <v>0</v>
      </c>
      <c r="BG866" t="s">
        <v>1240</v>
      </c>
      <c r="BH866">
        <v>0</v>
      </c>
      <c r="BK866" t="s">
        <v>1240</v>
      </c>
      <c r="BL866">
        <v>0</v>
      </c>
    </row>
    <row r="867" spans="19:64">
      <c r="S867" t="s">
        <v>1241</v>
      </c>
      <c r="T867">
        <v>0.13244497804418801</v>
      </c>
      <c r="W867" t="s">
        <v>1241</v>
      </c>
      <c r="X867">
        <v>7.4951999999990096E-2</v>
      </c>
      <c r="AA867" t="s">
        <v>1036</v>
      </c>
      <c r="AB867">
        <v>0</v>
      </c>
      <c r="AE867" t="s">
        <v>1241</v>
      </c>
      <c r="AF867">
        <v>0.13244497804389499</v>
      </c>
      <c r="AI867" t="s">
        <v>1241</v>
      </c>
      <c r="AJ867">
        <v>0.132444978044123</v>
      </c>
      <c r="AM867" t="s">
        <v>1241</v>
      </c>
      <c r="AN867">
        <v>0.132444978044225</v>
      </c>
      <c r="AQ867" t="s">
        <v>1241</v>
      </c>
      <c r="AR867">
        <v>4.1898826714558801E-2</v>
      </c>
      <c r="AU867" t="s">
        <v>1241</v>
      </c>
      <c r="AV867">
        <v>1.6718999999998499E-2</v>
      </c>
      <c r="AY867" t="s">
        <v>1241</v>
      </c>
      <c r="AZ867">
        <v>4.1898826714549198E-2</v>
      </c>
      <c r="BC867" t="s">
        <v>1241</v>
      </c>
      <c r="BD867">
        <v>4.1898826714552598E-2</v>
      </c>
      <c r="BG867" t="s">
        <v>1241</v>
      </c>
      <c r="BH867">
        <v>4.1898826714545603E-2</v>
      </c>
      <c r="BK867" t="s">
        <v>1241</v>
      </c>
      <c r="BL867">
        <v>4.1898826714545603E-2</v>
      </c>
    </row>
    <row r="868" spans="19:64">
      <c r="S868" t="s">
        <v>1242</v>
      </c>
      <c r="T868">
        <v>0</v>
      </c>
      <c r="W868" t="s">
        <v>1242</v>
      </c>
      <c r="X868">
        <v>0</v>
      </c>
      <c r="AA868" t="s">
        <v>1037</v>
      </c>
      <c r="AB868">
        <v>0</v>
      </c>
      <c r="AE868" t="s">
        <v>1242</v>
      </c>
      <c r="AF868">
        <v>0</v>
      </c>
      <c r="AI868" t="s">
        <v>1242</v>
      </c>
      <c r="AJ868">
        <v>0</v>
      </c>
      <c r="AM868" t="s">
        <v>1242</v>
      </c>
      <c r="AN868">
        <v>0</v>
      </c>
      <c r="AQ868" t="s">
        <v>1242</v>
      </c>
      <c r="AR868">
        <v>0</v>
      </c>
      <c r="AU868" t="s">
        <v>1242</v>
      </c>
      <c r="AV868">
        <v>0</v>
      </c>
      <c r="AY868" t="s">
        <v>1242</v>
      </c>
      <c r="AZ868">
        <v>0</v>
      </c>
      <c r="BC868" t="s">
        <v>1242</v>
      </c>
      <c r="BD868">
        <v>0</v>
      </c>
      <c r="BG868" t="s">
        <v>1242</v>
      </c>
      <c r="BH868">
        <v>0</v>
      </c>
      <c r="BK868" t="s">
        <v>1242</v>
      </c>
      <c r="BL868">
        <v>0</v>
      </c>
    </row>
    <row r="869" spans="19:64">
      <c r="S869" s="22" t="s">
        <v>1243</v>
      </c>
      <c r="T869" s="22">
        <v>83.581058692459806</v>
      </c>
      <c r="U869" s="22"/>
      <c r="V869" s="22"/>
      <c r="W869" s="22" t="s">
        <v>1243</v>
      </c>
      <c r="X869" s="22">
        <v>40.475385000000003</v>
      </c>
      <c r="Y869" s="22"/>
      <c r="Z869" s="22"/>
      <c r="AA869" s="22" t="s">
        <v>1038</v>
      </c>
      <c r="AB869" s="22">
        <v>0</v>
      </c>
      <c r="AC869" s="22"/>
      <c r="AD869" s="22"/>
      <c r="AE869" s="22" t="s">
        <v>1243</v>
      </c>
      <c r="AF869" s="22">
        <v>83.581058692465405</v>
      </c>
      <c r="AG869" s="22"/>
      <c r="AH869" s="22"/>
      <c r="AI869" s="22" t="s">
        <v>1243</v>
      </c>
      <c r="AJ869" s="22">
        <v>83.581058692460701</v>
      </c>
      <c r="AK869" s="22"/>
      <c r="AL869" s="22"/>
      <c r="AM869" s="22" t="s">
        <v>1243</v>
      </c>
      <c r="AN869" s="22">
        <v>83.581058692456494</v>
      </c>
      <c r="AO869" s="22"/>
      <c r="AP869" s="267"/>
      <c r="AQ869" s="22" t="s">
        <v>1243</v>
      </c>
      <c r="AR869" s="22">
        <v>0</v>
      </c>
      <c r="AU869" t="s">
        <v>1243</v>
      </c>
      <c r="AV869">
        <v>0</v>
      </c>
      <c r="AY869" t="s">
        <v>1243</v>
      </c>
      <c r="AZ869">
        <v>0</v>
      </c>
      <c r="BC869" t="s">
        <v>1243</v>
      </c>
      <c r="BD869">
        <v>0</v>
      </c>
      <c r="BG869" t="s">
        <v>1243</v>
      </c>
      <c r="BH869">
        <v>0</v>
      </c>
      <c r="BK869" t="s">
        <v>1243</v>
      </c>
      <c r="BL869">
        <v>0</v>
      </c>
    </row>
    <row r="870" spans="19:64">
      <c r="S870" s="22" t="s">
        <v>1244</v>
      </c>
      <c r="T870" s="22">
        <v>0</v>
      </c>
      <c r="U870" s="22"/>
      <c r="V870" s="22"/>
      <c r="W870" s="22" t="s">
        <v>1244</v>
      </c>
      <c r="X870" s="22">
        <v>0</v>
      </c>
      <c r="Y870" s="22"/>
      <c r="Z870" s="22"/>
      <c r="AA870" s="22" t="s">
        <v>1039</v>
      </c>
      <c r="AB870" s="22">
        <v>0</v>
      </c>
      <c r="AC870" s="22"/>
      <c r="AD870" s="22"/>
      <c r="AE870" s="22" t="s">
        <v>1244</v>
      </c>
      <c r="AF870" s="22">
        <v>-0.15623323966653099</v>
      </c>
      <c r="AG870" s="22"/>
      <c r="AH870" s="22"/>
      <c r="AI870" s="22" t="s">
        <v>1244</v>
      </c>
      <c r="AJ870" s="22">
        <v>0</v>
      </c>
      <c r="AK870" s="22"/>
      <c r="AL870" s="22"/>
      <c r="AM870" s="22" t="s">
        <v>1244</v>
      </c>
      <c r="AN870" s="22">
        <v>0</v>
      </c>
      <c r="AO870" s="22"/>
      <c r="AP870" s="267"/>
      <c r="AQ870" s="22" t="s">
        <v>1244</v>
      </c>
      <c r="AR870" s="22">
        <v>-2.5086146107719601E-2</v>
      </c>
      <c r="AU870" t="s">
        <v>1244</v>
      </c>
      <c r="AV870">
        <v>-7.4515999999997199E-3</v>
      </c>
      <c r="AY870" t="s">
        <v>1244</v>
      </c>
      <c r="AZ870">
        <v>0</v>
      </c>
      <c r="BC870" t="s">
        <v>1244</v>
      </c>
      <c r="BD870">
        <v>-2.5086146107717502E-2</v>
      </c>
      <c r="BG870" t="s">
        <v>1244</v>
      </c>
      <c r="BH870">
        <v>0</v>
      </c>
      <c r="BK870" t="s">
        <v>1244</v>
      </c>
      <c r="BL870">
        <v>0</v>
      </c>
    </row>
    <row r="871" spans="19:64">
      <c r="S871" t="s">
        <v>1245</v>
      </c>
      <c r="T871">
        <v>0</v>
      </c>
      <c r="W871" t="s">
        <v>1245</v>
      </c>
      <c r="X871">
        <v>19.529153174999902</v>
      </c>
      <c r="AA871" t="s">
        <v>1040</v>
      </c>
      <c r="AB871">
        <v>0</v>
      </c>
      <c r="AE871" t="s">
        <v>1245</v>
      </c>
      <c r="AF871">
        <v>0</v>
      </c>
      <c r="AI871" t="s">
        <v>1245</v>
      </c>
      <c r="AJ871">
        <v>0</v>
      </c>
      <c r="AM871" t="s">
        <v>1245</v>
      </c>
      <c r="AN871">
        <v>0</v>
      </c>
      <c r="AQ871" t="s">
        <v>1245</v>
      </c>
      <c r="AR871">
        <v>0</v>
      </c>
      <c r="AU871" t="s">
        <v>1245</v>
      </c>
      <c r="AV871">
        <v>5.24490325937498</v>
      </c>
      <c r="AY871" t="s">
        <v>1245</v>
      </c>
      <c r="AZ871">
        <v>0</v>
      </c>
      <c r="BC871" t="s">
        <v>1245</v>
      </c>
      <c r="BD871">
        <v>0</v>
      </c>
      <c r="BG871" t="s">
        <v>1245</v>
      </c>
      <c r="BH871">
        <v>0</v>
      </c>
      <c r="BK871" t="s">
        <v>1245</v>
      </c>
      <c r="BL871">
        <v>0</v>
      </c>
    </row>
    <row r="872" spans="19:64">
      <c r="S872" t="s">
        <v>1246</v>
      </c>
      <c r="T872">
        <v>0</v>
      </c>
      <c r="W872" t="s">
        <v>1246</v>
      </c>
      <c r="X872">
        <v>0</v>
      </c>
      <c r="AA872" t="s">
        <v>1041</v>
      </c>
      <c r="AB872">
        <v>10.275041948317799</v>
      </c>
      <c r="AE872" t="s">
        <v>1246</v>
      </c>
      <c r="AF872">
        <v>0</v>
      </c>
      <c r="AI872" t="s">
        <v>1246</v>
      </c>
      <c r="AJ872">
        <v>0</v>
      </c>
      <c r="AM872" t="s">
        <v>1246</v>
      </c>
      <c r="AN872">
        <v>0</v>
      </c>
      <c r="AQ872" t="s">
        <v>1246</v>
      </c>
      <c r="AR872">
        <v>0</v>
      </c>
      <c r="AU872" t="s">
        <v>1246</v>
      </c>
      <c r="AV872">
        <v>0</v>
      </c>
      <c r="AY872" t="s">
        <v>1246</v>
      </c>
      <c r="AZ872">
        <v>0</v>
      </c>
      <c r="BC872" t="s">
        <v>1246</v>
      </c>
      <c r="BD872">
        <v>0</v>
      </c>
      <c r="BG872" t="s">
        <v>1246</v>
      </c>
      <c r="BH872">
        <v>0</v>
      </c>
      <c r="BK872" t="s">
        <v>1246</v>
      </c>
      <c r="BL872">
        <v>0</v>
      </c>
    </row>
    <row r="873" spans="19:64">
      <c r="S873" t="s">
        <v>1247</v>
      </c>
      <c r="T873">
        <v>0</v>
      </c>
      <c r="W873" t="s">
        <v>1247</v>
      </c>
      <c r="X873">
        <v>0</v>
      </c>
      <c r="AA873" t="s">
        <v>1042</v>
      </c>
      <c r="AB873">
        <v>0</v>
      </c>
      <c r="AE873" t="s">
        <v>1247</v>
      </c>
      <c r="AF873">
        <v>0</v>
      </c>
      <c r="AI873" t="s">
        <v>1247</v>
      </c>
      <c r="AJ873">
        <v>0</v>
      </c>
      <c r="AM873" t="s">
        <v>1247</v>
      </c>
      <c r="AN873">
        <v>0</v>
      </c>
      <c r="AQ873" t="s">
        <v>1247</v>
      </c>
      <c r="AR873">
        <v>0</v>
      </c>
      <c r="AU873" t="s">
        <v>1247</v>
      </c>
      <c r="AV873">
        <v>0</v>
      </c>
      <c r="AY873" t="s">
        <v>1247</v>
      </c>
      <c r="AZ873">
        <v>0</v>
      </c>
      <c r="BC873" t="s">
        <v>1247</v>
      </c>
      <c r="BD873">
        <v>0</v>
      </c>
      <c r="BG873" t="s">
        <v>1247</v>
      </c>
      <c r="BH873">
        <v>0</v>
      </c>
      <c r="BK873" t="s">
        <v>1247</v>
      </c>
      <c r="BL873">
        <v>0</v>
      </c>
    </row>
    <row r="874" spans="19:64">
      <c r="S874" t="s">
        <v>1248</v>
      </c>
      <c r="T874">
        <v>0</v>
      </c>
      <c r="W874" t="s">
        <v>1248</v>
      </c>
      <c r="X874">
        <v>0</v>
      </c>
      <c r="AA874" t="s">
        <v>1043</v>
      </c>
      <c r="AB874">
        <v>-5.4602125375770201E-3</v>
      </c>
      <c r="AE874" t="s">
        <v>1248</v>
      </c>
      <c r="AF874">
        <v>0</v>
      </c>
      <c r="AI874" t="s">
        <v>1248</v>
      </c>
      <c r="AJ874">
        <v>0</v>
      </c>
      <c r="AM874" t="s">
        <v>1248</v>
      </c>
      <c r="AN874">
        <v>0</v>
      </c>
      <c r="AQ874" t="s">
        <v>1248</v>
      </c>
      <c r="AR874">
        <v>0</v>
      </c>
      <c r="AU874" t="s">
        <v>1248</v>
      </c>
      <c r="AV874">
        <v>0</v>
      </c>
      <c r="AY874" t="s">
        <v>1248</v>
      </c>
      <c r="AZ874">
        <v>0</v>
      </c>
      <c r="BC874" t="s">
        <v>1248</v>
      </c>
      <c r="BD874">
        <v>0</v>
      </c>
      <c r="BG874" t="s">
        <v>1248</v>
      </c>
      <c r="BH874">
        <v>0</v>
      </c>
      <c r="BK874" t="s">
        <v>1248</v>
      </c>
      <c r="BL874">
        <v>0</v>
      </c>
    </row>
    <row r="875" spans="19:64">
      <c r="S875" t="s">
        <v>1249</v>
      </c>
      <c r="T875">
        <v>10.5265816993022</v>
      </c>
      <c r="W875" t="s">
        <v>1249</v>
      </c>
      <c r="X875">
        <v>5.1561000000000003</v>
      </c>
      <c r="AA875" t="s">
        <v>1044</v>
      </c>
      <c r="AB875">
        <v>0</v>
      </c>
      <c r="AE875" t="s">
        <v>1249</v>
      </c>
      <c r="AF875">
        <v>10.5265816993029</v>
      </c>
      <c r="AI875" t="s">
        <v>1249</v>
      </c>
      <c r="AJ875">
        <v>10.5265816993023</v>
      </c>
      <c r="AM875" t="s">
        <v>1249</v>
      </c>
      <c r="AN875">
        <v>10.526581699301801</v>
      </c>
      <c r="AQ875" t="s">
        <v>1249</v>
      </c>
      <c r="AR875">
        <v>0</v>
      </c>
      <c r="AU875" t="s">
        <v>1249</v>
      </c>
      <c r="AV875">
        <v>0</v>
      </c>
      <c r="AY875" t="s">
        <v>1249</v>
      </c>
      <c r="AZ875">
        <v>0</v>
      </c>
      <c r="BC875" t="s">
        <v>1249</v>
      </c>
      <c r="BD875">
        <v>0</v>
      </c>
      <c r="BG875" t="s">
        <v>1249</v>
      </c>
      <c r="BH875">
        <v>0</v>
      </c>
      <c r="BK875" t="s">
        <v>1249</v>
      </c>
      <c r="BL875">
        <v>0</v>
      </c>
    </row>
    <row r="876" spans="19:64">
      <c r="S876" t="s">
        <v>1250</v>
      </c>
      <c r="T876">
        <v>2.28632570925335</v>
      </c>
      <c r="W876" t="s">
        <v>1250</v>
      </c>
      <c r="X876">
        <v>1.1199599999999901</v>
      </c>
      <c r="AA876" t="s">
        <v>1045</v>
      </c>
      <c r="AB876">
        <v>0</v>
      </c>
      <c r="AE876" t="s">
        <v>1250</v>
      </c>
      <c r="AF876">
        <v>2.2863257092535099</v>
      </c>
      <c r="AI876" t="s">
        <v>1250</v>
      </c>
      <c r="AJ876">
        <v>2.2863257092533802</v>
      </c>
      <c r="AM876" t="s">
        <v>1250</v>
      </c>
      <c r="AN876">
        <v>2.2863257092532598</v>
      </c>
      <c r="AQ876" t="s">
        <v>1250</v>
      </c>
      <c r="AR876">
        <v>0.715426113875956</v>
      </c>
      <c r="AU876" t="s">
        <v>1250</v>
      </c>
      <c r="AV876">
        <v>0.33917999999999898</v>
      </c>
      <c r="AY876" t="s">
        <v>1250</v>
      </c>
      <c r="AZ876">
        <v>0.715426113875956</v>
      </c>
      <c r="BC876" t="s">
        <v>1250</v>
      </c>
      <c r="BD876">
        <v>0.715426113875956</v>
      </c>
      <c r="BG876" t="s">
        <v>1250</v>
      </c>
      <c r="BH876">
        <v>0.715426113875956</v>
      </c>
      <c r="BK876" t="s">
        <v>1250</v>
      </c>
      <c r="BL876">
        <v>0.715426113875956</v>
      </c>
    </row>
    <row r="877" spans="19:64">
      <c r="S877" t="s">
        <v>2066</v>
      </c>
      <c r="T877">
        <v>0</v>
      </c>
      <c r="W877" t="s">
        <v>2066</v>
      </c>
      <c r="X877">
        <v>0</v>
      </c>
      <c r="AA877" t="s">
        <v>1046</v>
      </c>
      <c r="AB877">
        <v>0.31579745097909401</v>
      </c>
      <c r="AE877" t="s">
        <v>2066</v>
      </c>
      <c r="AF877">
        <v>0</v>
      </c>
      <c r="AI877" t="s">
        <v>2066</v>
      </c>
      <c r="AJ877">
        <v>0</v>
      </c>
      <c r="AM877" t="s">
        <v>2066</v>
      </c>
      <c r="AN877">
        <v>0</v>
      </c>
      <c r="AQ877" t="s">
        <v>2066</v>
      </c>
      <c r="AR877">
        <v>1.02418882936244E-2</v>
      </c>
      <c r="AU877" t="s">
        <v>2066</v>
      </c>
      <c r="AV877">
        <v>4.85579999999999E-3</v>
      </c>
      <c r="AY877" t="s">
        <v>2066</v>
      </c>
      <c r="AZ877">
        <v>1.02418882936244E-2</v>
      </c>
      <c r="BC877" t="s">
        <v>2066</v>
      </c>
      <c r="BD877">
        <v>1.02418882936244E-2</v>
      </c>
      <c r="BG877" t="s">
        <v>2066</v>
      </c>
      <c r="BH877">
        <v>1.02418882936244E-2</v>
      </c>
      <c r="BK877" t="s">
        <v>2066</v>
      </c>
      <c r="BL877">
        <v>1.02418882936244E-2</v>
      </c>
    </row>
    <row r="878" spans="19:64">
      <c r="S878" t="s">
        <v>1251</v>
      </c>
      <c r="T878">
        <v>0</v>
      </c>
      <c r="W878" t="s">
        <v>1251</v>
      </c>
      <c r="X878">
        <v>0</v>
      </c>
      <c r="AA878" t="s">
        <v>1047</v>
      </c>
      <c r="AB878">
        <v>0</v>
      </c>
      <c r="AE878" t="s">
        <v>1251</v>
      </c>
      <c r="AF878">
        <v>0</v>
      </c>
      <c r="AI878" t="s">
        <v>1251</v>
      </c>
      <c r="AJ878">
        <v>0</v>
      </c>
      <c r="AM878" t="s">
        <v>1251</v>
      </c>
      <c r="AN878">
        <v>0</v>
      </c>
      <c r="AQ878" t="s">
        <v>1251</v>
      </c>
      <c r="AR878">
        <v>0</v>
      </c>
      <c r="AU878" t="s">
        <v>1251</v>
      </c>
      <c r="AV878">
        <v>0</v>
      </c>
      <c r="AY878" t="s">
        <v>1251</v>
      </c>
      <c r="AZ878">
        <v>0</v>
      </c>
      <c r="BC878" t="s">
        <v>1251</v>
      </c>
      <c r="BD878">
        <v>0</v>
      </c>
      <c r="BG878" t="s">
        <v>1251</v>
      </c>
      <c r="BH878">
        <v>0</v>
      </c>
      <c r="BK878" t="s">
        <v>1251</v>
      </c>
      <c r="BL878">
        <v>0</v>
      </c>
    </row>
    <row r="879" spans="19:64">
      <c r="S879" t="s">
        <v>1252</v>
      </c>
      <c r="T879">
        <v>0</v>
      </c>
      <c r="W879" t="s">
        <v>1252</v>
      </c>
      <c r="X879">
        <v>0</v>
      </c>
      <c r="AA879" t="s">
        <v>1048</v>
      </c>
      <c r="AB879">
        <v>0</v>
      </c>
      <c r="AE879" t="s">
        <v>1252</v>
      </c>
      <c r="AF879">
        <v>0</v>
      </c>
      <c r="AI879" t="s">
        <v>1252</v>
      </c>
      <c r="AJ879">
        <v>0</v>
      </c>
      <c r="AM879" t="s">
        <v>1252</v>
      </c>
      <c r="AN879">
        <v>0</v>
      </c>
      <c r="AQ879" t="s">
        <v>1252</v>
      </c>
      <c r="AR879">
        <v>0</v>
      </c>
      <c r="AU879" t="s">
        <v>1252</v>
      </c>
      <c r="AV879">
        <v>0</v>
      </c>
      <c r="AY879" t="s">
        <v>1252</v>
      </c>
      <c r="AZ879">
        <v>0</v>
      </c>
      <c r="BC879" t="s">
        <v>1252</v>
      </c>
      <c r="BD879">
        <v>0</v>
      </c>
      <c r="BG879" t="s">
        <v>1252</v>
      </c>
      <c r="BH879">
        <v>0</v>
      </c>
      <c r="BK879" t="s">
        <v>1252</v>
      </c>
      <c r="BL879">
        <v>0</v>
      </c>
    </row>
    <row r="880" spans="19:64">
      <c r="S880" t="s">
        <v>2067</v>
      </c>
      <c r="T880">
        <v>0.38632685463529998</v>
      </c>
      <c r="W880" t="s">
        <v>2067</v>
      </c>
      <c r="X880">
        <v>0.18</v>
      </c>
      <c r="AA880" t="s">
        <v>1049</v>
      </c>
      <c r="AB880">
        <v>10.526581699303099</v>
      </c>
      <c r="AE880" t="s">
        <v>2067</v>
      </c>
      <c r="AF880">
        <v>0.38632685463532801</v>
      </c>
      <c r="AI880" t="s">
        <v>2067</v>
      </c>
      <c r="AJ880">
        <v>0.38632685463530497</v>
      </c>
      <c r="AM880" t="s">
        <v>2067</v>
      </c>
      <c r="AN880">
        <v>0.38632685463528399</v>
      </c>
      <c r="AQ880" t="s">
        <v>2067</v>
      </c>
      <c r="AR880">
        <v>0.120470285097389</v>
      </c>
      <c r="AU880" t="s">
        <v>2067</v>
      </c>
      <c r="AV880">
        <v>0.06</v>
      </c>
      <c r="AY880" t="s">
        <v>2067</v>
      </c>
      <c r="AZ880">
        <v>0.120470285097389</v>
      </c>
      <c r="BC880" t="s">
        <v>2067</v>
      </c>
      <c r="BD880">
        <v>0.120470285097389</v>
      </c>
      <c r="BG880" t="s">
        <v>2067</v>
      </c>
      <c r="BH880">
        <v>0.120470285097389</v>
      </c>
      <c r="BK880" t="s">
        <v>2067</v>
      </c>
      <c r="BL880">
        <v>0.120470285097389</v>
      </c>
    </row>
    <row r="881" spans="19:65">
      <c r="S881" t="s">
        <v>1253</v>
      </c>
      <c r="T881">
        <v>0</v>
      </c>
      <c r="W881" t="s">
        <v>1253</v>
      </c>
      <c r="X881">
        <v>0</v>
      </c>
      <c r="AA881" t="s">
        <v>2054</v>
      </c>
      <c r="AB881">
        <v>-6.8824564905326693E-2</v>
      </c>
      <c r="AE881" t="s">
        <v>1253</v>
      </c>
      <c r="AF881">
        <v>0</v>
      </c>
      <c r="AI881" t="s">
        <v>1253</v>
      </c>
      <c r="AJ881">
        <v>0</v>
      </c>
      <c r="AM881" t="s">
        <v>1253</v>
      </c>
      <c r="AN881">
        <v>0</v>
      </c>
      <c r="AQ881" t="s">
        <v>1253</v>
      </c>
      <c r="AR881">
        <v>0</v>
      </c>
      <c r="AU881" t="s">
        <v>1253</v>
      </c>
      <c r="AV881">
        <v>0</v>
      </c>
      <c r="AY881" t="s">
        <v>1253</v>
      </c>
      <c r="AZ881">
        <v>0</v>
      </c>
      <c r="BC881" t="s">
        <v>1253</v>
      </c>
      <c r="BD881">
        <v>0</v>
      </c>
      <c r="BG881" t="s">
        <v>1253</v>
      </c>
      <c r="BH881">
        <v>0</v>
      </c>
      <c r="BK881" t="s">
        <v>1253</v>
      </c>
      <c r="BL881">
        <v>0</v>
      </c>
    </row>
    <row r="882" spans="19:65">
      <c r="S882" t="s">
        <v>1254</v>
      </c>
      <c r="T882">
        <v>-3.6850376457275898E-3</v>
      </c>
      <c r="W882" t="s">
        <v>1254</v>
      </c>
      <c r="X882">
        <v>-1.8054E-3</v>
      </c>
      <c r="AA882" t="s">
        <v>1050</v>
      </c>
      <c r="AB882">
        <v>0</v>
      </c>
      <c r="AE882" t="s">
        <v>1254</v>
      </c>
      <c r="AF882">
        <v>-3.6850376457278401E-3</v>
      </c>
      <c r="AI882" t="s">
        <v>1254</v>
      </c>
      <c r="AJ882">
        <v>-3.6850376457276302E-3</v>
      </c>
      <c r="AM882" t="s">
        <v>1254</v>
      </c>
      <c r="AN882">
        <v>-3.6850376457274298E-3</v>
      </c>
      <c r="AQ882" t="s">
        <v>1254</v>
      </c>
      <c r="AR882">
        <v>-1.15311695952681E-3</v>
      </c>
      <c r="AU882" t="s">
        <v>1254</v>
      </c>
      <c r="AV882" s="110">
        <v>-5.4659999999999897E-4</v>
      </c>
      <c r="AY882" t="s">
        <v>1254</v>
      </c>
      <c r="AZ882">
        <v>-1.15311695952681E-3</v>
      </c>
      <c r="BC882" t="s">
        <v>1254</v>
      </c>
      <c r="BD882">
        <v>-1.15311695952681E-3</v>
      </c>
      <c r="BG882" t="s">
        <v>1254</v>
      </c>
      <c r="BH882">
        <v>-1.15311695952681E-3</v>
      </c>
      <c r="BK882" t="s">
        <v>1254</v>
      </c>
      <c r="BL882">
        <v>-1.15311695952681E-3</v>
      </c>
    </row>
    <row r="883" spans="19:65">
      <c r="S883" t="s">
        <v>1255</v>
      </c>
      <c r="T883">
        <v>0.129871750297503</v>
      </c>
      <c r="W883" t="s">
        <v>1255</v>
      </c>
      <c r="X883">
        <v>9.1346400000000105E-2</v>
      </c>
      <c r="AA883" t="s">
        <v>1051</v>
      </c>
      <c r="AB883">
        <v>0</v>
      </c>
      <c r="AE883" t="s">
        <v>1255</v>
      </c>
      <c r="AF883">
        <v>0.129871750297509</v>
      </c>
      <c r="AI883" t="s">
        <v>1255</v>
      </c>
      <c r="AJ883">
        <v>0.129871750297504</v>
      </c>
      <c r="AM883" t="s">
        <v>1255</v>
      </c>
      <c r="AN883">
        <v>0.1298717502975</v>
      </c>
      <c r="AQ883" t="s">
        <v>1255</v>
      </c>
      <c r="AR883">
        <v>4.1890660281223097E-2</v>
      </c>
      <c r="AU883" t="s">
        <v>1255</v>
      </c>
      <c r="AV883">
        <v>1.12032E-2</v>
      </c>
      <c r="AY883" t="s">
        <v>1255</v>
      </c>
      <c r="AZ883">
        <v>4.1890660281223902E-2</v>
      </c>
      <c r="BC883" t="s">
        <v>1255</v>
      </c>
      <c r="BD883">
        <v>4.1890660281223097E-2</v>
      </c>
      <c r="BG883" t="s">
        <v>1255</v>
      </c>
      <c r="BH883">
        <v>4.1890660281231E-2</v>
      </c>
      <c r="BK883" t="s">
        <v>1255</v>
      </c>
      <c r="BL883">
        <v>4.1890660281231E-2</v>
      </c>
    </row>
    <row r="884" spans="19:65">
      <c r="S884" t="s">
        <v>1256</v>
      </c>
      <c r="T884">
        <v>0</v>
      </c>
      <c r="W884" t="s">
        <v>1256</v>
      </c>
      <c r="X884">
        <v>0</v>
      </c>
      <c r="AA884" t="s">
        <v>1052</v>
      </c>
      <c r="AB884">
        <v>81.153832422166204</v>
      </c>
      <c r="AE884" t="s">
        <v>1256</v>
      </c>
      <c r="AF884">
        <v>0</v>
      </c>
      <c r="AI884" t="s">
        <v>1256</v>
      </c>
      <c r="AJ884">
        <v>0</v>
      </c>
      <c r="AM884" t="s">
        <v>1256</v>
      </c>
      <c r="AN884">
        <v>0</v>
      </c>
      <c r="AQ884" t="s">
        <v>1256</v>
      </c>
      <c r="AR884">
        <v>0</v>
      </c>
      <c r="AU884" t="s">
        <v>1256</v>
      </c>
      <c r="AV884">
        <v>0</v>
      </c>
      <c r="AY884" t="s">
        <v>1256</v>
      </c>
      <c r="AZ884">
        <v>0</v>
      </c>
      <c r="BC884" t="s">
        <v>1256</v>
      </c>
      <c r="BD884">
        <v>0</v>
      </c>
      <c r="BG884" t="s">
        <v>1256</v>
      </c>
      <c r="BH884">
        <v>0</v>
      </c>
      <c r="BK884" t="s">
        <v>1256</v>
      </c>
      <c r="BL884">
        <v>0</v>
      </c>
    </row>
    <row r="885" spans="19:65">
      <c r="S885" t="s">
        <v>1257</v>
      </c>
      <c r="T885">
        <v>-0.29703496948806601</v>
      </c>
      <c r="W885" t="s">
        <v>1257</v>
      </c>
      <c r="X885">
        <v>-0.215101199999985</v>
      </c>
      <c r="AA885" t="s">
        <v>1053</v>
      </c>
      <c r="AB885">
        <v>61.650251689906902</v>
      </c>
      <c r="AE885" t="s">
        <v>1257</v>
      </c>
      <c r="AF885">
        <v>-0.21891834965462501</v>
      </c>
      <c r="AI885" t="s">
        <v>1257</v>
      </c>
      <c r="AJ885">
        <v>-0.21891834965469301</v>
      </c>
      <c r="AM885" t="s">
        <v>1257</v>
      </c>
      <c r="AN885">
        <v>-0.218918349654733</v>
      </c>
      <c r="AQ885" t="s">
        <v>1257</v>
      </c>
      <c r="AR885">
        <v>-8.5169648743004797E-2</v>
      </c>
      <c r="AU885" t="s">
        <v>1257</v>
      </c>
      <c r="AV885">
        <v>-2.1515199999999499E-2</v>
      </c>
      <c r="AY885" t="s">
        <v>1257</v>
      </c>
      <c r="AZ885">
        <v>-6.0083502635281998E-2</v>
      </c>
      <c r="BC885" t="s">
        <v>1257</v>
      </c>
      <c r="BD885">
        <v>-8.5169648743000703E-2</v>
      </c>
      <c r="BG885" t="s">
        <v>1257</v>
      </c>
      <c r="BH885">
        <v>-6.00835026352807E-2</v>
      </c>
      <c r="BK885" t="s">
        <v>1257</v>
      </c>
      <c r="BL885">
        <v>-6.00835026352807E-2</v>
      </c>
    </row>
    <row r="886" spans="19:65">
      <c r="S886" t="s">
        <v>1258</v>
      </c>
      <c r="T886">
        <v>0</v>
      </c>
      <c r="W886" t="s">
        <v>1258</v>
      </c>
      <c r="X886">
        <v>0</v>
      </c>
      <c r="AA886" t="s">
        <v>1054</v>
      </c>
      <c r="AB886">
        <v>0</v>
      </c>
      <c r="AE886" t="s">
        <v>1258</v>
      </c>
      <c r="AF886">
        <v>0</v>
      </c>
      <c r="AI886" t="s">
        <v>1258</v>
      </c>
      <c r="AJ886">
        <v>0</v>
      </c>
      <c r="AM886" t="s">
        <v>1258</v>
      </c>
      <c r="AN886">
        <v>0</v>
      </c>
      <c r="AQ886" t="s">
        <v>1258</v>
      </c>
      <c r="AR886">
        <v>0</v>
      </c>
      <c r="AU886" t="s">
        <v>1258</v>
      </c>
      <c r="AV886">
        <v>0</v>
      </c>
      <c r="AY886" t="s">
        <v>1258</v>
      </c>
      <c r="AZ886">
        <v>0</v>
      </c>
      <c r="BC886" t="s">
        <v>1258</v>
      </c>
      <c r="BD886">
        <v>0</v>
      </c>
      <c r="BG886" t="s">
        <v>1258</v>
      </c>
      <c r="BH886">
        <v>0</v>
      </c>
      <c r="BK886" t="s">
        <v>1258</v>
      </c>
      <c r="BL886">
        <v>0</v>
      </c>
    </row>
    <row r="887" spans="19:65">
      <c r="S887" t="s">
        <v>1259</v>
      </c>
      <c r="T887">
        <v>0</v>
      </c>
      <c r="W887" t="s">
        <v>1259</v>
      </c>
      <c r="X887">
        <v>0</v>
      </c>
      <c r="AA887" t="s">
        <v>1055</v>
      </c>
      <c r="AB887">
        <v>-0.13244497804410699</v>
      </c>
      <c r="AE887" t="s">
        <v>1259</v>
      </c>
      <c r="AF887">
        <v>0</v>
      </c>
      <c r="AI887" t="s">
        <v>1259</v>
      </c>
      <c r="AJ887">
        <v>0</v>
      </c>
      <c r="AM887" t="s">
        <v>1259</v>
      </c>
      <c r="AN887">
        <v>0</v>
      </c>
      <c r="AQ887" t="s">
        <v>1259</v>
      </c>
      <c r="AR887">
        <v>0</v>
      </c>
      <c r="AU887" t="s">
        <v>1259</v>
      </c>
      <c r="AV887">
        <v>0</v>
      </c>
      <c r="AY887" t="s">
        <v>1259</v>
      </c>
      <c r="AZ887">
        <v>0</v>
      </c>
      <c r="BC887" t="s">
        <v>1259</v>
      </c>
      <c r="BD887">
        <v>0</v>
      </c>
      <c r="BG887" t="s">
        <v>1259</v>
      </c>
      <c r="BH887">
        <v>0</v>
      </c>
      <c r="BK887" t="s">
        <v>1259</v>
      </c>
      <c r="BL887">
        <v>0</v>
      </c>
    </row>
    <row r="888" spans="19:65">
      <c r="S888" t="s">
        <v>1260</v>
      </c>
      <c r="T888">
        <v>0</v>
      </c>
      <c r="W888" t="s">
        <v>1260</v>
      </c>
      <c r="X888">
        <v>0</v>
      </c>
      <c r="AA888" t="s">
        <v>1056</v>
      </c>
      <c r="AB888">
        <v>0.31579745097909401</v>
      </c>
      <c r="AE888" t="s">
        <v>1260</v>
      </c>
      <c r="AF888">
        <v>0</v>
      </c>
      <c r="AI888" t="s">
        <v>1260</v>
      </c>
      <c r="AJ888">
        <v>0</v>
      </c>
      <c r="AM888" t="s">
        <v>1260</v>
      </c>
      <c r="AN888">
        <v>0</v>
      </c>
      <c r="AQ888" t="s">
        <v>1260</v>
      </c>
      <c r="AR888">
        <v>0</v>
      </c>
      <c r="AU888" t="s">
        <v>1260</v>
      </c>
      <c r="AV888">
        <v>0</v>
      </c>
      <c r="AY888" t="s">
        <v>1260</v>
      </c>
      <c r="AZ888">
        <v>0</v>
      </c>
      <c r="BC888" t="s">
        <v>1260</v>
      </c>
      <c r="BD888">
        <v>0</v>
      </c>
      <c r="BG888" t="s">
        <v>1260</v>
      </c>
      <c r="BH888">
        <v>0</v>
      </c>
      <c r="BK888" t="s">
        <v>1260</v>
      </c>
      <c r="BL888">
        <v>0</v>
      </c>
    </row>
    <row r="889" spans="19:65">
      <c r="S889" t="s">
        <v>1261</v>
      </c>
      <c r="T889">
        <v>0</v>
      </c>
      <c r="W889" t="s">
        <v>1261</v>
      </c>
      <c r="X889">
        <v>0</v>
      </c>
      <c r="AA889" t="s">
        <v>1057</v>
      </c>
      <c r="AB889">
        <v>61.650251689906902</v>
      </c>
      <c r="AE889" t="s">
        <v>1261</v>
      </c>
      <c r="AF889">
        <v>0</v>
      </c>
      <c r="AI889" t="s">
        <v>1261</v>
      </c>
      <c r="AJ889">
        <v>0</v>
      </c>
      <c r="AM889" t="s">
        <v>1261</v>
      </c>
      <c r="AN889">
        <v>0</v>
      </c>
      <c r="AQ889" t="s">
        <v>1261</v>
      </c>
      <c r="AR889">
        <v>0</v>
      </c>
      <c r="AU889" t="s">
        <v>1261</v>
      </c>
      <c r="AV889">
        <v>0</v>
      </c>
      <c r="AY889" t="s">
        <v>1261</v>
      </c>
      <c r="AZ889">
        <v>0</v>
      </c>
      <c r="BC889" t="s">
        <v>1261</v>
      </c>
      <c r="BD889">
        <v>0</v>
      </c>
      <c r="BG889" t="s">
        <v>1261</v>
      </c>
      <c r="BH889">
        <v>0</v>
      </c>
      <c r="BK889" t="s">
        <v>1261</v>
      </c>
      <c r="BL889">
        <v>0</v>
      </c>
    </row>
    <row r="890" spans="19:65">
      <c r="S890" t="s">
        <v>1262</v>
      </c>
      <c r="T890">
        <v>0</v>
      </c>
      <c r="W890" t="s">
        <v>1262</v>
      </c>
      <c r="X890">
        <v>0</v>
      </c>
      <c r="AA890" t="s">
        <v>1058</v>
      </c>
      <c r="AB890">
        <v>0</v>
      </c>
      <c r="AE890" t="s">
        <v>1262</v>
      </c>
      <c r="AF890">
        <v>0</v>
      </c>
      <c r="AI890" t="s">
        <v>1262</v>
      </c>
      <c r="AJ890">
        <v>0</v>
      </c>
      <c r="AM890" t="s">
        <v>1262</v>
      </c>
      <c r="AN890">
        <v>0</v>
      </c>
      <c r="AQ890" t="s">
        <v>1262</v>
      </c>
      <c r="AR890">
        <v>0</v>
      </c>
      <c r="AU890" t="s">
        <v>1262</v>
      </c>
      <c r="AV890">
        <v>0</v>
      </c>
      <c r="AY890" t="s">
        <v>1262</v>
      </c>
      <c r="AZ890">
        <v>0</v>
      </c>
      <c r="BC890" t="s">
        <v>1262</v>
      </c>
      <c r="BD890">
        <v>0</v>
      </c>
      <c r="BG890" t="s">
        <v>1262</v>
      </c>
      <c r="BH890">
        <v>0</v>
      </c>
      <c r="BK890" t="s">
        <v>1262</v>
      </c>
      <c r="BL890">
        <v>0</v>
      </c>
    </row>
    <row r="891" spans="19:65">
      <c r="S891" t="s">
        <v>1263</v>
      </c>
      <c r="T891">
        <v>0</v>
      </c>
      <c r="W891" t="s">
        <v>1263</v>
      </c>
      <c r="X891">
        <v>0</v>
      </c>
      <c r="AA891" t="s">
        <v>1059</v>
      </c>
      <c r="AB891">
        <v>10.275041948317799</v>
      </c>
      <c r="AE891" t="s">
        <v>1263</v>
      </c>
      <c r="AF891">
        <v>0</v>
      </c>
      <c r="AI891" t="s">
        <v>1263</v>
      </c>
      <c r="AJ891">
        <v>0</v>
      </c>
      <c r="AM891" t="s">
        <v>1263</v>
      </c>
      <c r="AN891">
        <v>0</v>
      </c>
      <c r="AQ891" t="s">
        <v>1263</v>
      </c>
      <c r="AR891">
        <v>0</v>
      </c>
      <c r="AU891" t="s">
        <v>1263</v>
      </c>
      <c r="AV891">
        <v>0</v>
      </c>
      <c r="AY891" t="s">
        <v>1263</v>
      </c>
      <c r="AZ891">
        <v>0</v>
      </c>
      <c r="BC891" t="s">
        <v>1263</v>
      </c>
      <c r="BD891">
        <v>0</v>
      </c>
      <c r="BG891" t="s">
        <v>1263</v>
      </c>
      <c r="BH891">
        <v>0</v>
      </c>
      <c r="BK891" t="s">
        <v>1263</v>
      </c>
      <c r="BL891">
        <v>0</v>
      </c>
    </row>
    <row r="892" spans="19:65">
      <c r="S892" t="s">
        <v>1264</v>
      </c>
      <c r="T892">
        <v>0</v>
      </c>
      <c r="W892" t="s">
        <v>1264</v>
      </c>
      <c r="X892">
        <v>0</v>
      </c>
      <c r="AA892" t="s">
        <v>1060</v>
      </c>
      <c r="AB892">
        <v>0</v>
      </c>
      <c r="AE892" t="s">
        <v>1264</v>
      </c>
      <c r="AF892">
        <v>0</v>
      </c>
      <c r="AI892" t="s">
        <v>1264</v>
      </c>
      <c r="AJ892">
        <v>0</v>
      </c>
      <c r="AM892" t="s">
        <v>1264</v>
      </c>
      <c r="AN892">
        <v>0</v>
      </c>
      <c r="AQ892" t="s">
        <v>1264</v>
      </c>
      <c r="AR892">
        <v>4.4736052842136297E-2</v>
      </c>
      <c r="AU892" t="s">
        <v>1264</v>
      </c>
      <c r="AV892">
        <v>1.02177999999995E-2</v>
      </c>
      <c r="AY892" t="s">
        <v>1264</v>
      </c>
      <c r="AZ892">
        <v>4.4736052842153998E-2</v>
      </c>
      <c r="BC892" t="s">
        <v>1264</v>
      </c>
      <c r="BD892">
        <v>4.4736052842146899E-2</v>
      </c>
      <c r="BG892" t="s">
        <v>1264</v>
      </c>
      <c r="BH892">
        <v>4.4736052842153998E-2</v>
      </c>
      <c r="BK892" t="s">
        <v>1264</v>
      </c>
      <c r="BL892">
        <v>4.4736052842153998E-2</v>
      </c>
    </row>
    <row r="893" spans="19:65">
      <c r="S893" t="s">
        <v>1265</v>
      </c>
      <c r="T893">
        <v>0</v>
      </c>
      <c r="W893" t="s">
        <v>1265</v>
      </c>
      <c r="X893">
        <v>0</v>
      </c>
      <c r="AA893" t="s">
        <v>1061</v>
      </c>
      <c r="AB893">
        <v>0</v>
      </c>
      <c r="AE893" t="s">
        <v>1265</v>
      </c>
      <c r="AF893">
        <v>0</v>
      </c>
      <c r="AI893" t="s">
        <v>1265</v>
      </c>
      <c r="AJ893">
        <v>0</v>
      </c>
      <c r="AM893" t="s">
        <v>1265</v>
      </c>
      <c r="AN893">
        <v>0</v>
      </c>
      <c r="AQ893" t="s">
        <v>1265</v>
      </c>
      <c r="AR893">
        <v>0</v>
      </c>
      <c r="AU893" t="s">
        <v>1265</v>
      </c>
      <c r="AV893">
        <v>0</v>
      </c>
      <c r="AY893" t="s">
        <v>1265</v>
      </c>
      <c r="AZ893">
        <v>0</v>
      </c>
      <c r="BC893" t="s">
        <v>1265</v>
      </c>
      <c r="BD893">
        <v>0</v>
      </c>
      <c r="BG893" t="s">
        <v>1265</v>
      </c>
      <c r="BH893">
        <v>0</v>
      </c>
      <c r="BK893" t="s">
        <v>1265</v>
      </c>
      <c r="BL893">
        <v>0</v>
      </c>
    </row>
    <row r="894" spans="19:65">
      <c r="S894" t="s">
        <v>1266</v>
      </c>
      <c r="T894">
        <v>0.31579745097906697</v>
      </c>
      <c r="W894" t="s">
        <v>1266</v>
      </c>
      <c r="X894">
        <v>0.15468299999999999</v>
      </c>
      <c r="AA894" t="s">
        <v>1062</v>
      </c>
      <c r="AB894">
        <v>-133.61755203525399</v>
      </c>
      <c r="AE894" t="s">
        <v>1266</v>
      </c>
      <c r="AF894">
        <v>0.31579745097908801</v>
      </c>
      <c r="AI894" t="s">
        <v>1266</v>
      </c>
      <c r="AJ894">
        <v>0.31579745097907003</v>
      </c>
      <c r="AM894" t="s">
        <v>1266</v>
      </c>
      <c r="AN894">
        <v>0.31579745097905398</v>
      </c>
      <c r="AQ894" t="s">
        <v>1266</v>
      </c>
      <c r="AR894">
        <v>0</v>
      </c>
      <c r="AU894" t="s">
        <v>1266</v>
      </c>
      <c r="AV894">
        <v>0</v>
      </c>
      <c r="AY894" t="s">
        <v>1266</v>
      </c>
      <c r="AZ894">
        <v>0</v>
      </c>
      <c r="BC894" t="s">
        <v>1266</v>
      </c>
      <c r="BD894">
        <v>0</v>
      </c>
      <c r="BG894" t="s">
        <v>1266</v>
      </c>
      <c r="BH894">
        <v>0</v>
      </c>
      <c r="BK894" t="s">
        <v>1266</v>
      </c>
      <c r="BL894">
        <v>0</v>
      </c>
      <c r="BM894" s="110"/>
    </row>
    <row r="895" spans="19:65">
      <c r="S895" t="s">
        <v>1267</v>
      </c>
      <c r="T895">
        <v>0</v>
      </c>
      <c r="W895" t="s">
        <v>1267</v>
      </c>
      <c r="X895">
        <v>0</v>
      </c>
      <c r="AA895" t="s">
        <v>1063</v>
      </c>
      <c r="AB895">
        <v>0</v>
      </c>
      <c r="AE895" t="s">
        <v>1267</v>
      </c>
      <c r="AF895">
        <v>0</v>
      </c>
      <c r="AI895" t="s">
        <v>1267</v>
      </c>
      <c r="AJ895">
        <v>0</v>
      </c>
      <c r="AM895" t="s">
        <v>1267</v>
      </c>
      <c r="AN895">
        <v>0</v>
      </c>
      <c r="AQ895" t="s">
        <v>1267</v>
      </c>
      <c r="AR895">
        <v>0</v>
      </c>
      <c r="AU895" t="s">
        <v>1267</v>
      </c>
      <c r="AV895">
        <v>0</v>
      </c>
      <c r="AY895" t="s">
        <v>1267</v>
      </c>
      <c r="AZ895">
        <v>0</v>
      </c>
      <c r="BC895" t="s">
        <v>1267</v>
      </c>
      <c r="BD895">
        <v>0</v>
      </c>
      <c r="BG895" t="s">
        <v>1267</v>
      </c>
      <c r="BH895">
        <v>0</v>
      </c>
      <c r="BK895" t="s">
        <v>1267</v>
      </c>
      <c r="BL895">
        <v>0</v>
      </c>
    </row>
    <row r="896" spans="19:65">
      <c r="S896" t="s">
        <v>1268</v>
      </c>
      <c r="T896">
        <v>20.5500838966339</v>
      </c>
      <c r="W896" t="s">
        <v>1268</v>
      </c>
      <c r="X896">
        <v>10.066381199999901</v>
      </c>
      <c r="AA896" t="s">
        <v>1064</v>
      </c>
      <c r="AB896">
        <v>0</v>
      </c>
      <c r="AE896" t="s">
        <v>1268</v>
      </c>
      <c r="AF896">
        <v>20.5500838966353</v>
      </c>
      <c r="AI896" t="s">
        <v>1268</v>
      </c>
      <c r="AJ896">
        <v>20.550083896634099</v>
      </c>
      <c r="AM896" t="s">
        <v>1268</v>
      </c>
      <c r="AN896">
        <v>20.550083896633101</v>
      </c>
      <c r="AQ896" t="s">
        <v>1268</v>
      </c>
      <c r="AR896">
        <v>4.38205152495844</v>
      </c>
      <c r="AU896" t="s">
        <v>1268</v>
      </c>
      <c r="AV896">
        <v>2.0775083999999899</v>
      </c>
      <c r="AY896" t="s">
        <v>1268</v>
      </c>
      <c r="AZ896">
        <v>4.38205152495844</v>
      </c>
      <c r="BC896" t="s">
        <v>1268</v>
      </c>
      <c r="BD896">
        <v>4.3820515249584302</v>
      </c>
      <c r="BG896" t="s">
        <v>1268</v>
      </c>
      <c r="BH896">
        <v>4.3820515249584302</v>
      </c>
      <c r="BK896" t="s">
        <v>1268</v>
      </c>
      <c r="BL896">
        <v>4.3820515249584302</v>
      </c>
    </row>
    <row r="897" spans="19:64">
      <c r="S897" t="s">
        <v>1269</v>
      </c>
      <c r="T897">
        <v>5.4622758061229097E-3</v>
      </c>
      <c r="W897" t="s">
        <v>1269</v>
      </c>
      <c r="X897">
        <v>2.6747999999999902E-3</v>
      </c>
      <c r="AA897" t="s">
        <v>1065</v>
      </c>
      <c r="AB897">
        <v>0</v>
      </c>
      <c r="AE897" t="s">
        <v>1269</v>
      </c>
      <c r="AF897">
        <v>5.4622758061232801E-3</v>
      </c>
      <c r="AI897" t="s">
        <v>1269</v>
      </c>
      <c r="AJ897">
        <v>5.4622758061229704E-3</v>
      </c>
      <c r="AM897" t="s">
        <v>1269</v>
      </c>
      <c r="AN897">
        <v>5.4622758061226902E-3</v>
      </c>
      <c r="AQ897" t="s">
        <v>1269</v>
      </c>
      <c r="AR897">
        <v>1.7091884365472E-3</v>
      </c>
      <c r="AU897" t="s">
        <v>1269</v>
      </c>
      <c r="AV897" s="110">
        <v>8.1059999999999997E-4</v>
      </c>
      <c r="AY897" t="s">
        <v>1269</v>
      </c>
      <c r="AZ897">
        <v>1.7091884365472E-3</v>
      </c>
      <c r="BC897" t="s">
        <v>1269</v>
      </c>
      <c r="BD897">
        <v>1.7091884365472E-3</v>
      </c>
      <c r="BG897" t="s">
        <v>1269</v>
      </c>
      <c r="BH897">
        <v>1.7091884365472E-3</v>
      </c>
      <c r="BK897" t="s">
        <v>1269</v>
      </c>
      <c r="BL897">
        <v>1.7091884365472E-3</v>
      </c>
    </row>
    <row r="898" spans="19:64">
      <c r="S898" t="s">
        <v>1270</v>
      </c>
      <c r="T898">
        <v>0</v>
      </c>
      <c r="W898" t="s">
        <v>1270</v>
      </c>
      <c r="X898">
        <v>0</v>
      </c>
      <c r="AA898" t="s">
        <v>1066</v>
      </c>
      <c r="AB898">
        <v>0</v>
      </c>
      <c r="AE898" t="s">
        <v>1270</v>
      </c>
      <c r="AF898">
        <v>0</v>
      </c>
      <c r="AI898" t="s">
        <v>1270</v>
      </c>
      <c r="AJ898">
        <v>0</v>
      </c>
      <c r="AM898" t="s">
        <v>1270</v>
      </c>
      <c r="AN898">
        <v>0</v>
      </c>
      <c r="AQ898" t="s">
        <v>1270</v>
      </c>
      <c r="AR898">
        <v>0</v>
      </c>
      <c r="AU898" t="s">
        <v>1270</v>
      </c>
      <c r="AV898">
        <v>0</v>
      </c>
      <c r="AY898" t="s">
        <v>1270</v>
      </c>
      <c r="AZ898">
        <v>0</v>
      </c>
      <c r="BC898" t="s">
        <v>1270</v>
      </c>
      <c r="BD898">
        <v>0</v>
      </c>
      <c r="BG898" t="s">
        <v>1270</v>
      </c>
      <c r="BH898">
        <v>0</v>
      </c>
      <c r="BK898" t="s">
        <v>1270</v>
      </c>
      <c r="BL898">
        <v>0</v>
      </c>
    </row>
    <row r="899" spans="19:64">
      <c r="S899" t="s">
        <v>1271</v>
      </c>
      <c r="T899">
        <v>2.1003353561211101E-2</v>
      </c>
      <c r="W899" t="s">
        <v>1271</v>
      </c>
      <c r="X899">
        <v>1.0288800000000001E-2</v>
      </c>
      <c r="AA899" t="s">
        <v>1067</v>
      </c>
      <c r="AB899">
        <v>0</v>
      </c>
      <c r="AE899" t="s">
        <v>1271</v>
      </c>
      <c r="AF899">
        <v>2.1003353561212499E-2</v>
      </c>
      <c r="AI899" t="s">
        <v>1271</v>
      </c>
      <c r="AJ899">
        <v>2.1003353561211399E-2</v>
      </c>
      <c r="AM899" t="s">
        <v>1271</v>
      </c>
      <c r="AN899">
        <v>2.1003353561210299E-2</v>
      </c>
      <c r="AQ899" t="s">
        <v>1271</v>
      </c>
      <c r="AR899">
        <v>6.5722814961667701E-3</v>
      </c>
      <c r="AU899" t="s">
        <v>1271</v>
      </c>
      <c r="AV899">
        <v>3.1157999999999902E-3</v>
      </c>
      <c r="AY899" t="s">
        <v>1271</v>
      </c>
      <c r="AZ899">
        <v>6.5722814961667701E-3</v>
      </c>
      <c r="BC899" t="s">
        <v>1271</v>
      </c>
      <c r="BD899">
        <v>6.5722814961667701E-3</v>
      </c>
      <c r="BG899" t="s">
        <v>1271</v>
      </c>
      <c r="BH899">
        <v>6.5722814961667701E-3</v>
      </c>
      <c r="BK899" t="s">
        <v>1271</v>
      </c>
      <c r="BL899">
        <v>6.5722814961667701E-3</v>
      </c>
    </row>
    <row r="900" spans="19:64">
      <c r="S900" t="s">
        <v>1272</v>
      </c>
      <c r="T900">
        <v>0.94739235293720103</v>
      </c>
      <c r="W900" t="s">
        <v>1272</v>
      </c>
      <c r="X900">
        <v>2.5622999999998998E-3</v>
      </c>
      <c r="AA900" t="s">
        <v>1068</v>
      </c>
      <c r="AB900">
        <v>0</v>
      </c>
      <c r="AE900" t="s">
        <v>1272</v>
      </c>
      <c r="AF900">
        <v>0.94739235293726598</v>
      </c>
      <c r="AI900" t="s">
        <v>1272</v>
      </c>
      <c r="AJ900">
        <v>0.94739235293721202</v>
      </c>
      <c r="AM900" t="s">
        <v>1272</v>
      </c>
      <c r="AN900">
        <v>0.94739235293716395</v>
      </c>
      <c r="AQ900" t="s">
        <v>1272</v>
      </c>
      <c r="AR900">
        <v>0.154199414692794</v>
      </c>
      <c r="AU900" t="s">
        <v>1272</v>
      </c>
      <c r="AV900">
        <v>0.148163815625005</v>
      </c>
      <c r="AY900" t="s">
        <v>1272</v>
      </c>
      <c r="AZ900">
        <v>0.154199414692787</v>
      </c>
      <c r="BC900" t="s">
        <v>1272</v>
      </c>
      <c r="BD900">
        <v>0.154199414692787</v>
      </c>
      <c r="BG900" t="s">
        <v>1272</v>
      </c>
      <c r="BH900">
        <v>0.154199414692787</v>
      </c>
      <c r="BK900" t="s">
        <v>1272</v>
      </c>
      <c r="BL900">
        <v>0.154199414692787</v>
      </c>
    </row>
    <row r="901" spans="19:64">
      <c r="S901" t="s">
        <v>1273</v>
      </c>
      <c r="T901">
        <v>-0.129871750297503</v>
      </c>
      <c r="W901" t="s">
        <v>1273</v>
      </c>
      <c r="X901">
        <v>-9.1346400000000105E-2</v>
      </c>
      <c r="AA901" t="s">
        <v>1069</v>
      </c>
      <c r="AB901">
        <v>0</v>
      </c>
      <c r="AE901" t="s">
        <v>1273</v>
      </c>
      <c r="AF901">
        <v>-0.129871750297509</v>
      </c>
      <c r="AI901" t="s">
        <v>1273</v>
      </c>
      <c r="AJ901">
        <v>-0.129871750297504</v>
      </c>
      <c r="AM901" t="s">
        <v>1273</v>
      </c>
      <c r="AN901">
        <v>-0.1298717502975</v>
      </c>
      <c r="AQ901" t="s">
        <v>1273</v>
      </c>
      <c r="AR901">
        <v>-4.1890660281223097E-2</v>
      </c>
      <c r="AU901" t="s">
        <v>1273</v>
      </c>
      <c r="AV901">
        <v>-1.12032E-2</v>
      </c>
      <c r="AY901" t="s">
        <v>1273</v>
      </c>
      <c r="AZ901">
        <v>-4.1890660281223902E-2</v>
      </c>
      <c r="BC901" t="s">
        <v>1273</v>
      </c>
      <c r="BD901">
        <v>-4.1890660281223097E-2</v>
      </c>
      <c r="BG901" t="s">
        <v>1273</v>
      </c>
      <c r="BH901">
        <v>-4.1890660281231E-2</v>
      </c>
      <c r="BK901" t="s">
        <v>1273</v>
      </c>
      <c r="BL901">
        <v>-4.1890660281231E-2</v>
      </c>
    </row>
    <row r="902" spans="19:64">
      <c r="S902" t="s">
        <v>1274</v>
      </c>
      <c r="T902">
        <v>366.79153886144798</v>
      </c>
      <c r="W902" t="s">
        <v>1274</v>
      </c>
      <c r="X902">
        <v>209.47026209999899</v>
      </c>
      <c r="AA902" t="s">
        <v>1070</v>
      </c>
      <c r="AB902">
        <v>167.28301479669699</v>
      </c>
      <c r="AE902" t="s">
        <v>1274</v>
      </c>
      <c r="AF902">
        <v>366.79153886148498</v>
      </c>
      <c r="AI902" t="s">
        <v>1274</v>
      </c>
      <c r="AJ902">
        <v>366.791538861454</v>
      </c>
      <c r="AM902" t="s">
        <v>1274</v>
      </c>
      <c r="AN902">
        <v>366.79153886142598</v>
      </c>
      <c r="AQ902" t="s">
        <v>1274</v>
      </c>
      <c r="AR902">
        <v>4.7543364510399</v>
      </c>
      <c r="AU902" t="s">
        <v>1274</v>
      </c>
      <c r="AV902">
        <v>2.8202427999999902</v>
      </c>
      <c r="AY902" t="s">
        <v>1274</v>
      </c>
      <c r="AZ902">
        <v>4.7543364510398902</v>
      </c>
      <c r="BC902" t="s">
        <v>1274</v>
      </c>
      <c r="BD902">
        <v>4.7543364510398902</v>
      </c>
      <c r="BG902" t="s">
        <v>1274</v>
      </c>
      <c r="BH902">
        <v>4.7543364510398902</v>
      </c>
      <c r="BK902" t="s">
        <v>1274</v>
      </c>
      <c r="BL902">
        <v>4.7543364510398902</v>
      </c>
    </row>
    <row r="903" spans="19:64">
      <c r="S903" t="s">
        <v>1275</v>
      </c>
      <c r="T903">
        <v>0</v>
      </c>
      <c r="W903" t="s">
        <v>1275</v>
      </c>
      <c r="X903">
        <v>0</v>
      </c>
      <c r="AA903" t="s">
        <v>1071</v>
      </c>
      <c r="AB903">
        <v>0</v>
      </c>
      <c r="AE903" t="s">
        <v>1275</v>
      </c>
      <c r="AF903">
        <v>0</v>
      </c>
      <c r="AI903" t="s">
        <v>1275</v>
      </c>
      <c r="AJ903">
        <v>0</v>
      </c>
      <c r="AM903" t="s">
        <v>1275</v>
      </c>
      <c r="AN903">
        <v>0</v>
      </c>
      <c r="AQ903" t="s">
        <v>1275</v>
      </c>
      <c r="AR903">
        <v>0</v>
      </c>
      <c r="AU903" t="s">
        <v>1275</v>
      </c>
      <c r="AV903">
        <v>0</v>
      </c>
      <c r="AY903" t="s">
        <v>1275</v>
      </c>
      <c r="AZ903">
        <v>0</v>
      </c>
      <c r="BC903" t="s">
        <v>1275</v>
      </c>
      <c r="BD903">
        <v>0</v>
      </c>
      <c r="BG903" t="s">
        <v>1275</v>
      </c>
      <c r="BH903">
        <v>0</v>
      </c>
      <c r="BK903" t="s">
        <v>1275</v>
      </c>
      <c r="BL903">
        <v>0</v>
      </c>
    </row>
    <row r="904" spans="19:64">
      <c r="S904" t="s">
        <v>1276</v>
      </c>
      <c r="T904">
        <v>0.116262084795437</v>
      </c>
      <c r="W904" t="s">
        <v>1276</v>
      </c>
      <c r="X904">
        <v>8.9557199999999906E-2</v>
      </c>
      <c r="AA904" t="s">
        <v>1072</v>
      </c>
      <c r="AB904">
        <v>0</v>
      </c>
      <c r="AE904" t="s">
        <v>1276</v>
      </c>
      <c r="AF904">
        <v>0.11626208479545</v>
      </c>
      <c r="AI904" t="s">
        <v>1276</v>
      </c>
      <c r="AJ904">
        <v>0.116262084795437</v>
      </c>
      <c r="AM904" t="s">
        <v>1276</v>
      </c>
      <c r="AN904">
        <v>0.116262084795437</v>
      </c>
      <c r="AQ904" t="s">
        <v>1276</v>
      </c>
      <c r="AR904">
        <v>3.7852185647354999E-2</v>
      </c>
      <c r="AU904" t="s">
        <v>1276</v>
      </c>
      <c r="AV904">
        <v>7.7657999999999998E-3</v>
      </c>
      <c r="AY904" t="s">
        <v>1276</v>
      </c>
      <c r="AZ904">
        <v>3.7852185647354999E-2</v>
      </c>
      <c r="BC904" t="s">
        <v>1276</v>
      </c>
      <c r="BD904">
        <v>3.7852185647354999E-2</v>
      </c>
      <c r="BG904" t="s">
        <v>1276</v>
      </c>
      <c r="BH904">
        <v>3.7852185647354999E-2</v>
      </c>
      <c r="BK904" t="s">
        <v>1276</v>
      </c>
      <c r="BL904">
        <v>3.7852185647354999E-2</v>
      </c>
    </row>
    <row r="905" spans="19:64">
      <c r="S905" t="s">
        <v>1277</v>
      </c>
      <c r="T905">
        <v>0</v>
      </c>
      <c r="W905" t="s">
        <v>1277</v>
      </c>
      <c r="X905">
        <v>0</v>
      </c>
      <c r="AA905" t="s">
        <v>1073</v>
      </c>
      <c r="AB905">
        <v>0</v>
      </c>
      <c r="AE905" t="s">
        <v>1277</v>
      </c>
      <c r="AF905">
        <v>0</v>
      </c>
      <c r="AI905" t="s">
        <v>1277</v>
      </c>
      <c r="AJ905">
        <v>0</v>
      </c>
      <c r="AM905" t="s">
        <v>1277</v>
      </c>
      <c r="AN905">
        <v>0</v>
      </c>
      <c r="AQ905" t="s">
        <v>1277</v>
      </c>
      <c r="AR905">
        <v>0</v>
      </c>
      <c r="AU905" t="s">
        <v>1277</v>
      </c>
      <c r="AV905">
        <v>0</v>
      </c>
      <c r="AY905" t="s">
        <v>1277</v>
      </c>
      <c r="AZ905">
        <v>0</v>
      </c>
      <c r="BC905" t="s">
        <v>1277</v>
      </c>
      <c r="BD905">
        <v>0</v>
      </c>
      <c r="BG905" t="s">
        <v>1277</v>
      </c>
      <c r="BH905">
        <v>0</v>
      </c>
      <c r="BK905" t="s">
        <v>1277</v>
      </c>
      <c r="BL905">
        <v>0</v>
      </c>
    </row>
    <row r="906" spans="19:64">
      <c r="S906" t="s">
        <v>1278</v>
      </c>
      <c r="T906">
        <v>0</v>
      </c>
      <c r="W906" t="s">
        <v>1278</v>
      </c>
      <c r="X906">
        <v>0</v>
      </c>
      <c r="AA906" t="s">
        <v>1074</v>
      </c>
      <c r="AB906">
        <v>0.14447927628693699</v>
      </c>
      <c r="AE906" t="s">
        <v>1278</v>
      </c>
      <c r="AF906">
        <v>0</v>
      </c>
      <c r="AI906" t="s">
        <v>1278</v>
      </c>
      <c r="AJ906">
        <v>0</v>
      </c>
      <c r="AM906" t="s">
        <v>1278</v>
      </c>
      <c r="AN906">
        <v>0</v>
      </c>
      <c r="AQ906" t="s">
        <v>1278</v>
      </c>
      <c r="AR906">
        <v>0</v>
      </c>
      <c r="AU906" t="s">
        <v>1278</v>
      </c>
      <c r="AV906">
        <v>0</v>
      </c>
      <c r="AY906" t="s">
        <v>1278</v>
      </c>
      <c r="AZ906">
        <v>0</v>
      </c>
      <c r="BC906" t="s">
        <v>1278</v>
      </c>
      <c r="BD906">
        <v>0</v>
      </c>
      <c r="BG906" t="s">
        <v>1278</v>
      </c>
      <c r="BH906">
        <v>0</v>
      </c>
      <c r="BK906" t="s">
        <v>1278</v>
      </c>
      <c r="BL906">
        <v>0</v>
      </c>
    </row>
    <row r="907" spans="19:64">
      <c r="S907" t="s">
        <v>1279</v>
      </c>
      <c r="T907">
        <v>0</v>
      </c>
      <c r="W907" t="s">
        <v>1279</v>
      </c>
      <c r="X907">
        <v>0</v>
      </c>
      <c r="AA907" t="s">
        <v>1075</v>
      </c>
      <c r="AB907">
        <v>0</v>
      </c>
      <c r="AE907" t="s">
        <v>1279</v>
      </c>
      <c r="AF907">
        <v>0</v>
      </c>
      <c r="AI907" t="s">
        <v>1279</v>
      </c>
      <c r="AJ907">
        <v>0</v>
      </c>
      <c r="AM907" t="s">
        <v>1279</v>
      </c>
      <c r="AN907">
        <v>0</v>
      </c>
      <c r="AQ907" t="s">
        <v>1279</v>
      </c>
      <c r="AR907">
        <v>0</v>
      </c>
      <c r="AU907" t="s">
        <v>1279</v>
      </c>
      <c r="AV907" s="110">
        <v>0</v>
      </c>
      <c r="AY907" t="s">
        <v>1279</v>
      </c>
      <c r="AZ907">
        <v>0</v>
      </c>
      <c r="BC907" t="s">
        <v>1279</v>
      </c>
      <c r="BD907">
        <v>0</v>
      </c>
      <c r="BG907" t="s">
        <v>1279</v>
      </c>
      <c r="BH907">
        <v>0</v>
      </c>
      <c r="BK907" t="s">
        <v>1279</v>
      </c>
      <c r="BL907">
        <v>0</v>
      </c>
    </row>
    <row r="908" spans="19:64">
      <c r="S908" t="s">
        <v>1280</v>
      </c>
      <c r="T908">
        <v>0</v>
      </c>
      <c r="W908" t="s">
        <v>1280</v>
      </c>
      <c r="X908">
        <v>0</v>
      </c>
      <c r="AA908" t="s">
        <v>1076</v>
      </c>
      <c r="AB908">
        <v>0</v>
      </c>
      <c r="AE908" t="s">
        <v>1280</v>
      </c>
      <c r="AF908">
        <v>0</v>
      </c>
      <c r="AI908" t="s">
        <v>1280</v>
      </c>
      <c r="AJ908">
        <v>0</v>
      </c>
      <c r="AM908" t="s">
        <v>1280</v>
      </c>
      <c r="AN908">
        <v>0</v>
      </c>
      <c r="AQ908" t="s">
        <v>1280</v>
      </c>
      <c r="AR908">
        <v>0</v>
      </c>
      <c r="AU908" t="s">
        <v>1280</v>
      </c>
      <c r="AV908">
        <v>0</v>
      </c>
      <c r="AY908" t="s">
        <v>1280</v>
      </c>
      <c r="AZ908">
        <v>0</v>
      </c>
      <c r="BC908" t="s">
        <v>1280</v>
      </c>
      <c r="BD908">
        <v>0</v>
      </c>
      <c r="BG908" t="s">
        <v>1280</v>
      </c>
      <c r="BH908">
        <v>0</v>
      </c>
      <c r="BK908" t="s">
        <v>1280</v>
      </c>
      <c r="BL908">
        <v>0</v>
      </c>
    </row>
    <row r="909" spans="19:64">
      <c r="S909" t="s">
        <v>1281</v>
      </c>
      <c r="T909">
        <v>0</v>
      </c>
      <c r="W909" t="s">
        <v>1281</v>
      </c>
      <c r="X909">
        <v>0</v>
      </c>
      <c r="AA909" t="s">
        <v>1077</v>
      </c>
      <c r="AB909">
        <v>0</v>
      </c>
      <c r="AE909" t="s">
        <v>1281</v>
      </c>
      <c r="AF909">
        <v>0</v>
      </c>
      <c r="AI909" t="s">
        <v>1281</v>
      </c>
      <c r="AJ909">
        <v>0</v>
      </c>
      <c r="AM909" t="s">
        <v>1281</v>
      </c>
      <c r="AN909">
        <v>0</v>
      </c>
      <c r="AQ909" t="s">
        <v>1281</v>
      </c>
      <c r="AR909">
        <v>0</v>
      </c>
      <c r="AU909" t="s">
        <v>1281</v>
      </c>
      <c r="AV909">
        <v>0</v>
      </c>
      <c r="AY909" t="s">
        <v>1281</v>
      </c>
      <c r="AZ909">
        <v>0</v>
      </c>
      <c r="BC909" t="s">
        <v>1281</v>
      </c>
      <c r="BD909">
        <v>0</v>
      </c>
      <c r="BG909" t="s">
        <v>1281</v>
      </c>
      <c r="BH909">
        <v>0</v>
      </c>
      <c r="BK909" t="s">
        <v>1281</v>
      </c>
      <c r="BL909">
        <v>0</v>
      </c>
    </row>
    <row r="910" spans="19:64">
      <c r="S910" s="22" t="s">
        <v>1282</v>
      </c>
      <c r="T910" s="22">
        <v>99.960596174579806</v>
      </c>
      <c r="U910" s="22"/>
      <c r="V910" s="22"/>
      <c r="W910" s="22" t="s">
        <v>1282</v>
      </c>
      <c r="X910" s="22">
        <v>19.529153174999902</v>
      </c>
      <c r="Y910" s="22"/>
      <c r="Z910" s="22"/>
      <c r="AA910" s="22" t="s">
        <v>1078</v>
      </c>
      <c r="AB910" s="22">
        <v>-10.275041948317799</v>
      </c>
      <c r="AC910" s="22"/>
      <c r="AD910" s="22"/>
      <c r="AE910" s="22" t="s">
        <v>1282</v>
      </c>
      <c r="AF910" s="22">
        <v>99.960596174612704</v>
      </c>
      <c r="AG910" s="22"/>
      <c r="AH910" s="22"/>
      <c r="AI910" s="22" t="s">
        <v>1282</v>
      </c>
      <c r="AJ910" s="22">
        <v>99.960596174585007</v>
      </c>
      <c r="AK910" s="22"/>
      <c r="AL910" s="22"/>
      <c r="AM910" s="22" t="s">
        <v>1282</v>
      </c>
      <c r="AN910" s="22">
        <v>99.960596174560095</v>
      </c>
      <c r="AO910" s="22"/>
      <c r="AP910" s="267"/>
      <c r="AQ910" s="22" t="s">
        <v>1282</v>
      </c>
      <c r="AR910" s="22">
        <v>0</v>
      </c>
      <c r="AU910" t="s">
        <v>1282</v>
      </c>
      <c r="AV910">
        <v>5.24490325937498</v>
      </c>
      <c r="AY910" t="s">
        <v>1282</v>
      </c>
      <c r="AZ910">
        <v>0</v>
      </c>
      <c r="BC910" t="s">
        <v>1282</v>
      </c>
      <c r="BD910">
        <v>0</v>
      </c>
      <c r="BG910" t="s">
        <v>1282</v>
      </c>
      <c r="BH910">
        <v>0</v>
      </c>
      <c r="BK910" t="s">
        <v>1282</v>
      </c>
      <c r="BL910">
        <v>0</v>
      </c>
    </row>
    <row r="911" spans="19:64">
      <c r="S911" t="s">
        <v>1283</v>
      </c>
      <c r="T911">
        <v>0</v>
      </c>
      <c r="W911" t="s">
        <v>1283</v>
      </c>
      <c r="X911">
        <v>0</v>
      </c>
      <c r="AA911" t="s">
        <v>1079</v>
      </c>
      <c r="AB911">
        <v>-6.8824564905326693E-2</v>
      </c>
      <c r="AE911" t="s">
        <v>1283</v>
      </c>
      <c r="AF911">
        <v>-7.8116619833259904E-2</v>
      </c>
      <c r="AI911" t="s">
        <v>1283</v>
      </c>
      <c r="AJ911">
        <v>-7.8116619833330903E-2</v>
      </c>
      <c r="AM911" t="s">
        <v>1283</v>
      </c>
      <c r="AN911">
        <v>-7.8116619833373493E-2</v>
      </c>
      <c r="AQ911" t="s">
        <v>1283</v>
      </c>
      <c r="AR911">
        <v>0</v>
      </c>
      <c r="AU911" t="s">
        <v>1283</v>
      </c>
      <c r="AV911">
        <v>0</v>
      </c>
      <c r="AY911" t="s">
        <v>1283</v>
      </c>
      <c r="AZ911">
        <v>-2.5086146107716398E-2</v>
      </c>
      <c r="BC911" t="s">
        <v>1283</v>
      </c>
      <c r="BD911">
        <v>0</v>
      </c>
      <c r="BG911" t="s">
        <v>1283</v>
      </c>
      <c r="BH911">
        <v>-2.5086146107715201E-2</v>
      </c>
      <c r="BK911" t="s">
        <v>1283</v>
      </c>
      <c r="BL911">
        <v>-2.5086146107715201E-2</v>
      </c>
    </row>
    <row r="912" spans="19:64">
      <c r="S912" s="22" t="s">
        <v>1284</v>
      </c>
      <c r="T912" s="22">
        <v>10.5265816993022</v>
      </c>
      <c r="U912" s="22"/>
      <c r="V912" s="22"/>
      <c r="W912" s="22" t="s">
        <v>1284</v>
      </c>
      <c r="X912" s="22">
        <v>5.1561000000000003</v>
      </c>
      <c r="Y912" s="22"/>
      <c r="Z912" s="22"/>
      <c r="AA912" s="22" t="s">
        <v>1080</v>
      </c>
      <c r="AB912" s="22">
        <v>0</v>
      </c>
      <c r="AC912" s="22"/>
      <c r="AD912" s="22"/>
      <c r="AE912" s="22" t="s">
        <v>1284</v>
      </c>
      <c r="AF912" s="22">
        <v>10.5265816993029</v>
      </c>
      <c r="AG912" s="22"/>
      <c r="AH912" s="22"/>
      <c r="AI912" s="22" t="s">
        <v>1284</v>
      </c>
      <c r="AJ912" s="22">
        <v>10.5265816993023</v>
      </c>
      <c r="AK912" s="22"/>
      <c r="AL912" s="22"/>
      <c r="AM912" s="22" t="s">
        <v>1284</v>
      </c>
      <c r="AN912" s="22">
        <v>10.526581699301801</v>
      </c>
      <c r="AO912" s="22"/>
      <c r="AP912" s="267"/>
      <c r="AQ912" s="22" t="s">
        <v>1284</v>
      </c>
      <c r="AR912" s="22">
        <v>0</v>
      </c>
      <c r="AU912" t="s">
        <v>1284</v>
      </c>
      <c r="AV912">
        <v>0</v>
      </c>
      <c r="AY912" t="s">
        <v>1284</v>
      </c>
      <c r="AZ912">
        <v>0</v>
      </c>
      <c r="BC912" t="s">
        <v>1284</v>
      </c>
      <c r="BD912">
        <v>0</v>
      </c>
      <c r="BG912" t="s">
        <v>1284</v>
      </c>
      <c r="BH912">
        <v>0</v>
      </c>
      <c r="BK912" t="s">
        <v>1284</v>
      </c>
      <c r="BL912">
        <v>0</v>
      </c>
    </row>
    <row r="913" spans="19:64">
      <c r="S913" t="s">
        <v>1285</v>
      </c>
      <c r="T913">
        <v>0.241318529754494</v>
      </c>
      <c r="W913" t="s">
        <v>1285</v>
      </c>
      <c r="X913">
        <v>0.15999479999999999</v>
      </c>
      <c r="AA913" t="s">
        <v>1081</v>
      </c>
      <c r="AB913">
        <v>0</v>
      </c>
      <c r="AE913" t="s">
        <v>1285</v>
      </c>
      <c r="AF913">
        <v>0.24131852975451501</v>
      </c>
      <c r="AI913" t="s">
        <v>1285</v>
      </c>
      <c r="AJ913">
        <v>0.241318529754495</v>
      </c>
      <c r="AM913" t="s">
        <v>1285</v>
      </c>
      <c r="AN913">
        <v>0.241318529754489</v>
      </c>
      <c r="AQ913" t="s">
        <v>1285</v>
      </c>
      <c r="AR913">
        <v>6.6479472528052003E-2</v>
      </c>
      <c r="AU913" t="s">
        <v>1285</v>
      </c>
      <c r="AV913">
        <v>2.1337800000000001E-2</v>
      </c>
      <c r="AY913" t="s">
        <v>1285</v>
      </c>
      <c r="AZ913">
        <v>6.6479472528052794E-2</v>
      </c>
      <c r="BC913" t="s">
        <v>1285</v>
      </c>
      <c r="BD913">
        <v>6.64794725280521E-2</v>
      </c>
      <c r="BG913" t="s">
        <v>1285</v>
      </c>
      <c r="BH913">
        <v>6.6479472528059899E-2</v>
      </c>
      <c r="BK913" t="s">
        <v>1285</v>
      </c>
      <c r="BL913">
        <v>6.6479472528059899E-2</v>
      </c>
    </row>
    <row r="914" spans="19:64">
      <c r="S914" t="s">
        <v>1286</v>
      </c>
      <c r="T914">
        <v>0</v>
      </c>
      <c r="W914" t="s">
        <v>1286</v>
      </c>
      <c r="X914">
        <v>0</v>
      </c>
      <c r="AA914" t="s">
        <v>1082</v>
      </c>
      <c r="AB914">
        <v>0</v>
      </c>
      <c r="AE914" t="s">
        <v>1286</v>
      </c>
      <c r="AF914">
        <v>0</v>
      </c>
      <c r="AI914" t="s">
        <v>1286</v>
      </c>
      <c r="AJ914">
        <v>0</v>
      </c>
      <c r="AM914" t="s">
        <v>1286</v>
      </c>
      <c r="AN914">
        <v>0</v>
      </c>
      <c r="AQ914" t="s">
        <v>1286</v>
      </c>
      <c r="AR914">
        <v>0</v>
      </c>
      <c r="AU914" t="s">
        <v>1286</v>
      </c>
      <c r="AV914">
        <v>0</v>
      </c>
      <c r="AY914" t="s">
        <v>1286</v>
      </c>
      <c r="AZ914">
        <v>0</v>
      </c>
      <c r="BC914" t="s">
        <v>1286</v>
      </c>
      <c r="BD914">
        <v>0</v>
      </c>
      <c r="BG914" t="s">
        <v>1286</v>
      </c>
      <c r="BH914">
        <v>0</v>
      </c>
      <c r="BK914" t="s">
        <v>1286</v>
      </c>
      <c r="BL914">
        <v>0</v>
      </c>
    </row>
    <row r="915" spans="19:64">
      <c r="S915" t="s">
        <v>1287</v>
      </c>
      <c r="T915">
        <v>0</v>
      </c>
      <c r="W915" t="s">
        <v>1287</v>
      </c>
      <c r="X915">
        <v>0</v>
      </c>
      <c r="AA915" t="s">
        <v>1083</v>
      </c>
      <c r="AB915">
        <v>0</v>
      </c>
      <c r="AE915" t="s">
        <v>1287</v>
      </c>
      <c r="AF915">
        <v>0</v>
      </c>
      <c r="AI915" t="s">
        <v>1287</v>
      </c>
      <c r="AJ915">
        <v>0</v>
      </c>
      <c r="AM915" t="s">
        <v>1287</v>
      </c>
      <c r="AN915">
        <v>0</v>
      </c>
      <c r="AQ915" t="s">
        <v>1287</v>
      </c>
      <c r="AR915">
        <v>0</v>
      </c>
      <c r="AU915" t="s">
        <v>1287</v>
      </c>
      <c r="AV915">
        <v>0</v>
      </c>
      <c r="AY915" t="s">
        <v>1287</v>
      </c>
      <c r="AZ915">
        <v>0</v>
      </c>
      <c r="BC915" t="s">
        <v>1287</v>
      </c>
      <c r="BD915">
        <v>0</v>
      </c>
      <c r="BG915" t="s">
        <v>1287</v>
      </c>
      <c r="BH915">
        <v>0</v>
      </c>
      <c r="BK915" t="s">
        <v>1287</v>
      </c>
      <c r="BL915">
        <v>0</v>
      </c>
    </row>
    <row r="916" spans="19:64">
      <c r="S916" t="s">
        <v>2068</v>
      </c>
      <c r="T916">
        <v>0</v>
      </c>
      <c r="W916" t="s">
        <v>2068</v>
      </c>
      <c r="X916">
        <v>0</v>
      </c>
      <c r="AA916" t="s">
        <v>1084</v>
      </c>
      <c r="AB916">
        <v>0</v>
      </c>
      <c r="AE916" t="s">
        <v>2068</v>
      </c>
      <c r="AF916">
        <v>0</v>
      </c>
      <c r="AI916" t="s">
        <v>2068</v>
      </c>
      <c r="AJ916">
        <v>0</v>
      </c>
      <c r="AM916" t="s">
        <v>2068</v>
      </c>
      <c r="AN916">
        <v>0</v>
      </c>
      <c r="AQ916" t="s">
        <v>2068</v>
      </c>
      <c r="AR916">
        <v>-1.02418882936244E-2</v>
      </c>
      <c r="AU916" t="s">
        <v>2068</v>
      </c>
      <c r="AV916">
        <v>-4.85579999999999E-3</v>
      </c>
      <c r="AY916" t="s">
        <v>2068</v>
      </c>
      <c r="AZ916">
        <v>-1.02418882936244E-2</v>
      </c>
      <c r="BC916" t="s">
        <v>2068</v>
      </c>
      <c r="BD916">
        <v>-1.02418882936244E-2</v>
      </c>
      <c r="BG916" t="s">
        <v>2068</v>
      </c>
      <c r="BH916">
        <v>-1.02418882936244E-2</v>
      </c>
      <c r="BK916" t="s">
        <v>2068</v>
      </c>
      <c r="BL916">
        <v>-1.02418882936244E-2</v>
      </c>
    </row>
    <row r="917" spans="19:64">
      <c r="S917" t="s">
        <v>1288</v>
      </c>
      <c r="T917">
        <v>0</v>
      </c>
      <c r="W917" t="s">
        <v>1288</v>
      </c>
      <c r="X917">
        <v>0</v>
      </c>
      <c r="AA917" t="s">
        <v>2055</v>
      </c>
      <c r="AB917">
        <v>0</v>
      </c>
      <c r="AE917" t="s">
        <v>1288</v>
      </c>
      <c r="AF917">
        <v>0</v>
      </c>
      <c r="AI917" t="s">
        <v>1288</v>
      </c>
      <c r="AJ917">
        <v>0</v>
      </c>
      <c r="AM917" t="s">
        <v>1288</v>
      </c>
      <c r="AN917">
        <v>0</v>
      </c>
      <c r="AQ917" t="s">
        <v>1288</v>
      </c>
      <c r="AR917">
        <v>0</v>
      </c>
      <c r="AU917" t="s">
        <v>1288</v>
      </c>
      <c r="AV917">
        <v>0</v>
      </c>
      <c r="AY917" t="s">
        <v>1288</v>
      </c>
      <c r="AZ917">
        <v>0</v>
      </c>
      <c r="BC917" t="s">
        <v>1288</v>
      </c>
      <c r="BD917">
        <v>0</v>
      </c>
      <c r="BG917" t="s">
        <v>1288</v>
      </c>
      <c r="BH917">
        <v>0</v>
      </c>
      <c r="BK917" t="s">
        <v>1288</v>
      </c>
      <c r="BL917">
        <v>0</v>
      </c>
    </row>
    <row r="918" spans="19:64">
      <c r="S918" t="s">
        <v>1289</v>
      </c>
      <c r="T918">
        <v>0</v>
      </c>
      <c r="W918" t="s">
        <v>1289</v>
      </c>
      <c r="X918">
        <v>0</v>
      </c>
      <c r="AA918" t="s">
        <v>1085</v>
      </c>
      <c r="AB918">
        <v>0</v>
      </c>
      <c r="AE918" t="s">
        <v>1289</v>
      </c>
      <c r="AF918">
        <v>0</v>
      </c>
      <c r="AI918" t="s">
        <v>1289</v>
      </c>
      <c r="AJ918">
        <v>0</v>
      </c>
      <c r="AM918" t="s">
        <v>1289</v>
      </c>
      <c r="AN918">
        <v>0</v>
      </c>
      <c r="AQ918" t="s">
        <v>1289</v>
      </c>
      <c r="AR918">
        <v>0</v>
      </c>
      <c r="AU918" t="s">
        <v>1289</v>
      </c>
      <c r="AV918">
        <v>0</v>
      </c>
      <c r="AY918" t="s">
        <v>1289</v>
      </c>
      <c r="AZ918">
        <v>0</v>
      </c>
      <c r="BC918" t="s">
        <v>1289</v>
      </c>
      <c r="BD918">
        <v>0</v>
      </c>
      <c r="BG918" t="s">
        <v>1289</v>
      </c>
      <c r="BH918">
        <v>0</v>
      </c>
      <c r="BK918" t="s">
        <v>1289</v>
      </c>
      <c r="BL918">
        <v>0</v>
      </c>
    </row>
    <row r="919" spans="19:64">
      <c r="S919" t="s">
        <v>1290</v>
      </c>
      <c r="T919">
        <v>0</v>
      </c>
      <c r="W919" t="s">
        <v>1290</v>
      </c>
      <c r="X919">
        <v>0</v>
      </c>
      <c r="AA919" t="s">
        <v>1086</v>
      </c>
      <c r="AB919">
        <v>0</v>
      </c>
      <c r="AE919" t="s">
        <v>1290</v>
      </c>
      <c r="AF919">
        <v>0</v>
      </c>
      <c r="AI919" t="s">
        <v>1290</v>
      </c>
      <c r="AJ919">
        <v>0</v>
      </c>
      <c r="AM919" t="s">
        <v>1290</v>
      </c>
      <c r="AN919">
        <v>0</v>
      </c>
      <c r="AQ919" t="s">
        <v>1290</v>
      </c>
      <c r="AR919">
        <v>0</v>
      </c>
      <c r="AU919" t="s">
        <v>1290</v>
      </c>
      <c r="AV919">
        <v>0</v>
      </c>
      <c r="AY919" t="s">
        <v>1290</v>
      </c>
      <c r="AZ919">
        <v>0</v>
      </c>
      <c r="BC919" t="s">
        <v>1290</v>
      </c>
      <c r="BD919">
        <v>0</v>
      </c>
      <c r="BG919" t="s">
        <v>1290</v>
      </c>
      <c r="BH919">
        <v>0</v>
      </c>
      <c r="BK919" t="s">
        <v>1290</v>
      </c>
      <c r="BL919">
        <v>0</v>
      </c>
    </row>
    <row r="920" spans="19:64">
      <c r="S920" t="s">
        <v>1291</v>
      </c>
      <c r="T920">
        <v>0</v>
      </c>
      <c r="W920" t="s">
        <v>1291</v>
      </c>
      <c r="X920">
        <v>0</v>
      </c>
      <c r="AA920" t="s">
        <v>1087</v>
      </c>
      <c r="AB920">
        <v>0</v>
      </c>
      <c r="AE920" t="s">
        <v>1291</v>
      </c>
      <c r="AF920">
        <v>0</v>
      </c>
      <c r="AI920" t="s">
        <v>1291</v>
      </c>
      <c r="AJ920">
        <v>0</v>
      </c>
      <c r="AM920" t="s">
        <v>1291</v>
      </c>
      <c r="AN920">
        <v>0</v>
      </c>
      <c r="AQ920" t="s">
        <v>1291</v>
      </c>
      <c r="AR920">
        <v>0</v>
      </c>
      <c r="AU920" t="s">
        <v>1291</v>
      </c>
      <c r="AV920">
        <v>0</v>
      </c>
      <c r="AY920" t="s">
        <v>1291</v>
      </c>
      <c r="AZ920">
        <v>0</v>
      </c>
      <c r="BC920" t="s">
        <v>1291</v>
      </c>
      <c r="BD920">
        <v>0</v>
      </c>
      <c r="BG920" t="s">
        <v>1291</v>
      </c>
      <c r="BH920">
        <v>0</v>
      </c>
      <c r="BK920" t="s">
        <v>1291</v>
      </c>
      <c r="BL920">
        <v>0</v>
      </c>
    </row>
    <row r="921" spans="19:64">
      <c r="S921" t="s">
        <v>1292</v>
      </c>
      <c r="T921" s="110">
        <v>0.31743767474034001</v>
      </c>
      <c r="W921" t="s">
        <v>1292</v>
      </c>
      <c r="X921" s="110">
        <v>0.155487599999999</v>
      </c>
      <c r="AA921" t="s">
        <v>1088</v>
      </c>
      <c r="AB921" s="110">
        <v>0</v>
      </c>
      <c r="AE921" t="s">
        <v>1292</v>
      </c>
      <c r="AF921" s="110">
        <v>0.317437674740361</v>
      </c>
      <c r="AI921" t="s">
        <v>1292</v>
      </c>
      <c r="AJ921" s="110">
        <v>0.31743767474034301</v>
      </c>
      <c r="AM921" t="s">
        <v>1292</v>
      </c>
      <c r="AN921" s="110">
        <v>0.31743767474032702</v>
      </c>
      <c r="AQ921" t="s">
        <v>1292</v>
      </c>
      <c r="AR921" s="110">
        <v>5.1330217438532995E-4</v>
      </c>
      <c r="AU921" t="s">
        <v>1292</v>
      </c>
      <c r="AV921" s="110">
        <v>2.43E-4</v>
      </c>
      <c r="AY921" t="s">
        <v>1292</v>
      </c>
      <c r="AZ921" s="110">
        <v>5.1330217438532995E-4</v>
      </c>
      <c r="BC921" t="s">
        <v>1292</v>
      </c>
      <c r="BD921" s="110">
        <v>5.1330217438532995E-4</v>
      </c>
      <c r="BG921" t="s">
        <v>1292</v>
      </c>
      <c r="BH921" s="110">
        <v>5.1330217438532995E-4</v>
      </c>
      <c r="BK921" t="s">
        <v>1292</v>
      </c>
      <c r="BL921" s="110">
        <v>5.1330217438532995E-4</v>
      </c>
    </row>
    <row r="922" spans="19:64">
      <c r="S922" t="s">
        <v>1293</v>
      </c>
      <c r="T922">
        <v>0</v>
      </c>
      <c r="W922" t="s">
        <v>1293</v>
      </c>
      <c r="X922">
        <v>0</v>
      </c>
      <c r="AA922" t="s">
        <v>1089</v>
      </c>
      <c r="AB922">
        <v>0</v>
      </c>
      <c r="AE922" t="s">
        <v>1293</v>
      </c>
      <c r="AF922">
        <v>0</v>
      </c>
      <c r="AI922" t="s">
        <v>1293</v>
      </c>
      <c r="AJ922">
        <v>0</v>
      </c>
      <c r="AM922" t="s">
        <v>1293</v>
      </c>
      <c r="AN922">
        <v>0</v>
      </c>
      <c r="AQ922" t="s">
        <v>1293</v>
      </c>
      <c r="AR922">
        <v>0</v>
      </c>
      <c r="AU922" t="s">
        <v>1293</v>
      </c>
      <c r="AV922">
        <v>0</v>
      </c>
      <c r="AY922" t="s">
        <v>1293</v>
      </c>
      <c r="AZ922">
        <v>0</v>
      </c>
      <c r="BC922" t="s">
        <v>1293</v>
      </c>
      <c r="BD922">
        <v>0</v>
      </c>
      <c r="BG922" t="s">
        <v>1293</v>
      </c>
      <c r="BH922">
        <v>0</v>
      </c>
      <c r="BK922" t="s">
        <v>1293</v>
      </c>
      <c r="BL922">
        <v>0</v>
      </c>
    </row>
    <row r="923" spans="19:64">
      <c r="S923" t="s">
        <v>1294</v>
      </c>
      <c r="T923">
        <v>-0.14447927628693</v>
      </c>
      <c r="W923" t="s">
        <v>1294</v>
      </c>
      <c r="X923">
        <v>-9.85014000000001E-2</v>
      </c>
      <c r="AA923" t="s">
        <v>1090</v>
      </c>
      <c r="AB923">
        <v>0</v>
      </c>
      <c r="AE923" t="s">
        <v>1294</v>
      </c>
      <c r="AF923">
        <v>-0.14447927628693699</v>
      </c>
      <c r="AI923" t="s">
        <v>1294</v>
      </c>
      <c r="AJ923">
        <v>-0.144479276286931</v>
      </c>
      <c r="AM923" t="s">
        <v>1294</v>
      </c>
      <c r="AN923">
        <v>-0.144479276286927</v>
      </c>
      <c r="AQ923" t="s">
        <v>1294</v>
      </c>
      <c r="AR923">
        <v>-4.6461554113844297E-2</v>
      </c>
      <c r="AU923" t="s">
        <v>1294</v>
      </c>
      <c r="AV923">
        <v>-1.33703999999998E-2</v>
      </c>
      <c r="AY923" t="s">
        <v>1294</v>
      </c>
      <c r="AZ923">
        <v>-4.6461554113845102E-2</v>
      </c>
      <c r="BC923" t="s">
        <v>1294</v>
      </c>
      <c r="BD923">
        <v>-4.6461554113844401E-2</v>
      </c>
      <c r="BG923" t="s">
        <v>1294</v>
      </c>
      <c r="BH923">
        <v>-4.6461554113852201E-2</v>
      </c>
      <c r="BK923" t="s">
        <v>1294</v>
      </c>
      <c r="BL923">
        <v>-4.6461554113852201E-2</v>
      </c>
    </row>
    <row r="924" spans="19:64">
      <c r="S924" s="22" t="s">
        <v>1295</v>
      </c>
      <c r="T924" s="22">
        <v>-99.960596174579806</v>
      </c>
      <c r="U924" s="22"/>
      <c r="V924" s="22"/>
      <c r="W924" s="22" t="s">
        <v>1295</v>
      </c>
      <c r="X924" s="22">
        <v>-19.529153174999902</v>
      </c>
      <c r="Y924" s="22"/>
      <c r="Z924" s="22"/>
      <c r="AA924" s="22" t="s">
        <v>1091</v>
      </c>
      <c r="AB924" s="22">
        <v>0</v>
      </c>
      <c r="AC924" s="22"/>
      <c r="AD924" s="22"/>
      <c r="AE924" s="22" t="s">
        <v>1295</v>
      </c>
      <c r="AF924" s="22">
        <v>-99.960596174612704</v>
      </c>
      <c r="AG924" s="22"/>
      <c r="AH924" s="22"/>
      <c r="AI924" s="22" t="s">
        <v>1295</v>
      </c>
      <c r="AJ924" s="22">
        <v>-99.960596174585007</v>
      </c>
      <c r="AK924" s="22"/>
      <c r="AL924" s="22"/>
      <c r="AM924" s="22" t="s">
        <v>1295</v>
      </c>
      <c r="AN924" s="22">
        <v>-99.960596174560095</v>
      </c>
      <c r="AO924" s="22"/>
      <c r="AP924" s="267"/>
      <c r="AQ924" s="22" t="s">
        <v>1295</v>
      </c>
      <c r="AR924" s="22">
        <v>0</v>
      </c>
      <c r="AU924" t="s">
        <v>1295</v>
      </c>
      <c r="AV924">
        <v>-5.24490325937498</v>
      </c>
      <c r="AY924" t="s">
        <v>1295</v>
      </c>
      <c r="AZ924">
        <v>0</v>
      </c>
      <c r="BC924" t="s">
        <v>1295</v>
      </c>
      <c r="BD924">
        <v>0</v>
      </c>
      <c r="BG924" t="s">
        <v>1295</v>
      </c>
      <c r="BH924">
        <v>0</v>
      </c>
      <c r="BK924" t="s">
        <v>1295</v>
      </c>
      <c r="BL924">
        <v>0</v>
      </c>
    </row>
    <row r="925" spans="19:64">
      <c r="S925" t="s">
        <v>1296</v>
      </c>
      <c r="T925">
        <v>0</v>
      </c>
      <c r="W925" t="s">
        <v>1296</v>
      </c>
      <c r="X925">
        <v>0</v>
      </c>
      <c r="AA925" t="s">
        <v>1092</v>
      </c>
      <c r="AB925">
        <v>0</v>
      </c>
      <c r="AE925" t="s">
        <v>1296</v>
      </c>
      <c r="AF925">
        <v>0</v>
      </c>
      <c r="AI925" t="s">
        <v>1296</v>
      </c>
      <c r="AJ925">
        <v>0</v>
      </c>
      <c r="AM925" t="s">
        <v>1296</v>
      </c>
      <c r="AN925">
        <v>0</v>
      </c>
      <c r="AQ925" t="s">
        <v>1296</v>
      </c>
      <c r="AR925">
        <v>0</v>
      </c>
      <c r="AU925" t="s">
        <v>1296</v>
      </c>
      <c r="AV925">
        <v>0</v>
      </c>
      <c r="AY925" t="s">
        <v>1296</v>
      </c>
      <c r="AZ925">
        <v>0</v>
      </c>
      <c r="BC925" t="s">
        <v>1296</v>
      </c>
      <c r="BD925">
        <v>0</v>
      </c>
      <c r="BG925" t="s">
        <v>1296</v>
      </c>
      <c r="BH925">
        <v>0</v>
      </c>
      <c r="BK925" t="s">
        <v>1296</v>
      </c>
      <c r="BL925">
        <v>0</v>
      </c>
    </row>
    <row r="926" spans="19:64">
      <c r="S926" t="s">
        <v>1297</v>
      </c>
      <c r="T926">
        <v>0</v>
      </c>
      <c r="W926" t="s">
        <v>1297</v>
      </c>
      <c r="X926">
        <v>0</v>
      </c>
      <c r="AA926" t="s">
        <v>1093</v>
      </c>
      <c r="AB926">
        <v>-10.254038594756601</v>
      </c>
      <c r="AE926" t="s">
        <v>1297</v>
      </c>
      <c r="AF926">
        <v>0</v>
      </c>
      <c r="AI926" t="s">
        <v>1297</v>
      </c>
      <c r="AJ926">
        <v>0</v>
      </c>
      <c r="AM926" t="s">
        <v>1297</v>
      </c>
      <c r="AN926">
        <v>0</v>
      </c>
      <c r="AQ926" t="s">
        <v>1297</v>
      </c>
      <c r="AR926">
        <v>0</v>
      </c>
      <c r="AU926" t="s">
        <v>1297</v>
      </c>
      <c r="AV926">
        <v>0</v>
      </c>
      <c r="AY926" t="s">
        <v>1297</v>
      </c>
      <c r="AZ926">
        <v>0</v>
      </c>
      <c r="BC926" t="s">
        <v>1297</v>
      </c>
      <c r="BD926">
        <v>0</v>
      </c>
      <c r="BG926" t="s">
        <v>1297</v>
      </c>
      <c r="BH926">
        <v>0</v>
      </c>
      <c r="BK926" t="s">
        <v>1297</v>
      </c>
      <c r="BL926">
        <v>0</v>
      </c>
    </row>
    <row r="927" spans="19:64">
      <c r="S927" t="s">
        <v>2069</v>
      </c>
      <c r="T927">
        <v>0</v>
      </c>
      <c r="W927" t="s">
        <v>2069</v>
      </c>
      <c r="X927">
        <v>0</v>
      </c>
      <c r="AA927" t="s">
        <v>2056</v>
      </c>
      <c r="AB927">
        <v>10.526581699303099</v>
      </c>
      <c r="AE927" t="s">
        <v>2069</v>
      </c>
      <c r="AF927">
        <v>0</v>
      </c>
      <c r="AI927" t="s">
        <v>2069</v>
      </c>
      <c r="AJ927">
        <v>0</v>
      </c>
      <c r="AM927" t="s">
        <v>2069</v>
      </c>
      <c r="AN927">
        <v>0</v>
      </c>
      <c r="AQ927" t="s">
        <v>2069</v>
      </c>
      <c r="AR927">
        <v>0</v>
      </c>
      <c r="AU927" t="s">
        <v>2069</v>
      </c>
      <c r="AV927">
        <v>0</v>
      </c>
      <c r="AY927" t="s">
        <v>2069</v>
      </c>
      <c r="AZ927">
        <v>0</v>
      </c>
      <c r="BC927" t="s">
        <v>2069</v>
      </c>
      <c r="BD927">
        <v>0</v>
      </c>
      <c r="BG927" t="s">
        <v>2069</v>
      </c>
      <c r="BH927">
        <v>0</v>
      </c>
      <c r="BK927" t="s">
        <v>2069</v>
      </c>
      <c r="BL927">
        <v>0</v>
      </c>
    </row>
    <row r="928" spans="19:64">
      <c r="S928" t="s">
        <v>1298</v>
      </c>
      <c r="T928">
        <v>0</v>
      </c>
      <c r="W928" t="s">
        <v>1298</v>
      </c>
      <c r="X928">
        <v>0</v>
      </c>
      <c r="AA928" t="s">
        <v>1094</v>
      </c>
      <c r="AB928">
        <v>-10.526581699303099</v>
      </c>
      <c r="AE928" t="s">
        <v>1298</v>
      </c>
      <c r="AF928">
        <v>0</v>
      </c>
      <c r="AI928" t="s">
        <v>1298</v>
      </c>
      <c r="AJ928">
        <v>0</v>
      </c>
      <c r="AM928" t="s">
        <v>1298</v>
      </c>
      <c r="AN928">
        <v>0</v>
      </c>
      <c r="AQ928" t="s">
        <v>1298</v>
      </c>
      <c r="AR928">
        <v>0</v>
      </c>
      <c r="AU928" t="s">
        <v>1298</v>
      </c>
      <c r="AV928">
        <v>0</v>
      </c>
      <c r="AY928" t="s">
        <v>1298</v>
      </c>
      <c r="AZ928">
        <v>0</v>
      </c>
      <c r="BC928" t="s">
        <v>1298</v>
      </c>
      <c r="BD928">
        <v>0</v>
      </c>
      <c r="BG928" t="s">
        <v>1298</v>
      </c>
      <c r="BH928">
        <v>0</v>
      </c>
      <c r="BK928" t="s">
        <v>1298</v>
      </c>
      <c r="BL928">
        <v>0</v>
      </c>
    </row>
    <row r="929" spans="19:65">
      <c r="S929" t="s">
        <v>1299</v>
      </c>
      <c r="T929">
        <v>3.6850376457275898E-3</v>
      </c>
      <c r="W929" t="s">
        <v>1299</v>
      </c>
      <c r="X929">
        <v>1.8054E-3</v>
      </c>
      <c r="AA929" t="s">
        <v>1095</v>
      </c>
      <c r="AB929">
        <v>-0.129871750297509</v>
      </c>
      <c r="AE929" t="s">
        <v>1299</v>
      </c>
      <c r="AF929">
        <v>3.6850376457278401E-3</v>
      </c>
      <c r="AI929" t="s">
        <v>1299</v>
      </c>
      <c r="AJ929">
        <v>3.6850376457276302E-3</v>
      </c>
      <c r="AM929" t="s">
        <v>1299</v>
      </c>
      <c r="AN929">
        <v>3.6850376457274298E-3</v>
      </c>
      <c r="AQ929" t="s">
        <v>1299</v>
      </c>
      <c r="AR929">
        <v>1.15311695952681E-3</v>
      </c>
      <c r="AU929" t="s">
        <v>1299</v>
      </c>
      <c r="AV929" s="110">
        <v>5.4659999999999897E-4</v>
      </c>
      <c r="AY929" t="s">
        <v>1299</v>
      </c>
      <c r="AZ929">
        <v>1.15311695952681E-3</v>
      </c>
      <c r="BC929" t="s">
        <v>1299</v>
      </c>
      <c r="BD929">
        <v>1.15311695952681E-3</v>
      </c>
      <c r="BG929" t="s">
        <v>1299</v>
      </c>
      <c r="BH929">
        <v>1.15311695952681E-3</v>
      </c>
      <c r="BK929" t="s">
        <v>1299</v>
      </c>
      <c r="BL929">
        <v>1.15311695952681E-3</v>
      </c>
    </row>
    <row r="930" spans="19:65">
      <c r="S930" t="s">
        <v>1300</v>
      </c>
      <c r="T930">
        <v>0</v>
      </c>
      <c r="W930" t="s">
        <v>1300</v>
      </c>
      <c r="X930">
        <v>0</v>
      </c>
      <c r="AA930" t="s">
        <v>1096</v>
      </c>
      <c r="AB930">
        <v>0</v>
      </c>
      <c r="AE930" t="s">
        <v>1300</v>
      </c>
      <c r="AF930">
        <v>0</v>
      </c>
      <c r="AI930" t="s">
        <v>1300</v>
      </c>
      <c r="AJ930">
        <v>0</v>
      </c>
      <c r="AM930" t="s">
        <v>1300</v>
      </c>
      <c r="AN930">
        <v>0</v>
      </c>
      <c r="AQ930" t="s">
        <v>1300</v>
      </c>
      <c r="AR930">
        <v>0</v>
      </c>
      <c r="AU930" t="s">
        <v>1300</v>
      </c>
      <c r="AV930">
        <v>0</v>
      </c>
      <c r="AY930" t="s">
        <v>1300</v>
      </c>
      <c r="AZ930">
        <v>0</v>
      </c>
      <c r="BC930" t="s">
        <v>1300</v>
      </c>
      <c r="BD930">
        <v>0</v>
      </c>
      <c r="BG930" t="s">
        <v>1300</v>
      </c>
      <c r="BH930">
        <v>0</v>
      </c>
      <c r="BK930" t="s">
        <v>1300</v>
      </c>
      <c r="BL930">
        <v>0</v>
      </c>
    </row>
    <row r="931" spans="19:65">
      <c r="S931" t="s">
        <v>1301</v>
      </c>
      <c r="T931">
        <v>3.7355148294116701E-2</v>
      </c>
      <c r="W931" t="s">
        <v>1301</v>
      </c>
      <c r="X931">
        <v>1.8298800000000101E-2</v>
      </c>
      <c r="AA931" t="s">
        <v>1097</v>
      </c>
      <c r="AB931">
        <v>0</v>
      </c>
      <c r="AE931" t="s">
        <v>1301</v>
      </c>
      <c r="AF931">
        <v>3.73551482941194E-2</v>
      </c>
      <c r="AI931" t="s">
        <v>1301</v>
      </c>
      <c r="AJ931">
        <v>3.7355148294116701E-2</v>
      </c>
      <c r="AM931" t="s">
        <v>1301</v>
      </c>
      <c r="AN931">
        <v>3.7355148294115001E-2</v>
      </c>
      <c r="AQ931" t="s">
        <v>1301</v>
      </c>
      <c r="AR931">
        <v>1.16890091830005E-2</v>
      </c>
      <c r="AU931" t="s">
        <v>1301</v>
      </c>
      <c r="AV931">
        <v>5.5415999999999998E-3</v>
      </c>
      <c r="AW931" s="126"/>
      <c r="AY931" t="s">
        <v>1301</v>
      </c>
      <c r="AZ931">
        <v>1.16890091830013E-2</v>
      </c>
      <c r="BC931" t="s">
        <v>1301</v>
      </c>
      <c r="BD931">
        <v>1.1689009183000599E-2</v>
      </c>
      <c r="BG931" t="s">
        <v>1301</v>
      </c>
      <c r="BH931">
        <v>1.16890091830084E-2</v>
      </c>
      <c r="BI931" s="126"/>
      <c r="BK931" t="s">
        <v>1301</v>
      </c>
      <c r="BL931">
        <v>1.16890091830084E-2</v>
      </c>
    </row>
    <row r="932" spans="19:65">
      <c r="S932" t="s">
        <v>1302</v>
      </c>
      <c r="T932" s="110">
        <v>2.5032264987423503E-4</v>
      </c>
      <c r="W932" t="s">
        <v>1302</v>
      </c>
      <c r="X932" s="110">
        <v>1.2240000000041099E-4</v>
      </c>
      <c r="AA932" t="s">
        <v>1098</v>
      </c>
      <c r="AB932" s="110">
        <v>161.06350772651999</v>
      </c>
      <c r="AE932" t="s">
        <v>1302</v>
      </c>
      <c r="AF932" s="110">
        <v>2.5032264987390299E-4</v>
      </c>
      <c r="AI932" t="s">
        <v>1302</v>
      </c>
      <c r="AJ932" s="110">
        <v>2.5032264987423503E-4</v>
      </c>
      <c r="AM932" t="s">
        <v>1302</v>
      </c>
      <c r="AN932" s="110">
        <v>2.5032264987423503E-4</v>
      </c>
      <c r="AQ932" t="s">
        <v>1302</v>
      </c>
      <c r="AR932" s="110">
        <v>7.8319793866224704E-5</v>
      </c>
      <c r="AU932" t="s">
        <v>1302</v>
      </c>
      <c r="AV932" s="110">
        <v>3.71999999999594E-5</v>
      </c>
      <c r="AY932" t="s">
        <v>1302</v>
      </c>
      <c r="AZ932" s="110">
        <v>7.8319793866299297E-5</v>
      </c>
      <c r="BC932" t="s">
        <v>1302</v>
      </c>
      <c r="BD932" s="110">
        <v>7.8319793866224704E-5</v>
      </c>
      <c r="BG932" t="s">
        <v>1302</v>
      </c>
      <c r="BH932" s="110">
        <v>7.8319793866299297E-5</v>
      </c>
      <c r="BK932" t="s">
        <v>1302</v>
      </c>
      <c r="BL932" s="110">
        <v>7.8319793866299297E-5</v>
      </c>
    </row>
    <row r="933" spans="19:65">
      <c r="S933" t="s">
        <v>1303</v>
      </c>
      <c r="T933">
        <v>0</v>
      </c>
      <c r="W933" t="s">
        <v>1303</v>
      </c>
      <c r="X933">
        <v>0</v>
      </c>
      <c r="AA933" t="s">
        <v>1099</v>
      </c>
      <c r="AB933">
        <v>0</v>
      </c>
      <c r="AE933" t="s">
        <v>1303</v>
      </c>
      <c r="AF933">
        <v>0</v>
      </c>
      <c r="AI933" t="s">
        <v>1303</v>
      </c>
      <c r="AJ933">
        <v>0</v>
      </c>
      <c r="AM933" t="s">
        <v>1303</v>
      </c>
      <c r="AN933">
        <v>0</v>
      </c>
      <c r="AQ933" t="s">
        <v>1303</v>
      </c>
      <c r="AR933">
        <v>0</v>
      </c>
      <c r="AU933" t="s">
        <v>1303</v>
      </c>
      <c r="AV933">
        <v>0</v>
      </c>
      <c r="AY933" t="s">
        <v>1303</v>
      </c>
      <c r="AZ933">
        <v>0</v>
      </c>
      <c r="BC933" t="s">
        <v>1303</v>
      </c>
      <c r="BD933">
        <v>0</v>
      </c>
      <c r="BG933" t="s">
        <v>1303</v>
      </c>
      <c r="BH933">
        <v>0</v>
      </c>
      <c r="BK933" t="s">
        <v>1303</v>
      </c>
      <c r="BL933">
        <v>0</v>
      </c>
    </row>
    <row r="934" spans="19:65">
      <c r="S934" t="s">
        <v>1304</v>
      </c>
      <c r="T934">
        <v>0</v>
      </c>
      <c r="W934" t="s">
        <v>1304</v>
      </c>
      <c r="X934">
        <v>0</v>
      </c>
      <c r="AA934" t="s">
        <v>1100</v>
      </c>
      <c r="AB934">
        <v>99.960596174621799</v>
      </c>
      <c r="AE934" t="s">
        <v>1304</v>
      </c>
      <c r="AF934">
        <v>0</v>
      </c>
      <c r="AI934" t="s">
        <v>1304</v>
      </c>
      <c r="AJ934">
        <v>0</v>
      </c>
      <c r="AM934" t="s">
        <v>1304</v>
      </c>
      <c r="AN934">
        <v>0</v>
      </c>
      <c r="AQ934" t="s">
        <v>1304</v>
      </c>
      <c r="AR934">
        <v>0</v>
      </c>
      <c r="AU934" t="s">
        <v>1304</v>
      </c>
      <c r="AV934">
        <v>0</v>
      </c>
      <c r="AY934" t="s">
        <v>1304</v>
      </c>
      <c r="AZ934">
        <v>0</v>
      </c>
      <c r="BC934" t="s">
        <v>1304</v>
      </c>
      <c r="BD934">
        <v>0</v>
      </c>
      <c r="BG934" t="s">
        <v>1304</v>
      </c>
      <c r="BH934">
        <v>0</v>
      </c>
      <c r="BK934" t="s">
        <v>1304</v>
      </c>
      <c r="BL934">
        <v>0</v>
      </c>
    </row>
    <row r="935" spans="19:65">
      <c r="S935" t="s">
        <v>2070</v>
      </c>
      <c r="T935">
        <v>0</v>
      </c>
      <c r="W935" t="s">
        <v>2070</v>
      </c>
      <c r="X935">
        <v>0</v>
      </c>
      <c r="AA935" t="s">
        <v>1101</v>
      </c>
      <c r="AB935">
        <v>-3.47327421741389</v>
      </c>
      <c r="AE935" t="s">
        <v>2070</v>
      </c>
      <c r="AF935">
        <v>0</v>
      </c>
      <c r="AI935" t="s">
        <v>2070</v>
      </c>
      <c r="AJ935">
        <v>0</v>
      </c>
      <c r="AM935" t="s">
        <v>2070</v>
      </c>
      <c r="AN935">
        <v>0</v>
      </c>
      <c r="AQ935" t="s">
        <v>2070</v>
      </c>
      <c r="AR935">
        <v>0</v>
      </c>
      <c r="AU935" t="s">
        <v>2070</v>
      </c>
      <c r="AV935">
        <v>0</v>
      </c>
      <c r="AY935" t="s">
        <v>2070</v>
      </c>
      <c r="AZ935">
        <v>0</v>
      </c>
      <c r="BC935" t="s">
        <v>2070</v>
      </c>
      <c r="BD935">
        <v>0</v>
      </c>
      <c r="BG935" t="s">
        <v>2070</v>
      </c>
      <c r="BH935">
        <v>0</v>
      </c>
      <c r="BK935" t="s">
        <v>2070</v>
      </c>
      <c r="BL935">
        <v>0</v>
      </c>
    </row>
    <row r="936" spans="19:65">
      <c r="S936" t="s">
        <v>1305</v>
      </c>
      <c r="T936">
        <v>0</v>
      </c>
      <c r="W936" t="s">
        <v>1305</v>
      </c>
      <c r="X936">
        <v>0</v>
      </c>
      <c r="AA936" t="s">
        <v>1102</v>
      </c>
      <c r="AB936">
        <v>0</v>
      </c>
      <c r="AE936" t="s">
        <v>1305</v>
      </c>
      <c r="AF936">
        <v>0</v>
      </c>
      <c r="AI936" t="s">
        <v>1305</v>
      </c>
      <c r="AJ936">
        <v>0</v>
      </c>
      <c r="AM936" t="s">
        <v>1305</v>
      </c>
      <c r="AN936">
        <v>0</v>
      </c>
      <c r="AO936" s="110"/>
      <c r="AQ936" t="s">
        <v>1305</v>
      </c>
      <c r="AR936">
        <v>0</v>
      </c>
      <c r="AU936" t="s">
        <v>1305</v>
      </c>
      <c r="AV936">
        <v>0</v>
      </c>
      <c r="AY936" t="s">
        <v>1305</v>
      </c>
      <c r="AZ936">
        <v>0</v>
      </c>
      <c r="BC936" t="s">
        <v>1305</v>
      </c>
      <c r="BD936">
        <v>0</v>
      </c>
      <c r="BG936" t="s">
        <v>1305</v>
      </c>
      <c r="BH936">
        <v>0</v>
      </c>
      <c r="BK936" t="s">
        <v>1305</v>
      </c>
      <c r="BL936">
        <v>0</v>
      </c>
    </row>
    <row r="937" spans="19:65">
      <c r="S937" s="22" t="s">
        <v>1306</v>
      </c>
      <c r="T937" s="22">
        <v>10.210784248323099</v>
      </c>
      <c r="U937" s="22"/>
      <c r="V937" s="22"/>
      <c r="W937" s="22" t="s">
        <v>1306</v>
      </c>
      <c r="X937" s="22">
        <v>0.51561000000000001</v>
      </c>
      <c r="Y937" s="22"/>
      <c r="Z937" s="22"/>
      <c r="AA937" s="22" t="s">
        <v>1103</v>
      </c>
      <c r="AB937" s="22">
        <v>0.94957545468376703</v>
      </c>
      <c r="AC937" s="22"/>
      <c r="AD937" s="22"/>
      <c r="AE937" s="22" t="s">
        <v>1306</v>
      </c>
      <c r="AF937" s="22">
        <v>10.210784248323799</v>
      </c>
      <c r="AG937" s="22"/>
      <c r="AH937" s="22"/>
      <c r="AI937" s="22" t="s">
        <v>1306</v>
      </c>
      <c r="AJ937" s="22">
        <v>10.210784248323201</v>
      </c>
      <c r="AK937" s="22"/>
      <c r="AL937" s="22"/>
      <c r="AM937" s="22" t="s">
        <v>1306</v>
      </c>
      <c r="AN937" s="22">
        <v>10.2107842483227</v>
      </c>
      <c r="AO937" s="23"/>
      <c r="AP937" s="267"/>
      <c r="AQ937" s="22" t="s">
        <v>1306</v>
      </c>
      <c r="AR937" s="22">
        <v>0</v>
      </c>
      <c r="AU937" t="s">
        <v>1306</v>
      </c>
      <c r="AV937">
        <v>0</v>
      </c>
      <c r="AY937" t="s">
        <v>1306</v>
      </c>
      <c r="AZ937">
        <v>0</v>
      </c>
      <c r="BC937" t="s">
        <v>1306</v>
      </c>
      <c r="BD937">
        <v>0</v>
      </c>
      <c r="BG937" t="s">
        <v>1306</v>
      </c>
      <c r="BH937">
        <v>0</v>
      </c>
      <c r="BK937" t="s">
        <v>1306</v>
      </c>
      <c r="BL937">
        <v>0</v>
      </c>
    </row>
    <row r="938" spans="19:65">
      <c r="S938" t="s">
        <v>1307</v>
      </c>
      <c r="T938">
        <v>0</v>
      </c>
      <c r="W938" t="s">
        <v>1307</v>
      </c>
      <c r="X938">
        <v>0</v>
      </c>
      <c r="AA938" t="s">
        <v>1104</v>
      </c>
      <c r="AB938">
        <v>0.31579745097909401</v>
      </c>
      <c r="AE938" t="s">
        <v>1307</v>
      </c>
      <c r="AF938">
        <v>0</v>
      </c>
      <c r="AI938" t="s">
        <v>1307</v>
      </c>
      <c r="AJ938">
        <v>0</v>
      </c>
      <c r="AM938" t="s">
        <v>1307</v>
      </c>
      <c r="AN938">
        <v>0</v>
      </c>
      <c r="AO938" s="110"/>
      <c r="AQ938" t="s">
        <v>1307</v>
      </c>
      <c r="AR938">
        <v>0</v>
      </c>
      <c r="AU938" t="s">
        <v>1307</v>
      </c>
      <c r="AV938">
        <v>0</v>
      </c>
      <c r="AY938" t="s">
        <v>1307</v>
      </c>
      <c r="AZ938">
        <v>0</v>
      </c>
      <c r="BC938" t="s">
        <v>1307</v>
      </c>
      <c r="BD938">
        <v>0</v>
      </c>
      <c r="BG938" t="s">
        <v>1307</v>
      </c>
      <c r="BH938">
        <v>0</v>
      </c>
      <c r="BK938" t="s">
        <v>1307</v>
      </c>
      <c r="BL938">
        <v>0</v>
      </c>
      <c r="BM938" s="126"/>
    </row>
    <row r="939" spans="19:65">
      <c r="S939" t="s">
        <v>1308</v>
      </c>
      <c r="T939">
        <v>0</v>
      </c>
      <c r="W939" t="s">
        <v>1308</v>
      </c>
      <c r="X939">
        <v>0</v>
      </c>
      <c r="AA939" t="s">
        <v>1105</v>
      </c>
      <c r="AB939">
        <v>236.34696816487099</v>
      </c>
      <c r="AE939" t="s">
        <v>1308</v>
      </c>
      <c r="AF939">
        <v>0</v>
      </c>
      <c r="AI939" t="s">
        <v>1308</v>
      </c>
      <c r="AJ939">
        <v>0</v>
      </c>
      <c r="AM939" t="s">
        <v>1308</v>
      </c>
      <c r="AN939">
        <v>0</v>
      </c>
      <c r="AO939" s="110"/>
      <c r="AQ939" t="s">
        <v>1308</v>
      </c>
      <c r="AR939">
        <v>0</v>
      </c>
      <c r="AU939" t="s">
        <v>1308</v>
      </c>
      <c r="AV939">
        <v>0</v>
      </c>
      <c r="AY939" t="s">
        <v>1308</v>
      </c>
      <c r="AZ939">
        <v>0</v>
      </c>
      <c r="BC939" t="s">
        <v>1308</v>
      </c>
      <c r="BD939">
        <v>0</v>
      </c>
      <c r="BG939" t="s">
        <v>1308</v>
      </c>
      <c r="BH939">
        <v>0</v>
      </c>
      <c r="BK939" t="s">
        <v>1308</v>
      </c>
      <c r="BL939">
        <v>0</v>
      </c>
    </row>
    <row r="940" spans="19:65">
      <c r="S940" t="s">
        <v>1309</v>
      </c>
      <c r="T940">
        <v>-32.192746095697998</v>
      </c>
      <c r="W940" t="s">
        <v>1309</v>
      </c>
      <c r="X940">
        <v>-23.359495799999898</v>
      </c>
      <c r="AA940" t="s">
        <v>1106</v>
      </c>
      <c r="AB940">
        <v>0</v>
      </c>
      <c r="AE940" t="s">
        <v>1309</v>
      </c>
      <c r="AF940">
        <v>-32.192746095690801</v>
      </c>
      <c r="AI940" t="s">
        <v>1309</v>
      </c>
      <c r="AJ940">
        <v>-32.192746095696897</v>
      </c>
      <c r="AM940" t="s">
        <v>1309</v>
      </c>
      <c r="AN940">
        <v>-32.192746095702503</v>
      </c>
      <c r="AO940" s="110"/>
      <c r="AQ940" t="s">
        <v>1309</v>
      </c>
      <c r="AR940">
        <v>-24.126866379285101</v>
      </c>
      <c r="AU940" t="s">
        <v>1309</v>
      </c>
      <c r="AV940">
        <v>-1.8110451000000001</v>
      </c>
      <c r="AY940" t="s">
        <v>1309</v>
      </c>
      <c r="AZ940">
        <v>-24.126866379285101</v>
      </c>
      <c r="BC940" t="s">
        <v>1309</v>
      </c>
      <c r="BD940">
        <v>-24.126866379285001</v>
      </c>
      <c r="BG940" t="s">
        <v>1309</v>
      </c>
      <c r="BH940">
        <v>-24.126866379285101</v>
      </c>
      <c r="BK940" t="s">
        <v>1309</v>
      </c>
      <c r="BL940">
        <v>-24.126866379285101</v>
      </c>
    </row>
    <row r="941" spans="19:65">
      <c r="S941" t="s">
        <v>1310</v>
      </c>
      <c r="T941">
        <v>4.8158401849971604</v>
      </c>
      <c r="W941" t="s">
        <v>1310</v>
      </c>
      <c r="X941">
        <v>2.35889999999999</v>
      </c>
      <c r="AA941" t="s">
        <v>1107</v>
      </c>
      <c r="AB941">
        <v>0.31579745097909401</v>
      </c>
      <c r="AE941" t="s">
        <v>1310</v>
      </c>
      <c r="AF941">
        <v>4.8158401849974801</v>
      </c>
      <c r="AI941" t="s">
        <v>1310</v>
      </c>
      <c r="AJ941">
        <v>4.8158401849972101</v>
      </c>
      <c r="AM941" t="s">
        <v>1310</v>
      </c>
      <c r="AN941">
        <v>4.8158401849969703</v>
      </c>
      <c r="AO941" s="110"/>
      <c r="AQ941" t="s">
        <v>1310</v>
      </c>
      <c r="AR941">
        <v>0.48275425683883999</v>
      </c>
      <c r="AU941" t="s">
        <v>1310</v>
      </c>
      <c r="AV941">
        <v>0.22889999999999999</v>
      </c>
      <c r="AY941" t="s">
        <v>1310</v>
      </c>
      <c r="AZ941">
        <v>0.48275425683883999</v>
      </c>
      <c r="BC941" t="s">
        <v>1310</v>
      </c>
      <c r="BD941">
        <v>0.48275425683883999</v>
      </c>
      <c r="BG941" t="s">
        <v>1310</v>
      </c>
      <c r="BH941">
        <v>0.48275425683883999</v>
      </c>
      <c r="BK941" t="s">
        <v>1310</v>
      </c>
      <c r="BL941">
        <v>0.48275425683883999</v>
      </c>
    </row>
    <row r="942" spans="19:65">
      <c r="S942" t="s">
        <v>1311</v>
      </c>
      <c r="T942" s="110">
        <v>2.5032264987423503E-4</v>
      </c>
      <c r="W942" t="s">
        <v>1311</v>
      </c>
      <c r="X942" s="110">
        <v>1.2240000000041099E-4</v>
      </c>
      <c r="AA942" t="s">
        <v>1108</v>
      </c>
      <c r="AB942" s="110">
        <v>111.424611422925</v>
      </c>
      <c r="AE942" t="s">
        <v>1311</v>
      </c>
      <c r="AF942" s="110">
        <v>2.5032264987390299E-4</v>
      </c>
      <c r="AI942" t="s">
        <v>1311</v>
      </c>
      <c r="AJ942" s="110">
        <v>2.5032264987423503E-4</v>
      </c>
      <c r="AM942" t="s">
        <v>1311</v>
      </c>
      <c r="AN942" s="110">
        <v>2.5032264987423503E-4</v>
      </c>
      <c r="AO942" s="110"/>
      <c r="AQ942" t="s">
        <v>1311</v>
      </c>
      <c r="AR942" s="110">
        <v>7.8319793866224704E-5</v>
      </c>
      <c r="AU942" t="s">
        <v>1311</v>
      </c>
      <c r="AV942" s="110">
        <v>3.71999999999594E-5</v>
      </c>
      <c r="AY942" t="s">
        <v>1311</v>
      </c>
      <c r="AZ942" s="110">
        <v>7.8319793866299297E-5</v>
      </c>
      <c r="BC942" t="s">
        <v>1311</v>
      </c>
      <c r="BD942" s="110">
        <v>7.8319793866224704E-5</v>
      </c>
      <c r="BG942" t="s">
        <v>1311</v>
      </c>
      <c r="BH942" s="110">
        <v>7.8319793866299297E-5</v>
      </c>
      <c r="BK942" t="s">
        <v>1311</v>
      </c>
      <c r="BL942" s="110">
        <v>7.8319793866299297E-5</v>
      </c>
    </row>
    <row r="943" spans="19:65">
      <c r="S943" s="22" t="s">
        <v>1312</v>
      </c>
      <c r="T943" s="22">
        <v>10.210784248323099</v>
      </c>
      <c r="U943" s="22"/>
      <c r="V943" s="22"/>
      <c r="W943" s="22" t="s">
        <v>1312</v>
      </c>
      <c r="X943" s="22">
        <v>5.001417</v>
      </c>
      <c r="Y943" s="22"/>
      <c r="Z943" s="22"/>
      <c r="AA943" s="22" t="s">
        <v>1109</v>
      </c>
      <c r="AB943" s="22">
        <v>0</v>
      </c>
      <c r="AC943" s="22"/>
      <c r="AD943" s="22"/>
      <c r="AE943" s="22" t="s">
        <v>1312</v>
      </c>
      <c r="AF943" s="22">
        <v>10.210784248323799</v>
      </c>
      <c r="AG943" s="22"/>
      <c r="AH943" s="22"/>
      <c r="AI943" s="22" t="s">
        <v>1312</v>
      </c>
      <c r="AJ943" s="22">
        <v>10.210784248323201</v>
      </c>
      <c r="AK943" s="22"/>
      <c r="AL943" s="22"/>
      <c r="AM943" s="22" t="s">
        <v>1312</v>
      </c>
      <c r="AN943" s="22">
        <v>10.2107842483227</v>
      </c>
      <c r="AO943" s="23"/>
      <c r="AP943" s="267"/>
      <c r="AQ943" s="22" t="s">
        <v>1312</v>
      </c>
      <c r="AR943" s="22">
        <v>0</v>
      </c>
      <c r="AU943" t="s">
        <v>1312</v>
      </c>
      <c r="AV943">
        <v>0</v>
      </c>
      <c r="AY943" t="s">
        <v>1312</v>
      </c>
      <c r="AZ943">
        <v>0</v>
      </c>
      <c r="BC943" t="s">
        <v>1312</v>
      </c>
      <c r="BD943">
        <v>0</v>
      </c>
      <c r="BG943" t="s">
        <v>1312</v>
      </c>
      <c r="BH943">
        <v>0</v>
      </c>
      <c r="BK943" t="s">
        <v>1312</v>
      </c>
      <c r="BL943">
        <v>0</v>
      </c>
    </row>
    <row r="944" spans="19:65">
      <c r="S944" s="22" t="s">
        <v>1313</v>
      </c>
      <c r="T944" s="22">
        <v>10.210784248323099</v>
      </c>
      <c r="U944" s="22"/>
      <c r="V944" s="22"/>
      <c r="W944" s="22" t="s">
        <v>1313</v>
      </c>
      <c r="X944" s="22">
        <v>0.97965899999999995</v>
      </c>
      <c r="Y944" s="22"/>
      <c r="Z944" s="22"/>
      <c r="AA944" s="22" t="s">
        <v>1110</v>
      </c>
      <c r="AB944" s="22">
        <v>0</v>
      </c>
      <c r="AC944" s="22"/>
      <c r="AD944" s="22"/>
      <c r="AE944" s="22" t="s">
        <v>1313</v>
      </c>
      <c r="AF944" s="22">
        <v>10.210784248323799</v>
      </c>
      <c r="AG944" s="22"/>
      <c r="AH944" s="22"/>
      <c r="AI944" s="22" t="s">
        <v>1313</v>
      </c>
      <c r="AJ944" s="22">
        <v>10.210784248323201</v>
      </c>
      <c r="AK944" s="22"/>
      <c r="AL944" s="22"/>
      <c r="AM944" s="22" t="s">
        <v>1313</v>
      </c>
      <c r="AN944" s="22">
        <v>10.2107842483227</v>
      </c>
      <c r="AO944" s="23"/>
      <c r="AP944" s="267"/>
      <c r="AQ944" s="22" t="s">
        <v>1313</v>
      </c>
      <c r="AR944" s="22">
        <v>0</v>
      </c>
      <c r="AU944" t="s">
        <v>1313</v>
      </c>
      <c r="AV944">
        <v>0</v>
      </c>
      <c r="AY944" t="s">
        <v>1313</v>
      </c>
      <c r="AZ944">
        <v>0</v>
      </c>
      <c r="BC944" t="s">
        <v>1313</v>
      </c>
      <c r="BD944">
        <v>0</v>
      </c>
      <c r="BG944" t="s">
        <v>1313</v>
      </c>
      <c r="BH944">
        <v>0</v>
      </c>
      <c r="BK944" t="s">
        <v>1313</v>
      </c>
      <c r="BL944">
        <v>0</v>
      </c>
    </row>
    <row r="945" spans="19:64">
      <c r="S945" t="s">
        <v>1314</v>
      </c>
      <c r="T945">
        <v>0</v>
      </c>
      <c r="W945" t="s">
        <v>1314</v>
      </c>
      <c r="X945">
        <v>0</v>
      </c>
      <c r="AA945" t="s">
        <v>2057</v>
      </c>
      <c r="AB945">
        <v>0</v>
      </c>
      <c r="AE945" t="s">
        <v>1314</v>
      </c>
      <c r="AF945">
        <v>0</v>
      </c>
      <c r="AI945" t="s">
        <v>1314</v>
      </c>
      <c r="AJ945">
        <v>0</v>
      </c>
      <c r="AM945" t="s">
        <v>1314</v>
      </c>
      <c r="AN945">
        <v>0</v>
      </c>
      <c r="AQ945" t="s">
        <v>1314</v>
      </c>
      <c r="AR945">
        <v>0</v>
      </c>
      <c r="AU945" t="s">
        <v>1314</v>
      </c>
      <c r="AV945">
        <v>0</v>
      </c>
      <c r="AY945" t="s">
        <v>1314</v>
      </c>
      <c r="AZ945">
        <v>0</v>
      </c>
      <c r="BC945" t="s">
        <v>1314</v>
      </c>
      <c r="BD945">
        <v>0</v>
      </c>
      <c r="BG945" t="s">
        <v>1314</v>
      </c>
      <c r="BH945">
        <v>0</v>
      </c>
      <c r="BK945" t="s">
        <v>1314</v>
      </c>
      <c r="BL945">
        <v>0</v>
      </c>
    </row>
    <row r="946" spans="19:64">
      <c r="S946" t="s">
        <v>1315</v>
      </c>
      <c r="T946">
        <v>0</v>
      </c>
      <c r="W946" t="s">
        <v>1315</v>
      </c>
      <c r="X946">
        <v>0</v>
      </c>
      <c r="AA946" t="s">
        <v>1111</v>
      </c>
      <c r="AB946">
        <v>2.1003353561212901E-2</v>
      </c>
      <c r="AE946" t="s">
        <v>1315</v>
      </c>
      <c r="AF946">
        <v>0</v>
      </c>
      <c r="AI946" t="s">
        <v>1315</v>
      </c>
      <c r="AJ946">
        <v>0</v>
      </c>
      <c r="AM946" t="s">
        <v>1315</v>
      </c>
      <c r="AN946">
        <v>0</v>
      </c>
      <c r="AQ946" t="s">
        <v>1315</v>
      </c>
      <c r="AR946">
        <v>0</v>
      </c>
      <c r="AU946" t="s">
        <v>1315</v>
      </c>
      <c r="AV946">
        <v>0</v>
      </c>
      <c r="AY946" t="s">
        <v>1315</v>
      </c>
      <c r="AZ946">
        <v>0</v>
      </c>
      <c r="BC946" t="s">
        <v>1315</v>
      </c>
      <c r="BD946">
        <v>0</v>
      </c>
      <c r="BG946" t="s">
        <v>1315</v>
      </c>
      <c r="BH946">
        <v>0</v>
      </c>
      <c r="BK946" t="s">
        <v>1315</v>
      </c>
      <c r="BL946">
        <v>0</v>
      </c>
    </row>
    <row r="947" spans="19:64">
      <c r="S947" t="s">
        <v>1316</v>
      </c>
      <c r="T947">
        <v>0</v>
      </c>
      <c r="W947" t="s">
        <v>1316</v>
      </c>
      <c r="X947">
        <v>0</v>
      </c>
      <c r="AA947" t="s">
        <v>2058</v>
      </c>
      <c r="AB947">
        <v>0</v>
      </c>
      <c r="AE947" t="s">
        <v>1316</v>
      </c>
      <c r="AF947">
        <v>0</v>
      </c>
      <c r="AI947" t="s">
        <v>1316</v>
      </c>
      <c r="AJ947">
        <v>0</v>
      </c>
      <c r="AM947" t="s">
        <v>1316</v>
      </c>
      <c r="AN947">
        <v>0</v>
      </c>
      <c r="AQ947" t="s">
        <v>1316</v>
      </c>
      <c r="AR947">
        <v>0</v>
      </c>
      <c r="AU947" t="s">
        <v>1316</v>
      </c>
      <c r="AV947">
        <v>0</v>
      </c>
      <c r="AY947" t="s">
        <v>1316</v>
      </c>
      <c r="AZ947">
        <v>0</v>
      </c>
      <c r="BC947" t="s">
        <v>1316</v>
      </c>
      <c r="BD947">
        <v>0</v>
      </c>
      <c r="BG947" t="s">
        <v>1316</v>
      </c>
      <c r="BH947">
        <v>0</v>
      </c>
      <c r="BK947" t="s">
        <v>1316</v>
      </c>
      <c r="BL947">
        <v>0</v>
      </c>
    </row>
    <row r="948" spans="19:64">
      <c r="S948" t="s">
        <v>1317</v>
      </c>
      <c r="T948">
        <v>0</v>
      </c>
      <c r="W948" t="s">
        <v>1317</v>
      </c>
      <c r="X948">
        <v>4.0217580000000002</v>
      </c>
      <c r="AA948" t="s">
        <v>1112</v>
      </c>
      <c r="AB948">
        <v>0</v>
      </c>
      <c r="AE948" t="s">
        <v>1317</v>
      </c>
      <c r="AF948">
        <v>0</v>
      </c>
      <c r="AI948" t="s">
        <v>1317</v>
      </c>
      <c r="AJ948">
        <v>0</v>
      </c>
      <c r="AM948" t="s">
        <v>1317</v>
      </c>
      <c r="AN948">
        <v>0</v>
      </c>
      <c r="AQ948" t="s">
        <v>1317</v>
      </c>
      <c r="AR948">
        <v>0</v>
      </c>
      <c r="AU948" t="s">
        <v>1317</v>
      </c>
      <c r="AV948">
        <v>0</v>
      </c>
      <c r="AY948" t="s">
        <v>1317</v>
      </c>
      <c r="AZ948">
        <v>0</v>
      </c>
      <c r="BC948" t="s">
        <v>1317</v>
      </c>
      <c r="BD948">
        <v>0</v>
      </c>
      <c r="BG948" t="s">
        <v>1317</v>
      </c>
      <c r="BH948">
        <v>0</v>
      </c>
      <c r="BK948" t="s">
        <v>1317</v>
      </c>
      <c r="BL948">
        <v>0</v>
      </c>
    </row>
    <row r="949" spans="19:64">
      <c r="S949" t="s">
        <v>1318</v>
      </c>
      <c r="T949">
        <v>0</v>
      </c>
      <c r="W949" t="s">
        <v>1318</v>
      </c>
      <c r="X949">
        <v>0</v>
      </c>
      <c r="AA949" t="s">
        <v>1113</v>
      </c>
      <c r="AB949">
        <v>0</v>
      </c>
      <c r="AE949" t="s">
        <v>1318</v>
      </c>
      <c r="AF949">
        <v>0</v>
      </c>
      <c r="AI949" t="s">
        <v>1318</v>
      </c>
      <c r="AJ949">
        <v>0</v>
      </c>
      <c r="AM949" t="s">
        <v>1318</v>
      </c>
      <c r="AN949">
        <v>0</v>
      </c>
      <c r="AQ949" t="s">
        <v>1318</v>
      </c>
      <c r="AR949">
        <v>0</v>
      </c>
      <c r="AU949" t="s">
        <v>1318</v>
      </c>
      <c r="AV949">
        <v>0</v>
      </c>
      <c r="AY949" t="s">
        <v>1318</v>
      </c>
      <c r="AZ949">
        <v>0</v>
      </c>
      <c r="BA949" s="126"/>
      <c r="BC949" t="s">
        <v>1318</v>
      </c>
      <c r="BD949">
        <v>0</v>
      </c>
      <c r="BG949" t="s">
        <v>1318</v>
      </c>
      <c r="BH949">
        <v>0</v>
      </c>
      <c r="BK949" t="s">
        <v>1318</v>
      </c>
      <c r="BL949">
        <v>0</v>
      </c>
    </row>
    <row r="950" spans="19:64">
      <c r="S950" t="s">
        <v>1319</v>
      </c>
      <c r="T950">
        <v>0</v>
      </c>
      <c r="W950" t="s">
        <v>1319</v>
      </c>
      <c r="X950">
        <v>0</v>
      </c>
      <c r="AA950" t="s">
        <v>2059</v>
      </c>
      <c r="AB950">
        <v>0</v>
      </c>
      <c r="AE950" t="s">
        <v>1319</v>
      </c>
      <c r="AF950">
        <v>0</v>
      </c>
      <c r="AI950" t="s">
        <v>1319</v>
      </c>
      <c r="AJ950">
        <v>0</v>
      </c>
      <c r="AM950" t="s">
        <v>1319</v>
      </c>
      <c r="AN950">
        <v>0</v>
      </c>
      <c r="AQ950" t="s">
        <v>1319</v>
      </c>
      <c r="AR950">
        <v>0</v>
      </c>
      <c r="AU950" t="s">
        <v>1319</v>
      </c>
      <c r="AV950">
        <v>0</v>
      </c>
      <c r="AY950" t="s">
        <v>1319</v>
      </c>
      <c r="AZ950">
        <v>0</v>
      </c>
      <c r="BC950" t="s">
        <v>1319</v>
      </c>
      <c r="BD950">
        <v>0</v>
      </c>
      <c r="BG950" t="s">
        <v>1319</v>
      </c>
      <c r="BH950">
        <v>0</v>
      </c>
      <c r="BK950" t="s">
        <v>1319</v>
      </c>
      <c r="BL950">
        <v>0</v>
      </c>
    </row>
    <row r="951" spans="19:64">
      <c r="S951" t="s">
        <v>1320</v>
      </c>
      <c r="T951">
        <v>0</v>
      </c>
      <c r="W951" t="s">
        <v>1320</v>
      </c>
      <c r="X951">
        <v>1.7015130000000001</v>
      </c>
      <c r="AA951" t="s">
        <v>1114</v>
      </c>
      <c r="AB951">
        <v>-7.8116619833323797E-2</v>
      </c>
      <c r="AE951" t="s">
        <v>1320</v>
      </c>
      <c r="AF951">
        <v>0</v>
      </c>
      <c r="AI951" t="s">
        <v>1320</v>
      </c>
      <c r="AJ951">
        <v>0</v>
      </c>
      <c r="AM951" t="s">
        <v>1320</v>
      </c>
      <c r="AN951">
        <v>0</v>
      </c>
      <c r="AQ951" t="s">
        <v>1320</v>
      </c>
      <c r="AR951">
        <v>0</v>
      </c>
      <c r="AU951" t="s">
        <v>1320</v>
      </c>
      <c r="AV951">
        <v>0</v>
      </c>
      <c r="AY951" t="s">
        <v>1320</v>
      </c>
      <c r="AZ951">
        <v>0</v>
      </c>
      <c r="BC951" t="s">
        <v>1320</v>
      </c>
      <c r="BD951">
        <v>0</v>
      </c>
      <c r="BG951" t="s">
        <v>1320</v>
      </c>
      <c r="BH951">
        <v>0</v>
      </c>
      <c r="BK951" t="s">
        <v>1320</v>
      </c>
      <c r="BL951">
        <v>0</v>
      </c>
    </row>
    <row r="952" spans="19:64">
      <c r="S952" s="22" t="s">
        <v>1321</v>
      </c>
      <c r="T952" s="22">
        <v>0.31579745097906697</v>
      </c>
      <c r="U952" s="22"/>
      <c r="V952" s="22"/>
      <c r="W952" s="22" t="s">
        <v>1321</v>
      </c>
      <c r="X952" s="22">
        <v>0.15468299999999999</v>
      </c>
      <c r="Y952" s="22"/>
      <c r="Z952" s="22"/>
      <c r="AA952" s="22" t="s">
        <v>1115</v>
      </c>
      <c r="AB952" s="22">
        <v>0.84212653594425102</v>
      </c>
      <c r="AC952" s="22"/>
      <c r="AD952" s="22"/>
      <c r="AE952" s="22" t="s">
        <v>1321</v>
      </c>
      <c r="AF952" s="22">
        <v>0.31579745097908801</v>
      </c>
      <c r="AG952" s="22"/>
      <c r="AH952" s="22"/>
      <c r="AI952" s="22" t="s">
        <v>1321</v>
      </c>
      <c r="AJ952" s="22">
        <v>0.31579745097907003</v>
      </c>
      <c r="AK952" s="22"/>
      <c r="AL952" s="22"/>
      <c r="AM952" s="22" t="s">
        <v>1321</v>
      </c>
      <c r="AN952" s="22">
        <v>0.31579745097905398</v>
      </c>
      <c r="AO952" s="22"/>
      <c r="AP952" s="267"/>
      <c r="AQ952" s="22" t="s">
        <v>1321</v>
      </c>
      <c r="AR952" s="22">
        <v>0</v>
      </c>
      <c r="AU952" t="s">
        <v>1321</v>
      </c>
      <c r="AV952">
        <v>0</v>
      </c>
      <c r="AY952" t="s">
        <v>1321</v>
      </c>
      <c r="AZ952">
        <v>0</v>
      </c>
      <c r="BC952" t="s">
        <v>1321</v>
      </c>
      <c r="BD952">
        <v>0</v>
      </c>
      <c r="BG952" t="s">
        <v>1321</v>
      </c>
      <c r="BH952">
        <v>0</v>
      </c>
      <c r="BK952" t="s">
        <v>1321</v>
      </c>
      <c r="BL952">
        <v>0</v>
      </c>
    </row>
    <row r="953" spans="19:64">
      <c r="S953" t="s">
        <v>1322</v>
      </c>
      <c r="T953">
        <v>0</v>
      </c>
      <c r="W953" t="s">
        <v>1322</v>
      </c>
      <c r="X953">
        <v>0</v>
      </c>
      <c r="AA953" t="s">
        <v>2060</v>
      </c>
      <c r="AB953">
        <v>0</v>
      </c>
      <c r="AE953" t="s">
        <v>1322</v>
      </c>
      <c r="AF953">
        <v>0</v>
      </c>
      <c r="AI953" t="s">
        <v>1322</v>
      </c>
      <c r="AJ953">
        <v>0</v>
      </c>
      <c r="AM953" t="s">
        <v>1322</v>
      </c>
      <c r="AN953">
        <v>0</v>
      </c>
      <c r="AQ953" t="s">
        <v>1322</v>
      </c>
      <c r="AR953">
        <v>0</v>
      </c>
      <c r="AU953" t="s">
        <v>1322</v>
      </c>
      <c r="AV953">
        <v>0</v>
      </c>
      <c r="AY953" t="s">
        <v>1322</v>
      </c>
      <c r="AZ953">
        <v>0</v>
      </c>
      <c r="BC953" t="s">
        <v>1322</v>
      </c>
      <c r="BD953">
        <v>0</v>
      </c>
      <c r="BG953" t="s">
        <v>1322</v>
      </c>
      <c r="BH953">
        <v>0</v>
      </c>
      <c r="BK953" t="s">
        <v>1322</v>
      </c>
      <c r="BL953">
        <v>0</v>
      </c>
    </row>
    <row r="954" spans="19:64">
      <c r="S954" t="s">
        <v>1323</v>
      </c>
      <c r="T954">
        <v>0</v>
      </c>
      <c r="W954" t="s">
        <v>1323</v>
      </c>
      <c r="X954">
        <v>2.3202449999999999</v>
      </c>
      <c r="AA954" t="s">
        <v>1116</v>
      </c>
      <c r="AB954">
        <v>-10.249487217641899</v>
      </c>
      <c r="AE954" t="s">
        <v>1323</v>
      </c>
      <c r="AF954">
        <v>0</v>
      </c>
      <c r="AI954" t="s">
        <v>1323</v>
      </c>
      <c r="AJ954">
        <v>0</v>
      </c>
      <c r="AM954" t="s">
        <v>1323</v>
      </c>
      <c r="AN954">
        <v>0</v>
      </c>
      <c r="AQ954" t="s">
        <v>1323</v>
      </c>
      <c r="AR954">
        <v>0</v>
      </c>
      <c r="AU954" t="s">
        <v>1323</v>
      </c>
      <c r="AV954">
        <v>0</v>
      </c>
      <c r="AY954" t="s">
        <v>1323</v>
      </c>
      <c r="AZ954">
        <v>0</v>
      </c>
      <c r="BC954" t="s">
        <v>1323</v>
      </c>
      <c r="BD954">
        <v>0</v>
      </c>
      <c r="BG954" t="s">
        <v>1323</v>
      </c>
      <c r="BH954">
        <v>0</v>
      </c>
      <c r="BK954" t="s">
        <v>1323</v>
      </c>
      <c r="BL954">
        <v>0</v>
      </c>
    </row>
    <row r="955" spans="19:64">
      <c r="S955" t="s">
        <v>1324</v>
      </c>
      <c r="T955">
        <v>0</v>
      </c>
      <c r="W955" t="s">
        <v>1324</v>
      </c>
      <c r="X955">
        <v>2.3202449999999999</v>
      </c>
      <c r="AA955" t="s">
        <v>1117</v>
      </c>
      <c r="AB955">
        <v>-0.26222964390744602</v>
      </c>
      <c r="AE955" t="s">
        <v>1324</v>
      </c>
      <c r="AF955">
        <v>0</v>
      </c>
      <c r="AI955" t="s">
        <v>1324</v>
      </c>
      <c r="AJ955">
        <v>0</v>
      </c>
      <c r="AM955" t="s">
        <v>1324</v>
      </c>
      <c r="AN955">
        <v>0</v>
      </c>
      <c r="AQ955" t="s">
        <v>1324</v>
      </c>
      <c r="AR955">
        <v>0</v>
      </c>
      <c r="AU955" t="s">
        <v>1324</v>
      </c>
      <c r="AV955">
        <v>0</v>
      </c>
      <c r="AY955" t="s">
        <v>1324</v>
      </c>
      <c r="AZ955">
        <v>0</v>
      </c>
      <c r="BC955" t="s">
        <v>1324</v>
      </c>
      <c r="BD955">
        <v>0</v>
      </c>
      <c r="BG955" t="s">
        <v>1324</v>
      </c>
      <c r="BH955">
        <v>0</v>
      </c>
      <c r="BK955" t="s">
        <v>1324</v>
      </c>
      <c r="BL955">
        <v>0</v>
      </c>
    </row>
    <row r="956" spans="19:64">
      <c r="S956" t="s">
        <v>1325</v>
      </c>
      <c r="T956">
        <v>0</v>
      </c>
      <c r="W956" t="s">
        <v>1325</v>
      </c>
      <c r="X956">
        <v>0</v>
      </c>
      <c r="AA956" t="s">
        <v>1118</v>
      </c>
      <c r="AB956">
        <v>0</v>
      </c>
      <c r="AE956" t="s">
        <v>1325</v>
      </c>
      <c r="AF956">
        <v>0</v>
      </c>
      <c r="AI956" t="s">
        <v>1325</v>
      </c>
      <c r="AJ956">
        <v>0</v>
      </c>
      <c r="AM956" t="s">
        <v>1325</v>
      </c>
      <c r="AN956">
        <v>0</v>
      </c>
      <c r="AQ956" t="s">
        <v>1325</v>
      </c>
      <c r="AR956">
        <v>0</v>
      </c>
      <c r="AU956" t="s">
        <v>1325</v>
      </c>
      <c r="AV956">
        <v>0</v>
      </c>
      <c r="AY956" t="s">
        <v>1325</v>
      </c>
      <c r="AZ956">
        <v>0</v>
      </c>
      <c r="BC956" t="s">
        <v>1325</v>
      </c>
      <c r="BD956">
        <v>0</v>
      </c>
      <c r="BG956" t="s">
        <v>1325</v>
      </c>
      <c r="BH956">
        <v>0</v>
      </c>
      <c r="BK956" t="s">
        <v>1325</v>
      </c>
      <c r="BL956">
        <v>0</v>
      </c>
    </row>
    <row r="957" spans="19:64">
      <c r="S957" t="s">
        <v>1326</v>
      </c>
      <c r="T957">
        <v>0</v>
      </c>
      <c r="W957" t="s">
        <v>1326</v>
      </c>
      <c r="X957">
        <v>0.41248799999999902</v>
      </c>
      <c r="AA957" t="s">
        <v>1119</v>
      </c>
      <c r="AB957">
        <v>0</v>
      </c>
      <c r="AE957" t="s">
        <v>1326</v>
      </c>
      <c r="AF957">
        <v>0</v>
      </c>
      <c r="AI957" t="s">
        <v>1326</v>
      </c>
      <c r="AJ957">
        <v>0</v>
      </c>
      <c r="AM957" t="s">
        <v>1326</v>
      </c>
      <c r="AN957">
        <v>0</v>
      </c>
      <c r="AQ957" t="s">
        <v>1326</v>
      </c>
      <c r="AR957">
        <v>0</v>
      </c>
      <c r="AU957" t="s">
        <v>1326</v>
      </c>
      <c r="AV957">
        <v>0</v>
      </c>
      <c r="AY957" t="s">
        <v>1326</v>
      </c>
      <c r="AZ957">
        <v>0</v>
      </c>
      <c r="BC957" t="s">
        <v>1326</v>
      </c>
      <c r="BD957">
        <v>0</v>
      </c>
      <c r="BG957" t="s">
        <v>1326</v>
      </c>
      <c r="BH957">
        <v>0</v>
      </c>
      <c r="BK957" t="s">
        <v>1326</v>
      </c>
      <c r="BL957">
        <v>0</v>
      </c>
    </row>
    <row r="958" spans="19:64">
      <c r="S958" t="s">
        <v>1327</v>
      </c>
      <c r="T958">
        <v>0</v>
      </c>
      <c r="W958" t="s">
        <v>1327</v>
      </c>
      <c r="X958">
        <v>0</v>
      </c>
      <c r="AA958" t="s">
        <v>1120</v>
      </c>
      <c r="AB958">
        <v>0</v>
      </c>
      <c r="AE958" t="s">
        <v>1327</v>
      </c>
      <c r="AF958">
        <v>0</v>
      </c>
      <c r="AI958" t="s">
        <v>1327</v>
      </c>
      <c r="AJ958">
        <v>0</v>
      </c>
      <c r="AM958" t="s">
        <v>1327</v>
      </c>
      <c r="AN958">
        <v>0</v>
      </c>
      <c r="AQ958" t="s">
        <v>1327</v>
      </c>
      <c r="AR958">
        <v>0</v>
      </c>
      <c r="AU958" t="s">
        <v>1327</v>
      </c>
      <c r="AV958">
        <v>0</v>
      </c>
      <c r="AY958" t="s">
        <v>1327</v>
      </c>
      <c r="AZ958">
        <v>0</v>
      </c>
      <c r="BC958" t="s">
        <v>1327</v>
      </c>
      <c r="BD958">
        <v>0</v>
      </c>
      <c r="BG958" t="s">
        <v>1327</v>
      </c>
      <c r="BH958">
        <v>0</v>
      </c>
      <c r="BK958" t="s">
        <v>1327</v>
      </c>
      <c r="BL958">
        <v>0</v>
      </c>
    </row>
    <row r="959" spans="19:64">
      <c r="S959" t="s">
        <v>1328</v>
      </c>
      <c r="T959" s="110">
        <v>2.5032264987423503E-4</v>
      </c>
      <c r="W959" t="s">
        <v>1328</v>
      </c>
      <c r="X959" s="110">
        <v>1.2239999999863401E-4</v>
      </c>
      <c r="AA959" t="s">
        <v>1121</v>
      </c>
      <c r="AB959" s="110">
        <v>0</v>
      </c>
      <c r="AE959" t="s">
        <v>1328</v>
      </c>
      <c r="AF959" s="110">
        <v>2.5032264987390299E-4</v>
      </c>
      <c r="AI959" t="s">
        <v>1328</v>
      </c>
      <c r="AJ959" s="110">
        <v>2.5032264987423503E-4</v>
      </c>
      <c r="AM959" t="s">
        <v>1328</v>
      </c>
      <c r="AN959" s="110">
        <v>2.5032264987423503E-4</v>
      </c>
      <c r="AQ959" t="s">
        <v>1328</v>
      </c>
      <c r="AR959" s="110">
        <v>7.8319793866299297E-5</v>
      </c>
      <c r="AU959" t="s">
        <v>1328</v>
      </c>
      <c r="AV959" s="110">
        <v>3.7200000000403502E-5</v>
      </c>
      <c r="AY959" t="s">
        <v>1328</v>
      </c>
      <c r="AZ959" s="110">
        <v>7.8319793866299297E-5</v>
      </c>
      <c r="BC959" t="s">
        <v>1328</v>
      </c>
      <c r="BD959" s="110">
        <v>7.8319793866224704E-5</v>
      </c>
      <c r="BG959" t="s">
        <v>1328</v>
      </c>
      <c r="BH959" s="110">
        <v>7.8319793866299297E-5</v>
      </c>
      <c r="BK959" t="s">
        <v>1328</v>
      </c>
      <c r="BL959" s="110">
        <v>7.8319793866299297E-5</v>
      </c>
    </row>
    <row r="960" spans="19:64">
      <c r="S960" t="s">
        <v>1329</v>
      </c>
      <c r="T960">
        <v>0</v>
      </c>
      <c r="W960" t="s">
        <v>1329</v>
      </c>
      <c r="X960">
        <v>0.41248799999999902</v>
      </c>
      <c r="AA960" t="s">
        <v>1122</v>
      </c>
      <c r="AB960">
        <v>0</v>
      </c>
      <c r="AE960" t="s">
        <v>1329</v>
      </c>
      <c r="AF960">
        <v>0</v>
      </c>
      <c r="AI960" t="s">
        <v>1329</v>
      </c>
      <c r="AJ960">
        <v>0</v>
      </c>
      <c r="AM960" t="s">
        <v>1329</v>
      </c>
      <c r="AN960">
        <v>0</v>
      </c>
      <c r="AQ960" t="s">
        <v>1329</v>
      </c>
      <c r="AR960">
        <v>0</v>
      </c>
      <c r="AU960" t="s">
        <v>1329</v>
      </c>
      <c r="AV960">
        <v>0</v>
      </c>
      <c r="AY960" t="s">
        <v>1329</v>
      </c>
      <c r="AZ960">
        <v>0</v>
      </c>
      <c r="BC960" t="s">
        <v>1329</v>
      </c>
      <c r="BD960">
        <v>0</v>
      </c>
      <c r="BG960" t="s">
        <v>1329</v>
      </c>
      <c r="BH960">
        <v>0</v>
      </c>
      <c r="BK960" t="s">
        <v>1329</v>
      </c>
      <c r="BL960">
        <v>0</v>
      </c>
    </row>
    <row r="961" spans="19:64">
      <c r="S961" t="s">
        <v>1330</v>
      </c>
      <c r="T961">
        <v>-0.40884544965361203</v>
      </c>
      <c r="W961" t="s">
        <v>1330</v>
      </c>
      <c r="X961">
        <v>-0.22518359999999901</v>
      </c>
      <c r="AA961" t="s">
        <v>1123</v>
      </c>
      <c r="AB961">
        <v>0</v>
      </c>
      <c r="AE961" t="s">
        <v>1330</v>
      </c>
      <c r="AF961">
        <v>-0.40884544965363701</v>
      </c>
      <c r="AI961" t="s">
        <v>1330</v>
      </c>
      <c r="AJ961">
        <v>-0.40884544965361602</v>
      </c>
      <c r="AM961" t="s">
        <v>1330</v>
      </c>
      <c r="AN961">
        <v>-0.40884544965359798</v>
      </c>
      <c r="AQ961" t="s">
        <v>1330</v>
      </c>
      <c r="AR961">
        <v>-0.12905853606253501</v>
      </c>
      <c r="AU961" t="s">
        <v>1330</v>
      </c>
      <c r="AV961">
        <v>-5.3408999999999998E-2</v>
      </c>
      <c r="AY961" t="s">
        <v>1330</v>
      </c>
      <c r="AZ961">
        <v>-0.12905853606253501</v>
      </c>
      <c r="BC961" t="s">
        <v>1330</v>
      </c>
      <c r="BD961">
        <v>-0.12905853606253501</v>
      </c>
      <c r="BG961" t="s">
        <v>1330</v>
      </c>
      <c r="BH961">
        <v>-0.12905853606253501</v>
      </c>
      <c r="BK961" t="s">
        <v>1330</v>
      </c>
      <c r="BL961">
        <v>-0.12905853606253501</v>
      </c>
    </row>
    <row r="962" spans="19:64">
      <c r="S962" t="s">
        <v>364</v>
      </c>
      <c r="T962" s="110">
        <v>1.48828282505775E-3</v>
      </c>
      <c r="W962" t="s">
        <v>364</v>
      </c>
      <c r="X962" s="110">
        <v>7.2900000000041096E-4</v>
      </c>
      <c r="AA962" t="s">
        <v>1124</v>
      </c>
      <c r="AB962" s="110">
        <v>0</v>
      </c>
      <c r="AE962" t="s">
        <v>364</v>
      </c>
      <c r="AF962" s="110">
        <v>1.4882828250580001E-3</v>
      </c>
      <c r="AI962" t="s">
        <v>364</v>
      </c>
      <c r="AJ962" s="110">
        <v>1.4882828250582601E-3</v>
      </c>
      <c r="AM962" t="s">
        <v>364</v>
      </c>
      <c r="AN962" s="110">
        <v>1.4882828250582E-3</v>
      </c>
      <c r="AQ962" t="s">
        <v>364</v>
      </c>
      <c r="AR962" s="110">
        <v>4.6570465464442601E-4</v>
      </c>
      <c r="AS962" s="126"/>
      <c r="AU962" t="s">
        <v>364</v>
      </c>
      <c r="AV962" s="110">
        <v>2.2079999999995899E-4</v>
      </c>
      <c r="AY962" t="s">
        <v>364</v>
      </c>
      <c r="AZ962" s="110">
        <v>4.6570465464450099E-4</v>
      </c>
      <c r="BC962" t="s">
        <v>364</v>
      </c>
      <c r="BD962" s="110">
        <v>4.6570465464442601E-4</v>
      </c>
      <c r="BG962" t="s">
        <v>364</v>
      </c>
      <c r="BH962" s="110">
        <v>4.6570465464450099E-4</v>
      </c>
      <c r="BK962" t="s">
        <v>364</v>
      </c>
      <c r="BL962" s="110">
        <v>4.6570465464450099E-4</v>
      </c>
    </row>
    <row r="963" spans="19:64">
      <c r="S963" t="s">
        <v>1331</v>
      </c>
      <c r="T963">
        <v>0</v>
      </c>
      <c r="W963" t="s">
        <v>1331</v>
      </c>
      <c r="X963">
        <v>0</v>
      </c>
      <c r="AA963" t="s">
        <v>1125</v>
      </c>
      <c r="AB963">
        <v>0</v>
      </c>
      <c r="AE963" t="s">
        <v>1331</v>
      </c>
      <c r="AF963">
        <v>0</v>
      </c>
      <c r="AI963" t="s">
        <v>1331</v>
      </c>
      <c r="AJ963">
        <v>0</v>
      </c>
      <c r="AM963" t="s">
        <v>1331</v>
      </c>
      <c r="AN963">
        <v>0</v>
      </c>
      <c r="AQ963" t="s">
        <v>1331</v>
      </c>
      <c r="AR963">
        <v>0</v>
      </c>
      <c r="AU963" t="s">
        <v>1331</v>
      </c>
      <c r="AV963">
        <v>0</v>
      </c>
      <c r="AY963" t="s">
        <v>1331</v>
      </c>
      <c r="AZ963">
        <v>0</v>
      </c>
      <c r="BC963" t="s">
        <v>1331</v>
      </c>
      <c r="BD963">
        <v>0</v>
      </c>
      <c r="BG963" t="s">
        <v>1331</v>
      </c>
      <c r="BH963">
        <v>0</v>
      </c>
      <c r="BK963" t="s">
        <v>1331</v>
      </c>
      <c r="BL963">
        <v>0</v>
      </c>
    </row>
    <row r="964" spans="19:64">
      <c r="S964" t="s">
        <v>1332</v>
      </c>
      <c r="T964">
        <v>0</v>
      </c>
      <c r="W964" t="s">
        <v>1332</v>
      </c>
      <c r="X964">
        <v>0</v>
      </c>
      <c r="AA964" t="s">
        <v>1126</v>
      </c>
      <c r="AB964">
        <v>0</v>
      </c>
      <c r="AE964" t="s">
        <v>1332</v>
      </c>
      <c r="AF964">
        <v>0</v>
      </c>
      <c r="AI964" t="s">
        <v>1332</v>
      </c>
      <c r="AJ964">
        <v>0</v>
      </c>
      <c r="AM964" t="s">
        <v>1332</v>
      </c>
      <c r="AN964">
        <v>0</v>
      </c>
      <c r="AQ964" t="s">
        <v>1332</v>
      </c>
      <c r="AR964">
        <v>0</v>
      </c>
      <c r="AU964" t="s">
        <v>1332</v>
      </c>
      <c r="AV964">
        <v>0</v>
      </c>
      <c r="AY964" t="s">
        <v>1332</v>
      </c>
      <c r="AZ964">
        <v>0</v>
      </c>
      <c r="BC964" t="s">
        <v>1332</v>
      </c>
      <c r="BD964">
        <v>0</v>
      </c>
      <c r="BG964" t="s">
        <v>1332</v>
      </c>
      <c r="BH964">
        <v>0</v>
      </c>
      <c r="BK964" t="s">
        <v>1332</v>
      </c>
      <c r="BL964">
        <v>0</v>
      </c>
    </row>
    <row r="965" spans="19:64">
      <c r="S965" t="s">
        <v>1333</v>
      </c>
      <c r="T965">
        <v>-7.8116619833352205E-2</v>
      </c>
      <c r="W965" t="s">
        <v>1333</v>
      </c>
      <c r="X965">
        <v>-5.24921999999962E-2</v>
      </c>
      <c r="AA965" t="s">
        <v>1127</v>
      </c>
      <c r="AB965">
        <v>0</v>
      </c>
      <c r="AE965" t="s">
        <v>1333</v>
      </c>
      <c r="AF965">
        <v>-7.8116619833259904E-2</v>
      </c>
      <c r="AI965" t="s">
        <v>1333</v>
      </c>
      <c r="AJ965">
        <v>-7.8116619833330903E-2</v>
      </c>
      <c r="AM965" t="s">
        <v>1333</v>
      </c>
      <c r="AN965">
        <v>-7.8116619833373493E-2</v>
      </c>
      <c r="AQ965" t="s">
        <v>1333</v>
      </c>
      <c r="AR965">
        <v>-2.5086146107719601E-2</v>
      </c>
      <c r="AU965" t="s">
        <v>1333</v>
      </c>
      <c r="AV965">
        <v>-7.4515999999997199E-3</v>
      </c>
      <c r="AY965" t="s">
        <v>1333</v>
      </c>
      <c r="AZ965">
        <v>-2.5086146107716398E-2</v>
      </c>
      <c r="BC965" t="s">
        <v>1333</v>
      </c>
      <c r="BD965">
        <v>-2.5086146107717502E-2</v>
      </c>
      <c r="BG965" t="s">
        <v>1333</v>
      </c>
      <c r="BH965">
        <v>-2.5086146107715201E-2</v>
      </c>
      <c r="BK965" t="s">
        <v>1333</v>
      </c>
      <c r="BL965">
        <v>-2.5086146107715201E-2</v>
      </c>
    </row>
    <row r="966" spans="19:64">
      <c r="S966" t="s">
        <v>1334</v>
      </c>
      <c r="T966">
        <v>0</v>
      </c>
      <c r="W966" t="s">
        <v>1334</v>
      </c>
      <c r="X966">
        <v>0</v>
      </c>
      <c r="Y966" s="126"/>
      <c r="AA966" t="s">
        <v>1128</v>
      </c>
      <c r="AB966">
        <v>10.526581699303099</v>
      </c>
      <c r="AE966" t="s">
        <v>1334</v>
      </c>
      <c r="AF966">
        <v>0</v>
      </c>
      <c r="AI966" t="s">
        <v>1334</v>
      </c>
      <c r="AJ966">
        <v>0</v>
      </c>
      <c r="AK966" s="126"/>
      <c r="AM966" t="s">
        <v>1334</v>
      </c>
      <c r="AN966">
        <v>0</v>
      </c>
      <c r="AQ966" t="s">
        <v>1334</v>
      </c>
      <c r="AR966">
        <v>0</v>
      </c>
      <c r="AU966" t="s">
        <v>1334</v>
      </c>
      <c r="AV966">
        <v>0</v>
      </c>
      <c r="AY966" t="s">
        <v>1334</v>
      </c>
      <c r="AZ966">
        <v>0</v>
      </c>
      <c r="BC966" t="s">
        <v>1334</v>
      </c>
      <c r="BD966">
        <v>0</v>
      </c>
      <c r="BG966" t="s">
        <v>1334</v>
      </c>
      <c r="BH966">
        <v>0</v>
      </c>
      <c r="BK966" t="s">
        <v>1334</v>
      </c>
      <c r="BL966">
        <v>0</v>
      </c>
    </row>
    <row r="967" spans="19:64">
      <c r="S967" t="s">
        <v>1335</v>
      </c>
      <c r="T967">
        <v>4.9206712838189004E-3</v>
      </c>
      <c r="W967" t="s">
        <v>1335</v>
      </c>
      <c r="X967">
        <v>0.46646280000000001</v>
      </c>
      <c r="AA967" t="s">
        <v>1129</v>
      </c>
      <c r="AB967">
        <v>0</v>
      </c>
      <c r="AE967" t="s">
        <v>1335</v>
      </c>
      <c r="AF967">
        <v>4.92067128381923E-3</v>
      </c>
      <c r="AI967" t="s">
        <v>1335</v>
      </c>
      <c r="AJ967">
        <v>4.9206712838189498E-3</v>
      </c>
      <c r="AM967" t="s">
        <v>1335</v>
      </c>
      <c r="AN967">
        <v>4.9206712838187096E-3</v>
      </c>
      <c r="AQ967" t="s">
        <v>1335</v>
      </c>
      <c r="AR967">
        <v>1.5399065231559901E-3</v>
      </c>
      <c r="AU967" t="s">
        <v>1335</v>
      </c>
      <c r="AV967" s="110">
        <v>7.2900000000000005E-4</v>
      </c>
      <c r="AY967" t="s">
        <v>1335</v>
      </c>
      <c r="AZ967">
        <v>1.5399065231559901E-3</v>
      </c>
      <c r="BC967" t="s">
        <v>1335</v>
      </c>
      <c r="BD967">
        <v>1.5399065231559901E-3</v>
      </c>
      <c r="BG967" t="s">
        <v>1335</v>
      </c>
      <c r="BH967">
        <v>1.5399065231559901E-3</v>
      </c>
      <c r="BK967" t="s">
        <v>1335</v>
      </c>
      <c r="BL967">
        <v>1.5399065231559901E-3</v>
      </c>
    </row>
    <row r="968" spans="19:64">
      <c r="S968" t="s">
        <v>1336</v>
      </c>
      <c r="T968">
        <v>0</v>
      </c>
      <c r="W968" t="s">
        <v>1336</v>
      </c>
      <c r="X968">
        <v>0</v>
      </c>
      <c r="AA968" t="s">
        <v>1130</v>
      </c>
      <c r="AB968">
        <v>0</v>
      </c>
      <c r="AE968" t="s">
        <v>1336</v>
      </c>
      <c r="AF968">
        <v>0</v>
      </c>
      <c r="AI968" t="s">
        <v>1336</v>
      </c>
      <c r="AJ968">
        <v>0</v>
      </c>
      <c r="AM968" t="s">
        <v>1336</v>
      </c>
      <c r="AN968">
        <v>0</v>
      </c>
      <c r="AQ968" t="s">
        <v>1336</v>
      </c>
      <c r="AR968">
        <v>0</v>
      </c>
      <c r="AU968" t="s">
        <v>1336</v>
      </c>
      <c r="AV968">
        <v>0</v>
      </c>
      <c r="AY968" t="s">
        <v>1336</v>
      </c>
      <c r="AZ968">
        <v>0</v>
      </c>
      <c r="BC968" t="s">
        <v>1336</v>
      </c>
      <c r="BD968">
        <v>0</v>
      </c>
      <c r="BG968" t="s">
        <v>1336</v>
      </c>
      <c r="BH968">
        <v>0</v>
      </c>
      <c r="BK968" t="s">
        <v>1336</v>
      </c>
      <c r="BL968">
        <v>0</v>
      </c>
    </row>
    <row r="969" spans="19:64">
      <c r="S969" t="s">
        <v>1337</v>
      </c>
      <c r="T969">
        <v>0</v>
      </c>
      <c r="W969" t="s">
        <v>1337</v>
      </c>
      <c r="X969">
        <v>0</v>
      </c>
      <c r="AA969" t="s">
        <v>1131</v>
      </c>
      <c r="AB969">
        <v>0</v>
      </c>
      <c r="AE969" t="s">
        <v>1337</v>
      </c>
      <c r="AF969">
        <v>0</v>
      </c>
      <c r="AI969" t="s">
        <v>1337</v>
      </c>
      <c r="AJ969">
        <v>0</v>
      </c>
      <c r="AM969" t="s">
        <v>1337</v>
      </c>
      <c r="AN969">
        <v>0</v>
      </c>
      <c r="AQ969" t="s">
        <v>1337</v>
      </c>
      <c r="AR969">
        <v>0</v>
      </c>
      <c r="AU969" t="s">
        <v>1337</v>
      </c>
      <c r="AV969">
        <v>0</v>
      </c>
      <c r="AY969" t="s">
        <v>1337</v>
      </c>
      <c r="AZ969">
        <v>0</v>
      </c>
      <c r="BC969" t="s">
        <v>1337</v>
      </c>
      <c r="BD969">
        <v>0</v>
      </c>
      <c r="BG969" t="s">
        <v>1337</v>
      </c>
      <c r="BH969">
        <v>0</v>
      </c>
      <c r="BK969" t="s">
        <v>1337</v>
      </c>
      <c r="BL969">
        <v>0</v>
      </c>
    </row>
    <row r="970" spans="19:64">
      <c r="S970" t="s">
        <v>1338</v>
      </c>
      <c r="T970">
        <v>0</v>
      </c>
      <c r="W970" t="s">
        <v>1338</v>
      </c>
      <c r="X970">
        <v>0</v>
      </c>
      <c r="AA970" t="s">
        <v>1132</v>
      </c>
      <c r="AB970">
        <v>0</v>
      </c>
      <c r="AE970" t="s">
        <v>1338</v>
      </c>
      <c r="AF970">
        <v>0</v>
      </c>
      <c r="AI970" t="s">
        <v>1338</v>
      </c>
      <c r="AJ970">
        <v>0</v>
      </c>
      <c r="AM970" t="s">
        <v>1338</v>
      </c>
      <c r="AN970">
        <v>0</v>
      </c>
      <c r="AQ970" t="s">
        <v>1338</v>
      </c>
      <c r="AR970">
        <v>0</v>
      </c>
      <c r="AU970" t="s">
        <v>1338</v>
      </c>
      <c r="AV970">
        <v>0</v>
      </c>
      <c r="AY970" t="s">
        <v>1338</v>
      </c>
      <c r="AZ970">
        <v>0</v>
      </c>
      <c r="BC970" t="s">
        <v>1338</v>
      </c>
      <c r="BD970">
        <v>0</v>
      </c>
      <c r="BG970" t="s">
        <v>1338</v>
      </c>
      <c r="BH970">
        <v>0</v>
      </c>
      <c r="BK970" t="s">
        <v>1338</v>
      </c>
      <c r="BL970">
        <v>0</v>
      </c>
    </row>
    <row r="971" spans="19:64">
      <c r="S971" t="s">
        <v>1339</v>
      </c>
      <c r="T971">
        <v>0</v>
      </c>
      <c r="W971" t="s">
        <v>1339</v>
      </c>
      <c r="X971">
        <v>0</v>
      </c>
      <c r="AA971" t="s">
        <v>1133</v>
      </c>
      <c r="AB971">
        <v>0.84212653594425102</v>
      </c>
      <c r="AE971" t="s">
        <v>1339</v>
      </c>
      <c r="AF971">
        <v>0</v>
      </c>
      <c r="AI971" t="s">
        <v>1339</v>
      </c>
      <c r="AJ971">
        <v>0</v>
      </c>
      <c r="AM971" t="s">
        <v>1339</v>
      </c>
      <c r="AN971">
        <v>0</v>
      </c>
      <c r="AQ971" t="s">
        <v>1339</v>
      </c>
      <c r="AR971">
        <v>0</v>
      </c>
      <c r="AU971" t="s">
        <v>1339</v>
      </c>
      <c r="AV971">
        <v>0</v>
      </c>
      <c r="AY971" t="s">
        <v>1339</v>
      </c>
      <c r="AZ971">
        <v>0</v>
      </c>
      <c r="BC971" t="s">
        <v>1339</v>
      </c>
      <c r="BD971">
        <v>0</v>
      </c>
      <c r="BE971" s="126"/>
      <c r="BG971" t="s">
        <v>1339</v>
      </c>
      <c r="BH971">
        <v>0</v>
      </c>
      <c r="BK971" t="s">
        <v>1339</v>
      </c>
      <c r="BL971">
        <v>0</v>
      </c>
    </row>
    <row r="972" spans="19:64">
      <c r="S972" t="s">
        <v>1340</v>
      </c>
      <c r="T972">
        <v>0</v>
      </c>
      <c r="W972" t="s">
        <v>1340</v>
      </c>
      <c r="X972">
        <v>0</v>
      </c>
      <c r="AA972" t="s">
        <v>1134</v>
      </c>
      <c r="AB972">
        <v>-20.890381155634898</v>
      </c>
      <c r="AE972" t="s">
        <v>1340</v>
      </c>
      <c r="AF972">
        <v>0</v>
      </c>
      <c r="AI972" t="s">
        <v>1340</v>
      </c>
      <c r="AJ972">
        <v>0</v>
      </c>
      <c r="AM972" t="s">
        <v>1340</v>
      </c>
      <c r="AN972">
        <v>0</v>
      </c>
      <c r="AQ972" t="s">
        <v>1340</v>
      </c>
      <c r="AR972">
        <v>0</v>
      </c>
      <c r="AU972" t="s">
        <v>1340</v>
      </c>
      <c r="AV972">
        <v>0</v>
      </c>
      <c r="AY972" t="s">
        <v>1340</v>
      </c>
      <c r="AZ972">
        <v>0</v>
      </c>
      <c r="BC972" t="s">
        <v>1340</v>
      </c>
      <c r="BD972">
        <v>0</v>
      </c>
      <c r="BG972" t="s">
        <v>1340</v>
      </c>
      <c r="BH972">
        <v>0</v>
      </c>
      <c r="BK972" t="s">
        <v>1340</v>
      </c>
      <c r="BL972">
        <v>0</v>
      </c>
    </row>
    <row r="973" spans="19:64">
      <c r="S973" t="s">
        <v>1341</v>
      </c>
      <c r="T973">
        <v>0</v>
      </c>
      <c r="W973" t="s">
        <v>1341</v>
      </c>
      <c r="X973">
        <v>0</v>
      </c>
      <c r="AA973" t="s">
        <v>1135</v>
      </c>
      <c r="AB973">
        <v>0</v>
      </c>
      <c r="AE973" t="s">
        <v>1341</v>
      </c>
      <c r="AF973">
        <v>0</v>
      </c>
      <c r="AI973" t="s">
        <v>1341</v>
      </c>
      <c r="AJ973">
        <v>0</v>
      </c>
      <c r="AM973" t="s">
        <v>1341</v>
      </c>
      <c r="AN973">
        <v>0</v>
      </c>
      <c r="AQ973" t="s">
        <v>1341</v>
      </c>
      <c r="AR973">
        <v>0</v>
      </c>
      <c r="AU973" t="s">
        <v>1341</v>
      </c>
      <c r="AV973">
        <v>0</v>
      </c>
      <c r="AY973" t="s">
        <v>1341</v>
      </c>
      <c r="AZ973">
        <v>0</v>
      </c>
      <c r="BC973" t="s">
        <v>1341</v>
      </c>
      <c r="BD973">
        <v>0</v>
      </c>
      <c r="BG973" t="s">
        <v>1341</v>
      </c>
      <c r="BH973">
        <v>0</v>
      </c>
      <c r="BK973" t="s">
        <v>1341</v>
      </c>
      <c r="BL973">
        <v>0</v>
      </c>
    </row>
    <row r="974" spans="19:64">
      <c r="S974" t="s">
        <v>1342</v>
      </c>
      <c r="T974">
        <v>7.8248423728265196E-2</v>
      </c>
      <c r="W974" t="s">
        <v>1342</v>
      </c>
      <c r="X974">
        <v>7.0936199999999894E-2</v>
      </c>
      <c r="AA974" t="s">
        <v>1136</v>
      </c>
      <c r="AB974">
        <v>0</v>
      </c>
      <c r="AE974" t="s">
        <v>1342</v>
      </c>
      <c r="AF974">
        <v>7.8248423728276006E-2</v>
      </c>
      <c r="AI974" t="s">
        <v>1342</v>
      </c>
      <c r="AJ974">
        <v>7.8248423728264793E-2</v>
      </c>
      <c r="AM974" t="s">
        <v>1342</v>
      </c>
      <c r="AN974">
        <v>7.8248423728266694E-2</v>
      </c>
      <c r="AQ974" t="s">
        <v>1342</v>
      </c>
      <c r="AR974">
        <v>2.5957134654030101E-2</v>
      </c>
      <c r="AU974" t="s">
        <v>1342</v>
      </c>
      <c r="AV974">
        <v>2.1264000000000001E-3</v>
      </c>
      <c r="AY974" t="s">
        <v>1342</v>
      </c>
      <c r="AZ974">
        <v>2.5957134654030101E-2</v>
      </c>
      <c r="BC974" t="s">
        <v>1342</v>
      </c>
      <c r="BD974">
        <v>2.5957134654030101E-2</v>
      </c>
      <c r="BG974" t="s">
        <v>1342</v>
      </c>
      <c r="BH974">
        <v>2.5957134654030101E-2</v>
      </c>
      <c r="BK974" t="s">
        <v>1342</v>
      </c>
      <c r="BL974">
        <v>2.5957134654030101E-2</v>
      </c>
    </row>
    <row r="975" spans="19:64">
      <c r="S975" t="s">
        <v>1343</v>
      </c>
      <c r="T975">
        <v>0</v>
      </c>
      <c r="W975" t="s">
        <v>1343</v>
      </c>
      <c r="X975">
        <v>0</v>
      </c>
      <c r="AA975" t="s">
        <v>1137</v>
      </c>
      <c r="AB975">
        <v>0</v>
      </c>
      <c r="AE975" t="s">
        <v>1343</v>
      </c>
      <c r="AF975">
        <v>0</v>
      </c>
      <c r="AI975" t="s">
        <v>1343</v>
      </c>
      <c r="AJ975">
        <v>0</v>
      </c>
      <c r="AM975" t="s">
        <v>1343</v>
      </c>
      <c r="AN975">
        <v>0</v>
      </c>
      <c r="AQ975" t="s">
        <v>1343</v>
      </c>
      <c r="AR975">
        <v>0</v>
      </c>
      <c r="AU975" t="s">
        <v>1343</v>
      </c>
      <c r="AV975">
        <v>7.5050215625004996E-2</v>
      </c>
      <c r="AY975" t="s">
        <v>1343</v>
      </c>
      <c r="AZ975">
        <v>0</v>
      </c>
      <c r="BC975" t="s">
        <v>1343</v>
      </c>
      <c r="BD975">
        <v>0</v>
      </c>
      <c r="BG975" t="s">
        <v>1343</v>
      </c>
      <c r="BH975">
        <v>0</v>
      </c>
      <c r="BK975" t="s">
        <v>1343</v>
      </c>
      <c r="BL975">
        <v>0</v>
      </c>
    </row>
    <row r="976" spans="19:64">
      <c r="S976" t="s">
        <v>1344</v>
      </c>
      <c r="T976">
        <v>0</v>
      </c>
      <c r="W976" t="s">
        <v>1344</v>
      </c>
      <c r="X976">
        <v>0</v>
      </c>
      <c r="AA976" t="s">
        <v>1138</v>
      </c>
      <c r="AB976">
        <v>0</v>
      </c>
      <c r="AE976" t="s">
        <v>1344</v>
      </c>
      <c r="AF976">
        <v>0</v>
      </c>
      <c r="AI976" t="s">
        <v>1344</v>
      </c>
      <c r="AJ976">
        <v>0</v>
      </c>
      <c r="AM976" t="s">
        <v>1344</v>
      </c>
      <c r="AN976">
        <v>0</v>
      </c>
      <c r="AQ976" t="s">
        <v>1344</v>
      </c>
      <c r="AR976">
        <v>0</v>
      </c>
      <c r="AU976" t="s">
        <v>1344</v>
      </c>
      <c r="AV976">
        <v>0</v>
      </c>
      <c r="AY976" t="s">
        <v>1344</v>
      </c>
      <c r="AZ976">
        <v>0</v>
      </c>
      <c r="BC976" t="s">
        <v>1344</v>
      </c>
      <c r="BD976">
        <v>0</v>
      </c>
      <c r="BG976" t="s">
        <v>1344</v>
      </c>
      <c r="BH976">
        <v>0</v>
      </c>
      <c r="BK976" t="s">
        <v>1344</v>
      </c>
      <c r="BL976">
        <v>0</v>
      </c>
    </row>
    <row r="977" spans="19:64">
      <c r="S977" t="s">
        <v>1345</v>
      </c>
      <c r="T977">
        <v>0</v>
      </c>
      <c r="W977" t="s">
        <v>1345</v>
      </c>
      <c r="X977">
        <v>0</v>
      </c>
      <c r="AA977" t="s">
        <v>1139</v>
      </c>
      <c r="AB977">
        <v>-0.116262084795451</v>
      </c>
      <c r="AE977" t="s">
        <v>1345</v>
      </c>
      <c r="AF977">
        <v>0</v>
      </c>
      <c r="AI977" t="s">
        <v>1345</v>
      </c>
      <c r="AJ977">
        <v>0</v>
      </c>
      <c r="AM977" t="s">
        <v>1345</v>
      </c>
      <c r="AN977">
        <v>0</v>
      </c>
      <c r="AQ977" t="s">
        <v>1345</v>
      </c>
      <c r="AR977">
        <v>0</v>
      </c>
      <c r="AU977" t="s">
        <v>1345</v>
      </c>
      <c r="AV977">
        <v>0</v>
      </c>
      <c r="AY977" t="s">
        <v>1345</v>
      </c>
      <c r="AZ977">
        <v>0</v>
      </c>
      <c r="BC977" t="s">
        <v>1345</v>
      </c>
      <c r="BD977">
        <v>0</v>
      </c>
      <c r="BG977" t="s">
        <v>1345</v>
      </c>
      <c r="BH977">
        <v>0</v>
      </c>
      <c r="BK977" t="s">
        <v>1345</v>
      </c>
      <c r="BL977">
        <v>0</v>
      </c>
    </row>
    <row r="978" spans="19:64">
      <c r="S978" t="s">
        <v>1346</v>
      </c>
      <c r="T978" s="110">
        <v>0</v>
      </c>
      <c r="W978" t="s">
        <v>1346</v>
      </c>
      <c r="X978" s="110">
        <v>7.6868999999997099E-4</v>
      </c>
      <c r="AA978" t="s">
        <v>1140</v>
      </c>
      <c r="AB978" s="110">
        <v>0</v>
      </c>
      <c r="AE978" t="s">
        <v>1346</v>
      </c>
      <c r="AF978" s="110">
        <v>0</v>
      </c>
      <c r="AI978" t="s">
        <v>1346</v>
      </c>
      <c r="AJ978" s="110">
        <v>0</v>
      </c>
      <c r="AM978" t="s">
        <v>1346</v>
      </c>
      <c r="AN978">
        <v>0</v>
      </c>
      <c r="AQ978" t="s">
        <v>1346</v>
      </c>
      <c r="AR978">
        <v>-3.5945397012890901E-2</v>
      </c>
      <c r="AU978" t="s">
        <v>1346</v>
      </c>
      <c r="AV978">
        <v>-1.7044199999999999E-2</v>
      </c>
      <c r="AY978" t="s">
        <v>1346</v>
      </c>
      <c r="AZ978">
        <v>-3.5945397012890901E-2</v>
      </c>
      <c r="BC978" t="s">
        <v>1346</v>
      </c>
      <c r="BD978">
        <v>-3.5945397012890901E-2</v>
      </c>
      <c r="BG978" t="s">
        <v>1346</v>
      </c>
      <c r="BH978">
        <v>-3.5945397012890901E-2</v>
      </c>
      <c r="BK978" t="s">
        <v>1346</v>
      </c>
      <c r="BL978">
        <v>-3.5945397012890901E-2</v>
      </c>
    </row>
    <row r="979" spans="19:64">
      <c r="S979" t="s">
        <v>1347</v>
      </c>
      <c r="T979">
        <v>0</v>
      </c>
      <c r="W979" t="s">
        <v>1347</v>
      </c>
      <c r="X979">
        <v>0</v>
      </c>
      <c r="AA979" t="s">
        <v>1141</v>
      </c>
      <c r="AB979">
        <v>0</v>
      </c>
      <c r="AE979" t="s">
        <v>1347</v>
      </c>
      <c r="AF979">
        <v>0</v>
      </c>
      <c r="AI979" t="s">
        <v>1347</v>
      </c>
      <c r="AJ979">
        <v>0</v>
      </c>
      <c r="AM979" t="s">
        <v>1347</v>
      </c>
      <c r="AN979">
        <v>0</v>
      </c>
      <c r="AQ979" t="s">
        <v>1347</v>
      </c>
      <c r="AR979">
        <v>0</v>
      </c>
      <c r="AU979" t="s">
        <v>1347</v>
      </c>
      <c r="AV979">
        <v>0</v>
      </c>
      <c r="AY979" t="s">
        <v>1347</v>
      </c>
      <c r="AZ979">
        <v>0</v>
      </c>
      <c r="BC979" t="s">
        <v>1347</v>
      </c>
      <c r="BD979">
        <v>0</v>
      </c>
      <c r="BG979" t="s">
        <v>1347</v>
      </c>
      <c r="BH979">
        <v>0</v>
      </c>
      <c r="BK979" t="s">
        <v>1347</v>
      </c>
      <c r="BL979">
        <v>0</v>
      </c>
    </row>
    <row r="980" spans="19:64">
      <c r="S980" t="s">
        <v>1348</v>
      </c>
      <c r="T980">
        <v>0</v>
      </c>
      <c r="W980" t="s">
        <v>1348</v>
      </c>
      <c r="X980">
        <v>0</v>
      </c>
      <c r="AA980" t="s">
        <v>1142</v>
      </c>
      <c r="AB980">
        <v>-7.8116619833323797E-2</v>
      </c>
      <c r="AE980" t="s">
        <v>1348</v>
      </c>
      <c r="AF980">
        <v>0</v>
      </c>
      <c r="AI980" t="s">
        <v>1348</v>
      </c>
      <c r="AJ980">
        <v>0</v>
      </c>
      <c r="AM980" t="s">
        <v>1348</v>
      </c>
      <c r="AN980">
        <v>0</v>
      </c>
      <c r="AQ980" t="s">
        <v>1348</v>
      </c>
      <c r="AR980">
        <v>0</v>
      </c>
      <c r="AU980" t="s">
        <v>1348</v>
      </c>
      <c r="AV980">
        <v>0</v>
      </c>
      <c r="AY980" t="s">
        <v>1348</v>
      </c>
      <c r="AZ980">
        <v>0</v>
      </c>
      <c r="BC980" t="s">
        <v>1348</v>
      </c>
      <c r="BD980">
        <v>0</v>
      </c>
      <c r="BG980" t="s">
        <v>1348</v>
      </c>
      <c r="BH980">
        <v>0</v>
      </c>
      <c r="BK980" t="s">
        <v>1348</v>
      </c>
      <c r="BL980">
        <v>0</v>
      </c>
    </row>
    <row r="981" spans="19:64">
      <c r="S981" t="s">
        <v>1349</v>
      </c>
      <c r="T981">
        <v>0.24870706283962499</v>
      </c>
      <c r="W981" t="s">
        <v>1349</v>
      </c>
      <c r="X981">
        <v>0.16450919999999</v>
      </c>
      <c r="AA981" t="s">
        <v>1143</v>
      </c>
      <c r="AB981">
        <v>0</v>
      </c>
      <c r="AE981" t="s">
        <v>1349</v>
      </c>
      <c r="AF981">
        <v>0.24870706283934499</v>
      </c>
      <c r="AI981" t="s">
        <v>1349</v>
      </c>
      <c r="AJ981">
        <v>0.24870706283956101</v>
      </c>
      <c r="AM981" t="s">
        <v>1349</v>
      </c>
      <c r="AN981">
        <v>0.24870706283966201</v>
      </c>
      <c r="AQ981" t="s">
        <v>1349</v>
      </c>
      <c r="AR981">
        <v>7.9751012361913898E-2</v>
      </c>
      <c r="AU981" t="s">
        <v>1349</v>
      </c>
      <c r="AV981">
        <v>2.4484799999998499E-2</v>
      </c>
      <c r="AY981" t="s">
        <v>1349</v>
      </c>
      <c r="AZ981">
        <v>7.9751012361904294E-2</v>
      </c>
      <c r="BC981" t="s">
        <v>1349</v>
      </c>
      <c r="BD981">
        <v>7.9751012361907597E-2</v>
      </c>
      <c r="BG981" t="s">
        <v>1349</v>
      </c>
      <c r="BH981">
        <v>7.97510123619007E-2</v>
      </c>
      <c r="BK981" t="s">
        <v>1349</v>
      </c>
      <c r="BL981">
        <v>7.97510123619007E-2</v>
      </c>
    </row>
    <row r="982" spans="19:64">
      <c r="S982" t="s">
        <v>1350</v>
      </c>
      <c r="T982">
        <v>0</v>
      </c>
      <c r="W982" t="s">
        <v>1350</v>
      </c>
      <c r="X982">
        <v>0</v>
      </c>
      <c r="AA982" t="s">
        <v>1144</v>
      </c>
      <c r="AB982">
        <v>0</v>
      </c>
      <c r="AE982" t="s">
        <v>1350</v>
      </c>
      <c r="AF982">
        <v>0</v>
      </c>
      <c r="AI982" t="s">
        <v>1350</v>
      </c>
      <c r="AJ982">
        <v>0</v>
      </c>
      <c r="AM982" t="s">
        <v>1350</v>
      </c>
      <c r="AN982">
        <v>0</v>
      </c>
      <c r="AQ982" t="s">
        <v>1350</v>
      </c>
      <c r="AR982">
        <v>0</v>
      </c>
      <c r="AU982" t="s">
        <v>1350</v>
      </c>
      <c r="AV982">
        <v>5.41145328125004</v>
      </c>
      <c r="AY982" t="s">
        <v>1350</v>
      </c>
      <c r="AZ982">
        <v>0</v>
      </c>
      <c r="BC982" t="s">
        <v>1350</v>
      </c>
      <c r="BD982">
        <v>0</v>
      </c>
      <c r="BG982" t="s">
        <v>1350</v>
      </c>
      <c r="BH982">
        <v>0</v>
      </c>
      <c r="BK982" t="s">
        <v>1350</v>
      </c>
      <c r="BL982">
        <v>0</v>
      </c>
    </row>
    <row r="983" spans="19:64">
      <c r="S983" t="s">
        <v>1351</v>
      </c>
      <c r="T983">
        <v>0</v>
      </c>
      <c r="W983" t="s">
        <v>1351</v>
      </c>
      <c r="X983">
        <v>0</v>
      </c>
      <c r="AA983" t="s">
        <v>1145</v>
      </c>
      <c r="AB983">
        <v>0</v>
      </c>
      <c r="AC983" s="126"/>
      <c r="AE983" t="s">
        <v>1351</v>
      </c>
      <c r="AF983">
        <v>0</v>
      </c>
      <c r="AI983" t="s">
        <v>1351</v>
      </c>
      <c r="AJ983">
        <v>0</v>
      </c>
      <c r="AM983" t="s">
        <v>1351</v>
      </c>
      <c r="AN983">
        <v>0</v>
      </c>
      <c r="AQ983" t="s">
        <v>1351</v>
      </c>
      <c r="AR983">
        <v>0</v>
      </c>
      <c r="AU983" t="s">
        <v>1351</v>
      </c>
      <c r="AV983">
        <v>0</v>
      </c>
      <c r="AY983" t="s">
        <v>1351</v>
      </c>
      <c r="AZ983">
        <v>0</v>
      </c>
      <c r="BC983" t="s">
        <v>1351</v>
      </c>
      <c r="BD983">
        <v>0</v>
      </c>
      <c r="BG983" t="s">
        <v>1351</v>
      </c>
      <c r="BH983">
        <v>0</v>
      </c>
      <c r="BK983" t="s">
        <v>1351</v>
      </c>
      <c r="BL983">
        <v>0</v>
      </c>
    </row>
    <row r="984" spans="19:64">
      <c r="S984" t="s">
        <v>1352</v>
      </c>
      <c r="T984">
        <v>0</v>
      </c>
      <c r="W984" t="s">
        <v>1352</v>
      </c>
      <c r="X984">
        <v>0</v>
      </c>
      <c r="AA984" t="s">
        <v>1146</v>
      </c>
      <c r="AB984">
        <v>0</v>
      </c>
      <c r="AE984" t="s">
        <v>1352</v>
      </c>
      <c r="AF984">
        <v>0</v>
      </c>
      <c r="AI984" t="s">
        <v>1352</v>
      </c>
      <c r="AJ984">
        <v>0</v>
      </c>
      <c r="AM984" t="s">
        <v>1352</v>
      </c>
      <c r="AN984">
        <v>0</v>
      </c>
      <c r="AQ984" t="s">
        <v>1352</v>
      </c>
      <c r="AR984">
        <v>0</v>
      </c>
      <c r="AU984" t="s">
        <v>1352</v>
      </c>
      <c r="AV984" s="110">
        <v>0</v>
      </c>
      <c r="AY984" t="s">
        <v>1352</v>
      </c>
      <c r="AZ984">
        <v>0</v>
      </c>
      <c r="BC984" t="s">
        <v>1352</v>
      </c>
      <c r="BD984">
        <v>0</v>
      </c>
      <c r="BG984" t="s">
        <v>1352</v>
      </c>
      <c r="BH984">
        <v>0</v>
      </c>
      <c r="BK984" t="s">
        <v>1352</v>
      </c>
      <c r="BL984">
        <v>0</v>
      </c>
    </row>
    <row r="985" spans="19:64">
      <c r="S985" s="22" t="s">
        <v>1353</v>
      </c>
      <c r="T985" s="22">
        <v>10.210784248323099</v>
      </c>
      <c r="U985" s="22"/>
      <c r="V985" s="22"/>
      <c r="W985" s="22" t="s">
        <v>1353</v>
      </c>
      <c r="X985" s="22">
        <v>0.51561000000000001</v>
      </c>
      <c r="Y985" s="22"/>
      <c r="Z985" s="22"/>
      <c r="AA985" s="22" t="s">
        <v>1147</v>
      </c>
      <c r="AB985" s="22">
        <v>0</v>
      </c>
      <c r="AC985" s="22"/>
      <c r="AD985" s="22"/>
      <c r="AE985" s="22" t="s">
        <v>1353</v>
      </c>
      <c r="AF985" s="22">
        <v>10.210784248323799</v>
      </c>
      <c r="AG985" s="22"/>
      <c r="AH985" s="22"/>
      <c r="AI985" s="22" t="s">
        <v>1353</v>
      </c>
      <c r="AJ985" s="22">
        <v>10.210784248323201</v>
      </c>
      <c r="AK985" s="22"/>
      <c r="AL985" s="22"/>
      <c r="AM985" s="22" t="s">
        <v>1353</v>
      </c>
      <c r="AN985" s="22">
        <v>10.2107842483227</v>
      </c>
      <c r="AO985" s="22"/>
      <c r="AP985" s="267"/>
      <c r="AQ985" s="22" t="s">
        <v>1353</v>
      </c>
      <c r="AR985" s="22">
        <v>0</v>
      </c>
      <c r="AU985" t="s">
        <v>1353</v>
      </c>
      <c r="AV985">
        <v>0</v>
      </c>
      <c r="AY985" t="s">
        <v>1353</v>
      </c>
      <c r="AZ985">
        <v>0</v>
      </c>
      <c r="BC985" t="s">
        <v>1353</v>
      </c>
      <c r="BD985">
        <v>0</v>
      </c>
      <c r="BG985" t="s">
        <v>1353</v>
      </c>
      <c r="BH985">
        <v>0</v>
      </c>
      <c r="BK985" t="s">
        <v>1353</v>
      </c>
      <c r="BL985">
        <v>0</v>
      </c>
    </row>
    <row r="986" spans="19:64">
      <c r="S986" t="s">
        <v>1354</v>
      </c>
      <c r="T986">
        <v>0</v>
      </c>
      <c r="W986" t="s">
        <v>1354</v>
      </c>
      <c r="X986">
        <v>0</v>
      </c>
      <c r="AA986" t="s">
        <v>389</v>
      </c>
      <c r="AB986">
        <v>-61.771778383187801</v>
      </c>
      <c r="AE986" t="s">
        <v>1354</v>
      </c>
      <c r="AF986">
        <v>0</v>
      </c>
      <c r="AI986" t="s">
        <v>1354</v>
      </c>
      <c r="AJ986">
        <v>0</v>
      </c>
      <c r="AM986" t="s">
        <v>1354</v>
      </c>
      <c r="AN986">
        <v>0</v>
      </c>
      <c r="AQ986" t="s">
        <v>1354</v>
      </c>
      <c r="AR986">
        <v>0</v>
      </c>
      <c r="AU986" t="s">
        <v>1354</v>
      </c>
      <c r="AV986">
        <v>0</v>
      </c>
      <c r="AY986" t="s">
        <v>1354</v>
      </c>
      <c r="AZ986">
        <v>0</v>
      </c>
      <c r="BC986" t="s">
        <v>1354</v>
      </c>
      <c r="BD986">
        <v>0</v>
      </c>
      <c r="BG986" t="s">
        <v>1354</v>
      </c>
      <c r="BH986">
        <v>0</v>
      </c>
      <c r="BK986" t="s">
        <v>1354</v>
      </c>
      <c r="BL986">
        <v>0</v>
      </c>
    </row>
    <row r="987" spans="19:64">
      <c r="S987" t="s">
        <v>1355</v>
      </c>
      <c r="T987">
        <v>237.00303050797601</v>
      </c>
      <c r="W987" t="s">
        <v>1355</v>
      </c>
      <c r="X987">
        <v>175.31873264999899</v>
      </c>
      <c r="AA987" t="s">
        <v>1148</v>
      </c>
      <c r="AB987">
        <v>0</v>
      </c>
      <c r="AE987" t="s">
        <v>1355</v>
      </c>
      <c r="AF987">
        <v>237.003030507939</v>
      </c>
      <c r="AI987" t="s">
        <v>1355</v>
      </c>
      <c r="AJ987">
        <v>237.00303050797001</v>
      </c>
      <c r="AM987" t="s">
        <v>1355</v>
      </c>
      <c r="AN987">
        <v>237.00303050799801</v>
      </c>
      <c r="AO987" s="126"/>
      <c r="AQ987" t="s">
        <v>1355</v>
      </c>
      <c r="AR987">
        <v>2.4493454986622898</v>
      </c>
      <c r="AU987" t="s">
        <v>1355</v>
      </c>
      <c r="AV987">
        <v>3.7773091999999902</v>
      </c>
      <c r="AY987" t="s">
        <v>1355</v>
      </c>
      <c r="AZ987">
        <v>2.4493454986622898</v>
      </c>
      <c r="BC987" t="s">
        <v>1355</v>
      </c>
      <c r="BD987">
        <v>2.4493454986622898</v>
      </c>
      <c r="BG987" t="s">
        <v>1355</v>
      </c>
      <c r="BH987">
        <v>2.4493454986623</v>
      </c>
      <c r="BK987" t="s">
        <v>1355</v>
      </c>
      <c r="BL987">
        <v>2.4493454986623</v>
      </c>
    </row>
    <row r="988" spans="19:64">
      <c r="S988" t="s">
        <v>1356</v>
      </c>
      <c r="T988">
        <v>0</v>
      </c>
      <c r="W988" t="s">
        <v>1356</v>
      </c>
      <c r="X988">
        <v>0</v>
      </c>
      <c r="AA988" t="s">
        <v>1149</v>
      </c>
      <c r="AB988">
        <v>0</v>
      </c>
      <c r="AE988" t="s">
        <v>1356</v>
      </c>
      <c r="AF988">
        <v>0</v>
      </c>
      <c r="AI988" t="s">
        <v>1356</v>
      </c>
      <c r="AJ988">
        <v>0</v>
      </c>
      <c r="AM988" t="s">
        <v>1356</v>
      </c>
      <c r="AN988">
        <v>0</v>
      </c>
      <c r="AQ988" t="s">
        <v>1356</v>
      </c>
      <c r="AR988">
        <v>0</v>
      </c>
      <c r="AU988" t="s">
        <v>1356</v>
      </c>
      <c r="AV988">
        <v>0</v>
      </c>
      <c r="AY988" t="s">
        <v>1356</v>
      </c>
      <c r="AZ988">
        <v>0</v>
      </c>
      <c r="BC988" t="s">
        <v>1356</v>
      </c>
      <c r="BD988">
        <v>0</v>
      </c>
      <c r="BG988" t="s">
        <v>1356</v>
      </c>
      <c r="BH988">
        <v>0</v>
      </c>
      <c r="BK988" t="s">
        <v>1356</v>
      </c>
      <c r="BL988">
        <v>0</v>
      </c>
    </row>
    <row r="989" spans="19:64">
      <c r="S989" t="s">
        <v>1357</v>
      </c>
      <c r="T989">
        <v>0</v>
      </c>
      <c r="W989" t="s">
        <v>1357</v>
      </c>
      <c r="X989">
        <v>0</v>
      </c>
      <c r="AA989" t="s">
        <v>2061</v>
      </c>
      <c r="AB989">
        <v>0</v>
      </c>
      <c r="AE989" t="s">
        <v>1357</v>
      </c>
      <c r="AF989">
        <v>0</v>
      </c>
      <c r="AI989" t="s">
        <v>1357</v>
      </c>
      <c r="AJ989">
        <v>0</v>
      </c>
      <c r="AM989" t="s">
        <v>1357</v>
      </c>
      <c r="AN989">
        <v>0</v>
      </c>
      <c r="AQ989" t="s">
        <v>1357</v>
      </c>
      <c r="AR989">
        <v>0</v>
      </c>
      <c r="AU989" t="s">
        <v>1357</v>
      </c>
      <c r="AV989">
        <v>0</v>
      </c>
      <c r="AY989" t="s">
        <v>1357</v>
      </c>
      <c r="AZ989">
        <v>0</v>
      </c>
      <c r="BC989" t="s">
        <v>1357</v>
      </c>
      <c r="BD989">
        <v>0</v>
      </c>
      <c r="BG989" t="s">
        <v>1357</v>
      </c>
      <c r="BH989">
        <v>0</v>
      </c>
      <c r="BK989" t="s">
        <v>1357</v>
      </c>
      <c r="BL989">
        <v>0</v>
      </c>
    </row>
    <row r="990" spans="19:64">
      <c r="S990" t="s">
        <v>1358</v>
      </c>
      <c r="T990">
        <v>0</v>
      </c>
      <c r="W990" t="s">
        <v>1358</v>
      </c>
      <c r="X990">
        <v>0.46404899999999999</v>
      </c>
      <c r="AA990" t="s">
        <v>1150</v>
      </c>
      <c r="AB990">
        <v>0</v>
      </c>
      <c r="AE990" t="s">
        <v>1358</v>
      </c>
      <c r="AF990">
        <v>0</v>
      </c>
      <c r="AI990" t="s">
        <v>1358</v>
      </c>
      <c r="AJ990">
        <v>0</v>
      </c>
      <c r="AM990" t="s">
        <v>1358</v>
      </c>
      <c r="AN990">
        <v>0</v>
      </c>
      <c r="AQ990" t="s">
        <v>1358</v>
      </c>
      <c r="AR990">
        <v>0</v>
      </c>
      <c r="AU990" t="s">
        <v>1358</v>
      </c>
      <c r="AV990">
        <v>0</v>
      </c>
      <c r="AY990" t="s">
        <v>1358</v>
      </c>
      <c r="AZ990">
        <v>0</v>
      </c>
      <c r="BC990" t="s">
        <v>1358</v>
      </c>
      <c r="BD990">
        <v>0</v>
      </c>
      <c r="BG990" t="s">
        <v>1358</v>
      </c>
      <c r="BH990">
        <v>0</v>
      </c>
      <c r="BK990" t="s">
        <v>1358</v>
      </c>
      <c r="BL990">
        <v>0</v>
      </c>
    </row>
    <row r="991" spans="19:64">
      <c r="S991" t="s">
        <v>1359</v>
      </c>
      <c r="T991">
        <v>7.5663121816801196E-2</v>
      </c>
      <c r="W991" t="s">
        <v>1359</v>
      </c>
      <c r="X991">
        <v>3.7080000000000002E-2</v>
      </c>
      <c r="AA991" t="s">
        <v>1151</v>
      </c>
      <c r="AB991">
        <v>-3.7355148294118998E-2</v>
      </c>
      <c r="AE991" t="s">
        <v>1359</v>
      </c>
      <c r="AF991">
        <v>7.5663121816806303E-2</v>
      </c>
      <c r="AI991" t="s">
        <v>1359</v>
      </c>
      <c r="AJ991">
        <v>7.5663121816802001E-2</v>
      </c>
      <c r="AM991" t="s">
        <v>1359</v>
      </c>
      <c r="AN991">
        <v>7.5663121816798198E-2</v>
      </c>
      <c r="AQ991" t="s">
        <v>1359</v>
      </c>
      <c r="AR991">
        <v>2.36768787300622E-2</v>
      </c>
      <c r="AU991" t="s">
        <v>1359</v>
      </c>
      <c r="AV991">
        <v>1.12199999999999E-2</v>
      </c>
      <c r="AY991" t="s">
        <v>1359</v>
      </c>
      <c r="AZ991">
        <v>2.36768787300622E-2</v>
      </c>
      <c r="BC991" t="s">
        <v>1359</v>
      </c>
      <c r="BD991">
        <v>2.3676878730062099E-2</v>
      </c>
      <c r="BG991" t="s">
        <v>1359</v>
      </c>
      <c r="BH991">
        <v>2.3676878730062099E-2</v>
      </c>
      <c r="BK991" t="s">
        <v>1359</v>
      </c>
      <c r="BL991">
        <v>2.3676878730062099E-2</v>
      </c>
    </row>
    <row r="992" spans="19:64">
      <c r="S992" t="s">
        <v>1360</v>
      </c>
      <c r="T992">
        <v>0</v>
      </c>
      <c r="W992" t="s">
        <v>1360</v>
      </c>
      <c r="X992">
        <v>0</v>
      </c>
      <c r="AA992" t="s">
        <v>1152</v>
      </c>
      <c r="AB992">
        <v>0</v>
      </c>
      <c r="AE992" t="s">
        <v>1360</v>
      </c>
      <c r="AF992">
        <v>0</v>
      </c>
      <c r="AI992" t="s">
        <v>1360</v>
      </c>
      <c r="AJ992">
        <v>0</v>
      </c>
      <c r="AM992" t="s">
        <v>1360</v>
      </c>
      <c r="AN992">
        <v>0</v>
      </c>
      <c r="AQ992" t="s">
        <v>1360</v>
      </c>
      <c r="AR992">
        <v>0</v>
      </c>
      <c r="AU992" t="s">
        <v>1360</v>
      </c>
      <c r="AV992">
        <v>0</v>
      </c>
      <c r="AY992" t="s">
        <v>1360</v>
      </c>
      <c r="AZ992">
        <v>0</v>
      </c>
      <c r="BC992" t="s">
        <v>1360</v>
      </c>
      <c r="BD992">
        <v>0</v>
      </c>
      <c r="BG992" t="s">
        <v>1360</v>
      </c>
      <c r="BH992">
        <v>0</v>
      </c>
      <c r="BK992" t="s">
        <v>1360</v>
      </c>
      <c r="BL992">
        <v>0</v>
      </c>
    </row>
    <row r="993" spans="19:64">
      <c r="S993" t="s">
        <v>1361</v>
      </c>
      <c r="T993">
        <v>0</v>
      </c>
      <c r="W993" t="s">
        <v>1361</v>
      </c>
      <c r="X993">
        <v>0</v>
      </c>
      <c r="AA993" t="s">
        <v>1153</v>
      </c>
      <c r="AB993">
        <v>0</v>
      </c>
      <c r="AE993" t="s">
        <v>1361</v>
      </c>
      <c r="AF993">
        <v>0</v>
      </c>
      <c r="AI993" t="s">
        <v>1361</v>
      </c>
      <c r="AJ993">
        <v>0</v>
      </c>
      <c r="AM993" t="s">
        <v>1361</v>
      </c>
      <c r="AN993">
        <v>0</v>
      </c>
      <c r="AQ993" t="s">
        <v>1361</v>
      </c>
      <c r="AR993">
        <v>0</v>
      </c>
      <c r="AU993" t="s">
        <v>1361</v>
      </c>
      <c r="AV993">
        <v>0</v>
      </c>
      <c r="AY993" t="s">
        <v>1361</v>
      </c>
      <c r="AZ993">
        <v>0</v>
      </c>
      <c r="BC993" t="s">
        <v>1361</v>
      </c>
      <c r="BD993">
        <v>0</v>
      </c>
      <c r="BG993" t="s">
        <v>1361</v>
      </c>
      <c r="BH993">
        <v>0</v>
      </c>
      <c r="BK993" t="s">
        <v>1361</v>
      </c>
      <c r="BL993">
        <v>0</v>
      </c>
    </row>
    <row r="994" spans="19:64">
      <c r="S994" t="s">
        <v>1362</v>
      </c>
      <c r="T994">
        <v>2.9832868797900099E-2</v>
      </c>
      <c r="W994" t="s">
        <v>1362</v>
      </c>
      <c r="X994">
        <v>1.46142000000004E-2</v>
      </c>
      <c r="AA994" t="s">
        <v>1154</v>
      </c>
      <c r="AB994">
        <v>10.275041948317799</v>
      </c>
      <c r="AE994" t="s">
        <v>1362</v>
      </c>
      <c r="AF994">
        <v>2.9832868797901799E-2</v>
      </c>
      <c r="AI994" t="s">
        <v>1362</v>
      </c>
      <c r="AJ994">
        <v>2.9832868797900099E-2</v>
      </c>
      <c r="AM994" t="s">
        <v>1362</v>
      </c>
      <c r="AN994">
        <v>2.9832868797896501E-2</v>
      </c>
      <c r="AQ994" t="s">
        <v>1362</v>
      </c>
      <c r="AR994">
        <v>9.3351824470571092E-3</v>
      </c>
      <c r="AU994" t="s">
        <v>1362</v>
      </c>
      <c r="AV994">
        <v>4.42560000000002E-3</v>
      </c>
      <c r="AY994" t="s">
        <v>1362</v>
      </c>
      <c r="AZ994">
        <v>9.3351824470566599E-3</v>
      </c>
      <c r="BC994" t="s">
        <v>1362</v>
      </c>
      <c r="BD994">
        <v>9.3351824470571092E-3</v>
      </c>
      <c r="BG994" t="s">
        <v>1362</v>
      </c>
      <c r="BH994">
        <v>9.3351824470566599E-3</v>
      </c>
      <c r="BK994" t="s">
        <v>1362</v>
      </c>
      <c r="BL994">
        <v>9.3351824470566599E-3</v>
      </c>
    </row>
    <row r="995" spans="19:64">
      <c r="S995" t="s">
        <v>1363</v>
      </c>
      <c r="T995">
        <v>0</v>
      </c>
      <c r="W995" t="s">
        <v>1363</v>
      </c>
      <c r="X995">
        <v>0.41248799999999902</v>
      </c>
      <c r="AA995" t="s">
        <v>1155</v>
      </c>
      <c r="AB995">
        <v>0</v>
      </c>
      <c r="AE995" t="s">
        <v>1363</v>
      </c>
      <c r="AF995">
        <v>0</v>
      </c>
      <c r="AI995" t="s">
        <v>1363</v>
      </c>
      <c r="AJ995">
        <v>0</v>
      </c>
      <c r="AM995" t="s">
        <v>1363</v>
      </c>
      <c r="AN995">
        <v>0</v>
      </c>
      <c r="AQ995" t="s">
        <v>1363</v>
      </c>
      <c r="AR995">
        <v>0</v>
      </c>
      <c r="AU995" t="s">
        <v>1363</v>
      </c>
      <c r="AV995">
        <v>0</v>
      </c>
      <c r="AY995" t="s">
        <v>1363</v>
      </c>
      <c r="AZ995">
        <v>0</v>
      </c>
      <c r="BC995" t="s">
        <v>1363</v>
      </c>
      <c r="BD995">
        <v>0</v>
      </c>
      <c r="BG995" t="s">
        <v>1363</v>
      </c>
      <c r="BH995">
        <v>0</v>
      </c>
      <c r="BK995" t="s">
        <v>1363</v>
      </c>
      <c r="BL995">
        <v>0</v>
      </c>
    </row>
    <row r="996" spans="19:64">
      <c r="S996" t="s">
        <v>1364</v>
      </c>
      <c r="T996">
        <v>0</v>
      </c>
      <c r="W996" t="s">
        <v>1364</v>
      </c>
      <c r="X996">
        <v>0</v>
      </c>
      <c r="AA996" t="s">
        <v>2062</v>
      </c>
      <c r="AB996">
        <v>3.1667792717946702E-2</v>
      </c>
      <c r="AE996" t="s">
        <v>1364</v>
      </c>
      <c r="AF996">
        <v>0</v>
      </c>
      <c r="AI996" t="s">
        <v>1364</v>
      </c>
      <c r="AJ996">
        <v>0</v>
      </c>
      <c r="AM996" t="s">
        <v>1364</v>
      </c>
      <c r="AN996">
        <v>0</v>
      </c>
      <c r="AQ996" t="s">
        <v>1364</v>
      </c>
      <c r="AR996">
        <v>0</v>
      </c>
      <c r="AU996" t="s">
        <v>1364</v>
      </c>
      <c r="AV996">
        <v>0</v>
      </c>
      <c r="AY996" t="s">
        <v>1364</v>
      </c>
      <c r="AZ996">
        <v>0</v>
      </c>
      <c r="BC996" t="s">
        <v>1364</v>
      </c>
      <c r="BD996">
        <v>0</v>
      </c>
      <c r="BG996" t="s">
        <v>1364</v>
      </c>
      <c r="BH996">
        <v>0</v>
      </c>
      <c r="BK996" t="s">
        <v>1364</v>
      </c>
      <c r="BL996">
        <v>0</v>
      </c>
    </row>
    <row r="997" spans="19:64">
      <c r="S997" t="s">
        <v>22</v>
      </c>
      <c r="T997">
        <v>0</v>
      </c>
      <c r="W997" t="s">
        <v>22</v>
      </c>
      <c r="X997">
        <v>0</v>
      </c>
      <c r="AA997" t="s">
        <v>1156</v>
      </c>
      <c r="AB997">
        <v>0</v>
      </c>
      <c r="AE997" t="s">
        <v>22</v>
      </c>
      <c r="AF997">
        <v>0</v>
      </c>
      <c r="AI997" t="s">
        <v>22</v>
      </c>
      <c r="AJ997">
        <v>0</v>
      </c>
      <c r="AM997" t="s">
        <v>22</v>
      </c>
      <c r="AN997">
        <v>0</v>
      </c>
      <c r="AQ997" t="s">
        <v>22</v>
      </c>
      <c r="AR997">
        <v>0</v>
      </c>
      <c r="AU997" t="s">
        <v>22</v>
      </c>
      <c r="AV997">
        <v>0</v>
      </c>
      <c r="AY997" t="s">
        <v>22</v>
      </c>
      <c r="AZ997">
        <v>0</v>
      </c>
      <c r="BC997" t="s">
        <v>22</v>
      </c>
      <c r="BD997">
        <v>0</v>
      </c>
      <c r="BG997" t="s">
        <v>22</v>
      </c>
      <c r="BH997">
        <v>0</v>
      </c>
      <c r="BK997" t="s">
        <v>22</v>
      </c>
      <c r="BL997">
        <v>0</v>
      </c>
    </row>
    <row r="998" spans="19:64">
      <c r="S998" t="s">
        <v>1365</v>
      </c>
      <c r="T998">
        <v>0</v>
      </c>
      <c r="W998" t="s">
        <v>1365</v>
      </c>
      <c r="X998">
        <v>0</v>
      </c>
      <c r="AA998" t="s">
        <v>360</v>
      </c>
      <c r="AB998">
        <v>53.162581125663998</v>
      </c>
      <c r="AE998" t="s">
        <v>1365</v>
      </c>
      <c r="AF998">
        <v>0</v>
      </c>
      <c r="AI998" t="s">
        <v>1365</v>
      </c>
      <c r="AJ998">
        <v>0</v>
      </c>
      <c r="AM998" t="s">
        <v>1365</v>
      </c>
      <c r="AN998">
        <v>0</v>
      </c>
      <c r="AQ998" t="s">
        <v>1365</v>
      </c>
      <c r="AR998">
        <v>0</v>
      </c>
      <c r="AU998" t="s">
        <v>1365</v>
      </c>
      <c r="AV998">
        <v>0</v>
      </c>
      <c r="AY998" t="s">
        <v>1365</v>
      </c>
      <c r="AZ998">
        <v>0</v>
      </c>
      <c r="BC998" t="s">
        <v>1365</v>
      </c>
      <c r="BD998">
        <v>0</v>
      </c>
      <c r="BG998" t="s">
        <v>1365</v>
      </c>
      <c r="BH998">
        <v>0</v>
      </c>
      <c r="BK998" t="s">
        <v>1365</v>
      </c>
      <c r="BL998">
        <v>0</v>
      </c>
    </row>
    <row r="999" spans="19:64">
      <c r="S999" t="s">
        <v>1366</v>
      </c>
      <c r="T999">
        <v>0</v>
      </c>
      <c r="U999" s="126"/>
      <c r="W999" t="s">
        <v>1366</v>
      </c>
      <c r="X999">
        <v>0</v>
      </c>
      <c r="AA999" t="s">
        <v>1157</v>
      </c>
      <c r="AB999">
        <v>-132.18901183669999</v>
      </c>
      <c r="AE999" t="s">
        <v>1366</v>
      </c>
      <c r="AF999">
        <v>0</v>
      </c>
      <c r="AI999" t="s">
        <v>1366</v>
      </c>
      <c r="AJ999">
        <v>0</v>
      </c>
      <c r="AM999" t="s">
        <v>1366</v>
      </c>
      <c r="AN999">
        <v>0</v>
      </c>
      <c r="AQ999" t="s">
        <v>1366</v>
      </c>
      <c r="AR999">
        <v>0</v>
      </c>
      <c r="AU999" t="s">
        <v>1366</v>
      </c>
      <c r="AV999">
        <v>0</v>
      </c>
      <c r="AY999" t="s">
        <v>1366</v>
      </c>
      <c r="AZ999">
        <v>0</v>
      </c>
      <c r="BC999" t="s">
        <v>1366</v>
      </c>
      <c r="BD999">
        <v>0</v>
      </c>
      <c r="BG999" t="s">
        <v>1366</v>
      </c>
      <c r="BH999">
        <v>0</v>
      </c>
      <c r="BK999" t="s">
        <v>1366</v>
      </c>
      <c r="BL999">
        <v>0</v>
      </c>
    </row>
    <row r="1000" spans="19:64">
      <c r="S1000" t="s">
        <v>1367</v>
      </c>
      <c r="T1000">
        <v>0</v>
      </c>
      <c r="W1000" t="s">
        <v>1367</v>
      </c>
      <c r="X1000">
        <v>0</v>
      </c>
      <c r="AA1000" t="s">
        <v>1158</v>
      </c>
      <c r="AB1000">
        <v>0</v>
      </c>
      <c r="AE1000" t="s">
        <v>1367</v>
      </c>
      <c r="AF1000">
        <v>0</v>
      </c>
      <c r="AI1000" t="s">
        <v>1367</v>
      </c>
      <c r="AJ1000">
        <v>0</v>
      </c>
      <c r="AM1000" t="s">
        <v>1367</v>
      </c>
      <c r="AN1000">
        <v>0</v>
      </c>
      <c r="AQ1000" t="s">
        <v>1367</v>
      </c>
      <c r="AR1000">
        <v>0</v>
      </c>
      <c r="AU1000" t="s">
        <v>1367</v>
      </c>
      <c r="AV1000">
        <v>0</v>
      </c>
      <c r="AY1000" t="s">
        <v>1367</v>
      </c>
      <c r="AZ1000">
        <v>0</v>
      </c>
      <c r="BC1000" t="s">
        <v>1367</v>
      </c>
      <c r="BD1000">
        <v>0</v>
      </c>
      <c r="BG1000" t="s">
        <v>1367</v>
      </c>
      <c r="BH1000">
        <v>0</v>
      </c>
      <c r="BK1000" t="s">
        <v>1367</v>
      </c>
      <c r="BL1000">
        <v>0</v>
      </c>
    </row>
    <row r="1001" spans="19:64">
      <c r="S1001" t="s">
        <v>1368</v>
      </c>
      <c r="T1001">
        <v>0</v>
      </c>
      <c r="W1001" t="s">
        <v>1368</v>
      </c>
      <c r="X1001">
        <v>0</v>
      </c>
      <c r="AA1001" t="s">
        <v>1159</v>
      </c>
      <c r="AB1001">
        <v>0</v>
      </c>
      <c r="AE1001" t="s">
        <v>1368</v>
      </c>
      <c r="AF1001">
        <v>0</v>
      </c>
      <c r="AI1001" t="s">
        <v>1368</v>
      </c>
      <c r="AJ1001">
        <v>0</v>
      </c>
      <c r="AM1001" t="s">
        <v>1368</v>
      </c>
      <c r="AN1001">
        <v>0</v>
      </c>
      <c r="AQ1001" t="s">
        <v>1368</v>
      </c>
      <c r="AR1001">
        <v>-3.7366009736694697E-2</v>
      </c>
      <c r="AU1001" t="s">
        <v>1368</v>
      </c>
      <c r="AV1001">
        <v>-9.2767615625005004E-2</v>
      </c>
      <c r="AY1001" t="s">
        <v>1368</v>
      </c>
      <c r="AZ1001">
        <v>-3.7366009736694697E-2</v>
      </c>
      <c r="BC1001" t="s">
        <v>1368</v>
      </c>
      <c r="BD1001">
        <v>-3.7366009736694697E-2</v>
      </c>
      <c r="BG1001" t="s">
        <v>1368</v>
      </c>
      <c r="BH1001">
        <v>-3.7366009736694697E-2</v>
      </c>
      <c r="BK1001" t="s">
        <v>1368</v>
      </c>
      <c r="BL1001">
        <v>-3.7366009736694697E-2</v>
      </c>
    </row>
    <row r="1002" spans="19:64">
      <c r="S1002" t="s">
        <v>1369</v>
      </c>
      <c r="T1002">
        <v>0</v>
      </c>
      <c r="W1002" t="s">
        <v>1369</v>
      </c>
      <c r="X1002">
        <v>0</v>
      </c>
      <c r="AA1002" t="s">
        <v>1160</v>
      </c>
      <c r="AB1002">
        <v>0</v>
      </c>
      <c r="AE1002" t="s">
        <v>1369</v>
      </c>
      <c r="AF1002">
        <v>0</v>
      </c>
      <c r="AI1002" t="s">
        <v>1369</v>
      </c>
      <c r="AJ1002">
        <v>0</v>
      </c>
      <c r="AM1002" t="s">
        <v>1369</v>
      </c>
      <c r="AN1002">
        <v>0</v>
      </c>
      <c r="AQ1002" t="s">
        <v>1369</v>
      </c>
      <c r="AR1002">
        <v>0</v>
      </c>
      <c r="AU1002" t="s">
        <v>1369</v>
      </c>
      <c r="AV1002">
        <v>0</v>
      </c>
      <c r="AY1002" t="s">
        <v>1369</v>
      </c>
      <c r="AZ1002">
        <v>0</v>
      </c>
      <c r="BC1002" t="s">
        <v>1369</v>
      </c>
      <c r="BD1002">
        <v>0</v>
      </c>
      <c r="BG1002" t="s">
        <v>1369</v>
      </c>
      <c r="BH1002">
        <v>0</v>
      </c>
      <c r="BK1002" t="s">
        <v>1369</v>
      </c>
      <c r="BL1002">
        <v>0</v>
      </c>
    </row>
    <row r="1003" spans="19:64">
      <c r="S1003" s="22" t="s">
        <v>1370</v>
      </c>
      <c r="T1003" s="22">
        <v>3.3570710440551703E-2</v>
      </c>
      <c r="U1003" s="22"/>
      <c r="V1003" s="22"/>
      <c r="W1003" s="22" t="s">
        <v>1370</v>
      </c>
      <c r="X1003" s="22">
        <v>2.5623E-2</v>
      </c>
      <c r="Y1003" s="22"/>
      <c r="Z1003" s="22"/>
      <c r="AA1003" s="22" t="s">
        <v>1161</v>
      </c>
      <c r="AB1003" s="22">
        <v>0</v>
      </c>
      <c r="AC1003" s="22"/>
      <c r="AD1003" s="22"/>
      <c r="AE1003" s="22" t="s">
        <v>1370</v>
      </c>
      <c r="AF1003" s="22">
        <v>3.3570710440552799E-2</v>
      </c>
      <c r="AG1003" s="22"/>
      <c r="AH1003" s="22"/>
      <c r="AI1003" s="22" t="s">
        <v>1370</v>
      </c>
      <c r="AJ1003" s="22">
        <v>3.3570710440551897E-2</v>
      </c>
      <c r="AK1003" s="22"/>
      <c r="AL1003" s="22"/>
      <c r="AM1003" s="22" t="s">
        <v>1370</v>
      </c>
      <c r="AN1003" s="22">
        <v>3.3570710440551099E-2</v>
      </c>
      <c r="AO1003" s="22"/>
      <c r="AP1003" s="267"/>
      <c r="AQ1003" s="22" t="s">
        <v>1370</v>
      </c>
      <c r="AR1003" s="22">
        <v>0</v>
      </c>
      <c r="AU1003" t="s">
        <v>1370</v>
      </c>
      <c r="AV1003">
        <v>0</v>
      </c>
      <c r="AY1003" t="s">
        <v>1370</v>
      </c>
      <c r="AZ1003">
        <v>0</v>
      </c>
      <c r="BC1003" t="s">
        <v>1370</v>
      </c>
      <c r="BD1003">
        <v>0</v>
      </c>
      <c r="BG1003" t="s">
        <v>1370</v>
      </c>
      <c r="BH1003">
        <v>0</v>
      </c>
      <c r="BK1003" t="s">
        <v>1370</v>
      </c>
      <c r="BL1003">
        <v>0</v>
      </c>
    </row>
    <row r="1004" spans="19:64">
      <c r="S1004" t="s">
        <v>374</v>
      </c>
      <c r="T1004">
        <v>6.8824564905325E-2</v>
      </c>
      <c r="W1004" t="s">
        <v>374</v>
      </c>
      <c r="X1004">
        <v>5.8683599999999898E-2</v>
      </c>
      <c r="AA1004" t="s">
        <v>1162</v>
      </c>
      <c r="AB1004">
        <v>0</v>
      </c>
      <c r="AE1004" t="s">
        <v>374</v>
      </c>
      <c r="AF1004">
        <v>6.8824564905326305E-2</v>
      </c>
      <c r="AI1004" t="s">
        <v>374</v>
      </c>
      <c r="AJ1004">
        <v>6.8824564905325195E-2</v>
      </c>
      <c r="AM1004" t="s">
        <v>374</v>
      </c>
      <c r="AN1004">
        <v>6.8824564905324195E-2</v>
      </c>
      <c r="AQ1004" t="s">
        <v>374</v>
      </c>
      <c r="AR1004">
        <v>2.2663522347450799E-2</v>
      </c>
      <c r="AU1004" t="s">
        <v>374</v>
      </c>
      <c r="AV1004">
        <v>2.9489999999999998E-3</v>
      </c>
      <c r="AY1004" t="s">
        <v>374</v>
      </c>
      <c r="AZ1004">
        <v>2.2663522347450799E-2</v>
      </c>
      <c r="BC1004" t="s">
        <v>374</v>
      </c>
      <c r="BD1004">
        <v>2.2663522347450799E-2</v>
      </c>
      <c r="BG1004" t="s">
        <v>374</v>
      </c>
      <c r="BH1004">
        <v>2.2663522347450799E-2</v>
      </c>
      <c r="BK1004" t="s">
        <v>374</v>
      </c>
      <c r="BL1004">
        <v>2.2663522347450799E-2</v>
      </c>
    </row>
    <row r="1005" spans="19:64">
      <c r="S1005" t="s">
        <v>1371</v>
      </c>
      <c r="T1005">
        <v>0</v>
      </c>
      <c r="W1005" t="s">
        <v>1371</v>
      </c>
      <c r="X1005">
        <v>0</v>
      </c>
      <c r="AA1005" t="s">
        <v>449</v>
      </c>
      <c r="AB1005">
        <v>0</v>
      </c>
      <c r="AE1005" t="s">
        <v>1371</v>
      </c>
      <c r="AF1005">
        <v>0</v>
      </c>
      <c r="AI1005" t="s">
        <v>1371</v>
      </c>
      <c r="AJ1005">
        <v>0</v>
      </c>
      <c r="AM1005" t="s">
        <v>1371</v>
      </c>
      <c r="AN1005">
        <v>0</v>
      </c>
      <c r="AQ1005" t="s">
        <v>1371</v>
      </c>
      <c r="AR1005">
        <v>0</v>
      </c>
      <c r="AU1005" t="s">
        <v>1371</v>
      </c>
      <c r="AV1005">
        <v>0</v>
      </c>
      <c r="AY1005" t="s">
        <v>1371</v>
      </c>
      <c r="AZ1005">
        <v>0</v>
      </c>
      <c r="BC1005" t="s">
        <v>1371</v>
      </c>
      <c r="BD1005">
        <v>0</v>
      </c>
      <c r="BG1005" t="s">
        <v>1371</v>
      </c>
      <c r="BH1005">
        <v>0</v>
      </c>
      <c r="BK1005" t="s">
        <v>1371</v>
      </c>
      <c r="BL1005">
        <v>0</v>
      </c>
    </row>
    <row r="1006" spans="19:64">
      <c r="S1006" t="s">
        <v>1372</v>
      </c>
      <c r="T1006">
        <v>0</v>
      </c>
      <c r="W1006" t="s">
        <v>1372</v>
      </c>
      <c r="X1006">
        <v>0</v>
      </c>
      <c r="AA1006" t="s">
        <v>1163</v>
      </c>
      <c r="AB1006">
        <v>1.4607525989428299E-2</v>
      </c>
      <c r="AE1006" t="s">
        <v>1372</v>
      </c>
      <c r="AF1006">
        <v>0</v>
      </c>
      <c r="AI1006" t="s">
        <v>1372</v>
      </c>
      <c r="AJ1006">
        <v>0</v>
      </c>
      <c r="AM1006" t="s">
        <v>1372</v>
      </c>
      <c r="AN1006">
        <v>0</v>
      </c>
      <c r="AQ1006" t="s">
        <v>1372</v>
      </c>
      <c r="AR1006">
        <v>0</v>
      </c>
      <c r="AU1006" t="s">
        <v>1372</v>
      </c>
      <c r="AV1006">
        <v>0</v>
      </c>
      <c r="AY1006" t="s">
        <v>1372</v>
      </c>
      <c r="AZ1006">
        <v>0</v>
      </c>
      <c r="BC1006" t="s">
        <v>1372</v>
      </c>
      <c r="BD1006">
        <v>0</v>
      </c>
      <c r="BG1006" t="s">
        <v>1372</v>
      </c>
      <c r="BH1006">
        <v>0</v>
      </c>
      <c r="BK1006" t="s">
        <v>1372</v>
      </c>
      <c r="BL1006">
        <v>0</v>
      </c>
    </row>
    <row r="1007" spans="19:64">
      <c r="S1007" t="s">
        <v>1373</v>
      </c>
      <c r="T1007">
        <v>-53.162581125609002</v>
      </c>
      <c r="W1007" t="s">
        <v>1373</v>
      </c>
      <c r="X1007">
        <v>-21.156340275000201</v>
      </c>
      <c r="AA1007" t="s">
        <v>1164</v>
      </c>
      <c r="AB1007">
        <v>0</v>
      </c>
      <c r="AE1007" t="s">
        <v>1373</v>
      </c>
      <c r="AF1007">
        <v>-53.162581125652302</v>
      </c>
      <c r="AI1007" t="s">
        <v>1373</v>
      </c>
      <c r="AJ1007">
        <v>-53.162581125615901</v>
      </c>
      <c r="AM1007" t="s">
        <v>1373</v>
      </c>
      <c r="AN1007">
        <v>-53.162581125583401</v>
      </c>
      <c r="AQ1007" t="s">
        <v>1373</v>
      </c>
      <c r="AR1007">
        <v>-47.965849854557902</v>
      </c>
      <c r="AU1007" t="s">
        <v>1373</v>
      </c>
      <c r="AV1007">
        <v>-6.7592147999999899</v>
      </c>
      <c r="AY1007" t="s">
        <v>1373</v>
      </c>
      <c r="AZ1007">
        <v>-47.965849854558002</v>
      </c>
      <c r="BC1007" t="s">
        <v>1373</v>
      </c>
      <c r="BD1007">
        <v>-47.965849854557902</v>
      </c>
      <c r="BG1007" t="s">
        <v>1373</v>
      </c>
      <c r="BH1007">
        <v>-47.965849854558002</v>
      </c>
      <c r="BK1007" t="s">
        <v>1373</v>
      </c>
      <c r="BL1007">
        <v>-47.965849854558002</v>
      </c>
    </row>
    <row r="1008" spans="19:64">
      <c r="S1008" t="s">
        <v>1374</v>
      </c>
      <c r="T1008">
        <v>0</v>
      </c>
      <c r="W1008" t="s">
        <v>1374</v>
      </c>
      <c r="X1008">
        <v>0</v>
      </c>
      <c r="AA1008" t="s">
        <v>1165</v>
      </c>
      <c r="AB1008">
        <v>0</v>
      </c>
      <c r="AE1008" t="s">
        <v>1374</v>
      </c>
      <c r="AF1008">
        <v>0</v>
      </c>
      <c r="AI1008" t="s">
        <v>1374</v>
      </c>
      <c r="AJ1008">
        <v>0</v>
      </c>
      <c r="AM1008" t="s">
        <v>1374</v>
      </c>
      <c r="AN1008">
        <v>0</v>
      </c>
      <c r="AQ1008" t="s">
        <v>1374</v>
      </c>
      <c r="AR1008">
        <v>0</v>
      </c>
      <c r="AU1008" t="s">
        <v>1374</v>
      </c>
      <c r="AV1008">
        <v>0</v>
      </c>
      <c r="AY1008" t="s">
        <v>1374</v>
      </c>
      <c r="AZ1008">
        <v>0</v>
      </c>
      <c r="BC1008" t="s">
        <v>1374</v>
      </c>
      <c r="BD1008">
        <v>0</v>
      </c>
      <c r="BG1008" t="s">
        <v>1374</v>
      </c>
      <c r="BH1008">
        <v>0</v>
      </c>
      <c r="BK1008" t="s">
        <v>1374</v>
      </c>
      <c r="BL1008">
        <v>0</v>
      </c>
    </row>
    <row r="1009" spans="19:64">
      <c r="S1009" t="s">
        <v>1375</v>
      </c>
      <c r="T1009">
        <v>0</v>
      </c>
      <c r="W1009" t="s">
        <v>1375</v>
      </c>
      <c r="X1009">
        <v>0</v>
      </c>
      <c r="AA1009" t="s">
        <v>1166</v>
      </c>
      <c r="AB1009">
        <v>0</v>
      </c>
      <c r="AE1009" t="s">
        <v>1375</v>
      </c>
      <c r="AF1009">
        <v>0</v>
      </c>
      <c r="AI1009" t="s">
        <v>1375</v>
      </c>
      <c r="AJ1009">
        <v>0</v>
      </c>
      <c r="AM1009" t="s">
        <v>1375</v>
      </c>
      <c r="AN1009">
        <v>0</v>
      </c>
      <c r="AQ1009" t="s">
        <v>1375</v>
      </c>
      <c r="AR1009">
        <v>0</v>
      </c>
      <c r="AU1009" t="s">
        <v>1375</v>
      </c>
      <c r="AV1009">
        <v>0</v>
      </c>
      <c r="AY1009" t="s">
        <v>1375</v>
      </c>
      <c r="AZ1009">
        <v>0</v>
      </c>
      <c r="BC1009" t="s">
        <v>1375</v>
      </c>
      <c r="BD1009">
        <v>0</v>
      </c>
      <c r="BG1009" t="s">
        <v>1375</v>
      </c>
      <c r="BH1009">
        <v>0</v>
      </c>
      <c r="BK1009" t="s">
        <v>1375</v>
      </c>
      <c r="BL1009">
        <v>0</v>
      </c>
    </row>
    <row r="1010" spans="19:64">
      <c r="S1010" t="s">
        <v>1376</v>
      </c>
      <c r="T1010">
        <v>0</v>
      </c>
      <c r="W1010" t="s">
        <v>1376</v>
      </c>
      <c r="X1010">
        <v>0</v>
      </c>
      <c r="AA1010" t="s">
        <v>359</v>
      </c>
      <c r="AB1010">
        <v>160.67563821238201</v>
      </c>
      <c r="AE1010" t="s">
        <v>1376</v>
      </c>
      <c r="AF1010">
        <v>0</v>
      </c>
      <c r="AI1010" t="s">
        <v>1376</v>
      </c>
      <c r="AJ1010">
        <v>0</v>
      </c>
      <c r="AM1010" t="s">
        <v>1376</v>
      </c>
      <c r="AN1010">
        <v>0</v>
      </c>
      <c r="AQ1010" t="s">
        <v>1376</v>
      </c>
      <c r="AR1010">
        <v>0</v>
      </c>
      <c r="AU1010" t="s">
        <v>1376</v>
      </c>
      <c r="AV1010">
        <v>0</v>
      </c>
      <c r="AY1010" t="s">
        <v>1376</v>
      </c>
      <c r="AZ1010">
        <v>0</v>
      </c>
      <c r="BC1010" t="s">
        <v>1376</v>
      </c>
      <c r="BD1010">
        <v>0</v>
      </c>
      <c r="BG1010" t="s">
        <v>1376</v>
      </c>
      <c r="BH1010">
        <v>0</v>
      </c>
      <c r="BK1010" t="s">
        <v>1376</v>
      </c>
      <c r="BL1010">
        <v>0</v>
      </c>
    </row>
    <row r="1011" spans="19:64">
      <c r="S1011" t="s">
        <v>1377</v>
      </c>
      <c r="T1011">
        <v>99.960596174579806</v>
      </c>
      <c r="W1011" t="s">
        <v>1377</v>
      </c>
      <c r="X1011">
        <v>19.529153174999902</v>
      </c>
      <c r="AA1011" t="s">
        <v>1167</v>
      </c>
      <c r="AB1011">
        <v>0</v>
      </c>
      <c r="AE1011" t="s">
        <v>1377</v>
      </c>
      <c r="AF1011">
        <v>99.960596174612704</v>
      </c>
      <c r="AG1011" s="126"/>
      <c r="AI1011" t="s">
        <v>1377</v>
      </c>
      <c r="AJ1011">
        <v>99.960596174585007</v>
      </c>
      <c r="AM1011" t="s">
        <v>1377</v>
      </c>
      <c r="AN1011">
        <v>99.960596174560095</v>
      </c>
      <c r="AQ1011" t="s">
        <v>1377</v>
      </c>
      <c r="AR1011">
        <v>0</v>
      </c>
      <c r="AU1011" t="s">
        <v>1377</v>
      </c>
      <c r="AV1011">
        <v>5.24490325937498</v>
      </c>
      <c r="AY1011" t="s">
        <v>1377</v>
      </c>
      <c r="AZ1011">
        <v>0</v>
      </c>
      <c r="BC1011" t="s">
        <v>1377</v>
      </c>
      <c r="BD1011">
        <v>0</v>
      </c>
      <c r="BG1011" t="s">
        <v>1377</v>
      </c>
      <c r="BH1011">
        <v>0</v>
      </c>
      <c r="BK1011" t="s">
        <v>1377</v>
      </c>
      <c r="BL1011">
        <v>0</v>
      </c>
    </row>
    <row r="1012" spans="19:64">
      <c r="S1012" t="s">
        <v>1378</v>
      </c>
      <c r="T1012">
        <v>0</v>
      </c>
      <c r="W1012" t="s">
        <v>1378</v>
      </c>
      <c r="X1012">
        <v>0</v>
      </c>
      <c r="AA1012" t="s">
        <v>1168</v>
      </c>
      <c r="AB1012">
        <v>0</v>
      </c>
      <c r="AE1012" t="s">
        <v>1378</v>
      </c>
      <c r="AF1012">
        <v>0</v>
      </c>
      <c r="AI1012" t="s">
        <v>1378</v>
      </c>
      <c r="AJ1012">
        <v>0</v>
      </c>
      <c r="AM1012" t="s">
        <v>1378</v>
      </c>
      <c r="AN1012">
        <v>0</v>
      </c>
      <c r="AQ1012" t="s">
        <v>1378</v>
      </c>
      <c r="AR1012">
        <v>0</v>
      </c>
      <c r="AU1012" t="s">
        <v>1378</v>
      </c>
      <c r="AV1012">
        <v>0</v>
      </c>
      <c r="AY1012" t="s">
        <v>1378</v>
      </c>
      <c r="AZ1012">
        <v>0</v>
      </c>
      <c r="BC1012" t="s">
        <v>1378</v>
      </c>
      <c r="BD1012">
        <v>0</v>
      </c>
      <c r="BG1012" t="s">
        <v>1378</v>
      </c>
      <c r="BH1012">
        <v>0</v>
      </c>
      <c r="BK1012" t="s">
        <v>1378</v>
      </c>
      <c r="BL1012">
        <v>0</v>
      </c>
    </row>
    <row r="1013" spans="19:64">
      <c r="S1013" t="s">
        <v>1379</v>
      </c>
      <c r="T1013">
        <v>0</v>
      </c>
      <c r="W1013" t="s">
        <v>1379</v>
      </c>
      <c r="X1013">
        <v>0</v>
      </c>
      <c r="AA1013" t="s">
        <v>1169</v>
      </c>
      <c r="AB1013">
        <v>61.650251689906902</v>
      </c>
      <c r="AE1013" t="s">
        <v>1379</v>
      </c>
      <c r="AF1013">
        <v>0</v>
      </c>
      <c r="AI1013" t="s">
        <v>1379</v>
      </c>
      <c r="AJ1013">
        <v>0</v>
      </c>
      <c r="AM1013" t="s">
        <v>1379</v>
      </c>
      <c r="AN1013">
        <v>0</v>
      </c>
      <c r="AQ1013" t="s">
        <v>1379</v>
      </c>
      <c r="AR1013">
        <v>0</v>
      </c>
      <c r="AU1013" t="s">
        <v>1379</v>
      </c>
      <c r="AV1013">
        <v>0</v>
      </c>
      <c r="AY1013" t="s">
        <v>1379</v>
      </c>
      <c r="AZ1013">
        <v>0</v>
      </c>
      <c r="BC1013" t="s">
        <v>1379</v>
      </c>
      <c r="BD1013">
        <v>0</v>
      </c>
      <c r="BG1013" t="s">
        <v>1379</v>
      </c>
      <c r="BH1013">
        <v>0</v>
      </c>
      <c r="BK1013" t="s">
        <v>1379</v>
      </c>
      <c r="BL1013">
        <v>0</v>
      </c>
    </row>
    <row r="1014" spans="19:64">
      <c r="S1014" t="s">
        <v>1380</v>
      </c>
      <c r="T1014">
        <v>1.5855496358972002E-2</v>
      </c>
      <c r="W1014" t="s">
        <v>1380</v>
      </c>
      <c r="X1014">
        <v>1.5030467999999999</v>
      </c>
      <c r="AA1014" t="s">
        <v>1170</v>
      </c>
      <c r="AB1014">
        <v>32.419306173205101</v>
      </c>
      <c r="AE1014" t="s">
        <v>1380</v>
      </c>
      <c r="AF1014">
        <v>1.5855496358973101E-2</v>
      </c>
      <c r="AI1014" t="s">
        <v>1380</v>
      </c>
      <c r="AJ1014">
        <v>1.5855496358972199E-2</v>
      </c>
      <c r="AM1014" t="s">
        <v>1380</v>
      </c>
      <c r="AN1014">
        <v>1.5855496358971401E-2</v>
      </c>
      <c r="AQ1014" t="s">
        <v>1380</v>
      </c>
      <c r="AR1014">
        <v>4.9619210190581901E-3</v>
      </c>
      <c r="AU1014" t="s">
        <v>1380</v>
      </c>
      <c r="AV1014">
        <v>2.349E-3</v>
      </c>
      <c r="AY1014" t="s">
        <v>1380</v>
      </c>
      <c r="AZ1014">
        <v>4.9619210190581901E-3</v>
      </c>
      <c r="BC1014" t="s">
        <v>1380</v>
      </c>
      <c r="BD1014">
        <v>4.9619210190581901E-3</v>
      </c>
      <c r="BG1014" t="s">
        <v>1380</v>
      </c>
      <c r="BH1014">
        <v>4.9619210190581901E-3</v>
      </c>
      <c r="BK1014" t="s">
        <v>1380</v>
      </c>
      <c r="BL1014">
        <v>4.9619210190581901E-3</v>
      </c>
    </row>
    <row r="1015" spans="19:64">
      <c r="S1015" t="s">
        <v>1381</v>
      </c>
      <c r="T1015">
        <v>0</v>
      </c>
      <c r="W1015" t="s">
        <v>1381</v>
      </c>
      <c r="X1015">
        <v>0</v>
      </c>
      <c r="AA1015" t="s">
        <v>1171</v>
      </c>
      <c r="AB1015">
        <v>0</v>
      </c>
      <c r="AE1015" t="s">
        <v>1381</v>
      </c>
      <c r="AF1015">
        <v>0</v>
      </c>
      <c r="AI1015" t="s">
        <v>1381</v>
      </c>
      <c r="AJ1015">
        <v>0</v>
      </c>
      <c r="AM1015" t="s">
        <v>1381</v>
      </c>
      <c r="AN1015">
        <v>0</v>
      </c>
      <c r="AQ1015" t="s">
        <v>1381</v>
      </c>
      <c r="AR1015">
        <v>0</v>
      </c>
      <c r="AU1015" t="s">
        <v>1381</v>
      </c>
      <c r="AV1015">
        <v>0</v>
      </c>
      <c r="AY1015" t="s">
        <v>1381</v>
      </c>
      <c r="AZ1015">
        <v>0</v>
      </c>
      <c r="BC1015" t="s">
        <v>1381</v>
      </c>
      <c r="BD1015">
        <v>0</v>
      </c>
      <c r="BG1015" t="s">
        <v>1381</v>
      </c>
      <c r="BH1015">
        <v>0</v>
      </c>
      <c r="BK1015" t="s">
        <v>1381</v>
      </c>
      <c r="BL1015">
        <v>0</v>
      </c>
    </row>
    <row r="1016" spans="19:64">
      <c r="S1016" t="s">
        <v>1382</v>
      </c>
      <c r="T1016">
        <v>10.216251660860699</v>
      </c>
      <c r="W1016" t="s">
        <v>1382</v>
      </c>
      <c r="X1016">
        <v>0.51829199999999997</v>
      </c>
      <c r="AA1016" t="s">
        <v>1172</v>
      </c>
      <c r="AB1016">
        <v>0</v>
      </c>
      <c r="AE1016" t="s">
        <v>1382</v>
      </c>
      <c r="AF1016">
        <v>10.216251660861399</v>
      </c>
      <c r="AI1016" t="s">
        <v>1382</v>
      </c>
      <c r="AJ1016">
        <v>10.2162516608608</v>
      </c>
      <c r="AM1016" t="s">
        <v>1382</v>
      </c>
      <c r="AN1016">
        <v>10.2162516608603</v>
      </c>
      <c r="AQ1016" t="s">
        <v>1382</v>
      </c>
      <c r="AR1016">
        <v>1.7110072479511E-3</v>
      </c>
      <c r="AU1016" t="s">
        <v>1382</v>
      </c>
      <c r="AV1016" s="110">
        <v>8.0999999999999996E-4</v>
      </c>
      <c r="AY1016" t="s">
        <v>1382</v>
      </c>
      <c r="AZ1016">
        <v>1.7110072479511E-3</v>
      </c>
      <c r="BC1016" t="s">
        <v>1382</v>
      </c>
      <c r="BD1016">
        <v>1.7110072479511E-3</v>
      </c>
      <c r="BG1016" t="s">
        <v>1382</v>
      </c>
      <c r="BH1016">
        <v>1.7110072479511E-3</v>
      </c>
      <c r="BK1016" t="s">
        <v>1382</v>
      </c>
      <c r="BL1016">
        <v>1.7110072479511E-3</v>
      </c>
    </row>
    <row r="1017" spans="19:64">
      <c r="S1017" t="s">
        <v>1383</v>
      </c>
      <c r="T1017">
        <v>1.8042461374002599E-2</v>
      </c>
      <c r="W1017" t="s">
        <v>1383</v>
      </c>
      <c r="X1017">
        <v>1.7103636</v>
      </c>
      <c r="AA1017" t="s">
        <v>1173</v>
      </c>
      <c r="AB1017">
        <v>0</v>
      </c>
      <c r="AE1017" t="s">
        <v>1383</v>
      </c>
      <c r="AF1017">
        <v>1.8042461374003799E-2</v>
      </c>
      <c r="AI1017" t="s">
        <v>1383</v>
      </c>
      <c r="AJ1017">
        <v>1.80424613740028E-2</v>
      </c>
      <c r="AM1017" t="s">
        <v>1383</v>
      </c>
      <c r="AN1017">
        <v>1.8042461374001902E-2</v>
      </c>
      <c r="AQ1017" t="s">
        <v>1383</v>
      </c>
      <c r="AR1017">
        <v>5.6463239182386301E-3</v>
      </c>
      <c r="AU1017" t="s">
        <v>1383</v>
      </c>
      <c r="AV1017">
        <v>2.673E-3</v>
      </c>
      <c r="AY1017" t="s">
        <v>1383</v>
      </c>
      <c r="AZ1017">
        <v>5.6463239182386301E-3</v>
      </c>
      <c r="BC1017" t="s">
        <v>1383</v>
      </c>
      <c r="BD1017">
        <v>5.6463239182386301E-3</v>
      </c>
      <c r="BG1017" t="s">
        <v>1383</v>
      </c>
      <c r="BH1017">
        <v>5.6463239182386301E-3</v>
      </c>
      <c r="BK1017" t="s">
        <v>1383</v>
      </c>
      <c r="BL1017">
        <v>5.6463239182386301E-3</v>
      </c>
    </row>
    <row r="1018" spans="19:64">
      <c r="S1018" s="22" t="s">
        <v>2071</v>
      </c>
      <c r="T1018" s="22">
        <v>0</v>
      </c>
      <c r="U1018" s="22"/>
      <c r="V1018" s="22"/>
      <c r="W1018" s="22" t="s">
        <v>2071</v>
      </c>
      <c r="X1018" s="22">
        <v>0</v>
      </c>
      <c r="Y1018" s="22"/>
      <c r="Z1018" s="22"/>
      <c r="AA1018" s="22" t="s">
        <v>1174</v>
      </c>
      <c r="AB1018" s="22">
        <v>10.275041948317799</v>
      </c>
      <c r="AC1018" s="22"/>
      <c r="AD1018" s="22"/>
      <c r="AE1018" s="22" t="s">
        <v>2071</v>
      </c>
      <c r="AF1018" s="22">
        <v>0</v>
      </c>
      <c r="AG1018" s="22"/>
      <c r="AH1018" s="22"/>
      <c r="AI1018" s="22" t="s">
        <v>2071</v>
      </c>
      <c r="AJ1018" s="22">
        <v>0</v>
      </c>
      <c r="AK1018" s="22"/>
      <c r="AL1018" s="22"/>
      <c r="AM1018" s="22" t="s">
        <v>2071</v>
      </c>
      <c r="AN1018" s="22">
        <v>0</v>
      </c>
      <c r="AO1018" s="22"/>
      <c r="AP1018" s="267"/>
      <c r="AQ1018" s="22" t="s">
        <v>2071</v>
      </c>
      <c r="AR1018" s="22">
        <v>-1.09191450836133E-2</v>
      </c>
      <c r="AU1018" t="s">
        <v>2071</v>
      </c>
      <c r="AV1018">
        <v>-2.3111999999999998E-3</v>
      </c>
      <c r="AY1018" t="s">
        <v>2071</v>
      </c>
      <c r="AZ1018">
        <v>-1.09191450836133E-2</v>
      </c>
      <c r="BC1018" t="s">
        <v>2071</v>
      </c>
      <c r="BD1018">
        <v>-1.09191450836133E-2</v>
      </c>
      <c r="BG1018" t="s">
        <v>2071</v>
      </c>
      <c r="BH1018">
        <v>-1.09191450836133E-2</v>
      </c>
      <c r="BK1018" t="s">
        <v>2071</v>
      </c>
      <c r="BL1018">
        <v>-1.09191450836133E-2</v>
      </c>
    </row>
    <row r="1019" spans="19:64">
      <c r="S1019" t="s">
        <v>1384</v>
      </c>
      <c r="T1019">
        <v>4.65003984774209E-2</v>
      </c>
      <c r="W1019" t="s">
        <v>1384</v>
      </c>
      <c r="X1019">
        <v>2.2779000000000101E-2</v>
      </c>
      <c r="AA1019" t="s">
        <v>1175</v>
      </c>
      <c r="AB1019">
        <v>9.6474407904713094E-2</v>
      </c>
      <c r="AE1019" t="s">
        <v>1384</v>
      </c>
      <c r="AF1019">
        <v>4.6500398477424203E-2</v>
      </c>
      <c r="AI1019" t="s">
        <v>1384</v>
      </c>
      <c r="AJ1019">
        <v>4.6500398477420997E-2</v>
      </c>
      <c r="AM1019" t="s">
        <v>1384</v>
      </c>
      <c r="AN1019">
        <v>4.6500398477418797E-2</v>
      </c>
      <c r="AQ1019" t="s">
        <v>1384</v>
      </c>
      <c r="AR1019">
        <v>1.45507145790746E-2</v>
      </c>
      <c r="AU1019" t="s">
        <v>1384</v>
      </c>
      <c r="AV1019">
        <v>6.8982000000000002E-3</v>
      </c>
      <c r="AY1019" t="s">
        <v>1384</v>
      </c>
      <c r="AZ1019">
        <v>1.4550714579075299E-2</v>
      </c>
      <c r="BC1019" t="s">
        <v>1384</v>
      </c>
      <c r="BD1019">
        <v>1.45507145790746E-2</v>
      </c>
      <c r="BG1019" t="s">
        <v>1384</v>
      </c>
      <c r="BH1019">
        <v>1.45507145790825E-2</v>
      </c>
      <c r="BK1019" t="s">
        <v>1384</v>
      </c>
      <c r="BL1019">
        <v>1.45507145790825E-2</v>
      </c>
    </row>
    <row r="1020" spans="19:64">
      <c r="S1020" t="s">
        <v>1385</v>
      </c>
      <c r="T1020">
        <v>0</v>
      </c>
      <c r="W1020" t="s">
        <v>1385</v>
      </c>
      <c r="X1020">
        <v>0</v>
      </c>
      <c r="AA1020" t="s">
        <v>1176</v>
      </c>
      <c r="AB1020">
        <v>1.4253158357349201E-2</v>
      </c>
      <c r="AE1020" t="s">
        <v>1385</v>
      </c>
      <c r="AF1020">
        <v>0</v>
      </c>
      <c r="AI1020" t="s">
        <v>1385</v>
      </c>
      <c r="AJ1020">
        <v>0</v>
      </c>
      <c r="AM1020" t="s">
        <v>1385</v>
      </c>
      <c r="AN1020">
        <v>0</v>
      </c>
      <c r="AQ1020" t="s">
        <v>1385</v>
      </c>
      <c r="AR1020">
        <v>0</v>
      </c>
      <c r="AU1020" t="s">
        <v>1385</v>
      </c>
      <c r="AV1020">
        <v>0</v>
      </c>
      <c r="AY1020" t="s">
        <v>1385</v>
      </c>
      <c r="AZ1020">
        <v>0</v>
      </c>
      <c r="BC1020" t="s">
        <v>1385</v>
      </c>
      <c r="BD1020">
        <v>0</v>
      </c>
      <c r="BG1020" t="s">
        <v>1385</v>
      </c>
      <c r="BH1020">
        <v>0</v>
      </c>
      <c r="BK1020" t="s">
        <v>1385</v>
      </c>
      <c r="BL1020">
        <v>0</v>
      </c>
    </row>
    <row r="1021" spans="19:64">
      <c r="S1021" t="s">
        <v>2072</v>
      </c>
      <c r="T1021">
        <v>0</v>
      </c>
      <c r="W1021" t="s">
        <v>2072</v>
      </c>
      <c r="X1021">
        <v>0</v>
      </c>
      <c r="AA1021" t="s">
        <v>1177</v>
      </c>
      <c r="AB1021">
        <v>204.54599493072399</v>
      </c>
      <c r="AE1021" t="s">
        <v>2072</v>
      </c>
      <c r="AF1021">
        <v>0</v>
      </c>
      <c r="AI1021" t="s">
        <v>2072</v>
      </c>
      <c r="AJ1021">
        <v>0</v>
      </c>
      <c r="AM1021" t="s">
        <v>2072</v>
      </c>
      <c r="AN1021">
        <v>0</v>
      </c>
      <c r="AQ1021" t="s">
        <v>2072</v>
      </c>
      <c r="AR1021">
        <v>1.24553365788982</v>
      </c>
      <c r="AU1021" t="s">
        <v>2072</v>
      </c>
      <c r="AV1021">
        <v>0.66563021562500502</v>
      </c>
      <c r="AY1021" t="s">
        <v>2072</v>
      </c>
      <c r="AZ1021">
        <v>1.24553365788982</v>
      </c>
      <c r="BC1021" t="s">
        <v>2072</v>
      </c>
      <c r="BD1021">
        <v>1.24553365788982</v>
      </c>
      <c r="BG1021" t="s">
        <v>2072</v>
      </c>
      <c r="BH1021">
        <v>1.24553365788982</v>
      </c>
      <c r="BK1021" t="s">
        <v>2072</v>
      </c>
      <c r="BL1021">
        <v>1.24553365788982</v>
      </c>
    </row>
    <row r="1022" spans="19:64">
      <c r="S1022" t="s">
        <v>1386</v>
      </c>
      <c r="T1022" s="110">
        <v>0</v>
      </c>
      <c r="W1022" t="s">
        <v>1386</v>
      </c>
      <c r="X1022">
        <v>19.529153174999902</v>
      </c>
      <c r="AA1022" t="s">
        <v>1178</v>
      </c>
      <c r="AB1022" s="110">
        <v>-2.5032264987423503E-4</v>
      </c>
      <c r="AE1022" t="s">
        <v>1386</v>
      </c>
      <c r="AF1022" s="110">
        <v>0</v>
      </c>
      <c r="AI1022" t="s">
        <v>1386</v>
      </c>
      <c r="AJ1022" s="110">
        <v>0</v>
      </c>
      <c r="AM1022" t="s">
        <v>1386</v>
      </c>
      <c r="AN1022">
        <v>0</v>
      </c>
      <c r="AQ1022" t="s">
        <v>1386</v>
      </c>
      <c r="AR1022">
        <v>0</v>
      </c>
      <c r="AU1022" t="s">
        <v>1386</v>
      </c>
      <c r="AV1022">
        <v>5.24490325937498</v>
      </c>
      <c r="AY1022" t="s">
        <v>1386</v>
      </c>
      <c r="AZ1022">
        <v>0</v>
      </c>
      <c r="BC1022" t="s">
        <v>1386</v>
      </c>
      <c r="BD1022">
        <v>0</v>
      </c>
      <c r="BG1022" t="s">
        <v>1386</v>
      </c>
      <c r="BH1022">
        <v>0</v>
      </c>
      <c r="BK1022" t="s">
        <v>1386</v>
      </c>
      <c r="BL1022">
        <v>0</v>
      </c>
    </row>
    <row r="1023" spans="19:64">
      <c r="S1023" t="s">
        <v>1387</v>
      </c>
      <c r="T1023">
        <v>20.5500838966339</v>
      </c>
      <c r="W1023" t="s">
        <v>1387</v>
      </c>
      <c r="X1023">
        <v>10.066381199999901</v>
      </c>
      <c r="AA1023" t="s">
        <v>1179</v>
      </c>
      <c r="AB1023">
        <v>0.31579745097909401</v>
      </c>
      <c r="AE1023" t="s">
        <v>1387</v>
      </c>
      <c r="AF1023">
        <v>20.5500838966353</v>
      </c>
      <c r="AI1023" t="s">
        <v>1387</v>
      </c>
      <c r="AJ1023">
        <v>20.550083896634099</v>
      </c>
      <c r="AM1023" t="s">
        <v>1387</v>
      </c>
      <c r="AN1023">
        <v>20.550083896633101</v>
      </c>
      <c r="AQ1023" t="s">
        <v>1387</v>
      </c>
      <c r="AR1023">
        <v>4.38205152495844</v>
      </c>
      <c r="AU1023" t="s">
        <v>1387</v>
      </c>
      <c r="AV1023">
        <v>2.0775083999999899</v>
      </c>
      <c r="AY1023" t="s">
        <v>1387</v>
      </c>
      <c r="AZ1023">
        <v>4.38205152495844</v>
      </c>
      <c r="BC1023" t="s">
        <v>1387</v>
      </c>
      <c r="BD1023">
        <v>4.3820515249584302</v>
      </c>
      <c r="BG1023" t="s">
        <v>1387</v>
      </c>
      <c r="BH1023">
        <v>4.3820515249584302</v>
      </c>
      <c r="BK1023" t="s">
        <v>1387</v>
      </c>
      <c r="BL1023">
        <v>4.3820515249584302</v>
      </c>
    </row>
    <row r="1024" spans="19:64">
      <c r="S1024" t="s">
        <v>1388</v>
      </c>
      <c r="T1024">
        <v>0</v>
      </c>
      <c r="W1024" t="s">
        <v>1388</v>
      </c>
      <c r="X1024">
        <v>0</v>
      </c>
      <c r="AA1024" t="s">
        <v>1180</v>
      </c>
      <c r="AB1024">
        <v>0</v>
      </c>
      <c r="AE1024" t="s">
        <v>1388</v>
      </c>
      <c r="AF1024">
        <v>0</v>
      </c>
      <c r="AI1024" t="s">
        <v>1388</v>
      </c>
      <c r="AJ1024">
        <v>0</v>
      </c>
      <c r="AM1024" t="s">
        <v>1388</v>
      </c>
      <c r="AN1024">
        <v>0</v>
      </c>
      <c r="AQ1024" t="s">
        <v>1388</v>
      </c>
      <c r="AR1024">
        <v>0</v>
      </c>
      <c r="AU1024" t="s">
        <v>1388</v>
      </c>
      <c r="AV1024">
        <v>0</v>
      </c>
      <c r="AY1024" t="s">
        <v>1388</v>
      </c>
      <c r="AZ1024">
        <v>0</v>
      </c>
      <c r="BC1024" t="s">
        <v>1388</v>
      </c>
      <c r="BD1024">
        <v>0</v>
      </c>
      <c r="BG1024" t="s">
        <v>1388</v>
      </c>
      <c r="BH1024">
        <v>0</v>
      </c>
      <c r="BK1024" t="s">
        <v>1388</v>
      </c>
      <c r="BL1024">
        <v>0</v>
      </c>
    </row>
    <row r="1025" spans="19:64">
      <c r="S1025" t="s">
        <v>1389</v>
      </c>
      <c r="T1025">
        <v>0</v>
      </c>
      <c r="W1025" t="s">
        <v>1389</v>
      </c>
      <c r="X1025">
        <v>0</v>
      </c>
      <c r="AA1025" t="s">
        <v>383</v>
      </c>
      <c r="AB1025">
        <v>-4.3976318904499899E-2</v>
      </c>
      <c r="AE1025" t="s">
        <v>1389</v>
      </c>
      <c r="AF1025">
        <v>0</v>
      </c>
      <c r="AI1025" t="s">
        <v>1389</v>
      </c>
      <c r="AJ1025">
        <v>0</v>
      </c>
      <c r="AM1025" t="s">
        <v>1389</v>
      </c>
      <c r="AN1025">
        <v>0</v>
      </c>
      <c r="AQ1025" t="s">
        <v>1389</v>
      </c>
      <c r="AR1025">
        <v>0</v>
      </c>
      <c r="AU1025" t="s">
        <v>1389</v>
      </c>
      <c r="AV1025">
        <v>0</v>
      </c>
      <c r="AY1025" t="s">
        <v>1389</v>
      </c>
      <c r="AZ1025">
        <v>0</v>
      </c>
      <c r="BC1025" t="s">
        <v>1389</v>
      </c>
      <c r="BD1025">
        <v>0</v>
      </c>
      <c r="BG1025" t="s">
        <v>1389</v>
      </c>
      <c r="BH1025">
        <v>0</v>
      </c>
      <c r="BK1025" t="s">
        <v>1389</v>
      </c>
      <c r="BL1025">
        <v>0</v>
      </c>
    </row>
    <row r="1026" spans="19:64">
      <c r="S1026" t="s">
        <v>1390</v>
      </c>
      <c r="T1026">
        <v>0.129871750297503</v>
      </c>
      <c r="W1026" t="s">
        <v>1390</v>
      </c>
      <c r="X1026">
        <v>9.1346400000000105E-2</v>
      </c>
      <c r="AA1026" t="s">
        <v>1181</v>
      </c>
      <c r="AB1026">
        <v>-0.13244497804415101</v>
      </c>
      <c r="AE1026" t="s">
        <v>1390</v>
      </c>
      <c r="AF1026">
        <v>0.129871750297509</v>
      </c>
      <c r="AI1026" t="s">
        <v>1390</v>
      </c>
      <c r="AJ1026">
        <v>0.129871750297504</v>
      </c>
      <c r="AM1026" t="s">
        <v>1390</v>
      </c>
      <c r="AN1026">
        <v>0.1298717502975</v>
      </c>
      <c r="AQ1026" t="s">
        <v>1390</v>
      </c>
      <c r="AR1026">
        <v>4.1890660281223097E-2</v>
      </c>
      <c r="AU1026" t="s">
        <v>1390</v>
      </c>
      <c r="AV1026">
        <v>1.12032E-2</v>
      </c>
      <c r="AY1026" t="s">
        <v>1390</v>
      </c>
      <c r="AZ1026">
        <v>4.1890660281223902E-2</v>
      </c>
      <c r="BC1026" t="s">
        <v>1390</v>
      </c>
      <c r="BD1026">
        <v>4.1890660281223097E-2</v>
      </c>
      <c r="BG1026" t="s">
        <v>1390</v>
      </c>
      <c r="BH1026">
        <v>4.1890660281231E-2</v>
      </c>
      <c r="BK1026" t="s">
        <v>1390</v>
      </c>
      <c r="BL1026">
        <v>4.1890660281231E-2</v>
      </c>
    </row>
    <row r="1027" spans="19:64">
      <c r="S1027" t="s">
        <v>1391</v>
      </c>
      <c r="T1027">
        <v>100.00000000002601</v>
      </c>
      <c r="W1027" t="s">
        <v>1391</v>
      </c>
      <c r="X1027">
        <v>19.548454574999901</v>
      </c>
      <c r="AA1027" t="s">
        <v>1182</v>
      </c>
      <c r="AB1027">
        <v>1.4607525989428299E-2</v>
      </c>
      <c r="AE1027" t="s">
        <v>1391</v>
      </c>
      <c r="AF1027">
        <v>100.000000000059</v>
      </c>
      <c r="AI1027" t="s">
        <v>1391</v>
      </c>
      <c r="AJ1027">
        <v>100.000000000032</v>
      </c>
      <c r="AM1027" t="s">
        <v>1391</v>
      </c>
      <c r="AN1027">
        <v>100.00000000000701</v>
      </c>
      <c r="AQ1027" t="s">
        <v>1391</v>
      </c>
      <c r="AR1027">
        <v>1.2330028670993001E-2</v>
      </c>
      <c r="AU1027" t="s">
        <v>1391</v>
      </c>
      <c r="AV1027">
        <v>5.2507490593749804</v>
      </c>
      <c r="AY1027" t="s">
        <v>1391</v>
      </c>
      <c r="AZ1027">
        <v>1.2330028670993001E-2</v>
      </c>
      <c r="BC1027" t="s">
        <v>1391</v>
      </c>
      <c r="BD1027">
        <v>1.2330028670993001E-2</v>
      </c>
      <c r="BG1027" t="s">
        <v>1391</v>
      </c>
      <c r="BH1027">
        <v>1.2330028670993001E-2</v>
      </c>
      <c r="BK1027" t="s">
        <v>1391</v>
      </c>
      <c r="BL1027">
        <v>1.2330028670993001E-2</v>
      </c>
    </row>
    <row r="1028" spans="19:64">
      <c r="S1028" t="s">
        <v>1392</v>
      </c>
      <c r="T1028">
        <v>0</v>
      </c>
      <c r="W1028" t="s">
        <v>1392</v>
      </c>
      <c r="X1028">
        <v>0</v>
      </c>
      <c r="AA1028" t="s">
        <v>1183</v>
      </c>
      <c r="AB1028">
        <v>7.0124254593660096</v>
      </c>
      <c r="AE1028" t="s">
        <v>1392</v>
      </c>
      <c r="AF1028">
        <v>0</v>
      </c>
      <c r="AI1028" t="s">
        <v>1392</v>
      </c>
      <c r="AJ1028">
        <v>0</v>
      </c>
      <c r="AM1028" t="s">
        <v>1392</v>
      </c>
      <c r="AN1028">
        <v>0</v>
      </c>
      <c r="AQ1028" t="s">
        <v>1392</v>
      </c>
      <c r="AR1028">
        <v>0</v>
      </c>
      <c r="AU1028" t="s">
        <v>1392</v>
      </c>
      <c r="AV1028">
        <v>0</v>
      </c>
      <c r="AY1028" t="s">
        <v>1392</v>
      </c>
      <c r="AZ1028">
        <v>0</v>
      </c>
      <c r="BC1028" t="s">
        <v>1392</v>
      </c>
      <c r="BD1028">
        <v>0</v>
      </c>
      <c r="BG1028" t="s">
        <v>1392</v>
      </c>
      <c r="BH1028">
        <v>0</v>
      </c>
      <c r="BK1028" t="s">
        <v>1392</v>
      </c>
      <c r="BL1028">
        <v>0</v>
      </c>
    </row>
    <row r="1029" spans="19:64">
      <c r="S1029" t="s">
        <v>1393</v>
      </c>
      <c r="T1029">
        <v>0</v>
      </c>
      <c r="W1029" t="s">
        <v>1393</v>
      </c>
      <c r="X1029">
        <v>0</v>
      </c>
      <c r="AA1029" t="s">
        <v>1184</v>
      </c>
      <c r="AB1029">
        <v>0</v>
      </c>
      <c r="AE1029" t="s">
        <v>1393</v>
      </c>
      <c r="AF1029">
        <v>0</v>
      </c>
      <c r="AI1029" t="s">
        <v>1393</v>
      </c>
      <c r="AJ1029">
        <v>0</v>
      </c>
      <c r="AM1029" t="s">
        <v>1393</v>
      </c>
      <c r="AN1029">
        <v>0</v>
      </c>
      <c r="AQ1029" t="s">
        <v>1393</v>
      </c>
      <c r="AR1029">
        <v>0</v>
      </c>
      <c r="AU1029" t="s">
        <v>1393</v>
      </c>
      <c r="AV1029">
        <v>0</v>
      </c>
      <c r="AY1029" t="s">
        <v>1393</v>
      </c>
      <c r="AZ1029">
        <v>0</v>
      </c>
      <c r="BC1029" t="s">
        <v>1393</v>
      </c>
      <c r="BD1029">
        <v>0</v>
      </c>
      <c r="BG1029" t="s">
        <v>1393</v>
      </c>
      <c r="BH1029">
        <v>0</v>
      </c>
      <c r="BK1029" t="s">
        <v>1393</v>
      </c>
      <c r="BL1029">
        <v>0</v>
      </c>
    </row>
    <row r="1030" spans="19:64">
      <c r="S1030" t="s">
        <v>1394</v>
      </c>
      <c r="T1030">
        <v>0</v>
      </c>
      <c r="W1030" t="s">
        <v>1394</v>
      </c>
      <c r="X1030">
        <v>0</v>
      </c>
      <c r="AA1030" t="s">
        <v>1185</v>
      </c>
      <c r="AB1030">
        <v>0</v>
      </c>
      <c r="AE1030" t="s">
        <v>1394</v>
      </c>
      <c r="AF1030">
        <v>0</v>
      </c>
      <c r="AI1030" t="s">
        <v>1394</v>
      </c>
      <c r="AJ1030">
        <v>0</v>
      </c>
      <c r="AM1030" t="s">
        <v>1394</v>
      </c>
      <c r="AN1030">
        <v>0</v>
      </c>
      <c r="AQ1030" t="s">
        <v>1394</v>
      </c>
      <c r="AR1030">
        <v>0</v>
      </c>
      <c r="AU1030" t="s">
        <v>1394</v>
      </c>
      <c r="AV1030">
        <v>0</v>
      </c>
      <c r="AY1030" t="s">
        <v>1394</v>
      </c>
      <c r="AZ1030">
        <v>0</v>
      </c>
      <c r="BC1030" t="s">
        <v>1394</v>
      </c>
      <c r="BD1030">
        <v>0</v>
      </c>
      <c r="BG1030" t="s">
        <v>1394</v>
      </c>
      <c r="BH1030">
        <v>0</v>
      </c>
      <c r="BK1030" t="s">
        <v>1394</v>
      </c>
      <c r="BL1030">
        <v>0</v>
      </c>
    </row>
    <row r="1031" spans="19:64">
      <c r="S1031" t="s">
        <v>1395</v>
      </c>
      <c r="T1031">
        <v>6.8799804813212697</v>
      </c>
      <c r="W1031" t="s">
        <v>1395</v>
      </c>
      <c r="X1031">
        <v>3.3701687999999899</v>
      </c>
      <c r="AA1031" t="s">
        <v>1186</v>
      </c>
      <c r="AB1031">
        <v>0</v>
      </c>
      <c r="AE1031" t="s">
        <v>1395</v>
      </c>
      <c r="AF1031">
        <v>6.8799804813217396</v>
      </c>
      <c r="AI1031" t="s">
        <v>1395</v>
      </c>
      <c r="AJ1031">
        <v>6.8799804813213497</v>
      </c>
      <c r="AM1031" t="s">
        <v>1395</v>
      </c>
      <c r="AN1031">
        <v>6.8799804813209997</v>
      </c>
      <c r="AQ1031" t="s">
        <v>1395</v>
      </c>
      <c r="AR1031">
        <v>2.1528506231240301</v>
      </c>
      <c r="AU1031" t="s">
        <v>1395</v>
      </c>
      <c r="AV1031">
        <v>1.0206557999999899</v>
      </c>
      <c r="AY1031" t="s">
        <v>1395</v>
      </c>
      <c r="AZ1031">
        <v>2.1528506231240301</v>
      </c>
      <c r="BC1031" t="s">
        <v>1395</v>
      </c>
      <c r="BD1031">
        <v>2.1528506231240301</v>
      </c>
      <c r="BG1031" t="s">
        <v>1395</v>
      </c>
      <c r="BH1031">
        <v>2.1528506231240301</v>
      </c>
      <c r="BK1031" t="s">
        <v>1395</v>
      </c>
      <c r="BL1031">
        <v>2.1528506231240301</v>
      </c>
    </row>
    <row r="1032" spans="19:64">
      <c r="S1032" s="22" t="s">
        <v>1396</v>
      </c>
      <c r="T1032" s="22">
        <v>137.19340564919901</v>
      </c>
      <c r="U1032" s="22"/>
      <c r="V1032" s="22"/>
      <c r="W1032" s="22" t="s">
        <v>1396</v>
      </c>
      <c r="X1032" s="22">
        <v>3.0093051750000899</v>
      </c>
      <c r="Y1032" s="22"/>
      <c r="Z1032" s="22"/>
      <c r="AA1032" s="22" t="s">
        <v>1187</v>
      </c>
      <c r="AB1032" s="22">
        <v>0</v>
      </c>
      <c r="AC1032" s="22"/>
      <c r="AD1032" s="22"/>
      <c r="AE1032" s="22" t="s">
        <v>1396</v>
      </c>
      <c r="AF1032" s="22">
        <v>137.193405649347</v>
      </c>
      <c r="AG1032" s="22"/>
      <c r="AH1032" s="22"/>
      <c r="AI1032" s="22" t="s">
        <v>1396</v>
      </c>
      <c r="AJ1032" s="22">
        <v>137.193405649222</v>
      </c>
      <c r="AK1032" s="22"/>
      <c r="AL1032" s="22"/>
      <c r="AM1032" s="22" t="s">
        <v>1396</v>
      </c>
      <c r="AN1032" s="22">
        <v>137.19340564910999</v>
      </c>
      <c r="AO1032" s="22"/>
      <c r="AP1032" s="267"/>
      <c r="AQ1032" s="22" t="s">
        <v>1396</v>
      </c>
      <c r="AR1032" s="22">
        <v>0</v>
      </c>
      <c r="AU1032" t="s">
        <v>1396</v>
      </c>
      <c r="AV1032">
        <v>17.246774174999899</v>
      </c>
      <c r="AY1032" t="s">
        <v>1396</v>
      </c>
      <c r="AZ1032">
        <v>0</v>
      </c>
      <c r="BC1032" t="s">
        <v>1396</v>
      </c>
      <c r="BD1032">
        <v>0</v>
      </c>
      <c r="BG1032" t="s">
        <v>1396</v>
      </c>
      <c r="BH1032">
        <v>0</v>
      </c>
      <c r="BK1032" t="s">
        <v>1396</v>
      </c>
      <c r="BL1032">
        <v>0</v>
      </c>
    </row>
    <row r="1033" spans="19:64">
      <c r="S1033" t="s">
        <v>1397</v>
      </c>
      <c r="T1033">
        <v>0</v>
      </c>
      <c r="W1033" t="s">
        <v>1397</v>
      </c>
      <c r="X1033">
        <v>0</v>
      </c>
      <c r="AA1033" t="s">
        <v>1188</v>
      </c>
      <c r="AB1033">
        <v>0</v>
      </c>
      <c r="AE1033" t="s">
        <v>1397</v>
      </c>
      <c r="AF1033">
        <v>0</v>
      </c>
      <c r="AI1033" t="s">
        <v>1397</v>
      </c>
      <c r="AJ1033">
        <v>0</v>
      </c>
      <c r="AM1033" t="s">
        <v>1397</v>
      </c>
      <c r="AN1033">
        <v>0</v>
      </c>
      <c r="AQ1033" t="s">
        <v>1397</v>
      </c>
      <c r="AR1033">
        <v>0</v>
      </c>
      <c r="AU1033" t="s">
        <v>1397</v>
      </c>
      <c r="AV1033">
        <v>0</v>
      </c>
      <c r="AY1033" t="s">
        <v>1397</v>
      </c>
      <c r="AZ1033">
        <v>0</v>
      </c>
      <c r="BC1033" t="s">
        <v>1397</v>
      </c>
      <c r="BD1033">
        <v>0</v>
      </c>
      <c r="BG1033" t="s">
        <v>1397</v>
      </c>
      <c r="BH1033">
        <v>0</v>
      </c>
      <c r="BK1033" t="s">
        <v>1397</v>
      </c>
      <c r="BL1033">
        <v>0</v>
      </c>
    </row>
    <row r="1034" spans="19:64">
      <c r="S1034" t="s">
        <v>1398</v>
      </c>
      <c r="T1034">
        <v>0.116262084795437</v>
      </c>
      <c r="W1034" t="s">
        <v>1398</v>
      </c>
      <c r="X1034">
        <v>8.9557199999999906E-2</v>
      </c>
      <c r="AA1034" t="s">
        <v>1189</v>
      </c>
      <c r="AB1034">
        <v>0</v>
      </c>
      <c r="AE1034" t="s">
        <v>1398</v>
      </c>
      <c r="AF1034">
        <v>0.11626208479545</v>
      </c>
      <c r="AI1034" t="s">
        <v>1398</v>
      </c>
      <c r="AJ1034">
        <v>0.116262084795437</v>
      </c>
      <c r="AM1034" t="s">
        <v>1398</v>
      </c>
      <c r="AN1034">
        <v>0.116262084795437</v>
      </c>
      <c r="AQ1034" t="s">
        <v>1398</v>
      </c>
      <c r="AR1034">
        <v>3.7852185647354999E-2</v>
      </c>
      <c r="AU1034" t="s">
        <v>1398</v>
      </c>
      <c r="AV1034">
        <v>7.7657999999999998E-3</v>
      </c>
      <c r="AY1034" t="s">
        <v>1398</v>
      </c>
      <c r="AZ1034">
        <v>3.7852185647354999E-2</v>
      </c>
      <c r="BC1034" t="s">
        <v>1398</v>
      </c>
      <c r="BD1034">
        <v>3.7852185647354999E-2</v>
      </c>
      <c r="BG1034" t="s">
        <v>1398</v>
      </c>
      <c r="BH1034">
        <v>3.7852185647354999E-2</v>
      </c>
      <c r="BK1034" t="s">
        <v>1398</v>
      </c>
      <c r="BL1034">
        <v>3.7852185647354999E-2</v>
      </c>
    </row>
    <row r="1035" spans="19:64">
      <c r="S1035" t="s">
        <v>2073</v>
      </c>
      <c r="T1035">
        <v>0</v>
      </c>
      <c r="W1035" t="s">
        <v>2073</v>
      </c>
      <c r="X1035">
        <v>0</v>
      </c>
      <c r="AA1035" t="s">
        <v>1190</v>
      </c>
      <c r="AB1035">
        <v>-5.4622758061233703E-3</v>
      </c>
      <c r="AE1035" t="s">
        <v>2073</v>
      </c>
      <c r="AF1035">
        <v>0</v>
      </c>
      <c r="AI1035" t="s">
        <v>2073</v>
      </c>
      <c r="AJ1035">
        <v>0</v>
      </c>
      <c r="AM1035" t="s">
        <v>2073</v>
      </c>
      <c r="AN1035">
        <v>0</v>
      </c>
      <c r="AQ1035" t="s">
        <v>2073</v>
      </c>
      <c r="AR1035">
        <v>0</v>
      </c>
      <c r="AU1035" t="s">
        <v>2073</v>
      </c>
      <c r="AV1035">
        <v>0</v>
      </c>
      <c r="AY1035" t="s">
        <v>2073</v>
      </c>
      <c r="AZ1035">
        <v>0</v>
      </c>
      <c r="BC1035" t="s">
        <v>2073</v>
      </c>
      <c r="BD1035">
        <v>0</v>
      </c>
      <c r="BG1035" t="s">
        <v>2073</v>
      </c>
      <c r="BH1035">
        <v>0</v>
      </c>
      <c r="BK1035" t="s">
        <v>2073</v>
      </c>
      <c r="BL1035">
        <v>0</v>
      </c>
    </row>
    <row r="1036" spans="19:64">
      <c r="S1036" t="s">
        <v>1399</v>
      </c>
      <c r="T1036">
        <v>0</v>
      </c>
      <c r="W1036" t="s">
        <v>1399</v>
      </c>
      <c r="X1036">
        <v>0</v>
      </c>
      <c r="AA1036" t="s">
        <v>1191</v>
      </c>
      <c r="AB1036">
        <v>0.102395275345879</v>
      </c>
      <c r="AE1036" t="s">
        <v>1399</v>
      </c>
      <c r="AF1036">
        <v>0</v>
      </c>
      <c r="AI1036" t="s">
        <v>1399</v>
      </c>
      <c r="AJ1036">
        <v>0</v>
      </c>
      <c r="AM1036" t="s">
        <v>1399</v>
      </c>
      <c r="AN1036">
        <v>0</v>
      </c>
      <c r="AQ1036" t="s">
        <v>1399</v>
      </c>
      <c r="AR1036">
        <v>0</v>
      </c>
      <c r="AU1036" t="s">
        <v>1399</v>
      </c>
      <c r="AV1036">
        <v>0</v>
      </c>
      <c r="AY1036" t="s">
        <v>1399</v>
      </c>
      <c r="AZ1036">
        <v>0</v>
      </c>
      <c r="BC1036" t="s">
        <v>1399</v>
      </c>
      <c r="BD1036">
        <v>0</v>
      </c>
      <c r="BG1036" t="s">
        <v>1399</v>
      </c>
      <c r="BH1036">
        <v>0</v>
      </c>
      <c r="BK1036" t="s">
        <v>1399</v>
      </c>
      <c r="BL1036">
        <v>0</v>
      </c>
    </row>
    <row r="1037" spans="19:64">
      <c r="S1037" t="s">
        <v>1400</v>
      </c>
      <c r="T1037">
        <v>0</v>
      </c>
      <c r="W1037" t="s">
        <v>1400</v>
      </c>
      <c r="X1037">
        <v>0</v>
      </c>
      <c r="AA1037" t="s">
        <v>1192</v>
      </c>
      <c r="AB1037">
        <v>3.773555613129</v>
      </c>
      <c r="AE1037" t="s">
        <v>1400</v>
      </c>
      <c r="AF1037">
        <v>0</v>
      </c>
      <c r="AI1037" t="s">
        <v>1400</v>
      </c>
      <c r="AJ1037">
        <v>0</v>
      </c>
      <c r="AM1037" t="s">
        <v>1400</v>
      </c>
      <c r="AN1037">
        <v>0</v>
      </c>
      <c r="AQ1037" t="s">
        <v>1400</v>
      </c>
      <c r="AR1037">
        <v>0</v>
      </c>
      <c r="AU1037" t="s">
        <v>1400</v>
      </c>
      <c r="AV1037">
        <v>0</v>
      </c>
      <c r="AY1037" t="s">
        <v>1400</v>
      </c>
      <c r="AZ1037">
        <v>0</v>
      </c>
      <c r="BC1037" t="s">
        <v>1400</v>
      </c>
      <c r="BD1037">
        <v>0</v>
      </c>
      <c r="BG1037" t="s">
        <v>1400</v>
      </c>
      <c r="BH1037">
        <v>0</v>
      </c>
      <c r="BK1037" t="s">
        <v>1400</v>
      </c>
      <c r="BL1037">
        <v>0</v>
      </c>
    </row>
    <row r="1038" spans="19:64">
      <c r="S1038" t="s">
        <v>1401</v>
      </c>
      <c r="T1038">
        <v>0</v>
      </c>
      <c r="W1038" t="s">
        <v>1401</v>
      </c>
      <c r="X1038">
        <v>0</v>
      </c>
      <c r="AA1038" t="s">
        <v>1193</v>
      </c>
      <c r="AB1038">
        <v>0</v>
      </c>
      <c r="AE1038" t="s">
        <v>1401</v>
      </c>
      <c r="AF1038">
        <v>0</v>
      </c>
      <c r="AI1038" t="s">
        <v>1401</v>
      </c>
      <c r="AJ1038">
        <v>0</v>
      </c>
      <c r="AM1038" t="s">
        <v>1401</v>
      </c>
      <c r="AN1038">
        <v>0</v>
      </c>
      <c r="AQ1038" t="s">
        <v>1401</v>
      </c>
      <c r="AR1038">
        <v>0</v>
      </c>
      <c r="AU1038" t="s">
        <v>1401</v>
      </c>
      <c r="AV1038">
        <v>0</v>
      </c>
      <c r="AY1038" t="s">
        <v>1401</v>
      </c>
      <c r="AZ1038">
        <v>0</v>
      </c>
      <c r="BC1038" t="s">
        <v>1401</v>
      </c>
      <c r="BD1038">
        <v>0</v>
      </c>
      <c r="BG1038" t="s">
        <v>1401</v>
      </c>
      <c r="BH1038">
        <v>0</v>
      </c>
      <c r="BK1038" t="s">
        <v>1401</v>
      </c>
      <c r="BL1038">
        <v>0</v>
      </c>
    </row>
    <row r="1039" spans="19:64">
      <c r="S1039" t="s">
        <v>1402</v>
      </c>
      <c r="T1039">
        <v>-20.5500838966339</v>
      </c>
      <c r="W1039" t="s">
        <v>1402</v>
      </c>
      <c r="X1039">
        <v>-10.066381199999901</v>
      </c>
      <c r="AA1039" t="s">
        <v>1194</v>
      </c>
      <c r="AB1039">
        <v>-187.75136143749901</v>
      </c>
      <c r="AE1039" t="s">
        <v>1402</v>
      </c>
      <c r="AF1039">
        <v>-20.5500838966353</v>
      </c>
      <c r="AI1039" t="s">
        <v>1402</v>
      </c>
      <c r="AJ1039">
        <v>-20.550083896634099</v>
      </c>
      <c r="AM1039" t="s">
        <v>1402</v>
      </c>
      <c r="AN1039">
        <v>-20.550083896633101</v>
      </c>
      <c r="AQ1039" t="s">
        <v>1402</v>
      </c>
      <c r="AR1039">
        <v>-4.38205152495844</v>
      </c>
      <c r="AU1039" t="s">
        <v>1402</v>
      </c>
      <c r="AV1039">
        <v>-2.0775083999999899</v>
      </c>
      <c r="AY1039" t="s">
        <v>1402</v>
      </c>
      <c r="AZ1039">
        <v>-4.38205152495844</v>
      </c>
      <c r="BC1039" t="s">
        <v>1402</v>
      </c>
      <c r="BD1039">
        <v>-4.3820515249584302</v>
      </c>
      <c r="BG1039" t="s">
        <v>1402</v>
      </c>
      <c r="BH1039">
        <v>-4.3820515249584302</v>
      </c>
      <c r="BK1039" t="s">
        <v>1402</v>
      </c>
      <c r="BL1039">
        <v>-4.3820515249584302</v>
      </c>
    </row>
    <row r="1040" spans="19:64">
      <c r="S1040" t="s">
        <v>1403</v>
      </c>
      <c r="T1040">
        <v>0</v>
      </c>
      <c r="W1040" t="s">
        <v>1403</v>
      </c>
      <c r="X1040">
        <v>0</v>
      </c>
      <c r="AA1040" t="s">
        <v>2063</v>
      </c>
      <c r="AB1040">
        <v>0</v>
      </c>
      <c r="AE1040" t="s">
        <v>1403</v>
      </c>
      <c r="AF1040">
        <v>0</v>
      </c>
      <c r="AI1040" t="s">
        <v>1403</v>
      </c>
      <c r="AJ1040">
        <v>0</v>
      </c>
      <c r="AM1040" t="s">
        <v>1403</v>
      </c>
      <c r="AN1040">
        <v>0</v>
      </c>
      <c r="AQ1040" t="s">
        <v>1403</v>
      </c>
      <c r="AR1040">
        <v>0</v>
      </c>
      <c r="AU1040" t="s">
        <v>1403</v>
      </c>
      <c r="AV1040">
        <v>0</v>
      </c>
      <c r="AY1040" t="s">
        <v>1403</v>
      </c>
      <c r="AZ1040">
        <v>0</v>
      </c>
      <c r="BC1040" t="s">
        <v>1403</v>
      </c>
      <c r="BD1040">
        <v>0</v>
      </c>
      <c r="BG1040" t="s">
        <v>1403</v>
      </c>
      <c r="BH1040">
        <v>0</v>
      </c>
      <c r="BK1040" t="s">
        <v>1403</v>
      </c>
      <c r="BL1040">
        <v>0</v>
      </c>
    </row>
    <row r="1041" spans="19:64">
      <c r="S1041" t="s">
        <v>1404</v>
      </c>
      <c r="T1041">
        <v>0</v>
      </c>
      <c r="W1041" t="s">
        <v>1404</v>
      </c>
      <c r="X1041">
        <v>0</v>
      </c>
      <c r="AA1041" t="s">
        <v>1195</v>
      </c>
      <c r="AB1041">
        <v>8.2107337254564499</v>
      </c>
      <c r="AE1041" t="s">
        <v>1404</v>
      </c>
      <c r="AF1041">
        <v>0</v>
      </c>
      <c r="AI1041" t="s">
        <v>1404</v>
      </c>
      <c r="AJ1041">
        <v>0</v>
      </c>
      <c r="AM1041" t="s">
        <v>1404</v>
      </c>
      <c r="AN1041">
        <v>0</v>
      </c>
      <c r="AQ1041" t="s">
        <v>1404</v>
      </c>
      <c r="AR1041">
        <v>0</v>
      </c>
      <c r="AU1041" t="s">
        <v>1404</v>
      </c>
      <c r="AV1041">
        <v>0</v>
      </c>
      <c r="AY1041" t="s">
        <v>1404</v>
      </c>
      <c r="AZ1041">
        <v>0</v>
      </c>
      <c r="BC1041" t="s">
        <v>1404</v>
      </c>
      <c r="BD1041">
        <v>0</v>
      </c>
      <c r="BG1041" t="s">
        <v>1404</v>
      </c>
      <c r="BH1041">
        <v>0</v>
      </c>
      <c r="BK1041" t="s">
        <v>1404</v>
      </c>
      <c r="BL1041">
        <v>0</v>
      </c>
    </row>
    <row r="1042" spans="19:64">
      <c r="S1042" t="s">
        <v>21</v>
      </c>
      <c r="T1042">
        <v>0</v>
      </c>
      <c r="W1042" t="s">
        <v>21</v>
      </c>
      <c r="X1042">
        <v>0</v>
      </c>
      <c r="AA1042" t="s">
        <v>1196</v>
      </c>
      <c r="AB1042">
        <v>0.30056139571593299</v>
      </c>
      <c r="AE1042" t="s">
        <v>21</v>
      </c>
      <c r="AF1042">
        <v>0</v>
      </c>
      <c r="AI1042" t="s">
        <v>21</v>
      </c>
      <c r="AJ1042">
        <v>0</v>
      </c>
      <c r="AM1042" t="s">
        <v>21</v>
      </c>
      <c r="AN1042">
        <v>0</v>
      </c>
      <c r="AQ1042" t="s">
        <v>21</v>
      </c>
      <c r="AR1042">
        <v>0</v>
      </c>
      <c r="AU1042" t="s">
        <v>21</v>
      </c>
      <c r="AV1042">
        <v>0</v>
      </c>
      <c r="AY1042" t="s">
        <v>21</v>
      </c>
      <c r="AZ1042">
        <v>0</v>
      </c>
      <c r="BC1042" t="s">
        <v>21</v>
      </c>
      <c r="BD1042">
        <v>0</v>
      </c>
      <c r="BG1042" t="s">
        <v>21</v>
      </c>
      <c r="BH1042">
        <v>0</v>
      </c>
      <c r="BK1042" t="s">
        <v>21</v>
      </c>
      <c r="BL1042">
        <v>0</v>
      </c>
    </row>
    <row r="1043" spans="19:64">
      <c r="S1043" t="s">
        <v>1405</v>
      </c>
      <c r="T1043">
        <v>0</v>
      </c>
      <c r="W1043" t="s">
        <v>1405</v>
      </c>
      <c r="X1043">
        <v>0</v>
      </c>
      <c r="AA1043" t="s">
        <v>378</v>
      </c>
      <c r="AB1043">
        <v>-2.9832868797901899E-2</v>
      </c>
      <c r="AE1043" t="s">
        <v>1405</v>
      </c>
      <c r="AF1043">
        <v>0</v>
      </c>
      <c r="AI1043" t="s">
        <v>1405</v>
      </c>
      <c r="AJ1043">
        <v>0</v>
      </c>
      <c r="AM1043" t="s">
        <v>1405</v>
      </c>
      <c r="AN1043">
        <v>0</v>
      </c>
      <c r="AQ1043" t="s">
        <v>1405</v>
      </c>
      <c r="AR1043">
        <v>0</v>
      </c>
      <c r="AU1043" t="s">
        <v>1405</v>
      </c>
      <c r="AV1043">
        <v>0</v>
      </c>
      <c r="AY1043" t="s">
        <v>1405</v>
      </c>
      <c r="AZ1043">
        <v>0</v>
      </c>
      <c r="BC1043" t="s">
        <v>1405</v>
      </c>
      <c r="BD1043">
        <v>0</v>
      </c>
      <c r="BG1043" t="s">
        <v>1405</v>
      </c>
      <c r="BH1043">
        <v>0</v>
      </c>
      <c r="BK1043" t="s">
        <v>1405</v>
      </c>
      <c r="BL1043">
        <v>0</v>
      </c>
    </row>
    <row r="1044" spans="19:64">
      <c r="S1044" t="s">
        <v>1406</v>
      </c>
      <c r="T1044">
        <v>0</v>
      </c>
      <c r="W1044" t="s">
        <v>1406</v>
      </c>
      <c r="X1044">
        <v>0</v>
      </c>
      <c r="AA1044" t="s">
        <v>1197</v>
      </c>
      <c r="AB1044">
        <v>0</v>
      </c>
      <c r="AE1044" t="s">
        <v>1406</v>
      </c>
      <c r="AF1044">
        <v>0</v>
      </c>
      <c r="AI1044" t="s">
        <v>1406</v>
      </c>
      <c r="AJ1044">
        <v>0</v>
      </c>
      <c r="AM1044" t="s">
        <v>1406</v>
      </c>
      <c r="AN1044">
        <v>0</v>
      </c>
      <c r="AQ1044" t="s">
        <v>1406</v>
      </c>
      <c r="AR1044">
        <v>0</v>
      </c>
      <c r="AU1044" t="s">
        <v>1406</v>
      </c>
      <c r="AV1044">
        <v>0</v>
      </c>
      <c r="AY1044" t="s">
        <v>1406</v>
      </c>
      <c r="AZ1044">
        <v>0</v>
      </c>
      <c r="BC1044" t="s">
        <v>1406</v>
      </c>
      <c r="BD1044">
        <v>0</v>
      </c>
      <c r="BG1044" t="s">
        <v>1406</v>
      </c>
      <c r="BH1044">
        <v>0</v>
      </c>
      <c r="BK1044" t="s">
        <v>1406</v>
      </c>
      <c r="BL1044">
        <v>0</v>
      </c>
    </row>
    <row r="1045" spans="19:64">
      <c r="S1045" t="s">
        <v>1407</v>
      </c>
      <c r="T1045">
        <v>0</v>
      </c>
      <c r="W1045" t="s">
        <v>1407</v>
      </c>
      <c r="X1045">
        <v>0</v>
      </c>
      <c r="AA1045" t="s">
        <v>1198</v>
      </c>
      <c r="AB1045">
        <v>0</v>
      </c>
      <c r="AE1045" t="s">
        <v>1407</v>
      </c>
      <c r="AF1045">
        <v>0</v>
      </c>
      <c r="AI1045" t="s">
        <v>1407</v>
      </c>
      <c r="AJ1045">
        <v>0</v>
      </c>
      <c r="AM1045" t="s">
        <v>1407</v>
      </c>
      <c r="AN1045">
        <v>0</v>
      </c>
      <c r="AQ1045" t="s">
        <v>1407</v>
      </c>
      <c r="AR1045">
        <v>0</v>
      </c>
      <c r="AU1045" t="s">
        <v>1407</v>
      </c>
      <c r="AV1045">
        <v>0</v>
      </c>
      <c r="AY1045" t="s">
        <v>1407</v>
      </c>
      <c r="AZ1045">
        <v>0</v>
      </c>
      <c r="BC1045" t="s">
        <v>1407</v>
      </c>
      <c r="BD1045">
        <v>0</v>
      </c>
      <c r="BG1045" t="s">
        <v>1407</v>
      </c>
      <c r="BH1045">
        <v>0</v>
      </c>
      <c r="BK1045" t="s">
        <v>1407</v>
      </c>
      <c r="BL1045">
        <v>0</v>
      </c>
    </row>
    <row r="1046" spans="19:64">
      <c r="S1046" t="s">
        <v>1408</v>
      </c>
      <c r="T1046">
        <v>0</v>
      </c>
      <c r="W1046" t="s">
        <v>1408</v>
      </c>
      <c r="X1046">
        <v>0</v>
      </c>
      <c r="AA1046" t="s">
        <v>1199</v>
      </c>
      <c r="AB1046">
        <v>0</v>
      </c>
      <c r="AE1046" t="s">
        <v>1408</v>
      </c>
      <c r="AF1046">
        <v>0</v>
      </c>
      <c r="AI1046" t="s">
        <v>1408</v>
      </c>
      <c r="AJ1046">
        <v>0</v>
      </c>
      <c r="AM1046" t="s">
        <v>1408</v>
      </c>
      <c r="AN1046">
        <v>0</v>
      </c>
      <c r="AQ1046" t="s">
        <v>1408</v>
      </c>
      <c r="AR1046">
        <v>0</v>
      </c>
      <c r="AU1046" t="s">
        <v>1408</v>
      </c>
      <c r="AV1046">
        <v>0</v>
      </c>
      <c r="AY1046" t="s">
        <v>1408</v>
      </c>
      <c r="AZ1046">
        <v>0</v>
      </c>
      <c r="BC1046" t="s">
        <v>1408</v>
      </c>
      <c r="BD1046">
        <v>0</v>
      </c>
      <c r="BG1046" t="s">
        <v>1408</v>
      </c>
      <c r="BH1046">
        <v>0</v>
      </c>
      <c r="BK1046" t="s">
        <v>1408</v>
      </c>
      <c r="BL1046">
        <v>0</v>
      </c>
    </row>
    <row r="1047" spans="19:64">
      <c r="S1047" t="s">
        <v>1409</v>
      </c>
      <c r="T1047">
        <v>0</v>
      </c>
      <c r="W1047" t="s">
        <v>1409</v>
      </c>
      <c r="X1047">
        <v>0</v>
      </c>
      <c r="AA1047" t="s">
        <v>1200</v>
      </c>
      <c r="AB1047">
        <v>0</v>
      </c>
      <c r="AE1047" t="s">
        <v>1409</v>
      </c>
      <c r="AF1047">
        <v>0</v>
      </c>
      <c r="AI1047" t="s">
        <v>1409</v>
      </c>
      <c r="AJ1047">
        <v>0</v>
      </c>
      <c r="AM1047" t="s">
        <v>1409</v>
      </c>
      <c r="AN1047">
        <v>0</v>
      </c>
      <c r="AQ1047" t="s">
        <v>1409</v>
      </c>
      <c r="AR1047">
        <v>0</v>
      </c>
      <c r="AU1047" t="s">
        <v>1409</v>
      </c>
      <c r="AV1047">
        <v>0</v>
      </c>
      <c r="AY1047" t="s">
        <v>1409</v>
      </c>
      <c r="AZ1047">
        <v>0</v>
      </c>
      <c r="BC1047" t="s">
        <v>1409</v>
      </c>
      <c r="BD1047">
        <v>0</v>
      </c>
      <c r="BG1047" t="s">
        <v>1409</v>
      </c>
      <c r="BH1047">
        <v>0</v>
      </c>
      <c r="BK1047" t="s">
        <v>1409</v>
      </c>
      <c r="BL1047">
        <v>0</v>
      </c>
    </row>
    <row r="1048" spans="19:64">
      <c r="S1048" s="22" t="s">
        <v>2074</v>
      </c>
      <c r="T1048" s="22">
        <v>0</v>
      </c>
      <c r="U1048" s="22"/>
      <c r="V1048" s="22"/>
      <c r="W1048" s="22" t="s">
        <v>2074</v>
      </c>
      <c r="X1048" s="22">
        <v>0</v>
      </c>
      <c r="Y1048" s="22"/>
      <c r="Z1048" s="22"/>
      <c r="AA1048" s="22" t="s">
        <v>1201</v>
      </c>
      <c r="AB1048" s="22">
        <v>0</v>
      </c>
      <c r="AC1048" s="22"/>
      <c r="AD1048" s="22"/>
      <c r="AE1048" s="22" t="s">
        <v>2074</v>
      </c>
      <c r="AF1048" s="22">
        <v>0</v>
      </c>
      <c r="AG1048" s="22"/>
      <c r="AH1048" s="22"/>
      <c r="AI1048" s="22" t="s">
        <v>2074</v>
      </c>
      <c r="AJ1048" s="22">
        <v>0</v>
      </c>
      <c r="AK1048" s="22"/>
      <c r="AL1048" s="22"/>
      <c r="AM1048" s="22" t="s">
        <v>2074</v>
      </c>
      <c r="AN1048" s="22">
        <v>0</v>
      </c>
      <c r="AO1048" s="22"/>
      <c r="AP1048" s="267"/>
      <c r="AQ1048" s="22" t="s">
        <v>2074</v>
      </c>
      <c r="AR1048" s="22">
        <v>1.24553365788982</v>
      </c>
      <c r="AU1048" t="s">
        <v>2074</v>
      </c>
      <c r="AV1048">
        <v>0.66563021562500502</v>
      </c>
      <c r="AY1048" t="s">
        <v>2074</v>
      </c>
      <c r="AZ1048">
        <v>1.24553365788982</v>
      </c>
      <c r="BC1048" t="s">
        <v>2074</v>
      </c>
      <c r="BD1048">
        <v>1.24553365788982</v>
      </c>
      <c r="BG1048" t="s">
        <v>2074</v>
      </c>
      <c r="BH1048">
        <v>1.24553365788982</v>
      </c>
      <c r="BK1048" t="s">
        <v>2074</v>
      </c>
      <c r="BL1048">
        <v>1.24553365788982</v>
      </c>
    </row>
    <row r="1049" spans="19:64">
      <c r="S1049" t="s">
        <v>1410</v>
      </c>
      <c r="T1049">
        <v>0</v>
      </c>
      <c r="W1049" t="s">
        <v>1410</v>
      </c>
      <c r="X1049">
        <v>0</v>
      </c>
      <c r="AA1049" t="s">
        <v>1202</v>
      </c>
      <c r="AB1049">
        <v>0</v>
      </c>
      <c r="AE1049" t="s">
        <v>1410</v>
      </c>
      <c r="AF1049">
        <v>0</v>
      </c>
      <c r="AI1049" t="s">
        <v>1410</v>
      </c>
      <c r="AJ1049">
        <v>0</v>
      </c>
      <c r="AM1049" t="s">
        <v>1410</v>
      </c>
      <c r="AN1049">
        <v>0</v>
      </c>
      <c r="AQ1049" t="s">
        <v>1410</v>
      </c>
      <c r="AR1049">
        <v>0</v>
      </c>
      <c r="AU1049" t="s">
        <v>1410</v>
      </c>
      <c r="AV1049">
        <v>0</v>
      </c>
      <c r="AY1049" t="s">
        <v>1410</v>
      </c>
      <c r="AZ1049">
        <v>0</v>
      </c>
      <c r="BC1049" t="s">
        <v>1410</v>
      </c>
      <c r="BD1049">
        <v>0</v>
      </c>
      <c r="BG1049" t="s">
        <v>1410</v>
      </c>
      <c r="BH1049">
        <v>0</v>
      </c>
      <c r="BK1049" t="s">
        <v>1410</v>
      </c>
      <c r="BL1049">
        <v>0</v>
      </c>
    </row>
    <row r="1050" spans="19:64">
      <c r="S1050" t="s">
        <v>1411</v>
      </c>
      <c r="T1050">
        <v>61.650251689901701</v>
      </c>
      <c r="W1050" t="s">
        <v>1411</v>
      </c>
      <c r="X1050">
        <v>30.1991435999999</v>
      </c>
      <c r="AA1050" t="s">
        <v>1203</v>
      </c>
      <c r="AB1050">
        <v>0</v>
      </c>
      <c r="AE1050" t="s">
        <v>1411</v>
      </c>
      <c r="AF1050">
        <v>61.6502516899059</v>
      </c>
      <c r="AI1050" t="s">
        <v>1411</v>
      </c>
      <c r="AJ1050">
        <v>61.650251689902397</v>
      </c>
      <c r="AM1050" t="s">
        <v>1411</v>
      </c>
      <c r="AN1050">
        <v>61.650251689899299</v>
      </c>
      <c r="AQ1050" t="s">
        <v>1411</v>
      </c>
      <c r="AR1050">
        <v>13.1461545748753</v>
      </c>
      <c r="AU1050" t="s">
        <v>1411</v>
      </c>
      <c r="AV1050">
        <v>6.2325251999999898</v>
      </c>
      <c r="AY1050" t="s">
        <v>1411</v>
      </c>
      <c r="AZ1050">
        <v>13.1461545748753</v>
      </c>
      <c r="BC1050" t="s">
        <v>1411</v>
      </c>
      <c r="BD1050">
        <v>13.1461545748753</v>
      </c>
      <c r="BG1050" t="s">
        <v>1411</v>
      </c>
      <c r="BH1050">
        <v>13.1461545748753</v>
      </c>
      <c r="BK1050" t="s">
        <v>1411</v>
      </c>
      <c r="BL1050">
        <v>13.1461545748753</v>
      </c>
    </row>
    <row r="1051" spans="19:64">
      <c r="S1051" t="s">
        <v>1412</v>
      </c>
      <c r="T1051">
        <v>0</v>
      </c>
      <c r="W1051" t="s">
        <v>1412</v>
      </c>
      <c r="X1051">
        <v>0</v>
      </c>
      <c r="AA1051" t="s">
        <v>1204</v>
      </c>
      <c r="AB1051">
        <v>0</v>
      </c>
      <c r="AE1051" t="s">
        <v>1412</v>
      </c>
      <c r="AF1051">
        <v>0</v>
      </c>
      <c r="AI1051" t="s">
        <v>1412</v>
      </c>
      <c r="AJ1051">
        <v>0</v>
      </c>
      <c r="AM1051" t="s">
        <v>1412</v>
      </c>
      <c r="AN1051">
        <v>0</v>
      </c>
      <c r="AQ1051" t="s">
        <v>1412</v>
      </c>
      <c r="AR1051">
        <v>0</v>
      </c>
      <c r="AU1051" t="s">
        <v>1412</v>
      </c>
      <c r="AV1051">
        <v>0</v>
      </c>
      <c r="AY1051" t="s">
        <v>1412</v>
      </c>
      <c r="AZ1051">
        <v>0</v>
      </c>
      <c r="BC1051" t="s">
        <v>1412</v>
      </c>
      <c r="BD1051">
        <v>0</v>
      </c>
      <c r="BG1051" t="s">
        <v>1412</v>
      </c>
      <c r="BH1051">
        <v>0</v>
      </c>
      <c r="BK1051" t="s">
        <v>1412</v>
      </c>
      <c r="BL1051">
        <v>0</v>
      </c>
    </row>
    <row r="1052" spans="19:64">
      <c r="S1052" t="s">
        <v>1413</v>
      </c>
      <c r="T1052">
        <v>7.5663121816801196E-2</v>
      </c>
      <c r="W1052" t="s">
        <v>1413</v>
      </c>
      <c r="X1052">
        <v>3.7080000000000002E-2</v>
      </c>
      <c r="AA1052" t="s">
        <v>1205</v>
      </c>
      <c r="AB1052">
        <v>-1.48828282505836E-3</v>
      </c>
      <c r="AE1052" t="s">
        <v>1413</v>
      </c>
      <c r="AF1052">
        <v>7.5663121816806303E-2</v>
      </c>
      <c r="AI1052" t="s">
        <v>1413</v>
      </c>
      <c r="AJ1052">
        <v>7.5663121816802001E-2</v>
      </c>
      <c r="AM1052" t="s">
        <v>1413</v>
      </c>
      <c r="AN1052">
        <v>7.5663121816798198E-2</v>
      </c>
      <c r="AQ1052" t="s">
        <v>1413</v>
      </c>
      <c r="AR1052">
        <v>2.36768787300622E-2</v>
      </c>
      <c r="AU1052" t="s">
        <v>1413</v>
      </c>
      <c r="AV1052">
        <v>1.12199999999999E-2</v>
      </c>
      <c r="AY1052" t="s">
        <v>1413</v>
      </c>
      <c r="AZ1052">
        <v>2.36768787300622E-2</v>
      </c>
      <c r="BC1052" t="s">
        <v>1413</v>
      </c>
      <c r="BD1052">
        <v>2.3676878730062099E-2</v>
      </c>
      <c r="BG1052" t="s">
        <v>1413</v>
      </c>
      <c r="BH1052">
        <v>2.3676878730062099E-2</v>
      </c>
      <c r="BK1052" t="s">
        <v>1413</v>
      </c>
      <c r="BL1052">
        <v>2.3676878730062099E-2</v>
      </c>
    </row>
    <row r="1053" spans="19:64">
      <c r="S1053" t="s">
        <v>1414</v>
      </c>
      <c r="T1053">
        <v>0</v>
      </c>
      <c r="W1053" t="s">
        <v>1414</v>
      </c>
      <c r="X1053">
        <v>0</v>
      </c>
      <c r="AA1053" t="s">
        <v>1206</v>
      </c>
      <c r="AB1053">
        <v>0</v>
      </c>
      <c r="AE1053" t="s">
        <v>1414</v>
      </c>
      <c r="AF1053">
        <v>0</v>
      </c>
      <c r="AI1053" t="s">
        <v>1414</v>
      </c>
      <c r="AJ1053">
        <v>0</v>
      </c>
      <c r="AM1053" t="s">
        <v>1414</v>
      </c>
      <c r="AN1053">
        <v>0</v>
      </c>
      <c r="AQ1053" t="s">
        <v>1414</v>
      </c>
      <c r="AR1053">
        <v>0</v>
      </c>
      <c r="AU1053" t="s">
        <v>1414</v>
      </c>
      <c r="AV1053">
        <v>0</v>
      </c>
      <c r="AY1053" t="s">
        <v>1414</v>
      </c>
      <c r="AZ1053">
        <v>0</v>
      </c>
      <c r="BC1053" t="s">
        <v>1414</v>
      </c>
      <c r="BD1053">
        <v>0</v>
      </c>
      <c r="BG1053" t="s">
        <v>1414</v>
      </c>
      <c r="BH1053">
        <v>0</v>
      </c>
      <c r="BK1053" t="s">
        <v>1414</v>
      </c>
      <c r="BL1053">
        <v>0</v>
      </c>
    </row>
    <row r="1054" spans="19:64">
      <c r="S1054" t="s">
        <v>1415</v>
      </c>
      <c r="T1054">
        <v>0</v>
      </c>
      <c r="W1054" t="s">
        <v>1415</v>
      </c>
      <c r="X1054">
        <v>0</v>
      </c>
      <c r="AA1054" t="s">
        <v>1207</v>
      </c>
      <c r="AB1054">
        <v>0</v>
      </c>
      <c r="AE1054" t="s">
        <v>1415</v>
      </c>
      <c r="AF1054">
        <v>0</v>
      </c>
      <c r="AI1054" t="s">
        <v>1415</v>
      </c>
      <c r="AJ1054">
        <v>0</v>
      </c>
      <c r="AM1054" t="s">
        <v>1415</v>
      </c>
      <c r="AN1054">
        <v>0</v>
      </c>
      <c r="AQ1054" t="s">
        <v>1415</v>
      </c>
      <c r="AR1054">
        <v>0</v>
      </c>
      <c r="AU1054" t="s">
        <v>1415</v>
      </c>
      <c r="AV1054">
        <v>0</v>
      </c>
      <c r="AY1054" t="s">
        <v>1415</v>
      </c>
      <c r="AZ1054">
        <v>0</v>
      </c>
      <c r="BC1054" t="s">
        <v>1415</v>
      </c>
      <c r="BD1054">
        <v>0</v>
      </c>
      <c r="BG1054" t="s">
        <v>1415</v>
      </c>
      <c r="BH1054">
        <v>0</v>
      </c>
      <c r="BK1054" t="s">
        <v>1415</v>
      </c>
      <c r="BL1054">
        <v>0</v>
      </c>
    </row>
    <row r="1055" spans="19:64">
      <c r="S1055" t="s">
        <v>1416</v>
      </c>
      <c r="T1055">
        <v>0</v>
      </c>
      <c r="W1055" t="s">
        <v>1416</v>
      </c>
      <c r="X1055">
        <v>0</v>
      </c>
      <c r="AA1055" t="s">
        <v>1208</v>
      </c>
      <c r="AB1055">
        <v>0</v>
      </c>
      <c r="AE1055" t="s">
        <v>1416</v>
      </c>
      <c r="AF1055">
        <v>0</v>
      </c>
      <c r="AI1055" t="s">
        <v>1416</v>
      </c>
      <c r="AJ1055">
        <v>0</v>
      </c>
      <c r="AM1055" t="s">
        <v>1416</v>
      </c>
      <c r="AN1055">
        <v>0</v>
      </c>
      <c r="AQ1055" t="s">
        <v>1416</v>
      </c>
      <c r="AR1055">
        <v>0</v>
      </c>
      <c r="AU1055" t="s">
        <v>1416</v>
      </c>
      <c r="AV1055">
        <v>0</v>
      </c>
      <c r="AY1055" t="s">
        <v>1416</v>
      </c>
      <c r="AZ1055">
        <v>0</v>
      </c>
      <c r="BC1055" t="s">
        <v>1416</v>
      </c>
      <c r="BD1055">
        <v>0</v>
      </c>
      <c r="BG1055" t="s">
        <v>1416</v>
      </c>
      <c r="BH1055">
        <v>0</v>
      </c>
      <c r="BK1055" t="s">
        <v>1416</v>
      </c>
      <c r="BL1055">
        <v>0</v>
      </c>
    </row>
    <row r="1056" spans="19:64">
      <c r="S1056" t="s">
        <v>1417</v>
      </c>
      <c r="T1056">
        <v>0</v>
      </c>
      <c r="W1056" t="s">
        <v>1417</v>
      </c>
      <c r="X1056">
        <v>0</v>
      </c>
      <c r="AA1056" t="s">
        <v>1209</v>
      </c>
      <c r="AB1056">
        <v>0.14447927628693699</v>
      </c>
      <c r="AE1056" t="s">
        <v>1417</v>
      </c>
      <c r="AF1056">
        <v>0</v>
      </c>
      <c r="AI1056" t="s">
        <v>1417</v>
      </c>
      <c r="AJ1056">
        <v>0</v>
      </c>
      <c r="AM1056" t="s">
        <v>1417</v>
      </c>
      <c r="AN1056">
        <v>0</v>
      </c>
      <c r="AQ1056" t="s">
        <v>1417</v>
      </c>
      <c r="AR1056">
        <v>0</v>
      </c>
      <c r="AU1056" t="s">
        <v>1417</v>
      </c>
      <c r="AV1056">
        <v>0</v>
      </c>
      <c r="AY1056" t="s">
        <v>1417</v>
      </c>
      <c r="AZ1056">
        <v>0</v>
      </c>
      <c r="BC1056" t="s">
        <v>1417</v>
      </c>
      <c r="BD1056">
        <v>0</v>
      </c>
      <c r="BG1056" t="s">
        <v>1417</v>
      </c>
      <c r="BH1056">
        <v>0</v>
      </c>
      <c r="BK1056" t="s">
        <v>1417</v>
      </c>
      <c r="BL1056">
        <v>0</v>
      </c>
    </row>
    <row r="1057" spans="19:64">
      <c r="S1057" t="s">
        <v>1418</v>
      </c>
      <c r="T1057">
        <v>-204.808224574631</v>
      </c>
      <c r="W1057" t="s">
        <v>1418</v>
      </c>
      <c r="X1057">
        <v>-128.46002324999901</v>
      </c>
      <c r="AA1057" t="s">
        <v>1210</v>
      </c>
      <c r="AB1057">
        <v>0</v>
      </c>
      <c r="AE1057" t="s">
        <v>1418</v>
      </c>
      <c r="AF1057">
        <v>-204.808224574631</v>
      </c>
      <c r="AI1057" t="s">
        <v>1418</v>
      </c>
      <c r="AJ1057">
        <v>-204.808224574631</v>
      </c>
      <c r="AM1057" t="s">
        <v>1418</v>
      </c>
      <c r="AN1057">
        <v>-204.808224574631</v>
      </c>
      <c r="AQ1057" t="s">
        <v>1418</v>
      </c>
      <c r="AR1057">
        <v>-2.4922342827969102</v>
      </c>
      <c r="AU1057" t="s">
        <v>1418</v>
      </c>
      <c r="AV1057">
        <v>-2.2240011999999898</v>
      </c>
      <c r="AY1057" t="s">
        <v>1418</v>
      </c>
      <c r="AZ1057">
        <v>-2.4922342827969102</v>
      </c>
      <c r="BC1057" t="s">
        <v>1418</v>
      </c>
      <c r="BD1057">
        <v>-2.4922342827969102</v>
      </c>
      <c r="BG1057" t="s">
        <v>1418</v>
      </c>
      <c r="BH1057">
        <v>-2.4922342827969199</v>
      </c>
      <c r="BK1057" t="s">
        <v>1418</v>
      </c>
      <c r="BL1057">
        <v>-2.4922342827969199</v>
      </c>
    </row>
    <row r="1058" spans="19:64">
      <c r="S1058" t="s">
        <v>1419</v>
      </c>
      <c r="T1058">
        <v>-199.508524064798</v>
      </c>
      <c r="W1058" t="s">
        <v>1419</v>
      </c>
      <c r="X1058">
        <v>-128.17200524999899</v>
      </c>
      <c r="AA1058" t="s">
        <v>1211</v>
      </c>
      <c r="AB1058">
        <v>0</v>
      </c>
      <c r="AE1058" t="s">
        <v>1419</v>
      </c>
      <c r="AF1058">
        <v>-199.508524064798</v>
      </c>
      <c r="AI1058" t="s">
        <v>1419</v>
      </c>
      <c r="AJ1058">
        <v>-199.508524064798</v>
      </c>
      <c r="AM1058" t="s">
        <v>1419</v>
      </c>
      <c r="AN1058">
        <v>-199.508524064798</v>
      </c>
      <c r="AQ1058" t="s">
        <v>1419</v>
      </c>
      <c r="AR1058">
        <v>-2.36052757961258</v>
      </c>
      <c r="AU1058" t="s">
        <v>1419</v>
      </c>
      <c r="AV1058">
        <v>-2.1890529999999901</v>
      </c>
      <c r="AY1058" t="s">
        <v>1419</v>
      </c>
      <c r="AZ1058">
        <v>-2.36052757961258</v>
      </c>
      <c r="BC1058" t="s">
        <v>1419</v>
      </c>
      <c r="BD1058">
        <v>-2.36052757961258</v>
      </c>
      <c r="BG1058" t="s">
        <v>1419</v>
      </c>
      <c r="BH1058">
        <v>-2.3605275796125702</v>
      </c>
      <c r="BK1058" t="s">
        <v>1419</v>
      </c>
      <c r="BL1058">
        <v>-2.3605275796125702</v>
      </c>
    </row>
    <row r="1059" spans="19:64">
      <c r="S1059" t="s">
        <v>1420</v>
      </c>
      <c r="T1059">
        <v>0</v>
      </c>
      <c r="W1059" t="s">
        <v>1420</v>
      </c>
      <c r="X1059">
        <v>0</v>
      </c>
      <c r="AA1059" t="s">
        <v>1212</v>
      </c>
      <c r="AB1059">
        <v>0</v>
      </c>
      <c r="AE1059" t="s">
        <v>1420</v>
      </c>
      <c r="AF1059">
        <v>0</v>
      </c>
      <c r="AI1059" t="s">
        <v>1420</v>
      </c>
      <c r="AJ1059">
        <v>0</v>
      </c>
      <c r="AM1059" t="s">
        <v>1420</v>
      </c>
      <c r="AN1059">
        <v>0</v>
      </c>
      <c r="AQ1059" t="s">
        <v>1420</v>
      </c>
      <c r="AR1059">
        <v>0</v>
      </c>
      <c r="AU1059" t="s">
        <v>1420</v>
      </c>
      <c r="AV1059">
        <v>0</v>
      </c>
      <c r="AY1059" t="s">
        <v>1420</v>
      </c>
      <c r="AZ1059">
        <v>0</v>
      </c>
      <c r="BC1059" t="s">
        <v>1420</v>
      </c>
      <c r="BD1059">
        <v>0</v>
      </c>
      <c r="BG1059" t="s">
        <v>1420</v>
      </c>
      <c r="BH1059">
        <v>0</v>
      </c>
      <c r="BK1059" t="s">
        <v>1420</v>
      </c>
      <c r="BL1059">
        <v>0</v>
      </c>
    </row>
    <row r="1060" spans="19:64">
      <c r="S1060" t="s">
        <v>1421</v>
      </c>
      <c r="T1060">
        <v>0</v>
      </c>
      <c r="W1060" t="s">
        <v>1421</v>
      </c>
      <c r="X1060">
        <v>0</v>
      </c>
      <c r="AA1060" t="s">
        <v>1213</v>
      </c>
      <c r="AB1060">
        <v>0</v>
      </c>
      <c r="AE1060" t="s">
        <v>1421</v>
      </c>
      <c r="AF1060">
        <v>0</v>
      </c>
      <c r="AI1060" t="s">
        <v>1421</v>
      </c>
      <c r="AJ1060">
        <v>0</v>
      </c>
      <c r="AM1060" t="s">
        <v>1421</v>
      </c>
      <c r="AN1060">
        <v>0</v>
      </c>
      <c r="AQ1060" t="s">
        <v>1421</v>
      </c>
      <c r="AR1060">
        <v>0</v>
      </c>
      <c r="AU1060" t="s">
        <v>1421</v>
      </c>
      <c r="AV1060">
        <v>0</v>
      </c>
      <c r="AY1060" t="s">
        <v>1421</v>
      </c>
      <c r="AZ1060">
        <v>0</v>
      </c>
      <c r="BC1060" t="s">
        <v>1421</v>
      </c>
      <c r="BD1060">
        <v>0</v>
      </c>
      <c r="BG1060" t="s">
        <v>1421</v>
      </c>
      <c r="BH1060">
        <v>0</v>
      </c>
      <c r="BK1060" t="s">
        <v>1421</v>
      </c>
      <c r="BL1060">
        <v>0</v>
      </c>
    </row>
    <row r="1061" spans="19:64">
      <c r="S1061" t="s">
        <v>1422</v>
      </c>
      <c r="T1061">
        <v>0</v>
      </c>
      <c r="W1061" t="s">
        <v>1422</v>
      </c>
      <c r="X1061">
        <v>0</v>
      </c>
      <c r="AA1061" t="s">
        <v>1214</v>
      </c>
      <c r="AB1061">
        <v>0</v>
      </c>
      <c r="AE1061" t="s">
        <v>1422</v>
      </c>
      <c r="AF1061">
        <v>0</v>
      </c>
      <c r="AI1061" t="s">
        <v>1422</v>
      </c>
      <c r="AJ1061">
        <v>0</v>
      </c>
      <c r="AM1061" t="s">
        <v>1422</v>
      </c>
      <c r="AN1061">
        <v>0</v>
      </c>
      <c r="AQ1061" t="s">
        <v>1422</v>
      </c>
      <c r="AR1061">
        <v>0</v>
      </c>
      <c r="AU1061" t="s">
        <v>1422</v>
      </c>
      <c r="AV1061">
        <v>0</v>
      </c>
      <c r="AY1061" t="s">
        <v>1422</v>
      </c>
      <c r="AZ1061">
        <v>0</v>
      </c>
      <c r="BC1061" t="s">
        <v>1422</v>
      </c>
      <c r="BD1061">
        <v>0</v>
      </c>
      <c r="BG1061" t="s">
        <v>1422</v>
      </c>
      <c r="BH1061">
        <v>0</v>
      </c>
      <c r="BK1061" t="s">
        <v>1422</v>
      </c>
      <c r="BL1061">
        <v>0</v>
      </c>
    </row>
    <row r="1062" spans="19:64">
      <c r="S1062" t="s">
        <v>1423</v>
      </c>
      <c r="T1062">
        <v>0</v>
      </c>
      <c r="W1062" t="s">
        <v>1423</v>
      </c>
      <c r="X1062">
        <v>0</v>
      </c>
      <c r="AA1062" t="s">
        <v>399</v>
      </c>
      <c r="AB1062">
        <v>0</v>
      </c>
      <c r="AE1062" t="s">
        <v>1423</v>
      </c>
      <c r="AF1062">
        <v>0</v>
      </c>
      <c r="AI1062" t="s">
        <v>1423</v>
      </c>
      <c r="AJ1062">
        <v>0</v>
      </c>
      <c r="AM1062" t="s">
        <v>1423</v>
      </c>
      <c r="AN1062">
        <v>0</v>
      </c>
      <c r="AQ1062" t="s">
        <v>1423</v>
      </c>
      <c r="AR1062">
        <v>0</v>
      </c>
      <c r="AU1062" t="s">
        <v>1423</v>
      </c>
      <c r="AV1062">
        <v>0</v>
      </c>
      <c r="AY1062" t="s">
        <v>1423</v>
      </c>
      <c r="AZ1062">
        <v>0</v>
      </c>
      <c r="BC1062" t="s">
        <v>1423</v>
      </c>
      <c r="BD1062">
        <v>0</v>
      </c>
      <c r="BG1062" t="s">
        <v>1423</v>
      </c>
      <c r="BH1062">
        <v>0</v>
      </c>
      <c r="BK1062" t="s">
        <v>1423</v>
      </c>
      <c r="BL1062">
        <v>0</v>
      </c>
    </row>
    <row r="1063" spans="19:64">
      <c r="S1063" t="s">
        <v>1424</v>
      </c>
      <c r="T1063">
        <v>0</v>
      </c>
      <c r="W1063" t="s">
        <v>1424</v>
      </c>
      <c r="X1063">
        <v>0</v>
      </c>
      <c r="AA1063" t="s">
        <v>1215</v>
      </c>
      <c r="AB1063">
        <v>0</v>
      </c>
      <c r="AE1063" t="s">
        <v>1424</v>
      </c>
      <c r="AF1063">
        <v>0</v>
      </c>
      <c r="AI1063" t="s">
        <v>1424</v>
      </c>
      <c r="AJ1063">
        <v>0</v>
      </c>
      <c r="AM1063" t="s">
        <v>1424</v>
      </c>
      <c r="AN1063">
        <v>0</v>
      </c>
      <c r="AQ1063" t="s">
        <v>1424</v>
      </c>
      <c r="AR1063">
        <v>0</v>
      </c>
      <c r="AU1063" t="s">
        <v>1424</v>
      </c>
      <c r="AV1063">
        <v>0</v>
      </c>
      <c r="AY1063" t="s">
        <v>1424</v>
      </c>
      <c r="AZ1063">
        <v>0</v>
      </c>
      <c r="BC1063" t="s">
        <v>1424</v>
      </c>
      <c r="BD1063">
        <v>0</v>
      </c>
      <c r="BG1063" t="s">
        <v>1424</v>
      </c>
      <c r="BH1063">
        <v>0</v>
      </c>
      <c r="BK1063" t="s">
        <v>1424</v>
      </c>
      <c r="BL1063">
        <v>0</v>
      </c>
    </row>
    <row r="1064" spans="19:64">
      <c r="S1064" t="s">
        <v>1425</v>
      </c>
      <c r="T1064">
        <v>0</v>
      </c>
      <c r="W1064" t="s">
        <v>1425</v>
      </c>
      <c r="X1064">
        <v>0</v>
      </c>
      <c r="AA1064" t="s">
        <v>1216</v>
      </c>
      <c r="AB1064">
        <v>0</v>
      </c>
      <c r="AE1064" t="s">
        <v>1425</v>
      </c>
      <c r="AF1064">
        <v>0</v>
      </c>
      <c r="AI1064" t="s">
        <v>1425</v>
      </c>
      <c r="AJ1064">
        <v>0</v>
      </c>
      <c r="AM1064" t="s">
        <v>1425</v>
      </c>
      <c r="AN1064">
        <v>0</v>
      </c>
      <c r="AQ1064" t="s">
        <v>1425</v>
      </c>
      <c r="AR1064">
        <v>0</v>
      </c>
      <c r="AU1064" t="s">
        <v>1425</v>
      </c>
      <c r="AV1064">
        <v>0</v>
      </c>
      <c r="AY1064" t="s">
        <v>1425</v>
      </c>
      <c r="AZ1064">
        <v>0</v>
      </c>
      <c r="BC1064" t="s">
        <v>1425</v>
      </c>
      <c r="BD1064">
        <v>0</v>
      </c>
      <c r="BG1064" t="s">
        <v>1425</v>
      </c>
      <c r="BH1064">
        <v>0</v>
      </c>
      <c r="BK1064" t="s">
        <v>1425</v>
      </c>
      <c r="BL1064">
        <v>0</v>
      </c>
    </row>
    <row r="1065" spans="19:64">
      <c r="S1065" t="s">
        <v>1426</v>
      </c>
      <c r="T1065">
        <v>0</v>
      </c>
      <c r="W1065" t="s">
        <v>1426</v>
      </c>
      <c r="X1065">
        <v>0</v>
      </c>
      <c r="AA1065" t="s">
        <v>2064</v>
      </c>
      <c r="AB1065">
        <v>0</v>
      </c>
      <c r="AE1065" t="s">
        <v>1426</v>
      </c>
      <c r="AF1065">
        <v>0</v>
      </c>
      <c r="AI1065" t="s">
        <v>1426</v>
      </c>
      <c r="AJ1065">
        <v>0</v>
      </c>
      <c r="AM1065" t="s">
        <v>1426</v>
      </c>
      <c r="AN1065">
        <v>0</v>
      </c>
      <c r="AQ1065" t="s">
        <v>1426</v>
      </c>
      <c r="AR1065">
        <v>0</v>
      </c>
      <c r="AU1065" t="s">
        <v>1426</v>
      </c>
      <c r="AV1065">
        <v>0</v>
      </c>
      <c r="AY1065" t="s">
        <v>1426</v>
      </c>
      <c r="AZ1065">
        <v>0</v>
      </c>
      <c r="BC1065" t="s">
        <v>1426</v>
      </c>
      <c r="BD1065">
        <v>0</v>
      </c>
      <c r="BG1065" t="s">
        <v>1426</v>
      </c>
      <c r="BH1065">
        <v>0</v>
      </c>
      <c r="BK1065" t="s">
        <v>1426</v>
      </c>
      <c r="BL1065">
        <v>0</v>
      </c>
    </row>
    <row r="1066" spans="19:64">
      <c r="S1066" t="s">
        <v>1427</v>
      </c>
      <c r="T1066">
        <v>0</v>
      </c>
      <c r="W1066" t="s">
        <v>1427</v>
      </c>
      <c r="X1066">
        <v>0</v>
      </c>
      <c r="AA1066" t="s">
        <v>1217</v>
      </c>
      <c r="AB1066">
        <v>0</v>
      </c>
      <c r="AE1066" t="s">
        <v>1427</v>
      </c>
      <c r="AF1066">
        <v>0</v>
      </c>
      <c r="AI1066" t="s">
        <v>1427</v>
      </c>
      <c r="AJ1066">
        <v>0</v>
      </c>
      <c r="AM1066" t="s">
        <v>1427</v>
      </c>
      <c r="AN1066">
        <v>0</v>
      </c>
      <c r="AQ1066" t="s">
        <v>1427</v>
      </c>
      <c r="AR1066">
        <v>0</v>
      </c>
      <c r="AU1066" t="s">
        <v>1427</v>
      </c>
      <c r="AV1066">
        <v>0</v>
      </c>
      <c r="AY1066" t="s">
        <v>1427</v>
      </c>
      <c r="AZ1066">
        <v>0</v>
      </c>
      <c r="BC1066" t="s">
        <v>1427</v>
      </c>
      <c r="BD1066">
        <v>0</v>
      </c>
      <c r="BG1066" t="s">
        <v>1427</v>
      </c>
      <c r="BH1066">
        <v>0</v>
      </c>
      <c r="BK1066" t="s">
        <v>1427</v>
      </c>
      <c r="BL1066">
        <v>0</v>
      </c>
    </row>
    <row r="1067" spans="19:64">
      <c r="S1067" t="s">
        <v>1428</v>
      </c>
      <c r="T1067">
        <v>0</v>
      </c>
      <c r="W1067" t="s">
        <v>1428</v>
      </c>
      <c r="X1067">
        <v>0</v>
      </c>
      <c r="AA1067" t="s">
        <v>23</v>
      </c>
      <c r="AB1067">
        <v>0</v>
      </c>
      <c r="AE1067" t="s">
        <v>1428</v>
      </c>
      <c r="AF1067">
        <v>0</v>
      </c>
      <c r="AI1067" t="s">
        <v>1428</v>
      </c>
      <c r="AJ1067">
        <v>0</v>
      </c>
      <c r="AM1067" t="s">
        <v>1428</v>
      </c>
      <c r="AN1067">
        <v>0</v>
      </c>
      <c r="AQ1067" t="s">
        <v>1428</v>
      </c>
      <c r="AR1067">
        <v>0</v>
      </c>
      <c r="AU1067" t="s">
        <v>1428</v>
      </c>
      <c r="AV1067">
        <v>0</v>
      </c>
      <c r="AY1067" t="s">
        <v>1428</v>
      </c>
      <c r="AZ1067">
        <v>0</v>
      </c>
      <c r="BC1067" t="s">
        <v>1428</v>
      </c>
      <c r="BD1067">
        <v>0</v>
      </c>
      <c r="BG1067" t="s">
        <v>1428</v>
      </c>
      <c r="BH1067">
        <v>0</v>
      </c>
      <c r="BK1067" t="s">
        <v>1428</v>
      </c>
      <c r="BL1067">
        <v>0</v>
      </c>
    </row>
    <row r="1068" spans="19:64">
      <c r="S1068" t="s">
        <v>1429</v>
      </c>
      <c r="T1068">
        <v>0</v>
      </c>
      <c r="W1068" t="s">
        <v>1429</v>
      </c>
      <c r="X1068">
        <v>0</v>
      </c>
      <c r="AA1068" t="s">
        <v>1218</v>
      </c>
      <c r="AB1068">
        <v>0</v>
      </c>
      <c r="AE1068" t="s">
        <v>1429</v>
      </c>
      <c r="AF1068">
        <v>0</v>
      </c>
      <c r="AI1068" t="s">
        <v>1429</v>
      </c>
      <c r="AJ1068">
        <v>0</v>
      </c>
      <c r="AM1068" t="s">
        <v>1429</v>
      </c>
      <c r="AN1068">
        <v>0</v>
      </c>
      <c r="AQ1068" t="s">
        <v>1429</v>
      </c>
      <c r="AR1068">
        <v>0</v>
      </c>
      <c r="AU1068" t="s">
        <v>1429</v>
      </c>
      <c r="AV1068">
        <v>0</v>
      </c>
      <c r="AY1068" t="s">
        <v>1429</v>
      </c>
      <c r="AZ1068">
        <v>0</v>
      </c>
      <c r="BC1068" t="s">
        <v>1429</v>
      </c>
      <c r="BD1068">
        <v>0</v>
      </c>
      <c r="BG1068" t="s">
        <v>1429</v>
      </c>
      <c r="BH1068">
        <v>0</v>
      </c>
      <c r="BK1068" t="s">
        <v>1429</v>
      </c>
      <c r="BL1068">
        <v>0</v>
      </c>
    </row>
    <row r="1069" spans="19:64">
      <c r="S1069" t="s">
        <v>1430</v>
      </c>
      <c r="T1069">
        <v>-3.7355148294116701E-2</v>
      </c>
      <c r="W1069" t="s">
        <v>1430</v>
      </c>
      <c r="X1069">
        <v>-1.8298800000000101E-2</v>
      </c>
      <c r="AA1069" t="s">
        <v>391</v>
      </c>
      <c r="AB1069">
        <v>0</v>
      </c>
      <c r="AE1069" t="s">
        <v>1430</v>
      </c>
      <c r="AF1069">
        <v>-3.73551482941194E-2</v>
      </c>
      <c r="AI1069" t="s">
        <v>1430</v>
      </c>
      <c r="AJ1069">
        <v>-3.7355148294116701E-2</v>
      </c>
      <c r="AM1069" t="s">
        <v>1430</v>
      </c>
      <c r="AN1069">
        <v>-3.7355148294115001E-2</v>
      </c>
      <c r="AQ1069" t="s">
        <v>1430</v>
      </c>
      <c r="AR1069">
        <v>-1.16890091830005E-2</v>
      </c>
      <c r="AU1069" t="s">
        <v>1430</v>
      </c>
      <c r="AV1069">
        <v>-5.5415999999999998E-3</v>
      </c>
      <c r="AY1069" t="s">
        <v>1430</v>
      </c>
      <c r="AZ1069">
        <v>-1.16890091830013E-2</v>
      </c>
      <c r="BC1069" t="s">
        <v>1430</v>
      </c>
      <c r="BD1069">
        <v>-1.1689009183000599E-2</v>
      </c>
      <c r="BG1069" t="s">
        <v>1430</v>
      </c>
      <c r="BH1069">
        <v>-1.16890091830084E-2</v>
      </c>
      <c r="BK1069" t="s">
        <v>1430</v>
      </c>
      <c r="BL1069">
        <v>-1.16890091830084E-2</v>
      </c>
    </row>
    <row r="1070" spans="19:64">
      <c r="S1070" t="s">
        <v>1431</v>
      </c>
      <c r="T1070">
        <v>-161.06350772647301</v>
      </c>
      <c r="W1070" t="s">
        <v>1431</v>
      </c>
      <c r="X1070">
        <v>-10.4753507999998</v>
      </c>
      <c r="AA1070" t="s">
        <v>1219</v>
      </c>
      <c r="AB1070">
        <v>99.960596174621799</v>
      </c>
      <c r="AE1070" t="s">
        <v>1431</v>
      </c>
      <c r="AF1070">
        <v>-161.06350772651001</v>
      </c>
      <c r="AI1070" t="s">
        <v>1431</v>
      </c>
      <c r="AJ1070">
        <v>-161.063507726479</v>
      </c>
      <c r="AM1070" t="s">
        <v>1431</v>
      </c>
      <c r="AN1070">
        <v>-161.06350772645101</v>
      </c>
      <c r="AQ1070" t="s">
        <v>1431</v>
      </c>
      <c r="AR1070">
        <v>214.573609630107</v>
      </c>
      <c r="AU1070" t="s">
        <v>1431</v>
      </c>
      <c r="AV1070">
        <v>0</v>
      </c>
      <c r="AY1070" t="s">
        <v>1431</v>
      </c>
      <c r="AZ1070">
        <v>214.573609630107</v>
      </c>
      <c r="BC1070" t="s">
        <v>1431</v>
      </c>
      <c r="BD1070">
        <v>214.573609630107</v>
      </c>
      <c r="BG1070" t="s">
        <v>1431</v>
      </c>
      <c r="BH1070">
        <v>214.573609630107</v>
      </c>
      <c r="BK1070" t="s">
        <v>1431</v>
      </c>
      <c r="BL1070">
        <v>214.573609630107</v>
      </c>
    </row>
    <row r="1071" spans="19:64">
      <c r="S1071" t="s">
        <v>1432</v>
      </c>
      <c r="T1071">
        <v>0</v>
      </c>
      <c r="W1071" t="s">
        <v>1432</v>
      </c>
      <c r="X1071">
        <v>0</v>
      </c>
      <c r="AA1071" t="s">
        <v>1220</v>
      </c>
      <c r="AB1071">
        <v>3.6850376457278999E-3</v>
      </c>
      <c r="AE1071" t="s">
        <v>1432</v>
      </c>
      <c r="AF1071">
        <v>0</v>
      </c>
      <c r="AI1071" t="s">
        <v>1432</v>
      </c>
      <c r="AJ1071">
        <v>0</v>
      </c>
      <c r="AM1071" t="s">
        <v>1432</v>
      </c>
      <c r="AN1071">
        <v>0</v>
      </c>
      <c r="AQ1071" t="s">
        <v>1432</v>
      </c>
      <c r="AR1071">
        <v>0</v>
      </c>
      <c r="AU1071" t="s">
        <v>1432</v>
      </c>
      <c r="AV1071">
        <v>0</v>
      </c>
      <c r="AY1071" t="s">
        <v>1432</v>
      </c>
      <c r="AZ1071">
        <v>0</v>
      </c>
      <c r="BC1071" t="s">
        <v>1432</v>
      </c>
      <c r="BD1071">
        <v>0</v>
      </c>
      <c r="BG1071" t="s">
        <v>1432</v>
      </c>
      <c r="BH1071">
        <v>0</v>
      </c>
      <c r="BK1071" t="s">
        <v>1432</v>
      </c>
      <c r="BL1071">
        <v>0</v>
      </c>
    </row>
    <row r="1072" spans="19:64">
      <c r="S1072" t="s">
        <v>1433</v>
      </c>
      <c r="T1072" s="110">
        <v>-7.5663121816801199E-4</v>
      </c>
      <c r="W1072" t="s">
        <v>1433</v>
      </c>
      <c r="X1072" s="110">
        <v>-3.7080000000000001E-4</v>
      </c>
      <c r="AA1072" t="s">
        <v>1221</v>
      </c>
      <c r="AB1072" s="110">
        <v>-0.14447927628693699</v>
      </c>
      <c r="AE1072" t="s">
        <v>1433</v>
      </c>
      <c r="AF1072" s="110">
        <v>-7.5663121816806295E-4</v>
      </c>
      <c r="AI1072" t="s">
        <v>1433</v>
      </c>
      <c r="AJ1072" s="110">
        <v>-7.5663121816802001E-4</v>
      </c>
      <c r="AM1072" t="s">
        <v>1433</v>
      </c>
      <c r="AN1072" s="110">
        <v>-7.5663121816798196E-4</v>
      </c>
      <c r="AQ1072" t="s">
        <v>1433</v>
      </c>
      <c r="AR1072" s="110">
        <v>-2.3676878730062199E-4</v>
      </c>
      <c r="AU1072" t="s">
        <v>1433</v>
      </c>
      <c r="AV1072" s="110">
        <v>-1.12199999999999E-4</v>
      </c>
      <c r="AY1072" t="s">
        <v>1433</v>
      </c>
      <c r="AZ1072" s="110">
        <v>-2.3676878730062199E-4</v>
      </c>
      <c r="BC1072" t="s">
        <v>1433</v>
      </c>
      <c r="BD1072" s="110">
        <v>-2.3676878730062101E-4</v>
      </c>
      <c r="BG1072" t="s">
        <v>1433</v>
      </c>
      <c r="BH1072" s="110">
        <v>-2.3676878730062101E-4</v>
      </c>
      <c r="BK1072" t="s">
        <v>1433</v>
      </c>
      <c r="BL1072" s="110">
        <v>-2.3676878730062101E-4</v>
      </c>
    </row>
    <row r="1073" spans="19:64">
      <c r="S1073" t="s">
        <v>1434</v>
      </c>
      <c r="T1073">
        <v>7.8116619833352205E-2</v>
      </c>
      <c r="W1073" t="s">
        <v>1434</v>
      </c>
      <c r="X1073">
        <v>0</v>
      </c>
      <c r="AA1073" t="s">
        <v>1222</v>
      </c>
      <c r="AB1073">
        <v>0</v>
      </c>
      <c r="AE1073" t="s">
        <v>1434</v>
      </c>
      <c r="AF1073">
        <v>7.8116619833259904E-2</v>
      </c>
      <c r="AI1073" t="s">
        <v>1434</v>
      </c>
      <c r="AJ1073">
        <v>7.8116619833330903E-2</v>
      </c>
      <c r="AM1073" t="s">
        <v>1434</v>
      </c>
      <c r="AN1073">
        <v>7.8116619833373493E-2</v>
      </c>
      <c r="AQ1073" t="s">
        <v>1434</v>
      </c>
      <c r="AR1073">
        <v>2.5086146107719601E-2</v>
      </c>
      <c r="AU1073" t="s">
        <v>1434</v>
      </c>
      <c r="AV1073">
        <v>7.4515999999997199E-3</v>
      </c>
      <c r="AY1073" t="s">
        <v>1434</v>
      </c>
      <c r="AZ1073">
        <v>2.5086146107716398E-2</v>
      </c>
      <c r="BC1073" t="s">
        <v>1434</v>
      </c>
      <c r="BD1073">
        <v>2.5086146107717502E-2</v>
      </c>
      <c r="BG1073" t="s">
        <v>1434</v>
      </c>
      <c r="BH1073">
        <v>2.5086146107715201E-2</v>
      </c>
      <c r="BK1073" t="s">
        <v>1434</v>
      </c>
      <c r="BL1073">
        <v>2.5086146107715201E-2</v>
      </c>
    </row>
    <row r="1074" spans="19:64">
      <c r="S1074" s="22" t="s">
        <v>1435</v>
      </c>
      <c r="T1074" s="22">
        <v>0.31579745097906697</v>
      </c>
      <c r="U1074" s="22"/>
      <c r="V1074" s="22"/>
      <c r="W1074" s="22" t="s">
        <v>1435</v>
      </c>
      <c r="X1074" s="22">
        <v>0.15468299999999999</v>
      </c>
      <c r="Y1074" s="22"/>
      <c r="Z1074" s="22"/>
      <c r="AA1074" s="22" t="s">
        <v>1223</v>
      </c>
      <c r="AB1074" s="22">
        <v>0</v>
      </c>
      <c r="AC1074" s="22"/>
      <c r="AD1074" s="22"/>
      <c r="AE1074" s="22" t="s">
        <v>1435</v>
      </c>
      <c r="AF1074" s="22">
        <v>0.31579745097908801</v>
      </c>
      <c r="AG1074" s="22"/>
      <c r="AH1074" s="22"/>
      <c r="AI1074" s="22" t="s">
        <v>1435</v>
      </c>
      <c r="AJ1074" s="22">
        <v>0.31579745097907003</v>
      </c>
      <c r="AK1074" s="22"/>
      <c r="AL1074" s="22"/>
      <c r="AM1074" s="22" t="s">
        <v>1435</v>
      </c>
      <c r="AN1074" s="22">
        <v>0.31579745097905398</v>
      </c>
      <c r="AO1074" s="22"/>
      <c r="AP1074" s="267"/>
      <c r="AQ1074" s="22" t="s">
        <v>1435</v>
      </c>
      <c r="AR1074" s="22">
        <v>0</v>
      </c>
      <c r="AU1074" t="s">
        <v>1435</v>
      </c>
      <c r="AV1074">
        <v>0</v>
      </c>
      <c r="AY1074" t="s">
        <v>1435</v>
      </c>
      <c r="AZ1074">
        <v>0</v>
      </c>
      <c r="BC1074" t="s">
        <v>1435</v>
      </c>
      <c r="BD1074">
        <v>0</v>
      </c>
      <c r="BG1074" t="s">
        <v>1435</v>
      </c>
      <c r="BH1074">
        <v>0</v>
      </c>
      <c r="BK1074" t="s">
        <v>1435</v>
      </c>
      <c r="BL1074">
        <v>0</v>
      </c>
    </row>
    <row r="1075" spans="19:64">
      <c r="S1075" t="s">
        <v>1436</v>
      </c>
      <c r="T1075">
        <v>0</v>
      </c>
      <c r="W1075" t="s">
        <v>1436</v>
      </c>
      <c r="X1075">
        <v>0</v>
      </c>
      <c r="AA1075" t="s">
        <v>1224</v>
      </c>
      <c r="AB1075">
        <v>0</v>
      </c>
      <c r="AE1075" t="s">
        <v>1436</v>
      </c>
      <c r="AF1075">
        <v>0</v>
      </c>
      <c r="AI1075" t="s">
        <v>1436</v>
      </c>
      <c r="AJ1075">
        <v>0</v>
      </c>
      <c r="AM1075" t="s">
        <v>1436</v>
      </c>
      <c r="AN1075">
        <v>0</v>
      </c>
      <c r="AQ1075" t="s">
        <v>1436</v>
      </c>
      <c r="AR1075">
        <v>0</v>
      </c>
      <c r="AU1075" t="s">
        <v>1436</v>
      </c>
      <c r="AV1075">
        <v>0</v>
      </c>
      <c r="AY1075" t="s">
        <v>1436</v>
      </c>
      <c r="AZ1075">
        <v>0</v>
      </c>
      <c r="BC1075" t="s">
        <v>1436</v>
      </c>
      <c r="BD1075">
        <v>0</v>
      </c>
      <c r="BG1075" t="s">
        <v>1436</v>
      </c>
      <c r="BH1075">
        <v>0</v>
      </c>
      <c r="BK1075" t="s">
        <v>1436</v>
      </c>
      <c r="BL1075">
        <v>0</v>
      </c>
    </row>
    <row r="1076" spans="19:64">
      <c r="S1076" s="22" t="s">
        <v>2075</v>
      </c>
      <c r="T1076" s="23">
        <v>83.581058692459806</v>
      </c>
      <c r="U1076" s="22"/>
      <c r="V1076" s="22"/>
      <c r="W1076" s="22" t="s">
        <v>2075</v>
      </c>
      <c r="X1076" s="22">
        <v>40.475385000000003</v>
      </c>
      <c r="Y1076" s="22"/>
      <c r="Z1076" s="22"/>
      <c r="AA1076" s="22" t="s">
        <v>1225</v>
      </c>
      <c r="AB1076" s="23">
        <v>2.5032264987423503E-4</v>
      </c>
      <c r="AC1076" s="22"/>
      <c r="AD1076" s="22"/>
      <c r="AE1076" s="22" t="s">
        <v>2075</v>
      </c>
      <c r="AF1076" s="23">
        <v>83.581058692465405</v>
      </c>
      <c r="AG1076" s="22"/>
      <c r="AH1076" s="22"/>
      <c r="AI1076" s="22" t="s">
        <v>2075</v>
      </c>
      <c r="AJ1076" s="23">
        <v>83.581058692460701</v>
      </c>
      <c r="AK1076" s="22"/>
      <c r="AL1076" s="22"/>
      <c r="AM1076" s="22" t="s">
        <v>2075</v>
      </c>
      <c r="AN1076" s="22">
        <v>83.581058692456494</v>
      </c>
      <c r="AO1076" s="22"/>
      <c r="AP1076" s="267"/>
      <c r="AQ1076" s="22" t="s">
        <v>2075</v>
      </c>
      <c r="AR1076" s="22">
        <v>0</v>
      </c>
      <c r="AU1076" t="s">
        <v>2075</v>
      </c>
      <c r="AV1076">
        <v>0</v>
      </c>
      <c r="AY1076" t="s">
        <v>2075</v>
      </c>
      <c r="AZ1076">
        <v>0</v>
      </c>
      <c r="BC1076" t="s">
        <v>2075</v>
      </c>
      <c r="BD1076">
        <v>0</v>
      </c>
      <c r="BG1076" t="s">
        <v>2075</v>
      </c>
      <c r="BH1076">
        <v>0</v>
      </c>
      <c r="BK1076" t="s">
        <v>2075</v>
      </c>
      <c r="BL1076">
        <v>0</v>
      </c>
    </row>
    <row r="1077" spans="19:64">
      <c r="S1077" t="s">
        <v>1437</v>
      </c>
      <c r="T1077">
        <v>0</v>
      </c>
      <c r="W1077" t="s">
        <v>1437</v>
      </c>
      <c r="X1077">
        <v>0</v>
      </c>
      <c r="AA1077" t="s">
        <v>1226</v>
      </c>
      <c r="AB1077">
        <v>0</v>
      </c>
      <c r="AE1077" t="s">
        <v>1437</v>
      </c>
      <c r="AF1077">
        <v>0</v>
      </c>
      <c r="AI1077" t="s">
        <v>1437</v>
      </c>
      <c r="AJ1077">
        <v>0</v>
      </c>
      <c r="AM1077" t="s">
        <v>1437</v>
      </c>
      <c r="AN1077">
        <v>0</v>
      </c>
      <c r="AQ1077" t="s">
        <v>1437</v>
      </c>
      <c r="AR1077">
        <v>0</v>
      </c>
      <c r="AU1077" t="s">
        <v>1437</v>
      </c>
      <c r="AV1077">
        <v>0</v>
      </c>
      <c r="AY1077" t="s">
        <v>1437</v>
      </c>
      <c r="AZ1077">
        <v>0</v>
      </c>
      <c r="BC1077" t="s">
        <v>1437</v>
      </c>
      <c r="BD1077">
        <v>0</v>
      </c>
      <c r="BG1077" t="s">
        <v>1437</v>
      </c>
      <c r="BH1077">
        <v>0</v>
      </c>
      <c r="BK1077" t="s">
        <v>1437</v>
      </c>
      <c r="BL1077">
        <v>0</v>
      </c>
    </row>
    <row r="1078" spans="19:64">
      <c r="S1078" t="s">
        <v>1438</v>
      </c>
      <c r="T1078">
        <v>0</v>
      </c>
      <c r="W1078" t="s">
        <v>1438</v>
      </c>
      <c r="X1078">
        <v>0</v>
      </c>
      <c r="AA1078" t="s">
        <v>1227</v>
      </c>
      <c r="AB1078">
        <v>0</v>
      </c>
      <c r="AE1078" t="s">
        <v>1438</v>
      </c>
      <c r="AF1078">
        <v>0</v>
      </c>
      <c r="AI1078" t="s">
        <v>1438</v>
      </c>
      <c r="AJ1078">
        <v>0</v>
      </c>
      <c r="AM1078" t="s">
        <v>1438</v>
      </c>
      <c r="AN1078">
        <v>0</v>
      </c>
      <c r="AQ1078" t="s">
        <v>1438</v>
      </c>
      <c r="AR1078">
        <v>0</v>
      </c>
      <c r="AU1078" t="s">
        <v>1438</v>
      </c>
      <c r="AV1078">
        <v>0</v>
      </c>
      <c r="AY1078" t="s">
        <v>1438</v>
      </c>
      <c r="AZ1078">
        <v>0</v>
      </c>
      <c r="BC1078" t="s">
        <v>1438</v>
      </c>
      <c r="BD1078">
        <v>0</v>
      </c>
      <c r="BG1078" t="s">
        <v>1438</v>
      </c>
      <c r="BH1078">
        <v>0</v>
      </c>
      <c r="BK1078" t="s">
        <v>1438</v>
      </c>
      <c r="BL1078">
        <v>0</v>
      </c>
    </row>
    <row r="1079" spans="19:64">
      <c r="S1079" t="s">
        <v>1439</v>
      </c>
      <c r="T1079">
        <v>0</v>
      </c>
      <c r="W1079" t="s">
        <v>1439</v>
      </c>
      <c r="X1079">
        <v>0</v>
      </c>
      <c r="AA1079" t="s">
        <v>2065</v>
      </c>
      <c r="AB1079">
        <v>1.7151289449742799E-2</v>
      </c>
      <c r="AE1079" t="s">
        <v>1439</v>
      </c>
      <c r="AF1079">
        <v>0</v>
      </c>
      <c r="AI1079" t="s">
        <v>1439</v>
      </c>
      <c r="AJ1079">
        <v>0</v>
      </c>
      <c r="AM1079" t="s">
        <v>1439</v>
      </c>
      <c r="AN1079">
        <v>0</v>
      </c>
      <c r="AQ1079" t="s">
        <v>1439</v>
      </c>
      <c r="AR1079">
        <v>0</v>
      </c>
      <c r="AU1079" t="s">
        <v>1439</v>
      </c>
      <c r="AV1079">
        <v>0</v>
      </c>
      <c r="AY1079" t="s">
        <v>1439</v>
      </c>
      <c r="AZ1079">
        <v>0</v>
      </c>
      <c r="BC1079" t="s">
        <v>1439</v>
      </c>
      <c r="BD1079">
        <v>0</v>
      </c>
      <c r="BG1079" t="s">
        <v>1439</v>
      </c>
      <c r="BH1079">
        <v>0</v>
      </c>
      <c r="BK1079" t="s">
        <v>1439</v>
      </c>
      <c r="BL1079">
        <v>0</v>
      </c>
    </row>
    <row r="1080" spans="19:64">
      <c r="S1080" t="s">
        <v>1440</v>
      </c>
      <c r="T1080">
        <v>0</v>
      </c>
      <c r="W1080" t="s">
        <v>1440</v>
      </c>
      <c r="X1080">
        <v>0</v>
      </c>
      <c r="AA1080" t="s">
        <v>1228</v>
      </c>
      <c r="AB1080">
        <v>0.37857881313706698</v>
      </c>
      <c r="AE1080" t="s">
        <v>1440</v>
      </c>
      <c r="AF1080">
        <v>0</v>
      </c>
      <c r="AI1080" t="s">
        <v>1440</v>
      </c>
      <c r="AJ1080">
        <v>0</v>
      </c>
      <c r="AM1080" t="s">
        <v>1440</v>
      </c>
      <c r="AN1080">
        <v>0</v>
      </c>
      <c r="AQ1080" t="s">
        <v>1440</v>
      </c>
      <c r="AR1080">
        <v>0</v>
      </c>
      <c r="AU1080" t="s">
        <v>1440</v>
      </c>
      <c r="AV1080">
        <v>0</v>
      </c>
      <c r="AY1080" t="s">
        <v>1440</v>
      </c>
      <c r="AZ1080">
        <v>0</v>
      </c>
      <c r="BC1080" t="s">
        <v>1440</v>
      </c>
      <c r="BD1080">
        <v>0</v>
      </c>
      <c r="BG1080" t="s">
        <v>1440</v>
      </c>
      <c r="BH1080">
        <v>0</v>
      </c>
      <c r="BK1080" t="s">
        <v>1440</v>
      </c>
      <c r="BL1080">
        <v>0</v>
      </c>
    </row>
    <row r="1081" spans="19:64">
      <c r="S1081" t="s">
        <v>1441</v>
      </c>
      <c r="T1081">
        <v>0.14447927628693</v>
      </c>
      <c r="W1081" t="s">
        <v>1441</v>
      </c>
      <c r="X1081">
        <v>9.85014000000001E-2</v>
      </c>
      <c r="AA1081" t="s">
        <v>375</v>
      </c>
      <c r="AB1081">
        <v>6.8635522025502202E-2</v>
      </c>
      <c r="AE1081" t="s">
        <v>1441</v>
      </c>
      <c r="AF1081">
        <v>0.14447927628693699</v>
      </c>
      <c r="AI1081" t="s">
        <v>1441</v>
      </c>
      <c r="AJ1081">
        <v>0.144479276286931</v>
      </c>
      <c r="AM1081" t="s">
        <v>1441</v>
      </c>
      <c r="AN1081">
        <v>0.144479276286927</v>
      </c>
      <c r="AQ1081" t="s">
        <v>1441</v>
      </c>
      <c r="AR1081">
        <v>4.6461554113844297E-2</v>
      </c>
      <c r="AU1081" t="s">
        <v>1441</v>
      </c>
      <c r="AV1081">
        <v>1.33703999999998E-2</v>
      </c>
      <c r="AY1081" t="s">
        <v>1441</v>
      </c>
      <c r="AZ1081">
        <v>4.6461554113845102E-2</v>
      </c>
      <c r="BC1081" t="s">
        <v>1441</v>
      </c>
      <c r="BD1081">
        <v>4.6461554113844401E-2</v>
      </c>
      <c r="BG1081" t="s">
        <v>1441</v>
      </c>
      <c r="BH1081">
        <v>4.6461554113852201E-2</v>
      </c>
      <c r="BK1081" t="s">
        <v>1441</v>
      </c>
      <c r="BL1081">
        <v>4.6461554113852201E-2</v>
      </c>
    </row>
    <row r="1082" spans="19:64">
      <c r="S1082" t="s">
        <v>1442</v>
      </c>
      <c r="T1082">
        <v>0</v>
      </c>
      <c r="W1082" t="s">
        <v>1442</v>
      </c>
      <c r="X1082">
        <v>0</v>
      </c>
      <c r="AA1082" t="s">
        <v>1229</v>
      </c>
      <c r="AB1082">
        <v>0</v>
      </c>
      <c r="AE1082" t="s">
        <v>1442</v>
      </c>
      <c r="AF1082">
        <v>0</v>
      </c>
      <c r="AI1082" t="s">
        <v>1442</v>
      </c>
      <c r="AJ1082">
        <v>0</v>
      </c>
      <c r="AM1082" t="s">
        <v>1442</v>
      </c>
      <c r="AN1082">
        <v>0</v>
      </c>
      <c r="AQ1082" t="s">
        <v>1442</v>
      </c>
      <c r="AR1082">
        <v>0</v>
      </c>
      <c r="AU1082" t="s">
        <v>1442</v>
      </c>
      <c r="AV1082">
        <v>0</v>
      </c>
      <c r="AY1082" t="s">
        <v>1442</v>
      </c>
      <c r="AZ1082">
        <v>0</v>
      </c>
      <c r="BC1082" t="s">
        <v>1442</v>
      </c>
      <c r="BD1082">
        <v>0</v>
      </c>
      <c r="BG1082" t="s">
        <v>1442</v>
      </c>
      <c r="BH1082">
        <v>0</v>
      </c>
      <c r="BK1082" t="s">
        <v>1442</v>
      </c>
      <c r="BL1082">
        <v>0</v>
      </c>
    </row>
    <row r="1083" spans="19:64">
      <c r="S1083" t="s">
        <v>1443</v>
      </c>
      <c r="T1083">
        <v>-193.29167306594999</v>
      </c>
      <c r="W1083" t="s">
        <v>1443</v>
      </c>
      <c r="X1083">
        <v>-122.523950849999</v>
      </c>
      <c r="AA1083" t="s">
        <v>1230</v>
      </c>
      <c r="AB1083">
        <v>0</v>
      </c>
      <c r="AE1083" t="s">
        <v>1443</v>
      </c>
      <c r="AF1083">
        <v>-193.29167306594999</v>
      </c>
      <c r="AI1083" t="s">
        <v>1443</v>
      </c>
      <c r="AJ1083">
        <v>-193.29167306594999</v>
      </c>
      <c r="AM1083" t="s">
        <v>1443</v>
      </c>
      <c r="AN1083">
        <v>-193.29167306594999</v>
      </c>
      <c r="AQ1083" t="s">
        <v>1443</v>
      </c>
      <c r="AR1083">
        <v>-0.93452374001238703</v>
      </c>
      <c r="AU1083" t="s">
        <v>1443</v>
      </c>
      <c r="AV1083">
        <v>-1.574665</v>
      </c>
      <c r="AY1083" t="s">
        <v>1443</v>
      </c>
      <c r="AZ1083">
        <v>-0.93452374001240301</v>
      </c>
      <c r="BC1083" t="s">
        <v>1443</v>
      </c>
      <c r="BD1083">
        <v>-0.93452374001239902</v>
      </c>
      <c r="BG1083" t="s">
        <v>1443</v>
      </c>
      <c r="BH1083">
        <v>-0.93452374001239602</v>
      </c>
      <c r="BK1083" t="s">
        <v>1443</v>
      </c>
      <c r="BL1083">
        <v>-0.93452374001239602</v>
      </c>
    </row>
    <row r="1084" spans="19:64">
      <c r="S1084" t="s">
        <v>2076</v>
      </c>
      <c r="T1084">
        <v>0</v>
      </c>
      <c r="W1084" t="s">
        <v>2076</v>
      </c>
      <c r="X1084">
        <v>0</v>
      </c>
      <c r="AA1084" t="s">
        <v>1231</v>
      </c>
      <c r="AB1084">
        <v>-10.2752922709677</v>
      </c>
      <c r="AE1084" t="s">
        <v>2076</v>
      </c>
      <c r="AF1084">
        <v>0</v>
      </c>
      <c r="AI1084" t="s">
        <v>2076</v>
      </c>
      <c r="AJ1084">
        <v>0</v>
      </c>
      <c r="AM1084" t="s">
        <v>2076</v>
      </c>
      <c r="AN1084">
        <v>0</v>
      </c>
      <c r="AQ1084" t="s">
        <v>2076</v>
      </c>
      <c r="AR1084">
        <v>0</v>
      </c>
      <c r="AU1084" t="s">
        <v>2076</v>
      </c>
      <c r="AV1084">
        <v>0</v>
      </c>
      <c r="AY1084" t="s">
        <v>2076</v>
      </c>
      <c r="AZ1084">
        <v>0</v>
      </c>
      <c r="BC1084" t="s">
        <v>2076</v>
      </c>
      <c r="BD1084">
        <v>0</v>
      </c>
      <c r="BG1084" t="s">
        <v>2076</v>
      </c>
      <c r="BH1084">
        <v>0</v>
      </c>
      <c r="BK1084" t="s">
        <v>2076</v>
      </c>
      <c r="BL1084">
        <v>0</v>
      </c>
    </row>
    <row r="1085" spans="19:64">
      <c r="S1085" t="s">
        <v>384</v>
      </c>
      <c r="T1085">
        <v>-9.4662663595938501E-2</v>
      </c>
      <c r="W1085" t="s">
        <v>384</v>
      </c>
      <c r="X1085">
        <v>-4.6369800000000003E-2</v>
      </c>
      <c r="AA1085" t="s">
        <v>1232</v>
      </c>
      <c r="AB1085">
        <v>0</v>
      </c>
      <c r="AE1085" t="s">
        <v>384</v>
      </c>
      <c r="AF1085">
        <v>-9.4662663595944899E-2</v>
      </c>
      <c r="AI1085" t="s">
        <v>384</v>
      </c>
      <c r="AJ1085">
        <v>-9.46626635959395E-2</v>
      </c>
      <c r="AM1085" t="s">
        <v>384</v>
      </c>
      <c r="AN1085">
        <v>-9.4662663595934698E-2</v>
      </c>
      <c r="AQ1085" t="s">
        <v>384</v>
      </c>
      <c r="AR1085">
        <v>-2.9621350143938401E-2</v>
      </c>
      <c r="AU1085" t="s">
        <v>384</v>
      </c>
      <c r="AV1085">
        <v>-1.4043599999999899E-2</v>
      </c>
      <c r="AY1085" t="s">
        <v>384</v>
      </c>
      <c r="AZ1085">
        <v>-2.9621350143938401E-2</v>
      </c>
      <c r="BC1085" t="s">
        <v>384</v>
      </c>
      <c r="BD1085">
        <v>-2.9621350143938401E-2</v>
      </c>
      <c r="BG1085" t="s">
        <v>384</v>
      </c>
      <c r="BH1085">
        <v>-2.9621350143938401E-2</v>
      </c>
      <c r="BK1085" t="s">
        <v>384</v>
      </c>
      <c r="BL1085">
        <v>-2.9621350143938401E-2</v>
      </c>
    </row>
    <row r="1086" spans="19:64">
      <c r="S1086" t="s">
        <v>1444</v>
      </c>
      <c r="T1086">
        <v>0</v>
      </c>
      <c r="W1086" t="s">
        <v>1444</v>
      </c>
      <c r="X1086">
        <v>0</v>
      </c>
      <c r="AA1086" t="s">
        <v>1233</v>
      </c>
      <c r="AB1086">
        <v>-10.2752922709677</v>
      </c>
      <c r="AE1086" t="s">
        <v>1444</v>
      </c>
      <c r="AF1086">
        <v>0</v>
      </c>
      <c r="AI1086" t="s">
        <v>1444</v>
      </c>
      <c r="AJ1086">
        <v>0</v>
      </c>
      <c r="AM1086" t="s">
        <v>1444</v>
      </c>
      <c r="AN1086">
        <v>0</v>
      </c>
      <c r="AQ1086" t="s">
        <v>1444</v>
      </c>
      <c r="AR1086">
        <v>0</v>
      </c>
      <c r="AU1086" t="s">
        <v>1444</v>
      </c>
      <c r="AV1086">
        <v>0</v>
      </c>
      <c r="AY1086" t="s">
        <v>1444</v>
      </c>
      <c r="AZ1086">
        <v>0</v>
      </c>
      <c r="BC1086" t="s">
        <v>1444</v>
      </c>
      <c r="BD1086">
        <v>0</v>
      </c>
      <c r="BG1086" t="s">
        <v>1444</v>
      </c>
      <c r="BH1086">
        <v>0</v>
      </c>
      <c r="BK1086" t="s">
        <v>1444</v>
      </c>
      <c r="BL1086">
        <v>0</v>
      </c>
    </row>
    <row r="1087" spans="19:64">
      <c r="S1087" t="s">
        <v>1445</v>
      </c>
      <c r="T1087">
        <v>-26.008658269300401</v>
      </c>
      <c r="W1087" t="s">
        <v>1445</v>
      </c>
      <c r="X1087">
        <v>-43.621673999999999</v>
      </c>
      <c r="AA1087" t="s">
        <v>1234</v>
      </c>
      <c r="AB1087">
        <v>3.7355148294118998E-2</v>
      </c>
      <c r="AE1087" t="s">
        <v>1445</v>
      </c>
      <c r="AF1087">
        <v>-26.008658269263101</v>
      </c>
      <c r="AI1087" t="s">
        <v>1445</v>
      </c>
      <c r="AJ1087">
        <v>-26.008658269294401</v>
      </c>
      <c r="AM1087" t="s">
        <v>1445</v>
      </c>
      <c r="AN1087">
        <v>-26.008658269322499</v>
      </c>
      <c r="AQ1087" t="s">
        <v>1445</v>
      </c>
      <c r="AR1087">
        <v>0.95285399584602704</v>
      </c>
      <c r="AU1087" t="s">
        <v>1445</v>
      </c>
      <c r="AV1087">
        <v>-1.1835952000000001</v>
      </c>
      <c r="AY1087" t="s">
        <v>1445</v>
      </c>
      <c r="AZ1087">
        <v>0.95285399584601105</v>
      </c>
      <c r="BC1087" t="s">
        <v>1445</v>
      </c>
      <c r="BD1087">
        <v>0.95285399584601405</v>
      </c>
      <c r="BG1087" t="s">
        <v>1445</v>
      </c>
      <c r="BH1087">
        <v>0.95285399584601405</v>
      </c>
      <c r="BK1087" t="s">
        <v>1445</v>
      </c>
      <c r="BL1087">
        <v>0.95285399584601405</v>
      </c>
    </row>
    <row r="1088" spans="19:64">
      <c r="S1088" t="s">
        <v>386</v>
      </c>
      <c r="T1088">
        <v>-237.39691444878301</v>
      </c>
      <c r="W1088" t="s">
        <v>386</v>
      </c>
      <c r="X1088">
        <v>-68.615123624999995</v>
      </c>
      <c r="AA1088" t="s">
        <v>1235</v>
      </c>
      <c r="AB1088">
        <v>0</v>
      </c>
      <c r="AE1088" t="s">
        <v>386</v>
      </c>
      <c r="AF1088">
        <v>-237.396914448871</v>
      </c>
      <c r="AI1088" t="s">
        <v>386</v>
      </c>
      <c r="AJ1088">
        <v>-237.39691444879699</v>
      </c>
      <c r="AM1088" t="s">
        <v>386</v>
      </c>
      <c r="AN1088">
        <v>-237.39691444873</v>
      </c>
      <c r="AQ1088" t="s">
        <v>386</v>
      </c>
      <c r="AR1088">
        <v>-23.7</v>
      </c>
      <c r="AU1088" t="s">
        <v>386</v>
      </c>
      <c r="AV1088">
        <v>-19.850889487499899</v>
      </c>
      <c r="AY1088" t="s">
        <v>386</v>
      </c>
      <c r="AZ1088">
        <v>-23.7</v>
      </c>
      <c r="BC1088" t="s">
        <v>386</v>
      </c>
      <c r="BD1088">
        <v>-23.7</v>
      </c>
      <c r="BG1088" t="s">
        <v>386</v>
      </c>
      <c r="BH1088">
        <v>-23.7</v>
      </c>
      <c r="BK1088" t="s">
        <v>386</v>
      </c>
      <c r="BL1088">
        <v>-23.7</v>
      </c>
    </row>
    <row r="1089" spans="19:64">
      <c r="S1089" t="s">
        <v>1446</v>
      </c>
      <c r="T1089">
        <v>0</v>
      </c>
      <c r="W1089" t="s">
        <v>1446</v>
      </c>
      <c r="X1089">
        <v>0</v>
      </c>
      <c r="AA1089" t="s">
        <v>1236</v>
      </c>
      <c r="AB1089">
        <v>0</v>
      </c>
      <c r="AE1089" t="s">
        <v>1446</v>
      </c>
      <c r="AF1089">
        <v>0</v>
      </c>
      <c r="AI1089" t="s">
        <v>1446</v>
      </c>
      <c r="AJ1089">
        <v>0</v>
      </c>
      <c r="AM1089" t="s">
        <v>1446</v>
      </c>
      <c r="AN1089">
        <v>0</v>
      </c>
      <c r="AQ1089" t="s">
        <v>1446</v>
      </c>
      <c r="AR1089">
        <v>0</v>
      </c>
      <c r="AU1089" t="s">
        <v>1446</v>
      </c>
      <c r="AV1089">
        <v>0</v>
      </c>
      <c r="AY1089" t="s">
        <v>1446</v>
      </c>
      <c r="AZ1089">
        <v>0</v>
      </c>
      <c r="BC1089" t="s">
        <v>1446</v>
      </c>
      <c r="BD1089">
        <v>0</v>
      </c>
      <c r="BG1089" t="s">
        <v>1446</v>
      </c>
      <c r="BH1089">
        <v>0</v>
      </c>
      <c r="BK1089" t="s">
        <v>1446</v>
      </c>
      <c r="BL1089">
        <v>0</v>
      </c>
    </row>
    <row r="1090" spans="19:64">
      <c r="S1090" t="s">
        <v>1447</v>
      </c>
      <c r="T1090">
        <v>0</v>
      </c>
      <c r="W1090" t="s">
        <v>1447</v>
      </c>
      <c r="X1090">
        <v>0</v>
      </c>
      <c r="AA1090" t="s">
        <v>1237</v>
      </c>
      <c r="AB1090">
        <v>0</v>
      </c>
      <c r="AE1090" t="s">
        <v>1447</v>
      </c>
      <c r="AF1090">
        <v>0</v>
      </c>
      <c r="AI1090" t="s">
        <v>1447</v>
      </c>
      <c r="AJ1090">
        <v>0</v>
      </c>
      <c r="AM1090" t="s">
        <v>1447</v>
      </c>
      <c r="AN1090">
        <v>0</v>
      </c>
      <c r="AQ1090" t="s">
        <v>1447</v>
      </c>
      <c r="AR1090">
        <v>0</v>
      </c>
      <c r="AU1090" t="s">
        <v>1447</v>
      </c>
      <c r="AV1090">
        <v>0</v>
      </c>
      <c r="AY1090" t="s">
        <v>1447</v>
      </c>
      <c r="AZ1090">
        <v>0</v>
      </c>
      <c r="BC1090" t="s">
        <v>1447</v>
      </c>
      <c r="BD1090">
        <v>0</v>
      </c>
      <c r="BG1090" t="s">
        <v>1447</v>
      </c>
      <c r="BH1090">
        <v>0</v>
      </c>
      <c r="BK1090" t="s">
        <v>1447</v>
      </c>
      <c r="BL1090">
        <v>0</v>
      </c>
    </row>
    <row r="1091" spans="19:64">
      <c r="S1091" t="s">
        <v>1448</v>
      </c>
      <c r="T1091">
        <v>0</v>
      </c>
      <c r="W1091" t="s">
        <v>1448</v>
      </c>
      <c r="X1091">
        <v>0</v>
      </c>
      <c r="AA1091" t="s">
        <v>1238</v>
      </c>
      <c r="AB1091">
        <v>0</v>
      </c>
      <c r="AE1091" t="s">
        <v>1448</v>
      </c>
      <c r="AF1091">
        <v>0</v>
      </c>
      <c r="AI1091" t="s">
        <v>1448</v>
      </c>
      <c r="AJ1091">
        <v>0</v>
      </c>
      <c r="AM1091" t="s">
        <v>1448</v>
      </c>
      <c r="AN1091">
        <v>0</v>
      </c>
      <c r="AQ1091" t="s">
        <v>1448</v>
      </c>
      <c r="AR1091">
        <v>0</v>
      </c>
      <c r="AU1091" t="s">
        <v>1448</v>
      </c>
      <c r="AV1091">
        <v>0</v>
      </c>
      <c r="AY1091" t="s">
        <v>1448</v>
      </c>
      <c r="AZ1091">
        <v>0</v>
      </c>
      <c r="BC1091" t="s">
        <v>1448</v>
      </c>
      <c r="BD1091">
        <v>0</v>
      </c>
      <c r="BG1091" t="s">
        <v>1448</v>
      </c>
      <c r="BH1091">
        <v>0</v>
      </c>
      <c r="BK1091" t="s">
        <v>1448</v>
      </c>
      <c r="BL1091">
        <v>0</v>
      </c>
    </row>
    <row r="1092" spans="19:64">
      <c r="S1092" t="s">
        <v>1449</v>
      </c>
      <c r="T1092">
        <v>0</v>
      </c>
      <c r="W1092" t="s">
        <v>1449</v>
      </c>
      <c r="X1092">
        <v>0</v>
      </c>
      <c r="AA1092" t="s">
        <v>1239</v>
      </c>
      <c r="AB1092">
        <v>-1.48828282505836E-3</v>
      </c>
      <c r="AE1092" t="s">
        <v>1449</v>
      </c>
      <c r="AF1092">
        <v>0</v>
      </c>
      <c r="AI1092" t="s">
        <v>1449</v>
      </c>
      <c r="AJ1092">
        <v>0</v>
      </c>
      <c r="AM1092" t="s">
        <v>1449</v>
      </c>
      <c r="AN1092">
        <v>0</v>
      </c>
      <c r="AQ1092" t="s">
        <v>1449</v>
      </c>
      <c r="AR1092">
        <v>0</v>
      </c>
      <c r="AU1092" t="s">
        <v>1449</v>
      </c>
      <c r="AV1092">
        <v>0</v>
      </c>
      <c r="AY1092" t="s">
        <v>1449</v>
      </c>
      <c r="AZ1092">
        <v>0</v>
      </c>
      <c r="BC1092" t="s">
        <v>1449</v>
      </c>
      <c r="BD1092">
        <v>0</v>
      </c>
      <c r="BG1092" t="s">
        <v>1449</v>
      </c>
      <c r="BH1092">
        <v>0</v>
      </c>
      <c r="BK1092" t="s">
        <v>1449</v>
      </c>
      <c r="BL1092">
        <v>0</v>
      </c>
    </row>
    <row r="1093" spans="19:64">
      <c r="S1093" t="s">
        <v>1450</v>
      </c>
      <c r="T1093">
        <v>0</v>
      </c>
      <c r="W1093" t="s">
        <v>1450</v>
      </c>
      <c r="X1093">
        <v>0</v>
      </c>
      <c r="AA1093" t="s">
        <v>1240</v>
      </c>
      <c r="AB1093">
        <v>0</v>
      </c>
      <c r="AE1093" t="s">
        <v>1450</v>
      </c>
      <c r="AF1093">
        <v>0</v>
      </c>
      <c r="AI1093" t="s">
        <v>1450</v>
      </c>
      <c r="AJ1093">
        <v>0</v>
      </c>
      <c r="AM1093" t="s">
        <v>1450</v>
      </c>
      <c r="AN1093">
        <v>0</v>
      </c>
      <c r="AQ1093" t="s">
        <v>1450</v>
      </c>
      <c r="AR1093">
        <v>0</v>
      </c>
      <c r="AU1093" t="s">
        <v>1450</v>
      </c>
      <c r="AV1093">
        <v>0</v>
      </c>
      <c r="AY1093" t="s">
        <v>1450</v>
      </c>
      <c r="AZ1093">
        <v>0</v>
      </c>
      <c r="BC1093" t="s">
        <v>1450</v>
      </c>
      <c r="BD1093">
        <v>0</v>
      </c>
      <c r="BG1093" t="s">
        <v>1450</v>
      </c>
      <c r="BH1093">
        <v>0</v>
      </c>
      <c r="BK1093" t="s">
        <v>1450</v>
      </c>
      <c r="BL1093">
        <v>0</v>
      </c>
    </row>
    <row r="1094" spans="19:64">
      <c r="S1094" t="s">
        <v>1451</v>
      </c>
      <c r="T1094">
        <v>0</v>
      </c>
      <c r="W1094" t="s">
        <v>1451</v>
      </c>
      <c r="X1094">
        <v>0</v>
      </c>
      <c r="AA1094" t="s">
        <v>1241</v>
      </c>
      <c r="AB1094">
        <v>0.13244497804410699</v>
      </c>
      <c r="AE1094" t="s">
        <v>1451</v>
      </c>
      <c r="AF1094">
        <v>0</v>
      </c>
      <c r="AI1094" t="s">
        <v>1451</v>
      </c>
      <c r="AJ1094">
        <v>0</v>
      </c>
      <c r="AM1094" t="s">
        <v>1451</v>
      </c>
      <c r="AN1094">
        <v>0</v>
      </c>
      <c r="AQ1094" t="s">
        <v>1451</v>
      </c>
      <c r="AR1094">
        <v>0</v>
      </c>
      <c r="AU1094" t="s">
        <v>1451</v>
      </c>
      <c r="AV1094">
        <v>0</v>
      </c>
      <c r="AY1094" t="s">
        <v>1451</v>
      </c>
      <c r="AZ1094">
        <v>0</v>
      </c>
      <c r="BC1094" t="s">
        <v>1451</v>
      </c>
      <c r="BD1094">
        <v>0</v>
      </c>
      <c r="BG1094" t="s">
        <v>1451</v>
      </c>
      <c r="BH1094">
        <v>0</v>
      </c>
      <c r="BK1094" t="s">
        <v>1451</v>
      </c>
      <c r="BL1094">
        <v>0</v>
      </c>
    </row>
    <row r="1095" spans="19:64">
      <c r="S1095" t="s">
        <v>1452</v>
      </c>
      <c r="T1095">
        <v>0</v>
      </c>
      <c r="W1095" t="s">
        <v>1452</v>
      </c>
      <c r="X1095">
        <v>0</v>
      </c>
      <c r="AA1095" t="s">
        <v>1242</v>
      </c>
      <c r="AB1095">
        <v>0</v>
      </c>
      <c r="AE1095" t="s">
        <v>1452</v>
      </c>
      <c r="AF1095">
        <v>0</v>
      </c>
      <c r="AI1095" t="s">
        <v>1452</v>
      </c>
      <c r="AJ1095">
        <v>0</v>
      </c>
      <c r="AM1095" t="s">
        <v>1452</v>
      </c>
      <c r="AN1095">
        <v>0</v>
      </c>
      <c r="AQ1095" t="s">
        <v>1452</v>
      </c>
      <c r="AR1095">
        <v>0</v>
      </c>
      <c r="AU1095" t="s">
        <v>1452</v>
      </c>
      <c r="AV1095">
        <v>-7.5050215625004996E-2</v>
      </c>
      <c r="AY1095" t="s">
        <v>1452</v>
      </c>
      <c r="AZ1095">
        <v>0</v>
      </c>
      <c r="BC1095" t="s">
        <v>1452</v>
      </c>
      <c r="BD1095">
        <v>0</v>
      </c>
      <c r="BG1095" t="s">
        <v>1452</v>
      </c>
      <c r="BH1095">
        <v>0</v>
      </c>
      <c r="BK1095" t="s">
        <v>1452</v>
      </c>
      <c r="BL1095">
        <v>0</v>
      </c>
    </row>
    <row r="1096" spans="19:64">
      <c r="S1096" t="s">
        <v>1453</v>
      </c>
      <c r="T1096">
        <v>0</v>
      </c>
      <c r="W1096" t="s">
        <v>1453</v>
      </c>
      <c r="X1096">
        <v>0</v>
      </c>
      <c r="AA1096" t="s">
        <v>1243</v>
      </c>
      <c r="AB1096">
        <v>83.581058692466897</v>
      </c>
      <c r="AE1096" t="s">
        <v>1453</v>
      </c>
      <c r="AF1096">
        <v>0</v>
      </c>
      <c r="AI1096" t="s">
        <v>1453</v>
      </c>
      <c r="AJ1096">
        <v>0</v>
      </c>
      <c r="AM1096" t="s">
        <v>1453</v>
      </c>
      <c r="AN1096">
        <v>0</v>
      </c>
      <c r="AQ1096" t="s">
        <v>1453</v>
      </c>
      <c r="AR1096">
        <v>0</v>
      </c>
      <c r="AU1096" t="s">
        <v>1453</v>
      </c>
      <c r="AV1096">
        <v>0</v>
      </c>
      <c r="AY1096" t="s">
        <v>1453</v>
      </c>
      <c r="AZ1096">
        <v>0</v>
      </c>
      <c r="BC1096" t="s">
        <v>1453</v>
      </c>
      <c r="BD1096">
        <v>0</v>
      </c>
      <c r="BG1096" t="s">
        <v>1453</v>
      </c>
      <c r="BH1096">
        <v>0</v>
      </c>
      <c r="BK1096" t="s">
        <v>1453</v>
      </c>
      <c r="BL1096">
        <v>0</v>
      </c>
    </row>
    <row r="1097" spans="19:64">
      <c r="S1097" s="22" t="s">
        <v>1454</v>
      </c>
      <c r="T1097" s="22">
        <v>239.663506368714</v>
      </c>
      <c r="U1097" s="22"/>
      <c r="V1097" s="22"/>
      <c r="W1097" s="22" t="s">
        <v>1454</v>
      </c>
      <c r="X1097" s="22">
        <v>36.331895250000002</v>
      </c>
      <c r="Y1097" s="22"/>
      <c r="Z1097" s="22"/>
      <c r="AA1097" s="22" t="s">
        <v>1244</v>
      </c>
      <c r="AB1097" s="22">
        <v>0</v>
      </c>
      <c r="AC1097" s="22"/>
      <c r="AD1097" s="22"/>
      <c r="AE1097" s="22" t="s">
        <v>1454</v>
      </c>
      <c r="AF1097" s="22">
        <v>239.66350636887401</v>
      </c>
      <c r="AG1097" s="22"/>
      <c r="AH1097" s="22"/>
      <c r="AI1097" s="22" t="s">
        <v>1454</v>
      </c>
      <c r="AJ1097" s="22">
        <v>239.66350636873901</v>
      </c>
      <c r="AK1097" s="22"/>
      <c r="AL1097" s="22"/>
      <c r="AM1097" s="22" t="s">
        <v>1454</v>
      </c>
      <c r="AN1097" s="22">
        <v>239.66350636861799</v>
      </c>
      <c r="AO1097" s="22"/>
      <c r="AP1097" s="267"/>
      <c r="AQ1097" s="22" t="s">
        <v>1454</v>
      </c>
      <c r="AR1097" s="22">
        <v>0</v>
      </c>
      <c r="AU1097" t="s">
        <v>1454</v>
      </c>
      <c r="AV1097">
        <v>17.246774174999899</v>
      </c>
      <c r="AY1097" t="s">
        <v>1454</v>
      </c>
      <c r="AZ1097">
        <v>0</v>
      </c>
      <c r="BC1097" t="s">
        <v>1454</v>
      </c>
      <c r="BD1097">
        <v>0</v>
      </c>
      <c r="BG1097" t="s">
        <v>1454</v>
      </c>
      <c r="BH1097">
        <v>0</v>
      </c>
      <c r="BK1097" t="s">
        <v>1454</v>
      </c>
      <c r="BL1097">
        <v>0</v>
      </c>
    </row>
    <row r="1098" spans="19:64">
      <c r="S1098" t="s">
        <v>1455</v>
      </c>
      <c r="T1098">
        <v>0</v>
      </c>
      <c r="W1098" t="s">
        <v>1455</v>
      </c>
      <c r="X1098">
        <v>0</v>
      </c>
      <c r="AA1098" t="s">
        <v>1245</v>
      </c>
      <c r="AB1098">
        <v>0</v>
      </c>
      <c r="AE1098" t="s">
        <v>1455</v>
      </c>
      <c r="AF1098">
        <v>0</v>
      </c>
      <c r="AI1098" t="s">
        <v>1455</v>
      </c>
      <c r="AJ1098">
        <v>0</v>
      </c>
      <c r="AM1098" t="s">
        <v>1455</v>
      </c>
      <c r="AN1098">
        <v>0</v>
      </c>
      <c r="AQ1098" t="s">
        <v>1455</v>
      </c>
      <c r="AR1098">
        <v>0</v>
      </c>
      <c r="AU1098" t="s">
        <v>1455</v>
      </c>
      <c r="AV1098">
        <v>0</v>
      </c>
      <c r="AY1098" t="s">
        <v>1455</v>
      </c>
      <c r="AZ1098">
        <v>0</v>
      </c>
      <c r="BC1098" t="s">
        <v>1455</v>
      </c>
      <c r="BD1098">
        <v>0</v>
      </c>
      <c r="BG1098" t="s">
        <v>1455</v>
      </c>
      <c r="BH1098">
        <v>0</v>
      </c>
      <c r="BK1098" t="s">
        <v>1455</v>
      </c>
      <c r="BL1098">
        <v>0</v>
      </c>
    </row>
    <row r="1099" spans="19:64">
      <c r="S1099" t="s">
        <v>1456</v>
      </c>
      <c r="T1099">
        <v>0</v>
      </c>
      <c r="W1099" t="s">
        <v>1456</v>
      </c>
      <c r="X1099">
        <v>0</v>
      </c>
      <c r="AA1099" t="s">
        <v>1246</v>
      </c>
      <c r="AB1099">
        <v>0</v>
      </c>
      <c r="AE1099" t="s">
        <v>1456</v>
      </c>
      <c r="AF1099">
        <v>0</v>
      </c>
      <c r="AI1099" t="s">
        <v>1456</v>
      </c>
      <c r="AJ1099">
        <v>0</v>
      </c>
      <c r="AM1099" t="s">
        <v>1456</v>
      </c>
      <c r="AN1099">
        <v>0</v>
      </c>
      <c r="AQ1099" t="s">
        <v>1456</v>
      </c>
      <c r="AR1099">
        <v>0</v>
      </c>
      <c r="AU1099" t="s">
        <v>1456</v>
      </c>
      <c r="AV1099">
        <v>0</v>
      </c>
      <c r="AY1099" t="s">
        <v>1456</v>
      </c>
      <c r="AZ1099">
        <v>0</v>
      </c>
      <c r="BC1099" t="s">
        <v>1456</v>
      </c>
      <c r="BD1099">
        <v>0</v>
      </c>
      <c r="BG1099" t="s">
        <v>1456</v>
      </c>
      <c r="BH1099">
        <v>0</v>
      </c>
      <c r="BK1099" t="s">
        <v>1456</v>
      </c>
      <c r="BL1099">
        <v>0</v>
      </c>
    </row>
    <row r="1100" spans="19:64">
      <c r="S1100" t="s">
        <v>1457</v>
      </c>
      <c r="T1100">
        <v>0</v>
      </c>
      <c r="W1100" t="s">
        <v>1457</v>
      </c>
      <c r="X1100">
        <v>0</v>
      </c>
      <c r="AA1100" t="s">
        <v>1247</v>
      </c>
      <c r="AB1100">
        <v>0</v>
      </c>
      <c r="AE1100" t="s">
        <v>1457</v>
      </c>
      <c r="AF1100">
        <v>0</v>
      </c>
      <c r="AI1100" t="s">
        <v>1457</v>
      </c>
      <c r="AJ1100">
        <v>0</v>
      </c>
      <c r="AM1100" t="s">
        <v>1457</v>
      </c>
      <c r="AN1100">
        <v>0</v>
      </c>
      <c r="AQ1100" t="s">
        <v>1457</v>
      </c>
      <c r="AR1100">
        <v>0</v>
      </c>
      <c r="AU1100" t="s">
        <v>1457</v>
      </c>
      <c r="AV1100">
        <v>0</v>
      </c>
      <c r="AY1100" t="s">
        <v>1457</v>
      </c>
      <c r="AZ1100">
        <v>0</v>
      </c>
      <c r="BC1100" t="s">
        <v>1457</v>
      </c>
      <c r="BD1100">
        <v>0</v>
      </c>
      <c r="BG1100" t="s">
        <v>1457</v>
      </c>
      <c r="BH1100">
        <v>0</v>
      </c>
      <c r="BK1100" t="s">
        <v>1457</v>
      </c>
      <c r="BL1100">
        <v>0</v>
      </c>
    </row>
    <row r="1101" spans="19:64">
      <c r="S1101" t="s">
        <v>1458</v>
      </c>
      <c r="T1101">
        <v>0</v>
      </c>
      <c r="W1101" t="s">
        <v>1458</v>
      </c>
      <c r="X1101">
        <v>0</v>
      </c>
      <c r="AA1101" t="s">
        <v>1248</v>
      </c>
      <c r="AB1101">
        <v>0</v>
      </c>
      <c r="AE1101" t="s">
        <v>1458</v>
      </c>
      <c r="AF1101">
        <v>0</v>
      </c>
      <c r="AI1101" t="s">
        <v>1458</v>
      </c>
      <c r="AJ1101">
        <v>0</v>
      </c>
      <c r="AM1101" t="s">
        <v>1458</v>
      </c>
      <c r="AN1101">
        <v>0</v>
      </c>
      <c r="AQ1101" t="s">
        <v>1458</v>
      </c>
      <c r="AR1101">
        <v>0</v>
      </c>
      <c r="AU1101" t="s">
        <v>1458</v>
      </c>
      <c r="AV1101">
        <v>0</v>
      </c>
      <c r="AY1101" t="s">
        <v>1458</v>
      </c>
      <c r="AZ1101">
        <v>0</v>
      </c>
      <c r="BC1101" t="s">
        <v>1458</v>
      </c>
      <c r="BD1101">
        <v>0</v>
      </c>
      <c r="BG1101" t="s">
        <v>1458</v>
      </c>
      <c r="BH1101">
        <v>0</v>
      </c>
      <c r="BK1101" t="s">
        <v>1458</v>
      </c>
      <c r="BL1101">
        <v>0</v>
      </c>
    </row>
    <row r="1102" spans="19:64">
      <c r="S1102" t="s">
        <v>1459</v>
      </c>
      <c r="T1102">
        <v>-99.960596174579806</v>
      </c>
      <c r="W1102" t="s">
        <v>1459</v>
      </c>
      <c r="X1102">
        <v>0</v>
      </c>
      <c r="AA1102" t="s">
        <v>1249</v>
      </c>
      <c r="AB1102">
        <v>10.526581699303099</v>
      </c>
      <c r="AE1102" t="s">
        <v>1459</v>
      </c>
      <c r="AF1102">
        <v>-99.960596174612704</v>
      </c>
      <c r="AI1102" t="s">
        <v>1459</v>
      </c>
      <c r="AJ1102">
        <v>-99.960596174585007</v>
      </c>
      <c r="AM1102" t="s">
        <v>1459</v>
      </c>
      <c r="AN1102">
        <v>-99.960596174560095</v>
      </c>
      <c r="AQ1102" t="s">
        <v>1459</v>
      </c>
      <c r="AR1102">
        <v>0</v>
      </c>
      <c r="AU1102" t="s">
        <v>1459</v>
      </c>
      <c r="AV1102">
        <v>0</v>
      </c>
      <c r="AY1102" t="s">
        <v>1459</v>
      </c>
      <c r="AZ1102">
        <v>0</v>
      </c>
      <c r="BC1102" t="s">
        <v>1459</v>
      </c>
      <c r="BD1102">
        <v>0</v>
      </c>
      <c r="BG1102" t="s">
        <v>1459</v>
      </c>
      <c r="BH1102">
        <v>0</v>
      </c>
      <c r="BK1102" t="s">
        <v>1459</v>
      </c>
      <c r="BL1102">
        <v>0</v>
      </c>
    </row>
    <row r="1103" spans="19:64">
      <c r="S1103" t="s">
        <v>1460</v>
      </c>
      <c r="T1103">
        <v>0</v>
      </c>
      <c r="W1103" t="s">
        <v>1460</v>
      </c>
      <c r="X1103">
        <v>0</v>
      </c>
      <c r="AA1103" t="s">
        <v>1250</v>
      </c>
      <c r="AB1103">
        <v>2.2863257092535498</v>
      </c>
      <c r="AE1103" t="s">
        <v>1460</v>
      </c>
      <c r="AF1103">
        <v>0</v>
      </c>
      <c r="AI1103" t="s">
        <v>1460</v>
      </c>
      <c r="AJ1103">
        <v>0</v>
      </c>
      <c r="AM1103" t="s">
        <v>1460</v>
      </c>
      <c r="AN1103">
        <v>0</v>
      </c>
      <c r="AQ1103" t="s">
        <v>1460</v>
      </c>
      <c r="AR1103">
        <v>0</v>
      </c>
      <c r="AU1103" t="s">
        <v>1460</v>
      </c>
      <c r="AV1103">
        <v>0</v>
      </c>
      <c r="AY1103" t="s">
        <v>1460</v>
      </c>
      <c r="AZ1103">
        <v>0</v>
      </c>
      <c r="BC1103" t="s">
        <v>1460</v>
      </c>
      <c r="BD1103">
        <v>0</v>
      </c>
      <c r="BG1103" t="s">
        <v>1460</v>
      </c>
      <c r="BH1103">
        <v>0</v>
      </c>
      <c r="BK1103" t="s">
        <v>1460</v>
      </c>
      <c r="BL1103">
        <v>0</v>
      </c>
    </row>
    <row r="1104" spans="19:64">
      <c r="S1104" t="s">
        <v>1461</v>
      </c>
      <c r="T1104">
        <v>0</v>
      </c>
      <c r="W1104" t="s">
        <v>1461</v>
      </c>
      <c r="X1104">
        <v>0</v>
      </c>
      <c r="AA1104" t="s">
        <v>2066</v>
      </c>
      <c r="AB1104">
        <v>0</v>
      </c>
      <c r="AE1104" t="s">
        <v>1461</v>
      </c>
      <c r="AF1104">
        <v>0</v>
      </c>
      <c r="AI1104" t="s">
        <v>1461</v>
      </c>
      <c r="AJ1104">
        <v>0</v>
      </c>
      <c r="AM1104" t="s">
        <v>1461</v>
      </c>
      <c r="AN1104">
        <v>0</v>
      </c>
      <c r="AQ1104" t="s">
        <v>1461</v>
      </c>
      <c r="AR1104">
        <v>0</v>
      </c>
      <c r="AU1104" t="s">
        <v>1461</v>
      </c>
      <c r="AV1104">
        <v>0</v>
      </c>
      <c r="AY1104" t="s">
        <v>1461</v>
      </c>
      <c r="AZ1104">
        <v>0</v>
      </c>
      <c r="BC1104" t="s">
        <v>1461</v>
      </c>
      <c r="BD1104">
        <v>0</v>
      </c>
      <c r="BG1104" t="s">
        <v>1461</v>
      </c>
      <c r="BH1104">
        <v>0</v>
      </c>
      <c r="BK1104" t="s">
        <v>1461</v>
      </c>
      <c r="BL1104">
        <v>0</v>
      </c>
    </row>
    <row r="1105" spans="19:64">
      <c r="S1105" t="s">
        <v>1462</v>
      </c>
      <c r="T1105">
        <v>0</v>
      </c>
      <c r="W1105" t="s">
        <v>1462</v>
      </c>
      <c r="X1105">
        <v>0</v>
      </c>
      <c r="AA1105" t="s">
        <v>1251</v>
      </c>
      <c r="AB1105">
        <v>0</v>
      </c>
      <c r="AE1105" t="s">
        <v>1462</v>
      </c>
      <c r="AF1105">
        <v>0</v>
      </c>
      <c r="AI1105" t="s">
        <v>1462</v>
      </c>
      <c r="AJ1105">
        <v>0</v>
      </c>
      <c r="AM1105" t="s">
        <v>1462</v>
      </c>
      <c r="AN1105">
        <v>0</v>
      </c>
      <c r="AQ1105" t="s">
        <v>1462</v>
      </c>
      <c r="AR1105">
        <v>0</v>
      </c>
      <c r="AU1105" t="s">
        <v>1462</v>
      </c>
      <c r="AV1105">
        <v>0</v>
      </c>
      <c r="AY1105" t="s">
        <v>1462</v>
      </c>
      <c r="AZ1105">
        <v>0</v>
      </c>
      <c r="BC1105" t="s">
        <v>1462</v>
      </c>
      <c r="BD1105">
        <v>0</v>
      </c>
      <c r="BG1105" t="s">
        <v>1462</v>
      </c>
      <c r="BH1105">
        <v>0</v>
      </c>
      <c r="BK1105" t="s">
        <v>1462</v>
      </c>
      <c r="BL1105">
        <v>0</v>
      </c>
    </row>
    <row r="1106" spans="19:64">
      <c r="S1106" t="s">
        <v>1463</v>
      </c>
      <c r="T1106">
        <v>0</v>
      </c>
      <c r="W1106" t="s">
        <v>1463</v>
      </c>
      <c r="X1106">
        <v>0</v>
      </c>
      <c r="AA1106" t="s">
        <v>1252</v>
      </c>
      <c r="AB1106">
        <v>0</v>
      </c>
      <c r="AE1106" t="s">
        <v>1463</v>
      </c>
      <c r="AF1106">
        <v>0</v>
      </c>
      <c r="AI1106" t="s">
        <v>1463</v>
      </c>
      <c r="AJ1106">
        <v>0</v>
      </c>
      <c r="AM1106" t="s">
        <v>1463</v>
      </c>
      <c r="AN1106">
        <v>0</v>
      </c>
      <c r="AQ1106" t="s">
        <v>1463</v>
      </c>
      <c r="AR1106">
        <v>0</v>
      </c>
      <c r="AU1106" t="s">
        <v>1463</v>
      </c>
      <c r="AV1106">
        <v>0</v>
      </c>
      <c r="AY1106" t="s">
        <v>1463</v>
      </c>
      <c r="AZ1106">
        <v>0</v>
      </c>
      <c r="BC1106" t="s">
        <v>1463</v>
      </c>
      <c r="BD1106">
        <v>0</v>
      </c>
      <c r="BG1106" t="s">
        <v>1463</v>
      </c>
      <c r="BH1106">
        <v>0</v>
      </c>
      <c r="BK1106" t="s">
        <v>1463</v>
      </c>
      <c r="BL1106">
        <v>0</v>
      </c>
    </row>
    <row r="1107" spans="19:64">
      <c r="S1107" t="s">
        <v>1464</v>
      </c>
      <c r="T1107">
        <v>0</v>
      </c>
      <c r="W1107" t="s">
        <v>1464</v>
      </c>
      <c r="X1107">
        <v>0</v>
      </c>
      <c r="AA1107" t="s">
        <v>2067</v>
      </c>
      <c r="AB1107">
        <v>0.386326854635335</v>
      </c>
      <c r="AE1107" t="s">
        <v>1464</v>
      </c>
      <c r="AF1107">
        <v>0</v>
      </c>
      <c r="AI1107" t="s">
        <v>1464</v>
      </c>
      <c r="AJ1107">
        <v>0</v>
      </c>
      <c r="AM1107" t="s">
        <v>1464</v>
      </c>
      <c r="AN1107">
        <v>0</v>
      </c>
      <c r="AQ1107" t="s">
        <v>1464</v>
      </c>
      <c r="AR1107">
        <v>0</v>
      </c>
      <c r="AU1107" t="s">
        <v>1464</v>
      </c>
      <c r="AV1107">
        <v>0</v>
      </c>
      <c r="AY1107" t="s">
        <v>1464</v>
      </c>
      <c r="AZ1107">
        <v>0</v>
      </c>
      <c r="BC1107" t="s">
        <v>1464</v>
      </c>
      <c r="BD1107">
        <v>0</v>
      </c>
      <c r="BG1107" t="s">
        <v>1464</v>
      </c>
      <c r="BH1107">
        <v>0</v>
      </c>
      <c r="BK1107" t="s">
        <v>1464</v>
      </c>
      <c r="BL1107">
        <v>0</v>
      </c>
    </row>
    <row r="1108" spans="19:64">
      <c r="S1108" t="s">
        <v>2077</v>
      </c>
      <c r="T1108">
        <v>0</v>
      </c>
      <c r="W1108" t="s">
        <v>2077</v>
      </c>
      <c r="X1108">
        <v>0</v>
      </c>
      <c r="AA1108" t="s">
        <v>1253</v>
      </c>
      <c r="AB1108">
        <v>0</v>
      </c>
      <c r="AE1108" t="s">
        <v>2077</v>
      </c>
      <c r="AF1108">
        <v>0</v>
      </c>
      <c r="AI1108" t="s">
        <v>2077</v>
      </c>
      <c r="AJ1108">
        <v>0</v>
      </c>
      <c r="AM1108" t="s">
        <v>2077</v>
      </c>
      <c r="AN1108">
        <v>0</v>
      </c>
      <c r="AQ1108" t="s">
        <v>2077</v>
      </c>
      <c r="AR1108">
        <v>0</v>
      </c>
      <c r="AU1108" t="s">
        <v>2077</v>
      </c>
      <c r="AV1108">
        <v>0</v>
      </c>
      <c r="AY1108" t="s">
        <v>2077</v>
      </c>
      <c r="AZ1108">
        <v>0</v>
      </c>
      <c r="BC1108" t="s">
        <v>2077</v>
      </c>
      <c r="BD1108">
        <v>0</v>
      </c>
      <c r="BG1108" t="s">
        <v>2077</v>
      </c>
      <c r="BH1108">
        <v>0</v>
      </c>
      <c r="BK1108" t="s">
        <v>2077</v>
      </c>
      <c r="BL1108">
        <v>0</v>
      </c>
    </row>
    <row r="1109" spans="19:64">
      <c r="S1109" t="s">
        <v>1465</v>
      </c>
      <c r="T1109">
        <v>0</v>
      </c>
      <c r="W1109" t="s">
        <v>1465</v>
      </c>
      <c r="X1109">
        <v>0</v>
      </c>
      <c r="AA1109" t="s">
        <v>1254</v>
      </c>
      <c r="AB1109">
        <v>-3.6850376457278899E-3</v>
      </c>
      <c r="AE1109" t="s">
        <v>1465</v>
      </c>
      <c r="AF1109">
        <v>0</v>
      </c>
      <c r="AI1109" t="s">
        <v>1465</v>
      </c>
      <c r="AJ1109">
        <v>0</v>
      </c>
      <c r="AM1109" t="s">
        <v>1465</v>
      </c>
      <c r="AN1109">
        <v>0</v>
      </c>
      <c r="AQ1109" t="s">
        <v>1465</v>
      </c>
      <c r="AR1109">
        <v>0</v>
      </c>
      <c r="AU1109" t="s">
        <v>1465</v>
      </c>
      <c r="AV1109">
        <v>0</v>
      </c>
      <c r="AY1109" t="s">
        <v>1465</v>
      </c>
      <c r="AZ1109">
        <v>0</v>
      </c>
      <c r="BC1109" t="s">
        <v>1465</v>
      </c>
      <c r="BD1109">
        <v>0</v>
      </c>
      <c r="BG1109" t="s">
        <v>1465</v>
      </c>
      <c r="BH1109">
        <v>0</v>
      </c>
      <c r="BK1109" t="s">
        <v>1465</v>
      </c>
      <c r="BL1109">
        <v>0</v>
      </c>
    </row>
    <row r="1110" spans="19:64">
      <c r="S1110" t="s">
        <v>1466</v>
      </c>
      <c r="T1110">
        <v>0</v>
      </c>
      <c r="W1110" t="s">
        <v>1466</v>
      </c>
      <c r="X1110">
        <v>0</v>
      </c>
      <c r="AA1110" t="s">
        <v>1255</v>
      </c>
      <c r="AB1110">
        <v>0.129871750297509</v>
      </c>
      <c r="AE1110" t="s">
        <v>1466</v>
      </c>
      <c r="AF1110">
        <v>0</v>
      </c>
      <c r="AI1110" t="s">
        <v>1466</v>
      </c>
      <c r="AJ1110">
        <v>0</v>
      </c>
      <c r="AM1110" t="s">
        <v>1466</v>
      </c>
      <c r="AN1110">
        <v>0</v>
      </c>
      <c r="AQ1110" t="s">
        <v>1466</v>
      </c>
      <c r="AR1110">
        <v>0</v>
      </c>
      <c r="AU1110" t="s">
        <v>1466</v>
      </c>
      <c r="AV1110">
        <v>0</v>
      </c>
      <c r="AY1110" t="s">
        <v>1466</v>
      </c>
      <c r="AZ1110">
        <v>0</v>
      </c>
      <c r="BC1110" t="s">
        <v>1466</v>
      </c>
      <c r="BD1110">
        <v>0</v>
      </c>
      <c r="BG1110" t="s">
        <v>1466</v>
      </c>
      <c r="BH1110">
        <v>0</v>
      </c>
      <c r="BK1110" t="s">
        <v>1466</v>
      </c>
      <c r="BL1110">
        <v>0</v>
      </c>
    </row>
    <row r="1111" spans="19:64">
      <c r="S1111" t="s">
        <v>1467</v>
      </c>
      <c r="T1111">
        <v>0</v>
      </c>
      <c r="W1111" t="s">
        <v>1467</v>
      </c>
      <c r="X1111">
        <v>0</v>
      </c>
      <c r="AA1111" t="s">
        <v>1256</v>
      </c>
      <c r="AB1111">
        <v>0</v>
      </c>
      <c r="AE1111" t="s">
        <v>1467</v>
      </c>
      <c r="AF1111">
        <v>0</v>
      </c>
      <c r="AI1111" t="s">
        <v>1467</v>
      </c>
      <c r="AJ1111">
        <v>0</v>
      </c>
      <c r="AM1111" t="s">
        <v>1467</v>
      </c>
      <c r="AN1111">
        <v>0</v>
      </c>
      <c r="AQ1111" t="s">
        <v>1467</v>
      </c>
      <c r="AR1111">
        <v>0</v>
      </c>
      <c r="AU1111" t="s">
        <v>1467</v>
      </c>
      <c r="AV1111">
        <v>0</v>
      </c>
      <c r="AY1111" t="s">
        <v>1467</v>
      </c>
      <c r="AZ1111">
        <v>0</v>
      </c>
      <c r="BC1111" t="s">
        <v>1467</v>
      </c>
      <c r="BD1111">
        <v>0</v>
      </c>
      <c r="BG1111" t="s">
        <v>1467</v>
      </c>
      <c r="BH1111">
        <v>0</v>
      </c>
      <c r="BK1111" t="s">
        <v>1467</v>
      </c>
      <c r="BL1111">
        <v>0</v>
      </c>
    </row>
    <row r="1112" spans="19:64">
      <c r="S1112" t="s">
        <v>1468</v>
      </c>
      <c r="T1112">
        <v>0</v>
      </c>
      <c r="W1112" t="s">
        <v>1468</v>
      </c>
      <c r="X1112">
        <v>0</v>
      </c>
      <c r="AA1112" t="s">
        <v>1257</v>
      </c>
      <c r="AB1112">
        <v>-0.21891834965469001</v>
      </c>
      <c r="AE1112" t="s">
        <v>1468</v>
      </c>
      <c r="AF1112">
        <v>0</v>
      </c>
      <c r="AI1112" t="s">
        <v>1468</v>
      </c>
      <c r="AJ1112">
        <v>0</v>
      </c>
      <c r="AM1112" t="s">
        <v>1468</v>
      </c>
      <c r="AN1112">
        <v>0</v>
      </c>
      <c r="AQ1112" t="s">
        <v>1468</v>
      </c>
      <c r="AR1112">
        <v>0</v>
      </c>
      <c r="AU1112" t="s">
        <v>1468</v>
      </c>
      <c r="AV1112">
        <v>0</v>
      </c>
      <c r="AY1112" t="s">
        <v>1468</v>
      </c>
      <c r="AZ1112">
        <v>0</v>
      </c>
      <c r="BC1112" t="s">
        <v>1468</v>
      </c>
      <c r="BD1112">
        <v>0</v>
      </c>
      <c r="BG1112" t="s">
        <v>1468</v>
      </c>
      <c r="BH1112">
        <v>0</v>
      </c>
      <c r="BK1112" t="s">
        <v>1468</v>
      </c>
      <c r="BL1112">
        <v>0</v>
      </c>
    </row>
    <row r="1113" spans="19:64">
      <c r="S1113" t="s">
        <v>1469</v>
      </c>
      <c r="T1113">
        <v>0</v>
      </c>
      <c r="W1113" t="s">
        <v>1469</v>
      </c>
      <c r="X1113">
        <v>0</v>
      </c>
      <c r="AA1113" t="s">
        <v>1258</v>
      </c>
      <c r="AB1113">
        <v>0</v>
      </c>
      <c r="AE1113" t="s">
        <v>1469</v>
      </c>
      <c r="AF1113">
        <v>0</v>
      </c>
      <c r="AI1113" t="s">
        <v>1469</v>
      </c>
      <c r="AJ1113">
        <v>0</v>
      </c>
      <c r="AM1113" t="s">
        <v>1469</v>
      </c>
      <c r="AN1113">
        <v>0</v>
      </c>
      <c r="AQ1113" t="s">
        <v>1469</v>
      </c>
      <c r="AR1113">
        <v>0</v>
      </c>
      <c r="AU1113" t="s">
        <v>1469</v>
      </c>
      <c r="AV1113">
        <v>0</v>
      </c>
      <c r="AY1113" t="s">
        <v>1469</v>
      </c>
      <c r="AZ1113">
        <v>0</v>
      </c>
      <c r="BC1113" t="s">
        <v>1469</v>
      </c>
      <c r="BD1113">
        <v>0</v>
      </c>
      <c r="BG1113" t="s">
        <v>1469</v>
      </c>
      <c r="BH1113">
        <v>0</v>
      </c>
      <c r="BK1113" t="s">
        <v>1469</v>
      </c>
      <c r="BL1113">
        <v>0</v>
      </c>
    </row>
    <row r="1114" spans="19:64">
      <c r="S1114" t="s">
        <v>1470</v>
      </c>
      <c r="T1114">
        <v>-9.1452501833041502E-3</v>
      </c>
      <c r="W1114" t="s">
        <v>1470</v>
      </c>
      <c r="X1114">
        <v>-4.4802000000000002E-3</v>
      </c>
      <c r="AA1114" t="s">
        <v>1259</v>
      </c>
      <c r="AB1114">
        <v>0</v>
      </c>
      <c r="AE1114" t="s">
        <v>1470</v>
      </c>
      <c r="AF1114">
        <v>-9.1452501833047695E-3</v>
      </c>
      <c r="AI1114" t="s">
        <v>1470</v>
      </c>
      <c r="AJ1114">
        <v>-9.1452501833042509E-3</v>
      </c>
      <c r="AM1114" t="s">
        <v>1470</v>
      </c>
      <c r="AN1114">
        <v>-9.1452501833037894E-3</v>
      </c>
      <c r="AQ1114" t="s">
        <v>1470</v>
      </c>
      <c r="AR1114">
        <v>-2.8617053960740199E-3</v>
      </c>
      <c r="AU1114" t="s">
        <v>1470</v>
      </c>
      <c r="AV1114">
        <v>-1.3565999999999999E-3</v>
      </c>
      <c r="AY1114" t="s">
        <v>1470</v>
      </c>
      <c r="AZ1114">
        <v>-2.8617053960740199E-3</v>
      </c>
      <c r="BC1114" t="s">
        <v>1470</v>
      </c>
      <c r="BD1114">
        <v>-2.8617053960740199E-3</v>
      </c>
      <c r="BG1114" t="s">
        <v>1470</v>
      </c>
      <c r="BH1114">
        <v>-2.8617053960740199E-3</v>
      </c>
      <c r="BK1114" t="s">
        <v>1470</v>
      </c>
      <c r="BL1114">
        <v>-2.8617053960740199E-3</v>
      </c>
    </row>
    <row r="1115" spans="19:64">
      <c r="S1115" t="s">
        <v>1471</v>
      </c>
      <c r="T1115">
        <v>0</v>
      </c>
      <c r="W1115" t="s">
        <v>1471</v>
      </c>
      <c r="X1115">
        <v>0</v>
      </c>
      <c r="AA1115" t="s">
        <v>1260</v>
      </c>
      <c r="AB1115">
        <v>0</v>
      </c>
      <c r="AE1115" t="s">
        <v>1471</v>
      </c>
      <c r="AF1115">
        <v>0</v>
      </c>
      <c r="AI1115" t="s">
        <v>1471</v>
      </c>
      <c r="AJ1115">
        <v>0</v>
      </c>
      <c r="AM1115" t="s">
        <v>1471</v>
      </c>
      <c r="AN1115">
        <v>0</v>
      </c>
      <c r="AQ1115" t="s">
        <v>1471</v>
      </c>
      <c r="AR1115">
        <v>0</v>
      </c>
      <c r="AU1115" t="s">
        <v>1471</v>
      </c>
      <c r="AV1115">
        <v>0</v>
      </c>
      <c r="AY1115" t="s">
        <v>1471</v>
      </c>
      <c r="AZ1115">
        <v>0</v>
      </c>
      <c r="BC1115" t="s">
        <v>1471</v>
      </c>
      <c r="BD1115">
        <v>0</v>
      </c>
      <c r="BG1115" t="s">
        <v>1471</v>
      </c>
      <c r="BH1115">
        <v>0</v>
      </c>
      <c r="BK1115" t="s">
        <v>1471</v>
      </c>
      <c r="BL1115">
        <v>0</v>
      </c>
    </row>
    <row r="1116" spans="19:64">
      <c r="S1116" t="s">
        <v>1472</v>
      </c>
      <c r="T1116">
        <v>3.4732742174136</v>
      </c>
      <c r="W1116" t="s">
        <v>1472</v>
      </c>
      <c r="X1116">
        <v>1.70133299999999</v>
      </c>
      <c r="AA1116" t="s">
        <v>1261</v>
      </c>
      <c r="AB1116">
        <v>0</v>
      </c>
      <c r="AE1116" t="s">
        <v>1472</v>
      </c>
      <c r="AF1116">
        <v>3.47327421741383</v>
      </c>
      <c r="AI1116" t="s">
        <v>1472</v>
      </c>
      <c r="AJ1116">
        <v>3.47327421741364</v>
      </c>
      <c r="AM1116" t="s">
        <v>1472</v>
      </c>
      <c r="AN1116">
        <v>3.4732742174134601</v>
      </c>
      <c r="AQ1116" t="s">
        <v>1472</v>
      </c>
      <c r="AR1116">
        <v>0</v>
      </c>
      <c r="AU1116" t="s">
        <v>1472</v>
      </c>
      <c r="AV1116">
        <v>2.97018E-2</v>
      </c>
      <c r="AY1116" t="s">
        <v>1472</v>
      </c>
      <c r="AZ1116">
        <v>0</v>
      </c>
      <c r="BC1116" t="s">
        <v>1472</v>
      </c>
      <c r="BD1116">
        <v>0</v>
      </c>
      <c r="BG1116" t="s">
        <v>1472</v>
      </c>
      <c r="BH1116">
        <v>0</v>
      </c>
      <c r="BK1116" t="s">
        <v>1472</v>
      </c>
      <c r="BL1116">
        <v>0</v>
      </c>
    </row>
    <row r="1117" spans="19:64">
      <c r="S1117" t="s">
        <v>1473</v>
      </c>
      <c r="T1117">
        <v>0</v>
      </c>
      <c r="W1117" t="s">
        <v>1473</v>
      </c>
      <c r="X1117">
        <v>0</v>
      </c>
      <c r="AA1117" t="s">
        <v>1262</v>
      </c>
      <c r="AB1117">
        <v>0</v>
      </c>
      <c r="AE1117" t="s">
        <v>1473</v>
      </c>
      <c r="AF1117">
        <v>0</v>
      </c>
      <c r="AI1117" t="s">
        <v>1473</v>
      </c>
      <c r="AJ1117">
        <v>0</v>
      </c>
      <c r="AM1117" t="s">
        <v>1473</v>
      </c>
      <c r="AN1117">
        <v>0</v>
      </c>
      <c r="AQ1117" t="s">
        <v>1473</v>
      </c>
      <c r="AR1117">
        <v>0</v>
      </c>
      <c r="AU1117" t="s">
        <v>1473</v>
      </c>
      <c r="AV1117">
        <v>0</v>
      </c>
      <c r="AY1117" t="s">
        <v>1473</v>
      </c>
      <c r="AZ1117">
        <v>0</v>
      </c>
      <c r="BC1117" t="s">
        <v>1473</v>
      </c>
      <c r="BD1117">
        <v>0</v>
      </c>
      <c r="BG1117" t="s">
        <v>1473</v>
      </c>
      <c r="BH1117">
        <v>0</v>
      </c>
      <c r="BK1117" t="s">
        <v>1473</v>
      </c>
      <c r="BL1117">
        <v>0</v>
      </c>
    </row>
    <row r="1118" spans="19:64">
      <c r="S1118" t="s">
        <v>1474</v>
      </c>
      <c r="T1118">
        <v>0</v>
      </c>
      <c r="W1118" t="s">
        <v>1474</v>
      </c>
      <c r="X1118">
        <v>0</v>
      </c>
      <c r="AA1118" t="s">
        <v>1263</v>
      </c>
      <c r="AB1118">
        <v>0</v>
      </c>
      <c r="AE1118" t="s">
        <v>1474</v>
      </c>
      <c r="AF1118">
        <v>0</v>
      </c>
      <c r="AI1118" t="s">
        <v>1474</v>
      </c>
      <c r="AJ1118">
        <v>0</v>
      </c>
      <c r="AM1118" t="s">
        <v>1474</v>
      </c>
      <c r="AN1118">
        <v>0</v>
      </c>
      <c r="AQ1118" t="s">
        <v>1474</v>
      </c>
      <c r="AR1118">
        <v>0</v>
      </c>
      <c r="AU1118" t="s">
        <v>1474</v>
      </c>
      <c r="AV1118">
        <v>0</v>
      </c>
      <c r="AY1118" t="s">
        <v>1474</v>
      </c>
      <c r="AZ1118">
        <v>0</v>
      </c>
      <c r="BC1118" t="s">
        <v>1474</v>
      </c>
      <c r="BD1118">
        <v>0</v>
      </c>
      <c r="BG1118" t="s">
        <v>1474</v>
      </c>
      <c r="BH1118">
        <v>0</v>
      </c>
      <c r="BK1118" t="s">
        <v>1474</v>
      </c>
      <c r="BL1118">
        <v>0</v>
      </c>
    </row>
    <row r="1119" spans="19:64">
      <c r="S1119" t="s">
        <v>2078</v>
      </c>
      <c r="T1119">
        <v>0</v>
      </c>
      <c r="W1119" t="s">
        <v>2078</v>
      </c>
      <c r="X1119">
        <v>0</v>
      </c>
      <c r="AA1119" t="s">
        <v>1264</v>
      </c>
      <c r="AB1119">
        <v>0</v>
      </c>
      <c r="AE1119" t="s">
        <v>2078</v>
      </c>
      <c r="AF1119">
        <v>0</v>
      </c>
      <c r="AI1119" t="s">
        <v>2078</v>
      </c>
      <c r="AJ1119">
        <v>0</v>
      </c>
      <c r="AM1119" t="s">
        <v>2078</v>
      </c>
      <c r="AN1119">
        <v>0</v>
      </c>
      <c r="AQ1119" t="s">
        <v>2078</v>
      </c>
      <c r="AR1119">
        <v>0</v>
      </c>
      <c r="AU1119" t="s">
        <v>2078</v>
      </c>
      <c r="AV1119">
        <v>0</v>
      </c>
      <c r="AY1119" t="s">
        <v>2078</v>
      </c>
      <c r="AZ1119">
        <v>0</v>
      </c>
      <c r="BC1119" t="s">
        <v>2078</v>
      </c>
      <c r="BD1119">
        <v>0</v>
      </c>
      <c r="BG1119" t="s">
        <v>2078</v>
      </c>
      <c r="BH1119">
        <v>0</v>
      </c>
      <c r="BK1119" t="s">
        <v>2078</v>
      </c>
      <c r="BL1119">
        <v>0</v>
      </c>
    </row>
    <row r="1120" spans="19:64">
      <c r="S1120" t="s">
        <v>1475</v>
      </c>
      <c r="T1120">
        <v>0</v>
      </c>
      <c r="W1120" t="s">
        <v>1475</v>
      </c>
      <c r="X1120">
        <v>0</v>
      </c>
      <c r="AA1120" t="s">
        <v>1265</v>
      </c>
      <c r="AB1120">
        <v>0</v>
      </c>
      <c r="AE1120" t="s">
        <v>1475</v>
      </c>
      <c r="AF1120">
        <v>0</v>
      </c>
      <c r="AI1120" t="s">
        <v>1475</v>
      </c>
      <c r="AJ1120">
        <v>0</v>
      </c>
      <c r="AM1120" t="s">
        <v>1475</v>
      </c>
      <c r="AN1120">
        <v>0</v>
      </c>
      <c r="AQ1120" t="s">
        <v>1475</v>
      </c>
      <c r="AR1120">
        <v>0</v>
      </c>
      <c r="AU1120" t="s">
        <v>1475</v>
      </c>
      <c r="AV1120">
        <v>0</v>
      </c>
      <c r="AY1120" t="s">
        <v>1475</v>
      </c>
      <c r="AZ1120">
        <v>0</v>
      </c>
      <c r="BC1120" t="s">
        <v>1475</v>
      </c>
      <c r="BD1120">
        <v>0</v>
      </c>
      <c r="BG1120" t="s">
        <v>1475</v>
      </c>
      <c r="BH1120">
        <v>0</v>
      </c>
      <c r="BK1120" t="s">
        <v>1475</v>
      </c>
      <c r="BL1120">
        <v>0</v>
      </c>
    </row>
    <row r="1121" spans="19:64">
      <c r="S1121" t="s">
        <v>1476</v>
      </c>
      <c r="T1121">
        <v>0</v>
      </c>
      <c r="W1121" t="s">
        <v>1476</v>
      </c>
      <c r="X1121">
        <v>0</v>
      </c>
      <c r="AA1121" t="s">
        <v>1266</v>
      </c>
      <c r="AB1121">
        <v>0.31579745097909401</v>
      </c>
      <c r="AE1121" t="s">
        <v>1476</v>
      </c>
      <c r="AF1121">
        <v>0</v>
      </c>
      <c r="AI1121" t="s">
        <v>1476</v>
      </c>
      <c r="AJ1121">
        <v>0</v>
      </c>
      <c r="AM1121" t="s">
        <v>1476</v>
      </c>
      <c r="AN1121">
        <v>0</v>
      </c>
      <c r="AQ1121" t="s">
        <v>1476</v>
      </c>
      <c r="AR1121">
        <v>0</v>
      </c>
      <c r="AU1121" t="s">
        <v>1476</v>
      </c>
      <c r="AV1121">
        <v>0</v>
      </c>
      <c r="AY1121" t="s">
        <v>1476</v>
      </c>
      <c r="AZ1121">
        <v>0</v>
      </c>
      <c r="BC1121" t="s">
        <v>1476</v>
      </c>
      <c r="BD1121">
        <v>0</v>
      </c>
      <c r="BG1121" t="s">
        <v>1476</v>
      </c>
      <c r="BH1121">
        <v>0</v>
      </c>
      <c r="BK1121" t="s">
        <v>1476</v>
      </c>
      <c r="BL1121">
        <v>0</v>
      </c>
    </row>
    <row r="1122" spans="19:64">
      <c r="S1122" t="s">
        <v>390</v>
      </c>
      <c r="T1122">
        <v>-100</v>
      </c>
      <c r="W1122" t="s">
        <v>390</v>
      </c>
      <c r="X1122">
        <v>-63.0419726249999</v>
      </c>
      <c r="AA1122" t="s">
        <v>1267</v>
      </c>
      <c r="AB1122">
        <v>0</v>
      </c>
      <c r="AE1122" t="s">
        <v>390</v>
      </c>
      <c r="AF1122">
        <v>-100</v>
      </c>
      <c r="AI1122" t="s">
        <v>390</v>
      </c>
      <c r="AJ1122">
        <v>-100</v>
      </c>
      <c r="AM1122" t="s">
        <v>390</v>
      </c>
      <c r="AN1122">
        <v>-100</v>
      </c>
      <c r="AQ1122" t="s">
        <v>390</v>
      </c>
      <c r="AR1122">
        <v>-1</v>
      </c>
      <c r="AU1122" t="s">
        <v>390</v>
      </c>
      <c r="AV1122">
        <v>-1</v>
      </c>
      <c r="AY1122" t="s">
        <v>390</v>
      </c>
      <c r="AZ1122">
        <v>-1</v>
      </c>
      <c r="BC1122" t="s">
        <v>390</v>
      </c>
      <c r="BD1122">
        <v>-1</v>
      </c>
      <c r="BG1122" t="s">
        <v>390</v>
      </c>
      <c r="BH1122">
        <v>-1</v>
      </c>
      <c r="BK1122" t="s">
        <v>390</v>
      </c>
      <c r="BL1122">
        <v>-1</v>
      </c>
    </row>
    <row r="1123" spans="19:64">
      <c r="S1123" t="s">
        <v>1477</v>
      </c>
      <c r="T1123">
        <v>0.151326243633602</v>
      </c>
      <c r="W1123" t="s">
        <v>1477</v>
      </c>
      <c r="X1123">
        <v>7.4160000000000004E-2</v>
      </c>
      <c r="AA1123" t="s">
        <v>1268</v>
      </c>
      <c r="AB1123">
        <v>20.550083896635599</v>
      </c>
      <c r="AE1123" t="s">
        <v>1477</v>
      </c>
      <c r="AF1123">
        <v>0.151326243633612</v>
      </c>
      <c r="AI1123" t="s">
        <v>1477</v>
      </c>
      <c r="AJ1123">
        <v>0.151326243633604</v>
      </c>
      <c r="AM1123" t="s">
        <v>1477</v>
      </c>
      <c r="AN1123">
        <v>0.15132624363359601</v>
      </c>
      <c r="AQ1123" t="s">
        <v>1477</v>
      </c>
      <c r="AR1123">
        <v>4.73537574601244E-2</v>
      </c>
      <c r="AU1123" t="s">
        <v>1477</v>
      </c>
      <c r="AV1123">
        <v>2.2439999999999901E-2</v>
      </c>
      <c r="AY1123" t="s">
        <v>1477</v>
      </c>
      <c r="AZ1123">
        <v>4.73537574601244E-2</v>
      </c>
      <c r="BC1123" t="s">
        <v>1477</v>
      </c>
      <c r="BD1123">
        <v>4.7353757460124303E-2</v>
      </c>
      <c r="BG1123" t="s">
        <v>1477</v>
      </c>
      <c r="BH1123">
        <v>4.7353757460124303E-2</v>
      </c>
      <c r="BK1123" t="s">
        <v>1477</v>
      </c>
      <c r="BL1123">
        <v>4.7353757460124303E-2</v>
      </c>
    </row>
    <row r="1124" spans="19:64">
      <c r="S1124" t="s">
        <v>1478</v>
      </c>
      <c r="T1124">
        <v>0</v>
      </c>
      <c r="W1124" t="s">
        <v>1478</v>
      </c>
      <c r="X1124">
        <v>-26.235699674999999</v>
      </c>
      <c r="AA1124" t="s">
        <v>1269</v>
      </c>
      <c r="AB1124">
        <v>5.4622758061233703E-3</v>
      </c>
      <c r="AE1124" t="s">
        <v>1478</v>
      </c>
      <c r="AF1124">
        <v>0</v>
      </c>
      <c r="AI1124" t="s">
        <v>1478</v>
      </c>
      <c r="AJ1124">
        <v>0</v>
      </c>
      <c r="AM1124" t="s">
        <v>1478</v>
      </c>
      <c r="AN1124">
        <v>0</v>
      </c>
      <c r="AQ1124" t="s">
        <v>1478</v>
      </c>
      <c r="AR1124">
        <v>-19.689240736650401</v>
      </c>
      <c r="AU1124" t="s">
        <v>1478</v>
      </c>
      <c r="AV1124">
        <v>-1.02177999999995E-2</v>
      </c>
      <c r="AY1124" t="s">
        <v>1478</v>
      </c>
      <c r="AZ1124">
        <v>-19.6892407366505</v>
      </c>
      <c r="BC1124" t="s">
        <v>1478</v>
      </c>
      <c r="BD1124">
        <v>-19.689240736650401</v>
      </c>
      <c r="BG1124" t="s">
        <v>1478</v>
      </c>
      <c r="BH1124">
        <v>-19.6892407366505</v>
      </c>
      <c r="BK1124" t="s">
        <v>1478</v>
      </c>
      <c r="BL1124">
        <v>-19.6892407366505</v>
      </c>
    </row>
    <row r="1125" spans="19:64">
      <c r="S1125" t="s">
        <v>1479</v>
      </c>
      <c r="T1125">
        <v>0</v>
      </c>
      <c r="W1125" t="s">
        <v>1479</v>
      </c>
      <c r="X1125">
        <v>0.46404899999999999</v>
      </c>
      <c r="AA1125" t="s">
        <v>1270</v>
      </c>
      <c r="AB1125">
        <v>0</v>
      </c>
      <c r="AE1125" t="s">
        <v>1479</v>
      </c>
      <c r="AF1125">
        <v>0</v>
      </c>
      <c r="AI1125" t="s">
        <v>1479</v>
      </c>
      <c r="AJ1125">
        <v>0</v>
      </c>
      <c r="AM1125" t="s">
        <v>1479</v>
      </c>
      <c r="AN1125">
        <v>0</v>
      </c>
      <c r="AQ1125" t="s">
        <v>1479</v>
      </c>
      <c r="AR1125">
        <v>0</v>
      </c>
      <c r="AU1125" t="s">
        <v>1479</v>
      </c>
      <c r="AV1125">
        <v>0</v>
      </c>
      <c r="AY1125" t="s">
        <v>1479</v>
      </c>
      <c r="AZ1125">
        <v>0</v>
      </c>
      <c r="BC1125" t="s">
        <v>1479</v>
      </c>
      <c r="BD1125">
        <v>0</v>
      </c>
      <c r="BG1125" t="s">
        <v>1479</v>
      </c>
      <c r="BH1125">
        <v>0</v>
      </c>
      <c r="BK1125" t="s">
        <v>1479</v>
      </c>
      <c r="BL1125">
        <v>0</v>
      </c>
    </row>
    <row r="1126" spans="19:64">
      <c r="S1126" t="s">
        <v>1480</v>
      </c>
      <c r="T1126">
        <v>32.327163826954397</v>
      </c>
      <c r="W1126" t="s">
        <v>1480</v>
      </c>
      <c r="X1126">
        <v>46.956150599999802</v>
      </c>
      <c r="AA1126" t="s">
        <v>1271</v>
      </c>
      <c r="AB1126">
        <v>2.1003353561212901E-2</v>
      </c>
      <c r="AE1126" t="s">
        <v>1480</v>
      </c>
      <c r="AF1126">
        <v>32.327163826917001</v>
      </c>
      <c r="AI1126" t="s">
        <v>1480</v>
      </c>
      <c r="AJ1126">
        <v>32.3271638269485</v>
      </c>
      <c r="AM1126" t="s">
        <v>1480</v>
      </c>
      <c r="AN1126">
        <v>32.327163826976701</v>
      </c>
      <c r="AQ1126" t="s">
        <v>1480</v>
      </c>
      <c r="AR1126">
        <v>0</v>
      </c>
      <c r="AU1126" t="s">
        <v>1480</v>
      </c>
      <c r="AV1126">
        <v>1.5634618</v>
      </c>
      <c r="AY1126" t="s">
        <v>1480</v>
      </c>
      <c r="AZ1126">
        <v>0</v>
      </c>
      <c r="BC1126" t="s">
        <v>1480</v>
      </c>
      <c r="BD1126">
        <v>0</v>
      </c>
      <c r="BG1126" t="s">
        <v>1480</v>
      </c>
      <c r="BH1126">
        <v>0</v>
      </c>
      <c r="BK1126" t="s">
        <v>1480</v>
      </c>
      <c r="BL1126">
        <v>0</v>
      </c>
    </row>
    <row r="1127" spans="19:64">
      <c r="S1127" t="s">
        <v>1481</v>
      </c>
      <c r="T1127">
        <v>0</v>
      </c>
      <c r="W1127" t="s">
        <v>1481</v>
      </c>
      <c r="X1127">
        <v>0</v>
      </c>
      <c r="AA1127" t="s">
        <v>1272</v>
      </c>
      <c r="AB1127">
        <v>0.94739235293728197</v>
      </c>
      <c r="AE1127" t="s">
        <v>1481</v>
      </c>
      <c r="AF1127">
        <v>0</v>
      </c>
      <c r="AI1127" t="s">
        <v>1481</v>
      </c>
      <c r="AJ1127">
        <v>0</v>
      </c>
      <c r="AM1127" t="s">
        <v>1481</v>
      </c>
      <c r="AN1127">
        <v>0</v>
      </c>
      <c r="AQ1127" t="s">
        <v>1481</v>
      </c>
      <c r="AR1127">
        <v>0</v>
      </c>
      <c r="AU1127" t="s">
        <v>1481</v>
      </c>
      <c r="AV1127">
        <v>0</v>
      </c>
      <c r="AY1127" t="s">
        <v>1481</v>
      </c>
      <c r="AZ1127">
        <v>0</v>
      </c>
      <c r="BC1127" t="s">
        <v>1481</v>
      </c>
      <c r="BD1127">
        <v>0</v>
      </c>
      <c r="BG1127" t="s">
        <v>1481</v>
      </c>
      <c r="BH1127">
        <v>0</v>
      </c>
      <c r="BK1127" t="s">
        <v>1481</v>
      </c>
      <c r="BL1127">
        <v>0</v>
      </c>
    </row>
    <row r="1128" spans="19:64">
      <c r="S1128" t="s">
        <v>1482</v>
      </c>
      <c r="T1128">
        <v>0</v>
      </c>
      <c r="W1128" t="s">
        <v>1482</v>
      </c>
      <c r="X1128">
        <v>0</v>
      </c>
      <c r="AA1128" t="s">
        <v>1273</v>
      </c>
      <c r="AB1128">
        <v>-0.129871750297509</v>
      </c>
      <c r="AE1128" t="s">
        <v>1482</v>
      </c>
      <c r="AF1128">
        <v>0</v>
      </c>
      <c r="AI1128" t="s">
        <v>1482</v>
      </c>
      <c r="AJ1128">
        <v>0</v>
      </c>
      <c r="AM1128" t="s">
        <v>1482</v>
      </c>
      <c r="AN1128">
        <v>0</v>
      </c>
      <c r="AQ1128" t="s">
        <v>1482</v>
      </c>
      <c r="AR1128">
        <v>0</v>
      </c>
      <c r="AU1128" t="s">
        <v>1482</v>
      </c>
      <c r="AV1128">
        <v>0</v>
      </c>
      <c r="AY1128" t="s">
        <v>1482</v>
      </c>
      <c r="AZ1128">
        <v>0</v>
      </c>
      <c r="BC1128" t="s">
        <v>1482</v>
      </c>
      <c r="BD1128">
        <v>0</v>
      </c>
      <c r="BG1128" t="s">
        <v>1482</v>
      </c>
      <c r="BH1128">
        <v>0</v>
      </c>
      <c r="BK1128" t="s">
        <v>1482</v>
      </c>
      <c r="BL1128">
        <v>0</v>
      </c>
    </row>
    <row r="1129" spans="19:64">
      <c r="S1129" t="s">
        <v>1483</v>
      </c>
      <c r="T1129">
        <v>0</v>
      </c>
      <c r="W1129" t="s">
        <v>1483</v>
      </c>
      <c r="X1129">
        <v>0</v>
      </c>
      <c r="AA1129" t="s">
        <v>1274</v>
      </c>
      <c r="AB1129">
        <v>366.79153886149601</v>
      </c>
      <c r="AE1129" t="s">
        <v>1483</v>
      </c>
      <c r="AF1129">
        <v>0</v>
      </c>
      <c r="AI1129" t="s">
        <v>1483</v>
      </c>
      <c r="AJ1129">
        <v>0</v>
      </c>
      <c r="AM1129" t="s">
        <v>1483</v>
      </c>
      <c r="AN1129">
        <v>0</v>
      </c>
      <c r="AQ1129" t="s">
        <v>1483</v>
      </c>
      <c r="AR1129">
        <v>0</v>
      </c>
      <c r="AU1129" t="s">
        <v>1483</v>
      </c>
      <c r="AV1129">
        <v>0</v>
      </c>
      <c r="AY1129" t="s">
        <v>1483</v>
      </c>
      <c r="AZ1129">
        <v>0</v>
      </c>
      <c r="BC1129" t="s">
        <v>1483</v>
      </c>
      <c r="BD1129">
        <v>0</v>
      </c>
      <c r="BG1129" t="s">
        <v>1483</v>
      </c>
      <c r="BH1129">
        <v>0</v>
      </c>
      <c r="BK1129" t="s">
        <v>1483</v>
      </c>
      <c r="BL1129">
        <v>0</v>
      </c>
    </row>
    <row r="1130" spans="19:64">
      <c r="S1130" t="s">
        <v>1484</v>
      </c>
      <c r="T1130">
        <v>-7.8116619833352205E-2</v>
      </c>
      <c r="W1130" t="s">
        <v>1484</v>
      </c>
      <c r="X1130">
        <v>-5.24921999999962E-2</v>
      </c>
      <c r="AA1130" t="s">
        <v>1275</v>
      </c>
      <c r="AB1130">
        <v>0</v>
      </c>
      <c r="AE1130" t="s">
        <v>1484</v>
      </c>
      <c r="AF1130">
        <v>0</v>
      </c>
      <c r="AI1130" t="s">
        <v>1484</v>
      </c>
      <c r="AJ1130">
        <v>0</v>
      </c>
      <c r="AM1130" t="s">
        <v>1484</v>
      </c>
      <c r="AN1130">
        <v>0</v>
      </c>
      <c r="AQ1130" t="s">
        <v>1484</v>
      </c>
      <c r="AR1130">
        <v>-2.5086146107719601E-2</v>
      </c>
      <c r="AU1130" t="s">
        <v>1484</v>
      </c>
      <c r="AV1130">
        <v>-7.4515999999997199E-3</v>
      </c>
      <c r="AY1130" t="s">
        <v>1484</v>
      </c>
      <c r="AZ1130">
        <v>0</v>
      </c>
      <c r="BC1130" t="s">
        <v>1484</v>
      </c>
      <c r="BD1130">
        <v>-2.5086146107717502E-2</v>
      </c>
      <c r="BG1130" t="s">
        <v>1484</v>
      </c>
      <c r="BH1130">
        <v>0</v>
      </c>
      <c r="BK1130" t="s">
        <v>1484</v>
      </c>
      <c r="BL1130">
        <v>0</v>
      </c>
    </row>
    <row r="1131" spans="19:64">
      <c r="S1131" t="s">
        <v>1485</v>
      </c>
      <c r="T1131">
        <v>0</v>
      </c>
      <c r="W1131" t="s">
        <v>1485</v>
      </c>
      <c r="X1131">
        <v>0</v>
      </c>
      <c r="AA1131" t="s">
        <v>1276</v>
      </c>
      <c r="AB1131">
        <v>0.116262084795451</v>
      </c>
      <c r="AE1131" t="s">
        <v>1485</v>
      </c>
      <c r="AF1131">
        <v>0</v>
      </c>
      <c r="AI1131" t="s">
        <v>1485</v>
      </c>
      <c r="AJ1131">
        <v>0</v>
      </c>
      <c r="AM1131" t="s">
        <v>1485</v>
      </c>
      <c r="AN1131">
        <v>0</v>
      </c>
      <c r="AQ1131" t="s">
        <v>1485</v>
      </c>
      <c r="AR1131">
        <v>0</v>
      </c>
      <c r="AU1131" t="s">
        <v>1485</v>
      </c>
      <c r="AV1131" s="110">
        <v>0</v>
      </c>
      <c r="AY1131" t="s">
        <v>1485</v>
      </c>
      <c r="AZ1131">
        <v>0</v>
      </c>
      <c r="BC1131" t="s">
        <v>1485</v>
      </c>
      <c r="BD1131">
        <v>0</v>
      </c>
      <c r="BG1131" t="s">
        <v>1485</v>
      </c>
      <c r="BH1131">
        <v>0</v>
      </c>
      <c r="BK1131" t="s">
        <v>1485</v>
      </c>
      <c r="BL1131">
        <v>0</v>
      </c>
    </row>
    <row r="1132" spans="19:64">
      <c r="S1132" t="s">
        <v>1486</v>
      </c>
      <c r="T1132">
        <v>0</v>
      </c>
      <c r="W1132" t="s">
        <v>1486</v>
      </c>
      <c r="X1132">
        <v>-5.24921999999962E-2</v>
      </c>
      <c r="AA1132" t="s">
        <v>1277</v>
      </c>
      <c r="AB1132">
        <v>0</v>
      </c>
      <c r="AE1132" t="s">
        <v>1486</v>
      </c>
      <c r="AF1132">
        <v>0</v>
      </c>
      <c r="AI1132" t="s">
        <v>1486</v>
      </c>
      <c r="AJ1132">
        <v>0</v>
      </c>
      <c r="AM1132" t="s">
        <v>1486</v>
      </c>
      <c r="AN1132">
        <v>0</v>
      </c>
      <c r="AQ1132" t="s">
        <v>1486</v>
      </c>
      <c r="AR1132">
        <v>0</v>
      </c>
      <c r="AU1132" t="s">
        <v>1486</v>
      </c>
      <c r="AV1132">
        <v>0</v>
      </c>
      <c r="AY1132" t="s">
        <v>1486</v>
      </c>
      <c r="AZ1132">
        <v>0</v>
      </c>
      <c r="BC1132" t="s">
        <v>1486</v>
      </c>
      <c r="BD1132">
        <v>0</v>
      </c>
      <c r="BG1132" t="s">
        <v>1486</v>
      </c>
      <c r="BH1132">
        <v>0</v>
      </c>
      <c r="BK1132" t="s">
        <v>1486</v>
      </c>
      <c r="BL1132">
        <v>0</v>
      </c>
    </row>
    <row r="1133" spans="19:64">
      <c r="S1133" t="s">
        <v>1487</v>
      </c>
      <c r="T1133">
        <v>0</v>
      </c>
      <c r="W1133" t="s">
        <v>1487</v>
      </c>
      <c r="X1133">
        <v>0</v>
      </c>
      <c r="AA1133" t="s">
        <v>1278</v>
      </c>
      <c r="AB1133">
        <v>0</v>
      </c>
      <c r="AE1133" t="s">
        <v>1487</v>
      </c>
      <c r="AF1133">
        <v>0</v>
      </c>
      <c r="AI1133" t="s">
        <v>1487</v>
      </c>
      <c r="AJ1133">
        <v>0</v>
      </c>
      <c r="AM1133" t="s">
        <v>1487</v>
      </c>
      <c r="AN1133">
        <v>0</v>
      </c>
      <c r="AQ1133" t="s">
        <v>1487</v>
      </c>
      <c r="AR1133">
        <v>112.72772789327099</v>
      </c>
      <c r="AU1133" t="s">
        <v>1487</v>
      </c>
      <c r="AV1133">
        <v>1.8279757999999899</v>
      </c>
      <c r="AY1133" t="s">
        <v>1487</v>
      </c>
      <c r="AZ1133">
        <v>112.72772789327099</v>
      </c>
      <c r="BC1133" t="s">
        <v>1487</v>
      </c>
      <c r="BD1133">
        <v>112.72772789327099</v>
      </c>
      <c r="BG1133" t="s">
        <v>1487</v>
      </c>
      <c r="BH1133">
        <v>112.72772789327099</v>
      </c>
      <c r="BK1133" t="s">
        <v>1487</v>
      </c>
      <c r="BL1133">
        <v>112.72772789327099</v>
      </c>
    </row>
    <row r="1134" spans="19:64">
      <c r="S1134" t="s">
        <v>1488</v>
      </c>
      <c r="T1134">
        <v>0</v>
      </c>
      <c r="W1134" t="s">
        <v>1488</v>
      </c>
      <c r="X1134">
        <v>0</v>
      </c>
      <c r="AA1134" t="s">
        <v>1279</v>
      </c>
      <c r="AB1134">
        <v>0</v>
      </c>
      <c r="AE1134" t="s">
        <v>1488</v>
      </c>
      <c r="AF1134">
        <v>0</v>
      </c>
      <c r="AI1134" t="s">
        <v>1488</v>
      </c>
      <c r="AJ1134">
        <v>0</v>
      </c>
      <c r="AM1134" t="s">
        <v>1488</v>
      </c>
      <c r="AN1134">
        <v>0</v>
      </c>
      <c r="AQ1134" t="s">
        <v>1488</v>
      </c>
      <c r="AR1134">
        <v>0</v>
      </c>
      <c r="AU1134" t="s">
        <v>1488</v>
      </c>
      <c r="AV1134" s="110">
        <v>0</v>
      </c>
      <c r="AY1134" t="s">
        <v>1488</v>
      </c>
      <c r="AZ1134">
        <v>0</v>
      </c>
      <c r="BC1134" t="s">
        <v>1488</v>
      </c>
      <c r="BD1134">
        <v>0</v>
      </c>
      <c r="BG1134" t="s">
        <v>1488</v>
      </c>
      <c r="BH1134">
        <v>0</v>
      </c>
      <c r="BK1134" t="s">
        <v>1488</v>
      </c>
      <c r="BL1134">
        <v>0</v>
      </c>
    </row>
    <row r="1135" spans="19:64">
      <c r="S1135" t="s">
        <v>1489</v>
      </c>
      <c r="T1135">
        <v>0</v>
      </c>
      <c r="W1135" t="s">
        <v>1489</v>
      </c>
      <c r="X1135">
        <v>0</v>
      </c>
      <c r="AA1135" t="s">
        <v>1280</v>
      </c>
      <c r="AB1135">
        <v>0</v>
      </c>
      <c r="AE1135" t="s">
        <v>1489</v>
      </c>
      <c r="AF1135">
        <v>0</v>
      </c>
      <c r="AI1135" t="s">
        <v>1489</v>
      </c>
      <c r="AJ1135">
        <v>0</v>
      </c>
      <c r="AM1135" t="s">
        <v>1489</v>
      </c>
      <c r="AN1135">
        <v>0</v>
      </c>
      <c r="AQ1135" t="s">
        <v>1489</v>
      </c>
      <c r="AR1135">
        <v>0</v>
      </c>
      <c r="AU1135" t="s">
        <v>1489</v>
      </c>
      <c r="AV1135">
        <v>0</v>
      </c>
      <c r="AY1135" t="s">
        <v>1489</v>
      </c>
      <c r="AZ1135">
        <v>0</v>
      </c>
      <c r="BC1135" t="s">
        <v>1489</v>
      </c>
      <c r="BD1135">
        <v>0</v>
      </c>
      <c r="BG1135" t="s">
        <v>1489</v>
      </c>
      <c r="BH1135">
        <v>0</v>
      </c>
      <c r="BK1135" t="s">
        <v>1489</v>
      </c>
      <c r="BL1135">
        <v>0</v>
      </c>
    </row>
    <row r="1136" spans="19:64">
      <c r="S1136" t="s">
        <v>1490</v>
      </c>
      <c r="T1136">
        <v>10.5265816993022</v>
      </c>
      <c r="W1136" t="s">
        <v>1490</v>
      </c>
      <c r="X1136">
        <v>5.1561000000000003</v>
      </c>
      <c r="AA1136" t="s">
        <v>1281</v>
      </c>
      <c r="AB1136">
        <v>0</v>
      </c>
      <c r="AE1136" t="s">
        <v>1490</v>
      </c>
      <c r="AF1136">
        <v>10.5265816993029</v>
      </c>
      <c r="AI1136" t="s">
        <v>1490</v>
      </c>
      <c r="AJ1136">
        <v>10.5265816993023</v>
      </c>
      <c r="AM1136" t="s">
        <v>1490</v>
      </c>
      <c r="AN1136">
        <v>10.526581699301801</v>
      </c>
      <c r="AQ1136" t="s">
        <v>1490</v>
      </c>
      <c r="AR1136">
        <v>0</v>
      </c>
      <c r="AU1136" t="s">
        <v>1490</v>
      </c>
      <c r="AV1136">
        <v>0</v>
      </c>
      <c r="AY1136" t="s">
        <v>1490</v>
      </c>
      <c r="AZ1136">
        <v>0</v>
      </c>
      <c r="BC1136" t="s">
        <v>1490</v>
      </c>
      <c r="BD1136">
        <v>0</v>
      </c>
      <c r="BG1136" t="s">
        <v>1490</v>
      </c>
      <c r="BH1136">
        <v>0</v>
      </c>
      <c r="BK1136" t="s">
        <v>1490</v>
      </c>
      <c r="BL1136">
        <v>0</v>
      </c>
    </row>
    <row r="1137" spans="19:64">
      <c r="S1137" t="s">
        <v>382</v>
      </c>
      <c r="T1137">
        <v>-2.5002326153554199E-2</v>
      </c>
      <c r="W1137" t="s">
        <v>382</v>
      </c>
      <c r="X1137">
        <v>-1.22472E-2</v>
      </c>
      <c r="AA1137" t="s">
        <v>1282</v>
      </c>
      <c r="AB1137">
        <v>99.960596174621799</v>
      </c>
      <c r="AE1137" t="s">
        <v>382</v>
      </c>
      <c r="AF1137">
        <v>-2.5002326153555899E-2</v>
      </c>
      <c r="AI1137" t="s">
        <v>382</v>
      </c>
      <c r="AJ1137">
        <v>-2.5002326153554501E-2</v>
      </c>
      <c r="AM1137" t="s">
        <v>382</v>
      </c>
      <c r="AN1137">
        <v>-2.5002326153554501E-2</v>
      </c>
      <c r="AQ1137" t="s">
        <v>382</v>
      </c>
      <c r="AR1137">
        <v>-7.8235981980263603E-3</v>
      </c>
      <c r="AU1137" t="s">
        <v>382</v>
      </c>
      <c r="AV1137">
        <v>-3.7091999999999902E-3</v>
      </c>
      <c r="AY1137" t="s">
        <v>382</v>
      </c>
      <c r="AZ1137">
        <v>-7.8235981980263603E-3</v>
      </c>
      <c r="BC1137" t="s">
        <v>382</v>
      </c>
      <c r="BD1137">
        <v>-7.8235981980263603E-3</v>
      </c>
      <c r="BG1137" t="s">
        <v>382</v>
      </c>
      <c r="BH1137">
        <v>-7.8235981980263603E-3</v>
      </c>
      <c r="BK1137" t="s">
        <v>382</v>
      </c>
      <c r="BL1137">
        <v>-7.8235981980263603E-3</v>
      </c>
    </row>
    <row r="1138" spans="19:64">
      <c r="S1138" t="s">
        <v>1491</v>
      </c>
      <c r="T1138">
        <v>0</v>
      </c>
      <c r="W1138" t="s">
        <v>1491</v>
      </c>
      <c r="X1138">
        <v>0</v>
      </c>
      <c r="AA1138" t="s">
        <v>1283</v>
      </c>
      <c r="AB1138">
        <v>-7.8116619833323797E-2</v>
      </c>
      <c r="AE1138" t="s">
        <v>1491</v>
      </c>
      <c r="AF1138">
        <v>0</v>
      </c>
      <c r="AI1138" t="s">
        <v>1491</v>
      </c>
      <c r="AJ1138">
        <v>0</v>
      </c>
      <c r="AM1138" t="s">
        <v>1491</v>
      </c>
      <c r="AN1138">
        <v>0</v>
      </c>
      <c r="AQ1138" t="s">
        <v>1491</v>
      </c>
      <c r="AR1138">
        <v>0</v>
      </c>
      <c r="AU1138" t="s">
        <v>1491</v>
      </c>
      <c r="AV1138">
        <v>0</v>
      </c>
      <c r="AY1138" t="s">
        <v>1491</v>
      </c>
      <c r="AZ1138">
        <v>0</v>
      </c>
      <c r="BC1138" t="s">
        <v>1491</v>
      </c>
      <c r="BD1138">
        <v>0</v>
      </c>
      <c r="BG1138" t="s">
        <v>1491</v>
      </c>
      <c r="BH1138">
        <v>0</v>
      </c>
      <c r="BK1138" t="s">
        <v>1491</v>
      </c>
      <c r="BL1138">
        <v>0</v>
      </c>
    </row>
    <row r="1139" spans="19:64">
      <c r="S1139" t="s">
        <v>1492</v>
      </c>
      <c r="T1139">
        <v>0</v>
      </c>
      <c r="W1139" t="s">
        <v>1492</v>
      </c>
      <c r="X1139">
        <v>0</v>
      </c>
      <c r="AA1139" t="s">
        <v>1284</v>
      </c>
      <c r="AB1139">
        <v>10.526581699303099</v>
      </c>
      <c r="AE1139" t="s">
        <v>1492</v>
      </c>
      <c r="AF1139">
        <v>0</v>
      </c>
      <c r="AI1139" t="s">
        <v>1492</v>
      </c>
      <c r="AJ1139">
        <v>0</v>
      </c>
      <c r="AM1139" t="s">
        <v>1492</v>
      </c>
      <c r="AN1139">
        <v>0</v>
      </c>
      <c r="AQ1139" t="s">
        <v>1492</v>
      </c>
      <c r="AR1139">
        <v>0</v>
      </c>
      <c r="AU1139" t="s">
        <v>1492</v>
      </c>
      <c r="AV1139">
        <v>0</v>
      </c>
      <c r="AY1139" t="s">
        <v>1492</v>
      </c>
      <c r="AZ1139">
        <v>0</v>
      </c>
      <c r="BC1139" t="s">
        <v>1492</v>
      </c>
      <c r="BD1139">
        <v>0</v>
      </c>
      <c r="BG1139" t="s">
        <v>1492</v>
      </c>
      <c r="BH1139">
        <v>0</v>
      </c>
      <c r="BK1139" t="s">
        <v>1492</v>
      </c>
      <c r="BL1139">
        <v>0</v>
      </c>
    </row>
    <row r="1140" spans="19:64">
      <c r="S1140" t="s">
        <v>2079</v>
      </c>
      <c r="T1140">
        <v>0.20632685463530001</v>
      </c>
      <c r="W1140" t="s">
        <v>2079</v>
      </c>
      <c r="X1140">
        <v>0</v>
      </c>
      <c r="AA1140" t="s">
        <v>1285</v>
      </c>
      <c r="AB1140">
        <v>0.24131852975451601</v>
      </c>
      <c r="AE1140" t="s">
        <v>2079</v>
      </c>
      <c r="AF1140">
        <v>0.20632685463532799</v>
      </c>
      <c r="AI1140" t="s">
        <v>2079</v>
      </c>
      <c r="AJ1140">
        <v>0.20632685463530501</v>
      </c>
      <c r="AM1140" t="s">
        <v>2079</v>
      </c>
      <c r="AN1140">
        <v>0.206326854635284</v>
      </c>
      <c r="AQ1140" t="s">
        <v>2079</v>
      </c>
      <c r="AR1140">
        <v>0.06</v>
      </c>
      <c r="AU1140" t="s">
        <v>2079</v>
      </c>
      <c r="AV1140">
        <v>0.06</v>
      </c>
      <c r="AY1140" t="s">
        <v>2079</v>
      </c>
      <c r="AZ1140">
        <v>0.06</v>
      </c>
      <c r="BC1140" t="s">
        <v>2079</v>
      </c>
      <c r="BD1140">
        <v>0.06</v>
      </c>
      <c r="BG1140" t="s">
        <v>2079</v>
      </c>
      <c r="BH1140">
        <v>0.06</v>
      </c>
      <c r="BK1140" t="s">
        <v>2079</v>
      </c>
      <c r="BL1140">
        <v>0.06</v>
      </c>
    </row>
    <row r="1141" spans="19:64">
      <c r="S1141" t="s">
        <v>1711</v>
      </c>
      <c r="T1141">
        <v>0</v>
      </c>
      <c r="W1141" t="s">
        <v>1711</v>
      </c>
      <c r="X1141">
        <v>0</v>
      </c>
      <c r="AA1141" t="s">
        <v>1286</v>
      </c>
      <c r="AB1141">
        <v>0</v>
      </c>
      <c r="AE1141" t="s">
        <v>1711</v>
      </c>
      <c r="AF1141">
        <v>0</v>
      </c>
      <c r="AI1141" t="s">
        <v>1711</v>
      </c>
      <c r="AJ1141">
        <v>0</v>
      </c>
      <c r="AM1141" t="s">
        <v>1711</v>
      </c>
      <c r="AN1141">
        <v>0</v>
      </c>
      <c r="AQ1141" t="s">
        <v>1711</v>
      </c>
      <c r="AR1141">
        <v>0</v>
      </c>
      <c r="AU1141" t="s">
        <v>1711</v>
      </c>
      <c r="AV1141">
        <v>0</v>
      </c>
      <c r="AY1141" t="s">
        <v>1711</v>
      </c>
      <c r="AZ1141">
        <v>0</v>
      </c>
      <c r="BC1141" t="s">
        <v>1711</v>
      </c>
      <c r="BD1141">
        <v>0</v>
      </c>
      <c r="BG1141" t="s">
        <v>1711</v>
      </c>
      <c r="BH1141">
        <v>0</v>
      </c>
      <c r="BK1141" t="s">
        <v>1711</v>
      </c>
      <c r="BL1141">
        <v>0</v>
      </c>
    </row>
    <row r="1142" spans="19:64">
      <c r="S1142" t="s">
        <v>2080</v>
      </c>
      <c r="T1142">
        <v>0</v>
      </c>
      <c r="W1142" t="s">
        <v>2080</v>
      </c>
      <c r="X1142">
        <v>0</v>
      </c>
      <c r="AA1142" t="s">
        <v>1287</v>
      </c>
      <c r="AB1142">
        <v>0</v>
      </c>
      <c r="AE1142" t="s">
        <v>2080</v>
      </c>
      <c r="AF1142">
        <v>0</v>
      </c>
      <c r="AI1142" t="s">
        <v>2080</v>
      </c>
      <c r="AJ1142">
        <v>0</v>
      </c>
      <c r="AM1142" t="s">
        <v>2080</v>
      </c>
      <c r="AN1142">
        <v>0</v>
      </c>
      <c r="AQ1142" t="s">
        <v>2080</v>
      </c>
      <c r="AR1142">
        <v>1.09191450836133E-2</v>
      </c>
      <c r="AU1142" t="s">
        <v>2080</v>
      </c>
      <c r="AV1142">
        <v>2.3111999999999998E-3</v>
      </c>
      <c r="AY1142" t="s">
        <v>2080</v>
      </c>
      <c r="AZ1142">
        <v>1.09191450836133E-2</v>
      </c>
      <c r="BC1142" t="s">
        <v>2080</v>
      </c>
      <c r="BD1142">
        <v>1.09191450836133E-2</v>
      </c>
      <c r="BG1142" t="s">
        <v>2080</v>
      </c>
      <c r="BH1142">
        <v>1.09191450836133E-2</v>
      </c>
      <c r="BK1142" t="s">
        <v>2080</v>
      </c>
      <c r="BL1142">
        <v>1.09191450836133E-2</v>
      </c>
    </row>
    <row r="1143" spans="19:64">
      <c r="S1143" t="s">
        <v>1493</v>
      </c>
      <c r="T1143">
        <v>0</v>
      </c>
      <c r="W1143" t="s">
        <v>1493</v>
      </c>
      <c r="X1143">
        <v>0</v>
      </c>
      <c r="AA1143" t="s">
        <v>2068</v>
      </c>
      <c r="AB1143">
        <v>0</v>
      </c>
      <c r="AE1143" t="s">
        <v>1493</v>
      </c>
      <c r="AF1143">
        <v>0</v>
      </c>
      <c r="AI1143" t="s">
        <v>1493</v>
      </c>
      <c r="AJ1143">
        <v>0</v>
      </c>
      <c r="AM1143" t="s">
        <v>1493</v>
      </c>
      <c r="AN1143">
        <v>0</v>
      </c>
      <c r="AQ1143" t="s">
        <v>1493</v>
      </c>
      <c r="AR1143">
        <v>0</v>
      </c>
      <c r="AU1143" t="s">
        <v>1493</v>
      </c>
      <c r="AV1143">
        <v>0</v>
      </c>
      <c r="AY1143" t="s">
        <v>1493</v>
      </c>
      <c r="AZ1143">
        <v>0</v>
      </c>
      <c r="BC1143" t="s">
        <v>1493</v>
      </c>
      <c r="BD1143">
        <v>0</v>
      </c>
      <c r="BG1143" t="s">
        <v>1493</v>
      </c>
      <c r="BH1143">
        <v>0</v>
      </c>
      <c r="BK1143" t="s">
        <v>1493</v>
      </c>
      <c r="BL1143">
        <v>0</v>
      </c>
    </row>
    <row r="1144" spans="19:64">
      <c r="S1144" t="s">
        <v>1494</v>
      </c>
      <c r="T1144">
        <v>0.14447927628693</v>
      </c>
      <c r="W1144" t="s">
        <v>1494</v>
      </c>
      <c r="X1144">
        <v>9.85014000000001E-2</v>
      </c>
      <c r="AA1144" t="s">
        <v>1288</v>
      </c>
      <c r="AB1144">
        <v>0</v>
      </c>
      <c r="AE1144" t="s">
        <v>1494</v>
      </c>
      <c r="AF1144">
        <v>0.14447927628693699</v>
      </c>
      <c r="AI1144" t="s">
        <v>1494</v>
      </c>
      <c r="AJ1144">
        <v>0.144479276286931</v>
      </c>
      <c r="AM1144" t="s">
        <v>1494</v>
      </c>
      <c r="AN1144">
        <v>0.144479276286927</v>
      </c>
      <c r="AQ1144" t="s">
        <v>1494</v>
      </c>
      <c r="AR1144">
        <v>4.6461554113844297E-2</v>
      </c>
      <c r="AU1144" t="s">
        <v>1494</v>
      </c>
      <c r="AV1144">
        <v>1.33703999999998E-2</v>
      </c>
      <c r="AY1144" t="s">
        <v>1494</v>
      </c>
      <c r="AZ1144">
        <v>4.6461554113845102E-2</v>
      </c>
      <c r="BC1144" t="s">
        <v>1494</v>
      </c>
      <c r="BD1144">
        <v>4.6461554113844401E-2</v>
      </c>
      <c r="BG1144" t="s">
        <v>1494</v>
      </c>
      <c r="BH1144">
        <v>4.6461554113852201E-2</v>
      </c>
      <c r="BK1144" t="s">
        <v>1494</v>
      </c>
      <c r="BL1144">
        <v>4.6461554113852201E-2</v>
      </c>
    </row>
    <row r="1145" spans="19:64">
      <c r="S1145" t="s">
        <v>1495</v>
      </c>
      <c r="T1145">
        <v>0</v>
      </c>
      <c r="W1145" t="s">
        <v>1495</v>
      </c>
      <c r="X1145">
        <v>6.5314799999999396E-2</v>
      </c>
      <c r="AA1145" t="s">
        <v>1289</v>
      </c>
      <c r="AB1145">
        <v>0</v>
      </c>
      <c r="AE1145" t="s">
        <v>1495</v>
      </c>
      <c r="AF1145">
        <v>0</v>
      </c>
      <c r="AI1145" t="s">
        <v>1495</v>
      </c>
      <c r="AJ1145">
        <v>0</v>
      </c>
      <c r="AM1145" t="s">
        <v>1495</v>
      </c>
      <c r="AN1145">
        <v>0</v>
      </c>
      <c r="AQ1145" t="s">
        <v>1495</v>
      </c>
      <c r="AR1145">
        <v>0</v>
      </c>
      <c r="AU1145" t="s">
        <v>1495</v>
      </c>
      <c r="AV1145">
        <v>0</v>
      </c>
      <c r="AY1145" t="s">
        <v>1495</v>
      </c>
      <c r="AZ1145">
        <v>0</v>
      </c>
      <c r="BC1145" t="s">
        <v>1495</v>
      </c>
      <c r="BD1145">
        <v>0</v>
      </c>
      <c r="BG1145" t="s">
        <v>1495</v>
      </c>
      <c r="BH1145">
        <v>0</v>
      </c>
      <c r="BK1145" t="s">
        <v>1495</v>
      </c>
      <c r="BL1145">
        <v>0</v>
      </c>
    </row>
    <row r="1146" spans="19:64">
      <c r="S1146" t="s">
        <v>1496</v>
      </c>
      <c r="T1146">
        <v>0</v>
      </c>
      <c r="W1146" t="s">
        <v>1496</v>
      </c>
      <c r="X1146">
        <v>0</v>
      </c>
      <c r="AA1146" t="s">
        <v>1290</v>
      </c>
      <c r="AB1146">
        <v>0</v>
      </c>
      <c r="AE1146" t="s">
        <v>1496</v>
      </c>
      <c r="AF1146">
        <v>0</v>
      </c>
      <c r="AI1146" t="s">
        <v>1496</v>
      </c>
      <c r="AJ1146">
        <v>0</v>
      </c>
      <c r="AM1146" t="s">
        <v>1496</v>
      </c>
      <c r="AN1146">
        <v>0</v>
      </c>
      <c r="AQ1146" t="s">
        <v>1496</v>
      </c>
      <c r="AR1146">
        <v>0</v>
      </c>
      <c r="AU1146" t="s">
        <v>1496</v>
      </c>
      <c r="AV1146">
        <v>0</v>
      </c>
      <c r="AY1146" t="s">
        <v>1496</v>
      </c>
      <c r="AZ1146">
        <v>0</v>
      </c>
      <c r="BC1146" t="s">
        <v>1496</v>
      </c>
      <c r="BD1146">
        <v>0</v>
      </c>
      <c r="BG1146" t="s">
        <v>1496</v>
      </c>
      <c r="BH1146">
        <v>0</v>
      </c>
      <c r="BK1146" t="s">
        <v>1496</v>
      </c>
      <c r="BL1146">
        <v>0</v>
      </c>
    </row>
    <row r="1147" spans="19:64">
      <c r="S1147" t="s">
        <v>1497</v>
      </c>
      <c r="T1147">
        <v>0</v>
      </c>
      <c r="W1147" t="s">
        <v>1497</v>
      </c>
      <c r="X1147">
        <v>0</v>
      </c>
      <c r="AA1147" t="s">
        <v>1291</v>
      </c>
      <c r="AB1147">
        <v>0</v>
      </c>
      <c r="AE1147" t="s">
        <v>1497</v>
      </c>
      <c r="AF1147">
        <v>0</v>
      </c>
      <c r="AI1147" t="s">
        <v>1497</v>
      </c>
      <c r="AJ1147">
        <v>0</v>
      </c>
      <c r="AM1147" t="s">
        <v>1497</v>
      </c>
      <c r="AN1147">
        <v>0</v>
      </c>
      <c r="AQ1147" t="s">
        <v>1497</v>
      </c>
      <c r="AR1147">
        <v>0</v>
      </c>
      <c r="AU1147" t="s">
        <v>1497</v>
      </c>
      <c r="AV1147">
        <v>0</v>
      </c>
      <c r="AY1147" t="s">
        <v>1497</v>
      </c>
      <c r="AZ1147">
        <v>0</v>
      </c>
      <c r="BC1147" t="s">
        <v>1497</v>
      </c>
      <c r="BD1147">
        <v>0</v>
      </c>
      <c r="BG1147" t="s">
        <v>1497</v>
      </c>
      <c r="BH1147">
        <v>0</v>
      </c>
      <c r="BK1147" t="s">
        <v>1497</v>
      </c>
      <c r="BL1147">
        <v>0</v>
      </c>
    </row>
    <row r="1148" spans="19:64">
      <c r="S1148" t="s">
        <v>1498</v>
      </c>
      <c r="T1148">
        <v>0</v>
      </c>
      <c r="W1148" t="s">
        <v>1498</v>
      </c>
      <c r="X1148">
        <v>0</v>
      </c>
      <c r="AA1148" t="s">
        <v>1292</v>
      </c>
      <c r="AB1148">
        <v>0.31743767474036699</v>
      </c>
      <c r="AE1148" t="s">
        <v>1498</v>
      </c>
      <c r="AF1148">
        <v>0</v>
      </c>
      <c r="AI1148" t="s">
        <v>1498</v>
      </c>
      <c r="AJ1148">
        <v>0</v>
      </c>
      <c r="AM1148" t="s">
        <v>1498</v>
      </c>
      <c r="AN1148">
        <v>0</v>
      </c>
      <c r="AQ1148" t="s">
        <v>1498</v>
      </c>
      <c r="AR1148">
        <v>0</v>
      </c>
      <c r="AU1148" t="s">
        <v>1498</v>
      </c>
      <c r="AV1148">
        <v>7.5050215625004996E-2</v>
      </c>
      <c r="AY1148" t="s">
        <v>1498</v>
      </c>
      <c r="AZ1148">
        <v>0</v>
      </c>
      <c r="BC1148" t="s">
        <v>1498</v>
      </c>
      <c r="BD1148">
        <v>0</v>
      </c>
      <c r="BG1148" t="s">
        <v>1498</v>
      </c>
      <c r="BH1148">
        <v>0</v>
      </c>
      <c r="BK1148" t="s">
        <v>1498</v>
      </c>
      <c r="BL1148">
        <v>0</v>
      </c>
    </row>
    <row r="1149" spans="19:64">
      <c r="S1149" t="s">
        <v>1499</v>
      </c>
      <c r="T1149">
        <v>-32.385735462736299</v>
      </c>
      <c r="W1149" t="s">
        <v>1499</v>
      </c>
      <c r="X1149">
        <v>0</v>
      </c>
      <c r="AA1149" t="s">
        <v>1293</v>
      </c>
      <c r="AB1149">
        <v>0</v>
      </c>
      <c r="AE1149" t="s">
        <v>1499</v>
      </c>
      <c r="AF1149">
        <v>-32.3857354627593</v>
      </c>
      <c r="AI1149" t="s">
        <v>1499</v>
      </c>
      <c r="AJ1149">
        <v>-32.385735462739902</v>
      </c>
      <c r="AM1149" t="s">
        <v>1499</v>
      </c>
      <c r="AN1149">
        <v>-32.385735462722799</v>
      </c>
      <c r="AQ1149" t="s">
        <v>1499</v>
      </c>
      <c r="AR1149">
        <v>-4.73537574601198E-2</v>
      </c>
      <c r="AU1149" t="s">
        <v>1499</v>
      </c>
      <c r="AV1149">
        <v>-9.7490215625004997E-2</v>
      </c>
      <c r="AY1149" t="s">
        <v>1499</v>
      </c>
      <c r="AZ1149">
        <v>-4.7353757460124303E-2</v>
      </c>
      <c r="BC1149" t="s">
        <v>1499</v>
      </c>
      <c r="BD1149">
        <v>-4.7353757460115498E-2</v>
      </c>
      <c r="BG1149" t="s">
        <v>1499</v>
      </c>
      <c r="BH1149">
        <v>-4.7353757460124303E-2</v>
      </c>
      <c r="BK1149" t="s">
        <v>1499</v>
      </c>
      <c r="BL1149">
        <v>-4.7353757460124303E-2</v>
      </c>
    </row>
    <row r="1150" spans="19:64">
      <c r="S1150" t="s">
        <v>1500</v>
      </c>
      <c r="T1150">
        <v>2.28632570925335</v>
      </c>
      <c r="W1150" t="s">
        <v>1500</v>
      </c>
      <c r="X1150">
        <v>1.1199599999999901</v>
      </c>
      <c r="AA1150" t="s">
        <v>1294</v>
      </c>
      <c r="AB1150">
        <v>-0.14447927628693699</v>
      </c>
      <c r="AE1150" t="s">
        <v>1500</v>
      </c>
      <c r="AF1150">
        <v>2.2863257092535099</v>
      </c>
      <c r="AI1150" t="s">
        <v>1500</v>
      </c>
      <c r="AJ1150">
        <v>2.2863257092533802</v>
      </c>
      <c r="AM1150" t="s">
        <v>1500</v>
      </c>
      <c r="AN1150">
        <v>2.2863257092532598</v>
      </c>
      <c r="AQ1150" t="s">
        <v>1500</v>
      </c>
      <c r="AR1150">
        <v>0.715426113875956</v>
      </c>
      <c r="AU1150" t="s">
        <v>1500</v>
      </c>
      <c r="AV1150">
        <v>0.33917999999999898</v>
      </c>
      <c r="AY1150" t="s">
        <v>1500</v>
      </c>
      <c r="AZ1150">
        <v>0.715426113875956</v>
      </c>
      <c r="BC1150" t="s">
        <v>1500</v>
      </c>
      <c r="BD1150">
        <v>0.715426113875956</v>
      </c>
      <c r="BG1150" t="s">
        <v>1500</v>
      </c>
      <c r="BH1150">
        <v>0.715426113875956</v>
      </c>
      <c r="BK1150" t="s">
        <v>1500</v>
      </c>
      <c r="BL1150">
        <v>0.715426113875956</v>
      </c>
    </row>
    <row r="1151" spans="19:64">
      <c r="S1151" t="s">
        <v>1501</v>
      </c>
      <c r="T1151">
        <v>0</v>
      </c>
      <c r="W1151" t="s">
        <v>1501</v>
      </c>
      <c r="X1151">
        <v>0</v>
      </c>
      <c r="AA1151" t="s">
        <v>1295</v>
      </c>
      <c r="AB1151">
        <v>-99.960596174621799</v>
      </c>
      <c r="AE1151" t="s">
        <v>1501</v>
      </c>
      <c r="AF1151">
        <v>0</v>
      </c>
      <c r="AI1151" t="s">
        <v>1501</v>
      </c>
      <c r="AJ1151">
        <v>0</v>
      </c>
      <c r="AM1151" t="s">
        <v>1501</v>
      </c>
      <c r="AN1151">
        <v>0</v>
      </c>
      <c r="AQ1151" t="s">
        <v>1501</v>
      </c>
      <c r="AR1151">
        <v>0</v>
      </c>
      <c r="AU1151" t="s">
        <v>1501</v>
      </c>
      <c r="AV1151">
        <v>0</v>
      </c>
      <c r="AY1151" t="s">
        <v>1501</v>
      </c>
      <c r="AZ1151">
        <v>0</v>
      </c>
      <c r="BC1151" t="s">
        <v>1501</v>
      </c>
      <c r="BD1151">
        <v>0</v>
      </c>
      <c r="BG1151" t="s">
        <v>1501</v>
      </c>
      <c r="BH1151">
        <v>0</v>
      </c>
      <c r="BK1151" t="s">
        <v>1501</v>
      </c>
      <c r="BL1151">
        <v>0</v>
      </c>
    </row>
    <row r="1152" spans="19:64">
      <c r="S1152" t="s">
        <v>1502</v>
      </c>
      <c r="T1152">
        <v>-31.966186018219201</v>
      </c>
      <c r="W1152" t="s">
        <v>1502</v>
      </c>
      <c r="X1152">
        <v>-46.718991599999796</v>
      </c>
      <c r="AA1152" t="s">
        <v>1296</v>
      </c>
      <c r="AB1152">
        <v>0</v>
      </c>
      <c r="AE1152" t="s">
        <v>1502</v>
      </c>
      <c r="AF1152">
        <v>-31.966186018181801</v>
      </c>
      <c r="AI1152" t="s">
        <v>1502</v>
      </c>
      <c r="AJ1152">
        <v>-31.9661860182133</v>
      </c>
      <c r="AM1152" t="s">
        <v>1502</v>
      </c>
      <c r="AN1152">
        <v>-31.966186018241501</v>
      </c>
      <c r="AQ1152" t="s">
        <v>1502</v>
      </c>
      <c r="AR1152">
        <v>-48.208996705727998</v>
      </c>
      <c r="AU1152" t="s">
        <v>1502</v>
      </c>
      <c r="AV1152">
        <v>-9.02332568125005</v>
      </c>
      <c r="AY1152" t="s">
        <v>1502</v>
      </c>
      <c r="AZ1152">
        <v>-48.208996705727998</v>
      </c>
      <c r="BC1152" t="s">
        <v>1502</v>
      </c>
      <c r="BD1152">
        <v>-48.208996705727998</v>
      </c>
      <c r="BG1152" t="s">
        <v>1502</v>
      </c>
      <c r="BH1152">
        <v>-48.208996705728097</v>
      </c>
      <c r="BK1152" t="s">
        <v>1502</v>
      </c>
      <c r="BL1152">
        <v>-48.208996705728097</v>
      </c>
    </row>
    <row r="1153" spans="19:64">
      <c r="S1153" t="s">
        <v>1503</v>
      </c>
      <c r="T1153">
        <v>0</v>
      </c>
      <c r="W1153" t="s">
        <v>1503</v>
      </c>
      <c r="X1153">
        <v>0</v>
      </c>
      <c r="AA1153" t="s">
        <v>1297</v>
      </c>
      <c r="AB1153">
        <v>0</v>
      </c>
      <c r="AE1153" t="s">
        <v>1503</v>
      </c>
      <c r="AF1153">
        <v>0</v>
      </c>
      <c r="AI1153" t="s">
        <v>1503</v>
      </c>
      <c r="AJ1153">
        <v>0</v>
      </c>
      <c r="AM1153" t="s">
        <v>1503</v>
      </c>
      <c r="AN1153">
        <v>0</v>
      </c>
      <c r="AQ1153" t="s">
        <v>1503</v>
      </c>
      <c r="AR1153">
        <v>0</v>
      </c>
      <c r="AU1153" t="s">
        <v>1503</v>
      </c>
      <c r="AV1153">
        <v>0</v>
      </c>
      <c r="AY1153" t="s">
        <v>1503</v>
      </c>
      <c r="AZ1153">
        <v>0</v>
      </c>
      <c r="BC1153" t="s">
        <v>1503</v>
      </c>
      <c r="BD1153">
        <v>0</v>
      </c>
      <c r="BG1153" t="s">
        <v>1503</v>
      </c>
      <c r="BH1153">
        <v>0</v>
      </c>
      <c r="BK1153" t="s">
        <v>1503</v>
      </c>
      <c r="BL1153">
        <v>0</v>
      </c>
    </row>
    <row r="1154" spans="19:64">
      <c r="S1154" t="s">
        <v>2081</v>
      </c>
      <c r="T1154">
        <v>0</v>
      </c>
      <c r="W1154" t="s">
        <v>2081</v>
      </c>
      <c r="X1154">
        <v>0</v>
      </c>
      <c r="AA1154" t="s">
        <v>2069</v>
      </c>
      <c r="AB1154">
        <v>0</v>
      </c>
      <c r="AE1154" t="s">
        <v>2081</v>
      </c>
      <c r="AF1154">
        <v>0</v>
      </c>
      <c r="AI1154" t="s">
        <v>2081</v>
      </c>
      <c r="AJ1154">
        <v>0</v>
      </c>
      <c r="AM1154" t="s">
        <v>2081</v>
      </c>
      <c r="AN1154">
        <v>0</v>
      </c>
      <c r="AQ1154" t="s">
        <v>2081</v>
      </c>
      <c r="AR1154">
        <v>0</v>
      </c>
      <c r="AU1154" t="s">
        <v>2081</v>
      </c>
      <c r="AV1154">
        <v>0</v>
      </c>
      <c r="AY1154" t="s">
        <v>2081</v>
      </c>
      <c r="AZ1154">
        <v>0</v>
      </c>
      <c r="BC1154" t="s">
        <v>2081</v>
      </c>
      <c r="BD1154">
        <v>0</v>
      </c>
      <c r="BG1154" t="s">
        <v>2081</v>
      </c>
      <c r="BH1154">
        <v>0</v>
      </c>
      <c r="BK1154" t="s">
        <v>2081</v>
      </c>
      <c r="BL1154">
        <v>0</v>
      </c>
    </row>
    <row r="1155" spans="19:64">
      <c r="S1155" t="s">
        <v>1504</v>
      </c>
      <c r="T1155">
        <v>245.19190655694101</v>
      </c>
      <c r="W1155" t="s">
        <v>1504</v>
      </c>
      <c r="X1155">
        <v>90.203681774999893</v>
      </c>
      <c r="AA1155" t="s">
        <v>1298</v>
      </c>
      <c r="AB1155">
        <v>0</v>
      </c>
      <c r="AE1155" t="s">
        <v>1504</v>
      </c>
      <c r="AF1155">
        <v>245.19190655698401</v>
      </c>
      <c r="AI1155" t="s">
        <v>1504</v>
      </c>
      <c r="AJ1155">
        <v>245.191906556948</v>
      </c>
      <c r="AM1155" t="s">
        <v>1504</v>
      </c>
      <c r="AN1155">
        <v>245.191906556915</v>
      </c>
      <c r="AQ1155" t="s">
        <v>1504</v>
      </c>
      <c r="AR1155">
        <v>13.1461545748753</v>
      </c>
      <c r="AU1155" t="s">
        <v>1504</v>
      </c>
      <c r="AV1155">
        <v>11.477428459374901</v>
      </c>
      <c r="AY1155" t="s">
        <v>1504</v>
      </c>
      <c r="AZ1155">
        <v>13.1461545748753</v>
      </c>
      <c r="BC1155" t="s">
        <v>1504</v>
      </c>
      <c r="BD1155">
        <v>13.1461545748753</v>
      </c>
      <c r="BG1155" t="s">
        <v>1504</v>
      </c>
      <c r="BH1155">
        <v>13.1461545748753</v>
      </c>
      <c r="BK1155" t="s">
        <v>1504</v>
      </c>
      <c r="BL1155">
        <v>13.1461545748753</v>
      </c>
    </row>
    <row r="1156" spans="19:64">
      <c r="S1156" t="s">
        <v>381</v>
      </c>
      <c r="T1156">
        <v>-36.9183420162814</v>
      </c>
      <c r="W1156" t="s">
        <v>381</v>
      </c>
      <c r="X1156">
        <v>-2.3546663999998398</v>
      </c>
      <c r="AA1156" t="s">
        <v>1299</v>
      </c>
      <c r="AB1156">
        <v>3.6850376457278899E-3</v>
      </c>
      <c r="AE1156" t="s">
        <v>381</v>
      </c>
      <c r="AF1156">
        <v>-36.918342016304102</v>
      </c>
      <c r="AI1156" t="s">
        <v>381</v>
      </c>
      <c r="AJ1156">
        <v>-36.918342016285003</v>
      </c>
      <c r="AM1156" t="s">
        <v>381</v>
      </c>
      <c r="AN1156">
        <v>-36.918342016267999</v>
      </c>
      <c r="AQ1156" t="s">
        <v>381</v>
      </c>
      <c r="AR1156">
        <v>-0.39043619573334998</v>
      </c>
      <c r="AU1156" t="s">
        <v>381</v>
      </c>
      <c r="AV1156">
        <v>-0.13800419999998301</v>
      </c>
      <c r="AY1156" t="s">
        <v>381</v>
      </c>
      <c r="AZ1156">
        <v>-0.39043619573335703</v>
      </c>
      <c r="BC1156" t="s">
        <v>381</v>
      </c>
      <c r="BD1156">
        <v>-0.39043619573333599</v>
      </c>
      <c r="BG1156" t="s">
        <v>381</v>
      </c>
      <c r="BH1156">
        <v>-0.39043619573335703</v>
      </c>
      <c r="BK1156" t="s">
        <v>381</v>
      </c>
      <c r="BL1156">
        <v>-0.39043619573335703</v>
      </c>
    </row>
    <row r="1157" spans="19:64">
      <c r="S1157" t="s">
        <v>1505</v>
      </c>
      <c r="T1157">
        <v>0</v>
      </c>
      <c r="W1157" t="s">
        <v>1505</v>
      </c>
      <c r="X1157">
        <v>0</v>
      </c>
      <c r="AA1157" t="s">
        <v>1300</v>
      </c>
      <c r="AB1157">
        <v>0</v>
      </c>
      <c r="AE1157" t="s">
        <v>1505</v>
      </c>
      <c r="AF1157">
        <v>0</v>
      </c>
      <c r="AI1157" t="s">
        <v>1505</v>
      </c>
      <c r="AJ1157">
        <v>0</v>
      </c>
      <c r="AM1157" t="s">
        <v>1505</v>
      </c>
      <c r="AN1157">
        <v>0</v>
      </c>
      <c r="AQ1157" t="s">
        <v>1505</v>
      </c>
      <c r="AR1157">
        <v>0</v>
      </c>
      <c r="AU1157" t="s">
        <v>1505</v>
      </c>
      <c r="AV1157">
        <v>0</v>
      </c>
      <c r="AY1157" t="s">
        <v>1505</v>
      </c>
      <c r="AZ1157">
        <v>0</v>
      </c>
      <c r="BC1157" t="s">
        <v>1505</v>
      </c>
      <c r="BD1157">
        <v>0</v>
      </c>
      <c r="BG1157" t="s">
        <v>1505</v>
      </c>
      <c r="BH1157">
        <v>0</v>
      </c>
      <c r="BK1157" t="s">
        <v>1505</v>
      </c>
      <c r="BL1157">
        <v>0</v>
      </c>
    </row>
    <row r="1158" spans="19:64">
      <c r="S1158" t="s">
        <v>1506</v>
      </c>
      <c r="T1158">
        <v>0</v>
      </c>
      <c r="W1158" t="s">
        <v>1506</v>
      </c>
      <c r="X1158">
        <v>0</v>
      </c>
      <c r="AA1158" t="s">
        <v>1301</v>
      </c>
      <c r="AB1158">
        <v>3.7355148294118998E-2</v>
      </c>
      <c r="AE1158" t="s">
        <v>1506</v>
      </c>
      <c r="AF1158">
        <v>0</v>
      </c>
      <c r="AI1158" t="s">
        <v>1506</v>
      </c>
      <c r="AJ1158">
        <v>0</v>
      </c>
      <c r="AM1158" t="s">
        <v>1506</v>
      </c>
      <c r="AN1158">
        <v>0</v>
      </c>
      <c r="AQ1158" t="s">
        <v>1506</v>
      </c>
      <c r="AR1158">
        <v>0</v>
      </c>
      <c r="AU1158" t="s">
        <v>1506</v>
      </c>
      <c r="AV1158">
        <v>0</v>
      </c>
      <c r="AY1158" t="s">
        <v>1506</v>
      </c>
      <c r="AZ1158">
        <v>0</v>
      </c>
      <c r="BC1158" t="s">
        <v>1506</v>
      </c>
      <c r="BD1158">
        <v>0</v>
      </c>
      <c r="BG1158" t="s">
        <v>1506</v>
      </c>
      <c r="BH1158">
        <v>0</v>
      </c>
      <c r="BK1158" t="s">
        <v>1506</v>
      </c>
      <c r="BL1158">
        <v>0</v>
      </c>
    </row>
    <row r="1159" spans="19:64">
      <c r="S1159" t="s">
        <v>1507</v>
      </c>
      <c r="T1159" s="110">
        <v>-0.26222964390742498</v>
      </c>
      <c r="W1159" t="s">
        <v>1507</v>
      </c>
      <c r="X1159">
        <v>-0.1887876</v>
      </c>
      <c r="AA1159" t="s">
        <v>1302</v>
      </c>
      <c r="AB1159" s="110">
        <v>2.5032264987423503E-4</v>
      </c>
      <c r="AE1159" t="s">
        <v>1507</v>
      </c>
      <c r="AF1159" s="110">
        <v>-0.26222964390744502</v>
      </c>
      <c r="AI1159" t="s">
        <v>1507</v>
      </c>
      <c r="AJ1159" s="110">
        <v>-0.26222964390742598</v>
      </c>
      <c r="AM1159" t="s">
        <v>1507</v>
      </c>
      <c r="AN1159">
        <v>-0.26222964390742198</v>
      </c>
      <c r="AQ1159" t="s">
        <v>1507</v>
      </c>
      <c r="AR1159">
        <v>-8.4779444415843799E-2</v>
      </c>
      <c r="AU1159" t="s">
        <v>1507</v>
      </c>
      <c r="AV1159">
        <v>-2.1356999999999501E-2</v>
      </c>
      <c r="AY1159" t="s">
        <v>1507</v>
      </c>
      <c r="AZ1159">
        <v>-8.4779444415844701E-2</v>
      </c>
      <c r="BC1159" t="s">
        <v>1507</v>
      </c>
      <c r="BD1159">
        <v>-8.4779444415843896E-2</v>
      </c>
      <c r="BG1159" t="s">
        <v>1507</v>
      </c>
      <c r="BH1159">
        <v>-8.4779444415851807E-2</v>
      </c>
      <c r="BK1159" t="s">
        <v>1507</v>
      </c>
      <c r="BL1159">
        <v>-8.4779444415851807E-2</v>
      </c>
    </row>
    <row r="1160" spans="19:64">
      <c r="S1160" t="s">
        <v>1508</v>
      </c>
      <c r="T1160">
        <v>-0.22861991512525801</v>
      </c>
      <c r="W1160" t="s">
        <v>1508</v>
      </c>
      <c r="X1160">
        <v>-0.1397178</v>
      </c>
      <c r="AA1160" t="s">
        <v>1303</v>
      </c>
      <c r="AB1160">
        <v>0</v>
      </c>
      <c r="AE1160" t="s">
        <v>1508</v>
      </c>
      <c r="AF1160">
        <v>-0.22861991512527</v>
      </c>
      <c r="AI1160" t="s">
        <v>1508</v>
      </c>
      <c r="AJ1160">
        <v>-0.22861991512526</v>
      </c>
      <c r="AM1160" t="s">
        <v>1508</v>
      </c>
      <c r="AN1160">
        <v>-0.22861991512525101</v>
      </c>
      <c r="AQ1160" t="s">
        <v>1508</v>
      </c>
      <c r="AR1160">
        <v>59.039909642497399</v>
      </c>
      <c r="AU1160" t="s">
        <v>1508</v>
      </c>
      <c r="AV1160">
        <v>2.0687821999999998</v>
      </c>
      <c r="AY1160" t="s">
        <v>1508</v>
      </c>
      <c r="AZ1160">
        <v>59.039909642497399</v>
      </c>
      <c r="BC1160" t="s">
        <v>1508</v>
      </c>
      <c r="BD1160">
        <v>59.0399096424973</v>
      </c>
      <c r="BG1160" t="s">
        <v>1508</v>
      </c>
      <c r="BH1160">
        <v>59.039909642497499</v>
      </c>
      <c r="BK1160" t="s">
        <v>1508</v>
      </c>
      <c r="BL1160">
        <v>59.039909642497499</v>
      </c>
    </row>
    <row r="1161" spans="19:64">
      <c r="S1161" t="s">
        <v>1509</v>
      </c>
      <c r="T1161">
        <v>0</v>
      </c>
      <c r="W1161" t="s">
        <v>1509</v>
      </c>
      <c r="X1161">
        <v>0</v>
      </c>
      <c r="AA1161" t="s">
        <v>1304</v>
      </c>
      <c r="AB1161">
        <v>0</v>
      </c>
      <c r="AE1161" t="s">
        <v>1509</v>
      </c>
      <c r="AF1161">
        <v>0</v>
      </c>
      <c r="AI1161" t="s">
        <v>1509</v>
      </c>
      <c r="AJ1161">
        <v>0</v>
      </c>
      <c r="AM1161" t="s">
        <v>1509</v>
      </c>
      <c r="AN1161">
        <v>0</v>
      </c>
      <c r="AQ1161" t="s">
        <v>1509</v>
      </c>
      <c r="AR1161">
        <v>0</v>
      </c>
      <c r="AU1161" t="s">
        <v>1509</v>
      </c>
      <c r="AV1161">
        <v>0</v>
      </c>
      <c r="AY1161" t="s">
        <v>1509</v>
      </c>
      <c r="AZ1161">
        <v>0</v>
      </c>
      <c r="BC1161" t="s">
        <v>1509</v>
      </c>
      <c r="BD1161">
        <v>0</v>
      </c>
      <c r="BG1161" t="s">
        <v>1509</v>
      </c>
      <c r="BH1161">
        <v>0</v>
      </c>
      <c r="BK1161" t="s">
        <v>1509</v>
      </c>
      <c r="BL1161">
        <v>0</v>
      </c>
    </row>
    <row r="1162" spans="19:64">
      <c r="S1162" t="s">
        <v>1510</v>
      </c>
      <c r="T1162">
        <v>0</v>
      </c>
      <c r="W1162" t="s">
        <v>1510</v>
      </c>
      <c r="X1162">
        <v>0</v>
      </c>
      <c r="AA1162" t="s">
        <v>2070</v>
      </c>
      <c r="AB1162">
        <v>0</v>
      </c>
      <c r="AE1162" t="s">
        <v>1510</v>
      </c>
      <c r="AF1162">
        <v>0</v>
      </c>
      <c r="AI1162" t="s">
        <v>1510</v>
      </c>
      <c r="AJ1162">
        <v>0</v>
      </c>
      <c r="AM1162" t="s">
        <v>1510</v>
      </c>
      <c r="AN1162">
        <v>0</v>
      </c>
      <c r="AQ1162" t="s">
        <v>1510</v>
      </c>
      <c r="AR1162">
        <v>0</v>
      </c>
      <c r="AU1162" t="s">
        <v>1510</v>
      </c>
      <c r="AV1162">
        <v>0</v>
      </c>
      <c r="AY1162" t="s">
        <v>1510</v>
      </c>
      <c r="AZ1162">
        <v>0</v>
      </c>
      <c r="BC1162" t="s">
        <v>1510</v>
      </c>
      <c r="BD1162">
        <v>0</v>
      </c>
      <c r="BG1162" t="s">
        <v>1510</v>
      </c>
      <c r="BH1162">
        <v>0</v>
      </c>
      <c r="BK1162" t="s">
        <v>1510</v>
      </c>
      <c r="BL1162">
        <v>0</v>
      </c>
    </row>
    <row r="1163" spans="19:64">
      <c r="S1163" t="s">
        <v>1511</v>
      </c>
      <c r="T1163">
        <v>-4.65003984774209E-2</v>
      </c>
      <c r="W1163" t="s">
        <v>1511</v>
      </c>
      <c r="X1163">
        <v>-2.2779000000000101E-2</v>
      </c>
      <c r="AA1163" t="s">
        <v>1305</v>
      </c>
      <c r="AB1163">
        <v>0</v>
      </c>
      <c r="AE1163" t="s">
        <v>1511</v>
      </c>
      <c r="AF1163">
        <v>-4.6500398477424203E-2</v>
      </c>
      <c r="AI1163" t="s">
        <v>1511</v>
      </c>
      <c r="AJ1163">
        <v>-4.6500398477420997E-2</v>
      </c>
      <c r="AM1163" t="s">
        <v>1511</v>
      </c>
      <c r="AN1163">
        <v>-4.6500398477418797E-2</v>
      </c>
      <c r="AQ1163" t="s">
        <v>1511</v>
      </c>
      <c r="AR1163">
        <v>-1.45507145790746E-2</v>
      </c>
      <c r="AU1163" t="s">
        <v>1511</v>
      </c>
      <c r="AV1163">
        <v>-6.8982000000000002E-3</v>
      </c>
      <c r="AY1163" t="s">
        <v>1511</v>
      </c>
      <c r="AZ1163">
        <v>-1.4550714579075299E-2</v>
      </c>
      <c r="BC1163" t="s">
        <v>1511</v>
      </c>
      <c r="BD1163">
        <v>-1.45507145790746E-2</v>
      </c>
      <c r="BG1163" t="s">
        <v>1511</v>
      </c>
      <c r="BH1163">
        <v>-1.45507145790825E-2</v>
      </c>
      <c r="BK1163" t="s">
        <v>1511</v>
      </c>
      <c r="BL1163">
        <v>-1.45507145790825E-2</v>
      </c>
    </row>
    <row r="1164" spans="19:64">
      <c r="S1164" t="s">
        <v>1512</v>
      </c>
      <c r="T1164">
        <v>0</v>
      </c>
      <c r="W1164" t="s">
        <v>1512</v>
      </c>
      <c r="X1164">
        <v>0</v>
      </c>
      <c r="AA1164" t="s">
        <v>1306</v>
      </c>
      <c r="AB1164">
        <v>10.210784248324</v>
      </c>
      <c r="AE1164" t="s">
        <v>1512</v>
      </c>
      <c r="AF1164">
        <v>0</v>
      </c>
      <c r="AI1164" t="s">
        <v>1512</v>
      </c>
      <c r="AJ1164">
        <v>0</v>
      </c>
      <c r="AM1164" t="s">
        <v>1512</v>
      </c>
      <c r="AN1164">
        <v>0</v>
      </c>
      <c r="AQ1164" t="s">
        <v>1512</v>
      </c>
      <c r="AR1164">
        <v>0</v>
      </c>
      <c r="AU1164" t="s">
        <v>1512</v>
      </c>
      <c r="AV1164">
        <v>0</v>
      </c>
      <c r="AY1164" t="s">
        <v>1512</v>
      </c>
      <c r="AZ1164">
        <v>0</v>
      </c>
      <c r="BC1164" t="s">
        <v>1512</v>
      </c>
      <c r="BD1164">
        <v>0</v>
      </c>
      <c r="BG1164" t="s">
        <v>1512</v>
      </c>
      <c r="BH1164">
        <v>0</v>
      </c>
      <c r="BK1164" t="s">
        <v>1512</v>
      </c>
      <c r="BL1164">
        <v>0</v>
      </c>
    </row>
    <row r="1165" spans="19:64">
      <c r="S1165" t="s">
        <v>1513</v>
      </c>
      <c r="T1165">
        <v>0</v>
      </c>
      <c r="W1165" t="s">
        <v>1513</v>
      </c>
      <c r="X1165">
        <v>0</v>
      </c>
      <c r="AA1165" t="s">
        <v>1307</v>
      </c>
      <c r="AB1165">
        <v>0</v>
      </c>
      <c r="AE1165" t="s">
        <v>1513</v>
      </c>
      <c r="AF1165">
        <v>0</v>
      </c>
      <c r="AI1165" t="s">
        <v>1513</v>
      </c>
      <c r="AJ1165">
        <v>0</v>
      </c>
      <c r="AM1165" t="s">
        <v>1513</v>
      </c>
      <c r="AN1165">
        <v>0</v>
      </c>
      <c r="AQ1165" t="s">
        <v>1513</v>
      </c>
      <c r="AR1165">
        <v>0</v>
      </c>
      <c r="AU1165" t="s">
        <v>1513</v>
      </c>
      <c r="AV1165">
        <v>0</v>
      </c>
      <c r="AY1165" t="s">
        <v>1513</v>
      </c>
      <c r="AZ1165">
        <v>0</v>
      </c>
      <c r="BC1165" t="s">
        <v>1513</v>
      </c>
      <c r="BD1165">
        <v>0</v>
      </c>
      <c r="BG1165" t="s">
        <v>1513</v>
      </c>
      <c r="BH1165">
        <v>0</v>
      </c>
      <c r="BK1165" t="s">
        <v>1513</v>
      </c>
      <c r="BL1165">
        <v>0</v>
      </c>
    </row>
    <row r="1166" spans="19:64">
      <c r="S1166" t="s">
        <v>1514</v>
      </c>
      <c r="T1166">
        <v>0</v>
      </c>
      <c r="W1166" t="s">
        <v>1514</v>
      </c>
      <c r="X1166">
        <v>0</v>
      </c>
      <c r="AA1166" t="s">
        <v>1308</v>
      </c>
      <c r="AB1166">
        <v>0</v>
      </c>
      <c r="AE1166" t="s">
        <v>1514</v>
      </c>
      <c r="AF1166">
        <v>0</v>
      </c>
      <c r="AI1166" t="s">
        <v>1514</v>
      </c>
      <c r="AJ1166">
        <v>0</v>
      </c>
      <c r="AM1166" t="s">
        <v>1514</v>
      </c>
      <c r="AN1166">
        <v>0</v>
      </c>
      <c r="AQ1166" t="s">
        <v>1514</v>
      </c>
      <c r="AR1166">
        <v>0</v>
      </c>
      <c r="AU1166" t="s">
        <v>1514</v>
      </c>
      <c r="AV1166">
        <v>0</v>
      </c>
      <c r="AY1166" t="s">
        <v>1514</v>
      </c>
      <c r="AZ1166">
        <v>0</v>
      </c>
      <c r="BC1166" t="s">
        <v>1514</v>
      </c>
      <c r="BD1166">
        <v>0</v>
      </c>
      <c r="BG1166" t="s">
        <v>1514</v>
      </c>
      <c r="BH1166">
        <v>0</v>
      </c>
      <c r="BK1166" t="s">
        <v>1514</v>
      </c>
      <c r="BL1166">
        <v>0</v>
      </c>
    </row>
    <row r="1167" spans="19:64">
      <c r="S1167" t="s">
        <v>1515</v>
      </c>
      <c r="T1167">
        <v>32.457035577251901</v>
      </c>
      <c r="W1167" t="s">
        <v>1515</v>
      </c>
      <c r="X1167">
        <v>47.047496999999801</v>
      </c>
      <c r="AA1167" t="s">
        <v>1309</v>
      </c>
      <c r="AB1167">
        <v>-32.1927460956883</v>
      </c>
      <c r="AE1167" t="s">
        <v>1515</v>
      </c>
      <c r="AF1167">
        <v>32.457035577214498</v>
      </c>
      <c r="AI1167" t="s">
        <v>1515</v>
      </c>
      <c r="AJ1167">
        <v>32.457035577246003</v>
      </c>
      <c r="AM1167" t="s">
        <v>1515</v>
      </c>
      <c r="AN1167">
        <v>32.457035577274198</v>
      </c>
      <c r="AQ1167" t="s">
        <v>1515</v>
      </c>
      <c r="AR1167">
        <v>4.1890660281223097E-2</v>
      </c>
      <c r="AU1167" t="s">
        <v>1515</v>
      </c>
      <c r="AV1167">
        <v>1.574665</v>
      </c>
      <c r="AY1167" t="s">
        <v>1515</v>
      </c>
      <c r="AZ1167">
        <v>4.1890660281223902E-2</v>
      </c>
      <c r="BC1167" t="s">
        <v>1515</v>
      </c>
      <c r="BD1167">
        <v>4.1890660281223097E-2</v>
      </c>
      <c r="BG1167" t="s">
        <v>1515</v>
      </c>
      <c r="BH1167">
        <v>4.1890660281231E-2</v>
      </c>
      <c r="BK1167" t="s">
        <v>1515</v>
      </c>
      <c r="BL1167">
        <v>4.1890660281231E-2</v>
      </c>
    </row>
    <row r="1168" spans="19:64">
      <c r="S1168" t="s">
        <v>1516</v>
      </c>
      <c r="T1168">
        <v>0.300462193303761</v>
      </c>
      <c r="W1168" t="s">
        <v>1516</v>
      </c>
      <c r="X1168">
        <v>0.25585559999999002</v>
      </c>
      <c r="AA1168" t="s">
        <v>1310</v>
      </c>
      <c r="AB1168">
        <v>4.8158401849975698</v>
      </c>
      <c r="AE1168" t="s">
        <v>1516</v>
      </c>
      <c r="AF1168">
        <v>0.30046219330359403</v>
      </c>
      <c r="AI1168" t="s">
        <v>1516</v>
      </c>
      <c r="AJ1168">
        <v>0.30046219330373403</v>
      </c>
      <c r="AM1168" t="s">
        <v>1516</v>
      </c>
      <c r="AN1168">
        <v>0.30046219330378898</v>
      </c>
      <c r="AQ1168" t="s">
        <v>1516</v>
      </c>
      <c r="AR1168">
        <v>9.6555526535417296E-2</v>
      </c>
      <c r="AU1168" t="s">
        <v>1516</v>
      </c>
      <c r="AV1168">
        <v>2.8236399999998898E-2</v>
      </c>
      <c r="AY1168" t="s">
        <v>1516</v>
      </c>
      <c r="AZ1168">
        <v>9.6555526535411704E-2</v>
      </c>
      <c r="BC1168" t="s">
        <v>1516</v>
      </c>
      <c r="BD1168">
        <v>9.65555265354133E-2</v>
      </c>
      <c r="BG1168" t="s">
        <v>1516</v>
      </c>
      <c r="BH1168">
        <v>9.6555526535416394E-2</v>
      </c>
      <c r="BK1168" t="s">
        <v>1516</v>
      </c>
      <c r="BL1168">
        <v>9.6555526535416394E-2</v>
      </c>
    </row>
    <row r="1169" spans="19:64">
      <c r="S1169" t="s">
        <v>1517</v>
      </c>
      <c r="T1169" s="110">
        <v>0</v>
      </c>
      <c r="W1169" t="s">
        <v>1517</v>
      </c>
      <c r="X1169">
        <v>0</v>
      </c>
      <c r="AA1169" t="s">
        <v>1311</v>
      </c>
      <c r="AB1169" s="110">
        <v>2.5032264987423503E-4</v>
      </c>
      <c r="AE1169" t="s">
        <v>1517</v>
      </c>
      <c r="AF1169" s="110">
        <v>0</v>
      </c>
      <c r="AI1169" t="s">
        <v>1517</v>
      </c>
      <c r="AJ1169" s="110">
        <v>0</v>
      </c>
      <c r="AM1169" t="s">
        <v>1517</v>
      </c>
      <c r="AN1169">
        <v>0</v>
      </c>
      <c r="AQ1169" t="s">
        <v>1517</v>
      </c>
      <c r="AR1169">
        <v>0</v>
      </c>
      <c r="AU1169" t="s">
        <v>1517</v>
      </c>
      <c r="AV1169">
        <v>-7.5050215625004996E-2</v>
      </c>
      <c r="AY1169" t="s">
        <v>1517</v>
      </c>
      <c r="AZ1169">
        <v>0</v>
      </c>
      <c r="BC1169" t="s">
        <v>1517</v>
      </c>
      <c r="BD1169">
        <v>0</v>
      </c>
      <c r="BG1169" t="s">
        <v>1517</v>
      </c>
      <c r="BH1169">
        <v>0</v>
      </c>
      <c r="BK1169" t="s">
        <v>1517</v>
      </c>
      <c r="BL1169">
        <v>0</v>
      </c>
    </row>
    <row r="1170" spans="19:64">
      <c r="S1170" t="s">
        <v>1518</v>
      </c>
      <c r="T1170">
        <v>0</v>
      </c>
      <c r="W1170" t="s">
        <v>1518</v>
      </c>
      <c r="X1170">
        <v>0</v>
      </c>
      <c r="AA1170" t="s">
        <v>1312</v>
      </c>
      <c r="AB1170">
        <v>10.210784248324</v>
      </c>
      <c r="AE1170" t="s">
        <v>1518</v>
      </c>
      <c r="AF1170">
        <v>0</v>
      </c>
      <c r="AI1170" t="s">
        <v>1518</v>
      </c>
      <c r="AJ1170">
        <v>0</v>
      </c>
      <c r="AM1170" t="s">
        <v>1518</v>
      </c>
      <c r="AN1170">
        <v>0</v>
      </c>
      <c r="AQ1170" t="s">
        <v>1518</v>
      </c>
      <c r="AR1170">
        <v>0</v>
      </c>
      <c r="AU1170" t="s">
        <v>1518</v>
      </c>
      <c r="AV1170">
        <v>0</v>
      </c>
      <c r="AY1170" t="s">
        <v>1518</v>
      </c>
      <c r="AZ1170">
        <v>0</v>
      </c>
      <c r="BC1170" t="s">
        <v>1518</v>
      </c>
      <c r="BD1170">
        <v>0</v>
      </c>
      <c r="BG1170" t="s">
        <v>1518</v>
      </c>
      <c r="BH1170">
        <v>0</v>
      </c>
      <c r="BK1170" t="s">
        <v>1518</v>
      </c>
      <c r="BL1170">
        <v>0</v>
      </c>
    </row>
    <row r="1171" spans="19:64">
      <c r="S1171" t="s">
        <v>2082</v>
      </c>
      <c r="T1171">
        <v>0</v>
      </c>
      <c r="W1171" t="s">
        <v>2082</v>
      </c>
      <c r="X1171">
        <v>0</v>
      </c>
      <c r="AA1171" t="s">
        <v>1313</v>
      </c>
      <c r="AB1171">
        <v>10.210784248324</v>
      </c>
      <c r="AE1171" t="s">
        <v>2082</v>
      </c>
      <c r="AF1171">
        <v>0</v>
      </c>
      <c r="AI1171" t="s">
        <v>2082</v>
      </c>
      <c r="AJ1171">
        <v>0</v>
      </c>
      <c r="AM1171" t="s">
        <v>2082</v>
      </c>
      <c r="AN1171">
        <v>0</v>
      </c>
      <c r="AQ1171" t="s">
        <v>2082</v>
      </c>
      <c r="AR1171">
        <v>0</v>
      </c>
      <c r="AU1171" t="s">
        <v>2082</v>
      </c>
      <c r="AV1171">
        <v>0</v>
      </c>
      <c r="AY1171" t="s">
        <v>2082</v>
      </c>
      <c r="AZ1171">
        <v>0</v>
      </c>
      <c r="BC1171" t="s">
        <v>2082</v>
      </c>
      <c r="BD1171">
        <v>0</v>
      </c>
      <c r="BG1171" t="s">
        <v>2082</v>
      </c>
      <c r="BH1171">
        <v>0</v>
      </c>
      <c r="BK1171" t="s">
        <v>2082</v>
      </c>
      <c r="BL1171">
        <v>0</v>
      </c>
    </row>
    <row r="1172" spans="19:64">
      <c r="S1172" t="s">
        <v>1519</v>
      </c>
      <c r="T1172">
        <v>0</v>
      </c>
      <c r="W1172" t="s">
        <v>1519</v>
      </c>
      <c r="X1172">
        <v>0</v>
      </c>
      <c r="AA1172" t="s">
        <v>1314</v>
      </c>
      <c r="AB1172">
        <v>0</v>
      </c>
      <c r="AE1172" t="s">
        <v>1519</v>
      </c>
      <c r="AF1172">
        <v>0</v>
      </c>
      <c r="AI1172" t="s">
        <v>1519</v>
      </c>
      <c r="AJ1172">
        <v>0</v>
      </c>
      <c r="AM1172" t="s">
        <v>1519</v>
      </c>
      <c r="AN1172">
        <v>0</v>
      </c>
      <c r="AQ1172" t="s">
        <v>1519</v>
      </c>
      <c r="AR1172">
        <v>79.985888453787993</v>
      </c>
      <c r="AU1172" t="s">
        <v>1519</v>
      </c>
      <c r="AV1172">
        <v>18.891665340625</v>
      </c>
      <c r="AY1172" t="s">
        <v>1519</v>
      </c>
      <c r="AZ1172">
        <v>79.985888453787993</v>
      </c>
      <c r="BC1172" t="s">
        <v>1519</v>
      </c>
      <c r="BD1172">
        <v>79.985888453787894</v>
      </c>
      <c r="BG1172" t="s">
        <v>1519</v>
      </c>
      <c r="BH1172">
        <v>79.985888453787993</v>
      </c>
      <c r="BK1172" t="s">
        <v>1519</v>
      </c>
      <c r="BL1172">
        <v>79.985888453787993</v>
      </c>
    </row>
    <row r="1173" spans="19:64">
      <c r="S1173" t="s">
        <v>25</v>
      </c>
      <c r="T1173">
        <v>193.29167306594999</v>
      </c>
      <c r="W1173" t="s">
        <v>25</v>
      </c>
      <c r="X1173">
        <v>122.523950849999</v>
      </c>
      <c r="AA1173" t="s">
        <v>1315</v>
      </c>
      <c r="AB1173">
        <v>0</v>
      </c>
      <c r="AE1173" t="s">
        <v>25</v>
      </c>
      <c r="AF1173">
        <v>193.29167306594999</v>
      </c>
      <c r="AI1173" t="s">
        <v>25</v>
      </c>
      <c r="AJ1173">
        <v>193.29167306594999</v>
      </c>
      <c r="AM1173" t="s">
        <v>25</v>
      </c>
      <c r="AN1173">
        <v>193.29167306594999</v>
      </c>
      <c r="AQ1173" t="s">
        <v>25</v>
      </c>
      <c r="AR1173">
        <v>0.93452374001238703</v>
      </c>
      <c r="AU1173" t="s">
        <v>25</v>
      </c>
      <c r="AV1173">
        <v>1.574665</v>
      </c>
      <c r="AY1173" t="s">
        <v>25</v>
      </c>
      <c r="AZ1173">
        <v>0.93452374001240301</v>
      </c>
      <c r="BC1173" t="s">
        <v>25</v>
      </c>
      <c r="BD1173">
        <v>0.93452374001239902</v>
      </c>
      <c r="BG1173" t="s">
        <v>25</v>
      </c>
      <c r="BH1173">
        <v>0.93452374001239602</v>
      </c>
      <c r="BK1173" t="s">
        <v>25</v>
      </c>
      <c r="BL1173">
        <v>0.93452374001239602</v>
      </c>
    </row>
    <row r="1174" spans="19:64">
      <c r="S1174" t="s">
        <v>1520</v>
      </c>
      <c r="T1174" s="110">
        <v>1.48828282505775E-3</v>
      </c>
      <c r="W1174" t="s">
        <v>1520</v>
      </c>
      <c r="X1174" s="110">
        <v>7.2900000000041096E-4</v>
      </c>
      <c r="AA1174" t="s">
        <v>1316</v>
      </c>
      <c r="AB1174" s="110">
        <v>0</v>
      </c>
      <c r="AE1174" t="s">
        <v>1520</v>
      </c>
      <c r="AF1174" s="110">
        <v>1.4882828250580001E-3</v>
      </c>
      <c r="AI1174" t="s">
        <v>1520</v>
      </c>
      <c r="AJ1174" s="110">
        <v>1.4882828250582601E-3</v>
      </c>
      <c r="AM1174" t="s">
        <v>1520</v>
      </c>
      <c r="AN1174" s="110">
        <v>1.4882828250582E-3</v>
      </c>
      <c r="AQ1174" t="s">
        <v>1520</v>
      </c>
      <c r="AR1174" s="110">
        <v>4.6570465464442601E-4</v>
      </c>
      <c r="AU1174" t="s">
        <v>1520</v>
      </c>
      <c r="AV1174" s="110">
        <v>2.2079999999995899E-4</v>
      </c>
      <c r="AY1174" t="s">
        <v>1520</v>
      </c>
      <c r="AZ1174" s="110">
        <v>4.6570465464450099E-4</v>
      </c>
      <c r="BC1174" t="s">
        <v>1520</v>
      </c>
      <c r="BD1174" s="110">
        <v>4.6570465464442601E-4</v>
      </c>
      <c r="BG1174" t="s">
        <v>1520</v>
      </c>
      <c r="BH1174" s="110">
        <v>4.6570465464450099E-4</v>
      </c>
      <c r="BK1174" t="s">
        <v>1520</v>
      </c>
      <c r="BL1174" s="110">
        <v>4.6570465464450099E-4</v>
      </c>
    </row>
    <row r="1175" spans="19:64">
      <c r="S1175" t="s">
        <v>1521</v>
      </c>
      <c r="T1175">
        <v>0</v>
      </c>
      <c r="W1175" t="s">
        <v>1521</v>
      </c>
      <c r="X1175">
        <v>0</v>
      </c>
      <c r="AA1175" t="s">
        <v>1317</v>
      </c>
      <c r="AB1175">
        <v>0</v>
      </c>
      <c r="AE1175" t="s">
        <v>1521</v>
      </c>
      <c r="AF1175">
        <v>0</v>
      </c>
      <c r="AI1175" t="s">
        <v>1521</v>
      </c>
      <c r="AJ1175">
        <v>0</v>
      </c>
      <c r="AM1175" t="s">
        <v>1521</v>
      </c>
      <c r="AN1175">
        <v>0</v>
      </c>
      <c r="AQ1175" t="s">
        <v>1521</v>
      </c>
      <c r="AR1175">
        <v>0</v>
      </c>
      <c r="AU1175" t="s">
        <v>1521</v>
      </c>
      <c r="AV1175">
        <v>0</v>
      </c>
      <c r="AY1175" t="s">
        <v>1521</v>
      </c>
      <c r="AZ1175">
        <v>0</v>
      </c>
      <c r="BC1175" t="s">
        <v>1521</v>
      </c>
      <c r="BD1175">
        <v>0</v>
      </c>
      <c r="BG1175" t="s">
        <v>1521</v>
      </c>
      <c r="BH1175">
        <v>0</v>
      </c>
      <c r="BK1175" t="s">
        <v>1521</v>
      </c>
      <c r="BL1175">
        <v>0</v>
      </c>
    </row>
    <row r="1176" spans="19:64">
      <c r="S1176" t="s">
        <v>1522</v>
      </c>
      <c r="T1176">
        <v>0</v>
      </c>
      <c r="W1176" t="s">
        <v>1522</v>
      </c>
      <c r="X1176">
        <v>0</v>
      </c>
      <c r="AA1176" t="s">
        <v>1318</v>
      </c>
      <c r="AB1176">
        <v>0</v>
      </c>
      <c r="AE1176" t="s">
        <v>1522</v>
      </c>
      <c r="AF1176">
        <v>0</v>
      </c>
      <c r="AI1176" t="s">
        <v>1522</v>
      </c>
      <c r="AJ1176">
        <v>0</v>
      </c>
      <c r="AM1176" t="s">
        <v>1522</v>
      </c>
      <c r="AN1176">
        <v>0</v>
      </c>
      <c r="AQ1176" t="s">
        <v>1522</v>
      </c>
      <c r="AR1176">
        <v>0</v>
      </c>
      <c r="AU1176" t="s">
        <v>1522</v>
      </c>
      <c r="AV1176">
        <v>7.5050215625004996E-2</v>
      </c>
      <c r="AY1176" t="s">
        <v>1522</v>
      </c>
      <c r="AZ1176">
        <v>0</v>
      </c>
      <c r="BC1176" t="s">
        <v>1522</v>
      </c>
      <c r="BD1176">
        <v>0</v>
      </c>
      <c r="BG1176" t="s">
        <v>1522</v>
      </c>
      <c r="BH1176">
        <v>0</v>
      </c>
      <c r="BK1176" t="s">
        <v>1522</v>
      </c>
      <c r="BL1176">
        <v>0</v>
      </c>
    </row>
    <row r="1177" spans="19:64">
      <c r="S1177" t="s">
        <v>1523</v>
      </c>
      <c r="T1177">
        <v>0</v>
      </c>
      <c r="W1177" t="s">
        <v>1523</v>
      </c>
      <c r="X1177">
        <v>0</v>
      </c>
      <c r="AA1177" t="s">
        <v>1319</v>
      </c>
      <c r="AB1177">
        <v>0</v>
      </c>
      <c r="AE1177" t="s">
        <v>1523</v>
      </c>
      <c r="AF1177">
        <v>0</v>
      </c>
      <c r="AI1177" t="s">
        <v>1523</v>
      </c>
      <c r="AJ1177">
        <v>0</v>
      </c>
      <c r="AM1177" t="s">
        <v>1523</v>
      </c>
      <c r="AN1177">
        <v>0</v>
      </c>
      <c r="AQ1177" t="s">
        <v>1523</v>
      </c>
      <c r="AR1177">
        <v>0</v>
      </c>
      <c r="AU1177" t="s">
        <v>1523</v>
      </c>
      <c r="AV1177">
        <v>0</v>
      </c>
      <c r="AY1177" t="s">
        <v>1523</v>
      </c>
      <c r="AZ1177">
        <v>0</v>
      </c>
      <c r="BC1177" t="s">
        <v>1523</v>
      </c>
      <c r="BD1177">
        <v>0</v>
      </c>
      <c r="BG1177" t="s">
        <v>1523</v>
      </c>
      <c r="BH1177">
        <v>0</v>
      </c>
      <c r="BK1177" t="s">
        <v>1523</v>
      </c>
      <c r="BL1177">
        <v>0</v>
      </c>
    </row>
    <row r="1178" spans="19:64">
      <c r="S1178" t="s">
        <v>1524</v>
      </c>
      <c r="T1178">
        <v>0</v>
      </c>
      <c r="W1178" t="s">
        <v>1524</v>
      </c>
      <c r="X1178">
        <v>0</v>
      </c>
      <c r="AA1178" t="s">
        <v>1320</v>
      </c>
      <c r="AB1178">
        <v>0</v>
      </c>
      <c r="AE1178" t="s">
        <v>1524</v>
      </c>
      <c r="AF1178">
        <v>0</v>
      </c>
      <c r="AI1178" t="s">
        <v>1524</v>
      </c>
      <c r="AJ1178">
        <v>0</v>
      </c>
      <c r="AM1178" t="s">
        <v>1524</v>
      </c>
      <c r="AN1178">
        <v>0</v>
      </c>
      <c r="AQ1178" t="s">
        <v>1524</v>
      </c>
      <c r="AR1178">
        <v>0</v>
      </c>
      <c r="AU1178" t="s">
        <v>1524</v>
      </c>
      <c r="AV1178">
        <v>0</v>
      </c>
      <c r="AY1178" t="s">
        <v>1524</v>
      </c>
      <c r="AZ1178">
        <v>0</v>
      </c>
      <c r="BC1178" t="s">
        <v>1524</v>
      </c>
      <c r="BD1178">
        <v>0</v>
      </c>
      <c r="BG1178" t="s">
        <v>1524</v>
      </c>
      <c r="BH1178">
        <v>0</v>
      </c>
      <c r="BK1178" t="s">
        <v>1524</v>
      </c>
      <c r="BL1178">
        <v>0</v>
      </c>
    </row>
    <row r="1179" spans="19:64">
      <c r="S1179" t="s">
        <v>1525</v>
      </c>
      <c r="T1179">
        <v>-7.8116619833352205E-2</v>
      </c>
      <c r="W1179" t="s">
        <v>1525</v>
      </c>
      <c r="X1179">
        <v>0</v>
      </c>
      <c r="AA1179" t="s">
        <v>1321</v>
      </c>
      <c r="AB1179">
        <v>0.31579745097909401</v>
      </c>
      <c r="AE1179" t="s">
        <v>1525</v>
      </c>
      <c r="AF1179">
        <v>0</v>
      </c>
      <c r="AI1179" t="s">
        <v>1525</v>
      </c>
      <c r="AJ1179">
        <v>-0.15623323966667699</v>
      </c>
      <c r="AM1179" t="s">
        <v>1525</v>
      </c>
      <c r="AN1179">
        <v>-0.156233239666736</v>
      </c>
      <c r="AQ1179" t="s">
        <v>1525</v>
      </c>
      <c r="AR1179">
        <v>0</v>
      </c>
      <c r="AU1179" t="s">
        <v>1525</v>
      </c>
      <c r="AV1179">
        <v>0</v>
      </c>
      <c r="AY1179" t="s">
        <v>1525</v>
      </c>
      <c r="AZ1179">
        <v>-5.0172292215432797E-2</v>
      </c>
      <c r="BC1179" t="s">
        <v>1525</v>
      </c>
      <c r="BD1179">
        <v>0</v>
      </c>
      <c r="BG1179" t="s">
        <v>1525</v>
      </c>
      <c r="BH1179">
        <v>-5.01722922154305E-2</v>
      </c>
      <c r="BK1179" t="s">
        <v>1525</v>
      </c>
      <c r="BL1179">
        <v>-5.01722922154305E-2</v>
      </c>
    </row>
    <row r="1180" spans="19:64">
      <c r="S1180" t="s">
        <v>1526</v>
      </c>
      <c r="T1180">
        <v>-20.5500838966339</v>
      </c>
      <c r="W1180" t="s">
        <v>1526</v>
      </c>
      <c r="X1180">
        <v>-10.066381199999901</v>
      </c>
      <c r="AA1180" t="s">
        <v>1322</v>
      </c>
      <c r="AB1180">
        <v>0</v>
      </c>
      <c r="AE1180" t="s">
        <v>1526</v>
      </c>
      <c r="AF1180">
        <v>-20.5500838966353</v>
      </c>
      <c r="AI1180" t="s">
        <v>1526</v>
      </c>
      <c r="AJ1180">
        <v>-20.550083896634099</v>
      </c>
      <c r="AM1180" t="s">
        <v>1526</v>
      </c>
      <c r="AN1180">
        <v>-20.550083896633101</v>
      </c>
      <c r="AQ1180" t="s">
        <v>1526</v>
      </c>
      <c r="AR1180">
        <v>-4.38205152495844</v>
      </c>
      <c r="AU1180" t="s">
        <v>1526</v>
      </c>
      <c r="AV1180">
        <v>-2.0775083999999899</v>
      </c>
      <c r="AY1180" t="s">
        <v>1526</v>
      </c>
      <c r="AZ1180">
        <v>-4.38205152495844</v>
      </c>
      <c r="BC1180" t="s">
        <v>1526</v>
      </c>
      <c r="BD1180">
        <v>-4.3820515249584302</v>
      </c>
      <c r="BG1180" t="s">
        <v>1526</v>
      </c>
      <c r="BH1180">
        <v>-4.3820515249584302</v>
      </c>
      <c r="BK1180" t="s">
        <v>1526</v>
      </c>
      <c r="BL1180">
        <v>-4.3820515249584302</v>
      </c>
    </row>
    <row r="1181" spans="19:64">
      <c r="S1181" t="s">
        <v>1323</v>
      </c>
      <c r="T1181">
        <v>0</v>
      </c>
      <c r="AA1181" t="s">
        <v>1323</v>
      </c>
      <c r="AB1181">
        <v>0</v>
      </c>
      <c r="AE1181" t="s">
        <v>1323</v>
      </c>
      <c r="AF1181">
        <v>0</v>
      </c>
      <c r="AI1181" t="s">
        <v>1323</v>
      </c>
      <c r="AJ1181">
        <v>0</v>
      </c>
    </row>
    <row r="1182" spans="19:64">
      <c r="S1182" t="s">
        <v>1324</v>
      </c>
      <c r="T1182">
        <v>0</v>
      </c>
      <c r="AA1182" t="s">
        <v>1324</v>
      </c>
      <c r="AB1182">
        <v>0</v>
      </c>
      <c r="AE1182" t="s">
        <v>1324</v>
      </c>
      <c r="AF1182">
        <v>0</v>
      </c>
      <c r="AI1182" t="s">
        <v>1324</v>
      </c>
      <c r="AJ1182">
        <v>0</v>
      </c>
    </row>
    <row r="1183" spans="19:64">
      <c r="S1183" t="s">
        <v>1325</v>
      </c>
      <c r="T1183">
        <v>0</v>
      </c>
      <c r="AA1183" t="s">
        <v>1325</v>
      </c>
      <c r="AB1183">
        <v>0</v>
      </c>
      <c r="AE1183" t="s">
        <v>1325</v>
      </c>
      <c r="AF1183">
        <v>0</v>
      </c>
      <c r="AI1183" t="s">
        <v>1325</v>
      </c>
      <c r="AJ1183">
        <v>0</v>
      </c>
    </row>
    <row r="1184" spans="19:64">
      <c r="S1184" t="s">
        <v>1326</v>
      </c>
      <c r="T1184">
        <v>0</v>
      </c>
      <c r="AA1184" t="s">
        <v>1326</v>
      </c>
      <c r="AB1184">
        <v>0</v>
      </c>
      <c r="AE1184" t="s">
        <v>1326</v>
      </c>
      <c r="AF1184">
        <v>0</v>
      </c>
      <c r="AI1184" t="s">
        <v>1326</v>
      </c>
      <c r="AJ1184">
        <v>0</v>
      </c>
    </row>
    <row r="1185" spans="19:36">
      <c r="S1185" t="s">
        <v>1327</v>
      </c>
      <c r="T1185">
        <v>0</v>
      </c>
      <c r="AA1185" t="s">
        <v>1327</v>
      </c>
      <c r="AB1185">
        <v>0</v>
      </c>
      <c r="AE1185" t="s">
        <v>1327</v>
      </c>
      <c r="AF1185">
        <v>0</v>
      </c>
      <c r="AI1185" t="s">
        <v>1327</v>
      </c>
      <c r="AJ1185">
        <v>0</v>
      </c>
    </row>
    <row r="1186" spans="19:36">
      <c r="S1186" t="s">
        <v>1328</v>
      </c>
      <c r="T1186" s="110">
        <v>2.5032264987423503E-4</v>
      </c>
      <c r="AA1186" t="s">
        <v>1328</v>
      </c>
      <c r="AB1186" s="110">
        <v>2.5032264987423503E-4</v>
      </c>
      <c r="AE1186" t="s">
        <v>1328</v>
      </c>
      <c r="AF1186" s="110">
        <v>2.5032264987423503E-4</v>
      </c>
      <c r="AI1186" t="s">
        <v>1328</v>
      </c>
      <c r="AJ1186" s="110">
        <v>2.5032264987423503E-4</v>
      </c>
    </row>
    <row r="1187" spans="19:36">
      <c r="S1187" t="s">
        <v>1329</v>
      </c>
      <c r="T1187">
        <v>0</v>
      </c>
      <c r="AA1187" t="s">
        <v>1329</v>
      </c>
      <c r="AB1187">
        <v>0</v>
      </c>
      <c r="AE1187" t="s">
        <v>1329</v>
      </c>
      <c r="AF1187">
        <v>0</v>
      </c>
      <c r="AI1187" t="s">
        <v>1329</v>
      </c>
      <c r="AJ1187">
        <v>0</v>
      </c>
    </row>
    <row r="1188" spans="19:36">
      <c r="S1188" t="s">
        <v>1330</v>
      </c>
      <c r="T1188">
        <v>-0.408845449653643</v>
      </c>
      <c r="AA1188" t="s">
        <v>1330</v>
      </c>
      <c r="AB1188">
        <v>-0.408845449653643</v>
      </c>
      <c r="AE1188" t="s">
        <v>1330</v>
      </c>
      <c r="AF1188">
        <v>-0.408845449653643</v>
      </c>
      <c r="AI1188" t="s">
        <v>1330</v>
      </c>
      <c r="AJ1188">
        <v>-0.408845449653643</v>
      </c>
    </row>
    <row r="1189" spans="19:36">
      <c r="S1189" t="s">
        <v>364</v>
      </c>
      <c r="T1189">
        <v>1.48828282505836E-3</v>
      </c>
      <c r="AA1189" t="s">
        <v>364</v>
      </c>
      <c r="AB1189">
        <v>1.48828282505836E-3</v>
      </c>
      <c r="AE1189" t="s">
        <v>364</v>
      </c>
      <c r="AF1189">
        <v>1.48828282505836E-3</v>
      </c>
      <c r="AI1189" t="s">
        <v>364</v>
      </c>
      <c r="AJ1189">
        <v>1.48828282505836E-3</v>
      </c>
    </row>
    <row r="1190" spans="19:36">
      <c r="S1190" t="s">
        <v>1331</v>
      </c>
      <c r="T1190">
        <v>0</v>
      </c>
      <c r="AA1190" t="s">
        <v>1331</v>
      </c>
      <c r="AB1190">
        <v>0</v>
      </c>
      <c r="AE1190" t="s">
        <v>1331</v>
      </c>
      <c r="AF1190">
        <v>0</v>
      </c>
      <c r="AI1190" t="s">
        <v>1331</v>
      </c>
      <c r="AJ1190">
        <v>0</v>
      </c>
    </row>
    <row r="1191" spans="19:36">
      <c r="S1191" t="s">
        <v>1332</v>
      </c>
      <c r="T1191">
        <v>0</v>
      </c>
      <c r="AA1191" t="s">
        <v>1332</v>
      </c>
      <c r="AB1191">
        <v>0</v>
      </c>
      <c r="AE1191" t="s">
        <v>1332</v>
      </c>
      <c r="AF1191">
        <v>0</v>
      </c>
      <c r="AI1191" t="s">
        <v>1332</v>
      </c>
      <c r="AJ1191">
        <v>0</v>
      </c>
    </row>
    <row r="1192" spans="19:36">
      <c r="S1192" t="s">
        <v>1333</v>
      </c>
      <c r="T1192">
        <v>-7.8116619833323797E-2</v>
      </c>
      <c r="AA1192" t="s">
        <v>1333</v>
      </c>
      <c r="AB1192">
        <v>-7.8116619833323797E-2</v>
      </c>
      <c r="AE1192" t="s">
        <v>1333</v>
      </c>
      <c r="AF1192">
        <v>-7.8116619833323797E-2</v>
      </c>
      <c r="AI1192" t="s">
        <v>1333</v>
      </c>
      <c r="AJ1192">
        <v>-7.8116619833323797E-2</v>
      </c>
    </row>
    <row r="1193" spans="19:36">
      <c r="S1193" t="s">
        <v>1334</v>
      </c>
      <c r="T1193">
        <v>0</v>
      </c>
      <c r="AA1193" t="s">
        <v>1334</v>
      </c>
      <c r="AB1193">
        <v>0</v>
      </c>
      <c r="AE1193" t="s">
        <v>1334</v>
      </c>
      <c r="AF1193">
        <v>0</v>
      </c>
      <c r="AI1193" t="s">
        <v>1334</v>
      </c>
      <c r="AJ1193">
        <v>0</v>
      </c>
    </row>
    <row r="1194" spans="19:36">
      <c r="S1194" t="s">
        <v>1335</v>
      </c>
      <c r="T1194">
        <v>4.9206712838193202E-3</v>
      </c>
      <c r="AA1194" t="s">
        <v>1335</v>
      </c>
      <c r="AB1194">
        <v>4.9206712838193202E-3</v>
      </c>
      <c r="AE1194" t="s">
        <v>1335</v>
      </c>
      <c r="AF1194">
        <v>4.9206712838193202E-3</v>
      </c>
      <c r="AI1194" t="s">
        <v>1335</v>
      </c>
      <c r="AJ1194">
        <v>4.9206712838193202E-3</v>
      </c>
    </row>
    <row r="1195" spans="19:36">
      <c r="S1195" t="s">
        <v>1336</v>
      </c>
      <c r="T1195">
        <v>0</v>
      </c>
      <c r="AA1195" t="s">
        <v>1336</v>
      </c>
      <c r="AB1195">
        <v>0</v>
      </c>
      <c r="AE1195" t="s">
        <v>1336</v>
      </c>
      <c r="AF1195">
        <v>0</v>
      </c>
      <c r="AI1195" t="s">
        <v>1336</v>
      </c>
      <c r="AJ1195">
        <v>0</v>
      </c>
    </row>
    <row r="1196" spans="19:36">
      <c r="S1196" t="s">
        <v>1337</v>
      </c>
      <c r="T1196">
        <v>0</v>
      </c>
      <c r="AA1196" t="s">
        <v>1337</v>
      </c>
      <c r="AB1196">
        <v>0</v>
      </c>
      <c r="AE1196" t="s">
        <v>1337</v>
      </c>
      <c r="AF1196">
        <v>0</v>
      </c>
      <c r="AI1196" t="s">
        <v>1337</v>
      </c>
      <c r="AJ1196">
        <v>0</v>
      </c>
    </row>
    <row r="1197" spans="19:36">
      <c r="S1197" t="s">
        <v>1338</v>
      </c>
      <c r="T1197">
        <v>0</v>
      </c>
      <c r="AA1197" t="s">
        <v>1338</v>
      </c>
      <c r="AB1197">
        <v>0</v>
      </c>
      <c r="AE1197" t="s">
        <v>1338</v>
      </c>
      <c r="AF1197">
        <v>0</v>
      </c>
      <c r="AI1197" t="s">
        <v>1338</v>
      </c>
      <c r="AJ1197">
        <v>0</v>
      </c>
    </row>
    <row r="1198" spans="19:36">
      <c r="S1198" t="s">
        <v>1339</v>
      </c>
      <c r="T1198">
        <v>0</v>
      </c>
      <c r="AA1198" t="s">
        <v>1339</v>
      </c>
      <c r="AB1198">
        <v>0</v>
      </c>
      <c r="AE1198" t="s">
        <v>1339</v>
      </c>
      <c r="AF1198">
        <v>0</v>
      </c>
      <c r="AI1198" t="s">
        <v>1339</v>
      </c>
      <c r="AJ1198">
        <v>0</v>
      </c>
    </row>
    <row r="1199" spans="19:36">
      <c r="S1199" t="s">
        <v>1340</v>
      </c>
      <c r="T1199">
        <v>0</v>
      </c>
      <c r="AA1199" t="s">
        <v>1340</v>
      </c>
      <c r="AB1199">
        <v>0</v>
      </c>
      <c r="AE1199" t="s">
        <v>1340</v>
      </c>
      <c r="AF1199">
        <v>0</v>
      </c>
      <c r="AI1199" t="s">
        <v>1340</v>
      </c>
      <c r="AJ1199">
        <v>0</v>
      </c>
    </row>
    <row r="1200" spans="19:36">
      <c r="S1200" t="s">
        <v>1341</v>
      </c>
      <c r="T1200">
        <v>0</v>
      </c>
      <c r="AA1200" t="s">
        <v>1341</v>
      </c>
      <c r="AB1200">
        <v>0</v>
      </c>
      <c r="AE1200" t="s">
        <v>1341</v>
      </c>
      <c r="AF1200">
        <v>0</v>
      </c>
      <c r="AI1200" t="s">
        <v>1341</v>
      </c>
      <c r="AJ1200">
        <v>0</v>
      </c>
    </row>
    <row r="1201" spans="19:36">
      <c r="S1201" t="s">
        <v>1342</v>
      </c>
      <c r="T1201">
        <v>7.8248423728276201E-2</v>
      </c>
      <c r="AA1201" t="s">
        <v>1342</v>
      </c>
      <c r="AB1201">
        <v>7.8248423728276201E-2</v>
      </c>
      <c r="AE1201" t="s">
        <v>1342</v>
      </c>
      <c r="AF1201">
        <v>7.8248423728276201E-2</v>
      </c>
      <c r="AI1201" t="s">
        <v>1342</v>
      </c>
      <c r="AJ1201">
        <v>7.8248423728276201E-2</v>
      </c>
    </row>
    <row r="1202" spans="19:36">
      <c r="S1202" t="s">
        <v>1343</v>
      </c>
      <c r="T1202">
        <v>0</v>
      </c>
      <c r="AA1202" t="s">
        <v>1343</v>
      </c>
      <c r="AB1202">
        <v>0</v>
      </c>
      <c r="AE1202" t="s">
        <v>1343</v>
      </c>
      <c r="AF1202">
        <v>0</v>
      </c>
      <c r="AI1202" t="s">
        <v>1343</v>
      </c>
      <c r="AJ1202">
        <v>0</v>
      </c>
    </row>
    <row r="1203" spans="19:36">
      <c r="S1203" t="s">
        <v>1344</v>
      </c>
      <c r="T1203">
        <v>0</v>
      </c>
      <c r="AA1203" t="s">
        <v>1344</v>
      </c>
      <c r="AB1203">
        <v>0</v>
      </c>
      <c r="AE1203" t="s">
        <v>1344</v>
      </c>
      <c r="AF1203">
        <v>0</v>
      </c>
      <c r="AI1203" t="s">
        <v>1344</v>
      </c>
      <c r="AJ1203">
        <v>0</v>
      </c>
    </row>
    <row r="1204" spans="19:36">
      <c r="S1204" t="s">
        <v>1345</v>
      </c>
      <c r="T1204">
        <v>0</v>
      </c>
      <c r="AA1204" t="s">
        <v>1345</v>
      </c>
      <c r="AB1204">
        <v>0</v>
      </c>
      <c r="AE1204" t="s">
        <v>1345</v>
      </c>
      <c r="AF1204">
        <v>0</v>
      </c>
      <c r="AI1204" t="s">
        <v>1345</v>
      </c>
      <c r="AJ1204">
        <v>0</v>
      </c>
    </row>
    <row r="1205" spans="19:36">
      <c r="S1205" t="s">
        <v>1346</v>
      </c>
      <c r="T1205">
        <v>0</v>
      </c>
      <c r="AA1205" t="s">
        <v>1346</v>
      </c>
      <c r="AB1205">
        <v>0</v>
      </c>
      <c r="AE1205" t="s">
        <v>1346</v>
      </c>
      <c r="AF1205">
        <v>0</v>
      </c>
      <c r="AI1205" t="s">
        <v>1346</v>
      </c>
      <c r="AJ1205">
        <v>0</v>
      </c>
    </row>
    <row r="1206" spans="19:36">
      <c r="S1206" t="s">
        <v>1347</v>
      </c>
      <c r="T1206">
        <v>0</v>
      </c>
      <c r="AA1206" t="s">
        <v>1347</v>
      </c>
      <c r="AB1206">
        <v>0</v>
      </c>
      <c r="AE1206" t="s">
        <v>1347</v>
      </c>
      <c r="AF1206">
        <v>0</v>
      </c>
      <c r="AI1206" t="s">
        <v>1347</v>
      </c>
      <c r="AJ1206">
        <v>0</v>
      </c>
    </row>
    <row r="1207" spans="19:36">
      <c r="S1207" t="s">
        <v>1348</v>
      </c>
      <c r="T1207">
        <v>0</v>
      </c>
      <c r="AA1207" t="s">
        <v>1348</v>
      </c>
      <c r="AB1207">
        <v>0</v>
      </c>
      <c r="AE1207" t="s">
        <v>1348</v>
      </c>
      <c r="AF1207">
        <v>0</v>
      </c>
      <c r="AI1207" t="s">
        <v>1348</v>
      </c>
      <c r="AJ1207">
        <v>0</v>
      </c>
    </row>
    <row r="1208" spans="19:36">
      <c r="S1208" t="s">
        <v>1349</v>
      </c>
      <c r="T1208">
        <v>0.24870706283955801</v>
      </c>
      <c r="AA1208" t="s">
        <v>1349</v>
      </c>
      <c r="AB1208">
        <v>0.24870706283955801</v>
      </c>
      <c r="AE1208" t="s">
        <v>1349</v>
      </c>
      <c r="AF1208">
        <v>0.24870706283955801</v>
      </c>
      <c r="AI1208" t="s">
        <v>1349</v>
      </c>
      <c r="AJ1208">
        <v>0.24870706283955801</v>
      </c>
    </row>
    <row r="1209" spans="19:36">
      <c r="S1209" t="s">
        <v>1350</v>
      </c>
      <c r="T1209">
        <v>0</v>
      </c>
      <c r="AA1209" t="s">
        <v>1350</v>
      </c>
      <c r="AB1209">
        <v>0</v>
      </c>
      <c r="AE1209" t="s">
        <v>1350</v>
      </c>
      <c r="AF1209">
        <v>0</v>
      </c>
      <c r="AI1209" t="s">
        <v>1350</v>
      </c>
      <c r="AJ1209">
        <v>0</v>
      </c>
    </row>
    <row r="1210" spans="19:36">
      <c r="S1210" t="s">
        <v>1351</v>
      </c>
      <c r="T1210">
        <v>0</v>
      </c>
      <c r="AA1210" t="s">
        <v>1351</v>
      </c>
      <c r="AB1210">
        <v>0</v>
      </c>
      <c r="AE1210" t="s">
        <v>1351</v>
      </c>
      <c r="AF1210">
        <v>0</v>
      </c>
      <c r="AI1210" t="s">
        <v>1351</v>
      </c>
      <c r="AJ1210">
        <v>0</v>
      </c>
    </row>
    <row r="1211" spans="19:36">
      <c r="S1211" t="s">
        <v>1352</v>
      </c>
      <c r="T1211">
        <v>0</v>
      </c>
      <c r="AA1211" t="s">
        <v>1352</v>
      </c>
      <c r="AB1211">
        <v>0</v>
      </c>
      <c r="AE1211" t="s">
        <v>1352</v>
      </c>
      <c r="AF1211">
        <v>0</v>
      </c>
      <c r="AI1211" t="s">
        <v>1352</v>
      </c>
      <c r="AJ1211">
        <v>0</v>
      </c>
    </row>
    <row r="1212" spans="19:36">
      <c r="S1212" t="s">
        <v>1353</v>
      </c>
      <c r="T1212">
        <v>10.210784248324</v>
      </c>
      <c r="AA1212" t="s">
        <v>1353</v>
      </c>
      <c r="AB1212">
        <v>10.210784248324</v>
      </c>
      <c r="AE1212" t="s">
        <v>1353</v>
      </c>
      <c r="AF1212">
        <v>10.210784248324</v>
      </c>
      <c r="AI1212" t="s">
        <v>1353</v>
      </c>
      <c r="AJ1212">
        <v>10.210784248324</v>
      </c>
    </row>
    <row r="1213" spans="19:36">
      <c r="S1213" t="s">
        <v>1354</v>
      </c>
      <c r="T1213">
        <v>0</v>
      </c>
      <c r="AA1213" t="s">
        <v>1354</v>
      </c>
      <c r="AB1213">
        <v>0</v>
      </c>
      <c r="AE1213" t="s">
        <v>1354</v>
      </c>
      <c r="AF1213">
        <v>0</v>
      </c>
      <c r="AI1213" t="s">
        <v>1354</v>
      </c>
      <c r="AJ1213">
        <v>0</v>
      </c>
    </row>
    <row r="1214" spans="19:36">
      <c r="S1214" t="s">
        <v>1355</v>
      </c>
      <c r="T1214">
        <v>237.003030507928</v>
      </c>
      <c r="AA1214" t="s">
        <v>1355</v>
      </c>
      <c r="AB1214">
        <v>237.003030507928</v>
      </c>
      <c r="AE1214" t="s">
        <v>1355</v>
      </c>
      <c r="AF1214">
        <v>237.003030507928</v>
      </c>
      <c r="AI1214" t="s">
        <v>1355</v>
      </c>
      <c r="AJ1214">
        <v>237.003030507928</v>
      </c>
    </row>
    <row r="1215" spans="19:36">
      <c r="S1215" t="s">
        <v>1356</v>
      </c>
      <c r="T1215">
        <v>0</v>
      </c>
      <c r="AA1215" t="s">
        <v>1356</v>
      </c>
      <c r="AB1215">
        <v>0</v>
      </c>
      <c r="AE1215" t="s">
        <v>1356</v>
      </c>
      <c r="AF1215">
        <v>0</v>
      </c>
      <c r="AI1215" t="s">
        <v>1356</v>
      </c>
      <c r="AJ1215">
        <v>0</v>
      </c>
    </row>
    <row r="1216" spans="19:36">
      <c r="S1216" t="s">
        <v>1357</v>
      </c>
      <c r="T1216">
        <v>0</v>
      </c>
      <c r="AA1216" t="s">
        <v>1357</v>
      </c>
      <c r="AB1216">
        <v>0</v>
      </c>
      <c r="AE1216" t="s">
        <v>1357</v>
      </c>
      <c r="AF1216">
        <v>0</v>
      </c>
      <c r="AI1216" t="s">
        <v>1357</v>
      </c>
      <c r="AJ1216">
        <v>0</v>
      </c>
    </row>
    <row r="1217" spans="19:36">
      <c r="S1217" t="s">
        <v>1358</v>
      </c>
      <c r="T1217">
        <v>0</v>
      </c>
      <c r="AA1217" t="s">
        <v>1358</v>
      </c>
      <c r="AB1217">
        <v>0</v>
      </c>
      <c r="AE1217" t="s">
        <v>1358</v>
      </c>
      <c r="AF1217">
        <v>0</v>
      </c>
      <c r="AI1217" t="s">
        <v>1358</v>
      </c>
      <c r="AJ1217">
        <v>0</v>
      </c>
    </row>
    <row r="1218" spans="19:36">
      <c r="S1218" t="s">
        <v>1359</v>
      </c>
      <c r="T1218">
        <v>7.5663121816807594E-2</v>
      </c>
      <c r="AA1218" t="s">
        <v>1359</v>
      </c>
      <c r="AB1218">
        <v>7.5663121816807594E-2</v>
      </c>
      <c r="AE1218" t="s">
        <v>1359</v>
      </c>
      <c r="AF1218">
        <v>7.5663121816807594E-2</v>
      </c>
      <c r="AI1218" t="s">
        <v>1359</v>
      </c>
      <c r="AJ1218">
        <v>7.5663121816807594E-2</v>
      </c>
    </row>
    <row r="1219" spans="19:36">
      <c r="S1219" t="s">
        <v>1360</v>
      </c>
      <c r="T1219">
        <v>0</v>
      </c>
      <c r="AA1219" t="s">
        <v>1360</v>
      </c>
      <c r="AB1219">
        <v>0</v>
      </c>
      <c r="AE1219" t="s">
        <v>1360</v>
      </c>
      <c r="AF1219">
        <v>0</v>
      </c>
      <c r="AI1219" t="s">
        <v>1360</v>
      </c>
      <c r="AJ1219">
        <v>0</v>
      </c>
    </row>
    <row r="1220" spans="19:36">
      <c r="S1220" t="s">
        <v>1361</v>
      </c>
      <c r="T1220">
        <v>0</v>
      </c>
      <c r="AA1220" t="s">
        <v>1361</v>
      </c>
      <c r="AB1220">
        <v>0</v>
      </c>
      <c r="AE1220" t="s">
        <v>1361</v>
      </c>
      <c r="AF1220">
        <v>0</v>
      </c>
      <c r="AI1220" t="s">
        <v>1361</v>
      </c>
      <c r="AJ1220">
        <v>0</v>
      </c>
    </row>
    <row r="1221" spans="19:36">
      <c r="S1221" t="s">
        <v>1362</v>
      </c>
      <c r="T1221">
        <v>2.9832868797901899E-2</v>
      </c>
      <c r="AA1221" t="s">
        <v>1362</v>
      </c>
      <c r="AB1221">
        <v>2.9832868797901899E-2</v>
      </c>
      <c r="AE1221" t="s">
        <v>1362</v>
      </c>
      <c r="AF1221">
        <v>2.9832868797901899E-2</v>
      </c>
      <c r="AI1221" t="s">
        <v>1362</v>
      </c>
      <c r="AJ1221">
        <v>2.9832868797901899E-2</v>
      </c>
    </row>
    <row r="1222" spans="19:36">
      <c r="S1222" t="s">
        <v>1363</v>
      </c>
      <c r="T1222">
        <v>0</v>
      </c>
      <c r="AA1222" t="s">
        <v>1363</v>
      </c>
      <c r="AB1222">
        <v>0</v>
      </c>
      <c r="AE1222" t="s">
        <v>1363</v>
      </c>
      <c r="AF1222">
        <v>0</v>
      </c>
      <c r="AI1222" t="s">
        <v>1363</v>
      </c>
      <c r="AJ1222">
        <v>0</v>
      </c>
    </row>
    <row r="1223" spans="19:36">
      <c r="S1223" t="s">
        <v>1364</v>
      </c>
      <c r="T1223">
        <v>0</v>
      </c>
      <c r="AA1223" t="s">
        <v>1364</v>
      </c>
      <c r="AB1223">
        <v>0</v>
      </c>
      <c r="AE1223" t="s">
        <v>1364</v>
      </c>
      <c r="AF1223">
        <v>0</v>
      </c>
      <c r="AI1223" t="s">
        <v>1364</v>
      </c>
      <c r="AJ1223">
        <v>0</v>
      </c>
    </row>
    <row r="1224" spans="19:36">
      <c r="S1224" t="s">
        <v>22</v>
      </c>
      <c r="T1224">
        <v>0</v>
      </c>
      <c r="AA1224" t="s">
        <v>22</v>
      </c>
      <c r="AB1224">
        <v>0</v>
      </c>
      <c r="AE1224" t="s">
        <v>22</v>
      </c>
      <c r="AF1224">
        <v>0</v>
      </c>
      <c r="AI1224" t="s">
        <v>22</v>
      </c>
      <c r="AJ1224">
        <v>0</v>
      </c>
    </row>
    <row r="1225" spans="19:36">
      <c r="S1225" t="s">
        <v>1365</v>
      </c>
      <c r="T1225">
        <v>0</v>
      </c>
      <c r="AA1225" t="s">
        <v>1365</v>
      </c>
      <c r="AB1225">
        <v>0</v>
      </c>
      <c r="AE1225" t="s">
        <v>1365</v>
      </c>
      <c r="AF1225">
        <v>0</v>
      </c>
      <c r="AI1225" t="s">
        <v>1365</v>
      </c>
      <c r="AJ1225">
        <v>0</v>
      </c>
    </row>
    <row r="1226" spans="19:36">
      <c r="S1226" t="s">
        <v>1366</v>
      </c>
      <c r="T1226">
        <v>0</v>
      </c>
      <c r="AA1226" t="s">
        <v>1366</v>
      </c>
      <c r="AB1226">
        <v>0</v>
      </c>
      <c r="AE1226" t="s">
        <v>1366</v>
      </c>
      <c r="AF1226">
        <v>0</v>
      </c>
      <c r="AI1226" t="s">
        <v>1366</v>
      </c>
      <c r="AJ1226">
        <v>0</v>
      </c>
    </row>
    <row r="1227" spans="19:36">
      <c r="S1227" t="s">
        <v>1367</v>
      </c>
      <c r="T1227">
        <v>0</v>
      </c>
      <c r="AA1227" t="s">
        <v>1367</v>
      </c>
      <c r="AB1227">
        <v>0</v>
      </c>
      <c r="AE1227" t="s">
        <v>1367</v>
      </c>
      <c r="AF1227">
        <v>0</v>
      </c>
      <c r="AI1227" t="s">
        <v>1367</v>
      </c>
      <c r="AJ1227">
        <v>0</v>
      </c>
    </row>
    <row r="1228" spans="19:36">
      <c r="S1228" t="s">
        <v>1368</v>
      </c>
      <c r="T1228">
        <v>0</v>
      </c>
      <c r="AA1228" t="s">
        <v>1368</v>
      </c>
      <c r="AB1228">
        <v>0</v>
      </c>
      <c r="AE1228" t="s">
        <v>1368</v>
      </c>
      <c r="AF1228">
        <v>0</v>
      </c>
      <c r="AI1228" t="s">
        <v>1368</v>
      </c>
      <c r="AJ1228">
        <v>0</v>
      </c>
    </row>
    <row r="1229" spans="19:36">
      <c r="S1229" t="s">
        <v>1369</v>
      </c>
      <c r="T1229">
        <v>0</v>
      </c>
      <c r="AA1229" t="s">
        <v>1369</v>
      </c>
      <c r="AB1229">
        <v>0</v>
      </c>
      <c r="AE1229" t="s">
        <v>1369</v>
      </c>
      <c r="AF1229">
        <v>0</v>
      </c>
      <c r="AI1229" t="s">
        <v>1369</v>
      </c>
      <c r="AJ1229">
        <v>0</v>
      </c>
    </row>
    <row r="1230" spans="19:36">
      <c r="S1230" t="s">
        <v>1370</v>
      </c>
      <c r="T1230">
        <v>3.3570710440553098E-2</v>
      </c>
      <c r="AA1230" t="s">
        <v>1370</v>
      </c>
      <c r="AB1230">
        <v>3.3570710440553098E-2</v>
      </c>
      <c r="AE1230" t="s">
        <v>1370</v>
      </c>
      <c r="AF1230">
        <v>3.3570710440553098E-2</v>
      </c>
      <c r="AI1230" t="s">
        <v>1370</v>
      </c>
      <c r="AJ1230">
        <v>3.3570710440553098E-2</v>
      </c>
    </row>
    <row r="1231" spans="19:36">
      <c r="S1231" t="s">
        <v>374</v>
      </c>
      <c r="T1231">
        <v>6.8824564905326693E-2</v>
      </c>
      <c r="AA1231" t="s">
        <v>374</v>
      </c>
      <c r="AB1231">
        <v>6.8824564905326693E-2</v>
      </c>
      <c r="AE1231" t="s">
        <v>374</v>
      </c>
      <c r="AF1231">
        <v>6.8824564905326693E-2</v>
      </c>
      <c r="AI1231" t="s">
        <v>374</v>
      </c>
      <c r="AJ1231">
        <v>6.8824564905326693E-2</v>
      </c>
    </row>
    <row r="1232" spans="19:36">
      <c r="S1232" t="s">
        <v>1371</v>
      </c>
      <c r="T1232">
        <v>0</v>
      </c>
      <c r="AA1232" t="s">
        <v>1371</v>
      </c>
      <c r="AB1232">
        <v>0</v>
      </c>
      <c r="AE1232" t="s">
        <v>1371</v>
      </c>
      <c r="AF1232">
        <v>0</v>
      </c>
      <c r="AI1232" t="s">
        <v>1371</v>
      </c>
      <c r="AJ1232">
        <v>0</v>
      </c>
    </row>
    <row r="1233" spans="19:36">
      <c r="S1233" t="s">
        <v>1372</v>
      </c>
      <c r="T1233">
        <v>0</v>
      </c>
      <c r="AA1233" t="s">
        <v>1372</v>
      </c>
      <c r="AB1233">
        <v>0</v>
      </c>
      <c r="AE1233" t="s">
        <v>1372</v>
      </c>
      <c r="AF1233">
        <v>0</v>
      </c>
      <c r="AI1233" t="s">
        <v>1372</v>
      </c>
      <c r="AJ1233">
        <v>0</v>
      </c>
    </row>
    <row r="1234" spans="19:36">
      <c r="S1234" t="s">
        <v>1373</v>
      </c>
      <c r="T1234">
        <v>-53.162581125663998</v>
      </c>
      <c r="AA1234" t="s">
        <v>1373</v>
      </c>
      <c r="AB1234">
        <v>-53.162581125663998</v>
      </c>
      <c r="AE1234" t="s">
        <v>1373</v>
      </c>
      <c r="AF1234">
        <v>-53.162581125663998</v>
      </c>
      <c r="AI1234" t="s">
        <v>1373</v>
      </c>
      <c r="AJ1234">
        <v>-53.162581125663998</v>
      </c>
    </row>
    <row r="1235" spans="19:36">
      <c r="S1235" t="s">
        <v>1374</v>
      </c>
      <c r="T1235">
        <v>0</v>
      </c>
      <c r="AA1235" t="s">
        <v>1374</v>
      </c>
      <c r="AB1235">
        <v>0</v>
      </c>
      <c r="AE1235" t="s">
        <v>1374</v>
      </c>
      <c r="AF1235">
        <v>0</v>
      </c>
      <c r="AI1235" t="s">
        <v>1374</v>
      </c>
      <c r="AJ1235">
        <v>0</v>
      </c>
    </row>
    <row r="1236" spans="19:36">
      <c r="S1236" t="s">
        <v>1375</v>
      </c>
      <c r="T1236">
        <v>0</v>
      </c>
      <c r="AA1236" t="s">
        <v>1375</v>
      </c>
      <c r="AB1236">
        <v>0</v>
      </c>
      <c r="AE1236" t="s">
        <v>1375</v>
      </c>
      <c r="AF1236">
        <v>0</v>
      </c>
      <c r="AI1236" t="s">
        <v>1375</v>
      </c>
      <c r="AJ1236">
        <v>0</v>
      </c>
    </row>
    <row r="1237" spans="19:36">
      <c r="S1237" t="s">
        <v>1376</v>
      </c>
      <c r="T1237">
        <v>0</v>
      </c>
      <c r="AA1237" t="s">
        <v>1376</v>
      </c>
      <c r="AB1237">
        <v>0</v>
      </c>
      <c r="AE1237" t="s">
        <v>1376</v>
      </c>
      <c r="AF1237">
        <v>0</v>
      </c>
      <c r="AI1237" t="s">
        <v>1376</v>
      </c>
      <c r="AJ1237">
        <v>0</v>
      </c>
    </row>
    <row r="1238" spans="19:36">
      <c r="S1238" t="s">
        <v>1377</v>
      </c>
      <c r="T1238">
        <v>99.960596174621799</v>
      </c>
      <c r="AA1238" t="s">
        <v>1377</v>
      </c>
      <c r="AB1238">
        <v>99.960596174621799</v>
      </c>
      <c r="AE1238" t="s">
        <v>1377</v>
      </c>
      <c r="AF1238">
        <v>99.960596174621799</v>
      </c>
      <c r="AI1238" t="s">
        <v>1377</v>
      </c>
      <c r="AJ1238">
        <v>99.960596174621799</v>
      </c>
    </row>
    <row r="1239" spans="19:36">
      <c r="S1239" t="s">
        <v>1378</v>
      </c>
      <c r="T1239">
        <v>0</v>
      </c>
      <c r="AA1239" t="s">
        <v>1378</v>
      </c>
      <c r="AB1239">
        <v>0</v>
      </c>
      <c r="AE1239" t="s">
        <v>1378</v>
      </c>
      <c r="AF1239">
        <v>0</v>
      </c>
      <c r="AI1239" t="s">
        <v>1378</v>
      </c>
      <c r="AJ1239">
        <v>0</v>
      </c>
    </row>
    <row r="1240" spans="19:36">
      <c r="S1240" t="s">
        <v>1379</v>
      </c>
      <c r="T1240">
        <v>0</v>
      </c>
      <c r="AA1240" t="s">
        <v>1379</v>
      </c>
      <c r="AB1240">
        <v>0</v>
      </c>
      <c r="AE1240" t="s">
        <v>1379</v>
      </c>
      <c r="AF1240">
        <v>0</v>
      </c>
      <c r="AI1240" t="s">
        <v>1379</v>
      </c>
      <c r="AJ1240">
        <v>0</v>
      </c>
    </row>
    <row r="1241" spans="19:36">
      <c r="S1241" t="s">
        <v>1380</v>
      </c>
      <c r="T1241">
        <v>1.5855496358973299E-2</v>
      </c>
      <c r="AA1241" t="s">
        <v>1380</v>
      </c>
      <c r="AB1241">
        <v>1.5855496358973299E-2</v>
      </c>
      <c r="AE1241" t="s">
        <v>1380</v>
      </c>
      <c r="AF1241">
        <v>1.5855496358973299E-2</v>
      </c>
      <c r="AI1241" t="s">
        <v>1380</v>
      </c>
      <c r="AJ1241">
        <v>1.5855496358973299E-2</v>
      </c>
    </row>
    <row r="1242" spans="19:36">
      <c r="S1242" t="s">
        <v>1381</v>
      </c>
      <c r="T1242">
        <v>0</v>
      </c>
      <c r="AA1242" t="s">
        <v>1381</v>
      </c>
      <c r="AB1242">
        <v>0</v>
      </c>
      <c r="AE1242" t="s">
        <v>1381</v>
      </c>
      <c r="AF1242">
        <v>0</v>
      </c>
      <c r="AI1242" t="s">
        <v>1381</v>
      </c>
      <c r="AJ1242">
        <v>0</v>
      </c>
    </row>
    <row r="1243" spans="19:36">
      <c r="S1243" t="s">
        <v>1382</v>
      </c>
      <c r="T1243">
        <v>10.2162516608616</v>
      </c>
      <c r="AA1243" t="s">
        <v>1382</v>
      </c>
      <c r="AB1243">
        <v>10.2162516608616</v>
      </c>
      <c r="AE1243" t="s">
        <v>1382</v>
      </c>
      <c r="AF1243">
        <v>10.2162516608616</v>
      </c>
      <c r="AI1243" t="s">
        <v>1382</v>
      </c>
      <c r="AJ1243">
        <v>10.2162516608616</v>
      </c>
    </row>
    <row r="1244" spans="19:36">
      <c r="S1244" t="s">
        <v>1383</v>
      </c>
      <c r="T1244">
        <v>1.8042461374004101E-2</v>
      </c>
      <c r="AA1244" t="s">
        <v>1383</v>
      </c>
      <c r="AB1244">
        <v>1.8042461374004101E-2</v>
      </c>
      <c r="AE1244" t="s">
        <v>1383</v>
      </c>
      <c r="AF1244">
        <v>1.8042461374004101E-2</v>
      </c>
      <c r="AI1244" t="s">
        <v>1383</v>
      </c>
      <c r="AJ1244">
        <v>1.8042461374004101E-2</v>
      </c>
    </row>
    <row r="1245" spans="19:36">
      <c r="S1245" t="s">
        <v>2071</v>
      </c>
      <c r="T1245">
        <v>0</v>
      </c>
      <c r="AA1245" t="s">
        <v>2071</v>
      </c>
      <c r="AB1245">
        <v>0</v>
      </c>
      <c r="AE1245" t="s">
        <v>2071</v>
      </c>
      <c r="AF1245">
        <v>0</v>
      </c>
      <c r="AI1245" t="s">
        <v>2071</v>
      </c>
      <c r="AJ1245">
        <v>0</v>
      </c>
    </row>
    <row r="1246" spans="19:36">
      <c r="S1246" t="s">
        <v>1384</v>
      </c>
      <c r="T1246">
        <v>4.6500398477423897E-2</v>
      </c>
      <c r="AA1246" t="s">
        <v>1384</v>
      </c>
      <c r="AB1246">
        <v>4.6500398477423897E-2</v>
      </c>
      <c r="AE1246" t="s">
        <v>1384</v>
      </c>
      <c r="AF1246">
        <v>4.6500398477423897E-2</v>
      </c>
      <c r="AI1246" t="s">
        <v>1384</v>
      </c>
      <c r="AJ1246">
        <v>4.6500398477423897E-2</v>
      </c>
    </row>
    <row r="1247" spans="19:36">
      <c r="S1247" t="s">
        <v>1385</v>
      </c>
      <c r="T1247">
        <v>0</v>
      </c>
      <c r="AA1247" t="s">
        <v>1385</v>
      </c>
      <c r="AB1247">
        <v>0</v>
      </c>
      <c r="AE1247" t="s">
        <v>1385</v>
      </c>
      <c r="AF1247">
        <v>0</v>
      </c>
      <c r="AI1247" t="s">
        <v>1385</v>
      </c>
      <c r="AJ1247">
        <v>0</v>
      </c>
    </row>
    <row r="1248" spans="19:36">
      <c r="S1248" t="s">
        <v>2072</v>
      </c>
      <c r="T1248">
        <v>0</v>
      </c>
      <c r="AA1248" t="s">
        <v>2072</v>
      </c>
      <c r="AB1248">
        <v>0</v>
      </c>
      <c r="AE1248" t="s">
        <v>2072</v>
      </c>
      <c r="AF1248">
        <v>0</v>
      </c>
      <c r="AI1248" t="s">
        <v>2072</v>
      </c>
      <c r="AJ1248">
        <v>0</v>
      </c>
    </row>
    <row r="1249" spans="19:36">
      <c r="S1249" t="s">
        <v>1386</v>
      </c>
      <c r="T1249">
        <v>0</v>
      </c>
      <c r="AA1249" t="s">
        <v>1386</v>
      </c>
      <c r="AB1249">
        <v>0</v>
      </c>
      <c r="AE1249" t="s">
        <v>1386</v>
      </c>
      <c r="AF1249">
        <v>0</v>
      </c>
      <c r="AI1249" t="s">
        <v>1386</v>
      </c>
      <c r="AJ1249">
        <v>0</v>
      </c>
    </row>
    <row r="1250" spans="19:36">
      <c r="S1250" t="s">
        <v>1387</v>
      </c>
      <c r="T1250">
        <v>20.550083896635599</v>
      </c>
      <c r="AA1250" t="s">
        <v>1387</v>
      </c>
      <c r="AB1250">
        <v>20.550083896635599</v>
      </c>
      <c r="AE1250" t="s">
        <v>1387</v>
      </c>
      <c r="AF1250">
        <v>20.550083896635599</v>
      </c>
      <c r="AI1250" t="s">
        <v>1387</v>
      </c>
      <c r="AJ1250">
        <v>20.550083896635599</v>
      </c>
    </row>
    <row r="1251" spans="19:36">
      <c r="S1251" t="s">
        <v>1388</v>
      </c>
      <c r="T1251">
        <v>0</v>
      </c>
      <c r="AA1251" t="s">
        <v>1388</v>
      </c>
      <c r="AB1251">
        <v>0</v>
      </c>
      <c r="AE1251" t="s">
        <v>1388</v>
      </c>
      <c r="AF1251">
        <v>0</v>
      </c>
      <c r="AI1251" t="s">
        <v>1388</v>
      </c>
      <c r="AJ1251">
        <v>0</v>
      </c>
    </row>
    <row r="1252" spans="19:36">
      <c r="S1252" t="s">
        <v>1389</v>
      </c>
      <c r="T1252">
        <v>0</v>
      </c>
      <c r="AA1252" t="s">
        <v>1389</v>
      </c>
      <c r="AB1252">
        <v>0</v>
      </c>
      <c r="AE1252" t="s">
        <v>1389</v>
      </c>
      <c r="AF1252">
        <v>0</v>
      </c>
      <c r="AI1252" t="s">
        <v>1389</v>
      </c>
      <c r="AJ1252">
        <v>0</v>
      </c>
    </row>
    <row r="1253" spans="19:36">
      <c r="S1253" t="s">
        <v>1390</v>
      </c>
      <c r="T1253">
        <v>0.129871750297509</v>
      </c>
      <c r="AA1253" t="s">
        <v>1390</v>
      </c>
      <c r="AB1253">
        <v>0.129871750297509</v>
      </c>
      <c r="AE1253" t="s">
        <v>1390</v>
      </c>
      <c r="AF1253">
        <v>0.129871750297509</v>
      </c>
      <c r="AI1253" t="s">
        <v>1390</v>
      </c>
      <c r="AJ1253">
        <v>0.129871750297509</v>
      </c>
    </row>
    <row r="1254" spans="19:36">
      <c r="S1254" t="s">
        <v>1391</v>
      </c>
      <c r="T1254">
        <v>100.000000000068</v>
      </c>
      <c r="AA1254" t="s">
        <v>1391</v>
      </c>
      <c r="AB1254">
        <v>100.000000000068</v>
      </c>
      <c r="AE1254" t="s">
        <v>1391</v>
      </c>
      <c r="AF1254">
        <v>100.000000000068</v>
      </c>
      <c r="AI1254" t="s">
        <v>1391</v>
      </c>
      <c r="AJ1254">
        <v>100.000000000068</v>
      </c>
    </row>
    <row r="1255" spans="19:36">
      <c r="S1255" t="s">
        <v>1392</v>
      </c>
      <c r="T1255">
        <v>0</v>
      </c>
      <c r="AA1255" t="s">
        <v>1392</v>
      </c>
      <c r="AB1255">
        <v>0</v>
      </c>
      <c r="AE1255" t="s">
        <v>1392</v>
      </c>
      <c r="AF1255">
        <v>0</v>
      </c>
      <c r="AI1255" t="s">
        <v>1392</v>
      </c>
      <c r="AJ1255">
        <v>0</v>
      </c>
    </row>
    <row r="1256" spans="19:36">
      <c r="S1256" t="s">
        <v>1393</v>
      </c>
      <c r="T1256">
        <v>0</v>
      </c>
      <c r="AA1256" t="s">
        <v>1393</v>
      </c>
      <c r="AB1256">
        <v>0</v>
      </c>
      <c r="AE1256" t="s">
        <v>1393</v>
      </c>
      <c r="AF1256">
        <v>0</v>
      </c>
      <c r="AI1256" t="s">
        <v>1393</v>
      </c>
      <c r="AJ1256">
        <v>0</v>
      </c>
    </row>
    <row r="1257" spans="19:36">
      <c r="S1257" t="s">
        <v>1394</v>
      </c>
      <c r="T1257">
        <v>0</v>
      </c>
      <c r="AA1257" t="s">
        <v>1394</v>
      </c>
      <c r="AB1257">
        <v>0</v>
      </c>
      <c r="AE1257" t="s">
        <v>1394</v>
      </c>
      <c r="AF1257">
        <v>0</v>
      </c>
      <c r="AI1257" t="s">
        <v>1394</v>
      </c>
      <c r="AJ1257">
        <v>0</v>
      </c>
    </row>
    <row r="1258" spans="19:36">
      <c r="S1258" t="s">
        <v>1395</v>
      </c>
      <c r="T1258">
        <v>6.8799804813218604</v>
      </c>
      <c r="AA1258" t="s">
        <v>1395</v>
      </c>
      <c r="AB1258">
        <v>6.8799804813218604</v>
      </c>
      <c r="AE1258" t="s">
        <v>1395</v>
      </c>
      <c r="AF1258">
        <v>6.8799804813218604</v>
      </c>
      <c r="AI1258" t="s">
        <v>1395</v>
      </c>
      <c r="AJ1258">
        <v>6.8799804813218604</v>
      </c>
    </row>
    <row r="1259" spans="19:36">
      <c r="S1259" t="s">
        <v>1396</v>
      </c>
      <c r="T1259">
        <v>137.19340564938699</v>
      </c>
      <c r="AA1259" t="s">
        <v>1396</v>
      </c>
      <c r="AB1259">
        <v>137.19340564938699</v>
      </c>
      <c r="AE1259" t="s">
        <v>1396</v>
      </c>
      <c r="AF1259">
        <v>137.19340564938699</v>
      </c>
      <c r="AI1259" t="s">
        <v>1396</v>
      </c>
      <c r="AJ1259">
        <v>137.19340564938699</v>
      </c>
    </row>
    <row r="1260" spans="19:36">
      <c r="S1260" t="s">
        <v>1397</v>
      </c>
      <c r="T1260">
        <v>0</v>
      </c>
      <c r="AA1260" t="s">
        <v>1397</v>
      </c>
      <c r="AB1260">
        <v>0</v>
      </c>
      <c r="AE1260" t="s">
        <v>1397</v>
      </c>
      <c r="AF1260">
        <v>0</v>
      </c>
      <c r="AI1260" t="s">
        <v>1397</v>
      </c>
      <c r="AJ1260">
        <v>0</v>
      </c>
    </row>
    <row r="1261" spans="19:36">
      <c r="S1261" t="s">
        <v>1398</v>
      </c>
      <c r="T1261">
        <v>0.116262084795451</v>
      </c>
      <c r="AA1261" t="s">
        <v>1398</v>
      </c>
      <c r="AB1261">
        <v>0.116262084795451</v>
      </c>
      <c r="AE1261" t="s">
        <v>1398</v>
      </c>
      <c r="AF1261">
        <v>0.116262084795451</v>
      </c>
      <c r="AI1261" t="s">
        <v>1398</v>
      </c>
      <c r="AJ1261">
        <v>0.116262084795451</v>
      </c>
    </row>
    <row r="1262" spans="19:36">
      <c r="S1262" t="s">
        <v>2073</v>
      </c>
      <c r="T1262">
        <v>0</v>
      </c>
      <c r="AA1262" t="s">
        <v>2073</v>
      </c>
      <c r="AB1262">
        <v>0</v>
      </c>
      <c r="AE1262" t="s">
        <v>2073</v>
      </c>
      <c r="AF1262">
        <v>0</v>
      </c>
      <c r="AI1262" t="s">
        <v>2073</v>
      </c>
      <c r="AJ1262">
        <v>0</v>
      </c>
    </row>
    <row r="1263" spans="19:36">
      <c r="S1263" t="s">
        <v>1399</v>
      </c>
      <c r="T1263">
        <v>0</v>
      </c>
      <c r="AA1263" t="s">
        <v>1399</v>
      </c>
      <c r="AB1263">
        <v>0</v>
      </c>
      <c r="AE1263" t="s">
        <v>1399</v>
      </c>
      <c r="AF1263">
        <v>0</v>
      </c>
      <c r="AI1263" t="s">
        <v>1399</v>
      </c>
      <c r="AJ1263">
        <v>0</v>
      </c>
    </row>
    <row r="1264" spans="19:36">
      <c r="S1264" t="s">
        <v>1400</v>
      </c>
      <c r="T1264">
        <v>0</v>
      </c>
      <c r="AA1264" t="s">
        <v>1400</v>
      </c>
      <c r="AB1264">
        <v>0</v>
      </c>
      <c r="AE1264" t="s">
        <v>1400</v>
      </c>
      <c r="AF1264">
        <v>0</v>
      </c>
      <c r="AI1264" t="s">
        <v>1400</v>
      </c>
      <c r="AJ1264">
        <v>0</v>
      </c>
    </row>
    <row r="1265" spans="19:36">
      <c r="S1265" t="s">
        <v>1401</v>
      </c>
      <c r="T1265">
        <v>0</v>
      </c>
      <c r="AA1265" t="s">
        <v>1401</v>
      </c>
      <c r="AB1265">
        <v>0</v>
      </c>
      <c r="AE1265" t="s">
        <v>1401</v>
      </c>
      <c r="AF1265">
        <v>0</v>
      </c>
      <c r="AI1265" t="s">
        <v>1401</v>
      </c>
      <c r="AJ1265">
        <v>0</v>
      </c>
    </row>
    <row r="1266" spans="19:36">
      <c r="S1266" t="s">
        <v>1402</v>
      </c>
      <c r="T1266">
        <v>-20.550083896635599</v>
      </c>
      <c r="AA1266" t="s">
        <v>1402</v>
      </c>
      <c r="AB1266">
        <v>-20.550083896635599</v>
      </c>
      <c r="AE1266" t="s">
        <v>1402</v>
      </c>
      <c r="AF1266">
        <v>-20.550083896635599</v>
      </c>
      <c r="AI1266" t="s">
        <v>1402</v>
      </c>
      <c r="AJ1266">
        <v>-20.550083896635599</v>
      </c>
    </row>
    <row r="1267" spans="19:36">
      <c r="S1267" t="s">
        <v>1403</v>
      </c>
      <c r="T1267">
        <v>0</v>
      </c>
      <c r="AA1267" t="s">
        <v>1403</v>
      </c>
      <c r="AB1267">
        <v>0</v>
      </c>
      <c r="AE1267" t="s">
        <v>1403</v>
      </c>
      <c r="AF1267">
        <v>0</v>
      </c>
      <c r="AI1267" t="s">
        <v>1403</v>
      </c>
      <c r="AJ1267">
        <v>0</v>
      </c>
    </row>
    <row r="1268" spans="19:36">
      <c r="S1268" t="s">
        <v>1404</v>
      </c>
      <c r="T1268">
        <v>0</v>
      </c>
      <c r="AA1268" t="s">
        <v>1404</v>
      </c>
      <c r="AB1268">
        <v>0</v>
      </c>
      <c r="AE1268" t="s">
        <v>1404</v>
      </c>
      <c r="AF1268">
        <v>0</v>
      </c>
      <c r="AI1268" t="s">
        <v>1404</v>
      </c>
      <c r="AJ1268">
        <v>0</v>
      </c>
    </row>
    <row r="1269" spans="19:36">
      <c r="S1269" t="s">
        <v>21</v>
      </c>
      <c r="T1269">
        <v>0</v>
      </c>
      <c r="AA1269" t="s">
        <v>21</v>
      </c>
      <c r="AB1269">
        <v>0</v>
      </c>
      <c r="AE1269" t="s">
        <v>21</v>
      </c>
      <c r="AF1269">
        <v>0</v>
      </c>
      <c r="AI1269" t="s">
        <v>21</v>
      </c>
      <c r="AJ1269">
        <v>0</v>
      </c>
    </row>
    <row r="1270" spans="19:36">
      <c r="S1270" t="s">
        <v>1405</v>
      </c>
      <c r="T1270">
        <v>0</v>
      </c>
      <c r="AA1270" t="s">
        <v>1405</v>
      </c>
      <c r="AB1270">
        <v>0</v>
      </c>
      <c r="AE1270" t="s">
        <v>1405</v>
      </c>
      <c r="AF1270">
        <v>0</v>
      </c>
      <c r="AI1270" t="s">
        <v>1405</v>
      </c>
      <c r="AJ1270">
        <v>0</v>
      </c>
    </row>
    <row r="1271" spans="19:36">
      <c r="S1271" t="s">
        <v>1406</v>
      </c>
      <c r="T1271">
        <v>0</v>
      </c>
      <c r="AA1271" t="s">
        <v>1406</v>
      </c>
      <c r="AB1271">
        <v>0</v>
      </c>
      <c r="AE1271" t="s">
        <v>1406</v>
      </c>
      <c r="AF1271">
        <v>0</v>
      </c>
      <c r="AI1271" t="s">
        <v>1406</v>
      </c>
      <c r="AJ1271">
        <v>0</v>
      </c>
    </row>
    <row r="1272" spans="19:36">
      <c r="S1272" t="s">
        <v>1407</v>
      </c>
      <c r="T1272">
        <v>0</v>
      </c>
      <c r="AA1272" t="s">
        <v>1407</v>
      </c>
      <c r="AB1272">
        <v>0</v>
      </c>
      <c r="AE1272" t="s">
        <v>1407</v>
      </c>
      <c r="AF1272">
        <v>0</v>
      </c>
      <c r="AI1272" t="s">
        <v>1407</v>
      </c>
      <c r="AJ1272">
        <v>0</v>
      </c>
    </row>
    <row r="1273" spans="19:36">
      <c r="S1273" t="s">
        <v>1408</v>
      </c>
      <c r="T1273">
        <v>0</v>
      </c>
      <c r="AA1273" t="s">
        <v>1408</v>
      </c>
      <c r="AB1273">
        <v>0</v>
      </c>
      <c r="AE1273" t="s">
        <v>1408</v>
      </c>
      <c r="AF1273">
        <v>0</v>
      </c>
      <c r="AI1273" t="s">
        <v>1408</v>
      </c>
      <c r="AJ1273">
        <v>0</v>
      </c>
    </row>
    <row r="1274" spans="19:36">
      <c r="S1274" t="s">
        <v>1409</v>
      </c>
      <c r="T1274">
        <v>0</v>
      </c>
      <c r="AA1274" t="s">
        <v>1409</v>
      </c>
      <c r="AB1274">
        <v>0</v>
      </c>
      <c r="AE1274" t="s">
        <v>1409</v>
      </c>
      <c r="AF1274">
        <v>0</v>
      </c>
      <c r="AI1274" t="s">
        <v>1409</v>
      </c>
      <c r="AJ1274">
        <v>0</v>
      </c>
    </row>
    <row r="1275" spans="19:36">
      <c r="S1275" t="s">
        <v>2074</v>
      </c>
      <c r="T1275">
        <v>0</v>
      </c>
      <c r="AA1275" t="s">
        <v>2074</v>
      </c>
      <c r="AB1275">
        <v>0</v>
      </c>
      <c r="AE1275" t="s">
        <v>2074</v>
      </c>
      <c r="AF1275">
        <v>0</v>
      </c>
      <c r="AI1275" t="s">
        <v>2074</v>
      </c>
      <c r="AJ1275">
        <v>0</v>
      </c>
    </row>
    <row r="1276" spans="19:36">
      <c r="S1276" t="s">
        <v>1410</v>
      </c>
      <c r="T1276">
        <v>0</v>
      </c>
      <c r="AA1276" t="s">
        <v>1410</v>
      </c>
      <c r="AB1276">
        <v>0</v>
      </c>
      <c r="AE1276" t="s">
        <v>1410</v>
      </c>
      <c r="AF1276">
        <v>0</v>
      </c>
      <c r="AI1276" t="s">
        <v>1410</v>
      </c>
      <c r="AJ1276">
        <v>0</v>
      </c>
    </row>
    <row r="1277" spans="19:36">
      <c r="S1277" t="s">
        <v>1411</v>
      </c>
      <c r="T1277">
        <v>61.650251689906902</v>
      </c>
      <c r="AA1277" t="s">
        <v>1411</v>
      </c>
      <c r="AB1277">
        <v>61.650251689906902</v>
      </c>
      <c r="AE1277" t="s">
        <v>1411</v>
      </c>
      <c r="AF1277">
        <v>61.650251689906902</v>
      </c>
      <c r="AI1277" t="s">
        <v>1411</v>
      </c>
      <c r="AJ1277">
        <v>61.650251689906902</v>
      </c>
    </row>
    <row r="1278" spans="19:36">
      <c r="S1278" t="s">
        <v>1412</v>
      </c>
      <c r="T1278">
        <v>0</v>
      </c>
      <c r="AA1278" t="s">
        <v>1412</v>
      </c>
      <c r="AB1278">
        <v>0</v>
      </c>
      <c r="AE1278" t="s">
        <v>1412</v>
      </c>
      <c r="AF1278">
        <v>0</v>
      </c>
      <c r="AI1278" t="s">
        <v>1412</v>
      </c>
      <c r="AJ1278">
        <v>0</v>
      </c>
    </row>
    <row r="1279" spans="19:36">
      <c r="S1279" t="s">
        <v>1413</v>
      </c>
      <c r="T1279">
        <v>7.5663121816807594E-2</v>
      </c>
      <c r="AA1279" t="s">
        <v>1413</v>
      </c>
      <c r="AB1279">
        <v>7.5663121816807594E-2</v>
      </c>
      <c r="AE1279" t="s">
        <v>1413</v>
      </c>
      <c r="AF1279">
        <v>7.5663121816807594E-2</v>
      </c>
      <c r="AI1279" t="s">
        <v>1413</v>
      </c>
      <c r="AJ1279">
        <v>7.5663121816807594E-2</v>
      </c>
    </row>
    <row r="1280" spans="19:36">
      <c r="S1280" t="s">
        <v>1414</v>
      </c>
      <c r="T1280">
        <v>0</v>
      </c>
      <c r="AA1280" t="s">
        <v>1414</v>
      </c>
      <c r="AB1280">
        <v>0</v>
      </c>
      <c r="AE1280" t="s">
        <v>1414</v>
      </c>
      <c r="AF1280">
        <v>0</v>
      </c>
      <c r="AI1280" t="s">
        <v>1414</v>
      </c>
      <c r="AJ1280">
        <v>0</v>
      </c>
    </row>
    <row r="1281" spans="19:36">
      <c r="S1281" t="s">
        <v>1415</v>
      </c>
      <c r="T1281">
        <v>0</v>
      </c>
      <c r="AA1281" t="s">
        <v>1415</v>
      </c>
      <c r="AB1281">
        <v>0</v>
      </c>
      <c r="AE1281" t="s">
        <v>1415</v>
      </c>
      <c r="AF1281">
        <v>0</v>
      </c>
      <c r="AI1281" t="s">
        <v>1415</v>
      </c>
      <c r="AJ1281">
        <v>0</v>
      </c>
    </row>
    <row r="1282" spans="19:36">
      <c r="S1282" t="s">
        <v>1416</v>
      </c>
      <c r="T1282">
        <v>0</v>
      </c>
      <c r="AA1282" t="s">
        <v>1416</v>
      </c>
      <c r="AB1282">
        <v>0</v>
      </c>
      <c r="AE1282" t="s">
        <v>1416</v>
      </c>
      <c r="AF1282">
        <v>0</v>
      </c>
      <c r="AI1282" t="s">
        <v>1416</v>
      </c>
      <c r="AJ1282">
        <v>0</v>
      </c>
    </row>
    <row r="1283" spans="19:36">
      <c r="S1283" t="s">
        <v>1417</v>
      </c>
      <c r="T1283">
        <v>0</v>
      </c>
      <c r="AA1283" t="s">
        <v>1417</v>
      </c>
      <c r="AB1283">
        <v>0</v>
      </c>
      <c r="AE1283" t="s">
        <v>1417</v>
      </c>
      <c r="AF1283">
        <v>0</v>
      </c>
      <c r="AI1283" t="s">
        <v>1417</v>
      </c>
      <c r="AJ1283">
        <v>0</v>
      </c>
    </row>
    <row r="1284" spans="19:36">
      <c r="S1284" t="s">
        <v>1418</v>
      </c>
      <c r="T1284">
        <v>-204.80822457463199</v>
      </c>
      <c r="AA1284" t="s">
        <v>1418</v>
      </c>
      <c r="AB1284">
        <v>-204.80822457463199</v>
      </c>
      <c r="AE1284" t="s">
        <v>1418</v>
      </c>
      <c r="AF1284">
        <v>-204.80822457463199</v>
      </c>
      <c r="AI1284" t="s">
        <v>1418</v>
      </c>
      <c r="AJ1284">
        <v>-204.80822457463199</v>
      </c>
    </row>
    <row r="1285" spans="19:36">
      <c r="S1285" t="s">
        <v>1419</v>
      </c>
      <c r="T1285">
        <v>-199.508524064798</v>
      </c>
      <c r="AA1285" t="s">
        <v>1419</v>
      </c>
      <c r="AB1285">
        <v>-199.508524064798</v>
      </c>
      <c r="AE1285" t="s">
        <v>1419</v>
      </c>
      <c r="AF1285">
        <v>-199.508524064798</v>
      </c>
      <c r="AI1285" t="s">
        <v>1419</v>
      </c>
      <c r="AJ1285">
        <v>-199.508524064798</v>
      </c>
    </row>
    <row r="1286" spans="19:36">
      <c r="S1286" t="s">
        <v>1420</v>
      </c>
      <c r="T1286">
        <v>0</v>
      </c>
      <c r="AA1286" t="s">
        <v>1420</v>
      </c>
      <c r="AB1286">
        <v>0</v>
      </c>
      <c r="AE1286" t="s">
        <v>1420</v>
      </c>
      <c r="AF1286">
        <v>0</v>
      </c>
      <c r="AI1286" t="s">
        <v>1420</v>
      </c>
      <c r="AJ1286">
        <v>0</v>
      </c>
    </row>
    <row r="1287" spans="19:36">
      <c r="S1287" t="s">
        <v>1421</v>
      </c>
      <c r="T1287">
        <v>0</v>
      </c>
      <c r="AA1287" t="s">
        <v>1421</v>
      </c>
      <c r="AB1287">
        <v>0</v>
      </c>
      <c r="AE1287" t="s">
        <v>1421</v>
      </c>
      <c r="AF1287">
        <v>0</v>
      </c>
      <c r="AI1287" t="s">
        <v>1421</v>
      </c>
      <c r="AJ1287">
        <v>0</v>
      </c>
    </row>
    <row r="1288" spans="19:36">
      <c r="S1288" t="s">
        <v>1422</v>
      </c>
      <c r="T1288">
        <v>0</v>
      </c>
      <c r="AA1288" t="s">
        <v>1422</v>
      </c>
      <c r="AB1288">
        <v>0</v>
      </c>
      <c r="AE1288" t="s">
        <v>1422</v>
      </c>
      <c r="AF1288">
        <v>0</v>
      </c>
      <c r="AI1288" t="s">
        <v>1422</v>
      </c>
      <c r="AJ1288">
        <v>0</v>
      </c>
    </row>
    <row r="1289" spans="19:36">
      <c r="S1289" t="s">
        <v>1423</v>
      </c>
      <c r="T1289">
        <v>0</v>
      </c>
      <c r="AA1289" t="s">
        <v>1423</v>
      </c>
      <c r="AB1289">
        <v>0</v>
      </c>
      <c r="AE1289" t="s">
        <v>1423</v>
      </c>
      <c r="AF1289">
        <v>0</v>
      </c>
      <c r="AI1289" t="s">
        <v>1423</v>
      </c>
      <c r="AJ1289">
        <v>0</v>
      </c>
    </row>
    <row r="1290" spans="19:36">
      <c r="S1290" t="s">
        <v>1424</v>
      </c>
      <c r="T1290">
        <v>0</v>
      </c>
      <c r="AA1290" t="s">
        <v>1424</v>
      </c>
      <c r="AB1290">
        <v>0</v>
      </c>
      <c r="AE1290" t="s">
        <v>1424</v>
      </c>
      <c r="AF1290">
        <v>0</v>
      </c>
      <c r="AI1290" t="s">
        <v>1424</v>
      </c>
      <c r="AJ1290">
        <v>0</v>
      </c>
    </row>
    <row r="1291" spans="19:36">
      <c r="S1291" t="s">
        <v>1425</v>
      </c>
      <c r="T1291">
        <v>0</v>
      </c>
      <c r="AA1291" t="s">
        <v>1425</v>
      </c>
      <c r="AB1291">
        <v>0</v>
      </c>
      <c r="AE1291" t="s">
        <v>1425</v>
      </c>
      <c r="AF1291">
        <v>0</v>
      </c>
      <c r="AI1291" t="s">
        <v>1425</v>
      </c>
      <c r="AJ1291">
        <v>0</v>
      </c>
    </row>
    <row r="1292" spans="19:36">
      <c r="S1292" t="s">
        <v>1426</v>
      </c>
      <c r="T1292">
        <v>0</v>
      </c>
      <c r="AA1292" t="s">
        <v>1426</v>
      </c>
      <c r="AB1292">
        <v>0</v>
      </c>
      <c r="AE1292" t="s">
        <v>1426</v>
      </c>
      <c r="AF1292">
        <v>0</v>
      </c>
      <c r="AI1292" t="s">
        <v>1426</v>
      </c>
      <c r="AJ1292">
        <v>0</v>
      </c>
    </row>
    <row r="1293" spans="19:36">
      <c r="S1293" t="s">
        <v>1427</v>
      </c>
      <c r="T1293">
        <v>0</v>
      </c>
      <c r="AA1293" t="s">
        <v>1427</v>
      </c>
      <c r="AB1293">
        <v>0</v>
      </c>
      <c r="AE1293" t="s">
        <v>1427</v>
      </c>
      <c r="AF1293">
        <v>0</v>
      </c>
      <c r="AI1293" t="s">
        <v>1427</v>
      </c>
      <c r="AJ1293">
        <v>0</v>
      </c>
    </row>
    <row r="1294" spans="19:36">
      <c r="S1294" t="s">
        <v>1428</v>
      </c>
      <c r="T1294">
        <v>0</v>
      </c>
      <c r="AA1294" t="s">
        <v>1428</v>
      </c>
      <c r="AB1294">
        <v>0</v>
      </c>
      <c r="AE1294" t="s">
        <v>1428</v>
      </c>
      <c r="AF1294">
        <v>0</v>
      </c>
      <c r="AI1294" t="s">
        <v>1428</v>
      </c>
      <c r="AJ1294">
        <v>0</v>
      </c>
    </row>
    <row r="1295" spans="19:36">
      <c r="S1295" t="s">
        <v>1429</v>
      </c>
      <c r="T1295">
        <v>0</v>
      </c>
      <c r="AA1295" t="s">
        <v>1429</v>
      </c>
      <c r="AB1295">
        <v>0</v>
      </c>
      <c r="AE1295" t="s">
        <v>1429</v>
      </c>
      <c r="AF1295">
        <v>0</v>
      </c>
      <c r="AI1295" t="s">
        <v>1429</v>
      </c>
      <c r="AJ1295">
        <v>0</v>
      </c>
    </row>
    <row r="1296" spans="19:36">
      <c r="S1296" t="s">
        <v>1430</v>
      </c>
      <c r="T1296">
        <v>-3.7355148294118998E-2</v>
      </c>
      <c r="AA1296" t="s">
        <v>1430</v>
      </c>
      <c r="AB1296">
        <v>-3.7355148294118998E-2</v>
      </c>
      <c r="AE1296" t="s">
        <v>1430</v>
      </c>
      <c r="AF1296">
        <v>-3.7355148294118998E-2</v>
      </c>
      <c r="AI1296" t="s">
        <v>1430</v>
      </c>
      <c r="AJ1296">
        <v>-3.7355148294118998E-2</v>
      </c>
    </row>
    <row r="1297" spans="19:36">
      <c r="S1297" t="s">
        <v>1431</v>
      </c>
      <c r="T1297">
        <v>-161.06350772651999</v>
      </c>
      <c r="AA1297" t="s">
        <v>1431</v>
      </c>
      <c r="AB1297">
        <v>-161.06350772651999</v>
      </c>
      <c r="AE1297" t="s">
        <v>1431</v>
      </c>
      <c r="AF1297">
        <v>-161.06350772651999</v>
      </c>
      <c r="AI1297" t="s">
        <v>1431</v>
      </c>
      <c r="AJ1297">
        <v>-161.06350772651999</v>
      </c>
    </row>
    <row r="1298" spans="19:36">
      <c r="S1298" t="s">
        <v>1432</v>
      </c>
      <c r="T1298">
        <v>0</v>
      </c>
      <c r="AA1298" t="s">
        <v>1432</v>
      </c>
      <c r="AB1298">
        <v>0</v>
      </c>
      <c r="AE1298" t="s">
        <v>1432</v>
      </c>
      <c r="AF1298">
        <v>0</v>
      </c>
      <c r="AI1298" t="s">
        <v>1432</v>
      </c>
      <c r="AJ1298">
        <v>0</v>
      </c>
    </row>
    <row r="1299" spans="19:36">
      <c r="S1299" t="s">
        <v>1433</v>
      </c>
      <c r="T1299" s="110">
        <v>-7.5663121816807596E-4</v>
      </c>
      <c r="AA1299" t="s">
        <v>1433</v>
      </c>
      <c r="AB1299" s="110">
        <v>-7.5663121816807596E-4</v>
      </c>
      <c r="AE1299" t="s">
        <v>1433</v>
      </c>
      <c r="AF1299" s="110">
        <v>-7.5663121816807596E-4</v>
      </c>
      <c r="AI1299" t="s">
        <v>1433</v>
      </c>
      <c r="AJ1299" s="110">
        <v>-7.5663121816807596E-4</v>
      </c>
    </row>
    <row r="1300" spans="19:36">
      <c r="S1300" t="s">
        <v>1434</v>
      </c>
      <c r="T1300">
        <v>7.8116619833323797E-2</v>
      </c>
      <c r="AA1300" t="s">
        <v>1434</v>
      </c>
      <c r="AB1300">
        <v>7.8116619833323797E-2</v>
      </c>
      <c r="AE1300" t="s">
        <v>1434</v>
      </c>
      <c r="AF1300">
        <v>7.8116619833323797E-2</v>
      </c>
      <c r="AI1300" t="s">
        <v>1434</v>
      </c>
      <c r="AJ1300">
        <v>7.8116619833323797E-2</v>
      </c>
    </row>
    <row r="1301" spans="19:36">
      <c r="S1301" t="s">
        <v>1435</v>
      </c>
      <c r="T1301">
        <v>0.31579745097909401</v>
      </c>
      <c r="AA1301" t="s">
        <v>1435</v>
      </c>
      <c r="AB1301">
        <v>0.31579745097909401</v>
      </c>
      <c r="AE1301" t="s">
        <v>1435</v>
      </c>
      <c r="AF1301">
        <v>0.31579745097909401</v>
      </c>
      <c r="AI1301" t="s">
        <v>1435</v>
      </c>
      <c r="AJ1301">
        <v>0.31579745097909401</v>
      </c>
    </row>
    <row r="1302" spans="19:36">
      <c r="S1302" t="s">
        <v>1436</v>
      </c>
      <c r="T1302">
        <v>0</v>
      </c>
      <c r="AA1302" t="s">
        <v>1436</v>
      </c>
      <c r="AB1302">
        <v>0</v>
      </c>
      <c r="AE1302" t="s">
        <v>1436</v>
      </c>
      <c r="AF1302">
        <v>0</v>
      </c>
      <c r="AI1302" t="s">
        <v>1436</v>
      </c>
      <c r="AJ1302">
        <v>0</v>
      </c>
    </row>
    <row r="1303" spans="19:36">
      <c r="S1303" t="s">
        <v>2075</v>
      </c>
      <c r="T1303">
        <v>83.581058692466897</v>
      </c>
      <c r="AA1303" t="s">
        <v>2075</v>
      </c>
      <c r="AB1303">
        <v>83.581058692466897</v>
      </c>
      <c r="AE1303" t="s">
        <v>2075</v>
      </c>
      <c r="AF1303">
        <v>83.581058692466897</v>
      </c>
      <c r="AI1303" t="s">
        <v>2075</v>
      </c>
      <c r="AJ1303">
        <v>83.581058692466897</v>
      </c>
    </row>
    <row r="1304" spans="19:36">
      <c r="S1304" t="s">
        <v>1437</v>
      </c>
      <c r="T1304">
        <v>0</v>
      </c>
      <c r="AA1304" t="s">
        <v>1437</v>
      </c>
      <c r="AB1304">
        <v>0</v>
      </c>
      <c r="AE1304" t="s">
        <v>1437</v>
      </c>
      <c r="AF1304">
        <v>0</v>
      </c>
      <c r="AI1304" t="s">
        <v>1437</v>
      </c>
      <c r="AJ1304">
        <v>0</v>
      </c>
    </row>
    <row r="1305" spans="19:36">
      <c r="S1305" t="s">
        <v>1438</v>
      </c>
      <c r="T1305">
        <v>0</v>
      </c>
      <c r="AA1305" t="s">
        <v>1438</v>
      </c>
      <c r="AB1305">
        <v>0</v>
      </c>
      <c r="AE1305" t="s">
        <v>1438</v>
      </c>
      <c r="AF1305">
        <v>0</v>
      </c>
      <c r="AI1305" t="s">
        <v>1438</v>
      </c>
      <c r="AJ1305">
        <v>0</v>
      </c>
    </row>
    <row r="1306" spans="19:36">
      <c r="S1306" t="s">
        <v>1439</v>
      </c>
      <c r="T1306">
        <v>0</v>
      </c>
      <c r="AA1306" t="s">
        <v>1439</v>
      </c>
      <c r="AB1306">
        <v>0</v>
      </c>
      <c r="AE1306" t="s">
        <v>1439</v>
      </c>
      <c r="AF1306">
        <v>0</v>
      </c>
      <c r="AI1306" t="s">
        <v>1439</v>
      </c>
      <c r="AJ1306">
        <v>0</v>
      </c>
    </row>
    <row r="1307" spans="19:36">
      <c r="S1307" t="s">
        <v>1440</v>
      </c>
      <c r="T1307">
        <v>0</v>
      </c>
      <c r="AA1307" t="s">
        <v>1440</v>
      </c>
      <c r="AB1307">
        <v>0</v>
      </c>
      <c r="AE1307" t="s">
        <v>1440</v>
      </c>
      <c r="AF1307">
        <v>0</v>
      </c>
      <c r="AI1307" t="s">
        <v>1440</v>
      </c>
      <c r="AJ1307">
        <v>0</v>
      </c>
    </row>
    <row r="1308" spans="19:36">
      <c r="S1308" t="s">
        <v>1441</v>
      </c>
      <c r="T1308">
        <v>0.14447927628693699</v>
      </c>
      <c r="AA1308" t="s">
        <v>1441</v>
      </c>
      <c r="AB1308">
        <v>0.14447927628693699</v>
      </c>
      <c r="AE1308" t="s">
        <v>1441</v>
      </c>
      <c r="AF1308">
        <v>0.14447927628693699</v>
      </c>
      <c r="AI1308" t="s">
        <v>1441</v>
      </c>
      <c r="AJ1308">
        <v>0.14447927628693699</v>
      </c>
    </row>
    <row r="1309" spans="19:36">
      <c r="S1309" t="s">
        <v>1442</v>
      </c>
      <c r="T1309">
        <v>0</v>
      </c>
      <c r="AA1309" t="s">
        <v>1442</v>
      </c>
      <c r="AB1309">
        <v>0</v>
      </c>
      <c r="AE1309" t="s">
        <v>1442</v>
      </c>
      <c r="AF1309">
        <v>0</v>
      </c>
      <c r="AI1309" t="s">
        <v>1442</v>
      </c>
      <c r="AJ1309">
        <v>0</v>
      </c>
    </row>
    <row r="1310" spans="19:36">
      <c r="S1310" t="s">
        <v>1443</v>
      </c>
      <c r="T1310">
        <v>-193.291673065949</v>
      </c>
      <c r="AA1310" t="s">
        <v>1443</v>
      </c>
      <c r="AB1310">
        <v>-193.291673065949</v>
      </c>
      <c r="AE1310" t="s">
        <v>1443</v>
      </c>
      <c r="AF1310">
        <v>-193.291673065949</v>
      </c>
      <c r="AI1310" t="s">
        <v>1443</v>
      </c>
      <c r="AJ1310">
        <v>-193.291673065949</v>
      </c>
    </row>
    <row r="1311" spans="19:36">
      <c r="S1311" t="s">
        <v>2076</v>
      </c>
      <c r="T1311">
        <v>0</v>
      </c>
      <c r="AA1311" t="s">
        <v>2076</v>
      </c>
      <c r="AB1311">
        <v>0</v>
      </c>
      <c r="AE1311" t="s">
        <v>2076</v>
      </c>
      <c r="AF1311">
        <v>0</v>
      </c>
      <c r="AI1311" t="s">
        <v>2076</v>
      </c>
      <c r="AJ1311">
        <v>0</v>
      </c>
    </row>
    <row r="1312" spans="19:36">
      <c r="S1312" t="s">
        <v>384</v>
      </c>
      <c r="T1312">
        <v>-9.4662663595946495E-2</v>
      </c>
      <c r="AA1312" t="s">
        <v>384</v>
      </c>
      <c r="AB1312">
        <v>-9.4662663595946495E-2</v>
      </c>
      <c r="AE1312" t="s">
        <v>384</v>
      </c>
      <c r="AF1312">
        <v>-9.4662663595946495E-2</v>
      </c>
      <c r="AI1312" t="s">
        <v>384</v>
      </c>
      <c r="AJ1312">
        <v>-9.4662663595946495E-2</v>
      </c>
    </row>
    <row r="1313" spans="19:36">
      <c r="S1313" t="s">
        <v>1444</v>
      </c>
      <c r="T1313">
        <v>0</v>
      </c>
      <c r="AA1313" t="s">
        <v>1444</v>
      </c>
      <c r="AB1313">
        <v>0</v>
      </c>
      <c r="AE1313" t="s">
        <v>1444</v>
      </c>
      <c r="AF1313">
        <v>0</v>
      </c>
      <c r="AI1313" t="s">
        <v>1444</v>
      </c>
      <c r="AJ1313">
        <v>0</v>
      </c>
    </row>
    <row r="1314" spans="19:36">
      <c r="S1314" t="s">
        <v>1445</v>
      </c>
      <c r="T1314">
        <v>-26.008658269252098</v>
      </c>
      <c r="AA1314" t="s">
        <v>1445</v>
      </c>
      <c r="AB1314">
        <v>-26.008658269252098</v>
      </c>
      <c r="AE1314" t="s">
        <v>1445</v>
      </c>
      <c r="AF1314">
        <v>-26.008658269252098</v>
      </c>
      <c r="AI1314" t="s">
        <v>1445</v>
      </c>
      <c r="AJ1314">
        <v>-26.008658269252098</v>
      </c>
    </row>
    <row r="1315" spans="19:36">
      <c r="S1315" t="s">
        <v>386</v>
      </c>
      <c r="T1315">
        <v>-237.39691444889499</v>
      </c>
      <c r="AA1315" t="s">
        <v>386</v>
      </c>
      <c r="AB1315">
        <v>-237.39691444889499</v>
      </c>
      <c r="AE1315" t="s">
        <v>386</v>
      </c>
      <c r="AF1315">
        <v>-237.39691444889499</v>
      </c>
      <c r="AI1315" t="s">
        <v>386</v>
      </c>
      <c r="AJ1315">
        <v>-237.39691444889499</v>
      </c>
    </row>
    <row r="1316" spans="19:36">
      <c r="S1316" t="s">
        <v>1446</v>
      </c>
      <c r="T1316">
        <v>0</v>
      </c>
      <c r="AA1316" t="s">
        <v>1446</v>
      </c>
      <c r="AB1316">
        <v>0</v>
      </c>
      <c r="AE1316" t="s">
        <v>1446</v>
      </c>
      <c r="AF1316">
        <v>0</v>
      </c>
      <c r="AI1316" t="s">
        <v>1446</v>
      </c>
      <c r="AJ1316">
        <v>0</v>
      </c>
    </row>
    <row r="1317" spans="19:36">
      <c r="S1317" t="s">
        <v>1447</v>
      </c>
      <c r="T1317">
        <v>0</v>
      </c>
      <c r="AA1317" t="s">
        <v>1447</v>
      </c>
      <c r="AB1317">
        <v>0</v>
      </c>
      <c r="AE1317" t="s">
        <v>1447</v>
      </c>
      <c r="AF1317">
        <v>0</v>
      </c>
      <c r="AI1317" t="s">
        <v>1447</v>
      </c>
      <c r="AJ1317">
        <v>0</v>
      </c>
    </row>
    <row r="1318" spans="19:36">
      <c r="S1318" t="s">
        <v>1448</v>
      </c>
      <c r="T1318">
        <v>0</v>
      </c>
      <c r="AA1318" t="s">
        <v>1448</v>
      </c>
      <c r="AB1318">
        <v>0</v>
      </c>
      <c r="AE1318" t="s">
        <v>1448</v>
      </c>
      <c r="AF1318">
        <v>0</v>
      </c>
      <c r="AI1318" t="s">
        <v>1448</v>
      </c>
      <c r="AJ1318">
        <v>0</v>
      </c>
    </row>
    <row r="1319" spans="19:36">
      <c r="S1319" t="s">
        <v>1449</v>
      </c>
      <c r="T1319">
        <v>0</v>
      </c>
      <c r="AA1319" t="s">
        <v>1449</v>
      </c>
      <c r="AB1319">
        <v>0</v>
      </c>
      <c r="AE1319" t="s">
        <v>1449</v>
      </c>
      <c r="AF1319">
        <v>0</v>
      </c>
      <c r="AI1319" t="s">
        <v>1449</v>
      </c>
      <c r="AJ1319">
        <v>0</v>
      </c>
    </row>
    <row r="1320" spans="19:36">
      <c r="S1320" t="s">
        <v>1450</v>
      </c>
      <c r="T1320">
        <v>0</v>
      </c>
      <c r="AA1320" t="s">
        <v>1450</v>
      </c>
      <c r="AB1320">
        <v>0</v>
      </c>
      <c r="AE1320" t="s">
        <v>1450</v>
      </c>
      <c r="AF1320">
        <v>0</v>
      </c>
      <c r="AI1320" t="s">
        <v>1450</v>
      </c>
      <c r="AJ1320">
        <v>0</v>
      </c>
    </row>
    <row r="1321" spans="19:36">
      <c r="S1321" t="s">
        <v>1451</v>
      </c>
      <c r="T1321">
        <v>0</v>
      </c>
      <c r="AA1321" t="s">
        <v>1451</v>
      </c>
      <c r="AB1321">
        <v>0</v>
      </c>
      <c r="AE1321" t="s">
        <v>1451</v>
      </c>
      <c r="AF1321">
        <v>0</v>
      </c>
      <c r="AI1321" t="s">
        <v>1451</v>
      </c>
      <c r="AJ1321">
        <v>0</v>
      </c>
    </row>
    <row r="1322" spans="19:36">
      <c r="S1322" t="s">
        <v>1452</v>
      </c>
      <c r="T1322">
        <v>0</v>
      </c>
      <c r="AA1322" t="s">
        <v>1452</v>
      </c>
      <c r="AB1322">
        <v>0</v>
      </c>
      <c r="AE1322" t="s">
        <v>1452</v>
      </c>
      <c r="AF1322">
        <v>0</v>
      </c>
      <c r="AI1322" t="s">
        <v>1452</v>
      </c>
      <c r="AJ1322">
        <v>0</v>
      </c>
    </row>
    <row r="1323" spans="19:36">
      <c r="S1323" t="s">
        <v>1453</v>
      </c>
      <c r="T1323">
        <v>0</v>
      </c>
      <c r="AA1323" t="s">
        <v>1453</v>
      </c>
      <c r="AB1323">
        <v>0</v>
      </c>
      <c r="AE1323" t="s">
        <v>1453</v>
      </c>
      <c r="AF1323">
        <v>0</v>
      </c>
      <c r="AI1323" t="s">
        <v>1453</v>
      </c>
      <c r="AJ1323">
        <v>0</v>
      </c>
    </row>
    <row r="1324" spans="19:36">
      <c r="S1324" t="s">
        <v>1454</v>
      </c>
      <c r="T1324">
        <v>239.663506368919</v>
      </c>
      <c r="AA1324" t="s">
        <v>1454</v>
      </c>
      <c r="AB1324">
        <v>239.663506368919</v>
      </c>
      <c r="AE1324" t="s">
        <v>1454</v>
      </c>
      <c r="AF1324">
        <v>239.663506368919</v>
      </c>
      <c r="AI1324" t="s">
        <v>1454</v>
      </c>
      <c r="AJ1324">
        <v>239.663506368919</v>
      </c>
    </row>
    <row r="1325" spans="19:36">
      <c r="S1325" t="s">
        <v>1455</v>
      </c>
      <c r="T1325">
        <v>0</v>
      </c>
      <c r="AA1325" t="s">
        <v>1455</v>
      </c>
      <c r="AB1325">
        <v>0</v>
      </c>
      <c r="AE1325" t="s">
        <v>1455</v>
      </c>
      <c r="AF1325">
        <v>0</v>
      </c>
      <c r="AI1325" t="s">
        <v>1455</v>
      </c>
      <c r="AJ1325">
        <v>0</v>
      </c>
    </row>
    <row r="1326" spans="19:36">
      <c r="S1326" t="s">
        <v>1456</v>
      </c>
      <c r="T1326">
        <v>0</v>
      </c>
      <c r="AA1326" t="s">
        <v>1456</v>
      </c>
      <c r="AB1326">
        <v>0</v>
      </c>
      <c r="AE1326" t="s">
        <v>1456</v>
      </c>
      <c r="AF1326">
        <v>0</v>
      </c>
      <c r="AI1326" t="s">
        <v>1456</v>
      </c>
      <c r="AJ1326">
        <v>0</v>
      </c>
    </row>
    <row r="1327" spans="19:36">
      <c r="S1327" t="s">
        <v>1457</v>
      </c>
      <c r="T1327">
        <v>0</v>
      </c>
      <c r="AA1327" t="s">
        <v>1457</v>
      </c>
      <c r="AB1327">
        <v>0</v>
      </c>
      <c r="AE1327" t="s">
        <v>1457</v>
      </c>
      <c r="AF1327">
        <v>0</v>
      </c>
      <c r="AI1327" t="s">
        <v>1457</v>
      </c>
      <c r="AJ1327">
        <v>0</v>
      </c>
    </row>
    <row r="1328" spans="19:36">
      <c r="S1328" t="s">
        <v>1458</v>
      </c>
      <c r="T1328">
        <v>0</v>
      </c>
      <c r="AA1328" t="s">
        <v>1458</v>
      </c>
      <c r="AB1328">
        <v>0</v>
      </c>
      <c r="AE1328" t="s">
        <v>1458</v>
      </c>
      <c r="AF1328">
        <v>0</v>
      </c>
      <c r="AI1328" t="s">
        <v>1458</v>
      </c>
      <c r="AJ1328">
        <v>0</v>
      </c>
    </row>
    <row r="1329" spans="19:36">
      <c r="S1329" t="s">
        <v>1459</v>
      </c>
      <c r="T1329">
        <v>-99.960596174621799</v>
      </c>
      <c r="AA1329" t="s">
        <v>1459</v>
      </c>
      <c r="AB1329">
        <v>-99.960596174621799</v>
      </c>
      <c r="AE1329" t="s">
        <v>1459</v>
      </c>
      <c r="AF1329">
        <v>-99.960596174621799</v>
      </c>
      <c r="AI1329" t="s">
        <v>1459</v>
      </c>
      <c r="AJ1329">
        <v>-99.960596174621799</v>
      </c>
    </row>
    <row r="1330" spans="19:36">
      <c r="S1330" t="s">
        <v>1460</v>
      </c>
      <c r="T1330">
        <v>0</v>
      </c>
      <c r="AA1330" t="s">
        <v>1460</v>
      </c>
      <c r="AB1330">
        <v>0</v>
      </c>
      <c r="AE1330" t="s">
        <v>1460</v>
      </c>
      <c r="AF1330">
        <v>0</v>
      </c>
      <c r="AI1330" t="s">
        <v>1460</v>
      </c>
      <c r="AJ1330">
        <v>0</v>
      </c>
    </row>
    <row r="1331" spans="19:36">
      <c r="S1331" t="s">
        <v>1461</v>
      </c>
      <c r="T1331">
        <v>0</v>
      </c>
      <c r="AA1331" t="s">
        <v>1461</v>
      </c>
      <c r="AB1331">
        <v>0</v>
      </c>
      <c r="AE1331" t="s">
        <v>1461</v>
      </c>
      <c r="AF1331">
        <v>0</v>
      </c>
      <c r="AI1331" t="s">
        <v>1461</v>
      </c>
      <c r="AJ1331">
        <v>0</v>
      </c>
    </row>
    <row r="1332" spans="19:36">
      <c r="S1332" t="s">
        <v>1462</v>
      </c>
      <c r="T1332">
        <v>0</v>
      </c>
      <c r="AA1332" t="s">
        <v>1462</v>
      </c>
      <c r="AB1332">
        <v>0</v>
      </c>
      <c r="AE1332" t="s">
        <v>1462</v>
      </c>
      <c r="AF1332">
        <v>0</v>
      </c>
      <c r="AI1332" t="s">
        <v>1462</v>
      </c>
      <c r="AJ1332">
        <v>0</v>
      </c>
    </row>
    <row r="1333" spans="19:36">
      <c r="S1333" t="s">
        <v>1463</v>
      </c>
      <c r="T1333">
        <v>0</v>
      </c>
      <c r="AA1333" t="s">
        <v>1463</v>
      </c>
      <c r="AB1333">
        <v>0</v>
      </c>
      <c r="AE1333" t="s">
        <v>1463</v>
      </c>
      <c r="AF1333">
        <v>0</v>
      </c>
      <c r="AI1333" t="s">
        <v>1463</v>
      </c>
      <c r="AJ1333">
        <v>0</v>
      </c>
    </row>
    <row r="1334" spans="19:36">
      <c r="S1334" t="s">
        <v>1464</v>
      </c>
      <c r="T1334">
        <v>0</v>
      </c>
      <c r="AA1334" t="s">
        <v>1464</v>
      </c>
      <c r="AB1334">
        <v>0</v>
      </c>
      <c r="AE1334" t="s">
        <v>1464</v>
      </c>
      <c r="AF1334">
        <v>0</v>
      </c>
      <c r="AI1334" t="s">
        <v>1464</v>
      </c>
      <c r="AJ1334">
        <v>0</v>
      </c>
    </row>
    <row r="1335" spans="19:36">
      <c r="S1335" t="s">
        <v>2077</v>
      </c>
      <c r="T1335">
        <v>0</v>
      </c>
      <c r="AA1335" t="s">
        <v>2077</v>
      </c>
      <c r="AB1335">
        <v>0</v>
      </c>
      <c r="AE1335" t="s">
        <v>2077</v>
      </c>
      <c r="AF1335">
        <v>0</v>
      </c>
      <c r="AI1335" t="s">
        <v>2077</v>
      </c>
      <c r="AJ1335">
        <v>0</v>
      </c>
    </row>
    <row r="1336" spans="19:36">
      <c r="S1336" t="s">
        <v>1465</v>
      </c>
      <c r="T1336">
        <v>0</v>
      </c>
      <c r="AA1336" t="s">
        <v>1465</v>
      </c>
      <c r="AB1336">
        <v>0</v>
      </c>
      <c r="AE1336" t="s">
        <v>1465</v>
      </c>
      <c r="AF1336">
        <v>0</v>
      </c>
      <c r="AI1336" t="s">
        <v>1465</v>
      </c>
      <c r="AJ1336">
        <v>0</v>
      </c>
    </row>
    <row r="1337" spans="19:36">
      <c r="S1337" t="s">
        <v>1466</v>
      </c>
      <c r="T1337">
        <v>0</v>
      </c>
      <c r="AA1337" t="s">
        <v>1466</v>
      </c>
      <c r="AB1337">
        <v>0</v>
      </c>
      <c r="AE1337" t="s">
        <v>1466</v>
      </c>
      <c r="AF1337">
        <v>0</v>
      </c>
      <c r="AI1337" t="s">
        <v>1466</v>
      </c>
      <c r="AJ1337">
        <v>0</v>
      </c>
    </row>
    <row r="1338" spans="19:36">
      <c r="S1338" t="s">
        <v>1467</v>
      </c>
      <c r="T1338">
        <v>0</v>
      </c>
      <c r="AA1338" t="s">
        <v>1467</v>
      </c>
      <c r="AB1338">
        <v>0</v>
      </c>
      <c r="AE1338" t="s">
        <v>1467</v>
      </c>
      <c r="AF1338">
        <v>0</v>
      </c>
      <c r="AI1338" t="s">
        <v>1467</v>
      </c>
      <c r="AJ1338">
        <v>0</v>
      </c>
    </row>
    <row r="1339" spans="19:36">
      <c r="S1339" t="s">
        <v>1468</v>
      </c>
      <c r="T1339">
        <v>0</v>
      </c>
      <c r="AA1339" t="s">
        <v>1468</v>
      </c>
      <c r="AB1339">
        <v>0</v>
      </c>
      <c r="AE1339" t="s">
        <v>1468</v>
      </c>
      <c r="AF1339">
        <v>0</v>
      </c>
      <c r="AI1339" t="s">
        <v>1468</v>
      </c>
      <c r="AJ1339">
        <v>0</v>
      </c>
    </row>
    <row r="1340" spans="19:36">
      <c r="S1340" t="s">
        <v>1469</v>
      </c>
      <c r="T1340">
        <v>0</v>
      </c>
      <c r="AA1340" t="s">
        <v>1469</v>
      </c>
      <c r="AB1340">
        <v>0</v>
      </c>
      <c r="AE1340" t="s">
        <v>1469</v>
      </c>
      <c r="AF1340">
        <v>0</v>
      </c>
      <c r="AI1340" t="s">
        <v>1469</v>
      </c>
      <c r="AJ1340">
        <v>0</v>
      </c>
    </row>
    <row r="1341" spans="19:36">
      <c r="S1341" t="s">
        <v>1470</v>
      </c>
      <c r="T1341">
        <v>-9.1452501833049205E-3</v>
      </c>
      <c r="AA1341" t="s">
        <v>1470</v>
      </c>
      <c r="AB1341">
        <v>-9.1452501833049205E-3</v>
      </c>
      <c r="AE1341" t="s">
        <v>1470</v>
      </c>
      <c r="AF1341">
        <v>-9.1452501833049205E-3</v>
      </c>
      <c r="AI1341" t="s">
        <v>1470</v>
      </c>
      <c r="AJ1341">
        <v>-9.1452501833049205E-3</v>
      </c>
    </row>
    <row r="1342" spans="19:36">
      <c r="S1342" t="s">
        <v>1471</v>
      </c>
      <c r="T1342">
        <v>0</v>
      </c>
      <c r="AA1342" t="s">
        <v>1471</v>
      </c>
      <c r="AB1342">
        <v>0</v>
      </c>
      <c r="AE1342" t="s">
        <v>1471</v>
      </c>
      <c r="AF1342">
        <v>0</v>
      </c>
      <c r="AI1342" t="s">
        <v>1471</v>
      </c>
      <c r="AJ1342">
        <v>0</v>
      </c>
    </row>
    <row r="1343" spans="19:36">
      <c r="S1343" t="s">
        <v>1472</v>
      </c>
      <c r="T1343">
        <v>3.47327421741389</v>
      </c>
      <c r="AA1343" t="s">
        <v>1472</v>
      </c>
      <c r="AB1343">
        <v>3.47327421741389</v>
      </c>
      <c r="AE1343" t="s">
        <v>1472</v>
      </c>
      <c r="AF1343">
        <v>3.47327421741389</v>
      </c>
      <c r="AI1343" t="s">
        <v>1472</v>
      </c>
      <c r="AJ1343">
        <v>3.47327421741389</v>
      </c>
    </row>
    <row r="1344" spans="19:36">
      <c r="S1344" t="s">
        <v>1473</v>
      </c>
      <c r="T1344">
        <v>0</v>
      </c>
      <c r="AA1344" t="s">
        <v>1473</v>
      </c>
      <c r="AB1344">
        <v>0</v>
      </c>
      <c r="AE1344" t="s">
        <v>1473</v>
      </c>
      <c r="AF1344">
        <v>0</v>
      </c>
      <c r="AI1344" t="s">
        <v>1473</v>
      </c>
      <c r="AJ1344">
        <v>0</v>
      </c>
    </row>
    <row r="1345" spans="19:36">
      <c r="S1345" t="s">
        <v>1474</v>
      </c>
      <c r="T1345">
        <v>0</v>
      </c>
      <c r="AA1345" t="s">
        <v>1474</v>
      </c>
      <c r="AB1345">
        <v>0</v>
      </c>
      <c r="AE1345" t="s">
        <v>1474</v>
      </c>
      <c r="AF1345">
        <v>0</v>
      </c>
      <c r="AI1345" t="s">
        <v>1474</v>
      </c>
      <c r="AJ1345">
        <v>0</v>
      </c>
    </row>
    <row r="1346" spans="19:36">
      <c r="S1346" t="s">
        <v>2078</v>
      </c>
      <c r="T1346">
        <v>0</v>
      </c>
      <c r="AA1346" t="s">
        <v>2078</v>
      </c>
      <c r="AB1346">
        <v>0</v>
      </c>
      <c r="AE1346" t="s">
        <v>2078</v>
      </c>
      <c r="AF1346">
        <v>0</v>
      </c>
      <c r="AI1346" t="s">
        <v>2078</v>
      </c>
      <c r="AJ1346">
        <v>0</v>
      </c>
    </row>
    <row r="1347" spans="19:36">
      <c r="S1347" t="s">
        <v>1475</v>
      </c>
      <c r="T1347">
        <v>0</v>
      </c>
      <c r="AA1347" t="s">
        <v>1475</v>
      </c>
      <c r="AB1347">
        <v>0</v>
      </c>
      <c r="AE1347" t="s">
        <v>1475</v>
      </c>
      <c r="AF1347">
        <v>0</v>
      </c>
      <c r="AI1347" t="s">
        <v>1475</v>
      </c>
      <c r="AJ1347">
        <v>0</v>
      </c>
    </row>
    <row r="1348" spans="19:36">
      <c r="S1348" t="s">
        <v>1476</v>
      </c>
      <c r="T1348">
        <v>0</v>
      </c>
      <c r="AA1348" t="s">
        <v>1476</v>
      </c>
      <c r="AB1348">
        <v>0</v>
      </c>
      <c r="AE1348" t="s">
        <v>1476</v>
      </c>
      <c r="AF1348">
        <v>0</v>
      </c>
      <c r="AI1348" t="s">
        <v>1476</v>
      </c>
      <c r="AJ1348">
        <v>0</v>
      </c>
    </row>
    <row r="1349" spans="19:36">
      <c r="S1349" t="s">
        <v>390</v>
      </c>
      <c r="T1349">
        <v>-100</v>
      </c>
      <c r="AA1349" t="s">
        <v>390</v>
      </c>
      <c r="AB1349">
        <v>-100</v>
      </c>
      <c r="AE1349" t="s">
        <v>390</v>
      </c>
      <c r="AF1349">
        <v>-100</v>
      </c>
      <c r="AI1349" t="s">
        <v>390</v>
      </c>
      <c r="AJ1349">
        <v>-100</v>
      </c>
    </row>
    <row r="1350" spans="19:36">
      <c r="S1350" t="s">
        <v>1477</v>
      </c>
      <c r="T1350">
        <v>0.15132624363361499</v>
      </c>
      <c r="AA1350" t="s">
        <v>1477</v>
      </c>
      <c r="AB1350">
        <v>0.15132624363361499</v>
      </c>
      <c r="AE1350" t="s">
        <v>1477</v>
      </c>
      <c r="AF1350">
        <v>0.15132624363361499</v>
      </c>
      <c r="AI1350" t="s">
        <v>1477</v>
      </c>
      <c r="AJ1350">
        <v>0.15132624363361499</v>
      </c>
    </row>
    <row r="1351" spans="19:36">
      <c r="S1351" t="s">
        <v>1478</v>
      </c>
      <c r="T1351">
        <v>0</v>
      </c>
      <c r="AA1351" t="s">
        <v>1478</v>
      </c>
      <c r="AB1351">
        <v>0</v>
      </c>
      <c r="AE1351" t="s">
        <v>1478</v>
      </c>
      <c r="AF1351">
        <v>0</v>
      </c>
      <c r="AI1351" t="s">
        <v>1478</v>
      </c>
      <c r="AJ1351">
        <v>0</v>
      </c>
    </row>
    <row r="1352" spans="19:36">
      <c r="S1352" t="s">
        <v>1479</v>
      </c>
      <c r="T1352">
        <v>0</v>
      </c>
      <c r="AA1352" t="s">
        <v>1479</v>
      </c>
      <c r="AB1352">
        <v>0</v>
      </c>
      <c r="AE1352" t="s">
        <v>1479</v>
      </c>
      <c r="AF1352">
        <v>0</v>
      </c>
      <c r="AI1352" t="s">
        <v>1479</v>
      </c>
      <c r="AJ1352">
        <v>0</v>
      </c>
    </row>
    <row r="1353" spans="19:36">
      <c r="S1353" t="s">
        <v>1480</v>
      </c>
      <c r="T1353">
        <v>32.327163826906599</v>
      </c>
      <c r="AA1353" t="s">
        <v>1480</v>
      </c>
      <c r="AB1353">
        <v>32.327163826906599</v>
      </c>
      <c r="AE1353" t="s">
        <v>1480</v>
      </c>
      <c r="AF1353">
        <v>32.327163826906599</v>
      </c>
      <c r="AI1353" t="s">
        <v>1480</v>
      </c>
      <c r="AJ1353">
        <v>32.327163826906599</v>
      </c>
    </row>
    <row r="1354" spans="19:36">
      <c r="S1354" t="s">
        <v>1481</v>
      </c>
      <c r="T1354">
        <v>0</v>
      </c>
      <c r="AA1354" t="s">
        <v>1481</v>
      </c>
      <c r="AB1354">
        <v>0</v>
      </c>
      <c r="AE1354" t="s">
        <v>1481</v>
      </c>
      <c r="AF1354">
        <v>0</v>
      </c>
      <c r="AI1354" t="s">
        <v>1481</v>
      </c>
      <c r="AJ1354">
        <v>0</v>
      </c>
    </row>
    <row r="1355" spans="19:36">
      <c r="S1355" t="s">
        <v>1482</v>
      </c>
      <c r="T1355">
        <v>0</v>
      </c>
      <c r="AA1355" t="s">
        <v>1482</v>
      </c>
      <c r="AB1355">
        <v>0</v>
      </c>
      <c r="AE1355" t="s">
        <v>1482</v>
      </c>
      <c r="AF1355">
        <v>0</v>
      </c>
      <c r="AI1355" t="s">
        <v>1482</v>
      </c>
      <c r="AJ1355">
        <v>0</v>
      </c>
    </row>
    <row r="1356" spans="19:36">
      <c r="S1356" t="s">
        <v>1483</v>
      </c>
      <c r="T1356">
        <v>0</v>
      </c>
      <c r="AA1356" t="s">
        <v>1483</v>
      </c>
      <c r="AB1356">
        <v>0</v>
      </c>
      <c r="AE1356" t="s">
        <v>1483</v>
      </c>
      <c r="AF1356">
        <v>0</v>
      </c>
      <c r="AI1356" t="s">
        <v>1483</v>
      </c>
      <c r="AJ1356">
        <v>0</v>
      </c>
    </row>
    <row r="1357" spans="19:36">
      <c r="S1357" t="s">
        <v>1484</v>
      </c>
      <c r="T1357">
        <v>0</v>
      </c>
      <c r="AA1357" t="s">
        <v>1484</v>
      </c>
      <c r="AB1357">
        <v>0</v>
      </c>
      <c r="AE1357" t="s">
        <v>1484</v>
      </c>
      <c r="AF1357">
        <v>0</v>
      </c>
      <c r="AI1357" t="s">
        <v>1484</v>
      </c>
      <c r="AJ1357">
        <v>0</v>
      </c>
    </row>
    <row r="1358" spans="19:36">
      <c r="S1358" t="s">
        <v>1485</v>
      </c>
      <c r="T1358">
        <v>0</v>
      </c>
      <c r="AA1358" t="s">
        <v>1485</v>
      </c>
      <c r="AB1358">
        <v>0</v>
      </c>
      <c r="AE1358" t="s">
        <v>1485</v>
      </c>
      <c r="AF1358">
        <v>0</v>
      </c>
      <c r="AI1358" t="s">
        <v>1485</v>
      </c>
      <c r="AJ1358">
        <v>0</v>
      </c>
    </row>
    <row r="1359" spans="19:36">
      <c r="S1359" t="s">
        <v>1486</v>
      </c>
      <c r="T1359">
        <v>0</v>
      </c>
      <c r="AA1359" t="s">
        <v>1486</v>
      </c>
      <c r="AB1359">
        <v>0</v>
      </c>
      <c r="AE1359" t="s">
        <v>1486</v>
      </c>
      <c r="AF1359">
        <v>0</v>
      </c>
      <c r="AI1359" t="s">
        <v>1486</v>
      </c>
      <c r="AJ1359">
        <v>0</v>
      </c>
    </row>
    <row r="1360" spans="19:36">
      <c r="S1360" t="s">
        <v>1487</v>
      </c>
      <c r="T1360">
        <v>0</v>
      </c>
      <c r="AA1360" t="s">
        <v>1487</v>
      </c>
      <c r="AB1360">
        <v>0</v>
      </c>
      <c r="AE1360" t="s">
        <v>1487</v>
      </c>
      <c r="AF1360">
        <v>0</v>
      </c>
      <c r="AI1360" t="s">
        <v>1487</v>
      </c>
      <c r="AJ1360">
        <v>0</v>
      </c>
    </row>
    <row r="1361" spans="19:36">
      <c r="S1361" t="s">
        <v>1488</v>
      </c>
      <c r="T1361">
        <v>0</v>
      </c>
      <c r="AA1361" t="s">
        <v>1488</v>
      </c>
      <c r="AB1361">
        <v>0</v>
      </c>
      <c r="AE1361" t="s">
        <v>1488</v>
      </c>
      <c r="AF1361">
        <v>0</v>
      </c>
      <c r="AI1361" t="s">
        <v>1488</v>
      </c>
      <c r="AJ1361">
        <v>0</v>
      </c>
    </row>
    <row r="1362" spans="19:36">
      <c r="S1362" t="s">
        <v>1489</v>
      </c>
      <c r="T1362">
        <v>0</v>
      </c>
      <c r="AA1362" t="s">
        <v>1489</v>
      </c>
      <c r="AB1362">
        <v>0</v>
      </c>
      <c r="AE1362" t="s">
        <v>1489</v>
      </c>
      <c r="AF1362">
        <v>0</v>
      </c>
      <c r="AI1362" t="s">
        <v>1489</v>
      </c>
      <c r="AJ1362">
        <v>0</v>
      </c>
    </row>
    <row r="1363" spans="19:36">
      <c r="S1363" t="s">
        <v>1490</v>
      </c>
      <c r="T1363">
        <v>10.526581699303099</v>
      </c>
      <c r="AA1363" t="s">
        <v>1490</v>
      </c>
      <c r="AB1363">
        <v>10.526581699303099</v>
      </c>
      <c r="AE1363" t="s">
        <v>1490</v>
      </c>
      <c r="AF1363">
        <v>10.526581699303099</v>
      </c>
      <c r="AI1363" t="s">
        <v>1490</v>
      </c>
      <c r="AJ1363">
        <v>10.526581699303099</v>
      </c>
    </row>
    <row r="1364" spans="19:36">
      <c r="S1364" t="s">
        <v>382</v>
      </c>
      <c r="T1364">
        <v>-2.5002326153558099E-2</v>
      </c>
      <c r="AA1364" t="s">
        <v>382</v>
      </c>
      <c r="AB1364">
        <v>-2.5002326153558099E-2</v>
      </c>
      <c r="AE1364" t="s">
        <v>382</v>
      </c>
      <c r="AF1364">
        <v>-2.5002326153558099E-2</v>
      </c>
      <c r="AI1364" t="s">
        <v>382</v>
      </c>
      <c r="AJ1364">
        <v>-2.5002326153558099E-2</v>
      </c>
    </row>
    <row r="1365" spans="19:36">
      <c r="S1365" t="s">
        <v>1491</v>
      </c>
      <c r="T1365">
        <v>0</v>
      </c>
      <c r="AA1365" t="s">
        <v>1491</v>
      </c>
      <c r="AB1365">
        <v>0</v>
      </c>
      <c r="AE1365" t="s">
        <v>1491</v>
      </c>
      <c r="AF1365">
        <v>0</v>
      </c>
      <c r="AI1365" t="s">
        <v>1491</v>
      </c>
      <c r="AJ1365">
        <v>0</v>
      </c>
    </row>
    <row r="1366" spans="19:36">
      <c r="S1366" t="s">
        <v>1492</v>
      </c>
      <c r="T1366">
        <v>0</v>
      </c>
      <c r="AA1366" t="s">
        <v>1492</v>
      </c>
      <c r="AB1366">
        <v>0</v>
      </c>
      <c r="AE1366" t="s">
        <v>1492</v>
      </c>
      <c r="AF1366">
        <v>0</v>
      </c>
      <c r="AI1366" t="s">
        <v>1492</v>
      </c>
      <c r="AJ1366">
        <v>0</v>
      </c>
    </row>
    <row r="1367" spans="19:36">
      <c r="S1367" t="s">
        <v>2079</v>
      </c>
      <c r="T1367">
        <v>0.20632685463533501</v>
      </c>
      <c r="AA1367" t="s">
        <v>2079</v>
      </c>
      <c r="AB1367">
        <v>0.20632685463533501</v>
      </c>
      <c r="AE1367" t="s">
        <v>2079</v>
      </c>
      <c r="AF1367">
        <v>0.20632685463533501</v>
      </c>
      <c r="AI1367" t="s">
        <v>2079</v>
      </c>
      <c r="AJ1367">
        <v>0.20632685463533501</v>
      </c>
    </row>
    <row r="1368" spans="19:36">
      <c r="S1368" t="s">
        <v>1711</v>
      </c>
      <c r="T1368">
        <v>0</v>
      </c>
      <c r="AA1368" t="s">
        <v>1711</v>
      </c>
      <c r="AB1368">
        <v>0</v>
      </c>
      <c r="AE1368" t="s">
        <v>1711</v>
      </c>
      <c r="AF1368">
        <v>0</v>
      </c>
      <c r="AI1368" t="s">
        <v>1711</v>
      </c>
      <c r="AJ1368">
        <v>0</v>
      </c>
    </row>
    <row r="1369" spans="19:36">
      <c r="S1369" t="s">
        <v>2080</v>
      </c>
      <c r="T1369">
        <v>0</v>
      </c>
      <c r="AA1369" t="s">
        <v>2080</v>
      </c>
      <c r="AB1369">
        <v>0</v>
      </c>
      <c r="AE1369" t="s">
        <v>2080</v>
      </c>
      <c r="AF1369">
        <v>0</v>
      </c>
      <c r="AI1369" t="s">
        <v>2080</v>
      </c>
      <c r="AJ1369">
        <v>0</v>
      </c>
    </row>
    <row r="1370" spans="19:36">
      <c r="S1370" t="s">
        <v>1493</v>
      </c>
      <c r="T1370">
        <v>0</v>
      </c>
      <c r="AA1370" t="s">
        <v>1493</v>
      </c>
      <c r="AB1370">
        <v>0</v>
      </c>
      <c r="AE1370" t="s">
        <v>1493</v>
      </c>
      <c r="AF1370">
        <v>0</v>
      </c>
      <c r="AI1370" t="s">
        <v>1493</v>
      </c>
      <c r="AJ1370">
        <v>0</v>
      </c>
    </row>
    <row r="1371" spans="19:36">
      <c r="S1371" t="s">
        <v>1494</v>
      </c>
      <c r="T1371">
        <v>0.14447927628693699</v>
      </c>
      <c r="AA1371" t="s">
        <v>1494</v>
      </c>
      <c r="AB1371">
        <v>0.14447927628693699</v>
      </c>
      <c r="AE1371" t="s">
        <v>1494</v>
      </c>
      <c r="AF1371">
        <v>0.14447927628693699</v>
      </c>
      <c r="AI1371" t="s">
        <v>1494</v>
      </c>
      <c r="AJ1371">
        <v>0.14447927628693699</v>
      </c>
    </row>
    <row r="1372" spans="19:36">
      <c r="S1372" t="s">
        <v>1495</v>
      </c>
      <c r="T1372">
        <v>0</v>
      </c>
      <c r="AA1372" t="s">
        <v>1495</v>
      </c>
      <c r="AB1372">
        <v>0</v>
      </c>
      <c r="AE1372" t="s">
        <v>1495</v>
      </c>
      <c r="AF1372">
        <v>0</v>
      </c>
      <c r="AI1372" t="s">
        <v>1495</v>
      </c>
      <c r="AJ1372">
        <v>0</v>
      </c>
    </row>
    <row r="1373" spans="19:36">
      <c r="S1373" t="s">
        <v>1496</v>
      </c>
      <c r="T1373">
        <v>0</v>
      </c>
      <c r="AA1373" t="s">
        <v>1496</v>
      </c>
      <c r="AB1373">
        <v>0</v>
      </c>
      <c r="AE1373" t="s">
        <v>1496</v>
      </c>
      <c r="AF1373">
        <v>0</v>
      </c>
      <c r="AI1373" t="s">
        <v>1496</v>
      </c>
      <c r="AJ1373">
        <v>0</v>
      </c>
    </row>
    <row r="1374" spans="19:36">
      <c r="S1374" t="s">
        <v>1497</v>
      </c>
      <c r="T1374">
        <v>0</v>
      </c>
      <c r="AA1374" t="s">
        <v>1497</v>
      </c>
      <c r="AB1374">
        <v>0</v>
      </c>
      <c r="AE1374" t="s">
        <v>1497</v>
      </c>
      <c r="AF1374">
        <v>0</v>
      </c>
      <c r="AI1374" t="s">
        <v>1497</v>
      </c>
      <c r="AJ1374">
        <v>0</v>
      </c>
    </row>
    <row r="1375" spans="19:36">
      <c r="S1375" t="s">
        <v>1498</v>
      </c>
      <c r="T1375">
        <v>0</v>
      </c>
      <c r="AA1375" t="s">
        <v>1498</v>
      </c>
      <c r="AB1375">
        <v>0</v>
      </c>
      <c r="AE1375" t="s">
        <v>1498</v>
      </c>
      <c r="AF1375">
        <v>0</v>
      </c>
      <c r="AI1375" t="s">
        <v>1498</v>
      </c>
      <c r="AJ1375">
        <v>0</v>
      </c>
    </row>
    <row r="1376" spans="19:36">
      <c r="S1376" t="s">
        <v>1499</v>
      </c>
      <c r="T1376">
        <v>-32.3857354627646</v>
      </c>
      <c r="AA1376" t="s">
        <v>1499</v>
      </c>
      <c r="AB1376">
        <v>-32.3857354627646</v>
      </c>
      <c r="AE1376" t="s">
        <v>1499</v>
      </c>
      <c r="AF1376">
        <v>-32.3857354627646</v>
      </c>
      <c r="AI1376" t="s">
        <v>1499</v>
      </c>
      <c r="AJ1376">
        <v>-32.3857354627646</v>
      </c>
    </row>
    <row r="1377" spans="19:36">
      <c r="S1377" t="s">
        <v>1500</v>
      </c>
      <c r="T1377">
        <v>2.2863257092535498</v>
      </c>
      <c r="AA1377" t="s">
        <v>1500</v>
      </c>
      <c r="AB1377">
        <v>2.2863257092535498</v>
      </c>
      <c r="AE1377" t="s">
        <v>1500</v>
      </c>
      <c r="AF1377">
        <v>2.2863257092535498</v>
      </c>
      <c r="AI1377" t="s">
        <v>1500</v>
      </c>
      <c r="AJ1377">
        <v>2.2863257092535498</v>
      </c>
    </row>
    <row r="1378" spans="19:36">
      <c r="S1378" t="s">
        <v>1501</v>
      </c>
      <c r="T1378">
        <v>0</v>
      </c>
      <c r="AA1378" t="s">
        <v>1501</v>
      </c>
      <c r="AB1378">
        <v>0</v>
      </c>
      <c r="AE1378" t="s">
        <v>1501</v>
      </c>
      <c r="AF1378">
        <v>0</v>
      </c>
      <c r="AI1378" t="s">
        <v>1501</v>
      </c>
      <c r="AJ1378">
        <v>0</v>
      </c>
    </row>
    <row r="1379" spans="19:36">
      <c r="S1379" t="s">
        <v>1502</v>
      </c>
      <c r="T1379">
        <v>-31.966186018171399</v>
      </c>
      <c r="AA1379" t="s">
        <v>1502</v>
      </c>
      <c r="AB1379">
        <v>-31.966186018171399</v>
      </c>
      <c r="AE1379" t="s">
        <v>1502</v>
      </c>
      <c r="AF1379">
        <v>-31.966186018171399</v>
      </c>
      <c r="AI1379" t="s">
        <v>1502</v>
      </c>
      <c r="AJ1379">
        <v>-31.966186018171399</v>
      </c>
    </row>
    <row r="1380" spans="19:36">
      <c r="S1380" t="s">
        <v>1503</v>
      </c>
      <c r="T1380">
        <v>0</v>
      </c>
      <c r="AA1380" t="s">
        <v>1503</v>
      </c>
      <c r="AB1380">
        <v>0</v>
      </c>
      <c r="AE1380" t="s">
        <v>1503</v>
      </c>
      <c r="AF1380">
        <v>0</v>
      </c>
      <c r="AI1380" t="s">
        <v>1503</v>
      </c>
      <c r="AJ1380">
        <v>0</v>
      </c>
    </row>
    <row r="1381" spans="19:36">
      <c r="S1381" t="s">
        <v>2081</v>
      </c>
      <c r="T1381">
        <v>0</v>
      </c>
      <c r="AA1381" t="s">
        <v>2081</v>
      </c>
      <c r="AB1381">
        <v>0</v>
      </c>
      <c r="AE1381" t="s">
        <v>2081</v>
      </c>
      <c r="AF1381">
        <v>0</v>
      </c>
      <c r="AI1381" t="s">
        <v>2081</v>
      </c>
      <c r="AJ1381">
        <v>0</v>
      </c>
    </row>
    <row r="1382" spans="19:36">
      <c r="S1382" t="s">
        <v>1504</v>
      </c>
      <c r="T1382">
        <v>245.19190655699501</v>
      </c>
      <c r="AA1382" t="s">
        <v>1504</v>
      </c>
      <c r="AB1382">
        <v>245.19190655699501</v>
      </c>
      <c r="AE1382" t="s">
        <v>1504</v>
      </c>
      <c r="AF1382">
        <v>245.19190655699501</v>
      </c>
      <c r="AI1382" t="s">
        <v>1504</v>
      </c>
      <c r="AJ1382">
        <v>245.19190655699501</v>
      </c>
    </row>
    <row r="1383" spans="19:36">
      <c r="S1383" t="s">
        <v>381</v>
      </c>
      <c r="T1383">
        <v>-36.918342016309801</v>
      </c>
      <c r="AA1383" t="s">
        <v>381</v>
      </c>
      <c r="AB1383">
        <v>-36.918342016309801</v>
      </c>
      <c r="AE1383" t="s">
        <v>381</v>
      </c>
      <c r="AF1383">
        <v>-36.918342016309801</v>
      </c>
      <c r="AI1383" t="s">
        <v>381</v>
      </c>
      <c r="AJ1383">
        <v>-36.918342016309801</v>
      </c>
    </row>
    <row r="1384" spans="19:36">
      <c r="S1384" t="s">
        <v>1505</v>
      </c>
      <c r="T1384">
        <v>0</v>
      </c>
      <c r="AA1384" t="s">
        <v>1505</v>
      </c>
      <c r="AB1384">
        <v>0</v>
      </c>
      <c r="AE1384" t="s">
        <v>1505</v>
      </c>
      <c r="AF1384">
        <v>0</v>
      </c>
      <c r="AI1384" t="s">
        <v>1505</v>
      </c>
      <c r="AJ1384">
        <v>0</v>
      </c>
    </row>
    <row r="1385" spans="19:36">
      <c r="S1385" t="s">
        <v>1506</v>
      </c>
      <c r="T1385">
        <v>0</v>
      </c>
      <c r="AA1385" t="s">
        <v>1506</v>
      </c>
      <c r="AB1385">
        <v>0</v>
      </c>
      <c r="AE1385" t="s">
        <v>1506</v>
      </c>
      <c r="AF1385">
        <v>0</v>
      </c>
      <c r="AI1385" t="s">
        <v>1506</v>
      </c>
      <c r="AJ1385">
        <v>0</v>
      </c>
    </row>
    <row r="1386" spans="19:36">
      <c r="S1386" t="s">
        <v>1507</v>
      </c>
      <c r="T1386">
        <v>-0.26222964390744602</v>
      </c>
      <c r="AA1386" t="s">
        <v>1507</v>
      </c>
      <c r="AB1386">
        <v>-0.26222964390744602</v>
      </c>
      <c r="AE1386" t="s">
        <v>1507</v>
      </c>
      <c r="AF1386">
        <v>-0.26222964390744602</v>
      </c>
      <c r="AI1386" t="s">
        <v>1507</v>
      </c>
      <c r="AJ1386">
        <v>-0.26222964390744602</v>
      </c>
    </row>
    <row r="1387" spans="19:36">
      <c r="S1387" t="s">
        <v>1508</v>
      </c>
      <c r="T1387">
        <v>-0.22861991512527199</v>
      </c>
      <c r="AA1387" t="s">
        <v>1508</v>
      </c>
      <c r="AB1387">
        <v>-0.22861991512527199</v>
      </c>
      <c r="AE1387" t="s">
        <v>1508</v>
      </c>
      <c r="AF1387">
        <v>-0.22861991512527199</v>
      </c>
      <c r="AI1387" t="s">
        <v>1508</v>
      </c>
      <c r="AJ1387">
        <v>-0.22861991512527199</v>
      </c>
    </row>
    <row r="1388" spans="19:36">
      <c r="S1388" t="s">
        <v>1509</v>
      </c>
      <c r="T1388">
        <v>0</v>
      </c>
      <c r="AA1388" t="s">
        <v>1509</v>
      </c>
      <c r="AB1388">
        <v>0</v>
      </c>
      <c r="AE1388" t="s">
        <v>1509</v>
      </c>
      <c r="AF1388">
        <v>0</v>
      </c>
      <c r="AI1388" t="s">
        <v>1509</v>
      </c>
      <c r="AJ1388">
        <v>0</v>
      </c>
    </row>
    <row r="1389" spans="19:36">
      <c r="S1389" t="s">
        <v>1510</v>
      </c>
      <c r="T1389">
        <v>0</v>
      </c>
      <c r="AA1389" t="s">
        <v>1510</v>
      </c>
      <c r="AB1389">
        <v>0</v>
      </c>
      <c r="AE1389" t="s">
        <v>1510</v>
      </c>
      <c r="AF1389">
        <v>0</v>
      </c>
      <c r="AI1389" t="s">
        <v>1510</v>
      </c>
      <c r="AJ1389">
        <v>0</v>
      </c>
    </row>
    <row r="1390" spans="19:36">
      <c r="S1390" t="s">
        <v>1511</v>
      </c>
      <c r="T1390">
        <v>-4.6500398477423897E-2</v>
      </c>
      <c r="AA1390" t="s">
        <v>1511</v>
      </c>
      <c r="AB1390">
        <v>-4.6500398477423897E-2</v>
      </c>
      <c r="AE1390" t="s">
        <v>1511</v>
      </c>
      <c r="AF1390">
        <v>-4.6500398477423897E-2</v>
      </c>
      <c r="AI1390" t="s">
        <v>1511</v>
      </c>
      <c r="AJ1390">
        <v>-4.6500398477423897E-2</v>
      </c>
    </row>
    <row r="1391" spans="19:36">
      <c r="S1391" t="s">
        <v>1512</v>
      </c>
      <c r="T1391">
        <v>0</v>
      </c>
      <c r="AA1391" t="s">
        <v>1512</v>
      </c>
      <c r="AB1391">
        <v>0</v>
      </c>
      <c r="AE1391" t="s">
        <v>1512</v>
      </c>
      <c r="AF1391">
        <v>0</v>
      </c>
      <c r="AI1391" t="s">
        <v>1512</v>
      </c>
      <c r="AJ1391">
        <v>0</v>
      </c>
    </row>
    <row r="1392" spans="19:36">
      <c r="S1392" t="s">
        <v>1513</v>
      </c>
      <c r="T1392">
        <v>0</v>
      </c>
      <c r="AA1392" t="s">
        <v>1513</v>
      </c>
      <c r="AB1392">
        <v>0</v>
      </c>
      <c r="AE1392" t="s">
        <v>1513</v>
      </c>
      <c r="AF1392">
        <v>0</v>
      </c>
      <c r="AI1392" t="s">
        <v>1513</v>
      </c>
      <c r="AJ1392">
        <v>0</v>
      </c>
    </row>
    <row r="1393" spans="19:36">
      <c r="S1393" t="s">
        <v>1514</v>
      </c>
      <c r="T1393">
        <v>0</v>
      </c>
      <c r="AA1393" t="s">
        <v>1514</v>
      </c>
      <c r="AB1393">
        <v>0</v>
      </c>
      <c r="AE1393" t="s">
        <v>1514</v>
      </c>
      <c r="AF1393">
        <v>0</v>
      </c>
      <c r="AI1393" t="s">
        <v>1514</v>
      </c>
      <c r="AJ1393">
        <v>0</v>
      </c>
    </row>
    <row r="1394" spans="19:36">
      <c r="S1394" t="s">
        <v>1515</v>
      </c>
      <c r="T1394">
        <v>32.457035577204202</v>
      </c>
      <c r="AA1394" t="s">
        <v>1515</v>
      </c>
      <c r="AB1394">
        <v>32.457035577204202</v>
      </c>
      <c r="AE1394" t="s">
        <v>1515</v>
      </c>
      <c r="AF1394">
        <v>32.457035577204202</v>
      </c>
      <c r="AI1394" t="s">
        <v>1515</v>
      </c>
      <c r="AJ1394">
        <v>32.457035577204202</v>
      </c>
    </row>
    <row r="1395" spans="19:36">
      <c r="S1395" t="s">
        <v>1516</v>
      </c>
      <c r="T1395">
        <v>0.30046219330374302</v>
      </c>
      <c r="AA1395" t="s">
        <v>1516</v>
      </c>
      <c r="AB1395">
        <v>0.30046219330374302</v>
      </c>
      <c r="AE1395" t="s">
        <v>1516</v>
      </c>
      <c r="AF1395">
        <v>0.30046219330374302</v>
      </c>
      <c r="AI1395" t="s">
        <v>1516</v>
      </c>
      <c r="AJ1395">
        <v>0.30046219330374302</v>
      </c>
    </row>
    <row r="1396" spans="19:36">
      <c r="S1396" t="s">
        <v>1517</v>
      </c>
      <c r="T1396">
        <v>0</v>
      </c>
      <c r="AA1396" t="s">
        <v>1517</v>
      </c>
      <c r="AB1396">
        <v>0</v>
      </c>
      <c r="AE1396" t="s">
        <v>1517</v>
      </c>
      <c r="AF1396">
        <v>0</v>
      </c>
      <c r="AI1396" t="s">
        <v>1517</v>
      </c>
      <c r="AJ1396">
        <v>0</v>
      </c>
    </row>
    <row r="1397" spans="19:36">
      <c r="S1397" t="s">
        <v>1518</v>
      </c>
      <c r="T1397">
        <v>0</v>
      </c>
      <c r="AA1397" t="s">
        <v>1518</v>
      </c>
      <c r="AB1397">
        <v>0</v>
      </c>
      <c r="AE1397" t="s">
        <v>1518</v>
      </c>
      <c r="AF1397">
        <v>0</v>
      </c>
      <c r="AI1397" t="s">
        <v>1518</v>
      </c>
      <c r="AJ1397">
        <v>0</v>
      </c>
    </row>
    <row r="1398" spans="19:36">
      <c r="S1398" t="s">
        <v>2082</v>
      </c>
      <c r="T1398">
        <v>0</v>
      </c>
      <c r="AA1398" t="s">
        <v>2082</v>
      </c>
      <c r="AB1398">
        <v>0</v>
      </c>
      <c r="AE1398" t="s">
        <v>2082</v>
      </c>
      <c r="AF1398">
        <v>0</v>
      </c>
      <c r="AI1398" t="s">
        <v>2082</v>
      </c>
      <c r="AJ1398">
        <v>0</v>
      </c>
    </row>
    <row r="1399" spans="19:36">
      <c r="S1399" t="s">
        <v>1519</v>
      </c>
      <c r="T1399">
        <v>0</v>
      </c>
      <c r="AA1399" t="s">
        <v>1519</v>
      </c>
      <c r="AB1399">
        <v>0</v>
      </c>
      <c r="AE1399" t="s">
        <v>1519</v>
      </c>
      <c r="AF1399">
        <v>0</v>
      </c>
      <c r="AI1399" t="s">
        <v>1519</v>
      </c>
      <c r="AJ1399">
        <v>0</v>
      </c>
    </row>
    <row r="1400" spans="19:36">
      <c r="S1400" t="s">
        <v>25</v>
      </c>
      <c r="T1400">
        <v>193.291673065949</v>
      </c>
      <c r="AA1400" t="s">
        <v>25</v>
      </c>
      <c r="AB1400">
        <v>193.291673065949</v>
      </c>
      <c r="AE1400" t="s">
        <v>25</v>
      </c>
      <c r="AF1400">
        <v>193.291673065949</v>
      </c>
      <c r="AI1400" t="s">
        <v>25</v>
      </c>
      <c r="AJ1400">
        <v>193.291673065949</v>
      </c>
    </row>
    <row r="1401" spans="19:36">
      <c r="S1401" t="s">
        <v>1520</v>
      </c>
      <c r="T1401">
        <v>1.48828282505836E-3</v>
      </c>
      <c r="AA1401" t="s">
        <v>1520</v>
      </c>
      <c r="AB1401">
        <v>1.48828282505836E-3</v>
      </c>
      <c r="AE1401" t="s">
        <v>1520</v>
      </c>
      <c r="AF1401">
        <v>1.48828282505836E-3</v>
      </c>
      <c r="AI1401" t="s">
        <v>1520</v>
      </c>
      <c r="AJ1401">
        <v>1.48828282505836E-3</v>
      </c>
    </row>
    <row r="1402" spans="19:36">
      <c r="S1402" t="s">
        <v>1521</v>
      </c>
      <c r="T1402">
        <v>0</v>
      </c>
      <c r="AA1402" t="s">
        <v>1521</v>
      </c>
      <c r="AB1402">
        <v>0</v>
      </c>
      <c r="AE1402" t="s">
        <v>1521</v>
      </c>
      <c r="AF1402">
        <v>0</v>
      </c>
      <c r="AI1402" t="s">
        <v>1521</v>
      </c>
      <c r="AJ1402">
        <v>0</v>
      </c>
    </row>
    <row r="1403" spans="19:36">
      <c r="S1403" t="s">
        <v>1522</v>
      </c>
      <c r="T1403">
        <v>0</v>
      </c>
      <c r="AA1403" t="s">
        <v>1522</v>
      </c>
      <c r="AB1403">
        <v>0</v>
      </c>
      <c r="AE1403" t="s">
        <v>1522</v>
      </c>
      <c r="AF1403">
        <v>0</v>
      </c>
      <c r="AI1403" t="s">
        <v>1522</v>
      </c>
      <c r="AJ1403">
        <v>0</v>
      </c>
    </row>
    <row r="1404" spans="19:36">
      <c r="S1404" t="s">
        <v>1523</v>
      </c>
      <c r="T1404">
        <v>0</v>
      </c>
      <c r="AA1404" t="s">
        <v>1523</v>
      </c>
      <c r="AB1404">
        <v>0</v>
      </c>
      <c r="AE1404" t="s">
        <v>1523</v>
      </c>
      <c r="AF1404">
        <v>0</v>
      </c>
      <c r="AI1404" t="s">
        <v>1523</v>
      </c>
      <c r="AJ1404">
        <v>0</v>
      </c>
    </row>
    <row r="1405" spans="19:36">
      <c r="S1405" t="s">
        <v>1524</v>
      </c>
      <c r="T1405">
        <v>0</v>
      </c>
      <c r="AA1405" t="s">
        <v>1524</v>
      </c>
      <c r="AB1405">
        <v>0</v>
      </c>
      <c r="AE1405" t="s">
        <v>1524</v>
      </c>
      <c r="AF1405">
        <v>0</v>
      </c>
      <c r="AI1405" t="s">
        <v>1524</v>
      </c>
      <c r="AJ1405">
        <v>0</v>
      </c>
    </row>
    <row r="1406" spans="19:36">
      <c r="S1406" t="s">
        <v>1525</v>
      </c>
      <c r="T1406">
        <v>-0.15623323966668001</v>
      </c>
      <c r="AA1406" t="s">
        <v>1525</v>
      </c>
      <c r="AB1406">
        <v>-0.15623323966668001</v>
      </c>
      <c r="AE1406" t="s">
        <v>1525</v>
      </c>
      <c r="AF1406">
        <v>-0.15623323966668001</v>
      </c>
      <c r="AI1406" t="s">
        <v>1525</v>
      </c>
      <c r="AJ1406">
        <v>-0.15623323966668001</v>
      </c>
    </row>
    <row r="1407" spans="19:36">
      <c r="S1407" t="s">
        <v>1526</v>
      </c>
      <c r="T1407">
        <v>-20.550083896635599</v>
      </c>
      <c r="AA1407" t="s">
        <v>1526</v>
      </c>
      <c r="AB1407">
        <v>-20.550083896635599</v>
      </c>
      <c r="AE1407" t="s">
        <v>1526</v>
      </c>
      <c r="AF1407">
        <v>-20.550083896635599</v>
      </c>
      <c r="AI1407" t="s">
        <v>1526</v>
      </c>
      <c r="AJ1407">
        <v>-20.550083896635599</v>
      </c>
    </row>
  </sheetData>
  <sortState ref="BK6:BM1185">
    <sortCondition ref="BM6:BM1185"/>
  </sortState>
  <mergeCells count="23">
    <mergeCell ref="D2:P3"/>
    <mergeCell ref="AI5:AK5"/>
    <mergeCell ref="AM5:AO5"/>
    <mergeCell ref="S3:AO3"/>
    <mergeCell ref="Y4:AI4"/>
    <mergeCell ref="AE5:AG5"/>
    <mergeCell ref="N5:P5"/>
    <mergeCell ref="S5:U5"/>
    <mergeCell ref="W5:Y5"/>
    <mergeCell ref="AA5:AC5"/>
    <mergeCell ref="AQ3:BM3"/>
    <mergeCell ref="AW4:BG4"/>
    <mergeCell ref="AQ5:AS5"/>
    <mergeCell ref="AU5:AW5"/>
    <mergeCell ref="AY5:BA5"/>
    <mergeCell ref="BC5:BE5"/>
    <mergeCell ref="BG5:BI5"/>
    <mergeCell ref="BK5:BM5"/>
    <mergeCell ref="I13:K13"/>
    <mergeCell ref="L13:N13"/>
    <mergeCell ref="I48:J48"/>
    <mergeCell ref="K5:M5"/>
    <mergeCell ref="B5:E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372"/>
  <sheetViews>
    <sheetView topLeftCell="AL12" zoomScale="85" zoomScaleNormal="85" workbookViewId="0">
      <selection activeCell="AB74" sqref="AB74:AI74"/>
    </sheetView>
  </sheetViews>
  <sheetFormatPr defaultRowHeight="15"/>
  <cols>
    <col min="13" max="14" width="9.28515625" style="129" bestFit="1" customWidth="1"/>
    <col min="15" max="15" width="10.5703125" style="129" bestFit="1" customWidth="1"/>
    <col min="16" max="16" width="10.5703125" style="129" customWidth="1"/>
    <col min="17" max="17" width="9.28515625" style="129" bestFit="1" customWidth="1"/>
    <col min="21" max="21" width="11.28515625" customWidth="1"/>
    <col min="22" max="22" width="14.7109375" customWidth="1"/>
    <col min="23" max="23" width="13.7109375" customWidth="1"/>
    <col min="28" max="28" width="11.85546875" customWidth="1"/>
    <col min="29" max="29" width="17.85546875" customWidth="1"/>
    <col min="30" max="30" width="18" customWidth="1"/>
    <col min="31" max="31" width="9.28515625" customWidth="1"/>
    <col min="32" max="32" width="9.5703125" customWidth="1"/>
    <col min="33" max="33" width="9.140625" customWidth="1"/>
    <col min="34" max="34" width="13.5703125" customWidth="1"/>
    <col min="35" max="35" width="9.85546875" customWidth="1"/>
    <col min="36" max="36" width="10.7109375" customWidth="1"/>
    <col min="37" max="37" width="9.42578125" customWidth="1"/>
    <col min="38" max="38" width="9.28515625" customWidth="1"/>
    <col min="40" max="40" width="11.85546875" customWidth="1"/>
    <col min="41" max="41" width="8.85546875" customWidth="1"/>
    <col min="42" max="42" width="10.85546875" customWidth="1"/>
    <col min="43" max="46" width="10.85546875" style="10" customWidth="1"/>
    <col min="48" max="48" width="10.85546875" style="10" customWidth="1"/>
  </cols>
  <sheetData>
    <row r="1" spans="1:48" ht="26.25">
      <c r="A1" s="323" t="s">
        <v>1788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  <c r="S1" s="323"/>
      <c r="AE1" s="324" t="s">
        <v>1789</v>
      </c>
      <c r="AF1" s="324"/>
      <c r="AG1" s="324"/>
      <c r="AH1" s="324"/>
      <c r="AI1" s="324"/>
      <c r="AJ1" s="324"/>
      <c r="AK1" s="324"/>
      <c r="AL1" s="324"/>
      <c r="AM1" s="324"/>
      <c r="AN1" s="324"/>
      <c r="AO1" s="324"/>
      <c r="AP1" s="324"/>
    </row>
    <row r="2" spans="1:48" s="17" customFormat="1">
      <c r="AE2" s="304" t="s">
        <v>1790</v>
      </c>
      <c r="AF2" s="304"/>
      <c r="AG2" s="304"/>
      <c r="AH2" s="304"/>
      <c r="AI2" s="304"/>
      <c r="AJ2" s="149"/>
      <c r="AK2" s="310" t="s">
        <v>1791</v>
      </c>
      <c r="AL2" s="310"/>
      <c r="AM2" s="310"/>
      <c r="AN2" s="310"/>
      <c r="AO2" s="310"/>
      <c r="AP2" s="150"/>
      <c r="AQ2" s="11"/>
      <c r="AR2" s="11"/>
      <c r="AS2" s="11"/>
      <c r="AT2" s="11"/>
      <c r="AV2" s="11"/>
    </row>
    <row r="3" spans="1:48" ht="23.25">
      <c r="A3" s="322"/>
      <c r="B3" s="322"/>
      <c r="C3" s="322"/>
      <c r="D3" s="322"/>
      <c r="E3" s="322"/>
      <c r="F3" s="322"/>
      <c r="G3" s="322"/>
      <c r="H3" s="322"/>
      <c r="I3" s="322"/>
      <c r="M3" s="129" t="s">
        <v>1723</v>
      </c>
      <c r="N3" s="129" t="s">
        <v>1724</v>
      </c>
      <c r="O3" s="129" t="s">
        <v>1725</v>
      </c>
      <c r="P3" s="129" t="s">
        <v>1727</v>
      </c>
      <c r="Q3" s="129" t="s">
        <v>1726</v>
      </c>
      <c r="S3" s="129" t="s">
        <v>1728</v>
      </c>
      <c r="U3" s="206" t="s">
        <v>1784</v>
      </c>
      <c r="V3" s="86" t="s">
        <v>1785</v>
      </c>
      <c r="W3" s="207"/>
      <c r="AB3" s="208" t="s">
        <v>1786</v>
      </c>
      <c r="AC3" s="13" t="s">
        <v>1787</v>
      </c>
      <c r="AD3" s="13" t="s">
        <v>1795</v>
      </c>
      <c r="AE3" s="210" t="s">
        <v>1792</v>
      </c>
      <c r="AF3" s="210" t="s">
        <v>1794</v>
      </c>
      <c r="AG3" s="263" t="s">
        <v>1797</v>
      </c>
      <c r="AH3" s="210" t="s">
        <v>1798</v>
      </c>
      <c r="AI3" s="263" t="s">
        <v>1793</v>
      </c>
      <c r="AJ3" s="210" t="s">
        <v>1796</v>
      </c>
      <c r="AK3" s="211" t="s">
        <v>1794</v>
      </c>
      <c r="AL3" s="211" t="s">
        <v>1792</v>
      </c>
      <c r="AM3" s="211" t="s">
        <v>1797</v>
      </c>
      <c r="AN3" s="211" t="s">
        <v>1798</v>
      </c>
      <c r="AO3" s="211" t="s">
        <v>1793</v>
      </c>
      <c r="AP3" s="211" t="s">
        <v>1796</v>
      </c>
      <c r="AQ3" s="214" t="s">
        <v>18</v>
      </c>
      <c r="AR3" s="214" t="s">
        <v>1801</v>
      </c>
      <c r="AS3" s="214" t="s">
        <v>1799</v>
      </c>
      <c r="AT3" s="214" t="s">
        <v>1802</v>
      </c>
      <c r="AU3" s="82" t="s">
        <v>1800</v>
      </c>
      <c r="AV3" s="214"/>
    </row>
    <row r="4" spans="1:48" ht="15" customHeight="1">
      <c r="L4" t="s">
        <v>18</v>
      </c>
      <c r="M4" s="153">
        <v>0</v>
      </c>
      <c r="N4" s="153">
        <v>78</v>
      </c>
      <c r="O4" s="153">
        <v>0</v>
      </c>
      <c r="P4" s="153">
        <f>O4/1000</f>
        <v>0</v>
      </c>
      <c r="Q4" s="153">
        <v>0</v>
      </c>
      <c r="S4">
        <f>O4/10000</f>
        <v>0</v>
      </c>
      <c r="U4" s="171">
        <f>(PRODUCT(1.02, MAX(O4:O188))-O4)/MAX(O4:O188)</f>
        <v>1.02</v>
      </c>
      <c r="AB4" s="148">
        <v>0</v>
      </c>
      <c r="AC4" s="148">
        <v>0</v>
      </c>
      <c r="AD4">
        <f>AC4/10000</f>
        <v>0</v>
      </c>
      <c r="AE4" s="210">
        <v>0</v>
      </c>
      <c r="AF4" s="210">
        <v>0</v>
      </c>
      <c r="AG4" s="263">
        <f>SUM(AE4:AF4)</f>
        <v>0</v>
      </c>
      <c r="AH4" s="212">
        <v>0</v>
      </c>
      <c r="AI4" s="263">
        <v>0</v>
      </c>
      <c r="AJ4" s="212">
        <v>0</v>
      </c>
      <c r="AK4" s="211">
        <v>200</v>
      </c>
      <c r="AL4" s="211">
        <v>79</v>
      </c>
      <c r="AM4" s="211">
        <f>SUM(AK4:AL4)</f>
        <v>279</v>
      </c>
      <c r="AN4" s="213">
        <f>AM4/SUM(AM4,AO4)*100</f>
        <v>42.401215805471125</v>
      </c>
      <c r="AO4" s="211">
        <v>379</v>
      </c>
      <c r="AP4" s="213">
        <f>AO4/SUM(AM4,AO4)*100</f>
        <v>57.598784194528875</v>
      </c>
      <c r="AQ4" s="215"/>
      <c r="AR4" s="215">
        <f>(SUM(AG4,AI4)-AG4)</f>
        <v>0</v>
      </c>
      <c r="AS4" s="215">
        <v>0</v>
      </c>
      <c r="AT4" s="215">
        <f>AF4</f>
        <v>0</v>
      </c>
      <c r="AU4">
        <v>0</v>
      </c>
      <c r="AV4" s="215"/>
    </row>
    <row r="5" spans="1:48">
      <c r="L5" t="s">
        <v>18</v>
      </c>
      <c r="M5" s="153">
        <v>2</v>
      </c>
      <c r="N5" s="153">
        <v>78</v>
      </c>
      <c r="O5" s="153">
        <v>0</v>
      </c>
      <c r="P5" s="153">
        <f t="shared" ref="P5:P68" si="0">O5/1000</f>
        <v>0</v>
      </c>
      <c r="Q5" s="153">
        <v>1</v>
      </c>
      <c r="S5">
        <f t="shared" ref="S5:S68" si="1">O5/10000</f>
        <v>0</v>
      </c>
      <c r="U5" s="171">
        <f t="shared" ref="U5:U68" si="2">(PRODUCT(1.02, MAX(O5:O189))-O5)/MAX(O5:O189)</f>
        <v>1.02</v>
      </c>
      <c r="AB5" s="148">
        <v>1</v>
      </c>
      <c r="AC5" s="148">
        <v>0</v>
      </c>
      <c r="AD5">
        <f t="shared" ref="AD5:AD68" si="3">AC5/10000</f>
        <v>0</v>
      </c>
      <c r="AE5" s="210">
        <v>0</v>
      </c>
      <c r="AF5" s="210">
        <v>0</v>
      </c>
      <c r="AG5" s="263">
        <f t="shared" ref="AG5:AG68" si="4">SUM(AE5:AF5)</f>
        <v>0</v>
      </c>
      <c r="AH5" s="212">
        <v>0</v>
      </c>
      <c r="AI5" s="263">
        <v>0</v>
      </c>
      <c r="AJ5" s="212">
        <v>0</v>
      </c>
      <c r="AK5" s="211">
        <v>200</v>
      </c>
      <c r="AL5" s="211">
        <v>79</v>
      </c>
      <c r="AM5" s="211">
        <f t="shared" ref="AM5:AM68" si="5">SUM(AK5:AL5)</f>
        <v>279</v>
      </c>
      <c r="AN5" s="213">
        <f t="shared" ref="AN5:AN68" si="6">AM5/SUM(AM5,AO5)*100</f>
        <v>42.401215805471125</v>
      </c>
      <c r="AO5" s="211">
        <v>379</v>
      </c>
      <c r="AP5" s="213">
        <f t="shared" ref="AP5:AP68" si="7">AO5/SUM(AM5,AO5)*100</f>
        <v>57.598784194528875</v>
      </c>
      <c r="AQ5" s="215"/>
      <c r="AR5" s="215">
        <f>(SUM(AG5,AI5)-AG5)</f>
        <v>0</v>
      </c>
      <c r="AS5" s="215">
        <v>0</v>
      </c>
      <c r="AT5" s="215">
        <f>AF5</f>
        <v>0</v>
      </c>
      <c r="AU5">
        <v>0</v>
      </c>
      <c r="AV5" s="215"/>
    </row>
    <row r="6" spans="1:48">
      <c r="L6" t="s">
        <v>18</v>
      </c>
      <c r="M6" s="153">
        <v>4</v>
      </c>
      <c r="N6" s="153">
        <v>78</v>
      </c>
      <c r="O6" s="153">
        <v>0</v>
      </c>
      <c r="P6" s="153">
        <f t="shared" si="0"/>
        <v>0</v>
      </c>
      <c r="Q6" s="153">
        <v>1</v>
      </c>
      <c r="S6">
        <f t="shared" si="1"/>
        <v>0</v>
      </c>
      <c r="U6" s="171">
        <f t="shared" si="2"/>
        <v>1.02</v>
      </c>
      <c r="AB6" s="148">
        <v>2</v>
      </c>
      <c r="AC6" s="148">
        <v>0</v>
      </c>
      <c r="AD6">
        <f t="shared" si="3"/>
        <v>0</v>
      </c>
      <c r="AE6" s="210">
        <v>1</v>
      </c>
      <c r="AF6" s="210">
        <v>1</v>
      </c>
      <c r="AG6" s="263">
        <f t="shared" si="4"/>
        <v>2</v>
      </c>
      <c r="AH6" s="212">
        <f>AG6/SUM(AG6,AI6)*100</f>
        <v>66.666666666666657</v>
      </c>
      <c r="AI6" s="263">
        <v>1</v>
      </c>
      <c r="AJ6" s="212">
        <f t="shared" ref="AJ6:AJ68" si="8">AI6/SUM(AI6,AG6)*100</f>
        <v>33.333333333333329</v>
      </c>
      <c r="AK6" s="211">
        <v>200</v>
      </c>
      <c r="AL6" s="211">
        <v>79</v>
      </c>
      <c r="AM6" s="211">
        <f t="shared" si="5"/>
        <v>279</v>
      </c>
      <c r="AN6" s="213">
        <f t="shared" si="6"/>
        <v>42.465753424657535</v>
      </c>
      <c r="AO6" s="211">
        <v>378</v>
      </c>
      <c r="AP6" s="213">
        <f t="shared" si="7"/>
        <v>57.534246575342465</v>
      </c>
      <c r="AQ6" s="215"/>
      <c r="AR6" s="215">
        <f>(SUM(AG6,AI6)-AG6)</f>
        <v>1</v>
      </c>
      <c r="AS6" s="215">
        <f>AR6/SUM(AG6,AI6, AM6, AO6)*100</f>
        <v>0.15151515151515152</v>
      </c>
      <c r="AT6" s="215">
        <f>AG6</f>
        <v>2</v>
      </c>
      <c r="AU6">
        <f>AT6/SUM(AG6,AI6, AM6, AO6)*100</f>
        <v>0.30303030303030304</v>
      </c>
      <c r="AV6" s="215"/>
    </row>
    <row r="7" spans="1:48">
      <c r="L7" t="s">
        <v>18</v>
      </c>
      <c r="M7" s="153">
        <v>6</v>
      </c>
      <c r="N7" s="153">
        <v>78</v>
      </c>
      <c r="O7" s="153">
        <v>0</v>
      </c>
      <c r="P7" s="153">
        <f t="shared" si="0"/>
        <v>0</v>
      </c>
      <c r="Q7" s="153">
        <v>1</v>
      </c>
      <c r="S7">
        <f t="shared" si="1"/>
        <v>0</v>
      </c>
      <c r="U7" s="171">
        <f t="shared" si="2"/>
        <v>1.02</v>
      </c>
      <c r="AB7" s="148">
        <v>3</v>
      </c>
      <c r="AC7" s="148">
        <v>0</v>
      </c>
      <c r="AD7">
        <f t="shared" si="3"/>
        <v>0</v>
      </c>
      <c r="AE7" s="210">
        <v>1</v>
      </c>
      <c r="AF7" s="210">
        <v>1</v>
      </c>
      <c r="AG7" s="263">
        <f t="shared" si="4"/>
        <v>2</v>
      </c>
      <c r="AH7" s="212">
        <f t="shared" ref="AH7:AH70" si="9">AG7/SUM(AG7,AI7)*100</f>
        <v>66.666666666666657</v>
      </c>
      <c r="AI7" s="263">
        <v>1</v>
      </c>
      <c r="AJ7" s="212">
        <f t="shared" si="8"/>
        <v>33.333333333333329</v>
      </c>
      <c r="AK7" s="211">
        <v>200</v>
      </c>
      <c r="AL7" s="211">
        <v>79</v>
      </c>
      <c r="AM7" s="211">
        <f t="shared" si="5"/>
        <v>279</v>
      </c>
      <c r="AN7" s="213">
        <f t="shared" si="6"/>
        <v>42.465753424657535</v>
      </c>
      <c r="AO7" s="211">
        <v>378</v>
      </c>
      <c r="AP7" s="213">
        <f t="shared" si="7"/>
        <v>57.534246575342465</v>
      </c>
      <c r="AQ7" s="215"/>
      <c r="AR7" s="215">
        <f t="shared" ref="AR7:AR70" si="10">(SUM(AG7,AI7)-AG7)</f>
        <v>1</v>
      </c>
      <c r="AS7" s="215">
        <f t="shared" ref="AS7:AS70" si="11">AR7/SUM(AG7,AI7, AM7, AO7)*100</f>
        <v>0.15151515151515152</v>
      </c>
      <c r="AT7" s="215">
        <f t="shared" ref="AT7:AT70" si="12">AG7</f>
        <v>2</v>
      </c>
      <c r="AU7">
        <f t="shared" ref="AU7:AU70" si="13">AT7/SUM(AG7,AI7, AM7, AO7)*100</f>
        <v>0.30303030303030304</v>
      </c>
      <c r="AV7" s="215"/>
    </row>
    <row r="8" spans="1:48">
      <c r="L8" t="s">
        <v>18</v>
      </c>
      <c r="M8" s="153">
        <v>8</v>
      </c>
      <c r="N8" s="153">
        <v>78</v>
      </c>
      <c r="O8" s="153">
        <v>0</v>
      </c>
      <c r="P8" s="153">
        <f t="shared" si="0"/>
        <v>0</v>
      </c>
      <c r="Q8" s="153">
        <v>3</v>
      </c>
      <c r="S8">
        <f t="shared" si="1"/>
        <v>0</v>
      </c>
      <c r="U8" s="171">
        <f t="shared" si="2"/>
        <v>1.02</v>
      </c>
      <c r="AB8" s="148">
        <v>4</v>
      </c>
      <c r="AC8" s="148">
        <v>0</v>
      </c>
      <c r="AD8">
        <f t="shared" si="3"/>
        <v>0</v>
      </c>
      <c r="AE8" s="210">
        <v>1</v>
      </c>
      <c r="AF8" s="210">
        <v>1</v>
      </c>
      <c r="AG8" s="263">
        <f t="shared" si="4"/>
        <v>2</v>
      </c>
      <c r="AH8" s="212">
        <f t="shared" si="9"/>
        <v>66.666666666666657</v>
      </c>
      <c r="AI8" s="263">
        <v>1</v>
      </c>
      <c r="AJ8" s="212">
        <f t="shared" si="8"/>
        <v>33.333333333333329</v>
      </c>
      <c r="AK8" s="211">
        <v>200</v>
      </c>
      <c r="AL8" s="211">
        <v>79</v>
      </c>
      <c r="AM8" s="211">
        <f t="shared" si="5"/>
        <v>279</v>
      </c>
      <c r="AN8" s="213">
        <f t="shared" si="6"/>
        <v>42.465753424657535</v>
      </c>
      <c r="AO8" s="211">
        <v>378</v>
      </c>
      <c r="AP8" s="213">
        <f t="shared" si="7"/>
        <v>57.534246575342465</v>
      </c>
      <c r="AQ8" s="215"/>
      <c r="AR8" s="215">
        <f>(SUM(AG8,AI8)-AG8)</f>
        <v>1</v>
      </c>
      <c r="AS8" s="215">
        <f t="shared" si="11"/>
        <v>0.15151515151515152</v>
      </c>
      <c r="AT8" s="215">
        <f t="shared" si="12"/>
        <v>2</v>
      </c>
      <c r="AU8">
        <f t="shared" si="13"/>
        <v>0.30303030303030304</v>
      </c>
      <c r="AV8" s="215"/>
    </row>
    <row r="9" spans="1:48">
      <c r="L9" t="s">
        <v>18</v>
      </c>
      <c r="M9" s="153">
        <v>10</v>
      </c>
      <c r="N9" s="153">
        <v>78</v>
      </c>
      <c r="O9" s="153">
        <v>0</v>
      </c>
      <c r="P9" s="153">
        <f t="shared" si="0"/>
        <v>0</v>
      </c>
      <c r="Q9" s="153">
        <v>8</v>
      </c>
      <c r="S9">
        <f t="shared" si="1"/>
        <v>0</v>
      </c>
      <c r="U9" s="171">
        <f t="shared" si="2"/>
        <v>1.02</v>
      </c>
      <c r="AB9" s="148">
        <v>5</v>
      </c>
      <c r="AC9" s="148">
        <v>0</v>
      </c>
      <c r="AD9">
        <f t="shared" si="3"/>
        <v>0</v>
      </c>
      <c r="AE9" s="210">
        <v>1</v>
      </c>
      <c r="AF9" s="210">
        <v>1</v>
      </c>
      <c r="AG9" s="263">
        <f t="shared" si="4"/>
        <v>2</v>
      </c>
      <c r="AH9" s="212">
        <f t="shared" si="9"/>
        <v>66.666666666666657</v>
      </c>
      <c r="AI9" s="263">
        <v>1</v>
      </c>
      <c r="AJ9" s="212">
        <f t="shared" si="8"/>
        <v>33.333333333333329</v>
      </c>
      <c r="AK9" s="211">
        <v>200</v>
      </c>
      <c r="AL9" s="211">
        <v>79</v>
      </c>
      <c r="AM9" s="211">
        <f t="shared" si="5"/>
        <v>279</v>
      </c>
      <c r="AN9" s="213">
        <f t="shared" si="6"/>
        <v>42.465753424657535</v>
      </c>
      <c r="AO9" s="211">
        <v>378</v>
      </c>
      <c r="AP9" s="213">
        <f t="shared" si="7"/>
        <v>57.534246575342465</v>
      </c>
      <c r="AQ9" s="215"/>
      <c r="AR9" s="215">
        <f t="shared" si="10"/>
        <v>1</v>
      </c>
      <c r="AS9" s="215">
        <f t="shared" si="11"/>
        <v>0.15151515151515152</v>
      </c>
      <c r="AT9" s="215">
        <f t="shared" si="12"/>
        <v>2</v>
      </c>
      <c r="AU9">
        <f t="shared" si="13"/>
        <v>0.30303030303030304</v>
      </c>
      <c r="AV9" s="215"/>
    </row>
    <row r="10" spans="1:48">
      <c r="L10" t="s">
        <v>18</v>
      </c>
      <c r="M10" s="153">
        <v>12</v>
      </c>
      <c r="N10" s="153">
        <v>73</v>
      </c>
      <c r="O10" s="153">
        <v>179.55887999999999</v>
      </c>
      <c r="P10" s="153">
        <f>O10/1000</f>
        <v>0.17955887999999998</v>
      </c>
      <c r="Q10" s="153">
        <v>19</v>
      </c>
      <c r="S10">
        <f>O10/10000</f>
        <v>1.7955888E-2</v>
      </c>
      <c r="U10" s="171">
        <f t="shared" si="2"/>
        <v>1.0199808963554859</v>
      </c>
      <c r="AB10" s="148">
        <v>6</v>
      </c>
      <c r="AC10" s="148">
        <v>0</v>
      </c>
      <c r="AD10">
        <f t="shared" si="3"/>
        <v>0</v>
      </c>
      <c r="AE10" s="210">
        <v>1</v>
      </c>
      <c r="AF10" s="210">
        <v>1</v>
      </c>
      <c r="AG10" s="263">
        <f t="shared" si="4"/>
        <v>2</v>
      </c>
      <c r="AH10" s="212">
        <f t="shared" si="9"/>
        <v>66.666666666666657</v>
      </c>
      <c r="AI10" s="263">
        <v>1</v>
      </c>
      <c r="AJ10" s="212">
        <f t="shared" si="8"/>
        <v>33.333333333333329</v>
      </c>
      <c r="AK10" s="211">
        <v>200</v>
      </c>
      <c r="AL10" s="211">
        <v>79</v>
      </c>
      <c r="AM10" s="211">
        <f t="shared" si="5"/>
        <v>279</v>
      </c>
      <c r="AN10" s="213">
        <f t="shared" si="6"/>
        <v>42.465753424657535</v>
      </c>
      <c r="AO10" s="211">
        <v>378</v>
      </c>
      <c r="AP10" s="213">
        <f t="shared" si="7"/>
        <v>57.534246575342465</v>
      </c>
      <c r="AQ10" s="215"/>
      <c r="AR10" s="215">
        <f t="shared" si="10"/>
        <v>1</v>
      </c>
      <c r="AS10" s="215">
        <f t="shared" si="11"/>
        <v>0.15151515151515152</v>
      </c>
      <c r="AT10" s="215">
        <f t="shared" si="12"/>
        <v>2</v>
      </c>
      <c r="AU10">
        <f t="shared" si="13"/>
        <v>0.30303030303030304</v>
      </c>
      <c r="AV10" s="215"/>
    </row>
    <row r="11" spans="1:48">
      <c r="L11" t="s">
        <v>18</v>
      </c>
      <c r="M11" s="153">
        <v>14</v>
      </c>
      <c r="N11" s="153">
        <v>73</v>
      </c>
      <c r="O11" s="153">
        <v>776.02729999999997</v>
      </c>
      <c r="P11" s="153">
        <f t="shared" si="0"/>
        <v>0.77602729999999998</v>
      </c>
      <c r="Q11" s="153">
        <v>23</v>
      </c>
      <c r="S11">
        <f t="shared" si="1"/>
        <v>7.7602729999999995E-2</v>
      </c>
      <c r="U11" s="171">
        <f t="shared" si="2"/>
        <v>1.0199174368336863</v>
      </c>
      <c r="AB11" s="148">
        <v>7</v>
      </c>
      <c r="AC11" s="148">
        <v>0</v>
      </c>
      <c r="AD11">
        <f t="shared" si="3"/>
        <v>0</v>
      </c>
      <c r="AE11" s="210">
        <v>1</v>
      </c>
      <c r="AF11" s="210">
        <v>1</v>
      </c>
      <c r="AG11" s="263">
        <f t="shared" si="4"/>
        <v>2</v>
      </c>
      <c r="AH11" s="212">
        <f t="shared" si="9"/>
        <v>40</v>
      </c>
      <c r="AI11" s="263">
        <v>3</v>
      </c>
      <c r="AJ11" s="212">
        <f t="shared" si="8"/>
        <v>60</v>
      </c>
      <c r="AK11" s="211">
        <v>200</v>
      </c>
      <c r="AL11" s="211">
        <v>79</v>
      </c>
      <c r="AM11" s="211">
        <f t="shared" si="5"/>
        <v>279</v>
      </c>
      <c r="AN11" s="213">
        <f t="shared" si="6"/>
        <v>42.595419847328245</v>
      </c>
      <c r="AO11" s="211">
        <v>376</v>
      </c>
      <c r="AP11" s="213">
        <f t="shared" si="7"/>
        <v>57.404580152671755</v>
      </c>
      <c r="AQ11" s="215"/>
      <c r="AR11" s="215">
        <f>(SUM(AG11,AI11)-AG11)</f>
        <v>3</v>
      </c>
      <c r="AS11" s="215">
        <f t="shared" si="11"/>
        <v>0.45454545454545453</v>
      </c>
      <c r="AT11" s="215">
        <f t="shared" si="12"/>
        <v>2</v>
      </c>
      <c r="AU11">
        <f t="shared" si="13"/>
        <v>0.30303030303030304</v>
      </c>
      <c r="AV11" s="215"/>
    </row>
    <row r="12" spans="1:48">
      <c r="L12" t="s">
        <v>18</v>
      </c>
      <c r="M12" s="153">
        <v>16</v>
      </c>
      <c r="N12" s="153">
        <v>76</v>
      </c>
      <c r="O12" s="153">
        <v>1463.3527999999999</v>
      </c>
      <c r="P12" s="153">
        <f t="shared" si="0"/>
        <v>1.4633527999999998</v>
      </c>
      <c r="Q12" s="153">
        <v>32</v>
      </c>
      <c r="S12">
        <f t="shared" si="1"/>
        <v>0.14633527999999998</v>
      </c>
      <c r="U12" s="171">
        <f t="shared" si="2"/>
        <v>1.0198443108372579</v>
      </c>
      <c r="AB12" s="148">
        <v>8</v>
      </c>
      <c r="AC12" s="148">
        <v>0</v>
      </c>
      <c r="AD12">
        <f t="shared" si="3"/>
        <v>0</v>
      </c>
      <c r="AE12" s="210">
        <v>1</v>
      </c>
      <c r="AF12" s="210">
        <v>1</v>
      </c>
      <c r="AG12" s="263">
        <f t="shared" si="4"/>
        <v>2</v>
      </c>
      <c r="AH12" s="212">
        <f t="shared" si="9"/>
        <v>40</v>
      </c>
      <c r="AI12" s="263">
        <v>3</v>
      </c>
      <c r="AJ12" s="212">
        <f t="shared" si="8"/>
        <v>60</v>
      </c>
      <c r="AK12" s="211">
        <v>200</v>
      </c>
      <c r="AL12" s="211">
        <v>79</v>
      </c>
      <c r="AM12" s="211">
        <f t="shared" si="5"/>
        <v>279</v>
      </c>
      <c r="AN12" s="213">
        <f t="shared" si="6"/>
        <v>42.595419847328245</v>
      </c>
      <c r="AO12" s="211">
        <v>376</v>
      </c>
      <c r="AP12" s="213">
        <f t="shared" si="7"/>
        <v>57.404580152671755</v>
      </c>
      <c r="AQ12" s="215"/>
      <c r="AR12" s="215">
        <f t="shared" si="10"/>
        <v>3</v>
      </c>
      <c r="AS12" s="215">
        <f t="shared" si="11"/>
        <v>0.45454545454545453</v>
      </c>
      <c r="AT12" s="215">
        <f t="shared" si="12"/>
        <v>2</v>
      </c>
      <c r="AU12">
        <f t="shared" si="13"/>
        <v>0.30303030303030304</v>
      </c>
      <c r="AV12" s="215"/>
    </row>
    <row r="13" spans="1:48">
      <c r="L13" t="s">
        <v>18</v>
      </c>
      <c r="M13" s="153">
        <v>18</v>
      </c>
      <c r="N13" s="153">
        <v>76</v>
      </c>
      <c r="O13" s="153">
        <v>4431.6836000000003</v>
      </c>
      <c r="P13" s="153">
        <f t="shared" si="0"/>
        <v>4.4316836000000004</v>
      </c>
      <c r="Q13" s="153">
        <v>51</v>
      </c>
      <c r="S13">
        <f t="shared" si="1"/>
        <v>0.44316836000000004</v>
      </c>
      <c r="U13" s="171">
        <f t="shared" si="2"/>
        <v>1.0195285039197508</v>
      </c>
      <c r="AB13" s="148">
        <v>9</v>
      </c>
      <c r="AC13" s="148">
        <v>0</v>
      </c>
      <c r="AD13">
        <f t="shared" si="3"/>
        <v>0</v>
      </c>
      <c r="AE13" s="210">
        <v>1</v>
      </c>
      <c r="AF13" s="210">
        <v>1</v>
      </c>
      <c r="AG13" s="263">
        <f t="shared" si="4"/>
        <v>2</v>
      </c>
      <c r="AH13" s="212">
        <f t="shared" si="9"/>
        <v>28.571428571428569</v>
      </c>
      <c r="AI13" s="263">
        <v>5</v>
      </c>
      <c r="AJ13" s="212">
        <f t="shared" si="8"/>
        <v>71.428571428571431</v>
      </c>
      <c r="AK13" s="211">
        <v>200</v>
      </c>
      <c r="AL13" s="211">
        <v>79</v>
      </c>
      <c r="AM13" s="211">
        <f t="shared" si="5"/>
        <v>279</v>
      </c>
      <c r="AN13" s="213">
        <f t="shared" si="6"/>
        <v>42.725880551301685</v>
      </c>
      <c r="AO13" s="211">
        <v>374</v>
      </c>
      <c r="AP13" s="213">
        <f t="shared" si="7"/>
        <v>57.274119448698315</v>
      </c>
      <c r="AQ13" s="215"/>
      <c r="AR13" s="215">
        <f t="shared" si="10"/>
        <v>5</v>
      </c>
      <c r="AS13" s="215">
        <f t="shared" si="11"/>
        <v>0.75757575757575757</v>
      </c>
      <c r="AT13" s="215">
        <f t="shared" si="12"/>
        <v>2</v>
      </c>
      <c r="AU13">
        <f t="shared" si="13"/>
        <v>0.30303030303030304</v>
      </c>
      <c r="AV13" s="215"/>
    </row>
    <row r="14" spans="1:48">
      <c r="L14" t="s">
        <v>18</v>
      </c>
      <c r="M14" s="153">
        <v>20</v>
      </c>
      <c r="N14" s="153">
        <v>76</v>
      </c>
      <c r="O14" s="153">
        <v>7727.4859999999999</v>
      </c>
      <c r="P14" s="153">
        <f t="shared" si="0"/>
        <v>7.7274859999999999</v>
      </c>
      <c r="Q14" s="153">
        <v>62</v>
      </c>
      <c r="S14">
        <f t="shared" si="1"/>
        <v>0.77274860000000001</v>
      </c>
      <c r="U14" s="171">
        <f t="shared" si="2"/>
        <v>1.0191778566143166</v>
      </c>
      <c r="AB14" s="148">
        <v>10</v>
      </c>
      <c r="AC14" s="148">
        <v>0</v>
      </c>
      <c r="AD14">
        <f t="shared" si="3"/>
        <v>0</v>
      </c>
      <c r="AE14" s="210">
        <v>1</v>
      </c>
      <c r="AF14" s="210">
        <v>1</v>
      </c>
      <c r="AG14" s="263">
        <f t="shared" si="4"/>
        <v>2</v>
      </c>
      <c r="AH14" s="212">
        <f t="shared" si="9"/>
        <v>20</v>
      </c>
      <c r="AI14" s="263">
        <v>8</v>
      </c>
      <c r="AJ14" s="212">
        <f t="shared" si="8"/>
        <v>80</v>
      </c>
      <c r="AK14" s="211">
        <v>200</v>
      </c>
      <c r="AL14" s="211">
        <v>79</v>
      </c>
      <c r="AM14" s="211">
        <f t="shared" si="5"/>
        <v>279</v>
      </c>
      <c r="AN14" s="213">
        <f t="shared" si="6"/>
        <v>42.923076923076927</v>
      </c>
      <c r="AO14" s="211">
        <v>371</v>
      </c>
      <c r="AP14" s="213">
        <f t="shared" si="7"/>
        <v>57.07692307692308</v>
      </c>
      <c r="AQ14" s="215"/>
      <c r="AR14" s="215">
        <f t="shared" si="10"/>
        <v>8</v>
      </c>
      <c r="AS14" s="215">
        <f t="shared" si="11"/>
        <v>1.2121212121212122</v>
      </c>
      <c r="AT14" s="215">
        <f t="shared" si="12"/>
        <v>2</v>
      </c>
      <c r="AU14">
        <f t="shared" si="13"/>
        <v>0.30303030303030304</v>
      </c>
      <c r="AV14" s="215"/>
    </row>
    <row r="15" spans="1:48">
      <c r="L15" t="s">
        <v>18</v>
      </c>
      <c r="M15" s="153">
        <v>22</v>
      </c>
      <c r="N15" s="153">
        <v>76</v>
      </c>
      <c r="O15" s="153">
        <v>11755.834999999999</v>
      </c>
      <c r="P15" s="153">
        <f t="shared" si="0"/>
        <v>11.755834999999999</v>
      </c>
      <c r="Q15" s="153">
        <v>67</v>
      </c>
      <c r="S15">
        <f t="shared" si="1"/>
        <v>1.1755834999999999</v>
      </c>
      <c r="U15" s="171">
        <f t="shared" si="2"/>
        <v>1.0187492721451146</v>
      </c>
      <c r="AB15" s="148">
        <v>11</v>
      </c>
      <c r="AC15" s="148">
        <v>0</v>
      </c>
      <c r="AD15">
        <f t="shared" si="3"/>
        <v>0</v>
      </c>
      <c r="AE15" s="210">
        <v>1</v>
      </c>
      <c r="AF15" s="210">
        <v>1</v>
      </c>
      <c r="AG15" s="263">
        <f t="shared" si="4"/>
        <v>2</v>
      </c>
      <c r="AH15" s="212">
        <f>AG15/SUM(AG15,AI15)*100</f>
        <v>18.181818181818183</v>
      </c>
      <c r="AI15" s="263">
        <v>9</v>
      </c>
      <c r="AJ15" s="212">
        <f t="shared" si="8"/>
        <v>81.818181818181827</v>
      </c>
      <c r="AK15" s="211">
        <v>216</v>
      </c>
      <c r="AL15" s="211">
        <v>73</v>
      </c>
      <c r="AM15" s="211">
        <f t="shared" si="5"/>
        <v>289</v>
      </c>
      <c r="AN15" s="213">
        <f t="shared" si="6"/>
        <v>44.598765432098766</v>
      </c>
      <c r="AO15" s="211">
        <v>359</v>
      </c>
      <c r="AP15" s="213">
        <f t="shared" si="7"/>
        <v>55.401234567901234</v>
      </c>
      <c r="AQ15" s="215"/>
      <c r="AR15" s="215">
        <f>(SUM(AG15,AI15)-AG15)</f>
        <v>9</v>
      </c>
      <c r="AS15" s="215">
        <f t="shared" si="11"/>
        <v>1.3657056145675266</v>
      </c>
      <c r="AT15" s="215">
        <f t="shared" si="12"/>
        <v>2</v>
      </c>
      <c r="AU15">
        <f t="shared" si="13"/>
        <v>0.30349013657056145</v>
      </c>
      <c r="AV15" s="215"/>
    </row>
    <row r="16" spans="1:48">
      <c r="L16" t="s">
        <v>18</v>
      </c>
      <c r="M16" s="153">
        <v>24</v>
      </c>
      <c r="N16" s="153">
        <v>76</v>
      </c>
      <c r="O16" s="153">
        <v>16368.994000000001</v>
      </c>
      <c r="P16" s="153">
        <f t="shared" si="0"/>
        <v>16.368994000000001</v>
      </c>
      <c r="Q16" s="153">
        <v>93</v>
      </c>
      <c r="S16">
        <f t="shared" si="1"/>
        <v>1.6368994000000001</v>
      </c>
      <c r="U16" s="171">
        <f t="shared" si="2"/>
        <v>1.0182584685177827</v>
      </c>
      <c r="AB16" s="148">
        <v>12</v>
      </c>
      <c r="AC16" s="148">
        <v>590.53125</v>
      </c>
      <c r="AD16">
        <f t="shared" si="3"/>
        <v>5.9053124999999998E-2</v>
      </c>
      <c r="AE16" s="210">
        <v>1</v>
      </c>
      <c r="AF16" s="210">
        <v>6</v>
      </c>
      <c r="AG16" s="263">
        <f t="shared" si="4"/>
        <v>7</v>
      </c>
      <c r="AH16" s="212">
        <f>AG16/SUM(AG16,AI16)*100</f>
        <v>30.434782608695656</v>
      </c>
      <c r="AI16" s="263">
        <v>16</v>
      </c>
      <c r="AJ16" s="212">
        <f t="shared" si="8"/>
        <v>69.565217391304344</v>
      </c>
      <c r="AK16" s="211">
        <v>198</v>
      </c>
      <c r="AL16" s="211">
        <v>73</v>
      </c>
      <c r="AM16" s="211">
        <f t="shared" si="5"/>
        <v>271</v>
      </c>
      <c r="AN16" s="213">
        <f t="shared" si="6"/>
        <v>42.677165354330711</v>
      </c>
      <c r="AO16" s="211">
        <v>364</v>
      </c>
      <c r="AP16" s="213">
        <f t="shared" si="7"/>
        <v>57.322834645669296</v>
      </c>
      <c r="AQ16" s="215"/>
      <c r="AR16" s="215">
        <f>(SUM(AG16,AI16)-AG16)</f>
        <v>16</v>
      </c>
      <c r="AS16" s="215">
        <f t="shared" si="11"/>
        <v>2.43161094224924</v>
      </c>
      <c r="AT16" s="215">
        <f t="shared" si="12"/>
        <v>7</v>
      </c>
      <c r="AU16">
        <f t="shared" si="13"/>
        <v>1.0638297872340425</v>
      </c>
      <c r="AV16" s="215"/>
    </row>
    <row r="17" spans="12:48">
      <c r="L17" t="s">
        <v>18</v>
      </c>
      <c r="M17" s="153">
        <v>26</v>
      </c>
      <c r="N17" s="153">
        <v>76</v>
      </c>
      <c r="O17" s="153">
        <v>21973.224999999999</v>
      </c>
      <c r="P17" s="153">
        <f t="shared" si="0"/>
        <v>21.973224999999999</v>
      </c>
      <c r="Q17" s="153">
        <v>109</v>
      </c>
      <c r="S17">
        <f t="shared" si="1"/>
        <v>2.1973224999999998</v>
      </c>
      <c r="U17" s="171">
        <f t="shared" si="2"/>
        <v>1.017662222669069</v>
      </c>
      <c r="AB17" s="148">
        <v>13</v>
      </c>
      <c r="AC17" s="148">
        <v>1756.2475999999999</v>
      </c>
      <c r="AD17">
        <f t="shared" si="3"/>
        <v>0.17562475999999999</v>
      </c>
      <c r="AE17" s="210">
        <v>1</v>
      </c>
      <c r="AF17" s="210">
        <v>8</v>
      </c>
      <c r="AG17" s="263">
        <f t="shared" si="4"/>
        <v>9</v>
      </c>
      <c r="AH17" s="212">
        <f t="shared" si="9"/>
        <v>32.142857142857146</v>
      </c>
      <c r="AI17" s="263">
        <v>19</v>
      </c>
      <c r="AJ17" s="212">
        <f t="shared" si="8"/>
        <v>67.857142857142861</v>
      </c>
      <c r="AK17" s="211">
        <v>200</v>
      </c>
      <c r="AL17" s="211">
        <v>76</v>
      </c>
      <c r="AM17" s="211">
        <f t="shared" si="5"/>
        <v>276</v>
      </c>
      <c r="AN17" s="213">
        <f t="shared" si="6"/>
        <v>43.80952380952381</v>
      </c>
      <c r="AO17" s="211">
        <v>354</v>
      </c>
      <c r="AP17" s="213">
        <f t="shared" si="7"/>
        <v>56.19047619047619</v>
      </c>
      <c r="AQ17" s="215"/>
      <c r="AR17" s="215">
        <f t="shared" si="10"/>
        <v>19</v>
      </c>
      <c r="AS17" s="215">
        <f t="shared" si="11"/>
        <v>2.8875379939209727</v>
      </c>
      <c r="AT17" s="215">
        <f t="shared" si="12"/>
        <v>9</v>
      </c>
      <c r="AU17">
        <f t="shared" si="13"/>
        <v>1.3677811550151975</v>
      </c>
      <c r="AV17" s="215"/>
    </row>
    <row r="18" spans="12:48">
      <c r="L18" t="s">
        <v>18</v>
      </c>
      <c r="M18" s="153">
        <v>28</v>
      </c>
      <c r="N18" s="153">
        <v>76</v>
      </c>
      <c r="O18" s="153">
        <v>29578.38</v>
      </c>
      <c r="P18" s="153">
        <f t="shared" si="0"/>
        <v>29.578380000000003</v>
      </c>
      <c r="Q18" s="153">
        <v>124</v>
      </c>
      <c r="S18">
        <f t="shared" si="1"/>
        <v>2.9578380000000002</v>
      </c>
      <c r="U18" s="171">
        <f t="shared" si="2"/>
        <v>1.0168530943341425</v>
      </c>
      <c r="AB18" s="148">
        <v>14</v>
      </c>
      <c r="AC18" s="148">
        <v>2922.5408000000002</v>
      </c>
      <c r="AD18">
        <f t="shared" si="3"/>
        <v>0.29225408000000003</v>
      </c>
      <c r="AE18" s="210">
        <v>1</v>
      </c>
      <c r="AF18" s="210">
        <v>8</v>
      </c>
      <c r="AG18" s="263">
        <f t="shared" si="4"/>
        <v>9</v>
      </c>
      <c r="AH18" s="212">
        <f t="shared" si="9"/>
        <v>31.03448275862069</v>
      </c>
      <c r="AI18" s="263">
        <v>20</v>
      </c>
      <c r="AJ18" s="212">
        <f t="shared" si="8"/>
        <v>68.965517241379317</v>
      </c>
      <c r="AK18" s="211">
        <v>200</v>
      </c>
      <c r="AL18" s="211">
        <v>76</v>
      </c>
      <c r="AM18" s="211">
        <f t="shared" si="5"/>
        <v>276</v>
      </c>
      <c r="AN18" s="213">
        <f t="shared" si="6"/>
        <v>43.879173290937992</v>
      </c>
      <c r="AO18" s="211">
        <v>353</v>
      </c>
      <c r="AP18" s="213">
        <f t="shared" si="7"/>
        <v>56.120826709062001</v>
      </c>
      <c r="AQ18" s="215"/>
      <c r="AR18" s="215">
        <f t="shared" si="10"/>
        <v>20</v>
      </c>
      <c r="AS18" s="215">
        <f t="shared" si="11"/>
        <v>3.0395136778115504</v>
      </c>
      <c r="AT18" s="215">
        <f t="shared" si="12"/>
        <v>9</v>
      </c>
      <c r="AU18">
        <f t="shared" si="13"/>
        <v>1.3677811550151975</v>
      </c>
      <c r="AV18" s="215"/>
    </row>
    <row r="19" spans="12:48">
      <c r="L19" t="s">
        <v>18</v>
      </c>
      <c r="M19" s="153">
        <v>30</v>
      </c>
      <c r="N19" s="153">
        <v>76</v>
      </c>
      <c r="O19" s="153">
        <v>36847.93</v>
      </c>
      <c r="P19" s="153">
        <f t="shared" si="0"/>
        <v>36.847929999999998</v>
      </c>
      <c r="Q19" s="153">
        <v>147</v>
      </c>
      <c r="S19">
        <f t="shared" si="1"/>
        <v>3.684793</v>
      </c>
      <c r="U19" s="171">
        <f t="shared" si="2"/>
        <v>1.0160796717165672</v>
      </c>
      <c r="AB19" s="148">
        <v>15</v>
      </c>
      <c r="AC19" s="148">
        <v>4088.8332999999998</v>
      </c>
      <c r="AD19">
        <f t="shared" si="3"/>
        <v>0.40888332999999999</v>
      </c>
      <c r="AE19" s="210">
        <v>2</v>
      </c>
      <c r="AF19" s="210">
        <v>8</v>
      </c>
      <c r="AG19" s="263">
        <f t="shared" si="4"/>
        <v>10</v>
      </c>
      <c r="AH19" s="212">
        <f t="shared" si="9"/>
        <v>29.411764705882355</v>
      </c>
      <c r="AI19" s="263">
        <v>24</v>
      </c>
      <c r="AJ19" s="212">
        <f t="shared" si="8"/>
        <v>70.588235294117652</v>
      </c>
      <c r="AK19" s="211">
        <v>194</v>
      </c>
      <c r="AL19" s="211">
        <v>76</v>
      </c>
      <c r="AM19" s="211">
        <f t="shared" si="5"/>
        <v>270</v>
      </c>
      <c r="AN19" s="213">
        <f t="shared" si="6"/>
        <v>43.269230769230774</v>
      </c>
      <c r="AO19" s="211">
        <v>354</v>
      </c>
      <c r="AP19" s="213">
        <f t="shared" si="7"/>
        <v>56.730769230769226</v>
      </c>
      <c r="AQ19" s="215"/>
      <c r="AR19" s="215">
        <f t="shared" si="10"/>
        <v>24</v>
      </c>
      <c r="AS19" s="215">
        <f t="shared" si="11"/>
        <v>3.6474164133738598</v>
      </c>
      <c r="AT19" s="215">
        <f t="shared" si="12"/>
        <v>10</v>
      </c>
      <c r="AU19">
        <f t="shared" si="13"/>
        <v>1.5197568389057752</v>
      </c>
      <c r="AV19" s="215"/>
    </row>
    <row r="20" spans="12:48">
      <c r="L20" t="s">
        <v>18</v>
      </c>
      <c r="M20" s="153">
        <v>32</v>
      </c>
      <c r="N20" s="153">
        <v>76</v>
      </c>
      <c r="O20" s="153">
        <v>46874.805</v>
      </c>
      <c r="P20" s="153">
        <f t="shared" si="0"/>
        <v>46.874805000000002</v>
      </c>
      <c r="Q20" s="153">
        <v>176</v>
      </c>
      <c r="S20">
        <f t="shared" si="1"/>
        <v>4.6874805000000004</v>
      </c>
      <c r="U20" s="171">
        <f t="shared" si="2"/>
        <v>1.0150128915295407</v>
      </c>
      <c r="AB20" s="148">
        <v>16</v>
      </c>
      <c r="AC20" s="148">
        <v>5355.4013999999997</v>
      </c>
      <c r="AD20">
        <f t="shared" si="3"/>
        <v>0.53554013999999994</v>
      </c>
      <c r="AE20" s="210">
        <v>2</v>
      </c>
      <c r="AF20" s="210">
        <v>12</v>
      </c>
      <c r="AG20" s="263">
        <f t="shared" si="4"/>
        <v>14</v>
      </c>
      <c r="AH20" s="212">
        <f t="shared" si="9"/>
        <v>33.333333333333329</v>
      </c>
      <c r="AI20" s="263">
        <v>28</v>
      </c>
      <c r="AJ20" s="212">
        <f t="shared" si="8"/>
        <v>66.666666666666657</v>
      </c>
      <c r="AK20" s="211">
        <v>193</v>
      </c>
      <c r="AL20" s="211">
        <v>73</v>
      </c>
      <c r="AM20" s="211">
        <f t="shared" si="5"/>
        <v>266</v>
      </c>
      <c r="AN20" s="213">
        <f t="shared" si="6"/>
        <v>43.18181818181818</v>
      </c>
      <c r="AO20" s="211">
        <v>350</v>
      </c>
      <c r="AP20" s="213">
        <f t="shared" si="7"/>
        <v>56.81818181818182</v>
      </c>
      <c r="AQ20" s="215"/>
      <c r="AR20" s="215">
        <f t="shared" si="10"/>
        <v>28</v>
      </c>
      <c r="AS20" s="215">
        <f t="shared" si="11"/>
        <v>4.2553191489361701</v>
      </c>
      <c r="AT20" s="215">
        <f t="shared" si="12"/>
        <v>14</v>
      </c>
      <c r="AU20">
        <f t="shared" si="13"/>
        <v>2.1276595744680851</v>
      </c>
      <c r="AV20" s="215"/>
    </row>
    <row r="21" spans="12:48">
      <c r="L21" t="s">
        <v>18</v>
      </c>
      <c r="M21" s="153">
        <v>34</v>
      </c>
      <c r="N21" s="153">
        <v>76</v>
      </c>
      <c r="O21" s="153">
        <v>57961.04</v>
      </c>
      <c r="P21" s="153">
        <f t="shared" si="0"/>
        <v>57.961040000000004</v>
      </c>
      <c r="Q21" s="153">
        <v>183</v>
      </c>
      <c r="S21">
        <f t="shared" si="1"/>
        <v>5.7961039999999997</v>
      </c>
      <c r="U21" s="171">
        <f t="shared" si="2"/>
        <v>1.0138334038180932</v>
      </c>
      <c r="AB21" s="148">
        <v>17</v>
      </c>
      <c r="AC21" s="148">
        <v>7754.63</v>
      </c>
      <c r="AD21">
        <f t="shared" si="3"/>
        <v>0.77546300000000001</v>
      </c>
      <c r="AE21" s="210">
        <v>2</v>
      </c>
      <c r="AF21" s="210">
        <v>15</v>
      </c>
      <c r="AG21" s="263">
        <f t="shared" si="4"/>
        <v>17</v>
      </c>
      <c r="AH21" s="212">
        <f t="shared" si="9"/>
        <v>33.333333333333329</v>
      </c>
      <c r="AI21" s="263">
        <v>34</v>
      </c>
      <c r="AJ21" s="212">
        <f t="shared" si="8"/>
        <v>66.666666666666657</v>
      </c>
      <c r="AK21" s="211">
        <v>189</v>
      </c>
      <c r="AL21" s="211">
        <v>72</v>
      </c>
      <c r="AM21" s="211">
        <f t="shared" si="5"/>
        <v>261</v>
      </c>
      <c r="AN21" s="213">
        <f t="shared" si="6"/>
        <v>42.998352553542006</v>
      </c>
      <c r="AO21" s="211">
        <v>346</v>
      </c>
      <c r="AP21" s="213">
        <f t="shared" si="7"/>
        <v>57.001647446457994</v>
      </c>
      <c r="AQ21" s="215"/>
      <c r="AR21" s="215">
        <f t="shared" si="10"/>
        <v>34</v>
      </c>
      <c r="AS21" s="215">
        <f t="shared" si="11"/>
        <v>5.1671732522796354</v>
      </c>
      <c r="AT21" s="215">
        <f t="shared" si="12"/>
        <v>17</v>
      </c>
      <c r="AU21">
        <f t="shared" si="13"/>
        <v>2.5835866261398177</v>
      </c>
      <c r="AV21" s="215"/>
    </row>
    <row r="22" spans="12:48">
      <c r="L22" t="s">
        <v>18</v>
      </c>
      <c r="M22" s="153">
        <v>36</v>
      </c>
      <c r="N22" s="153">
        <v>76</v>
      </c>
      <c r="O22" s="153">
        <v>68503.039999999994</v>
      </c>
      <c r="P22" s="153">
        <f t="shared" si="0"/>
        <v>68.503039999999999</v>
      </c>
      <c r="Q22" s="153">
        <v>190</v>
      </c>
      <c r="S22">
        <f t="shared" si="1"/>
        <v>6.8503039999999995</v>
      </c>
      <c r="U22" s="171">
        <f t="shared" si="2"/>
        <v>1.0127118184057253</v>
      </c>
      <c r="AB22" s="148">
        <v>18</v>
      </c>
      <c r="AC22" s="148">
        <v>10320.351000000001</v>
      </c>
      <c r="AD22">
        <f t="shared" si="3"/>
        <v>1.0320351000000001</v>
      </c>
      <c r="AE22" s="210">
        <v>2</v>
      </c>
      <c r="AF22" s="210">
        <v>17</v>
      </c>
      <c r="AG22" s="263">
        <f t="shared" si="4"/>
        <v>19</v>
      </c>
      <c r="AH22" s="212">
        <f t="shared" si="9"/>
        <v>29.230769230769234</v>
      </c>
      <c r="AI22" s="263">
        <v>46</v>
      </c>
      <c r="AJ22" s="212">
        <f>AI22/SUM(AI22,AG22)*100</f>
        <v>70.769230769230774</v>
      </c>
      <c r="AK22" s="211">
        <v>188</v>
      </c>
      <c r="AL22" s="211">
        <v>72</v>
      </c>
      <c r="AM22" s="211">
        <f t="shared" si="5"/>
        <v>260</v>
      </c>
      <c r="AN22" s="213">
        <f t="shared" si="6"/>
        <v>43.844856661045533</v>
      </c>
      <c r="AO22" s="211">
        <v>333</v>
      </c>
      <c r="AP22" s="213">
        <f t="shared" si="7"/>
        <v>56.155143338954474</v>
      </c>
      <c r="AQ22" s="215"/>
      <c r="AR22" s="215">
        <f t="shared" si="10"/>
        <v>46</v>
      </c>
      <c r="AS22" s="215">
        <f t="shared" si="11"/>
        <v>6.9908814589665651</v>
      </c>
      <c r="AT22" s="215">
        <f t="shared" si="12"/>
        <v>19</v>
      </c>
      <c r="AU22">
        <f t="shared" si="13"/>
        <v>2.8875379939209727</v>
      </c>
      <c r="AV22" s="215"/>
    </row>
    <row r="23" spans="12:48">
      <c r="L23" t="s">
        <v>18</v>
      </c>
      <c r="M23" s="153">
        <v>38</v>
      </c>
      <c r="N23" s="153">
        <v>76</v>
      </c>
      <c r="O23" s="153">
        <v>81442.34</v>
      </c>
      <c r="P23" s="153">
        <f t="shared" si="0"/>
        <v>81.442340000000002</v>
      </c>
      <c r="Q23" s="153">
        <v>200</v>
      </c>
      <c r="S23">
        <f t="shared" si="1"/>
        <v>8.1442339999999991</v>
      </c>
      <c r="U23" s="171">
        <f t="shared" si="2"/>
        <v>1.0113351792360943</v>
      </c>
      <c r="AB23" s="148">
        <v>19</v>
      </c>
      <c r="AC23" s="148">
        <v>12974.912</v>
      </c>
      <c r="AD23">
        <f t="shared" si="3"/>
        <v>1.2974912000000001</v>
      </c>
      <c r="AE23" s="210">
        <v>2</v>
      </c>
      <c r="AF23" s="210">
        <v>18</v>
      </c>
      <c r="AG23" s="263">
        <f t="shared" si="4"/>
        <v>20</v>
      </c>
      <c r="AH23" s="212">
        <f t="shared" si="9"/>
        <v>29.411764705882355</v>
      </c>
      <c r="AI23" s="263">
        <v>48</v>
      </c>
      <c r="AJ23" s="212">
        <f t="shared" si="8"/>
        <v>70.588235294117652</v>
      </c>
      <c r="AK23" s="211">
        <v>189</v>
      </c>
      <c r="AL23" s="211">
        <v>72</v>
      </c>
      <c r="AM23" s="211">
        <f t="shared" si="5"/>
        <v>261</v>
      </c>
      <c r="AN23" s="213">
        <f t="shared" si="6"/>
        <v>44.237288135593225</v>
      </c>
      <c r="AO23" s="211">
        <v>329</v>
      </c>
      <c r="AP23" s="213">
        <f t="shared" si="7"/>
        <v>55.762711864406775</v>
      </c>
      <c r="AQ23" s="215"/>
      <c r="AR23" s="215">
        <f t="shared" si="10"/>
        <v>48</v>
      </c>
      <c r="AS23" s="215">
        <f t="shared" si="11"/>
        <v>7.2948328267477196</v>
      </c>
      <c r="AT23" s="215">
        <f t="shared" si="12"/>
        <v>20</v>
      </c>
      <c r="AU23">
        <f t="shared" si="13"/>
        <v>3.0395136778115504</v>
      </c>
      <c r="AV23" s="215"/>
    </row>
    <row r="24" spans="12:48">
      <c r="L24" t="s">
        <v>18</v>
      </c>
      <c r="M24" s="151">
        <v>40</v>
      </c>
      <c r="N24" s="151">
        <v>76</v>
      </c>
      <c r="O24" s="151">
        <v>95091.164000000004</v>
      </c>
      <c r="P24" s="151">
        <f t="shared" si="0"/>
        <v>95.091164000000006</v>
      </c>
      <c r="Q24" s="151">
        <v>207</v>
      </c>
      <c r="S24">
        <f t="shared" si="1"/>
        <v>9.5091163999999999</v>
      </c>
      <c r="U24" s="171">
        <f t="shared" si="2"/>
        <v>1.0098830523252256</v>
      </c>
      <c r="AB24" s="148">
        <v>20</v>
      </c>
      <c r="AC24" s="148">
        <v>15719.116</v>
      </c>
      <c r="AD24">
        <f t="shared" si="3"/>
        <v>1.5719116</v>
      </c>
      <c r="AE24" s="210">
        <v>3</v>
      </c>
      <c r="AF24" s="210">
        <v>19</v>
      </c>
      <c r="AG24" s="263">
        <f t="shared" si="4"/>
        <v>22</v>
      </c>
      <c r="AH24" s="212">
        <f t="shared" si="9"/>
        <v>28.205128205128204</v>
      </c>
      <c r="AI24" s="263">
        <v>56</v>
      </c>
      <c r="AJ24" s="212">
        <f t="shared" si="8"/>
        <v>71.794871794871796</v>
      </c>
      <c r="AK24" s="211">
        <v>186</v>
      </c>
      <c r="AL24" s="211">
        <v>73</v>
      </c>
      <c r="AM24" s="211">
        <f t="shared" si="5"/>
        <v>259</v>
      </c>
      <c r="AN24" s="213">
        <f t="shared" si="6"/>
        <v>44.655172413793103</v>
      </c>
      <c r="AO24" s="211">
        <v>321</v>
      </c>
      <c r="AP24" s="213">
        <f t="shared" si="7"/>
        <v>55.344827586206904</v>
      </c>
      <c r="AQ24" s="215"/>
      <c r="AR24" s="215">
        <f t="shared" si="10"/>
        <v>56</v>
      </c>
      <c r="AS24" s="215">
        <f t="shared" si="11"/>
        <v>8.5106382978723403</v>
      </c>
      <c r="AT24" s="215">
        <f t="shared" si="12"/>
        <v>22</v>
      </c>
      <c r="AU24">
        <f t="shared" si="13"/>
        <v>3.3434650455927049</v>
      </c>
      <c r="AV24" s="215"/>
    </row>
    <row r="25" spans="12:48">
      <c r="L25" t="s">
        <v>18</v>
      </c>
      <c r="M25" s="151">
        <v>42</v>
      </c>
      <c r="N25" s="151">
        <v>76</v>
      </c>
      <c r="O25" s="151">
        <v>111372.67</v>
      </c>
      <c r="P25" s="151">
        <f t="shared" si="0"/>
        <v>111.37267</v>
      </c>
      <c r="Q25" s="151">
        <v>224</v>
      </c>
      <c r="S25">
        <f t="shared" si="1"/>
        <v>11.137267</v>
      </c>
      <c r="U25" s="171">
        <f t="shared" si="2"/>
        <v>1.008150828874175</v>
      </c>
      <c r="AB25" s="148">
        <v>21</v>
      </c>
      <c r="AC25" s="148">
        <v>18665.474999999999</v>
      </c>
      <c r="AD25">
        <f t="shared" si="3"/>
        <v>1.8665474999999998</v>
      </c>
      <c r="AE25" s="210">
        <v>3</v>
      </c>
      <c r="AF25" s="210">
        <v>25</v>
      </c>
      <c r="AG25" s="263">
        <f t="shared" si="4"/>
        <v>28</v>
      </c>
      <c r="AH25" s="212">
        <f t="shared" si="9"/>
        <v>32.558139534883722</v>
      </c>
      <c r="AI25" s="263">
        <v>58</v>
      </c>
      <c r="AJ25" s="212">
        <f t="shared" si="8"/>
        <v>67.441860465116278</v>
      </c>
      <c r="AK25" s="211">
        <v>183</v>
      </c>
      <c r="AL25" s="211">
        <v>73</v>
      </c>
      <c r="AM25" s="211">
        <f t="shared" si="5"/>
        <v>256</v>
      </c>
      <c r="AN25" s="213">
        <f t="shared" si="6"/>
        <v>44.755244755244753</v>
      </c>
      <c r="AO25" s="211">
        <v>316</v>
      </c>
      <c r="AP25" s="213">
        <f t="shared" si="7"/>
        <v>55.24475524475524</v>
      </c>
      <c r="AQ25" s="215"/>
      <c r="AR25" s="215">
        <f t="shared" si="10"/>
        <v>58</v>
      </c>
      <c r="AS25" s="215">
        <f t="shared" si="11"/>
        <v>8.8145896656534948</v>
      </c>
      <c r="AT25" s="215">
        <f t="shared" si="12"/>
        <v>28</v>
      </c>
      <c r="AU25">
        <f t="shared" si="13"/>
        <v>4.2553191489361701</v>
      </c>
      <c r="AV25" s="215"/>
    </row>
    <row r="26" spans="12:48">
      <c r="L26" t="s">
        <v>18</v>
      </c>
      <c r="M26" s="151">
        <v>44</v>
      </c>
      <c r="N26" s="151">
        <v>76</v>
      </c>
      <c r="O26" s="151">
        <v>131270.56</v>
      </c>
      <c r="P26" s="151">
        <f t="shared" si="0"/>
        <v>131.27055999999999</v>
      </c>
      <c r="Q26" s="151">
        <v>237</v>
      </c>
      <c r="S26">
        <f t="shared" si="1"/>
        <v>13.127056</v>
      </c>
      <c r="U26" s="171">
        <f t="shared" si="2"/>
        <v>1.0060338507712629</v>
      </c>
      <c r="AB26" s="148">
        <v>22</v>
      </c>
      <c r="AC26" s="148">
        <v>21946.398000000001</v>
      </c>
      <c r="AD26">
        <f t="shared" si="3"/>
        <v>2.1946398</v>
      </c>
      <c r="AE26" s="210">
        <v>3</v>
      </c>
      <c r="AF26" s="210">
        <v>25</v>
      </c>
      <c r="AG26" s="263">
        <f t="shared" si="4"/>
        <v>28</v>
      </c>
      <c r="AH26" s="212">
        <f t="shared" si="9"/>
        <v>30.76923076923077</v>
      </c>
      <c r="AI26" s="263">
        <v>63</v>
      </c>
      <c r="AJ26" s="212">
        <f t="shared" si="8"/>
        <v>69.230769230769226</v>
      </c>
      <c r="AK26" s="211">
        <v>180</v>
      </c>
      <c r="AL26" s="211">
        <v>69</v>
      </c>
      <c r="AM26" s="211">
        <f t="shared" si="5"/>
        <v>249</v>
      </c>
      <c r="AN26" s="213">
        <f t="shared" si="6"/>
        <v>43.915343915343911</v>
      </c>
      <c r="AO26" s="211">
        <v>318</v>
      </c>
      <c r="AP26" s="213">
        <f t="shared" si="7"/>
        <v>56.084656084656082</v>
      </c>
      <c r="AQ26" s="215"/>
      <c r="AR26" s="215">
        <f t="shared" si="10"/>
        <v>63</v>
      </c>
      <c r="AS26" s="215">
        <f t="shared" si="11"/>
        <v>9.5744680851063837</v>
      </c>
      <c r="AT26" s="215">
        <f t="shared" si="12"/>
        <v>28</v>
      </c>
      <c r="AU26">
        <f t="shared" si="13"/>
        <v>4.2553191489361701</v>
      </c>
      <c r="AV26" s="215"/>
    </row>
    <row r="27" spans="12:48">
      <c r="L27" t="s">
        <v>18</v>
      </c>
      <c r="M27" s="151">
        <v>46</v>
      </c>
      <c r="N27" s="151">
        <v>76</v>
      </c>
      <c r="O27" s="151">
        <v>152008.64000000001</v>
      </c>
      <c r="P27" s="151">
        <f t="shared" si="0"/>
        <v>152.00864000000001</v>
      </c>
      <c r="Q27" s="151">
        <v>246</v>
      </c>
      <c r="S27">
        <f t="shared" si="1"/>
        <v>15.200864000000001</v>
      </c>
      <c r="U27" s="171">
        <f t="shared" si="2"/>
        <v>1.0038274830982865</v>
      </c>
      <c r="AB27" s="148">
        <v>23</v>
      </c>
      <c r="AC27" s="148">
        <v>25296.97</v>
      </c>
      <c r="AD27">
        <f t="shared" si="3"/>
        <v>2.5296970000000001</v>
      </c>
      <c r="AE27" s="210">
        <v>3</v>
      </c>
      <c r="AF27" s="210">
        <v>30</v>
      </c>
      <c r="AG27" s="263">
        <f t="shared" si="4"/>
        <v>33</v>
      </c>
      <c r="AH27" s="212">
        <f t="shared" si="9"/>
        <v>29.464285714285715</v>
      </c>
      <c r="AI27" s="263">
        <v>79</v>
      </c>
      <c r="AJ27" s="212">
        <f t="shared" si="8"/>
        <v>70.535714285714292</v>
      </c>
      <c r="AK27" s="211">
        <v>173</v>
      </c>
      <c r="AL27" s="211">
        <v>69</v>
      </c>
      <c r="AM27" s="211">
        <f t="shared" si="5"/>
        <v>242</v>
      </c>
      <c r="AN27" s="213">
        <f t="shared" si="6"/>
        <v>44.322344322344321</v>
      </c>
      <c r="AO27" s="211">
        <v>304</v>
      </c>
      <c r="AP27" s="213">
        <f t="shared" si="7"/>
        <v>55.677655677655679</v>
      </c>
      <c r="AQ27" s="215"/>
      <c r="AR27" s="215">
        <f t="shared" si="10"/>
        <v>79</v>
      </c>
      <c r="AS27" s="215">
        <f t="shared" si="11"/>
        <v>12.006079027355623</v>
      </c>
      <c r="AT27" s="215">
        <f t="shared" si="12"/>
        <v>33</v>
      </c>
      <c r="AU27">
        <f t="shared" si="13"/>
        <v>5.0151975683890582</v>
      </c>
      <c r="AV27" s="215"/>
    </row>
    <row r="28" spans="12:48">
      <c r="L28" t="s">
        <v>18</v>
      </c>
      <c r="M28" s="151">
        <v>48</v>
      </c>
      <c r="N28" s="151">
        <v>76</v>
      </c>
      <c r="O28" s="151">
        <v>174013.23</v>
      </c>
      <c r="P28" s="151">
        <f t="shared" si="0"/>
        <v>174.01323000000002</v>
      </c>
      <c r="Q28" s="151">
        <v>254</v>
      </c>
      <c r="S28">
        <f t="shared" si="1"/>
        <v>17.401323000000001</v>
      </c>
      <c r="U28" s="171">
        <f t="shared" si="2"/>
        <v>1.001486368779454</v>
      </c>
      <c r="AB28" s="148">
        <v>24</v>
      </c>
      <c r="AC28" s="148">
        <v>29033.155999999999</v>
      </c>
      <c r="AD28">
        <f t="shared" si="3"/>
        <v>2.9033156</v>
      </c>
      <c r="AE28" s="210">
        <v>4</v>
      </c>
      <c r="AF28" s="210">
        <v>37</v>
      </c>
      <c r="AG28" s="263">
        <f t="shared" si="4"/>
        <v>41</v>
      </c>
      <c r="AH28" s="212">
        <f t="shared" si="9"/>
        <v>31.782945736434108</v>
      </c>
      <c r="AI28" s="263">
        <v>88</v>
      </c>
      <c r="AJ28" s="212">
        <f t="shared" si="8"/>
        <v>68.217054263565885</v>
      </c>
      <c r="AK28" s="211">
        <v>165</v>
      </c>
      <c r="AL28" s="211">
        <v>71</v>
      </c>
      <c r="AM28" s="211">
        <f t="shared" si="5"/>
        <v>236</v>
      </c>
      <c r="AN28" s="213">
        <f t="shared" si="6"/>
        <v>44.612476370510393</v>
      </c>
      <c r="AO28" s="211">
        <v>293</v>
      </c>
      <c r="AP28" s="213">
        <f t="shared" si="7"/>
        <v>55.3875236294896</v>
      </c>
      <c r="AQ28" s="215"/>
      <c r="AR28" s="215">
        <f t="shared" si="10"/>
        <v>88</v>
      </c>
      <c r="AS28" s="215">
        <f t="shared" si="11"/>
        <v>13.373860182370819</v>
      </c>
      <c r="AT28" s="215">
        <f t="shared" si="12"/>
        <v>41</v>
      </c>
      <c r="AU28">
        <f t="shared" si="13"/>
        <v>6.231003039513678</v>
      </c>
      <c r="AV28" s="215"/>
    </row>
    <row r="29" spans="12:48">
      <c r="L29" t="s">
        <v>18</v>
      </c>
      <c r="M29" s="151">
        <v>50</v>
      </c>
      <c r="N29" s="151">
        <v>76</v>
      </c>
      <c r="O29" s="151">
        <v>203823.11</v>
      </c>
      <c r="P29" s="151">
        <f t="shared" si="0"/>
        <v>203.82310999999999</v>
      </c>
      <c r="Q29" s="151">
        <v>260</v>
      </c>
      <c r="S29">
        <f t="shared" si="1"/>
        <v>20.382310999999998</v>
      </c>
      <c r="U29" s="171">
        <f t="shared" si="2"/>
        <v>0.99831483334477056</v>
      </c>
      <c r="AB29" s="148">
        <v>25</v>
      </c>
      <c r="AC29" s="148">
        <v>33002.637000000002</v>
      </c>
      <c r="AD29">
        <f t="shared" si="3"/>
        <v>3.3002637000000004</v>
      </c>
      <c r="AE29" s="210">
        <v>4</v>
      </c>
      <c r="AF29" s="210">
        <v>41</v>
      </c>
      <c r="AG29" s="263">
        <f t="shared" si="4"/>
        <v>45</v>
      </c>
      <c r="AH29" s="212">
        <f t="shared" si="9"/>
        <v>31.690140845070424</v>
      </c>
      <c r="AI29" s="263">
        <v>97</v>
      </c>
      <c r="AJ29" s="212">
        <f t="shared" si="8"/>
        <v>68.309859154929569</v>
      </c>
      <c r="AK29" s="211">
        <v>160</v>
      </c>
      <c r="AL29" s="211">
        <v>69</v>
      </c>
      <c r="AM29" s="211">
        <f t="shared" si="5"/>
        <v>229</v>
      </c>
      <c r="AN29" s="213">
        <f t="shared" si="6"/>
        <v>44.379844961240309</v>
      </c>
      <c r="AO29" s="211">
        <v>287</v>
      </c>
      <c r="AP29" s="213">
        <f t="shared" si="7"/>
        <v>55.620155038759691</v>
      </c>
      <c r="AQ29" s="215"/>
      <c r="AR29" s="215">
        <f t="shared" si="10"/>
        <v>97</v>
      </c>
      <c r="AS29" s="215">
        <f t="shared" si="11"/>
        <v>14.741641337386019</v>
      </c>
      <c r="AT29" s="215">
        <f t="shared" si="12"/>
        <v>45</v>
      </c>
      <c r="AU29">
        <f t="shared" si="13"/>
        <v>6.8389057750759878</v>
      </c>
      <c r="AV29" s="215"/>
    </row>
    <row r="30" spans="12:48">
      <c r="L30" t="s">
        <v>18</v>
      </c>
      <c r="M30" s="151">
        <v>52</v>
      </c>
      <c r="N30" s="151">
        <v>76</v>
      </c>
      <c r="O30" s="151">
        <v>238712</v>
      </c>
      <c r="P30" s="151">
        <f t="shared" si="0"/>
        <v>238.71199999999999</v>
      </c>
      <c r="Q30" s="151">
        <v>258</v>
      </c>
      <c r="S30">
        <f t="shared" si="1"/>
        <v>23.871200000000002</v>
      </c>
      <c r="U30" s="171">
        <f t="shared" si="2"/>
        <v>0.99460293142125478</v>
      </c>
      <c r="AB30" s="148">
        <v>26</v>
      </c>
      <c r="AC30" s="148">
        <v>37560.203000000001</v>
      </c>
      <c r="AD30">
        <f t="shared" si="3"/>
        <v>3.7560203000000003</v>
      </c>
      <c r="AE30" s="210">
        <v>5</v>
      </c>
      <c r="AF30" s="210">
        <v>46</v>
      </c>
      <c r="AG30" s="263">
        <f t="shared" si="4"/>
        <v>51</v>
      </c>
      <c r="AH30" s="212">
        <f t="shared" si="9"/>
        <v>32.903225806451616</v>
      </c>
      <c r="AI30" s="263">
        <v>104</v>
      </c>
      <c r="AJ30" s="212">
        <f t="shared" si="8"/>
        <v>67.096774193548399</v>
      </c>
      <c r="AK30" s="211">
        <v>156</v>
      </c>
      <c r="AL30" s="211">
        <v>67</v>
      </c>
      <c r="AM30" s="211">
        <f t="shared" si="5"/>
        <v>223</v>
      </c>
      <c r="AN30" s="213">
        <f t="shared" si="6"/>
        <v>44.333996023856855</v>
      </c>
      <c r="AO30" s="211">
        <v>280</v>
      </c>
      <c r="AP30" s="213">
        <f t="shared" si="7"/>
        <v>55.666003976143145</v>
      </c>
      <c r="AQ30" s="215"/>
      <c r="AR30" s="215">
        <f t="shared" si="10"/>
        <v>104</v>
      </c>
      <c r="AS30" s="215">
        <f t="shared" si="11"/>
        <v>15.805471124620061</v>
      </c>
      <c r="AT30" s="215">
        <f t="shared" si="12"/>
        <v>51</v>
      </c>
      <c r="AU30">
        <f t="shared" si="13"/>
        <v>7.7507598784194522</v>
      </c>
      <c r="AV30" s="215"/>
    </row>
    <row r="31" spans="12:48">
      <c r="L31" t="s">
        <v>18</v>
      </c>
      <c r="M31" s="151">
        <v>54</v>
      </c>
      <c r="N31" s="151">
        <v>76</v>
      </c>
      <c r="O31" s="151">
        <v>272744.94</v>
      </c>
      <c r="P31" s="151">
        <f t="shared" si="0"/>
        <v>272.74493999999999</v>
      </c>
      <c r="Q31" s="151">
        <v>265</v>
      </c>
      <c r="S31">
        <f t="shared" si="1"/>
        <v>27.274494000000001</v>
      </c>
      <c r="U31" s="171">
        <f t="shared" si="2"/>
        <v>0.99098209580714103</v>
      </c>
      <c r="AB31" s="148">
        <v>27</v>
      </c>
      <c r="AC31" s="148">
        <v>43247.92</v>
      </c>
      <c r="AD31">
        <f t="shared" si="3"/>
        <v>4.3247919999999995</v>
      </c>
      <c r="AE31" s="210">
        <v>6</v>
      </c>
      <c r="AF31" s="210">
        <v>46</v>
      </c>
      <c r="AG31" s="263">
        <f t="shared" si="4"/>
        <v>52</v>
      </c>
      <c r="AH31" s="212">
        <f t="shared" si="9"/>
        <v>32.5</v>
      </c>
      <c r="AI31" s="263">
        <v>108</v>
      </c>
      <c r="AJ31" s="212">
        <f t="shared" si="8"/>
        <v>67.5</v>
      </c>
      <c r="AK31" s="211">
        <v>154</v>
      </c>
      <c r="AL31" s="211">
        <v>68</v>
      </c>
      <c r="AM31" s="211">
        <f t="shared" si="5"/>
        <v>222</v>
      </c>
      <c r="AN31" s="213">
        <f t="shared" si="6"/>
        <v>44.578313253012048</v>
      </c>
      <c r="AO31" s="211">
        <v>276</v>
      </c>
      <c r="AP31" s="213">
        <f t="shared" si="7"/>
        <v>55.421686746987952</v>
      </c>
      <c r="AQ31" s="215"/>
      <c r="AR31" s="215">
        <f t="shared" si="10"/>
        <v>108</v>
      </c>
      <c r="AS31" s="215">
        <f t="shared" si="11"/>
        <v>16.413373860182372</v>
      </c>
      <c r="AT31" s="215">
        <f t="shared" si="12"/>
        <v>52</v>
      </c>
      <c r="AU31">
        <f t="shared" si="13"/>
        <v>7.9027355623100304</v>
      </c>
      <c r="AV31" s="215"/>
    </row>
    <row r="32" spans="12:48">
      <c r="L32" t="s">
        <v>18</v>
      </c>
      <c r="M32" s="151">
        <v>56</v>
      </c>
      <c r="N32" s="151">
        <v>76</v>
      </c>
      <c r="O32" s="151">
        <v>306906.75</v>
      </c>
      <c r="P32" s="151">
        <f t="shared" si="0"/>
        <v>306.90674999999999</v>
      </c>
      <c r="Q32" s="151">
        <v>272</v>
      </c>
      <c r="S32">
        <f t="shared" si="1"/>
        <v>30.690674999999999</v>
      </c>
      <c r="U32" s="171">
        <f t="shared" si="2"/>
        <v>0.98734754944439396</v>
      </c>
      <c r="AB32" s="148">
        <v>28</v>
      </c>
      <c r="AC32" s="148">
        <v>48831.008000000002</v>
      </c>
      <c r="AD32">
        <f t="shared" si="3"/>
        <v>4.8831008000000002</v>
      </c>
      <c r="AE32" s="210">
        <v>6</v>
      </c>
      <c r="AF32" s="210">
        <v>49</v>
      </c>
      <c r="AG32" s="263">
        <f t="shared" si="4"/>
        <v>55</v>
      </c>
      <c r="AH32" s="212">
        <f t="shared" si="9"/>
        <v>32.163742690058477</v>
      </c>
      <c r="AI32" s="263">
        <v>116</v>
      </c>
      <c r="AJ32" s="212">
        <f t="shared" si="8"/>
        <v>67.836257309941516</v>
      </c>
      <c r="AK32" s="211">
        <v>152</v>
      </c>
      <c r="AL32" s="211">
        <v>67</v>
      </c>
      <c r="AM32" s="211">
        <f t="shared" si="5"/>
        <v>219</v>
      </c>
      <c r="AN32" s="213">
        <f t="shared" si="6"/>
        <v>44.969199178644764</v>
      </c>
      <c r="AO32" s="211">
        <v>268</v>
      </c>
      <c r="AP32" s="213">
        <f t="shared" si="7"/>
        <v>55.030800821355243</v>
      </c>
      <c r="AQ32" s="215"/>
      <c r="AR32" s="215">
        <f t="shared" si="10"/>
        <v>116</v>
      </c>
      <c r="AS32" s="215">
        <f t="shared" si="11"/>
        <v>17.62917933130699</v>
      </c>
      <c r="AT32" s="215">
        <f t="shared" si="12"/>
        <v>55</v>
      </c>
      <c r="AU32">
        <f t="shared" si="13"/>
        <v>8.3586626139817621</v>
      </c>
      <c r="AV32" s="215"/>
    </row>
    <row r="33" spans="12:48">
      <c r="L33" t="s">
        <v>18</v>
      </c>
      <c r="M33" s="151">
        <v>58</v>
      </c>
      <c r="N33" s="151">
        <v>76</v>
      </c>
      <c r="O33" s="151">
        <v>341186.16</v>
      </c>
      <c r="P33" s="151">
        <f t="shared" si="0"/>
        <v>341.18615999999997</v>
      </c>
      <c r="Q33" s="151">
        <v>277</v>
      </c>
      <c r="S33">
        <f t="shared" si="1"/>
        <v>34.118615999999996</v>
      </c>
      <c r="U33" s="171">
        <f t="shared" si="2"/>
        <v>0.98370049137186755</v>
      </c>
      <c r="AB33" s="148">
        <v>29</v>
      </c>
      <c r="AC33" s="148">
        <v>55011.254000000001</v>
      </c>
      <c r="AD33">
        <f t="shared" si="3"/>
        <v>5.5011254000000003</v>
      </c>
      <c r="AE33" s="210">
        <v>6</v>
      </c>
      <c r="AF33" s="210">
        <v>51</v>
      </c>
      <c r="AG33" s="263">
        <f t="shared" si="4"/>
        <v>57</v>
      </c>
      <c r="AH33" s="212">
        <f t="shared" si="9"/>
        <v>31.666666666666664</v>
      </c>
      <c r="AI33" s="263">
        <v>123</v>
      </c>
      <c r="AJ33" s="212">
        <f t="shared" si="8"/>
        <v>68.333333333333329</v>
      </c>
      <c r="AK33" s="211">
        <v>148</v>
      </c>
      <c r="AL33" s="211">
        <v>68</v>
      </c>
      <c r="AM33" s="211">
        <f t="shared" si="5"/>
        <v>216</v>
      </c>
      <c r="AN33" s="213">
        <f t="shared" si="6"/>
        <v>45.188284518828453</v>
      </c>
      <c r="AO33" s="211">
        <v>262</v>
      </c>
      <c r="AP33" s="213">
        <f t="shared" si="7"/>
        <v>54.811715481171554</v>
      </c>
      <c r="AQ33" s="215"/>
      <c r="AR33" s="215">
        <f t="shared" si="10"/>
        <v>123</v>
      </c>
      <c r="AS33" s="215">
        <f t="shared" si="11"/>
        <v>18.693009118541035</v>
      </c>
      <c r="AT33" s="215">
        <f t="shared" si="12"/>
        <v>57</v>
      </c>
      <c r="AU33">
        <f t="shared" si="13"/>
        <v>8.6626139817629184</v>
      </c>
      <c r="AV33" s="215"/>
    </row>
    <row r="34" spans="12:48">
      <c r="L34" t="s">
        <v>18</v>
      </c>
      <c r="M34" s="151">
        <v>60</v>
      </c>
      <c r="N34" s="151">
        <v>76</v>
      </c>
      <c r="O34" s="151">
        <v>375246.25</v>
      </c>
      <c r="P34" s="151">
        <f t="shared" si="0"/>
        <v>375.24624999999997</v>
      </c>
      <c r="Q34" s="151">
        <v>281</v>
      </c>
      <c r="S34">
        <f t="shared" si="1"/>
        <v>37.524625</v>
      </c>
      <c r="U34" s="171">
        <f t="shared" si="2"/>
        <v>0.98007676721251136</v>
      </c>
      <c r="AB34" s="148">
        <v>30</v>
      </c>
      <c r="AC34" s="148">
        <v>62299.065999999999</v>
      </c>
      <c r="AD34">
        <f t="shared" si="3"/>
        <v>6.2299065999999996</v>
      </c>
      <c r="AE34" s="210">
        <v>7</v>
      </c>
      <c r="AF34" s="210">
        <v>55</v>
      </c>
      <c r="AG34" s="263">
        <f t="shared" si="4"/>
        <v>62</v>
      </c>
      <c r="AH34" s="212">
        <f t="shared" si="9"/>
        <v>31.313131313131315</v>
      </c>
      <c r="AI34" s="263">
        <v>136</v>
      </c>
      <c r="AJ34" s="212">
        <f t="shared" si="8"/>
        <v>68.686868686868678</v>
      </c>
      <c r="AK34" s="211">
        <v>145</v>
      </c>
      <c r="AL34" s="211">
        <v>64</v>
      </c>
      <c r="AM34" s="211">
        <f t="shared" si="5"/>
        <v>209</v>
      </c>
      <c r="AN34" s="213">
        <f t="shared" si="6"/>
        <v>45.434782608695649</v>
      </c>
      <c r="AO34" s="211">
        <v>251</v>
      </c>
      <c r="AP34" s="213">
        <f t="shared" si="7"/>
        <v>54.565217391304344</v>
      </c>
      <c r="AQ34" s="215"/>
      <c r="AR34" s="215">
        <f t="shared" si="10"/>
        <v>136</v>
      </c>
      <c r="AS34" s="215">
        <f t="shared" si="11"/>
        <v>20.668693009118542</v>
      </c>
      <c r="AT34" s="215">
        <f t="shared" si="12"/>
        <v>62</v>
      </c>
      <c r="AU34">
        <f t="shared" si="13"/>
        <v>9.4224924012158056</v>
      </c>
      <c r="AV34" s="215"/>
    </row>
    <row r="35" spans="12:48">
      <c r="L35" t="s">
        <v>18</v>
      </c>
      <c r="M35" s="151">
        <v>62</v>
      </c>
      <c r="N35" s="151">
        <v>76</v>
      </c>
      <c r="O35" s="151">
        <v>409486.9</v>
      </c>
      <c r="P35" s="151">
        <f t="shared" si="0"/>
        <v>409.48690000000005</v>
      </c>
      <c r="Q35" s="151">
        <v>284</v>
      </c>
      <c r="S35">
        <f t="shared" si="1"/>
        <v>40.948689999999999</v>
      </c>
      <c r="U35" s="171">
        <f t="shared" si="2"/>
        <v>0.97643383289739172</v>
      </c>
      <c r="AB35" s="148">
        <v>31</v>
      </c>
      <c r="AC35" s="148">
        <v>70230.929999999993</v>
      </c>
      <c r="AD35">
        <f t="shared" si="3"/>
        <v>7.0230929999999994</v>
      </c>
      <c r="AE35" s="210">
        <v>7</v>
      </c>
      <c r="AF35" s="210">
        <v>57</v>
      </c>
      <c r="AG35" s="263">
        <f t="shared" si="4"/>
        <v>64</v>
      </c>
      <c r="AH35" s="212">
        <f t="shared" si="9"/>
        <v>31.219512195121951</v>
      </c>
      <c r="AI35" s="263">
        <v>141</v>
      </c>
      <c r="AJ35" s="212">
        <f t="shared" si="8"/>
        <v>68.780487804878049</v>
      </c>
      <c r="AK35" s="211">
        <v>143</v>
      </c>
      <c r="AL35" s="211">
        <v>64</v>
      </c>
      <c r="AM35" s="211">
        <f t="shared" si="5"/>
        <v>207</v>
      </c>
      <c r="AN35" s="213">
        <f t="shared" si="6"/>
        <v>45.695364238410598</v>
      </c>
      <c r="AO35" s="211">
        <v>246</v>
      </c>
      <c r="AP35" s="213">
        <f t="shared" si="7"/>
        <v>54.304635761589402</v>
      </c>
      <c r="AQ35" s="215"/>
      <c r="AR35" s="215">
        <f t="shared" si="10"/>
        <v>141</v>
      </c>
      <c r="AS35" s="215">
        <f t="shared" si="11"/>
        <v>21.428571428571427</v>
      </c>
      <c r="AT35" s="215">
        <f t="shared" si="12"/>
        <v>64</v>
      </c>
      <c r="AU35">
        <f t="shared" si="13"/>
        <v>9.7264437689969601</v>
      </c>
      <c r="AV35" s="215"/>
    </row>
    <row r="36" spans="12:48">
      <c r="L36" t="s">
        <v>18</v>
      </c>
      <c r="M36" s="151">
        <v>64</v>
      </c>
      <c r="N36" s="151">
        <v>76</v>
      </c>
      <c r="O36" s="151">
        <v>443738.8</v>
      </c>
      <c r="P36" s="151">
        <f t="shared" si="0"/>
        <v>443.73879999999997</v>
      </c>
      <c r="Q36" s="151">
        <v>290</v>
      </c>
      <c r="S36">
        <f t="shared" si="1"/>
        <v>44.37388</v>
      </c>
      <c r="U36" s="171">
        <f t="shared" si="2"/>
        <v>0.97278970167126011</v>
      </c>
      <c r="AB36" s="148">
        <v>32</v>
      </c>
      <c r="AC36" s="148">
        <v>78186.52</v>
      </c>
      <c r="AD36">
        <f t="shared" si="3"/>
        <v>7.8186520000000002</v>
      </c>
      <c r="AE36" s="210">
        <v>11</v>
      </c>
      <c r="AF36" s="210">
        <v>63</v>
      </c>
      <c r="AG36" s="263">
        <f t="shared" si="4"/>
        <v>74</v>
      </c>
      <c r="AH36" s="212">
        <f t="shared" si="9"/>
        <v>31.623931623931622</v>
      </c>
      <c r="AI36" s="263">
        <v>160</v>
      </c>
      <c r="AJ36" s="212">
        <f t="shared" si="8"/>
        <v>68.376068376068375</v>
      </c>
      <c r="AK36" s="211">
        <v>135</v>
      </c>
      <c r="AL36" s="211">
        <v>57</v>
      </c>
      <c r="AM36" s="211">
        <f t="shared" si="5"/>
        <v>192</v>
      </c>
      <c r="AN36" s="213">
        <f t="shared" si="6"/>
        <v>45.283018867924532</v>
      </c>
      <c r="AO36" s="211">
        <v>232</v>
      </c>
      <c r="AP36" s="213">
        <f t="shared" si="7"/>
        <v>54.716981132075468</v>
      </c>
      <c r="AQ36" s="215"/>
      <c r="AR36" s="215">
        <f t="shared" si="10"/>
        <v>160</v>
      </c>
      <c r="AS36" s="215">
        <f t="shared" si="11"/>
        <v>24.316109422492403</v>
      </c>
      <c r="AT36" s="215">
        <f t="shared" si="12"/>
        <v>74</v>
      </c>
      <c r="AU36">
        <f t="shared" si="13"/>
        <v>11.246200607902736</v>
      </c>
      <c r="AV36" s="215"/>
    </row>
    <row r="37" spans="12:48">
      <c r="L37" t="s">
        <v>18</v>
      </c>
      <c r="M37" s="151">
        <v>66</v>
      </c>
      <c r="N37" s="151">
        <v>76</v>
      </c>
      <c r="O37" s="151">
        <v>478027.66</v>
      </c>
      <c r="P37" s="151">
        <f t="shared" si="0"/>
        <v>478.02765999999997</v>
      </c>
      <c r="Q37" s="151">
        <v>298</v>
      </c>
      <c r="S37">
        <f t="shared" si="1"/>
        <v>47.802765999999998</v>
      </c>
      <c r="U37" s="171">
        <f t="shared" si="2"/>
        <v>0.96914163819348365</v>
      </c>
      <c r="AB37" s="148">
        <v>33</v>
      </c>
      <c r="AC37" s="148">
        <v>86354.61</v>
      </c>
      <c r="AD37">
        <f t="shared" si="3"/>
        <v>8.6354609999999994</v>
      </c>
      <c r="AE37" s="210">
        <v>11</v>
      </c>
      <c r="AF37" s="210">
        <v>65</v>
      </c>
      <c r="AG37" s="263">
        <f t="shared" si="4"/>
        <v>76</v>
      </c>
      <c r="AH37" s="212">
        <f t="shared" si="9"/>
        <v>31.535269709543567</v>
      </c>
      <c r="AI37" s="263">
        <v>165</v>
      </c>
      <c r="AJ37" s="212">
        <f t="shared" si="8"/>
        <v>68.46473029045643</v>
      </c>
      <c r="AK37" s="211">
        <v>133</v>
      </c>
      <c r="AL37" s="211">
        <v>57</v>
      </c>
      <c r="AM37" s="211">
        <f t="shared" si="5"/>
        <v>190</v>
      </c>
      <c r="AN37" s="213">
        <f t="shared" si="6"/>
        <v>45.563549160671464</v>
      </c>
      <c r="AO37" s="211">
        <v>227</v>
      </c>
      <c r="AP37" s="213">
        <f t="shared" si="7"/>
        <v>54.436450839328529</v>
      </c>
      <c r="AQ37" s="215"/>
      <c r="AR37" s="215">
        <f t="shared" si="10"/>
        <v>165</v>
      </c>
      <c r="AS37" s="215">
        <f t="shared" si="11"/>
        <v>25.075987841945292</v>
      </c>
      <c r="AT37" s="215">
        <f t="shared" si="12"/>
        <v>76</v>
      </c>
      <c r="AU37">
        <f t="shared" si="13"/>
        <v>11.550151975683891</v>
      </c>
      <c r="AV37" s="215"/>
    </row>
    <row r="38" spans="12:48">
      <c r="L38" t="s">
        <v>18</v>
      </c>
      <c r="M38" s="151">
        <v>68</v>
      </c>
      <c r="N38" s="151">
        <v>76</v>
      </c>
      <c r="O38" s="151">
        <v>513559.66</v>
      </c>
      <c r="P38" s="151">
        <f t="shared" si="0"/>
        <v>513.55966000000001</v>
      </c>
      <c r="Q38" s="151">
        <v>300</v>
      </c>
      <c r="S38">
        <f t="shared" si="1"/>
        <v>51.355965999999995</v>
      </c>
      <c r="U38" s="171">
        <f t="shared" si="2"/>
        <v>0.96536131445299311</v>
      </c>
      <c r="AB38" s="148">
        <v>34</v>
      </c>
      <c r="AC38" s="148">
        <v>95466.94</v>
      </c>
      <c r="AD38">
        <f t="shared" si="3"/>
        <v>9.5466940000000005</v>
      </c>
      <c r="AE38" s="210">
        <v>12</v>
      </c>
      <c r="AF38" s="210">
        <v>66</v>
      </c>
      <c r="AG38" s="263">
        <f t="shared" si="4"/>
        <v>78</v>
      </c>
      <c r="AH38" s="212">
        <f t="shared" si="9"/>
        <v>31.707317073170731</v>
      </c>
      <c r="AI38" s="263">
        <v>168</v>
      </c>
      <c r="AJ38" s="212">
        <f t="shared" si="8"/>
        <v>68.292682926829272</v>
      </c>
      <c r="AK38" s="211">
        <v>129</v>
      </c>
      <c r="AL38" s="211">
        <v>57</v>
      </c>
      <c r="AM38" s="211">
        <f t="shared" si="5"/>
        <v>186</v>
      </c>
      <c r="AN38" s="213">
        <f t="shared" si="6"/>
        <v>45.145631067961169</v>
      </c>
      <c r="AO38" s="211">
        <v>226</v>
      </c>
      <c r="AP38" s="213">
        <f t="shared" si="7"/>
        <v>54.854368932038831</v>
      </c>
      <c r="AQ38" s="215"/>
      <c r="AR38" s="215">
        <f t="shared" si="10"/>
        <v>168</v>
      </c>
      <c r="AS38" s="215">
        <f t="shared" si="11"/>
        <v>25.531914893617021</v>
      </c>
      <c r="AT38" s="215">
        <f t="shared" si="12"/>
        <v>78</v>
      </c>
      <c r="AU38">
        <f t="shared" si="13"/>
        <v>11.854103343465045</v>
      </c>
      <c r="AV38" s="215"/>
    </row>
    <row r="39" spans="12:48">
      <c r="L39" t="s">
        <v>18</v>
      </c>
      <c r="M39" s="151">
        <v>70</v>
      </c>
      <c r="N39" s="151">
        <v>76</v>
      </c>
      <c r="O39" s="151">
        <v>550020.80000000005</v>
      </c>
      <c r="P39" s="151">
        <f t="shared" si="0"/>
        <v>550.02080000000001</v>
      </c>
      <c r="Q39" s="151">
        <v>300</v>
      </c>
      <c r="S39">
        <f t="shared" si="1"/>
        <v>55.002080000000007</v>
      </c>
      <c r="U39" s="171">
        <f t="shared" si="2"/>
        <v>0.96148213756603618</v>
      </c>
      <c r="AB39" s="148">
        <v>35</v>
      </c>
      <c r="AC39" s="148">
        <v>90483.19</v>
      </c>
      <c r="AD39">
        <f t="shared" si="3"/>
        <v>9.0483190000000011</v>
      </c>
      <c r="AE39" s="210">
        <v>12</v>
      </c>
      <c r="AF39" s="210">
        <v>67</v>
      </c>
      <c r="AG39" s="263">
        <f t="shared" si="4"/>
        <v>79</v>
      </c>
      <c r="AH39" s="212">
        <f t="shared" si="9"/>
        <v>31.225296442687743</v>
      </c>
      <c r="AI39" s="263">
        <v>174</v>
      </c>
      <c r="AJ39" s="212">
        <f t="shared" si="8"/>
        <v>68.77470355731225</v>
      </c>
      <c r="AK39" s="211">
        <v>130</v>
      </c>
      <c r="AL39" s="211">
        <v>56</v>
      </c>
      <c r="AM39" s="211">
        <f t="shared" si="5"/>
        <v>186</v>
      </c>
      <c r="AN39" s="213">
        <f t="shared" si="6"/>
        <v>45.925925925925924</v>
      </c>
      <c r="AO39" s="211">
        <v>219</v>
      </c>
      <c r="AP39" s="213">
        <f t="shared" si="7"/>
        <v>54.074074074074076</v>
      </c>
      <c r="AQ39" s="215"/>
      <c r="AR39" s="215">
        <f t="shared" si="10"/>
        <v>174</v>
      </c>
      <c r="AS39" s="215">
        <f t="shared" si="11"/>
        <v>26.443768996960486</v>
      </c>
      <c r="AT39" s="215">
        <f t="shared" si="12"/>
        <v>79</v>
      </c>
      <c r="AU39">
        <f t="shared" si="13"/>
        <v>12.006079027355623</v>
      </c>
      <c r="AV39" s="215"/>
    </row>
    <row r="40" spans="12:48">
      <c r="L40" t="s">
        <v>18</v>
      </c>
      <c r="M40" s="151">
        <v>72</v>
      </c>
      <c r="N40" s="151">
        <v>76</v>
      </c>
      <c r="O40" s="151">
        <v>590135.19999999995</v>
      </c>
      <c r="P40" s="151">
        <f t="shared" si="0"/>
        <v>590.13519999999994</v>
      </c>
      <c r="Q40" s="151">
        <v>306</v>
      </c>
      <c r="S40">
        <f t="shared" si="1"/>
        <v>59.013519999999993</v>
      </c>
      <c r="U40" s="171">
        <f t="shared" si="2"/>
        <v>0.95721428271250897</v>
      </c>
      <c r="AB40" s="148">
        <v>36</v>
      </c>
      <c r="AC40" s="148">
        <v>97737.46</v>
      </c>
      <c r="AD40">
        <f t="shared" si="3"/>
        <v>9.7737460000000009</v>
      </c>
      <c r="AE40" s="210">
        <v>12</v>
      </c>
      <c r="AF40" s="210">
        <v>67</v>
      </c>
      <c r="AG40" s="263">
        <f t="shared" si="4"/>
        <v>79</v>
      </c>
      <c r="AH40" s="212">
        <f t="shared" si="9"/>
        <v>30.980392156862745</v>
      </c>
      <c r="AI40" s="263">
        <v>176</v>
      </c>
      <c r="AJ40" s="212">
        <f t="shared" si="8"/>
        <v>69.019607843137251</v>
      </c>
      <c r="AK40" s="211">
        <v>130</v>
      </c>
      <c r="AL40" s="211">
        <v>56</v>
      </c>
      <c r="AM40" s="211">
        <f t="shared" si="5"/>
        <v>186</v>
      </c>
      <c r="AN40" s="213">
        <f t="shared" si="6"/>
        <v>46.153846153846153</v>
      </c>
      <c r="AO40" s="211">
        <v>217</v>
      </c>
      <c r="AP40" s="213">
        <f t="shared" si="7"/>
        <v>53.846153846153847</v>
      </c>
      <c r="AQ40" s="215"/>
      <c r="AR40" s="215">
        <f t="shared" si="10"/>
        <v>176</v>
      </c>
      <c r="AS40" s="215">
        <f t="shared" si="11"/>
        <v>26.747720364741639</v>
      </c>
      <c r="AT40" s="215">
        <f t="shared" si="12"/>
        <v>79</v>
      </c>
      <c r="AU40">
        <f t="shared" si="13"/>
        <v>12.006079027355623</v>
      </c>
      <c r="AV40" s="215"/>
    </row>
    <row r="41" spans="12:48">
      <c r="L41" t="s">
        <v>18</v>
      </c>
      <c r="M41" s="151">
        <v>74</v>
      </c>
      <c r="N41" s="151">
        <v>76</v>
      </c>
      <c r="O41" s="151">
        <v>632207.4</v>
      </c>
      <c r="P41" s="151">
        <f t="shared" si="0"/>
        <v>632.20740000000001</v>
      </c>
      <c r="Q41" s="151">
        <v>312</v>
      </c>
      <c r="S41">
        <f t="shared" si="1"/>
        <v>63.220739999999999</v>
      </c>
      <c r="U41" s="171">
        <f t="shared" si="2"/>
        <v>0.95273813342525615</v>
      </c>
      <c r="AB41" s="148">
        <v>37</v>
      </c>
      <c r="AC41" s="148">
        <v>105347.25</v>
      </c>
      <c r="AD41">
        <f t="shared" si="3"/>
        <v>10.534725</v>
      </c>
      <c r="AE41" s="210">
        <v>12</v>
      </c>
      <c r="AF41" s="210">
        <v>70</v>
      </c>
      <c r="AG41" s="263">
        <f t="shared" si="4"/>
        <v>82</v>
      </c>
      <c r="AH41" s="212">
        <f t="shared" si="9"/>
        <v>31.417624521072796</v>
      </c>
      <c r="AI41" s="263">
        <v>179</v>
      </c>
      <c r="AJ41" s="212">
        <f t="shared" si="8"/>
        <v>68.582375478927204</v>
      </c>
      <c r="AK41" s="211">
        <v>127</v>
      </c>
      <c r="AL41" s="211">
        <v>56</v>
      </c>
      <c r="AM41" s="211">
        <f t="shared" si="5"/>
        <v>183</v>
      </c>
      <c r="AN41" s="213">
        <f t="shared" si="6"/>
        <v>46.095717884130984</v>
      </c>
      <c r="AO41" s="211">
        <v>214</v>
      </c>
      <c r="AP41" s="213">
        <f t="shared" si="7"/>
        <v>53.904282115869016</v>
      </c>
      <c r="AQ41" s="215"/>
      <c r="AR41" s="215">
        <f t="shared" si="10"/>
        <v>179</v>
      </c>
      <c r="AS41" s="215">
        <f t="shared" si="11"/>
        <v>27.203647416413375</v>
      </c>
      <c r="AT41" s="215">
        <f t="shared" si="12"/>
        <v>82</v>
      </c>
      <c r="AU41">
        <f t="shared" si="13"/>
        <v>12.462006079027356</v>
      </c>
      <c r="AV41" s="215"/>
    </row>
    <row r="42" spans="12:48">
      <c r="L42" t="s">
        <v>18</v>
      </c>
      <c r="M42" s="151">
        <v>76</v>
      </c>
      <c r="N42" s="151">
        <v>76</v>
      </c>
      <c r="O42" s="151">
        <v>674499.9</v>
      </c>
      <c r="P42" s="151">
        <f t="shared" si="0"/>
        <v>674.49990000000003</v>
      </c>
      <c r="Q42" s="151">
        <v>315</v>
      </c>
      <c r="S42">
        <f t="shared" si="1"/>
        <v>67.44999</v>
      </c>
      <c r="U42" s="171">
        <f t="shared" si="2"/>
        <v>0.94823854596058488</v>
      </c>
      <c r="AB42" s="148">
        <v>38</v>
      </c>
      <c r="AC42" s="148">
        <v>113214.11</v>
      </c>
      <c r="AD42">
        <f t="shared" si="3"/>
        <v>11.321410999999999</v>
      </c>
      <c r="AE42" s="210">
        <v>12</v>
      </c>
      <c r="AF42" s="210">
        <v>72</v>
      </c>
      <c r="AG42" s="263">
        <f t="shared" si="4"/>
        <v>84</v>
      </c>
      <c r="AH42" s="212">
        <f t="shared" si="9"/>
        <v>30.882352941176471</v>
      </c>
      <c r="AI42" s="263">
        <v>188</v>
      </c>
      <c r="AJ42" s="212">
        <f t="shared" si="8"/>
        <v>69.117647058823522</v>
      </c>
      <c r="AK42" s="211">
        <v>124</v>
      </c>
      <c r="AL42" s="211">
        <v>56</v>
      </c>
      <c r="AM42" s="211">
        <f t="shared" si="5"/>
        <v>180</v>
      </c>
      <c r="AN42" s="213">
        <f t="shared" si="6"/>
        <v>46.632124352331608</v>
      </c>
      <c r="AO42" s="211">
        <v>206</v>
      </c>
      <c r="AP42" s="213">
        <f t="shared" si="7"/>
        <v>53.367875647668392</v>
      </c>
      <c r="AQ42" s="215"/>
      <c r="AR42" s="215">
        <f t="shared" si="10"/>
        <v>188</v>
      </c>
      <c r="AS42" s="215">
        <f t="shared" si="11"/>
        <v>28.571428571428569</v>
      </c>
      <c r="AT42" s="215">
        <f t="shared" si="12"/>
        <v>84</v>
      </c>
      <c r="AU42">
        <f t="shared" si="13"/>
        <v>12.76595744680851</v>
      </c>
      <c r="AV42" s="215"/>
    </row>
    <row r="43" spans="12:48">
      <c r="L43" t="s">
        <v>18</v>
      </c>
      <c r="M43" s="151">
        <v>78</v>
      </c>
      <c r="N43" s="151">
        <v>76</v>
      </c>
      <c r="O43" s="151">
        <v>716797.25</v>
      </c>
      <c r="P43" s="151">
        <f t="shared" si="0"/>
        <v>716.79724999999996</v>
      </c>
      <c r="Q43" s="151">
        <v>322</v>
      </c>
      <c r="S43">
        <f t="shared" si="1"/>
        <v>71.679725000000005</v>
      </c>
      <c r="U43" s="171">
        <f t="shared" si="2"/>
        <v>0.94373844249427752</v>
      </c>
      <c r="AB43" s="148">
        <v>39</v>
      </c>
      <c r="AC43" s="148">
        <v>121196.125</v>
      </c>
      <c r="AD43">
        <f t="shared" si="3"/>
        <v>12.119612500000001</v>
      </c>
      <c r="AE43" s="210">
        <v>12</v>
      </c>
      <c r="AF43" s="210">
        <v>72</v>
      </c>
      <c r="AG43" s="263">
        <f t="shared" si="4"/>
        <v>84</v>
      </c>
      <c r="AH43" s="212">
        <f t="shared" si="9"/>
        <v>30.656934306569344</v>
      </c>
      <c r="AI43" s="263">
        <v>190</v>
      </c>
      <c r="AJ43" s="212">
        <f t="shared" si="8"/>
        <v>69.34306569343066</v>
      </c>
      <c r="AK43" s="211">
        <v>124</v>
      </c>
      <c r="AL43" s="211">
        <v>56</v>
      </c>
      <c r="AM43" s="211">
        <f t="shared" si="5"/>
        <v>180</v>
      </c>
      <c r="AN43" s="213">
        <f t="shared" si="6"/>
        <v>46.875</v>
      </c>
      <c r="AO43" s="211">
        <v>204</v>
      </c>
      <c r="AP43" s="213">
        <f t="shared" si="7"/>
        <v>53.125</v>
      </c>
      <c r="AQ43" s="215"/>
      <c r="AR43" s="215">
        <f t="shared" si="10"/>
        <v>190</v>
      </c>
      <c r="AS43" s="215">
        <f t="shared" si="11"/>
        <v>28.875379939209729</v>
      </c>
      <c r="AT43" s="215">
        <f t="shared" si="12"/>
        <v>84</v>
      </c>
      <c r="AU43">
        <f t="shared" si="13"/>
        <v>12.76595744680851</v>
      </c>
      <c r="AV43" s="215"/>
    </row>
    <row r="44" spans="12:48">
      <c r="L44" t="s">
        <v>18</v>
      </c>
      <c r="M44" s="151">
        <v>80</v>
      </c>
      <c r="N44" s="151">
        <v>76</v>
      </c>
      <c r="O44" s="151">
        <v>759095.25</v>
      </c>
      <c r="P44" s="151">
        <f t="shared" si="0"/>
        <v>759.09524999999996</v>
      </c>
      <c r="Q44" s="151">
        <v>324</v>
      </c>
      <c r="S44">
        <f t="shared" si="1"/>
        <v>75.909525000000002</v>
      </c>
      <c r="U44" s="171">
        <f t="shared" si="2"/>
        <v>0.93923826987311154</v>
      </c>
      <c r="AB44" s="148">
        <v>40</v>
      </c>
      <c r="AC44" s="148">
        <v>130039.71</v>
      </c>
      <c r="AD44">
        <f t="shared" si="3"/>
        <v>13.003971</v>
      </c>
      <c r="AE44" s="210">
        <v>12</v>
      </c>
      <c r="AF44" s="210">
        <v>76</v>
      </c>
      <c r="AG44" s="263">
        <f t="shared" si="4"/>
        <v>88</v>
      </c>
      <c r="AH44" s="212">
        <f t="shared" si="9"/>
        <v>30.985915492957744</v>
      </c>
      <c r="AI44" s="263">
        <v>196</v>
      </c>
      <c r="AJ44" s="212">
        <f t="shared" si="8"/>
        <v>69.014084507042256</v>
      </c>
      <c r="AK44" s="211">
        <v>120</v>
      </c>
      <c r="AL44" s="211">
        <v>56</v>
      </c>
      <c r="AM44" s="211">
        <f t="shared" si="5"/>
        <v>176</v>
      </c>
      <c r="AN44" s="213">
        <f t="shared" si="6"/>
        <v>47.058823529411761</v>
      </c>
      <c r="AO44" s="211">
        <v>198</v>
      </c>
      <c r="AP44" s="213">
        <f t="shared" si="7"/>
        <v>52.941176470588239</v>
      </c>
      <c r="AQ44" s="215"/>
      <c r="AR44" s="215">
        <f t="shared" si="10"/>
        <v>196</v>
      </c>
      <c r="AS44" s="215">
        <f t="shared" si="11"/>
        <v>29.787234042553191</v>
      </c>
      <c r="AT44" s="215">
        <f t="shared" si="12"/>
        <v>88</v>
      </c>
      <c r="AU44">
        <f t="shared" si="13"/>
        <v>13.373860182370819</v>
      </c>
      <c r="AV44" s="215"/>
    </row>
    <row r="45" spans="12:48">
      <c r="L45" t="s">
        <v>18</v>
      </c>
      <c r="M45" s="151">
        <v>82</v>
      </c>
      <c r="N45" s="151">
        <v>76</v>
      </c>
      <c r="O45" s="151">
        <v>801398.9</v>
      </c>
      <c r="P45" s="151">
        <f t="shared" si="0"/>
        <v>801.39890000000003</v>
      </c>
      <c r="Q45" s="151">
        <v>328</v>
      </c>
      <c r="S45">
        <f t="shared" si="1"/>
        <v>80.139890000000008</v>
      </c>
      <c r="U45" s="171">
        <f t="shared" si="2"/>
        <v>0.93473749613663726</v>
      </c>
      <c r="AB45" s="148">
        <v>41</v>
      </c>
      <c r="AC45" s="148">
        <v>139717.14000000001</v>
      </c>
      <c r="AD45">
        <f t="shared" si="3"/>
        <v>13.971714000000002</v>
      </c>
      <c r="AE45" s="210">
        <v>13</v>
      </c>
      <c r="AF45" s="210">
        <v>78</v>
      </c>
      <c r="AG45" s="263">
        <f t="shared" si="4"/>
        <v>91</v>
      </c>
      <c r="AH45" s="212">
        <f t="shared" si="9"/>
        <v>30.743243243243246</v>
      </c>
      <c r="AI45" s="263">
        <v>205</v>
      </c>
      <c r="AJ45" s="212">
        <f t="shared" si="8"/>
        <v>69.256756756756758</v>
      </c>
      <c r="AK45" s="211">
        <v>118</v>
      </c>
      <c r="AL45" s="211">
        <v>55</v>
      </c>
      <c r="AM45" s="211">
        <f t="shared" si="5"/>
        <v>173</v>
      </c>
      <c r="AN45" s="213">
        <f t="shared" si="6"/>
        <v>47.790055248618785</v>
      </c>
      <c r="AO45" s="211">
        <v>189</v>
      </c>
      <c r="AP45" s="213">
        <f t="shared" si="7"/>
        <v>52.209944751381222</v>
      </c>
      <c r="AQ45" s="215"/>
      <c r="AR45" s="215">
        <f t="shared" si="10"/>
        <v>205</v>
      </c>
      <c r="AS45" s="215">
        <f t="shared" si="11"/>
        <v>31.155015197568385</v>
      </c>
      <c r="AT45" s="215">
        <f t="shared" si="12"/>
        <v>91</v>
      </c>
      <c r="AU45">
        <f t="shared" si="13"/>
        <v>13.829787234042554</v>
      </c>
      <c r="AV45" s="215"/>
    </row>
    <row r="46" spans="12:48">
      <c r="L46" t="s">
        <v>18</v>
      </c>
      <c r="M46" s="151">
        <v>84</v>
      </c>
      <c r="N46" s="151">
        <v>76</v>
      </c>
      <c r="O46" s="151">
        <v>843737</v>
      </c>
      <c r="P46" s="151">
        <f t="shared" si="0"/>
        <v>843.73699999999997</v>
      </c>
      <c r="Q46" s="151">
        <v>331</v>
      </c>
      <c r="S46">
        <f t="shared" si="1"/>
        <v>84.373699999999999</v>
      </c>
      <c r="U46" s="171">
        <f t="shared" si="2"/>
        <v>0.93023305719266391</v>
      </c>
      <c r="AB46" s="148">
        <v>42</v>
      </c>
      <c r="AC46" s="148">
        <v>150606.10999999999</v>
      </c>
      <c r="AD46">
        <f t="shared" si="3"/>
        <v>15.060610999999998</v>
      </c>
      <c r="AE46" s="210">
        <v>13</v>
      </c>
      <c r="AF46" s="210">
        <v>84</v>
      </c>
      <c r="AG46" s="263">
        <f t="shared" si="4"/>
        <v>97</v>
      </c>
      <c r="AH46" s="212">
        <f t="shared" si="9"/>
        <v>31.089743589743591</v>
      </c>
      <c r="AI46" s="263">
        <v>215</v>
      </c>
      <c r="AJ46" s="212">
        <f t="shared" si="8"/>
        <v>68.910256410256409</v>
      </c>
      <c r="AK46" s="211">
        <v>112</v>
      </c>
      <c r="AL46" s="211">
        <v>55</v>
      </c>
      <c r="AM46" s="211">
        <f t="shared" si="5"/>
        <v>167</v>
      </c>
      <c r="AN46" s="213">
        <f t="shared" si="6"/>
        <v>48.265895953757223</v>
      </c>
      <c r="AO46" s="211">
        <v>179</v>
      </c>
      <c r="AP46" s="213">
        <f t="shared" si="7"/>
        <v>51.734104046242777</v>
      </c>
      <c r="AQ46" s="215"/>
      <c r="AR46" s="215">
        <f t="shared" si="10"/>
        <v>215</v>
      </c>
      <c r="AS46" s="215">
        <f t="shared" si="11"/>
        <v>32.674772036474167</v>
      </c>
      <c r="AT46" s="215">
        <f t="shared" si="12"/>
        <v>97</v>
      </c>
      <c r="AU46">
        <f t="shared" si="13"/>
        <v>14.741641337386019</v>
      </c>
      <c r="AV46" s="215"/>
    </row>
    <row r="47" spans="12:48">
      <c r="L47" t="s">
        <v>18</v>
      </c>
      <c r="M47" s="151">
        <v>86</v>
      </c>
      <c r="N47" s="151">
        <v>76</v>
      </c>
      <c r="O47" s="151">
        <v>885950.7</v>
      </c>
      <c r="P47" s="151">
        <f t="shared" si="0"/>
        <v>885.95069999999998</v>
      </c>
      <c r="Q47" s="151">
        <v>337</v>
      </c>
      <c r="S47">
        <f t="shared" si="1"/>
        <v>88.595069999999993</v>
      </c>
      <c r="U47" s="171">
        <f t="shared" si="2"/>
        <v>0.92574185342468174</v>
      </c>
      <c r="AB47" s="148">
        <v>43</v>
      </c>
      <c r="AC47" s="148">
        <v>162368</v>
      </c>
      <c r="AD47">
        <f t="shared" si="3"/>
        <v>16.236799999999999</v>
      </c>
      <c r="AE47" s="210">
        <v>14</v>
      </c>
      <c r="AF47" s="210">
        <v>85</v>
      </c>
      <c r="AG47" s="263">
        <f t="shared" si="4"/>
        <v>99</v>
      </c>
      <c r="AH47" s="212">
        <f t="shared" si="9"/>
        <v>31.329113924050635</v>
      </c>
      <c r="AI47" s="263">
        <v>217</v>
      </c>
      <c r="AJ47" s="212">
        <f t="shared" si="8"/>
        <v>68.670886075949369</v>
      </c>
      <c r="AK47" s="211">
        <v>111</v>
      </c>
      <c r="AL47" s="211">
        <v>54</v>
      </c>
      <c r="AM47" s="211">
        <f t="shared" si="5"/>
        <v>165</v>
      </c>
      <c r="AN47" s="213">
        <f t="shared" si="6"/>
        <v>48.245614035087719</v>
      </c>
      <c r="AO47" s="211">
        <v>177</v>
      </c>
      <c r="AP47" s="213">
        <f t="shared" si="7"/>
        <v>51.754385964912288</v>
      </c>
      <c r="AQ47" s="215"/>
      <c r="AR47" s="215">
        <f t="shared" si="10"/>
        <v>217</v>
      </c>
      <c r="AS47" s="215">
        <f t="shared" si="11"/>
        <v>32.978723404255319</v>
      </c>
      <c r="AT47" s="215">
        <f t="shared" si="12"/>
        <v>99</v>
      </c>
      <c r="AU47">
        <f t="shared" si="13"/>
        <v>15.045592705167174</v>
      </c>
      <c r="AV47" s="215"/>
    </row>
    <row r="48" spans="12:48">
      <c r="L48" t="s">
        <v>18</v>
      </c>
      <c r="M48" s="151">
        <v>88</v>
      </c>
      <c r="N48" s="151">
        <v>76</v>
      </c>
      <c r="O48" s="151">
        <v>919458.9</v>
      </c>
      <c r="P48" s="151">
        <f t="shared" si="0"/>
        <v>919.45889999999997</v>
      </c>
      <c r="Q48" s="151">
        <v>337</v>
      </c>
      <c r="S48">
        <f t="shared" si="1"/>
        <v>91.945890000000006</v>
      </c>
      <c r="U48" s="171">
        <f t="shared" si="2"/>
        <v>0.92217684599585392</v>
      </c>
      <c r="AB48" s="148">
        <v>44</v>
      </c>
      <c r="AC48" s="148">
        <v>175365.83</v>
      </c>
      <c r="AD48">
        <f t="shared" si="3"/>
        <v>17.536583</v>
      </c>
      <c r="AE48" s="210">
        <v>18</v>
      </c>
      <c r="AF48" s="210">
        <v>89</v>
      </c>
      <c r="AG48" s="263">
        <f t="shared" si="4"/>
        <v>107</v>
      </c>
      <c r="AH48" s="212">
        <f t="shared" si="9"/>
        <v>32.52279635258359</v>
      </c>
      <c r="AI48" s="263">
        <v>222</v>
      </c>
      <c r="AJ48" s="212">
        <f t="shared" si="8"/>
        <v>67.477203647416417</v>
      </c>
      <c r="AK48" s="211">
        <v>107</v>
      </c>
      <c r="AL48" s="211">
        <v>50</v>
      </c>
      <c r="AM48" s="211">
        <f t="shared" si="5"/>
        <v>157</v>
      </c>
      <c r="AN48" s="213">
        <f t="shared" si="6"/>
        <v>47.720364741641333</v>
      </c>
      <c r="AO48" s="211">
        <v>172</v>
      </c>
      <c r="AP48" s="213">
        <f t="shared" si="7"/>
        <v>52.27963525835866</v>
      </c>
      <c r="AQ48" s="215"/>
      <c r="AR48" s="215">
        <f t="shared" si="10"/>
        <v>222</v>
      </c>
      <c r="AS48" s="215">
        <f t="shared" si="11"/>
        <v>33.738601823708208</v>
      </c>
      <c r="AT48" s="215">
        <f t="shared" si="12"/>
        <v>107</v>
      </c>
      <c r="AU48">
        <f t="shared" si="13"/>
        <v>16.261398176291795</v>
      </c>
      <c r="AV48" s="215"/>
    </row>
    <row r="49" spans="12:48">
      <c r="L49" t="s">
        <v>18</v>
      </c>
      <c r="M49" s="151">
        <v>90</v>
      </c>
      <c r="N49" s="151">
        <v>76</v>
      </c>
      <c r="O49" s="151">
        <v>962074.8</v>
      </c>
      <c r="P49" s="151">
        <f t="shared" si="0"/>
        <v>962.0748000000001</v>
      </c>
      <c r="Q49" s="151">
        <v>330</v>
      </c>
      <c r="S49">
        <f t="shared" si="1"/>
        <v>96.207480000000004</v>
      </c>
      <c r="U49" s="171">
        <f t="shared" si="2"/>
        <v>0.91764285132928936</v>
      </c>
      <c r="AB49" s="148">
        <v>45</v>
      </c>
      <c r="AC49" s="148">
        <v>189191.42</v>
      </c>
      <c r="AD49">
        <f t="shared" si="3"/>
        <v>18.919142000000001</v>
      </c>
      <c r="AE49" s="210">
        <v>19</v>
      </c>
      <c r="AF49" s="210">
        <v>90</v>
      </c>
      <c r="AG49" s="263">
        <f t="shared" si="4"/>
        <v>109</v>
      </c>
      <c r="AH49" s="212">
        <f t="shared" si="9"/>
        <v>32.930513595166161</v>
      </c>
      <c r="AI49" s="263">
        <v>222</v>
      </c>
      <c r="AJ49" s="212">
        <f t="shared" si="8"/>
        <v>67.069486404833839</v>
      </c>
      <c r="AK49" s="211">
        <v>106</v>
      </c>
      <c r="AL49" s="211">
        <v>49</v>
      </c>
      <c r="AM49" s="211">
        <f t="shared" si="5"/>
        <v>155</v>
      </c>
      <c r="AN49" s="213">
        <f t="shared" si="6"/>
        <v>47.400611620795111</v>
      </c>
      <c r="AO49" s="211">
        <v>172</v>
      </c>
      <c r="AP49" s="213">
        <f t="shared" si="7"/>
        <v>52.599388379204889</v>
      </c>
      <c r="AQ49" s="215"/>
      <c r="AR49" s="215">
        <f t="shared" si="10"/>
        <v>222</v>
      </c>
      <c r="AS49" s="215">
        <f t="shared" si="11"/>
        <v>33.738601823708208</v>
      </c>
      <c r="AT49" s="215">
        <f t="shared" si="12"/>
        <v>109</v>
      </c>
      <c r="AU49">
        <f t="shared" si="13"/>
        <v>16.565349544072948</v>
      </c>
      <c r="AV49" s="215"/>
    </row>
    <row r="50" spans="12:48">
      <c r="L50" t="s">
        <v>18</v>
      </c>
      <c r="M50" s="151">
        <v>92</v>
      </c>
      <c r="N50" s="151">
        <v>76</v>
      </c>
      <c r="O50" s="151">
        <v>1003381.7</v>
      </c>
      <c r="P50" s="151">
        <f t="shared" si="0"/>
        <v>1003.3816999999999</v>
      </c>
      <c r="Q50" s="151">
        <v>331</v>
      </c>
      <c r="S50">
        <f t="shared" si="1"/>
        <v>100.33816999999999</v>
      </c>
      <c r="U50" s="171">
        <f t="shared" si="2"/>
        <v>0.91324812390848376</v>
      </c>
      <c r="AB50" s="148">
        <v>46</v>
      </c>
      <c r="AC50" s="148">
        <v>203372.55</v>
      </c>
      <c r="AD50">
        <f t="shared" si="3"/>
        <v>20.337254999999999</v>
      </c>
      <c r="AE50" s="210">
        <v>19</v>
      </c>
      <c r="AF50" s="210">
        <v>91</v>
      </c>
      <c r="AG50" s="263">
        <f t="shared" si="4"/>
        <v>110</v>
      </c>
      <c r="AH50" s="212">
        <f t="shared" si="9"/>
        <v>32.934131736526943</v>
      </c>
      <c r="AI50" s="263">
        <v>224</v>
      </c>
      <c r="AJ50" s="212">
        <f t="shared" si="8"/>
        <v>67.06586826347305</v>
      </c>
      <c r="AK50" s="211">
        <v>104</v>
      </c>
      <c r="AL50" s="211">
        <v>50</v>
      </c>
      <c r="AM50" s="211">
        <f t="shared" si="5"/>
        <v>154</v>
      </c>
      <c r="AN50" s="213">
        <f t="shared" si="6"/>
        <v>47.530864197530867</v>
      </c>
      <c r="AO50" s="211">
        <v>170</v>
      </c>
      <c r="AP50" s="213">
        <f t="shared" si="7"/>
        <v>52.469135802469133</v>
      </c>
      <c r="AQ50" s="215"/>
      <c r="AR50" s="215">
        <f t="shared" si="10"/>
        <v>224</v>
      </c>
      <c r="AS50" s="215">
        <f t="shared" si="11"/>
        <v>34.042553191489361</v>
      </c>
      <c r="AT50" s="215">
        <f t="shared" si="12"/>
        <v>110</v>
      </c>
      <c r="AU50">
        <f t="shared" si="13"/>
        <v>16.717325227963524</v>
      </c>
      <c r="AV50" s="215"/>
    </row>
    <row r="51" spans="12:48">
      <c r="L51" t="s">
        <v>18</v>
      </c>
      <c r="M51" s="151">
        <v>94</v>
      </c>
      <c r="N51" s="151">
        <v>76</v>
      </c>
      <c r="O51" s="151">
        <v>1044688.8</v>
      </c>
      <c r="P51" s="151">
        <f t="shared" si="0"/>
        <v>1044.6888000000001</v>
      </c>
      <c r="Q51" s="151">
        <v>331</v>
      </c>
      <c r="S51">
        <f t="shared" si="1"/>
        <v>104.46888</v>
      </c>
      <c r="U51" s="171">
        <f t="shared" si="2"/>
        <v>0.90885337520925991</v>
      </c>
      <c r="AB51" s="148">
        <v>47</v>
      </c>
      <c r="AC51" s="148">
        <v>217624.27</v>
      </c>
      <c r="AD51">
        <f t="shared" si="3"/>
        <v>21.762426999999999</v>
      </c>
      <c r="AE51" s="210">
        <v>19</v>
      </c>
      <c r="AF51" s="210">
        <v>93</v>
      </c>
      <c r="AG51" s="263">
        <f t="shared" si="4"/>
        <v>112</v>
      </c>
      <c r="AH51" s="212">
        <f t="shared" si="9"/>
        <v>33.136094674556219</v>
      </c>
      <c r="AI51" s="263">
        <v>226</v>
      </c>
      <c r="AJ51" s="212">
        <f t="shared" si="8"/>
        <v>66.863905325443781</v>
      </c>
      <c r="AK51" s="211">
        <v>102</v>
      </c>
      <c r="AL51" s="211">
        <v>50</v>
      </c>
      <c r="AM51" s="211">
        <f t="shared" si="5"/>
        <v>152</v>
      </c>
      <c r="AN51" s="213">
        <f t="shared" si="6"/>
        <v>47.5</v>
      </c>
      <c r="AO51" s="211">
        <v>168</v>
      </c>
      <c r="AP51" s="213">
        <f t="shared" si="7"/>
        <v>52.5</v>
      </c>
      <c r="AQ51" s="215"/>
      <c r="AR51" s="215">
        <f t="shared" si="10"/>
        <v>226</v>
      </c>
      <c r="AS51" s="215">
        <f t="shared" si="11"/>
        <v>34.346504559270521</v>
      </c>
      <c r="AT51" s="215">
        <f t="shared" si="12"/>
        <v>112</v>
      </c>
      <c r="AU51">
        <f t="shared" si="13"/>
        <v>17.021276595744681</v>
      </c>
      <c r="AV51" s="215"/>
    </row>
    <row r="52" spans="12:48">
      <c r="M52" s="151">
        <v>96</v>
      </c>
      <c r="N52" s="151">
        <v>76</v>
      </c>
      <c r="O52" s="151">
        <v>1085995</v>
      </c>
      <c r="P52" s="151">
        <f t="shared" si="0"/>
        <v>1085.9949999999999</v>
      </c>
      <c r="Q52" s="151">
        <v>331</v>
      </c>
      <c r="S52">
        <f t="shared" si="1"/>
        <v>108.59950000000001</v>
      </c>
      <c r="U52" s="171">
        <f t="shared" si="2"/>
        <v>0.90445872226291724</v>
      </c>
      <c r="AB52" s="148">
        <v>48</v>
      </c>
      <c r="AC52" s="148">
        <v>232261.98</v>
      </c>
      <c r="AD52">
        <f t="shared" si="3"/>
        <v>23.226198</v>
      </c>
      <c r="AE52" s="210">
        <v>20</v>
      </c>
      <c r="AF52" s="210">
        <v>99</v>
      </c>
      <c r="AG52" s="263">
        <f t="shared" si="4"/>
        <v>119</v>
      </c>
      <c r="AH52" s="212">
        <f t="shared" si="9"/>
        <v>34</v>
      </c>
      <c r="AI52" s="263">
        <v>231</v>
      </c>
      <c r="AJ52" s="212">
        <f t="shared" si="8"/>
        <v>66</v>
      </c>
      <c r="AK52" s="211">
        <v>96</v>
      </c>
      <c r="AL52" s="211">
        <v>49</v>
      </c>
      <c r="AM52" s="211">
        <f t="shared" si="5"/>
        <v>145</v>
      </c>
      <c r="AN52" s="213">
        <f t="shared" si="6"/>
        <v>47.077922077922082</v>
      </c>
      <c r="AO52" s="211">
        <v>163</v>
      </c>
      <c r="AP52" s="213">
        <f t="shared" si="7"/>
        <v>52.922077922077925</v>
      </c>
      <c r="AQ52" s="215"/>
      <c r="AR52" s="215">
        <f t="shared" si="10"/>
        <v>231</v>
      </c>
      <c r="AS52" s="215">
        <f t="shared" si="11"/>
        <v>35.106382978723403</v>
      </c>
      <c r="AT52" s="215">
        <f t="shared" si="12"/>
        <v>119</v>
      </c>
      <c r="AU52">
        <f t="shared" si="13"/>
        <v>18.085106382978726</v>
      </c>
      <c r="AV52" s="215"/>
    </row>
    <row r="53" spans="12:48">
      <c r="L53" t="s">
        <v>18</v>
      </c>
      <c r="M53" s="151">
        <v>98</v>
      </c>
      <c r="N53" s="151">
        <v>76</v>
      </c>
      <c r="O53" s="151">
        <v>1127306.2</v>
      </c>
      <c r="P53" s="151">
        <f t="shared" si="0"/>
        <v>1127.3062</v>
      </c>
      <c r="Q53" s="151">
        <v>333</v>
      </c>
      <c r="S53">
        <f t="shared" si="1"/>
        <v>112.73062</v>
      </c>
      <c r="U53" s="171">
        <f t="shared" si="2"/>
        <v>0.90006353735612477</v>
      </c>
      <c r="AB53" s="148">
        <v>49</v>
      </c>
      <c r="AC53" s="148">
        <v>249317.52</v>
      </c>
      <c r="AD53">
        <f t="shared" si="3"/>
        <v>24.931751999999999</v>
      </c>
      <c r="AE53" s="210">
        <v>20</v>
      </c>
      <c r="AF53" s="210">
        <v>101</v>
      </c>
      <c r="AG53" s="263">
        <f t="shared" si="4"/>
        <v>121</v>
      </c>
      <c r="AH53" s="212">
        <f t="shared" si="9"/>
        <v>34.08450704225352</v>
      </c>
      <c r="AI53" s="263">
        <v>234</v>
      </c>
      <c r="AJ53" s="212">
        <f t="shared" si="8"/>
        <v>65.91549295774648</v>
      </c>
      <c r="AK53" s="211">
        <v>94</v>
      </c>
      <c r="AL53" s="211">
        <v>49</v>
      </c>
      <c r="AM53" s="211">
        <f t="shared" si="5"/>
        <v>143</v>
      </c>
      <c r="AN53" s="213">
        <f t="shared" si="6"/>
        <v>47.194719471947195</v>
      </c>
      <c r="AO53" s="211">
        <v>160</v>
      </c>
      <c r="AP53" s="213">
        <f t="shared" si="7"/>
        <v>52.805280528052798</v>
      </c>
      <c r="AQ53" s="215"/>
      <c r="AR53" s="215">
        <f t="shared" si="10"/>
        <v>234</v>
      </c>
      <c r="AS53" s="215">
        <f t="shared" si="11"/>
        <v>35.562310030395139</v>
      </c>
      <c r="AT53" s="215">
        <f t="shared" si="12"/>
        <v>121</v>
      </c>
      <c r="AU53">
        <f t="shared" si="13"/>
        <v>18.389057750759878</v>
      </c>
      <c r="AV53" s="215"/>
    </row>
    <row r="54" spans="12:48">
      <c r="M54" s="151">
        <v>100</v>
      </c>
      <c r="N54" s="151">
        <v>76</v>
      </c>
      <c r="O54" s="151">
        <v>1211821.5</v>
      </c>
      <c r="P54" s="151">
        <f t="shared" si="0"/>
        <v>1211.8215</v>
      </c>
      <c r="Q54" s="151">
        <v>333</v>
      </c>
      <c r="S54">
        <f t="shared" si="1"/>
        <v>121.18214999999999</v>
      </c>
      <c r="U54" s="171">
        <f t="shared" si="2"/>
        <v>0.89107177795545256</v>
      </c>
      <c r="AB54" s="148">
        <v>50</v>
      </c>
      <c r="AC54" s="148">
        <v>270610.06</v>
      </c>
      <c r="AD54">
        <f t="shared" si="3"/>
        <v>27.061005999999999</v>
      </c>
      <c r="AE54" s="210">
        <v>20</v>
      </c>
      <c r="AF54" s="210">
        <v>101</v>
      </c>
      <c r="AG54" s="263">
        <f t="shared" si="4"/>
        <v>121</v>
      </c>
      <c r="AH54" s="212">
        <f t="shared" si="9"/>
        <v>33.798882681564244</v>
      </c>
      <c r="AI54" s="263">
        <v>237</v>
      </c>
      <c r="AJ54" s="212">
        <f t="shared" si="8"/>
        <v>66.201117318435749</v>
      </c>
      <c r="AK54" s="211">
        <v>94</v>
      </c>
      <c r="AL54" s="211">
        <v>49</v>
      </c>
      <c r="AM54" s="211">
        <f t="shared" si="5"/>
        <v>143</v>
      </c>
      <c r="AN54" s="213">
        <f t="shared" si="6"/>
        <v>47.666666666666671</v>
      </c>
      <c r="AO54" s="211">
        <v>157</v>
      </c>
      <c r="AP54" s="213">
        <f t="shared" si="7"/>
        <v>52.333333333333329</v>
      </c>
      <c r="AQ54" s="215"/>
      <c r="AR54" s="215">
        <f t="shared" si="10"/>
        <v>237</v>
      </c>
      <c r="AS54" s="215">
        <f t="shared" si="11"/>
        <v>36.018237082066868</v>
      </c>
      <c r="AT54" s="215">
        <f t="shared" si="12"/>
        <v>121</v>
      </c>
      <c r="AU54">
        <f t="shared" si="13"/>
        <v>18.389057750759878</v>
      </c>
      <c r="AV54" s="215"/>
    </row>
    <row r="55" spans="12:48">
      <c r="M55" s="151">
        <v>102</v>
      </c>
      <c r="N55" s="151">
        <v>76</v>
      </c>
      <c r="O55" s="151">
        <v>1254339.3999999999</v>
      </c>
      <c r="P55" s="151">
        <f t="shared" si="0"/>
        <v>1254.3393999999998</v>
      </c>
      <c r="Q55" s="151">
        <v>335</v>
      </c>
      <c r="S55">
        <f t="shared" si="1"/>
        <v>125.43393999999999</v>
      </c>
      <c r="U55" s="171">
        <f t="shared" si="2"/>
        <v>0.88654820971370418</v>
      </c>
      <c r="AB55" s="148">
        <v>51</v>
      </c>
      <c r="AC55" s="148">
        <v>291902.59999999998</v>
      </c>
      <c r="AD55">
        <f t="shared" si="3"/>
        <v>29.190259999999999</v>
      </c>
      <c r="AE55" s="210">
        <v>20</v>
      </c>
      <c r="AF55" s="210">
        <v>102</v>
      </c>
      <c r="AG55" s="263">
        <f t="shared" si="4"/>
        <v>122</v>
      </c>
      <c r="AH55" s="212">
        <f t="shared" si="9"/>
        <v>33.888888888888893</v>
      </c>
      <c r="AI55" s="263">
        <v>238</v>
      </c>
      <c r="AJ55" s="212">
        <f t="shared" si="8"/>
        <v>66.111111111111114</v>
      </c>
      <c r="AK55" s="211">
        <v>93</v>
      </c>
      <c r="AL55" s="211">
        <v>49</v>
      </c>
      <c r="AM55" s="211">
        <f t="shared" si="5"/>
        <v>142</v>
      </c>
      <c r="AN55" s="213">
        <f t="shared" si="6"/>
        <v>47.651006711409394</v>
      </c>
      <c r="AO55" s="211">
        <v>156</v>
      </c>
      <c r="AP55" s="213">
        <f t="shared" si="7"/>
        <v>52.348993288590606</v>
      </c>
      <c r="AQ55" s="215"/>
      <c r="AR55" s="215">
        <f t="shared" si="10"/>
        <v>238</v>
      </c>
      <c r="AS55" s="215">
        <f t="shared" si="11"/>
        <v>36.170212765957451</v>
      </c>
      <c r="AT55" s="215">
        <f t="shared" si="12"/>
        <v>122</v>
      </c>
      <c r="AU55">
        <f t="shared" si="13"/>
        <v>18.541033434650455</v>
      </c>
      <c r="AV55" s="215"/>
    </row>
    <row r="56" spans="12:48">
      <c r="M56" s="151">
        <v>104</v>
      </c>
      <c r="N56" s="151">
        <v>76</v>
      </c>
      <c r="O56" s="151">
        <v>1299275.1000000001</v>
      </c>
      <c r="P56" s="151">
        <f t="shared" si="0"/>
        <v>1299.2751000000001</v>
      </c>
      <c r="Q56" s="151">
        <v>337</v>
      </c>
      <c r="S56">
        <f t="shared" si="1"/>
        <v>129.92751000000001</v>
      </c>
      <c r="U56" s="171">
        <f t="shared" si="2"/>
        <v>0.8817674066768485</v>
      </c>
      <c r="AB56" s="148">
        <v>52</v>
      </c>
      <c r="AC56" s="148">
        <v>313195.94</v>
      </c>
      <c r="AD56">
        <f t="shared" si="3"/>
        <v>31.319593999999999</v>
      </c>
      <c r="AE56" s="210">
        <v>20</v>
      </c>
      <c r="AF56" s="210">
        <v>102</v>
      </c>
      <c r="AG56" s="263">
        <f t="shared" si="4"/>
        <v>122</v>
      </c>
      <c r="AH56" s="212">
        <f t="shared" si="9"/>
        <v>33.701657458563538</v>
      </c>
      <c r="AI56" s="263">
        <v>240</v>
      </c>
      <c r="AJ56" s="212">
        <f t="shared" si="8"/>
        <v>66.298342541436455</v>
      </c>
      <c r="AK56" s="211">
        <v>93</v>
      </c>
      <c r="AL56" s="211">
        <v>49</v>
      </c>
      <c r="AM56" s="211">
        <f t="shared" si="5"/>
        <v>142</v>
      </c>
      <c r="AN56" s="213">
        <f t="shared" si="6"/>
        <v>47.972972972972968</v>
      </c>
      <c r="AO56" s="211">
        <v>154</v>
      </c>
      <c r="AP56" s="213">
        <f t="shared" si="7"/>
        <v>52.027027027027032</v>
      </c>
      <c r="AQ56" s="215"/>
      <c r="AR56" s="215">
        <f t="shared" si="10"/>
        <v>240</v>
      </c>
      <c r="AS56" s="215">
        <f t="shared" si="11"/>
        <v>36.474164133738604</v>
      </c>
      <c r="AT56" s="215">
        <f t="shared" si="12"/>
        <v>122</v>
      </c>
      <c r="AU56">
        <f t="shared" si="13"/>
        <v>18.541033434650455</v>
      </c>
      <c r="AV56" s="215"/>
    </row>
    <row r="57" spans="12:48">
      <c r="M57" s="151">
        <v>106</v>
      </c>
      <c r="N57" s="151">
        <v>76</v>
      </c>
      <c r="O57" s="151">
        <v>1345575</v>
      </c>
      <c r="P57" s="151">
        <f t="shared" si="0"/>
        <v>1345.575</v>
      </c>
      <c r="Q57" s="151">
        <v>340</v>
      </c>
      <c r="S57">
        <f t="shared" si="1"/>
        <v>134.5575</v>
      </c>
      <c r="U57" s="171">
        <f t="shared" si="2"/>
        <v>0.87684146355086801</v>
      </c>
      <c r="AB57" s="148">
        <v>53</v>
      </c>
      <c r="AC57" s="148">
        <v>334590.62</v>
      </c>
      <c r="AD57">
        <f t="shared" si="3"/>
        <v>33.459062000000003</v>
      </c>
      <c r="AE57" s="210">
        <v>20</v>
      </c>
      <c r="AF57" s="210">
        <v>103</v>
      </c>
      <c r="AG57" s="263">
        <f t="shared" si="4"/>
        <v>123</v>
      </c>
      <c r="AH57" s="212">
        <f t="shared" si="9"/>
        <v>33.698630136986303</v>
      </c>
      <c r="AI57" s="263">
        <v>242</v>
      </c>
      <c r="AJ57" s="212">
        <f t="shared" si="8"/>
        <v>66.301369863013704</v>
      </c>
      <c r="AK57" s="211">
        <v>93</v>
      </c>
      <c r="AL57" s="211">
        <v>48</v>
      </c>
      <c r="AM57" s="211">
        <f t="shared" si="5"/>
        <v>141</v>
      </c>
      <c r="AN57" s="213">
        <f t="shared" si="6"/>
        <v>48.122866894197955</v>
      </c>
      <c r="AO57" s="211">
        <v>152</v>
      </c>
      <c r="AP57" s="213">
        <f t="shared" si="7"/>
        <v>51.877133105802045</v>
      </c>
      <c r="AQ57" s="215"/>
      <c r="AR57" s="215">
        <f t="shared" si="10"/>
        <v>242</v>
      </c>
      <c r="AS57" s="215">
        <f t="shared" si="11"/>
        <v>36.778115501519757</v>
      </c>
      <c r="AT57" s="215">
        <f t="shared" si="12"/>
        <v>123</v>
      </c>
      <c r="AU57">
        <f t="shared" si="13"/>
        <v>18.693009118541035</v>
      </c>
      <c r="AV57" s="215"/>
    </row>
    <row r="58" spans="12:48">
      <c r="M58" s="151">
        <v>108</v>
      </c>
      <c r="N58" s="151">
        <v>76</v>
      </c>
      <c r="O58" s="151">
        <v>1391859.6</v>
      </c>
      <c r="P58" s="151">
        <f t="shared" si="0"/>
        <v>1391.8596</v>
      </c>
      <c r="Q58" s="151">
        <v>341</v>
      </c>
      <c r="S58">
        <f t="shared" si="1"/>
        <v>139.18596000000002</v>
      </c>
      <c r="U58" s="171">
        <f t="shared" si="2"/>
        <v>0.8719171482238639</v>
      </c>
      <c r="AB58" s="148">
        <v>54</v>
      </c>
      <c r="AC58" s="148">
        <v>356062.71999999997</v>
      </c>
      <c r="AD58">
        <f t="shared" si="3"/>
        <v>35.606271999999997</v>
      </c>
      <c r="AE58" s="210">
        <v>21</v>
      </c>
      <c r="AF58" s="210">
        <v>105</v>
      </c>
      <c r="AG58" s="263">
        <f t="shared" si="4"/>
        <v>126</v>
      </c>
      <c r="AH58" s="212">
        <f t="shared" si="9"/>
        <v>33.962264150943398</v>
      </c>
      <c r="AI58" s="263">
        <v>245</v>
      </c>
      <c r="AJ58" s="212">
        <f t="shared" si="8"/>
        <v>66.037735849056602</v>
      </c>
      <c r="AK58" s="211">
        <v>93</v>
      </c>
      <c r="AL58" s="211">
        <v>48</v>
      </c>
      <c r="AM58" s="211">
        <f t="shared" si="5"/>
        <v>141</v>
      </c>
      <c r="AN58" s="213">
        <f t="shared" si="6"/>
        <v>49.128919860627178</v>
      </c>
      <c r="AO58" s="211">
        <v>146</v>
      </c>
      <c r="AP58" s="213">
        <f t="shared" si="7"/>
        <v>50.871080139372829</v>
      </c>
      <c r="AQ58" s="215"/>
      <c r="AR58" s="215">
        <f t="shared" si="10"/>
        <v>245</v>
      </c>
      <c r="AS58" s="215">
        <f t="shared" si="11"/>
        <v>37.234042553191486</v>
      </c>
      <c r="AT58" s="215">
        <f t="shared" si="12"/>
        <v>126</v>
      </c>
      <c r="AU58">
        <f t="shared" si="13"/>
        <v>19.148936170212767</v>
      </c>
      <c r="AV58" s="215"/>
    </row>
    <row r="59" spans="12:48">
      <c r="M59" s="151">
        <v>110</v>
      </c>
      <c r="N59" s="151">
        <v>76</v>
      </c>
      <c r="O59" s="151">
        <v>1404865.4</v>
      </c>
      <c r="P59" s="151">
        <f t="shared" si="0"/>
        <v>1404.8653999999999</v>
      </c>
      <c r="Q59" s="151">
        <v>341</v>
      </c>
      <c r="S59">
        <f t="shared" si="1"/>
        <v>140.48653999999999</v>
      </c>
      <c r="U59" s="171">
        <f t="shared" si="2"/>
        <v>0.8705334339802504</v>
      </c>
      <c r="AB59" s="148">
        <v>55</v>
      </c>
      <c r="AC59" s="148">
        <v>377538.38</v>
      </c>
      <c r="AD59">
        <f t="shared" si="3"/>
        <v>37.753838000000002</v>
      </c>
      <c r="AE59" s="210">
        <v>21</v>
      </c>
      <c r="AF59" s="210">
        <v>105</v>
      </c>
      <c r="AG59" s="263">
        <f t="shared" si="4"/>
        <v>126</v>
      </c>
      <c r="AH59" s="212">
        <f t="shared" si="9"/>
        <v>33.6</v>
      </c>
      <c r="AI59" s="263">
        <v>249</v>
      </c>
      <c r="AJ59" s="212">
        <f t="shared" si="8"/>
        <v>66.400000000000006</v>
      </c>
      <c r="AK59" s="211">
        <v>91</v>
      </c>
      <c r="AL59" s="211">
        <v>47</v>
      </c>
      <c r="AM59" s="211">
        <f t="shared" si="5"/>
        <v>138</v>
      </c>
      <c r="AN59" s="213">
        <f t="shared" si="6"/>
        <v>48.763250883392232</v>
      </c>
      <c r="AO59" s="211">
        <v>145</v>
      </c>
      <c r="AP59" s="213">
        <f t="shared" si="7"/>
        <v>51.236749116607768</v>
      </c>
      <c r="AQ59" s="215"/>
      <c r="AR59" s="215">
        <f t="shared" si="10"/>
        <v>249</v>
      </c>
      <c r="AS59" s="215">
        <f t="shared" si="11"/>
        <v>37.841945288753799</v>
      </c>
      <c r="AT59" s="215">
        <f t="shared" si="12"/>
        <v>126</v>
      </c>
      <c r="AU59">
        <f t="shared" si="13"/>
        <v>19.148936170212767</v>
      </c>
      <c r="AV59" s="215"/>
    </row>
    <row r="60" spans="12:48">
      <c r="M60" s="151">
        <v>112</v>
      </c>
      <c r="N60" s="151">
        <v>76</v>
      </c>
      <c r="O60" s="151">
        <v>1450359.4</v>
      </c>
      <c r="P60" s="151">
        <f t="shared" si="0"/>
        <v>1450.3593999999998</v>
      </c>
      <c r="Q60" s="151">
        <v>341</v>
      </c>
      <c r="S60">
        <f t="shared" si="1"/>
        <v>145.03593999999998</v>
      </c>
      <c r="U60" s="171">
        <f t="shared" si="2"/>
        <v>0.8656932322395694</v>
      </c>
      <c r="AB60" s="148">
        <v>56</v>
      </c>
      <c r="AC60" s="148">
        <v>399015.78</v>
      </c>
      <c r="AD60">
        <f t="shared" si="3"/>
        <v>39.901578000000001</v>
      </c>
      <c r="AE60" s="210">
        <v>23</v>
      </c>
      <c r="AF60" s="210">
        <v>106</v>
      </c>
      <c r="AG60" s="263">
        <f t="shared" si="4"/>
        <v>129</v>
      </c>
      <c r="AH60" s="212">
        <f t="shared" si="9"/>
        <v>33.858267716535437</v>
      </c>
      <c r="AI60" s="263">
        <v>252</v>
      </c>
      <c r="AJ60" s="212">
        <f t="shared" si="8"/>
        <v>66.141732283464577</v>
      </c>
      <c r="AK60" s="211">
        <v>90</v>
      </c>
      <c r="AL60" s="211">
        <v>45</v>
      </c>
      <c r="AM60" s="211">
        <f t="shared" si="5"/>
        <v>135</v>
      </c>
      <c r="AN60" s="213">
        <f t="shared" si="6"/>
        <v>48.736462093862812</v>
      </c>
      <c r="AO60" s="211">
        <v>142</v>
      </c>
      <c r="AP60" s="213">
        <f t="shared" si="7"/>
        <v>51.263537906137181</v>
      </c>
      <c r="AQ60" s="215"/>
      <c r="AR60" s="215">
        <f t="shared" si="10"/>
        <v>252</v>
      </c>
      <c r="AS60" s="215">
        <f t="shared" si="11"/>
        <v>38.297872340425535</v>
      </c>
      <c r="AT60" s="215">
        <f t="shared" si="12"/>
        <v>129</v>
      </c>
      <c r="AU60">
        <f t="shared" si="13"/>
        <v>19.6048632218845</v>
      </c>
      <c r="AV60" s="215"/>
    </row>
    <row r="61" spans="12:48">
      <c r="M61" s="151">
        <v>114</v>
      </c>
      <c r="N61" s="151">
        <v>76</v>
      </c>
      <c r="O61" s="151">
        <v>1496253.2</v>
      </c>
      <c r="P61" s="151">
        <f t="shared" si="0"/>
        <v>1496.2531999999999</v>
      </c>
      <c r="Q61" s="151">
        <v>347</v>
      </c>
      <c r="S61">
        <f t="shared" si="1"/>
        <v>149.62531999999999</v>
      </c>
      <c r="U61" s="171">
        <f t="shared" si="2"/>
        <v>0.86081049494132211</v>
      </c>
      <c r="AB61" s="148">
        <v>57</v>
      </c>
      <c r="AC61" s="148">
        <v>420494.97</v>
      </c>
      <c r="AD61">
        <f t="shared" si="3"/>
        <v>42.049496999999995</v>
      </c>
      <c r="AE61" s="210">
        <v>23</v>
      </c>
      <c r="AF61" s="210">
        <v>106</v>
      </c>
      <c r="AG61" s="263">
        <f t="shared" si="4"/>
        <v>129</v>
      </c>
      <c r="AH61" s="212">
        <f t="shared" si="9"/>
        <v>33.506493506493506</v>
      </c>
      <c r="AI61" s="263">
        <v>256</v>
      </c>
      <c r="AJ61" s="212">
        <f t="shared" si="8"/>
        <v>66.493506493506487</v>
      </c>
      <c r="AK61" s="211">
        <v>90</v>
      </c>
      <c r="AL61" s="211">
        <v>45</v>
      </c>
      <c r="AM61" s="211">
        <f t="shared" si="5"/>
        <v>135</v>
      </c>
      <c r="AN61" s="213">
        <f t="shared" si="6"/>
        <v>49.450549450549453</v>
      </c>
      <c r="AO61" s="211">
        <v>138</v>
      </c>
      <c r="AP61" s="213">
        <f t="shared" si="7"/>
        <v>50.549450549450547</v>
      </c>
      <c r="AQ61" s="215"/>
      <c r="AR61" s="215">
        <f t="shared" si="10"/>
        <v>256</v>
      </c>
      <c r="AS61" s="215">
        <f t="shared" si="11"/>
        <v>38.90577507598784</v>
      </c>
      <c r="AT61" s="215">
        <f t="shared" si="12"/>
        <v>129</v>
      </c>
      <c r="AU61">
        <f t="shared" si="13"/>
        <v>19.6048632218845</v>
      </c>
      <c r="AV61" s="215"/>
    </row>
    <row r="62" spans="12:48">
      <c r="M62" s="151">
        <v>116</v>
      </c>
      <c r="N62" s="151">
        <v>76</v>
      </c>
      <c r="O62" s="151">
        <v>1542353.4</v>
      </c>
      <c r="P62" s="151">
        <f t="shared" si="0"/>
        <v>1542.3534</v>
      </c>
      <c r="Q62" s="151">
        <v>350</v>
      </c>
      <c r="S62">
        <f t="shared" si="1"/>
        <v>154.23533999999998</v>
      </c>
      <c r="U62" s="171">
        <f t="shared" si="2"/>
        <v>0.85590579831570679</v>
      </c>
      <c r="AB62" s="148">
        <v>58</v>
      </c>
      <c r="AC62" s="148">
        <v>441974.22</v>
      </c>
      <c r="AD62">
        <f t="shared" si="3"/>
        <v>44.197421999999996</v>
      </c>
      <c r="AE62" s="210">
        <v>23</v>
      </c>
      <c r="AF62" s="210">
        <v>106</v>
      </c>
      <c r="AG62" s="263">
        <f t="shared" si="4"/>
        <v>129</v>
      </c>
      <c r="AH62" s="212">
        <f t="shared" si="9"/>
        <v>33.419689119170989</v>
      </c>
      <c r="AI62" s="263">
        <v>257</v>
      </c>
      <c r="AJ62" s="212">
        <f t="shared" si="8"/>
        <v>66.580310880829018</v>
      </c>
      <c r="AK62" s="211">
        <v>90</v>
      </c>
      <c r="AL62" s="211">
        <v>45</v>
      </c>
      <c r="AM62" s="211">
        <f t="shared" si="5"/>
        <v>135</v>
      </c>
      <c r="AN62" s="213">
        <f t="shared" si="6"/>
        <v>49.632352941176471</v>
      </c>
      <c r="AO62" s="211">
        <v>137</v>
      </c>
      <c r="AP62" s="213">
        <f t="shared" si="7"/>
        <v>50.367647058823529</v>
      </c>
      <c r="AQ62" s="215"/>
      <c r="AR62" s="215">
        <f t="shared" si="10"/>
        <v>257</v>
      </c>
      <c r="AS62" s="215">
        <f t="shared" si="11"/>
        <v>39.057750759878417</v>
      </c>
      <c r="AT62" s="215">
        <f t="shared" si="12"/>
        <v>129</v>
      </c>
      <c r="AU62">
        <f t="shared" si="13"/>
        <v>19.6048632218845</v>
      </c>
      <c r="AV62" s="215"/>
    </row>
    <row r="63" spans="12:48">
      <c r="M63" s="151">
        <v>118</v>
      </c>
      <c r="N63" s="151">
        <v>76</v>
      </c>
      <c r="O63" s="151">
        <v>1588458.6</v>
      </c>
      <c r="P63" s="151">
        <f t="shared" si="0"/>
        <v>1588.4586000000002</v>
      </c>
      <c r="Q63" s="151">
        <v>352</v>
      </c>
      <c r="S63">
        <f t="shared" si="1"/>
        <v>158.84586000000002</v>
      </c>
      <c r="U63" s="171">
        <f t="shared" si="2"/>
        <v>0.85100056972964178</v>
      </c>
      <c r="AB63" s="148">
        <v>59</v>
      </c>
      <c r="AC63" s="148">
        <v>463453.66</v>
      </c>
      <c r="AD63">
        <f t="shared" si="3"/>
        <v>46.345365999999999</v>
      </c>
      <c r="AE63" s="210">
        <v>23</v>
      </c>
      <c r="AF63" s="210">
        <v>106</v>
      </c>
      <c r="AG63" s="263">
        <f t="shared" si="4"/>
        <v>129</v>
      </c>
      <c r="AH63" s="212">
        <f t="shared" si="9"/>
        <v>33.24742268041237</v>
      </c>
      <c r="AI63" s="263">
        <v>259</v>
      </c>
      <c r="AJ63" s="212">
        <f t="shared" si="8"/>
        <v>66.75257731958763</v>
      </c>
      <c r="AK63" s="211">
        <v>90</v>
      </c>
      <c r="AL63" s="211">
        <v>45</v>
      </c>
      <c r="AM63" s="211">
        <f t="shared" si="5"/>
        <v>135</v>
      </c>
      <c r="AN63" s="213">
        <f t="shared" si="6"/>
        <v>50</v>
      </c>
      <c r="AO63" s="211">
        <v>135</v>
      </c>
      <c r="AP63" s="213">
        <f t="shared" si="7"/>
        <v>50</v>
      </c>
      <c r="AQ63" s="215"/>
      <c r="AR63" s="215">
        <f t="shared" si="10"/>
        <v>259</v>
      </c>
      <c r="AS63" s="215">
        <f t="shared" si="11"/>
        <v>39.361702127659576</v>
      </c>
      <c r="AT63" s="215">
        <f t="shared" si="12"/>
        <v>129</v>
      </c>
      <c r="AU63">
        <f t="shared" si="13"/>
        <v>19.6048632218845</v>
      </c>
      <c r="AV63" s="215"/>
    </row>
    <row r="64" spans="12:48">
      <c r="M64" s="151">
        <v>120</v>
      </c>
      <c r="N64" s="151">
        <v>76</v>
      </c>
      <c r="O64" s="151">
        <v>1636409.2</v>
      </c>
      <c r="P64" s="151">
        <f t="shared" si="0"/>
        <v>1636.4092000000001</v>
      </c>
      <c r="Q64" s="151">
        <v>361</v>
      </c>
      <c r="S64">
        <f t="shared" si="1"/>
        <v>163.64091999999999</v>
      </c>
      <c r="U64" s="171">
        <f t="shared" si="2"/>
        <v>0.84589900518076289</v>
      </c>
      <c r="AB64" s="148">
        <v>60</v>
      </c>
      <c r="AC64" s="148">
        <v>484933</v>
      </c>
      <c r="AD64">
        <f t="shared" si="3"/>
        <v>48.493299999999998</v>
      </c>
      <c r="AE64" s="210">
        <v>23</v>
      </c>
      <c r="AF64" s="210">
        <v>107</v>
      </c>
      <c r="AG64" s="263">
        <f t="shared" si="4"/>
        <v>130</v>
      </c>
      <c r="AH64" s="212">
        <f t="shared" si="9"/>
        <v>33.333333333333329</v>
      </c>
      <c r="AI64" s="263">
        <v>260</v>
      </c>
      <c r="AJ64" s="212">
        <f t="shared" si="8"/>
        <v>66.666666666666657</v>
      </c>
      <c r="AK64" s="211">
        <v>89</v>
      </c>
      <c r="AL64" s="211">
        <v>45</v>
      </c>
      <c r="AM64" s="211">
        <f t="shared" si="5"/>
        <v>134</v>
      </c>
      <c r="AN64" s="213">
        <f t="shared" si="6"/>
        <v>50</v>
      </c>
      <c r="AO64" s="211">
        <v>134</v>
      </c>
      <c r="AP64" s="213">
        <f t="shared" si="7"/>
        <v>50</v>
      </c>
      <c r="AQ64" s="215"/>
      <c r="AR64" s="215">
        <f t="shared" si="10"/>
        <v>260</v>
      </c>
      <c r="AS64" s="215">
        <f t="shared" si="11"/>
        <v>39.513677811550153</v>
      </c>
      <c r="AT64" s="215">
        <f t="shared" si="12"/>
        <v>130</v>
      </c>
      <c r="AU64">
        <f t="shared" si="13"/>
        <v>19.756838905775076</v>
      </c>
      <c r="AV64" s="215"/>
    </row>
    <row r="65" spans="13:48">
      <c r="M65" s="151">
        <v>122</v>
      </c>
      <c r="N65" s="151">
        <v>76</v>
      </c>
      <c r="O65" s="151">
        <v>1686644.4</v>
      </c>
      <c r="P65" s="151">
        <f t="shared" si="0"/>
        <v>1686.6443999999999</v>
      </c>
      <c r="Q65" s="151">
        <v>370</v>
      </c>
      <c r="S65">
        <f t="shared" si="1"/>
        <v>168.66443999999998</v>
      </c>
      <c r="U65" s="171">
        <f t="shared" si="2"/>
        <v>0.84055437726315929</v>
      </c>
      <c r="AB65" s="148">
        <v>61</v>
      </c>
      <c r="AC65" s="148">
        <v>506412.12</v>
      </c>
      <c r="AD65">
        <f t="shared" si="3"/>
        <v>50.641212000000003</v>
      </c>
      <c r="AE65" s="210">
        <v>23</v>
      </c>
      <c r="AF65" s="210">
        <v>107</v>
      </c>
      <c r="AG65" s="263">
        <f t="shared" si="4"/>
        <v>130</v>
      </c>
      <c r="AH65" s="212">
        <f t="shared" si="9"/>
        <v>33.248081841432224</v>
      </c>
      <c r="AI65" s="263">
        <v>261</v>
      </c>
      <c r="AJ65" s="212">
        <f t="shared" si="8"/>
        <v>66.751918158567776</v>
      </c>
      <c r="AK65" s="211">
        <v>89</v>
      </c>
      <c r="AL65" s="211">
        <v>45</v>
      </c>
      <c r="AM65" s="211">
        <f t="shared" si="5"/>
        <v>134</v>
      </c>
      <c r="AN65" s="213">
        <f t="shared" si="6"/>
        <v>50.187265917603</v>
      </c>
      <c r="AO65" s="211">
        <v>133</v>
      </c>
      <c r="AP65" s="213">
        <f t="shared" si="7"/>
        <v>49.812734082397</v>
      </c>
      <c r="AQ65" s="215"/>
      <c r="AR65" s="215">
        <f t="shared" si="10"/>
        <v>261</v>
      </c>
      <c r="AS65" s="215">
        <f t="shared" si="11"/>
        <v>39.665653495440729</v>
      </c>
      <c r="AT65" s="215">
        <f t="shared" si="12"/>
        <v>130</v>
      </c>
      <c r="AU65">
        <f t="shared" si="13"/>
        <v>19.756838905775076</v>
      </c>
      <c r="AV65" s="215"/>
    </row>
    <row r="66" spans="13:48">
      <c r="M66" s="151">
        <v>124</v>
      </c>
      <c r="N66" s="151">
        <v>76</v>
      </c>
      <c r="O66" s="151">
        <v>1737897.9</v>
      </c>
      <c r="P66" s="151">
        <f t="shared" si="0"/>
        <v>1737.8978999999999</v>
      </c>
      <c r="Q66" s="151">
        <v>371</v>
      </c>
      <c r="S66">
        <f t="shared" si="1"/>
        <v>173.78978999999998</v>
      </c>
      <c r="U66" s="171">
        <f t="shared" si="2"/>
        <v>0.83510141028034846</v>
      </c>
      <c r="AB66" s="148">
        <v>62</v>
      </c>
      <c r="AC66" s="148">
        <v>527891.4</v>
      </c>
      <c r="AD66">
        <f t="shared" si="3"/>
        <v>52.789140000000003</v>
      </c>
      <c r="AE66" s="210">
        <v>23</v>
      </c>
      <c r="AF66" s="210">
        <v>107</v>
      </c>
      <c r="AG66" s="263">
        <f t="shared" si="4"/>
        <v>130</v>
      </c>
      <c r="AH66" s="212">
        <f t="shared" si="9"/>
        <v>33.078880407124686</v>
      </c>
      <c r="AI66" s="263">
        <v>263</v>
      </c>
      <c r="AJ66" s="212">
        <f t="shared" si="8"/>
        <v>66.921119592875328</v>
      </c>
      <c r="AK66" s="211">
        <v>89</v>
      </c>
      <c r="AL66" s="211">
        <v>45</v>
      </c>
      <c r="AM66" s="211">
        <f t="shared" si="5"/>
        <v>134</v>
      </c>
      <c r="AN66" s="213">
        <f t="shared" si="6"/>
        <v>50.566037735849058</v>
      </c>
      <c r="AO66" s="211">
        <v>131</v>
      </c>
      <c r="AP66" s="213">
        <f t="shared" si="7"/>
        <v>49.433962264150942</v>
      </c>
      <c r="AQ66" s="215"/>
      <c r="AR66" s="215">
        <f t="shared" si="10"/>
        <v>263</v>
      </c>
      <c r="AS66" s="215">
        <f t="shared" si="11"/>
        <v>39.969604863221889</v>
      </c>
      <c r="AT66" s="215">
        <f t="shared" si="12"/>
        <v>130</v>
      </c>
      <c r="AU66">
        <f t="shared" si="13"/>
        <v>19.756838905775076</v>
      </c>
      <c r="AV66" s="215"/>
    </row>
    <row r="67" spans="13:48">
      <c r="M67" s="151">
        <v>126</v>
      </c>
      <c r="N67" s="151">
        <v>76</v>
      </c>
      <c r="O67" s="151">
        <v>1789435.4</v>
      </c>
      <c r="P67" s="151">
        <f t="shared" si="0"/>
        <v>1789.4353999999998</v>
      </c>
      <c r="Q67" s="151">
        <v>374</v>
      </c>
      <c r="S67">
        <f t="shared" si="1"/>
        <v>178.94353999999998</v>
      </c>
      <c r="U67" s="171">
        <f t="shared" si="2"/>
        <v>0.82961822794398887</v>
      </c>
      <c r="AB67" s="148">
        <v>63</v>
      </c>
      <c r="AC67" s="148">
        <v>549391.43999999994</v>
      </c>
      <c r="AD67">
        <f t="shared" si="3"/>
        <v>54.939143999999992</v>
      </c>
      <c r="AE67" s="210">
        <v>25</v>
      </c>
      <c r="AF67" s="210">
        <v>109</v>
      </c>
      <c r="AG67" s="263">
        <f t="shared" si="4"/>
        <v>134</v>
      </c>
      <c r="AH67" s="212">
        <f t="shared" si="9"/>
        <v>33.753148614609572</v>
      </c>
      <c r="AI67" s="263">
        <v>263</v>
      </c>
      <c r="AJ67" s="212">
        <f t="shared" si="8"/>
        <v>66.246851385390428</v>
      </c>
      <c r="AK67" s="211">
        <v>86</v>
      </c>
      <c r="AL67" s="211">
        <v>44</v>
      </c>
      <c r="AM67" s="211">
        <f t="shared" si="5"/>
        <v>130</v>
      </c>
      <c r="AN67" s="213">
        <f t="shared" si="6"/>
        <v>49.808429118773944</v>
      </c>
      <c r="AO67" s="211">
        <v>131</v>
      </c>
      <c r="AP67" s="213">
        <f t="shared" si="7"/>
        <v>50.191570881226056</v>
      </c>
      <c r="AQ67" s="215"/>
      <c r="AR67" s="215">
        <f t="shared" si="10"/>
        <v>263</v>
      </c>
      <c r="AS67" s="215">
        <f t="shared" si="11"/>
        <v>39.969604863221889</v>
      </c>
      <c r="AT67" s="215">
        <f t="shared" si="12"/>
        <v>134</v>
      </c>
      <c r="AU67">
        <f t="shared" si="13"/>
        <v>20.364741641337385</v>
      </c>
      <c r="AV67" s="215"/>
    </row>
    <row r="68" spans="13:48">
      <c r="M68" s="151">
        <v>128</v>
      </c>
      <c r="N68" s="151">
        <v>76</v>
      </c>
      <c r="O68" s="151">
        <v>1840982.5</v>
      </c>
      <c r="P68" s="151">
        <f t="shared" si="0"/>
        <v>1840.9825000000001</v>
      </c>
      <c r="Q68" s="151">
        <v>374</v>
      </c>
      <c r="S68">
        <f t="shared" si="1"/>
        <v>184.09825000000001</v>
      </c>
      <c r="U68" s="171">
        <f t="shared" si="2"/>
        <v>0.82413402424356563</v>
      </c>
      <c r="AB68" s="148">
        <v>64</v>
      </c>
      <c r="AC68" s="148">
        <v>570947.1</v>
      </c>
      <c r="AD68">
        <f t="shared" si="3"/>
        <v>57.094709999999999</v>
      </c>
      <c r="AE68" s="210">
        <v>25</v>
      </c>
      <c r="AF68" s="210">
        <v>111</v>
      </c>
      <c r="AG68" s="263">
        <f t="shared" si="4"/>
        <v>136</v>
      </c>
      <c r="AH68" s="212">
        <f t="shared" si="9"/>
        <v>33.915211970074814</v>
      </c>
      <c r="AI68" s="263">
        <v>265</v>
      </c>
      <c r="AJ68" s="212">
        <f t="shared" si="8"/>
        <v>66.084788029925193</v>
      </c>
      <c r="AK68" s="211">
        <v>85</v>
      </c>
      <c r="AL68" s="211">
        <v>43</v>
      </c>
      <c r="AM68" s="211">
        <f t="shared" si="5"/>
        <v>128</v>
      </c>
      <c r="AN68" s="213">
        <f t="shared" si="6"/>
        <v>49.805447470817121</v>
      </c>
      <c r="AO68" s="211">
        <v>129</v>
      </c>
      <c r="AP68" s="213">
        <f t="shared" si="7"/>
        <v>50.194552529182879</v>
      </c>
      <c r="AQ68" s="215"/>
      <c r="AR68" s="215">
        <f t="shared" si="10"/>
        <v>265</v>
      </c>
      <c r="AS68" s="215">
        <f t="shared" si="11"/>
        <v>40.273556231003042</v>
      </c>
      <c r="AT68" s="215">
        <f t="shared" si="12"/>
        <v>136</v>
      </c>
      <c r="AU68">
        <f t="shared" si="13"/>
        <v>20.668693009118542</v>
      </c>
      <c r="AV68" s="215"/>
    </row>
    <row r="69" spans="13:48">
      <c r="M69" s="151">
        <v>130</v>
      </c>
      <c r="N69" s="151">
        <v>76</v>
      </c>
      <c r="O69" s="151">
        <v>1892530</v>
      </c>
      <c r="P69" s="151">
        <f t="shared" ref="P69:P132" si="14">O69/1000</f>
        <v>1892.53</v>
      </c>
      <c r="Q69" s="151">
        <v>375</v>
      </c>
      <c r="S69">
        <f t="shared" ref="S69:S132" si="15">O69/10000</f>
        <v>189.25299999999999</v>
      </c>
      <c r="U69" s="171">
        <f t="shared" ref="U69:U132" si="16">(PRODUCT(1.02, MAX(O69:O253))-O69)/MAX(O69:O253)</f>
        <v>0.81864977798630634</v>
      </c>
      <c r="AB69" s="148">
        <v>65</v>
      </c>
      <c r="AC69" s="148">
        <v>593095.19999999995</v>
      </c>
      <c r="AD69">
        <f t="shared" ref="AD69:AD132" si="17">AC69/10000</f>
        <v>59.309519999999992</v>
      </c>
      <c r="AE69" s="210">
        <v>25</v>
      </c>
      <c r="AF69" s="210">
        <v>115</v>
      </c>
      <c r="AG69" s="263">
        <f t="shared" ref="AG69:AG132" si="18">SUM(AE69:AF69)</f>
        <v>140</v>
      </c>
      <c r="AH69" s="212">
        <f t="shared" si="9"/>
        <v>33.980582524271846</v>
      </c>
      <c r="AI69" s="263">
        <v>272</v>
      </c>
      <c r="AJ69" s="212">
        <f t="shared" ref="AJ69:AJ132" si="19">AI69/SUM(AI69,AG69)*100</f>
        <v>66.019417475728162</v>
      </c>
      <c r="AK69" s="211">
        <v>81</v>
      </c>
      <c r="AL69" s="211">
        <v>43</v>
      </c>
      <c r="AM69" s="211">
        <f t="shared" ref="AM69:AM132" si="20">SUM(AK69:AL69)</f>
        <v>124</v>
      </c>
      <c r="AN69" s="213">
        <f t="shared" ref="AN69:AN132" si="21">AM69/SUM(AM69,AO69)*100</f>
        <v>50.40650406504065</v>
      </c>
      <c r="AO69" s="211">
        <v>122</v>
      </c>
      <c r="AP69" s="213">
        <f t="shared" ref="AP69:AP132" si="22">AO69/SUM(AM69,AO69)*100</f>
        <v>49.59349593495935</v>
      </c>
      <c r="AQ69" s="215"/>
      <c r="AR69" s="215">
        <f t="shared" si="10"/>
        <v>272</v>
      </c>
      <c r="AS69" s="215">
        <f t="shared" si="11"/>
        <v>41.337386018237083</v>
      </c>
      <c r="AT69" s="215">
        <f t="shared" si="12"/>
        <v>140</v>
      </c>
      <c r="AU69">
        <f t="shared" si="13"/>
        <v>21.276595744680851</v>
      </c>
      <c r="AV69" s="215"/>
    </row>
    <row r="70" spans="13:48">
      <c r="M70" s="151">
        <v>132</v>
      </c>
      <c r="N70" s="151">
        <v>76</v>
      </c>
      <c r="O70" s="151">
        <v>1944127.5</v>
      </c>
      <c r="P70" s="151">
        <f t="shared" si="14"/>
        <v>1944.1275000000001</v>
      </c>
      <c r="Q70" s="151">
        <v>377</v>
      </c>
      <c r="S70">
        <f t="shared" si="15"/>
        <v>194.41274999999999</v>
      </c>
      <c r="U70" s="171">
        <f t="shared" si="16"/>
        <v>0.81316021212454903</v>
      </c>
      <c r="AB70" s="148">
        <v>66</v>
      </c>
      <c r="AC70" s="148">
        <v>607631.56000000006</v>
      </c>
      <c r="AD70">
        <f t="shared" si="17"/>
        <v>60.763156000000002</v>
      </c>
      <c r="AE70" s="210">
        <v>25</v>
      </c>
      <c r="AF70" s="210">
        <v>114</v>
      </c>
      <c r="AG70" s="263">
        <f t="shared" si="18"/>
        <v>139</v>
      </c>
      <c r="AH70" s="212">
        <f t="shared" si="9"/>
        <v>33.656174334140438</v>
      </c>
      <c r="AI70" s="263">
        <v>274</v>
      </c>
      <c r="AJ70" s="212">
        <f t="shared" si="19"/>
        <v>66.343825665859569</v>
      </c>
      <c r="AK70" s="211">
        <v>82</v>
      </c>
      <c r="AL70" s="211">
        <v>43</v>
      </c>
      <c r="AM70" s="211">
        <f t="shared" si="20"/>
        <v>125</v>
      </c>
      <c r="AN70" s="213">
        <f t="shared" si="21"/>
        <v>51.020408163265309</v>
      </c>
      <c r="AO70" s="211">
        <v>120</v>
      </c>
      <c r="AP70" s="213">
        <f t="shared" si="22"/>
        <v>48.979591836734691</v>
      </c>
      <c r="AQ70" s="215"/>
      <c r="AR70" s="215">
        <f t="shared" si="10"/>
        <v>274</v>
      </c>
      <c r="AS70" s="215">
        <f t="shared" si="11"/>
        <v>41.641337386018236</v>
      </c>
      <c r="AT70" s="215">
        <f t="shared" si="12"/>
        <v>139</v>
      </c>
      <c r="AU70">
        <f t="shared" si="13"/>
        <v>21.124620060790271</v>
      </c>
      <c r="AV70" s="215"/>
    </row>
    <row r="71" spans="13:48">
      <c r="M71" s="151">
        <v>134</v>
      </c>
      <c r="N71" s="151">
        <v>76</v>
      </c>
      <c r="O71" s="151">
        <v>1995825.6</v>
      </c>
      <c r="P71" s="151">
        <f t="shared" si="14"/>
        <v>1995.8256000000001</v>
      </c>
      <c r="Q71" s="151">
        <v>385</v>
      </c>
      <c r="S71">
        <f t="shared" si="15"/>
        <v>199.58256</v>
      </c>
      <c r="U71" s="171">
        <f t="shared" si="16"/>
        <v>0.80765994321854162</v>
      </c>
      <c r="AB71" s="148">
        <v>67</v>
      </c>
      <c r="AC71" s="148">
        <v>629686</v>
      </c>
      <c r="AD71">
        <f t="shared" si="17"/>
        <v>62.968600000000002</v>
      </c>
      <c r="AE71" s="210">
        <v>25</v>
      </c>
      <c r="AF71" s="210">
        <v>114</v>
      </c>
      <c r="AG71" s="263">
        <f t="shared" si="18"/>
        <v>139</v>
      </c>
      <c r="AH71" s="212">
        <f t="shared" ref="AH71:AH134" si="23">AG71/SUM(AG71,AI71)*100</f>
        <v>33.656174334140438</v>
      </c>
      <c r="AI71" s="263">
        <v>274</v>
      </c>
      <c r="AJ71" s="212">
        <f t="shared" si="19"/>
        <v>66.343825665859569</v>
      </c>
      <c r="AK71" s="211">
        <v>82</v>
      </c>
      <c r="AL71" s="211">
        <v>43</v>
      </c>
      <c r="AM71" s="211">
        <f t="shared" si="20"/>
        <v>125</v>
      </c>
      <c r="AN71" s="213">
        <f t="shared" si="21"/>
        <v>51.020408163265309</v>
      </c>
      <c r="AO71" s="211">
        <v>120</v>
      </c>
      <c r="AP71" s="213">
        <f t="shared" si="22"/>
        <v>48.979591836734691</v>
      </c>
      <c r="AQ71" s="215"/>
      <c r="AR71" s="215">
        <f t="shared" ref="AR71:AR134" si="24">(SUM(AG71,AI71)-AG71)</f>
        <v>274</v>
      </c>
      <c r="AS71" s="215">
        <f t="shared" ref="AS71:AS134" si="25">AR71/SUM(AG71,AI71, AM71, AO71)*100</f>
        <v>41.641337386018236</v>
      </c>
      <c r="AT71" s="215">
        <f t="shared" ref="AT71:AT134" si="26">AG71</f>
        <v>139</v>
      </c>
      <c r="AU71">
        <f t="shared" ref="AU71:AU134" si="27">AT71/SUM(AG71,AI71, AM71, AO71)*100</f>
        <v>21.124620060790271</v>
      </c>
      <c r="AV71" s="215"/>
    </row>
    <row r="72" spans="13:48">
      <c r="M72" s="151">
        <v>136</v>
      </c>
      <c r="N72" s="151">
        <v>76</v>
      </c>
      <c r="O72" s="151">
        <v>2049570.1</v>
      </c>
      <c r="P72" s="151">
        <f t="shared" si="14"/>
        <v>2049.5700999999999</v>
      </c>
      <c r="Q72" s="151">
        <v>387</v>
      </c>
      <c r="S72">
        <f t="shared" si="15"/>
        <v>204.95701</v>
      </c>
      <c r="U72" s="171">
        <f t="shared" si="16"/>
        <v>0.80194195353963826</v>
      </c>
      <c r="AB72" s="148">
        <v>68</v>
      </c>
      <c r="AC72" s="148">
        <v>651740.4</v>
      </c>
      <c r="AD72">
        <f t="shared" si="17"/>
        <v>65.174040000000005</v>
      </c>
      <c r="AE72" s="210">
        <v>26</v>
      </c>
      <c r="AF72" s="210">
        <v>114</v>
      </c>
      <c r="AG72" s="263">
        <f t="shared" si="18"/>
        <v>140</v>
      </c>
      <c r="AH72" s="212">
        <f t="shared" si="23"/>
        <v>33.816425120772948</v>
      </c>
      <c r="AI72" s="263">
        <v>274</v>
      </c>
      <c r="AJ72" s="212">
        <f t="shared" si="19"/>
        <v>66.183574879227052</v>
      </c>
      <c r="AK72" s="211">
        <v>82</v>
      </c>
      <c r="AL72" s="211">
        <v>42</v>
      </c>
      <c r="AM72" s="211">
        <f t="shared" si="20"/>
        <v>124</v>
      </c>
      <c r="AN72" s="213">
        <f t="shared" si="21"/>
        <v>50.819672131147541</v>
      </c>
      <c r="AO72" s="211">
        <v>120</v>
      </c>
      <c r="AP72" s="213">
        <f t="shared" si="22"/>
        <v>49.180327868852459</v>
      </c>
      <c r="AQ72" s="215"/>
      <c r="AR72" s="215">
        <f t="shared" si="24"/>
        <v>274</v>
      </c>
      <c r="AS72" s="215">
        <f t="shared" si="25"/>
        <v>41.641337386018236</v>
      </c>
      <c r="AT72" s="215">
        <f t="shared" si="26"/>
        <v>140</v>
      </c>
      <c r="AU72">
        <f t="shared" si="27"/>
        <v>21.276595744680851</v>
      </c>
      <c r="AV72" s="215"/>
    </row>
    <row r="73" spans="13:48">
      <c r="M73" s="151">
        <v>138</v>
      </c>
      <c r="N73" s="151">
        <v>76</v>
      </c>
      <c r="O73" s="151">
        <v>2103707</v>
      </c>
      <c r="P73" s="151">
        <f t="shared" si="14"/>
        <v>2103.7069999999999</v>
      </c>
      <c r="Q73" s="151">
        <v>389</v>
      </c>
      <c r="S73">
        <f t="shared" si="15"/>
        <v>210.3707</v>
      </c>
      <c r="U73" s="171">
        <f t="shared" si="16"/>
        <v>0.79618221560463431</v>
      </c>
      <c r="AB73" s="148">
        <v>69</v>
      </c>
      <c r="AC73" s="148">
        <v>673794.6</v>
      </c>
      <c r="AD73">
        <f t="shared" si="17"/>
        <v>67.379459999999995</v>
      </c>
      <c r="AE73" s="210">
        <v>26</v>
      </c>
      <c r="AF73" s="210">
        <v>114</v>
      </c>
      <c r="AG73" s="263">
        <f t="shared" si="18"/>
        <v>140</v>
      </c>
      <c r="AH73" s="212">
        <f t="shared" si="23"/>
        <v>33.816425120772948</v>
      </c>
      <c r="AI73" s="263">
        <v>274</v>
      </c>
      <c r="AJ73" s="212">
        <f t="shared" si="19"/>
        <v>66.183574879227052</v>
      </c>
      <c r="AK73" s="211">
        <v>82</v>
      </c>
      <c r="AL73" s="211">
        <v>42</v>
      </c>
      <c r="AM73" s="211">
        <f t="shared" si="20"/>
        <v>124</v>
      </c>
      <c r="AN73" s="213">
        <f t="shared" si="21"/>
        <v>50.819672131147541</v>
      </c>
      <c r="AO73" s="211">
        <v>120</v>
      </c>
      <c r="AP73" s="213">
        <f t="shared" si="22"/>
        <v>49.180327868852459</v>
      </c>
      <c r="AQ73" s="215"/>
      <c r="AR73" s="215">
        <f t="shared" si="24"/>
        <v>274</v>
      </c>
      <c r="AS73" s="215">
        <f t="shared" si="25"/>
        <v>41.641337386018236</v>
      </c>
      <c r="AT73" s="215">
        <f t="shared" si="26"/>
        <v>140</v>
      </c>
      <c r="AU73">
        <f t="shared" si="27"/>
        <v>21.276595744680851</v>
      </c>
      <c r="AV73" s="215"/>
    </row>
    <row r="74" spans="13:48">
      <c r="M74" s="151">
        <v>140</v>
      </c>
      <c r="N74" s="151">
        <v>76</v>
      </c>
      <c r="O74" s="151">
        <v>2159094.7999999998</v>
      </c>
      <c r="P74" s="151">
        <f t="shared" si="14"/>
        <v>2159.0947999999999</v>
      </c>
      <c r="Q74" s="151">
        <v>401</v>
      </c>
      <c r="S74">
        <f t="shared" si="15"/>
        <v>215.90947999999997</v>
      </c>
      <c r="U74" s="171">
        <f t="shared" si="16"/>
        <v>0.79028939180429825</v>
      </c>
      <c r="AB74" s="148">
        <v>70</v>
      </c>
      <c r="AC74" s="148">
        <v>696809.56</v>
      </c>
      <c r="AD74">
        <f t="shared" si="17"/>
        <v>69.680956000000009</v>
      </c>
      <c r="AE74" s="210">
        <v>26</v>
      </c>
      <c r="AF74" s="210">
        <v>118</v>
      </c>
      <c r="AG74" s="263">
        <f t="shared" si="18"/>
        <v>144</v>
      </c>
      <c r="AH74" s="212">
        <f t="shared" si="23"/>
        <v>34.449760765550238</v>
      </c>
      <c r="AI74" s="263">
        <v>274</v>
      </c>
      <c r="AJ74" s="212">
        <f t="shared" si="19"/>
        <v>65.550239234449762</v>
      </c>
      <c r="AK74" s="211">
        <v>78</v>
      </c>
      <c r="AL74" s="211">
        <v>42</v>
      </c>
      <c r="AM74" s="211">
        <f t="shared" si="20"/>
        <v>120</v>
      </c>
      <c r="AN74" s="213">
        <f t="shared" si="21"/>
        <v>50</v>
      </c>
      <c r="AO74" s="211">
        <v>120</v>
      </c>
      <c r="AP74" s="213">
        <f t="shared" si="22"/>
        <v>50</v>
      </c>
      <c r="AQ74" s="215"/>
      <c r="AR74" s="215">
        <f t="shared" si="24"/>
        <v>274</v>
      </c>
      <c r="AS74" s="215">
        <f t="shared" si="25"/>
        <v>41.641337386018236</v>
      </c>
      <c r="AT74" s="215">
        <f t="shared" si="26"/>
        <v>144</v>
      </c>
      <c r="AU74">
        <f t="shared" si="27"/>
        <v>21.88449848024316</v>
      </c>
      <c r="AV74" s="215"/>
    </row>
    <row r="75" spans="13:48">
      <c r="M75" s="151">
        <v>142</v>
      </c>
      <c r="N75" s="151">
        <v>76</v>
      </c>
      <c r="O75" s="151">
        <v>2214925.2000000002</v>
      </c>
      <c r="P75" s="151">
        <f t="shared" si="14"/>
        <v>2214.9252000000001</v>
      </c>
      <c r="Q75" s="151">
        <v>401</v>
      </c>
      <c r="S75">
        <f t="shared" si="15"/>
        <v>221.49252000000001</v>
      </c>
      <c r="U75" s="171">
        <f t="shared" si="16"/>
        <v>0.78434947886494533</v>
      </c>
      <c r="AB75" s="148">
        <v>71</v>
      </c>
      <c r="AC75" s="148">
        <v>720849.2</v>
      </c>
      <c r="AD75">
        <f t="shared" si="17"/>
        <v>72.084919999999997</v>
      </c>
      <c r="AE75" s="210">
        <v>26</v>
      </c>
      <c r="AF75" s="210">
        <v>119</v>
      </c>
      <c r="AG75" s="263">
        <f t="shared" si="18"/>
        <v>145</v>
      </c>
      <c r="AH75" s="212">
        <f t="shared" si="23"/>
        <v>34.441805225653205</v>
      </c>
      <c r="AI75" s="263">
        <v>276</v>
      </c>
      <c r="AJ75" s="212">
        <f t="shared" si="19"/>
        <v>65.558194774346788</v>
      </c>
      <c r="AK75" s="211">
        <v>77</v>
      </c>
      <c r="AL75" s="211">
        <v>42</v>
      </c>
      <c r="AM75" s="211">
        <f t="shared" si="20"/>
        <v>119</v>
      </c>
      <c r="AN75" s="213">
        <f t="shared" si="21"/>
        <v>50.210970464135016</v>
      </c>
      <c r="AO75" s="211">
        <v>118</v>
      </c>
      <c r="AP75" s="213">
        <f t="shared" si="22"/>
        <v>49.789029535864984</v>
      </c>
      <c r="AQ75" s="215"/>
      <c r="AR75" s="215">
        <f t="shared" si="24"/>
        <v>276</v>
      </c>
      <c r="AS75" s="215">
        <f t="shared" si="25"/>
        <v>41.945288753799389</v>
      </c>
      <c r="AT75" s="215">
        <f t="shared" si="26"/>
        <v>145</v>
      </c>
      <c r="AU75">
        <f t="shared" si="27"/>
        <v>22.036474164133736</v>
      </c>
      <c r="AV75" s="215"/>
    </row>
    <row r="76" spans="13:48">
      <c r="M76" s="151">
        <v>144</v>
      </c>
      <c r="N76" s="151">
        <v>76</v>
      </c>
      <c r="O76" s="151">
        <v>2270756.7999999998</v>
      </c>
      <c r="P76" s="151">
        <f t="shared" si="14"/>
        <v>2270.7567999999997</v>
      </c>
      <c r="Q76" s="151">
        <v>407</v>
      </c>
      <c r="S76">
        <f t="shared" si="15"/>
        <v>227.07567999999998</v>
      </c>
      <c r="U76" s="171">
        <f t="shared" si="16"/>
        <v>0.77840943825508468</v>
      </c>
      <c r="AB76" s="148">
        <v>72</v>
      </c>
      <c r="AC76" s="148">
        <v>745601.1</v>
      </c>
      <c r="AD76">
        <f t="shared" si="17"/>
        <v>74.560109999999995</v>
      </c>
      <c r="AE76" s="210">
        <v>26</v>
      </c>
      <c r="AF76" s="210">
        <v>123</v>
      </c>
      <c r="AG76" s="263">
        <f t="shared" si="18"/>
        <v>149</v>
      </c>
      <c r="AH76" s="212">
        <f t="shared" si="23"/>
        <v>34.651162790697676</v>
      </c>
      <c r="AI76" s="263">
        <v>281</v>
      </c>
      <c r="AJ76" s="212">
        <f t="shared" si="19"/>
        <v>65.348837209302317</v>
      </c>
      <c r="AK76" s="211">
        <v>73</v>
      </c>
      <c r="AL76" s="211">
        <v>42</v>
      </c>
      <c r="AM76" s="211">
        <f t="shared" si="20"/>
        <v>115</v>
      </c>
      <c r="AN76" s="213">
        <f t="shared" si="21"/>
        <v>50.438596491228068</v>
      </c>
      <c r="AO76" s="211">
        <v>113</v>
      </c>
      <c r="AP76" s="213">
        <f t="shared" si="22"/>
        <v>49.561403508771932</v>
      </c>
      <c r="AQ76" s="215"/>
      <c r="AR76" s="215">
        <f t="shared" si="24"/>
        <v>281</v>
      </c>
      <c r="AS76" s="215">
        <f t="shared" si="25"/>
        <v>42.705167173252278</v>
      </c>
      <c r="AT76" s="215">
        <f t="shared" si="26"/>
        <v>149</v>
      </c>
      <c r="AU76">
        <f t="shared" si="27"/>
        <v>22.644376899696049</v>
      </c>
      <c r="AV76" s="215"/>
    </row>
    <row r="77" spans="13:48">
      <c r="M77" s="151">
        <v>146</v>
      </c>
      <c r="N77" s="151">
        <v>76</v>
      </c>
      <c r="O77" s="151">
        <v>2326587.2000000002</v>
      </c>
      <c r="P77" s="151">
        <f t="shared" si="14"/>
        <v>2326.5872000000004</v>
      </c>
      <c r="Q77" s="151">
        <v>407</v>
      </c>
      <c r="S77">
        <f t="shared" si="15"/>
        <v>232.65872000000002</v>
      </c>
      <c r="U77" s="171">
        <f t="shared" si="16"/>
        <v>0.77246952531573188</v>
      </c>
      <c r="AB77" s="148">
        <v>73</v>
      </c>
      <c r="AC77" s="148">
        <v>771006.3</v>
      </c>
      <c r="AD77">
        <f t="shared" si="17"/>
        <v>77.10063000000001</v>
      </c>
      <c r="AE77" s="210">
        <v>26</v>
      </c>
      <c r="AF77" s="210">
        <v>124</v>
      </c>
      <c r="AG77" s="263">
        <f t="shared" si="18"/>
        <v>150</v>
      </c>
      <c r="AH77" s="212">
        <f t="shared" si="23"/>
        <v>34.722222222222221</v>
      </c>
      <c r="AI77" s="263">
        <v>282</v>
      </c>
      <c r="AJ77" s="212">
        <f t="shared" si="19"/>
        <v>65.277777777777786</v>
      </c>
      <c r="AK77" s="211">
        <v>72</v>
      </c>
      <c r="AL77" s="211">
        <v>42</v>
      </c>
      <c r="AM77" s="211">
        <f t="shared" si="20"/>
        <v>114</v>
      </c>
      <c r="AN77" s="213">
        <f t="shared" si="21"/>
        <v>50.442477876106196</v>
      </c>
      <c r="AO77" s="211">
        <v>112</v>
      </c>
      <c r="AP77" s="213">
        <f t="shared" si="22"/>
        <v>49.557522123893804</v>
      </c>
      <c r="AQ77" s="215"/>
      <c r="AR77" s="215">
        <f t="shared" si="24"/>
        <v>282</v>
      </c>
      <c r="AS77" s="215">
        <f t="shared" si="25"/>
        <v>42.857142857142854</v>
      </c>
      <c r="AT77" s="215">
        <f t="shared" si="26"/>
        <v>150</v>
      </c>
      <c r="AU77">
        <f t="shared" si="27"/>
        <v>22.796352583586625</v>
      </c>
      <c r="AV77" s="215"/>
    </row>
    <row r="78" spans="13:48">
      <c r="M78" s="151">
        <v>148</v>
      </c>
      <c r="N78" s="151">
        <v>76</v>
      </c>
      <c r="O78" s="151">
        <v>2382674.2000000002</v>
      </c>
      <c r="P78" s="151">
        <f t="shared" si="14"/>
        <v>2382.6742000000004</v>
      </c>
      <c r="Q78" s="151">
        <v>408</v>
      </c>
      <c r="S78">
        <f t="shared" si="15"/>
        <v>238.26742000000002</v>
      </c>
      <c r="U78" s="171">
        <f t="shared" si="16"/>
        <v>0.7665023121660951</v>
      </c>
      <c r="AB78" s="148">
        <v>74</v>
      </c>
      <c r="AC78" s="148">
        <v>796348.6</v>
      </c>
      <c r="AD78">
        <f t="shared" si="17"/>
        <v>79.634860000000003</v>
      </c>
      <c r="AE78" s="210">
        <v>26</v>
      </c>
      <c r="AF78" s="210">
        <v>125</v>
      </c>
      <c r="AG78" s="263">
        <f t="shared" si="18"/>
        <v>151</v>
      </c>
      <c r="AH78" s="212">
        <f t="shared" si="23"/>
        <v>34.872979214780599</v>
      </c>
      <c r="AI78" s="263">
        <v>282</v>
      </c>
      <c r="AJ78" s="212">
        <f t="shared" si="19"/>
        <v>65.127020785219401</v>
      </c>
      <c r="AK78" s="211">
        <v>71</v>
      </c>
      <c r="AL78" s="211">
        <v>42</v>
      </c>
      <c r="AM78" s="211">
        <f t="shared" si="20"/>
        <v>113</v>
      </c>
      <c r="AN78" s="213">
        <f t="shared" si="21"/>
        <v>50.222222222222221</v>
      </c>
      <c r="AO78" s="211">
        <v>112</v>
      </c>
      <c r="AP78" s="213">
        <f t="shared" si="22"/>
        <v>49.777777777777779</v>
      </c>
      <c r="AQ78" s="215"/>
      <c r="AR78" s="215">
        <f t="shared" si="24"/>
        <v>282</v>
      </c>
      <c r="AS78" s="215">
        <f t="shared" si="25"/>
        <v>42.857142857142854</v>
      </c>
      <c r="AT78" s="215">
        <f t="shared" si="26"/>
        <v>151</v>
      </c>
      <c r="AU78">
        <f t="shared" si="27"/>
        <v>22.948328267477201</v>
      </c>
      <c r="AV78" s="215"/>
    </row>
    <row r="79" spans="13:48">
      <c r="M79" s="151">
        <v>150</v>
      </c>
      <c r="N79" s="151">
        <v>76</v>
      </c>
      <c r="O79" s="151">
        <v>2438886.5</v>
      </c>
      <c r="P79" s="151">
        <f t="shared" si="14"/>
        <v>2438.8865000000001</v>
      </c>
      <c r="Q79" s="151">
        <v>411</v>
      </c>
      <c r="S79">
        <f t="shared" si="15"/>
        <v>243.88865000000001</v>
      </c>
      <c r="U79" s="171">
        <f t="shared" si="16"/>
        <v>0.76052176808758631</v>
      </c>
      <c r="AB79" s="148">
        <v>75</v>
      </c>
      <c r="AC79" s="148">
        <v>821692</v>
      </c>
      <c r="AD79">
        <f t="shared" si="17"/>
        <v>82.169200000000004</v>
      </c>
      <c r="AE79" s="210">
        <v>26</v>
      </c>
      <c r="AF79" s="210">
        <v>125</v>
      </c>
      <c r="AG79" s="263">
        <f t="shared" si="18"/>
        <v>151</v>
      </c>
      <c r="AH79" s="212">
        <f t="shared" si="23"/>
        <v>34.712643678160923</v>
      </c>
      <c r="AI79" s="263">
        <v>284</v>
      </c>
      <c r="AJ79" s="212">
        <f t="shared" si="19"/>
        <v>65.287356321839084</v>
      </c>
      <c r="AK79" s="211">
        <v>71</v>
      </c>
      <c r="AL79" s="211">
        <v>42</v>
      </c>
      <c r="AM79" s="211">
        <f t="shared" si="20"/>
        <v>113</v>
      </c>
      <c r="AN79" s="213">
        <f t="shared" si="21"/>
        <v>50.672645739910315</v>
      </c>
      <c r="AO79" s="211">
        <v>110</v>
      </c>
      <c r="AP79" s="213">
        <f t="shared" si="22"/>
        <v>49.327354260089685</v>
      </c>
      <c r="AQ79" s="215"/>
      <c r="AR79" s="215">
        <f t="shared" si="24"/>
        <v>284</v>
      </c>
      <c r="AS79" s="215">
        <f t="shared" si="25"/>
        <v>43.161094224924014</v>
      </c>
      <c r="AT79" s="215">
        <f t="shared" si="26"/>
        <v>151</v>
      </c>
      <c r="AU79">
        <f t="shared" si="27"/>
        <v>22.948328267477201</v>
      </c>
      <c r="AV79" s="215"/>
    </row>
    <row r="80" spans="13:48">
      <c r="M80" s="151">
        <v>152</v>
      </c>
      <c r="N80" s="151">
        <v>76</v>
      </c>
      <c r="O80" s="151">
        <v>2495099.5</v>
      </c>
      <c r="P80" s="151">
        <f t="shared" si="14"/>
        <v>2495.0994999999998</v>
      </c>
      <c r="Q80" s="151">
        <v>411</v>
      </c>
      <c r="S80">
        <f t="shared" si="15"/>
        <v>249.50995</v>
      </c>
      <c r="U80" s="171">
        <f t="shared" si="16"/>
        <v>0.75454114953461449</v>
      </c>
      <c r="AB80" s="148">
        <v>76</v>
      </c>
      <c r="AC80" s="148">
        <v>847036.8</v>
      </c>
      <c r="AD80">
        <f t="shared" si="17"/>
        <v>84.703680000000006</v>
      </c>
      <c r="AE80" s="210">
        <v>26</v>
      </c>
      <c r="AF80" s="210">
        <v>126</v>
      </c>
      <c r="AG80" s="263">
        <f t="shared" si="18"/>
        <v>152</v>
      </c>
      <c r="AH80" s="212">
        <f t="shared" si="23"/>
        <v>34.782608695652172</v>
      </c>
      <c r="AI80" s="263">
        <v>285</v>
      </c>
      <c r="AJ80" s="212">
        <f t="shared" si="19"/>
        <v>65.217391304347828</v>
      </c>
      <c r="AK80" s="211">
        <v>70</v>
      </c>
      <c r="AL80" s="211">
        <v>42</v>
      </c>
      <c r="AM80" s="211">
        <f t="shared" si="20"/>
        <v>112</v>
      </c>
      <c r="AN80" s="213">
        <f t="shared" si="21"/>
        <v>50.678733031674206</v>
      </c>
      <c r="AO80" s="211">
        <v>109</v>
      </c>
      <c r="AP80" s="213">
        <f t="shared" si="22"/>
        <v>49.321266968325794</v>
      </c>
      <c r="AQ80" s="215"/>
      <c r="AR80" s="215">
        <f t="shared" si="24"/>
        <v>285</v>
      </c>
      <c r="AS80" s="215">
        <f t="shared" si="25"/>
        <v>43.31306990881459</v>
      </c>
      <c r="AT80" s="215">
        <f t="shared" si="26"/>
        <v>152</v>
      </c>
      <c r="AU80">
        <f t="shared" si="27"/>
        <v>23.100303951367781</v>
      </c>
      <c r="AV80" s="215"/>
    </row>
    <row r="81" spans="13:48">
      <c r="M81" s="151">
        <v>154</v>
      </c>
      <c r="N81" s="151">
        <v>76</v>
      </c>
      <c r="O81" s="151">
        <v>2552156</v>
      </c>
      <c r="P81" s="151">
        <f t="shared" si="14"/>
        <v>2552.1559999999999</v>
      </c>
      <c r="Q81" s="151">
        <v>418</v>
      </c>
      <c r="S81">
        <f t="shared" si="15"/>
        <v>255.21559999999999</v>
      </c>
      <c r="U81" s="171">
        <f t="shared" si="16"/>
        <v>0.74847078925376065</v>
      </c>
      <c r="AB81" s="148">
        <v>77</v>
      </c>
      <c r="AC81" s="148">
        <v>872383.3</v>
      </c>
      <c r="AD81">
        <f t="shared" si="17"/>
        <v>87.238330000000005</v>
      </c>
      <c r="AE81" s="210">
        <v>27</v>
      </c>
      <c r="AF81" s="210">
        <v>128</v>
      </c>
      <c r="AG81" s="263">
        <f t="shared" si="18"/>
        <v>155</v>
      </c>
      <c r="AH81" s="212">
        <f t="shared" si="23"/>
        <v>35.147392290249435</v>
      </c>
      <c r="AI81" s="263">
        <v>286</v>
      </c>
      <c r="AJ81" s="212">
        <f t="shared" si="19"/>
        <v>64.852607709750572</v>
      </c>
      <c r="AK81" s="211">
        <v>68</v>
      </c>
      <c r="AL81" s="211">
        <v>40</v>
      </c>
      <c r="AM81" s="211">
        <f t="shared" si="20"/>
        <v>108</v>
      </c>
      <c r="AN81" s="213">
        <f t="shared" si="21"/>
        <v>49.769585253456221</v>
      </c>
      <c r="AO81" s="211">
        <v>109</v>
      </c>
      <c r="AP81" s="213">
        <f t="shared" si="22"/>
        <v>50.230414746543786</v>
      </c>
      <c r="AQ81" s="215"/>
      <c r="AR81" s="215">
        <f t="shared" si="24"/>
        <v>286</v>
      </c>
      <c r="AS81" s="215">
        <f t="shared" si="25"/>
        <v>43.465045592705167</v>
      </c>
      <c r="AT81" s="215">
        <f t="shared" si="26"/>
        <v>155</v>
      </c>
      <c r="AU81">
        <f t="shared" si="27"/>
        <v>23.556231003039514</v>
      </c>
      <c r="AV81" s="215"/>
    </row>
    <row r="82" spans="13:48">
      <c r="M82" s="151">
        <v>156</v>
      </c>
      <c r="N82" s="151">
        <v>76</v>
      </c>
      <c r="O82" s="151">
        <v>2598091.2000000002</v>
      </c>
      <c r="P82" s="151">
        <f t="shared" si="14"/>
        <v>2598.0912000000003</v>
      </c>
      <c r="Q82" s="151">
        <v>419</v>
      </c>
      <c r="S82">
        <f t="shared" si="15"/>
        <v>259.80912000000001</v>
      </c>
      <c r="U82" s="171">
        <f t="shared" si="16"/>
        <v>0.74358364732298887</v>
      </c>
      <c r="AB82" s="148">
        <v>78</v>
      </c>
      <c r="AC82" s="148">
        <v>897730.1</v>
      </c>
      <c r="AD82">
        <f t="shared" si="17"/>
        <v>89.773009999999999</v>
      </c>
      <c r="AE82" s="210">
        <v>29</v>
      </c>
      <c r="AF82" s="210">
        <v>128</v>
      </c>
      <c r="AG82" s="263">
        <f t="shared" si="18"/>
        <v>157</v>
      </c>
      <c r="AH82" s="212">
        <f t="shared" si="23"/>
        <v>35.201793721973097</v>
      </c>
      <c r="AI82" s="263">
        <v>289</v>
      </c>
      <c r="AJ82" s="212">
        <f t="shared" si="19"/>
        <v>64.79820627802691</v>
      </c>
      <c r="AK82" s="211">
        <v>65</v>
      </c>
      <c r="AL82" s="211">
        <v>39</v>
      </c>
      <c r="AM82" s="211">
        <f t="shared" si="20"/>
        <v>104</v>
      </c>
      <c r="AN82" s="213">
        <f t="shared" si="21"/>
        <v>49.056603773584904</v>
      </c>
      <c r="AO82" s="211">
        <v>108</v>
      </c>
      <c r="AP82" s="213">
        <f t="shared" si="22"/>
        <v>50.943396226415096</v>
      </c>
      <c r="AQ82" s="215"/>
      <c r="AR82" s="215">
        <f t="shared" si="24"/>
        <v>289</v>
      </c>
      <c r="AS82" s="215">
        <f t="shared" si="25"/>
        <v>43.920972644376896</v>
      </c>
      <c r="AT82" s="215">
        <f t="shared" si="26"/>
        <v>157</v>
      </c>
      <c r="AU82">
        <f t="shared" si="27"/>
        <v>23.860182370820667</v>
      </c>
      <c r="AV82" s="215"/>
    </row>
    <row r="83" spans="13:48">
      <c r="M83" s="151">
        <v>158</v>
      </c>
      <c r="N83" s="151">
        <v>76</v>
      </c>
      <c r="O83" s="151">
        <v>2656872.2000000002</v>
      </c>
      <c r="P83" s="151">
        <f t="shared" si="14"/>
        <v>2656.8722000000002</v>
      </c>
      <c r="Q83" s="151">
        <v>421</v>
      </c>
      <c r="S83">
        <f t="shared" si="15"/>
        <v>265.68722000000002</v>
      </c>
      <c r="U83" s="171">
        <f t="shared" si="16"/>
        <v>0.73732981388299745</v>
      </c>
      <c r="AB83" s="148">
        <v>79</v>
      </c>
      <c r="AC83" s="148">
        <v>923077.5</v>
      </c>
      <c r="AD83">
        <f t="shared" si="17"/>
        <v>92.307749999999999</v>
      </c>
      <c r="AE83" s="210">
        <v>29</v>
      </c>
      <c r="AF83" s="210">
        <v>128</v>
      </c>
      <c r="AG83" s="263">
        <f t="shared" si="18"/>
        <v>157</v>
      </c>
      <c r="AH83" s="212">
        <f t="shared" si="23"/>
        <v>35.201793721973097</v>
      </c>
      <c r="AI83" s="263">
        <v>289</v>
      </c>
      <c r="AJ83" s="212">
        <f t="shared" si="19"/>
        <v>64.79820627802691</v>
      </c>
      <c r="AK83" s="211">
        <v>65</v>
      </c>
      <c r="AL83" s="211">
        <v>39</v>
      </c>
      <c r="AM83" s="211">
        <f t="shared" si="20"/>
        <v>104</v>
      </c>
      <c r="AN83" s="213">
        <f t="shared" si="21"/>
        <v>49.056603773584904</v>
      </c>
      <c r="AO83" s="211">
        <v>108</v>
      </c>
      <c r="AP83" s="213">
        <f t="shared" si="22"/>
        <v>50.943396226415096</v>
      </c>
      <c r="AQ83" s="215"/>
      <c r="AR83" s="215">
        <f t="shared" si="24"/>
        <v>289</v>
      </c>
      <c r="AS83" s="215">
        <f t="shared" si="25"/>
        <v>43.920972644376896</v>
      </c>
      <c r="AT83" s="215">
        <f t="shared" si="26"/>
        <v>157</v>
      </c>
      <c r="AU83">
        <f t="shared" si="27"/>
        <v>23.860182370820667</v>
      </c>
      <c r="AV83" s="215"/>
    </row>
    <row r="84" spans="13:48">
      <c r="M84" s="151">
        <v>160</v>
      </c>
      <c r="N84" s="151">
        <v>76</v>
      </c>
      <c r="O84" s="151">
        <v>2717326.8</v>
      </c>
      <c r="P84" s="151">
        <f t="shared" si="14"/>
        <v>2717.3267999999998</v>
      </c>
      <c r="Q84" s="151">
        <v>422</v>
      </c>
      <c r="S84">
        <f t="shared" si="15"/>
        <v>271.73267999999996</v>
      </c>
      <c r="U84" s="171">
        <f t="shared" si="16"/>
        <v>0.73089792264124753</v>
      </c>
      <c r="AB84" s="148">
        <v>80</v>
      </c>
      <c r="AC84" s="148">
        <v>948424.3</v>
      </c>
      <c r="AD84">
        <f t="shared" si="17"/>
        <v>94.842430000000007</v>
      </c>
      <c r="AE84" s="210">
        <v>29</v>
      </c>
      <c r="AF84" s="210">
        <v>128</v>
      </c>
      <c r="AG84" s="263">
        <f t="shared" si="18"/>
        <v>157</v>
      </c>
      <c r="AH84" s="212">
        <f t="shared" si="23"/>
        <v>35.044642857142854</v>
      </c>
      <c r="AI84" s="263">
        <v>291</v>
      </c>
      <c r="AJ84" s="212">
        <f t="shared" si="19"/>
        <v>64.955357142857139</v>
      </c>
      <c r="AK84" s="211">
        <v>65</v>
      </c>
      <c r="AL84" s="211">
        <v>39</v>
      </c>
      <c r="AM84" s="211">
        <f t="shared" si="20"/>
        <v>104</v>
      </c>
      <c r="AN84" s="213">
        <f t="shared" si="21"/>
        <v>49.523809523809526</v>
      </c>
      <c r="AO84" s="211">
        <v>106</v>
      </c>
      <c r="AP84" s="213">
        <f t="shared" si="22"/>
        <v>50.476190476190474</v>
      </c>
      <c r="AQ84" s="215"/>
      <c r="AR84" s="215">
        <f t="shared" si="24"/>
        <v>291</v>
      </c>
      <c r="AS84" s="215">
        <f t="shared" si="25"/>
        <v>44.224924012158056</v>
      </c>
      <c r="AT84" s="215">
        <f t="shared" si="26"/>
        <v>157</v>
      </c>
      <c r="AU84">
        <f t="shared" si="27"/>
        <v>23.860182370820667</v>
      </c>
      <c r="AV84" s="215"/>
    </row>
    <row r="85" spans="13:48">
      <c r="M85" s="151">
        <v>162</v>
      </c>
      <c r="N85" s="151">
        <v>76</v>
      </c>
      <c r="O85" s="151">
        <v>2763546</v>
      </c>
      <c r="P85" s="151">
        <f t="shared" si="14"/>
        <v>2763.5459999999998</v>
      </c>
      <c r="Q85" s="151">
        <v>423</v>
      </c>
      <c r="S85">
        <f t="shared" si="15"/>
        <v>276.3546</v>
      </c>
      <c r="U85" s="171">
        <f t="shared" si="16"/>
        <v>0.7259805653569269</v>
      </c>
      <c r="AB85" s="148">
        <v>81</v>
      </c>
      <c r="AC85" s="148">
        <v>973771.25</v>
      </c>
      <c r="AD85">
        <f t="shared" si="17"/>
        <v>97.377125000000007</v>
      </c>
      <c r="AE85" s="210">
        <v>29</v>
      </c>
      <c r="AF85" s="210">
        <v>129</v>
      </c>
      <c r="AG85" s="263">
        <f t="shared" si="18"/>
        <v>158</v>
      </c>
      <c r="AH85" s="212">
        <f t="shared" si="23"/>
        <v>35.189309576837417</v>
      </c>
      <c r="AI85" s="263">
        <v>291</v>
      </c>
      <c r="AJ85" s="212">
        <f t="shared" si="19"/>
        <v>64.810690423162583</v>
      </c>
      <c r="AK85" s="211">
        <v>64</v>
      </c>
      <c r="AL85" s="211">
        <v>39</v>
      </c>
      <c r="AM85" s="211">
        <f t="shared" si="20"/>
        <v>103</v>
      </c>
      <c r="AN85" s="213">
        <f t="shared" si="21"/>
        <v>49.282296650717704</v>
      </c>
      <c r="AO85" s="211">
        <v>106</v>
      </c>
      <c r="AP85" s="213">
        <f t="shared" si="22"/>
        <v>50.717703349282296</v>
      </c>
      <c r="AQ85" s="215"/>
      <c r="AR85" s="215">
        <f t="shared" si="24"/>
        <v>291</v>
      </c>
      <c r="AS85" s="215">
        <f t="shared" si="25"/>
        <v>44.224924012158056</v>
      </c>
      <c r="AT85" s="215">
        <f t="shared" si="26"/>
        <v>158</v>
      </c>
      <c r="AU85">
        <f t="shared" si="27"/>
        <v>24.012158054711247</v>
      </c>
      <c r="AV85" s="215"/>
    </row>
    <row r="86" spans="13:48">
      <c r="M86" s="151">
        <v>164</v>
      </c>
      <c r="N86" s="151">
        <v>76</v>
      </c>
      <c r="O86" s="151">
        <v>2822925.2</v>
      </c>
      <c r="P86" s="151">
        <f t="shared" si="14"/>
        <v>2822.9252000000001</v>
      </c>
      <c r="Q86" s="151">
        <v>424</v>
      </c>
      <c r="S86">
        <f t="shared" si="15"/>
        <v>282.29252000000002</v>
      </c>
      <c r="U86" s="171">
        <f t="shared" si="16"/>
        <v>0.71966308816872082</v>
      </c>
      <c r="AB86" s="148">
        <v>82</v>
      </c>
      <c r="AC86" s="148">
        <v>999125.1</v>
      </c>
      <c r="AD86">
        <f t="shared" si="17"/>
        <v>99.912509999999997</v>
      </c>
      <c r="AE86" s="210">
        <v>29</v>
      </c>
      <c r="AF86" s="210">
        <v>130</v>
      </c>
      <c r="AG86" s="263">
        <f t="shared" si="18"/>
        <v>159</v>
      </c>
      <c r="AH86" s="212">
        <f t="shared" si="23"/>
        <v>35.022026431718061</v>
      </c>
      <c r="AI86" s="263">
        <v>295</v>
      </c>
      <c r="AJ86" s="212">
        <f t="shared" si="19"/>
        <v>64.977973568281939</v>
      </c>
      <c r="AK86" s="211">
        <v>63</v>
      </c>
      <c r="AL86" s="211">
        <v>39</v>
      </c>
      <c r="AM86" s="211">
        <f t="shared" si="20"/>
        <v>102</v>
      </c>
      <c r="AN86" s="213">
        <f t="shared" si="21"/>
        <v>50</v>
      </c>
      <c r="AO86" s="211">
        <v>102</v>
      </c>
      <c r="AP86" s="213">
        <f t="shared" si="22"/>
        <v>50</v>
      </c>
      <c r="AQ86" s="215"/>
      <c r="AR86" s="215">
        <f t="shared" si="24"/>
        <v>295</v>
      </c>
      <c r="AS86" s="215">
        <f t="shared" si="25"/>
        <v>44.832826747720368</v>
      </c>
      <c r="AT86" s="215">
        <f t="shared" si="26"/>
        <v>159</v>
      </c>
      <c r="AU86">
        <f t="shared" si="27"/>
        <v>24.164133738601823</v>
      </c>
      <c r="AV86" s="215"/>
    </row>
    <row r="87" spans="13:48">
      <c r="M87" s="151">
        <v>166</v>
      </c>
      <c r="N87" s="151">
        <v>76</v>
      </c>
      <c r="O87" s="151">
        <v>2882306.5</v>
      </c>
      <c r="P87" s="151">
        <f t="shared" si="14"/>
        <v>2882.3065000000001</v>
      </c>
      <c r="Q87" s="151">
        <v>425</v>
      </c>
      <c r="S87">
        <f t="shared" si="15"/>
        <v>288.23065000000003</v>
      </c>
      <c r="U87" s="171">
        <f t="shared" si="16"/>
        <v>0.71334538755712595</v>
      </c>
      <c r="AB87" s="148">
        <v>83</v>
      </c>
      <c r="AC87" s="148">
        <v>1024480.1</v>
      </c>
      <c r="AD87">
        <f t="shared" si="17"/>
        <v>102.44801</v>
      </c>
      <c r="AE87" s="210">
        <v>29</v>
      </c>
      <c r="AF87" s="210">
        <v>132</v>
      </c>
      <c r="AG87" s="263">
        <f t="shared" si="18"/>
        <v>161</v>
      </c>
      <c r="AH87" s="212">
        <f t="shared" si="23"/>
        <v>35</v>
      </c>
      <c r="AI87" s="263">
        <v>299</v>
      </c>
      <c r="AJ87" s="212">
        <f t="shared" si="19"/>
        <v>65</v>
      </c>
      <c r="AK87" s="211">
        <v>61</v>
      </c>
      <c r="AL87" s="211">
        <v>39</v>
      </c>
      <c r="AM87" s="211">
        <f t="shared" si="20"/>
        <v>100</v>
      </c>
      <c r="AN87" s="213">
        <f t="shared" si="21"/>
        <v>50.505050505050505</v>
      </c>
      <c r="AO87" s="211">
        <v>98</v>
      </c>
      <c r="AP87" s="213">
        <f t="shared" si="22"/>
        <v>49.494949494949495</v>
      </c>
      <c r="AQ87" s="215"/>
      <c r="AR87" s="215">
        <f t="shared" si="24"/>
        <v>299</v>
      </c>
      <c r="AS87" s="215">
        <f t="shared" si="25"/>
        <v>45.440729483282674</v>
      </c>
      <c r="AT87" s="215">
        <f t="shared" si="26"/>
        <v>161</v>
      </c>
      <c r="AU87">
        <f t="shared" si="27"/>
        <v>24.468085106382979</v>
      </c>
      <c r="AV87" s="215"/>
    </row>
    <row r="88" spans="13:48">
      <c r="M88" s="151">
        <v>168</v>
      </c>
      <c r="N88" s="151">
        <v>76</v>
      </c>
      <c r="O88" s="151">
        <v>2941686.5</v>
      </c>
      <c r="P88" s="151">
        <f t="shared" si="14"/>
        <v>2941.6864999999998</v>
      </c>
      <c r="Q88" s="151">
        <v>427</v>
      </c>
      <c r="S88">
        <f t="shared" si="15"/>
        <v>294.16865000000001</v>
      </c>
      <c r="U88" s="171">
        <f t="shared" si="16"/>
        <v>0.70702782525524799</v>
      </c>
      <c r="AB88" s="148">
        <v>84</v>
      </c>
      <c r="AC88" s="148">
        <v>1049835.5</v>
      </c>
      <c r="AD88">
        <f t="shared" si="17"/>
        <v>104.98354999999999</v>
      </c>
      <c r="AE88" s="210">
        <v>29</v>
      </c>
      <c r="AF88" s="210">
        <v>132</v>
      </c>
      <c r="AG88" s="263">
        <f t="shared" si="18"/>
        <v>161</v>
      </c>
      <c r="AH88" s="212">
        <f t="shared" si="23"/>
        <v>35</v>
      </c>
      <c r="AI88" s="263">
        <v>299</v>
      </c>
      <c r="AJ88" s="212">
        <f t="shared" si="19"/>
        <v>65</v>
      </c>
      <c r="AK88" s="211">
        <v>61</v>
      </c>
      <c r="AL88" s="211">
        <v>39</v>
      </c>
      <c r="AM88" s="211">
        <f t="shared" si="20"/>
        <v>100</v>
      </c>
      <c r="AN88" s="213">
        <f t="shared" si="21"/>
        <v>50.505050505050505</v>
      </c>
      <c r="AO88" s="211">
        <v>98</v>
      </c>
      <c r="AP88" s="213">
        <f t="shared" si="22"/>
        <v>49.494949494949495</v>
      </c>
      <c r="AQ88" s="215"/>
      <c r="AR88" s="215">
        <f t="shared" si="24"/>
        <v>299</v>
      </c>
      <c r="AS88" s="215">
        <f t="shared" si="25"/>
        <v>45.440729483282674</v>
      </c>
      <c r="AT88" s="215">
        <f t="shared" si="26"/>
        <v>161</v>
      </c>
      <c r="AU88">
        <f t="shared" si="27"/>
        <v>24.468085106382979</v>
      </c>
      <c r="AV88" s="215"/>
    </row>
    <row r="89" spans="13:48">
      <c r="M89" s="151">
        <v>170</v>
      </c>
      <c r="N89" s="151">
        <v>76</v>
      </c>
      <c r="O89" s="151">
        <v>3008909.5</v>
      </c>
      <c r="P89" s="151">
        <f t="shared" si="14"/>
        <v>3008.9095000000002</v>
      </c>
      <c r="Q89" s="151">
        <v>427</v>
      </c>
      <c r="S89">
        <f t="shared" si="15"/>
        <v>300.89094999999998</v>
      </c>
      <c r="U89" s="171">
        <f t="shared" si="16"/>
        <v>0.69987582979180663</v>
      </c>
      <c r="AB89" s="148">
        <v>85</v>
      </c>
      <c r="AC89" s="148">
        <v>1075190.6000000001</v>
      </c>
      <c r="AD89">
        <f t="shared" si="17"/>
        <v>107.51906000000001</v>
      </c>
      <c r="AE89" s="210">
        <v>29</v>
      </c>
      <c r="AF89" s="210">
        <v>132</v>
      </c>
      <c r="AG89" s="263">
        <f t="shared" si="18"/>
        <v>161</v>
      </c>
      <c r="AH89" s="212">
        <f t="shared" si="23"/>
        <v>35</v>
      </c>
      <c r="AI89" s="263">
        <v>299</v>
      </c>
      <c r="AJ89" s="212">
        <f t="shared" si="19"/>
        <v>65</v>
      </c>
      <c r="AK89" s="211">
        <v>61</v>
      </c>
      <c r="AL89" s="211">
        <v>39</v>
      </c>
      <c r="AM89" s="211">
        <f t="shared" si="20"/>
        <v>100</v>
      </c>
      <c r="AN89" s="213">
        <f t="shared" si="21"/>
        <v>50.505050505050505</v>
      </c>
      <c r="AO89" s="211">
        <v>98</v>
      </c>
      <c r="AP89" s="213">
        <f t="shared" si="22"/>
        <v>49.494949494949495</v>
      </c>
      <c r="AQ89" s="215"/>
      <c r="AR89" s="215">
        <f t="shared" si="24"/>
        <v>299</v>
      </c>
      <c r="AS89" s="215">
        <f t="shared" si="25"/>
        <v>45.440729483282674</v>
      </c>
      <c r="AT89" s="215">
        <f t="shared" si="26"/>
        <v>161</v>
      </c>
      <c r="AU89">
        <f t="shared" si="27"/>
        <v>24.468085106382979</v>
      </c>
      <c r="AV89" s="215"/>
    </row>
    <row r="90" spans="13:48">
      <c r="M90" s="151">
        <v>172</v>
      </c>
      <c r="N90" s="151">
        <v>76</v>
      </c>
      <c r="O90" s="151">
        <v>3068251</v>
      </c>
      <c r="P90" s="151">
        <f t="shared" si="14"/>
        <v>3068.2510000000002</v>
      </c>
      <c r="Q90" s="151">
        <v>427</v>
      </c>
      <c r="S90">
        <f t="shared" si="15"/>
        <v>306.82510000000002</v>
      </c>
      <c r="U90" s="171">
        <f t="shared" si="16"/>
        <v>0.69356236358539214</v>
      </c>
      <c r="AB90" s="148">
        <v>86</v>
      </c>
      <c r="AC90" s="148">
        <v>1100546</v>
      </c>
      <c r="AD90">
        <f t="shared" si="17"/>
        <v>110.05459999999999</v>
      </c>
      <c r="AE90" s="210">
        <v>29</v>
      </c>
      <c r="AF90" s="210">
        <v>132</v>
      </c>
      <c r="AG90" s="263">
        <f t="shared" si="18"/>
        <v>161</v>
      </c>
      <c r="AH90" s="212">
        <f t="shared" si="23"/>
        <v>34.475374732334046</v>
      </c>
      <c r="AI90" s="263">
        <v>306</v>
      </c>
      <c r="AJ90" s="212">
        <f t="shared" si="19"/>
        <v>65.524625267665954</v>
      </c>
      <c r="AK90" s="211">
        <v>59</v>
      </c>
      <c r="AL90" s="211">
        <v>37</v>
      </c>
      <c r="AM90" s="211">
        <f t="shared" si="20"/>
        <v>96</v>
      </c>
      <c r="AN90" s="213">
        <f t="shared" si="21"/>
        <v>50.261780104712038</v>
      </c>
      <c r="AO90" s="211">
        <v>95</v>
      </c>
      <c r="AP90" s="213">
        <f t="shared" si="22"/>
        <v>49.738219895287962</v>
      </c>
      <c r="AQ90" s="215"/>
      <c r="AR90" s="215">
        <f t="shared" si="24"/>
        <v>306</v>
      </c>
      <c r="AS90" s="215">
        <f t="shared" si="25"/>
        <v>46.504559270516715</v>
      </c>
      <c r="AT90" s="215">
        <f t="shared" si="26"/>
        <v>161</v>
      </c>
      <c r="AU90">
        <f t="shared" si="27"/>
        <v>24.468085106382979</v>
      </c>
      <c r="AV90" s="215"/>
    </row>
    <row r="91" spans="13:48">
      <c r="M91" s="151">
        <v>174</v>
      </c>
      <c r="N91" s="151">
        <v>76</v>
      </c>
      <c r="O91" s="151">
        <v>3127593.8</v>
      </c>
      <c r="P91" s="151">
        <f t="shared" si="14"/>
        <v>3127.5937999999996</v>
      </c>
      <c r="Q91" s="151">
        <v>426</v>
      </c>
      <c r="S91">
        <f t="shared" si="15"/>
        <v>312.75937999999996</v>
      </c>
      <c r="U91" s="171">
        <f t="shared" si="16"/>
        <v>0.68724875906926075</v>
      </c>
      <c r="AB91" s="148">
        <v>87</v>
      </c>
      <c r="AC91" s="148">
        <v>1125901.1000000001</v>
      </c>
      <c r="AD91">
        <f t="shared" si="17"/>
        <v>112.59011000000001</v>
      </c>
      <c r="AE91" s="210">
        <v>29</v>
      </c>
      <c r="AF91" s="210">
        <v>132</v>
      </c>
      <c r="AG91" s="263">
        <f t="shared" si="18"/>
        <v>161</v>
      </c>
      <c r="AH91" s="212">
        <f t="shared" si="23"/>
        <v>34.475374732334046</v>
      </c>
      <c r="AI91" s="263">
        <v>306</v>
      </c>
      <c r="AJ91" s="212">
        <f t="shared" si="19"/>
        <v>65.524625267665954</v>
      </c>
      <c r="AK91" s="211">
        <v>59</v>
      </c>
      <c r="AL91" s="211">
        <v>37</v>
      </c>
      <c r="AM91" s="211">
        <f t="shared" si="20"/>
        <v>96</v>
      </c>
      <c r="AN91" s="213">
        <f t="shared" si="21"/>
        <v>50.261780104712038</v>
      </c>
      <c r="AO91" s="211">
        <v>95</v>
      </c>
      <c r="AP91" s="213">
        <f t="shared" si="22"/>
        <v>49.738219895287962</v>
      </c>
      <c r="AQ91" s="215"/>
      <c r="AR91" s="215">
        <f t="shared" si="24"/>
        <v>306</v>
      </c>
      <c r="AS91" s="215">
        <f t="shared" si="25"/>
        <v>46.504559270516715</v>
      </c>
      <c r="AT91" s="215">
        <f t="shared" si="26"/>
        <v>161</v>
      </c>
      <c r="AU91">
        <f t="shared" si="27"/>
        <v>24.468085106382979</v>
      </c>
      <c r="AV91" s="215"/>
    </row>
    <row r="92" spans="13:48">
      <c r="M92" s="151">
        <v>176</v>
      </c>
      <c r="N92" s="151">
        <v>76</v>
      </c>
      <c r="O92" s="151">
        <v>3186935.5</v>
      </c>
      <c r="P92" s="151">
        <f t="shared" si="14"/>
        <v>3186.9355</v>
      </c>
      <c r="Q92" s="151">
        <v>428</v>
      </c>
      <c r="S92">
        <f t="shared" si="15"/>
        <v>318.69355000000002</v>
      </c>
      <c r="U92" s="171">
        <f t="shared" si="16"/>
        <v>0.68093527158442824</v>
      </c>
      <c r="AB92" s="148">
        <v>88</v>
      </c>
      <c r="AC92" s="148">
        <v>1151259.5</v>
      </c>
      <c r="AD92">
        <f t="shared" si="17"/>
        <v>115.12595</v>
      </c>
      <c r="AE92" s="210">
        <v>29</v>
      </c>
      <c r="AF92" s="210">
        <v>133</v>
      </c>
      <c r="AG92" s="263">
        <f t="shared" si="18"/>
        <v>162</v>
      </c>
      <c r="AH92" s="212">
        <f t="shared" si="23"/>
        <v>34.615384615384613</v>
      </c>
      <c r="AI92" s="263">
        <v>306</v>
      </c>
      <c r="AJ92" s="212">
        <f t="shared" si="19"/>
        <v>65.384615384615387</v>
      </c>
      <c r="AK92" s="211">
        <v>58</v>
      </c>
      <c r="AL92" s="211">
        <v>37</v>
      </c>
      <c r="AM92" s="211">
        <f t="shared" si="20"/>
        <v>95</v>
      </c>
      <c r="AN92" s="213">
        <f t="shared" si="21"/>
        <v>50</v>
      </c>
      <c r="AO92" s="211">
        <v>95</v>
      </c>
      <c r="AP92" s="213">
        <f t="shared" si="22"/>
        <v>50</v>
      </c>
      <c r="AQ92" s="215"/>
      <c r="AR92" s="215">
        <f t="shared" si="24"/>
        <v>306</v>
      </c>
      <c r="AS92" s="215">
        <f t="shared" si="25"/>
        <v>46.504559270516715</v>
      </c>
      <c r="AT92" s="215">
        <f t="shared" si="26"/>
        <v>162</v>
      </c>
      <c r="AU92">
        <f t="shared" si="27"/>
        <v>24.620060790273556</v>
      </c>
      <c r="AV92" s="215"/>
    </row>
    <row r="93" spans="13:48">
      <c r="M93" s="151">
        <v>178</v>
      </c>
      <c r="N93" s="151">
        <v>76</v>
      </c>
      <c r="O93" s="151">
        <v>3246278.8</v>
      </c>
      <c r="P93" s="151">
        <f t="shared" si="14"/>
        <v>3246.2787999999996</v>
      </c>
      <c r="Q93" s="151">
        <v>428</v>
      </c>
      <c r="S93">
        <f t="shared" si="15"/>
        <v>324.62788</v>
      </c>
      <c r="U93" s="171">
        <f t="shared" si="16"/>
        <v>0.67462161387225184</v>
      </c>
      <c r="AB93" s="148">
        <v>89</v>
      </c>
      <c r="AC93" s="148">
        <v>1176625.2</v>
      </c>
      <c r="AD93">
        <f t="shared" si="17"/>
        <v>117.66252</v>
      </c>
      <c r="AE93" s="210">
        <v>29</v>
      </c>
      <c r="AF93" s="210">
        <v>133</v>
      </c>
      <c r="AG93" s="263">
        <f t="shared" si="18"/>
        <v>162</v>
      </c>
      <c r="AH93" s="212">
        <f t="shared" si="23"/>
        <v>34.615384615384613</v>
      </c>
      <c r="AI93" s="263">
        <v>306</v>
      </c>
      <c r="AJ93" s="212">
        <f t="shared" si="19"/>
        <v>65.384615384615387</v>
      </c>
      <c r="AK93" s="211">
        <v>58</v>
      </c>
      <c r="AL93" s="211">
        <v>37</v>
      </c>
      <c r="AM93" s="211">
        <f t="shared" si="20"/>
        <v>95</v>
      </c>
      <c r="AN93" s="213">
        <f t="shared" si="21"/>
        <v>50</v>
      </c>
      <c r="AO93" s="211">
        <v>95</v>
      </c>
      <c r="AP93" s="213">
        <f t="shared" si="22"/>
        <v>50</v>
      </c>
      <c r="AQ93" s="215"/>
      <c r="AR93" s="215">
        <f t="shared" si="24"/>
        <v>306</v>
      </c>
      <c r="AS93" s="215">
        <f t="shared" si="25"/>
        <v>46.504559270516715</v>
      </c>
      <c r="AT93" s="215">
        <f t="shared" si="26"/>
        <v>162</v>
      </c>
      <c r="AU93">
        <f t="shared" si="27"/>
        <v>24.620060790273556</v>
      </c>
      <c r="AV93" s="215"/>
    </row>
    <row r="94" spans="13:48">
      <c r="M94" s="151">
        <v>180</v>
      </c>
      <c r="N94" s="151">
        <v>76</v>
      </c>
      <c r="O94" s="151">
        <v>3305610</v>
      </c>
      <c r="P94" s="151">
        <f t="shared" si="14"/>
        <v>3305.61</v>
      </c>
      <c r="Q94" s="151">
        <v>425</v>
      </c>
      <c r="S94">
        <f t="shared" si="15"/>
        <v>330.56099999999998</v>
      </c>
      <c r="U94" s="171">
        <f t="shared" si="16"/>
        <v>0.66830924350436394</v>
      </c>
      <c r="AB94" s="148">
        <v>90</v>
      </c>
      <c r="AC94" s="148">
        <v>1201990.2</v>
      </c>
      <c r="AD94">
        <f t="shared" si="17"/>
        <v>120.19901999999999</v>
      </c>
      <c r="AE94" s="210">
        <v>29</v>
      </c>
      <c r="AF94" s="210">
        <v>133</v>
      </c>
      <c r="AG94" s="263">
        <f t="shared" si="18"/>
        <v>162</v>
      </c>
      <c r="AH94" s="212">
        <f t="shared" si="23"/>
        <v>34.615384615384613</v>
      </c>
      <c r="AI94" s="263">
        <v>306</v>
      </c>
      <c r="AJ94" s="212">
        <f t="shared" si="19"/>
        <v>65.384615384615387</v>
      </c>
      <c r="AK94" s="211">
        <v>58</v>
      </c>
      <c r="AL94" s="211">
        <v>37</v>
      </c>
      <c r="AM94" s="211">
        <f t="shared" si="20"/>
        <v>95</v>
      </c>
      <c r="AN94" s="213">
        <f t="shared" si="21"/>
        <v>50</v>
      </c>
      <c r="AO94" s="211">
        <v>95</v>
      </c>
      <c r="AP94" s="213">
        <f t="shared" si="22"/>
        <v>50</v>
      </c>
      <c r="AQ94" s="215"/>
      <c r="AR94" s="215">
        <f t="shared" si="24"/>
        <v>306</v>
      </c>
      <c r="AS94" s="215">
        <f t="shared" si="25"/>
        <v>46.504559270516715</v>
      </c>
      <c r="AT94" s="215">
        <f t="shared" si="26"/>
        <v>162</v>
      </c>
      <c r="AU94">
        <f t="shared" si="27"/>
        <v>24.620060790273556</v>
      </c>
      <c r="AV94" s="215"/>
    </row>
    <row r="95" spans="13:48">
      <c r="M95" s="151">
        <v>182</v>
      </c>
      <c r="N95" s="151">
        <v>76</v>
      </c>
      <c r="O95" s="151">
        <v>3364949.5</v>
      </c>
      <c r="P95" s="151">
        <f t="shared" si="14"/>
        <v>3364.9495000000002</v>
      </c>
      <c r="Q95" s="151">
        <v>422</v>
      </c>
      <c r="S95">
        <f t="shared" si="15"/>
        <v>336.49495000000002</v>
      </c>
      <c r="U95" s="171">
        <f t="shared" si="16"/>
        <v>0.66199599008212939</v>
      </c>
      <c r="AB95" s="148">
        <v>91</v>
      </c>
      <c r="AC95" s="148">
        <v>1227355.6000000001</v>
      </c>
      <c r="AD95">
        <f t="shared" si="17"/>
        <v>122.73556000000001</v>
      </c>
      <c r="AE95" s="210">
        <v>29</v>
      </c>
      <c r="AF95" s="210">
        <v>133</v>
      </c>
      <c r="AG95" s="263">
        <f t="shared" si="18"/>
        <v>162</v>
      </c>
      <c r="AH95" s="212">
        <f t="shared" si="23"/>
        <v>34.541577825159912</v>
      </c>
      <c r="AI95" s="263">
        <v>307</v>
      </c>
      <c r="AJ95" s="212">
        <f t="shared" si="19"/>
        <v>65.458422174840081</v>
      </c>
      <c r="AK95" s="211">
        <v>58</v>
      </c>
      <c r="AL95" s="211">
        <v>37</v>
      </c>
      <c r="AM95" s="211">
        <f t="shared" si="20"/>
        <v>95</v>
      </c>
      <c r="AN95" s="213">
        <f t="shared" si="21"/>
        <v>50.264550264550266</v>
      </c>
      <c r="AO95" s="211">
        <v>94</v>
      </c>
      <c r="AP95" s="213">
        <f t="shared" si="22"/>
        <v>49.735449735449734</v>
      </c>
      <c r="AQ95" s="215"/>
      <c r="AR95" s="215">
        <f t="shared" si="24"/>
        <v>307</v>
      </c>
      <c r="AS95" s="215">
        <f t="shared" si="25"/>
        <v>46.656534954407299</v>
      </c>
      <c r="AT95" s="215">
        <f t="shared" si="26"/>
        <v>162</v>
      </c>
      <c r="AU95">
        <f t="shared" si="27"/>
        <v>24.620060790273556</v>
      </c>
      <c r="AV95" s="215"/>
    </row>
    <row r="96" spans="13:48">
      <c r="M96" s="151">
        <v>184</v>
      </c>
      <c r="N96" s="151">
        <v>76</v>
      </c>
      <c r="O96" s="151">
        <v>3424290</v>
      </c>
      <c r="P96" s="151">
        <f t="shared" si="14"/>
        <v>3424.29</v>
      </c>
      <c r="Q96" s="151">
        <v>426</v>
      </c>
      <c r="S96">
        <f t="shared" si="15"/>
        <v>342.42899999999997</v>
      </c>
      <c r="U96" s="171">
        <f t="shared" si="16"/>
        <v>0.65568263026780493</v>
      </c>
      <c r="AB96" s="148">
        <v>92</v>
      </c>
      <c r="AC96" s="148">
        <v>1252720.6000000001</v>
      </c>
      <c r="AD96">
        <f t="shared" si="17"/>
        <v>125.27206000000001</v>
      </c>
      <c r="AE96" s="210">
        <v>29</v>
      </c>
      <c r="AF96" s="210">
        <v>133</v>
      </c>
      <c r="AG96" s="263">
        <f t="shared" si="18"/>
        <v>162</v>
      </c>
      <c r="AH96" s="212">
        <f t="shared" si="23"/>
        <v>34.541577825159912</v>
      </c>
      <c r="AI96" s="263">
        <v>307</v>
      </c>
      <c r="AJ96" s="212">
        <f t="shared" si="19"/>
        <v>65.458422174840081</v>
      </c>
      <c r="AK96" s="211">
        <v>58</v>
      </c>
      <c r="AL96" s="211">
        <v>37</v>
      </c>
      <c r="AM96" s="211">
        <f t="shared" si="20"/>
        <v>95</v>
      </c>
      <c r="AN96" s="213">
        <f t="shared" si="21"/>
        <v>50.264550264550266</v>
      </c>
      <c r="AO96" s="211">
        <v>94</v>
      </c>
      <c r="AP96" s="213">
        <f t="shared" si="22"/>
        <v>49.735449735449734</v>
      </c>
      <c r="AQ96" s="215"/>
      <c r="AR96" s="215">
        <f t="shared" si="24"/>
        <v>307</v>
      </c>
      <c r="AS96" s="215">
        <f t="shared" si="25"/>
        <v>46.656534954407299</v>
      </c>
      <c r="AT96" s="215">
        <f t="shared" si="26"/>
        <v>162</v>
      </c>
      <c r="AU96">
        <f t="shared" si="27"/>
        <v>24.620060790273556</v>
      </c>
      <c r="AV96" s="215"/>
    </row>
    <row r="97" spans="13:48">
      <c r="M97" s="151">
        <v>186</v>
      </c>
      <c r="N97" s="151">
        <v>76</v>
      </c>
      <c r="O97" s="151">
        <v>3486359.8</v>
      </c>
      <c r="P97" s="151">
        <f t="shared" si="14"/>
        <v>3486.3597999999997</v>
      </c>
      <c r="Q97" s="151">
        <v>431</v>
      </c>
      <c r="S97">
        <f t="shared" si="15"/>
        <v>348.63597999999996</v>
      </c>
      <c r="U97" s="171">
        <f t="shared" si="16"/>
        <v>0.64907889452235012</v>
      </c>
      <c r="AB97" s="148">
        <v>93</v>
      </c>
      <c r="AC97" s="148">
        <v>1278085.2</v>
      </c>
      <c r="AD97">
        <f t="shared" si="17"/>
        <v>127.80852</v>
      </c>
      <c r="AE97" s="210">
        <v>29</v>
      </c>
      <c r="AF97" s="210">
        <v>133</v>
      </c>
      <c r="AG97" s="263">
        <f t="shared" si="18"/>
        <v>162</v>
      </c>
      <c r="AH97" s="212">
        <f t="shared" si="23"/>
        <v>34.541577825159912</v>
      </c>
      <c r="AI97" s="263">
        <v>307</v>
      </c>
      <c r="AJ97" s="212">
        <f t="shared" si="19"/>
        <v>65.458422174840081</v>
      </c>
      <c r="AK97" s="211">
        <v>58</v>
      </c>
      <c r="AL97" s="211">
        <v>37</v>
      </c>
      <c r="AM97" s="211">
        <f t="shared" si="20"/>
        <v>95</v>
      </c>
      <c r="AN97" s="213">
        <f t="shared" si="21"/>
        <v>50.264550264550266</v>
      </c>
      <c r="AO97" s="211">
        <v>94</v>
      </c>
      <c r="AP97" s="213">
        <f t="shared" si="22"/>
        <v>49.735449735449734</v>
      </c>
      <c r="AQ97" s="215"/>
      <c r="AR97" s="215">
        <f t="shared" si="24"/>
        <v>307</v>
      </c>
      <c r="AS97" s="215">
        <f t="shared" si="25"/>
        <v>46.656534954407299</v>
      </c>
      <c r="AT97" s="215">
        <f t="shared" si="26"/>
        <v>162</v>
      </c>
      <c r="AU97">
        <f t="shared" si="27"/>
        <v>24.620060790273556</v>
      </c>
      <c r="AV97" s="215"/>
    </row>
    <row r="98" spans="13:48">
      <c r="M98" s="151">
        <v>188</v>
      </c>
      <c r="N98" s="151">
        <v>76</v>
      </c>
      <c r="O98" s="151">
        <v>3549196.2</v>
      </c>
      <c r="P98" s="151">
        <f t="shared" si="14"/>
        <v>3549.1962000000003</v>
      </c>
      <c r="Q98" s="151">
        <v>432</v>
      </c>
      <c r="S98">
        <f t="shared" si="15"/>
        <v>354.91962000000001</v>
      </c>
      <c r="U98" s="171">
        <f t="shared" si="16"/>
        <v>0.6423935986007312</v>
      </c>
      <c r="AB98" s="148">
        <v>94</v>
      </c>
      <c r="AC98" s="148">
        <v>1303451.2</v>
      </c>
      <c r="AD98">
        <f t="shared" si="17"/>
        <v>130.34512000000001</v>
      </c>
      <c r="AE98" s="210">
        <v>29</v>
      </c>
      <c r="AF98" s="210">
        <v>133</v>
      </c>
      <c r="AG98" s="263">
        <f t="shared" si="18"/>
        <v>162</v>
      </c>
      <c r="AH98" s="212">
        <f t="shared" si="23"/>
        <v>34.541577825159912</v>
      </c>
      <c r="AI98" s="263">
        <v>307</v>
      </c>
      <c r="AJ98" s="212">
        <f t="shared" si="19"/>
        <v>65.458422174840081</v>
      </c>
      <c r="AK98" s="211">
        <v>58</v>
      </c>
      <c r="AL98" s="211">
        <v>37</v>
      </c>
      <c r="AM98" s="211">
        <f t="shared" si="20"/>
        <v>95</v>
      </c>
      <c r="AN98" s="213">
        <f t="shared" si="21"/>
        <v>50.264550264550266</v>
      </c>
      <c r="AO98" s="211">
        <v>94</v>
      </c>
      <c r="AP98" s="213">
        <f t="shared" si="22"/>
        <v>49.735449735449734</v>
      </c>
      <c r="AQ98" s="215"/>
      <c r="AR98" s="215">
        <f t="shared" si="24"/>
        <v>307</v>
      </c>
      <c r="AS98" s="215">
        <f t="shared" si="25"/>
        <v>46.656534954407299</v>
      </c>
      <c r="AT98" s="215">
        <f t="shared" si="26"/>
        <v>162</v>
      </c>
      <c r="AU98">
        <f t="shared" si="27"/>
        <v>24.620060790273556</v>
      </c>
      <c r="AV98" s="215"/>
    </row>
    <row r="99" spans="13:48">
      <c r="M99" s="151">
        <v>190</v>
      </c>
      <c r="N99" s="151">
        <v>76</v>
      </c>
      <c r="O99" s="151">
        <v>3612031.5</v>
      </c>
      <c r="P99" s="151">
        <f t="shared" si="14"/>
        <v>3612.0315000000001</v>
      </c>
      <c r="Q99" s="151">
        <v>432</v>
      </c>
      <c r="S99">
        <f t="shared" si="15"/>
        <v>361.20314999999999</v>
      </c>
      <c r="U99" s="171">
        <f t="shared" si="16"/>
        <v>0.63570841971041137</v>
      </c>
      <c r="AB99" s="148">
        <v>95</v>
      </c>
      <c r="AC99" s="148">
        <v>1328815.8999999999</v>
      </c>
      <c r="AD99">
        <f t="shared" si="17"/>
        <v>132.88158999999999</v>
      </c>
      <c r="AE99" s="210">
        <v>30</v>
      </c>
      <c r="AF99" s="210">
        <v>133</v>
      </c>
      <c r="AG99" s="263">
        <f t="shared" si="18"/>
        <v>163</v>
      </c>
      <c r="AH99" s="212">
        <f t="shared" si="23"/>
        <v>34.680851063829785</v>
      </c>
      <c r="AI99" s="263">
        <v>307</v>
      </c>
      <c r="AJ99" s="212">
        <f t="shared" si="19"/>
        <v>65.319148936170208</v>
      </c>
      <c r="AK99" s="211">
        <v>58</v>
      </c>
      <c r="AL99" s="211">
        <v>36</v>
      </c>
      <c r="AM99" s="211">
        <f t="shared" si="20"/>
        <v>94</v>
      </c>
      <c r="AN99" s="213">
        <f t="shared" si="21"/>
        <v>50</v>
      </c>
      <c r="AO99" s="211">
        <v>94</v>
      </c>
      <c r="AP99" s="213">
        <f t="shared" si="22"/>
        <v>50</v>
      </c>
      <c r="AQ99" s="215"/>
      <c r="AR99" s="215">
        <f t="shared" si="24"/>
        <v>307</v>
      </c>
      <c r="AS99" s="215">
        <f t="shared" si="25"/>
        <v>46.656534954407299</v>
      </c>
      <c r="AT99" s="215">
        <f t="shared" si="26"/>
        <v>163</v>
      </c>
      <c r="AU99">
        <f t="shared" si="27"/>
        <v>24.772036474164132</v>
      </c>
      <c r="AV99" s="215"/>
    </row>
    <row r="100" spans="13:48">
      <c r="M100" s="151">
        <v>192</v>
      </c>
      <c r="N100" s="151">
        <v>76</v>
      </c>
      <c r="O100" s="151">
        <v>3674867.2</v>
      </c>
      <c r="P100" s="151">
        <f t="shared" si="14"/>
        <v>3674.8672000000001</v>
      </c>
      <c r="Q100" s="151">
        <v>432</v>
      </c>
      <c r="S100">
        <f t="shared" si="15"/>
        <v>367.48671999999999</v>
      </c>
      <c r="U100" s="171">
        <f t="shared" si="16"/>
        <v>0.62902319826325559</v>
      </c>
      <c r="AB100" s="148">
        <v>96</v>
      </c>
      <c r="AC100" s="148">
        <v>1354181.5</v>
      </c>
      <c r="AD100">
        <f t="shared" si="17"/>
        <v>135.41815</v>
      </c>
      <c r="AE100" s="210">
        <v>30</v>
      </c>
      <c r="AF100" s="210">
        <v>133</v>
      </c>
      <c r="AG100" s="263">
        <f t="shared" si="18"/>
        <v>163</v>
      </c>
      <c r="AH100" s="212">
        <f t="shared" si="23"/>
        <v>34.680851063829785</v>
      </c>
      <c r="AI100" s="263">
        <v>307</v>
      </c>
      <c r="AJ100" s="212">
        <f t="shared" si="19"/>
        <v>65.319148936170208</v>
      </c>
      <c r="AK100" s="211">
        <v>58</v>
      </c>
      <c r="AL100" s="211">
        <v>36</v>
      </c>
      <c r="AM100" s="211">
        <f t="shared" si="20"/>
        <v>94</v>
      </c>
      <c r="AN100" s="213">
        <f t="shared" si="21"/>
        <v>50</v>
      </c>
      <c r="AO100" s="211">
        <v>94</v>
      </c>
      <c r="AP100" s="213">
        <f t="shared" si="22"/>
        <v>50</v>
      </c>
      <c r="AQ100" s="215"/>
      <c r="AR100" s="215">
        <f t="shared" si="24"/>
        <v>307</v>
      </c>
      <c r="AS100" s="215">
        <f t="shared" si="25"/>
        <v>46.656534954407299</v>
      </c>
      <c r="AT100" s="215">
        <f t="shared" si="26"/>
        <v>163</v>
      </c>
      <c r="AU100">
        <f t="shared" si="27"/>
        <v>24.772036474164132</v>
      </c>
      <c r="AV100" s="215"/>
    </row>
    <row r="101" spans="13:48">
      <c r="M101" s="151">
        <v>194</v>
      </c>
      <c r="N101" s="151">
        <v>76</v>
      </c>
      <c r="O101" s="151">
        <v>3764726.5</v>
      </c>
      <c r="P101" s="151">
        <f t="shared" si="14"/>
        <v>3764.7265000000002</v>
      </c>
      <c r="Q101" s="151">
        <v>432</v>
      </c>
      <c r="S101">
        <f t="shared" si="15"/>
        <v>376.47264999999999</v>
      </c>
      <c r="U101" s="171">
        <f t="shared" si="16"/>
        <v>0.6194628795338325</v>
      </c>
      <c r="AB101" s="148">
        <v>97</v>
      </c>
      <c r="AC101" s="148">
        <v>1379547.1</v>
      </c>
      <c r="AD101">
        <f t="shared" si="17"/>
        <v>137.95471000000001</v>
      </c>
      <c r="AE101" s="210">
        <v>30</v>
      </c>
      <c r="AF101" s="210">
        <v>134</v>
      </c>
      <c r="AG101" s="263">
        <f t="shared" si="18"/>
        <v>164</v>
      </c>
      <c r="AH101" s="212">
        <f t="shared" si="23"/>
        <v>34.745762711864408</v>
      </c>
      <c r="AI101" s="263">
        <v>308</v>
      </c>
      <c r="AJ101" s="212">
        <f t="shared" si="19"/>
        <v>65.254237288135599</v>
      </c>
      <c r="AK101" s="211">
        <v>57</v>
      </c>
      <c r="AL101" s="211">
        <v>36</v>
      </c>
      <c r="AM101" s="211">
        <f t="shared" si="20"/>
        <v>93</v>
      </c>
      <c r="AN101" s="213">
        <f t="shared" si="21"/>
        <v>50</v>
      </c>
      <c r="AO101" s="211">
        <v>93</v>
      </c>
      <c r="AP101" s="213">
        <f t="shared" si="22"/>
        <v>50</v>
      </c>
      <c r="AQ101" s="215"/>
      <c r="AR101" s="215">
        <f t="shared" si="24"/>
        <v>308</v>
      </c>
      <c r="AS101" s="215">
        <f t="shared" si="25"/>
        <v>46.808510638297875</v>
      </c>
      <c r="AT101" s="215">
        <f t="shared" si="26"/>
        <v>164</v>
      </c>
      <c r="AU101">
        <f t="shared" si="27"/>
        <v>24.924012158054712</v>
      </c>
      <c r="AV101" s="215"/>
    </row>
    <row r="102" spans="13:48">
      <c r="M102" s="151">
        <v>196</v>
      </c>
      <c r="N102" s="151">
        <v>76</v>
      </c>
      <c r="O102" s="151">
        <v>3827281.2</v>
      </c>
      <c r="P102" s="151">
        <f t="shared" si="14"/>
        <v>3827.2812000000004</v>
      </c>
      <c r="Q102" s="151">
        <v>432</v>
      </c>
      <c r="S102">
        <f t="shared" si="15"/>
        <v>382.72812000000005</v>
      </c>
      <c r="U102" s="171">
        <f t="shared" si="16"/>
        <v>0.61280755426395561</v>
      </c>
      <c r="AB102" s="148">
        <v>98</v>
      </c>
      <c r="AC102" s="148">
        <v>1404916.2</v>
      </c>
      <c r="AD102">
        <f t="shared" si="17"/>
        <v>140.49161999999998</v>
      </c>
      <c r="AE102" s="210">
        <v>30</v>
      </c>
      <c r="AF102" s="210">
        <v>134</v>
      </c>
      <c r="AG102" s="263">
        <f t="shared" si="18"/>
        <v>164</v>
      </c>
      <c r="AH102" s="212">
        <f t="shared" si="23"/>
        <v>34.745762711864408</v>
      </c>
      <c r="AI102" s="263">
        <v>308</v>
      </c>
      <c r="AJ102" s="212">
        <f t="shared" si="19"/>
        <v>65.254237288135599</v>
      </c>
      <c r="AK102" s="211">
        <v>57</v>
      </c>
      <c r="AL102" s="211">
        <v>36</v>
      </c>
      <c r="AM102" s="211">
        <f t="shared" si="20"/>
        <v>93</v>
      </c>
      <c r="AN102" s="213">
        <f t="shared" si="21"/>
        <v>50</v>
      </c>
      <c r="AO102" s="211">
        <v>93</v>
      </c>
      <c r="AP102" s="213">
        <f t="shared" si="22"/>
        <v>50</v>
      </c>
      <c r="AQ102" s="215"/>
      <c r="AR102" s="215">
        <f t="shared" si="24"/>
        <v>308</v>
      </c>
      <c r="AS102" s="215">
        <f t="shared" si="25"/>
        <v>46.808510638297875</v>
      </c>
      <c r="AT102" s="215">
        <f t="shared" si="26"/>
        <v>164</v>
      </c>
      <c r="AU102">
        <f t="shared" si="27"/>
        <v>24.924012158054712</v>
      </c>
      <c r="AV102" s="215"/>
    </row>
    <row r="103" spans="13:48">
      <c r="M103" s="151">
        <v>198</v>
      </c>
      <c r="N103" s="151">
        <v>76</v>
      </c>
      <c r="O103" s="151">
        <v>3915967</v>
      </c>
      <c r="P103" s="151">
        <f t="shared" si="14"/>
        <v>3915.9670000000001</v>
      </c>
      <c r="Q103" s="151">
        <v>430</v>
      </c>
      <c r="S103">
        <f t="shared" si="15"/>
        <v>391.5967</v>
      </c>
      <c r="U103" s="171">
        <f t="shared" si="16"/>
        <v>0.60337208665210162</v>
      </c>
      <c r="AB103" s="148">
        <v>99</v>
      </c>
      <c r="AC103" s="148">
        <v>1430285</v>
      </c>
      <c r="AD103">
        <f t="shared" si="17"/>
        <v>143.02850000000001</v>
      </c>
      <c r="AE103" s="210">
        <v>30</v>
      </c>
      <c r="AF103" s="210">
        <v>134</v>
      </c>
      <c r="AG103" s="263">
        <f t="shared" si="18"/>
        <v>164</v>
      </c>
      <c r="AH103" s="212">
        <f t="shared" si="23"/>
        <v>34.599156118143462</v>
      </c>
      <c r="AI103" s="263">
        <v>310</v>
      </c>
      <c r="AJ103" s="212">
        <f t="shared" si="19"/>
        <v>65.400843881856545</v>
      </c>
      <c r="AK103" s="211">
        <v>57</v>
      </c>
      <c r="AL103" s="211">
        <v>36</v>
      </c>
      <c r="AM103" s="211">
        <f t="shared" si="20"/>
        <v>93</v>
      </c>
      <c r="AN103" s="213">
        <f t="shared" si="21"/>
        <v>50.54347826086957</v>
      </c>
      <c r="AO103" s="211">
        <v>91</v>
      </c>
      <c r="AP103" s="213">
        <f t="shared" si="22"/>
        <v>49.45652173913043</v>
      </c>
      <c r="AQ103" s="215"/>
      <c r="AR103" s="215">
        <f t="shared" si="24"/>
        <v>310</v>
      </c>
      <c r="AS103" s="215">
        <f t="shared" si="25"/>
        <v>47.112462006079028</v>
      </c>
      <c r="AT103" s="215">
        <f t="shared" si="26"/>
        <v>164</v>
      </c>
      <c r="AU103">
        <f t="shared" si="27"/>
        <v>24.924012158054712</v>
      </c>
      <c r="AV103" s="215"/>
    </row>
    <row r="104" spans="13:48">
      <c r="M104" s="151">
        <v>200</v>
      </c>
      <c r="N104" s="151">
        <v>76</v>
      </c>
      <c r="O104" s="151">
        <v>3978338.2</v>
      </c>
      <c r="P104" s="151">
        <f t="shared" si="14"/>
        <v>3978.3382000000001</v>
      </c>
      <c r="Q104" s="151">
        <v>430</v>
      </c>
      <c r="S104">
        <f t="shared" si="15"/>
        <v>397.83382</v>
      </c>
      <c r="U104" s="171">
        <f t="shared" si="16"/>
        <v>0.59673628433073256</v>
      </c>
      <c r="AB104" s="148">
        <v>100</v>
      </c>
      <c r="AC104" s="148">
        <v>1552112.8</v>
      </c>
      <c r="AD104">
        <f t="shared" si="17"/>
        <v>155.21128000000002</v>
      </c>
      <c r="AE104" s="210">
        <v>31</v>
      </c>
      <c r="AF104" s="210">
        <v>134</v>
      </c>
      <c r="AG104" s="263">
        <f t="shared" si="18"/>
        <v>165</v>
      </c>
      <c r="AH104" s="212">
        <f t="shared" si="23"/>
        <v>34.736842105263158</v>
      </c>
      <c r="AI104" s="263">
        <v>310</v>
      </c>
      <c r="AJ104" s="212">
        <f t="shared" si="19"/>
        <v>65.26315789473685</v>
      </c>
      <c r="AK104" s="211">
        <v>56</v>
      </c>
      <c r="AL104" s="211">
        <v>35</v>
      </c>
      <c r="AM104" s="211">
        <f t="shared" si="20"/>
        <v>91</v>
      </c>
      <c r="AN104" s="213">
        <f t="shared" si="21"/>
        <v>49.72677595628415</v>
      </c>
      <c r="AO104" s="211">
        <v>92</v>
      </c>
      <c r="AP104" s="213">
        <f t="shared" si="22"/>
        <v>50.27322404371585</v>
      </c>
      <c r="AQ104" s="215"/>
      <c r="AR104" s="215">
        <f t="shared" si="24"/>
        <v>310</v>
      </c>
      <c r="AS104" s="215">
        <f t="shared" si="25"/>
        <v>47.112462006079028</v>
      </c>
      <c r="AT104" s="215">
        <f t="shared" si="26"/>
        <v>165</v>
      </c>
      <c r="AU104">
        <f t="shared" si="27"/>
        <v>25.075987841945292</v>
      </c>
      <c r="AV104" s="215"/>
    </row>
    <row r="105" spans="13:48">
      <c r="M105" s="151">
        <v>202</v>
      </c>
      <c r="N105" s="151">
        <v>76</v>
      </c>
      <c r="O105" s="151">
        <v>4040711.2</v>
      </c>
      <c r="P105" s="151">
        <f t="shared" si="14"/>
        <v>4040.7112000000002</v>
      </c>
      <c r="Q105" s="151">
        <v>431</v>
      </c>
      <c r="S105">
        <f t="shared" si="15"/>
        <v>404.07112000000001</v>
      </c>
      <c r="U105" s="171">
        <f t="shared" si="16"/>
        <v>0.59010029050360169</v>
      </c>
      <c r="AB105" s="148">
        <v>101</v>
      </c>
      <c r="AC105" s="148">
        <v>1578779.9</v>
      </c>
      <c r="AD105">
        <f t="shared" si="17"/>
        <v>157.87798999999998</v>
      </c>
      <c r="AE105" s="210">
        <v>31</v>
      </c>
      <c r="AF105" s="210">
        <v>135</v>
      </c>
      <c r="AG105" s="263">
        <f t="shared" si="18"/>
        <v>166</v>
      </c>
      <c r="AH105" s="212">
        <f t="shared" si="23"/>
        <v>34.80083857442348</v>
      </c>
      <c r="AI105" s="263">
        <v>311</v>
      </c>
      <c r="AJ105" s="212">
        <f t="shared" si="19"/>
        <v>65.19916142557652</v>
      </c>
      <c r="AK105" s="211">
        <v>55</v>
      </c>
      <c r="AL105" s="211">
        <v>35</v>
      </c>
      <c r="AM105" s="211">
        <f t="shared" si="20"/>
        <v>90</v>
      </c>
      <c r="AN105" s="213">
        <f t="shared" si="21"/>
        <v>49.723756906077348</v>
      </c>
      <c r="AO105" s="211">
        <v>91</v>
      </c>
      <c r="AP105" s="213">
        <f t="shared" si="22"/>
        <v>50.276243093922659</v>
      </c>
      <c r="AQ105" s="215"/>
      <c r="AR105" s="215">
        <f t="shared" si="24"/>
        <v>311</v>
      </c>
      <c r="AS105" s="215">
        <f t="shared" si="25"/>
        <v>47.264437689969604</v>
      </c>
      <c r="AT105" s="215">
        <f t="shared" si="26"/>
        <v>166</v>
      </c>
      <c r="AU105">
        <f t="shared" si="27"/>
        <v>25.227963525835868</v>
      </c>
      <c r="AV105" s="215"/>
    </row>
    <row r="106" spans="13:48">
      <c r="M106" s="151">
        <v>204</v>
      </c>
      <c r="N106" s="151">
        <v>76</v>
      </c>
      <c r="O106" s="151">
        <v>4103432.5</v>
      </c>
      <c r="P106" s="151">
        <f t="shared" si="14"/>
        <v>4103.4324999999999</v>
      </c>
      <c r="Q106" s="151">
        <v>440</v>
      </c>
      <c r="S106">
        <f t="shared" si="15"/>
        <v>410.34325000000001</v>
      </c>
      <c r="U106" s="171">
        <f t="shared" si="16"/>
        <v>0.58342724031153737</v>
      </c>
      <c r="AB106" s="148">
        <v>102</v>
      </c>
      <c r="AC106" s="148">
        <v>1605492.2</v>
      </c>
      <c r="AD106">
        <f t="shared" si="17"/>
        <v>160.54921999999999</v>
      </c>
      <c r="AE106" s="210">
        <v>31</v>
      </c>
      <c r="AF106" s="210">
        <v>136</v>
      </c>
      <c r="AG106" s="263">
        <f t="shared" si="18"/>
        <v>167</v>
      </c>
      <c r="AH106" s="212">
        <f t="shared" si="23"/>
        <v>34.864300626304804</v>
      </c>
      <c r="AI106" s="263">
        <v>312</v>
      </c>
      <c r="AJ106" s="212">
        <f t="shared" si="19"/>
        <v>65.135699373695203</v>
      </c>
      <c r="AK106" s="211">
        <v>54</v>
      </c>
      <c r="AL106" s="211">
        <v>35</v>
      </c>
      <c r="AM106" s="211">
        <f t="shared" si="20"/>
        <v>89</v>
      </c>
      <c r="AN106" s="213">
        <f t="shared" si="21"/>
        <v>49.720670391061446</v>
      </c>
      <c r="AO106" s="211">
        <v>90</v>
      </c>
      <c r="AP106" s="213">
        <f t="shared" si="22"/>
        <v>50.279329608938554</v>
      </c>
      <c r="AQ106" s="215"/>
      <c r="AR106" s="215">
        <f t="shared" si="24"/>
        <v>312</v>
      </c>
      <c r="AS106" s="215">
        <f t="shared" si="25"/>
        <v>47.416413373860181</v>
      </c>
      <c r="AT106" s="215">
        <f t="shared" si="26"/>
        <v>167</v>
      </c>
      <c r="AU106">
        <f t="shared" si="27"/>
        <v>25.379939209726444</v>
      </c>
      <c r="AV106" s="215"/>
    </row>
    <row r="107" spans="13:48">
      <c r="M107" s="151">
        <v>206</v>
      </c>
      <c r="N107" s="151">
        <v>76</v>
      </c>
      <c r="O107" s="151">
        <v>4171662.5</v>
      </c>
      <c r="P107" s="151">
        <f t="shared" si="14"/>
        <v>4171.6625000000004</v>
      </c>
      <c r="Q107" s="151">
        <v>438</v>
      </c>
      <c r="S107">
        <f t="shared" si="15"/>
        <v>417.16624999999999</v>
      </c>
      <c r="U107" s="171">
        <f t="shared" si="16"/>
        <v>0.57616810801350549</v>
      </c>
      <c r="AB107" s="148">
        <v>103</v>
      </c>
      <c r="AC107" s="148">
        <v>1632776</v>
      </c>
      <c r="AD107">
        <f t="shared" si="17"/>
        <v>163.27760000000001</v>
      </c>
      <c r="AE107" s="210">
        <v>31</v>
      </c>
      <c r="AF107" s="210">
        <v>137</v>
      </c>
      <c r="AG107" s="263">
        <f t="shared" si="18"/>
        <v>168</v>
      </c>
      <c r="AH107" s="212">
        <f t="shared" si="23"/>
        <v>34.927234927234927</v>
      </c>
      <c r="AI107" s="263">
        <v>313</v>
      </c>
      <c r="AJ107" s="212">
        <f t="shared" si="19"/>
        <v>65.072765072765065</v>
      </c>
      <c r="AK107" s="211">
        <v>53</v>
      </c>
      <c r="AL107" s="211">
        <v>35</v>
      </c>
      <c r="AM107" s="211">
        <f t="shared" si="20"/>
        <v>88</v>
      </c>
      <c r="AN107" s="213">
        <f t="shared" si="21"/>
        <v>49.717514124293785</v>
      </c>
      <c r="AO107" s="211">
        <v>89</v>
      </c>
      <c r="AP107" s="213">
        <f t="shared" si="22"/>
        <v>50.282485875706215</v>
      </c>
      <c r="AQ107" s="215"/>
      <c r="AR107" s="215">
        <f t="shared" si="24"/>
        <v>313</v>
      </c>
      <c r="AS107" s="215">
        <f t="shared" si="25"/>
        <v>47.568389057750757</v>
      </c>
      <c r="AT107" s="215">
        <f t="shared" si="26"/>
        <v>168</v>
      </c>
      <c r="AU107">
        <f t="shared" si="27"/>
        <v>25.531914893617021</v>
      </c>
      <c r="AV107" s="215"/>
    </row>
    <row r="108" spans="13:48">
      <c r="M108" s="151">
        <v>208</v>
      </c>
      <c r="N108" s="151">
        <v>76</v>
      </c>
      <c r="O108" s="151">
        <v>4234589</v>
      </c>
      <c r="P108" s="151">
        <f t="shared" si="14"/>
        <v>4234.5889999999999</v>
      </c>
      <c r="Q108" s="151">
        <v>439</v>
      </c>
      <c r="S108">
        <f t="shared" si="15"/>
        <v>423.45890000000003</v>
      </c>
      <c r="U108" s="171">
        <f t="shared" si="16"/>
        <v>0.56947322616458118</v>
      </c>
      <c r="AB108" s="148">
        <v>104</v>
      </c>
      <c r="AC108" s="148">
        <v>1661560.8</v>
      </c>
      <c r="AD108">
        <f t="shared" si="17"/>
        <v>166.15608</v>
      </c>
      <c r="AE108" s="210">
        <v>31</v>
      </c>
      <c r="AF108" s="210">
        <v>137</v>
      </c>
      <c r="AG108" s="263">
        <f t="shared" si="18"/>
        <v>168</v>
      </c>
      <c r="AH108" s="212">
        <f t="shared" si="23"/>
        <v>34.854771784232362</v>
      </c>
      <c r="AI108" s="263">
        <v>314</v>
      </c>
      <c r="AJ108" s="212">
        <f t="shared" si="19"/>
        <v>65.145228215767631</v>
      </c>
      <c r="AK108" s="211">
        <v>53</v>
      </c>
      <c r="AL108" s="211">
        <v>35</v>
      </c>
      <c r="AM108" s="211">
        <f t="shared" si="20"/>
        <v>88</v>
      </c>
      <c r="AN108" s="213">
        <f t="shared" si="21"/>
        <v>50</v>
      </c>
      <c r="AO108" s="211">
        <v>88</v>
      </c>
      <c r="AP108" s="213">
        <f t="shared" si="22"/>
        <v>50</v>
      </c>
      <c r="AQ108" s="215"/>
      <c r="AR108" s="215">
        <f t="shared" si="24"/>
        <v>314</v>
      </c>
      <c r="AS108" s="215">
        <f t="shared" si="25"/>
        <v>47.720364741641333</v>
      </c>
      <c r="AT108" s="215">
        <f t="shared" si="26"/>
        <v>168</v>
      </c>
      <c r="AU108">
        <f t="shared" si="27"/>
        <v>25.531914893617021</v>
      </c>
      <c r="AV108" s="215"/>
    </row>
    <row r="109" spans="13:48">
      <c r="M109" s="151">
        <v>210</v>
      </c>
      <c r="N109" s="151">
        <v>76</v>
      </c>
      <c r="O109" s="151">
        <v>4297517</v>
      </c>
      <c r="P109" s="151">
        <f t="shared" si="14"/>
        <v>4297.5169999999998</v>
      </c>
      <c r="Q109" s="151">
        <v>439</v>
      </c>
      <c r="S109">
        <f t="shared" si="15"/>
        <v>429.75170000000003</v>
      </c>
      <c r="U109" s="171">
        <f t="shared" si="16"/>
        <v>0.56277818472752195</v>
      </c>
      <c r="AB109" s="148">
        <v>105</v>
      </c>
      <c r="AC109" s="148">
        <v>1690344.1</v>
      </c>
      <c r="AD109">
        <f t="shared" si="17"/>
        <v>169.03441000000001</v>
      </c>
      <c r="AE109" s="210">
        <v>32</v>
      </c>
      <c r="AF109" s="210">
        <v>137</v>
      </c>
      <c r="AG109" s="263">
        <f t="shared" si="18"/>
        <v>169</v>
      </c>
      <c r="AH109" s="212">
        <f t="shared" si="23"/>
        <v>34.989648033126294</v>
      </c>
      <c r="AI109" s="263">
        <v>314</v>
      </c>
      <c r="AJ109" s="212">
        <f t="shared" si="19"/>
        <v>65.010351966873699</v>
      </c>
      <c r="AK109" s="211">
        <v>53</v>
      </c>
      <c r="AL109" s="211">
        <v>34</v>
      </c>
      <c r="AM109" s="211">
        <f t="shared" si="20"/>
        <v>87</v>
      </c>
      <c r="AN109" s="213">
        <f t="shared" si="21"/>
        <v>49.714285714285715</v>
      </c>
      <c r="AO109" s="211">
        <v>88</v>
      </c>
      <c r="AP109" s="213">
        <f t="shared" si="22"/>
        <v>50.285714285714292</v>
      </c>
      <c r="AQ109" s="215"/>
      <c r="AR109" s="215">
        <f t="shared" si="24"/>
        <v>314</v>
      </c>
      <c r="AS109" s="215">
        <f t="shared" si="25"/>
        <v>47.720364741641333</v>
      </c>
      <c r="AT109" s="215">
        <f t="shared" si="26"/>
        <v>169</v>
      </c>
      <c r="AU109">
        <f t="shared" si="27"/>
        <v>25.683890577507601</v>
      </c>
      <c r="AV109" s="215"/>
    </row>
    <row r="110" spans="13:48">
      <c r="M110" s="151">
        <v>212</v>
      </c>
      <c r="N110" s="151">
        <v>76</v>
      </c>
      <c r="O110" s="151">
        <v>4360445</v>
      </c>
      <c r="P110" s="151">
        <f t="shared" si="14"/>
        <v>4360.4449999999997</v>
      </c>
      <c r="Q110" s="151">
        <v>440</v>
      </c>
      <c r="S110">
        <f t="shared" si="15"/>
        <v>436.04450000000003</v>
      </c>
      <c r="U110" s="171">
        <f t="shared" si="16"/>
        <v>0.55608314329046271</v>
      </c>
      <c r="AB110" s="148">
        <v>106</v>
      </c>
      <c r="AC110" s="148">
        <v>1719127.2</v>
      </c>
      <c r="AD110">
        <f t="shared" si="17"/>
        <v>171.91272000000001</v>
      </c>
      <c r="AE110" s="210">
        <v>32</v>
      </c>
      <c r="AF110" s="210">
        <v>137</v>
      </c>
      <c r="AG110" s="263">
        <f t="shared" si="18"/>
        <v>169</v>
      </c>
      <c r="AH110" s="212">
        <f t="shared" si="23"/>
        <v>34.989648033126294</v>
      </c>
      <c r="AI110" s="263">
        <v>314</v>
      </c>
      <c r="AJ110" s="212">
        <f t="shared" si="19"/>
        <v>65.010351966873699</v>
      </c>
      <c r="AK110" s="211">
        <v>53</v>
      </c>
      <c r="AL110" s="211">
        <v>34</v>
      </c>
      <c r="AM110" s="211">
        <f t="shared" si="20"/>
        <v>87</v>
      </c>
      <c r="AN110" s="213">
        <f t="shared" si="21"/>
        <v>49.714285714285715</v>
      </c>
      <c r="AO110" s="211">
        <v>88</v>
      </c>
      <c r="AP110" s="213">
        <f t="shared" si="22"/>
        <v>50.285714285714292</v>
      </c>
      <c r="AQ110" s="215"/>
      <c r="AR110" s="215">
        <f t="shared" si="24"/>
        <v>314</v>
      </c>
      <c r="AS110" s="215">
        <f t="shared" si="25"/>
        <v>47.720364741641333</v>
      </c>
      <c r="AT110" s="215">
        <f t="shared" si="26"/>
        <v>169</v>
      </c>
      <c r="AU110">
        <f t="shared" si="27"/>
        <v>25.683890577507601</v>
      </c>
      <c r="AV110" s="215"/>
    </row>
    <row r="111" spans="13:48">
      <c r="M111" s="151">
        <v>214</v>
      </c>
      <c r="N111" s="151">
        <v>76</v>
      </c>
      <c r="O111" s="151">
        <v>4423370</v>
      </c>
      <c r="P111" s="151">
        <f t="shared" si="14"/>
        <v>4423.37</v>
      </c>
      <c r="Q111" s="151">
        <v>440</v>
      </c>
      <c r="S111">
        <f t="shared" si="15"/>
        <v>442.33699999999999</v>
      </c>
      <c r="U111" s="171">
        <f t="shared" si="16"/>
        <v>0.54938842102967334</v>
      </c>
      <c r="AB111" s="148">
        <v>107</v>
      </c>
      <c r="AC111" s="148">
        <v>1747911.2</v>
      </c>
      <c r="AD111">
        <f t="shared" si="17"/>
        <v>174.79112000000001</v>
      </c>
      <c r="AE111" s="210">
        <v>33</v>
      </c>
      <c r="AF111" s="210">
        <v>137</v>
      </c>
      <c r="AG111" s="263">
        <f t="shared" si="18"/>
        <v>170</v>
      </c>
      <c r="AH111" s="212">
        <f t="shared" si="23"/>
        <v>35.123966942148762</v>
      </c>
      <c r="AI111" s="263">
        <v>314</v>
      </c>
      <c r="AJ111" s="212">
        <f t="shared" si="19"/>
        <v>64.876033057851231</v>
      </c>
      <c r="AK111" s="211">
        <v>53</v>
      </c>
      <c r="AL111" s="211">
        <v>33</v>
      </c>
      <c r="AM111" s="211">
        <f t="shared" si="20"/>
        <v>86</v>
      </c>
      <c r="AN111" s="213">
        <f t="shared" si="21"/>
        <v>49.425287356321839</v>
      </c>
      <c r="AO111" s="211">
        <v>88</v>
      </c>
      <c r="AP111" s="213">
        <f t="shared" si="22"/>
        <v>50.574712643678168</v>
      </c>
      <c r="AQ111" s="215"/>
      <c r="AR111" s="215">
        <f t="shared" si="24"/>
        <v>314</v>
      </c>
      <c r="AS111" s="215">
        <f t="shared" si="25"/>
        <v>47.720364741641333</v>
      </c>
      <c r="AT111" s="215">
        <f t="shared" si="26"/>
        <v>170</v>
      </c>
      <c r="AU111">
        <f t="shared" si="27"/>
        <v>25.835866261398177</v>
      </c>
      <c r="AV111" s="215"/>
    </row>
    <row r="112" spans="13:48">
      <c r="M112" s="151">
        <v>216</v>
      </c>
      <c r="N112" s="151">
        <v>76</v>
      </c>
      <c r="O112" s="151">
        <v>4486296</v>
      </c>
      <c r="P112" s="151">
        <f t="shared" si="14"/>
        <v>4486.2960000000003</v>
      </c>
      <c r="Q112" s="151">
        <v>440</v>
      </c>
      <c r="S112">
        <f t="shared" si="15"/>
        <v>448.62959999999998</v>
      </c>
      <c r="U112" s="171">
        <f t="shared" si="16"/>
        <v>0.54269359237679404</v>
      </c>
      <c r="AB112" s="148">
        <v>108</v>
      </c>
      <c r="AC112" s="148">
        <v>1776694.8</v>
      </c>
      <c r="AD112">
        <f t="shared" si="17"/>
        <v>177.66947999999999</v>
      </c>
      <c r="AE112" s="210">
        <v>33</v>
      </c>
      <c r="AF112" s="210">
        <v>137</v>
      </c>
      <c r="AG112" s="263">
        <f t="shared" si="18"/>
        <v>170</v>
      </c>
      <c r="AH112" s="212">
        <f t="shared" si="23"/>
        <v>35.123966942148762</v>
      </c>
      <c r="AI112" s="263">
        <v>314</v>
      </c>
      <c r="AJ112" s="212">
        <f t="shared" si="19"/>
        <v>64.876033057851231</v>
      </c>
      <c r="AK112" s="211">
        <v>53</v>
      </c>
      <c r="AL112" s="211">
        <v>33</v>
      </c>
      <c r="AM112" s="211">
        <f t="shared" si="20"/>
        <v>86</v>
      </c>
      <c r="AN112" s="213">
        <f t="shared" si="21"/>
        <v>49.425287356321839</v>
      </c>
      <c r="AO112" s="211">
        <v>88</v>
      </c>
      <c r="AP112" s="213">
        <f t="shared" si="22"/>
        <v>50.574712643678168</v>
      </c>
      <c r="AQ112" s="215"/>
      <c r="AR112" s="215">
        <f t="shared" si="24"/>
        <v>314</v>
      </c>
      <c r="AS112" s="215">
        <f t="shared" si="25"/>
        <v>47.720364741641333</v>
      </c>
      <c r="AT112" s="215">
        <f t="shared" si="26"/>
        <v>170</v>
      </c>
      <c r="AU112">
        <f t="shared" si="27"/>
        <v>25.835866261398177</v>
      </c>
      <c r="AV112" s="215"/>
    </row>
    <row r="113" spans="13:48">
      <c r="M113" s="151">
        <v>218</v>
      </c>
      <c r="N113" s="151">
        <v>76</v>
      </c>
      <c r="O113" s="151">
        <v>4549225.5</v>
      </c>
      <c r="P113" s="151">
        <f t="shared" si="14"/>
        <v>4549.2254999999996</v>
      </c>
      <c r="Q113" s="151">
        <v>439</v>
      </c>
      <c r="S113">
        <f t="shared" si="15"/>
        <v>454.92255</v>
      </c>
      <c r="U113" s="171">
        <f t="shared" si="16"/>
        <v>0.53599839135159988</v>
      </c>
      <c r="AB113" s="148">
        <v>109</v>
      </c>
      <c r="AC113" s="148">
        <v>1805478.5</v>
      </c>
      <c r="AD113">
        <f t="shared" si="17"/>
        <v>180.54785000000001</v>
      </c>
      <c r="AE113" s="210">
        <v>33</v>
      </c>
      <c r="AF113" s="210">
        <v>137</v>
      </c>
      <c r="AG113" s="263">
        <f t="shared" si="18"/>
        <v>170</v>
      </c>
      <c r="AH113" s="212">
        <f t="shared" si="23"/>
        <v>35.123966942148762</v>
      </c>
      <c r="AI113" s="263">
        <v>314</v>
      </c>
      <c r="AJ113" s="212">
        <f t="shared" si="19"/>
        <v>64.876033057851231</v>
      </c>
      <c r="AK113" s="211">
        <v>53</v>
      </c>
      <c r="AL113" s="211">
        <v>33</v>
      </c>
      <c r="AM113" s="211">
        <f t="shared" si="20"/>
        <v>86</v>
      </c>
      <c r="AN113" s="213">
        <f t="shared" si="21"/>
        <v>49.425287356321839</v>
      </c>
      <c r="AO113" s="211">
        <v>88</v>
      </c>
      <c r="AP113" s="213">
        <f t="shared" si="22"/>
        <v>50.574712643678168</v>
      </c>
      <c r="AQ113" s="215"/>
      <c r="AR113" s="215">
        <f t="shared" si="24"/>
        <v>314</v>
      </c>
      <c r="AS113" s="215">
        <f t="shared" si="25"/>
        <v>47.720364741641333</v>
      </c>
      <c r="AT113" s="215">
        <f t="shared" si="26"/>
        <v>170</v>
      </c>
      <c r="AU113">
        <f t="shared" si="27"/>
        <v>25.835866261398177</v>
      </c>
      <c r="AV113" s="215"/>
    </row>
    <row r="114" spans="13:48">
      <c r="M114" s="151">
        <v>220</v>
      </c>
      <c r="N114" s="151">
        <v>76</v>
      </c>
      <c r="O114" s="151">
        <v>4612150.5</v>
      </c>
      <c r="P114" s="151">
        <f t="shared" si="14"/>
        <v>4612.1504999999997</v>
      </c>
      <c r="Q114" s="151">
        <v>439</v>
      </c>
      <c r="S114">
        <f t="shared" si="15"/>
        <v>461.21505000000002</v>
      </c>
      <c r="U114" s="171">
        <f t="shared" si="16"/>
        <v>0.5293036690908105</v>
      </c>
      <c r="AB114" s="148">
        <v>110</v>
      </c>
      <c r="AC114" s="148">
        <v>1742660.2</v>
      </c>
      <c r="AD114">
        <f t="shared" si="17"/>
        <v>174.26602</v>
      </c>
      <c r="AE114" s="210">
        <v>33</v>
      </c>
      <c r="AF114" s="210">
        <v>137</v>
      </c>
      <c r="AG114" s="263">
        <f t="shared" si="18"/>
        <v>170</v>
      </c>
      <c r="AH114" s="212">
        <f t="shared" si="23"/>
        <v>35.123966942148762</v>
      </c>
      <c r="AI114" s="263">
        <v>314</v>
      </c>
      <c r="AJ114" s="212">
        <f t="shared" si="19"/>
        <v>64.876033057851231</v>
      </c>
      <c r="AK114" s="211">
        <v>55</v>
      </c>
      <c r="AL114" s="211">
        <v>32</v>
      </c>
      <c r="AM114" s="211">
        <f t="shared" si="20"/>
        <v>87</v>
      </c>
      <c r="AN114" s="213">
        <f t="shared" si="21"/>
        <v>50</v>
      </c>
      <c r="AO114" s="211">
        <v>87</v>
      </c>
      <c r="AP114" s="213">
        <f t="shared" si="22"/>
        <v>50</v>
      </c>
      <c r="AQ114" s="215"/>
      <c r="AR114" s="215">
        <f t="shared" si="24"/>
        <v>314</v>
      </c>
      <c r="AS114" s="215">
        <f t="shared" si="25"/>
        <v>47.720364741641333</v>
      </c>
      <c r="AT114" s="215">
        <f t="shared" si="26"/>
        <v>170</v>
      </c>
      <c r="AU114">
        <f t="shared" si="27"/>
        <v>25.835866261398177</v>
      </c>
      <c r="AV114" s="215"/>
    </row>
    <row r="115" spans="13:48">
      <c r="M115" s="151">
        <v>222</v>
      </c>
      <c r="N115" s="151">
        <v>76</v>
      </c>
      <c r="O115" s="151">
        <v>4675080</v>
      </c>
      <c r="P115" s="151">
        <f t="shared" si="14"/>
        <v>4675.08</v>
      </c>
      <c r="Q115" s="151">
        <v>440</v>
      </c>
      <c r="S115">
        <f t="shared" si="15"/>
        <v>467.50799999999998</v>
      </c>
      <c r="U115" s="171">
        <f t="shared" si="16"/>
        <v>0.52260846806561634</v>
      </c>
      <c r="AB115" s="148">
        <v>111</v>
      </c>
      <c r="AC115" s="148">
        <v>1770357.8</v>
      </c>
      <c r="AD115">
        <f t="shared" si="17"/>
        <v>177.03578000000002</v>
      </c>
      <c r="AE115" s="210">
        <v>33</v>
      </c>
      <c r="AF115" s="210">
        <v>137</v>
      </c>
      <c r="AG115" s="263">
        <f t="shared" si="18"/>
        <v>170</v>
      </c>
      <c r="AH115" s="212">
        <f t="shared" si="23"/>
        <v>35.123966942148762</v>
      </c>
      <c r="AI115" s="263">
        <v>314</v>
      </c>
      <c r="AJ115" s="212">
        <f t="shared" si="19"/>
        <v>64.876033057851231</v>
      </c>
      <c r="AK115" s="211">
        <v>55</v>
      </c>
      <c r="AL115" s="211">
        <v>32</v>
      </c>
      <c r="AM115" s="211">
        <f t="shared" si="20"/>
        <v>87</v>
      </c>
      <c r="AN115" s="213">
        <f t="shared" si="21"/>
        <v>50</v>
      </c>
      <c r="AO115" s="211">
        <v>87</v>
      </c>
      <c r="AP115" s="213">
        <f t="shared" si="22"/>
        <v>50</v>
      </c>
      <c r="AQ115" s="215"/>
      <c r="AR115" s="215">
        <f t="shared" si="24"/>
        <v>314</v>
      </c>
      <c r="AS115" s="215">
        <f t="shared" si="25"/>
        <v>47.720364741641333</v>
      </c>
      <c r="AT115" s="215">
        <f t="shared" si="26"/>
        <v>170</v>
      </c>
      <c r="AU115">
        <f t="shared" si="27"/>
        <v>25.835866261398177</v>
      </c>
      <c r="AV115" s="215"/>
    </row>
    <row r="116" spans="13:48">
      <c r="M116" s="151">
        <v>224</v>
      </c>
      <c r="N116" s="151">
        <v>76</v>
      </c>
      <c r="O116" s="151">
        <v>4738004.5</v>
      </c>
      <c r="P116" s="151">
        <f t="shared" si="14"/>
        <v>4738.0045</v>
      </c>
      <c r="Q116" s="151">
        <v>440</v>
      </c>
      <c r="S116">
        <f t="shared" si="15"/>
        <v>473.80045000000001</v>
      </c>
      <c r="U116" s="171">
        <f t="shared" si="16"/>
        <v>0.51591379900087198</v>
      </c>
      <c r="AB116" s="148">
        <v>112</v>
      </c>
      <c r="AC116" s="148">
        <v>1798054.9</v>
      </c>
      <c r="AD116">
        <f t="shared" si="17"/>
        <v>179.80548999999999</v>
      </c>
      <c r="AE116" s="210">
        <v>33</v>
      </c>
      <c r="AF116" s="210">
        <v>137</v>
      </c>
      <c r="AG116" s="263">
        <f t="shared" si="18"/>
        <v>170</v>
      </c>
      <c r="AH116" s="212">
        <f t="shared" si="23"/>
        <v>35.123966942148762</v>
      </c>
      <c r="AI116" s="263">
        <v>314</v>
      </c>
      <c r="AJ116" s="212">
        <f t="shared" si="19"/>
        <v>64.876033057851231</v>
      </c>
      <c r="AK116" s="211">
        <v>55</v>
      </c>
      <c r="AL116" s="211">
        <v>32</v>
      </c>
      <c r="AM116" s="211">
        <f t="shared" si="20"/>
        <v>87</v>
      </c>
      <c r="AN116" s="213">
        <f t="shared" si="21"/>
        <v>50</v>
      </c>
      <c r="AO116" s="211">
        <v>87</v>
      </c>
      <c r="AP116" s="213">
        <f t="shared" si="22"/>
        <v>50</v>
      </c>
      <c r="AQ116" s="215"/>
      <c r="AR116" s="215">
        <f t="shared" si="24"/>
        <v>314</v>
      </c>
      <c r="AS116" s="215">
        <f t="shared" si="25"/>
        <v>47.720364741641333</v>
      </c>
      <c r="AT116" s="215">
        <f t="shared" si="26"/>
        <v>170</v>
      </c>
      <c r="AU116">
        <f t="shared" si="27"/>
        <v>25.835866261398177</v>
      </c>
      <c r="AV116" s="215"/>
    </row>
    <row r="117" spans="13:48">
      <c r="M117" s="151">
        <v>226</v>
      </c>
      <c r="N117" s="151">
        <v>76</v>
      </c>
      <c r="O117" s="151">
        <v>4800934</v>
      </c>
      <c r="P117" s="151">
        <f t="shared" si="14"/>
        <v>4800.9340000000002</v>
      </c>
      <c r="Q117" s="151">
        <v>440</v>
      </c>
      <c r="S117">
        <f t="shared" si="15"/>
        <v>480.09339999999997</v>
      </c>
      <c r="U117" s="171">
        <f t="shared" si="16"/>
        <v>0.5092185979756777</v>
      </c>
      <c r="AB117" s="148">
        <v>113</v>
      </c>
      <c r="AC117" s="148">
        <v>1825856.6</v>
      </c>
      <c r="AD117">
        <f t="shared" si="17"/>
        <v>182.58566000000002</v>
      </c>
      <c r="AE117" s="210">
        <v>34</v>
      </c>
      <c r="AF117" s="210">
        <v>139</v>
      </c>
      <c r="AG117" s="263">
        <f t="shared" si="18"/>
        <v>173</v>
      </c>
      <c r="AH117" s="212">
        <f t="shared" si="23"/>
        <v>35.162601626016261</v>
      </c>
      <c r="AI117" s="263">
        <v>319</v>
      </c>
      <c r="AJ117" s="212">
        <f t="shared" si="19"/>
        <v>64.837398373983731</v>
      </c>
      <c r="AK117" s="211">
        <v>53</v>
      </c>
      <c r="AL117" s="211">
        <v>31</v>
      </c>
      <c r="AM117" s="211">
        <f t="shared" si="20"/>
        <v>84</v>
      </c>
      <c r="AN117" s="213">
        <f t="shared" si="21"/>
        <v>50.602409638554214</v>
      </c>
      <c r="AO117" s="211">
        <v>82</v>
      </c>
      <c r="AP117" s="213">
        <f t="shared" si="22"/>
        <v>49.397590361445779</v>
      </c>
      <c r="AQ117" s="215"/>
      <c r="AR117" s="215">
        <f t="shared" si="24"/>
        <v>319</v>
      </c>
      <c r="AS117" s="215">
        <f t="shared" si="25"/>
        <v>48.480243161094229</v>
      </c>
      <c r="AT117" s="215">
        <f t="shared" si="26"/>
        <v>173</v>
      </c>
      <c r="AU117">
        <f t="shared" si="27"/>
        <v>26.29179331306991</v>
      </c>
      <c r="AV117" s="215"/>
    </row>
    <row r="118" spans="13:48">
      <c r="M118" s="151">
        <v>228</v>
      </c>
      <c r="N118" s="151">
        <v>76</v>
      </c>
      <c r="O118" s="151">
        <v>4865380</v>
      </c>
      <c r="P118" s="151">
        <f t="shared" si="14"/>
        <v>4865.38</v>
      </c>
      <c r="Q118" s="151">
        <v>439</v>
      </c>
      <c r="S118">
        <f t="shared" si="15"/>
        <v>486.53800000000001</v>
      </c>
      <c r="U118" s="171">
        <f t="shared" si="16"/>
        <v>0.50236205334605788</v>
      </c>
      <c r="AB118" s="148">
        <v>114</v>
      </c>
      <c r="AC118" s="148">
        <v>1853886.9</v>
      </c>
      <c r="AD118">
        <f t="shared" si="17"/>
        <v>185.38869</v>
      </c>
      <c r="AE118" s="210">
        <v>34</v>
      </c>
      <c r="AF118" s="210">
        <v>139</v>
      </c>
      <c r="AG118" s="263">
        <f t="shared" si="18"/>
        <v>173</v>
      </c>
      <c r="AH118" s="212">
        <f t="shared" si="23"/>
        <v>35.162601626016261</v>
      </c>
      <c r="AI118" s="263">
        <v>319</v>
      </c>
      <c r="AJ118" s="212">
        <f t="shared" si="19"/>
        <v>64.837398373983731</v>
      </c>
      <c r="AK118" s="211">
        <v>53</v>
      </c>
      <c r="AL118" s="211">
        <v>31</v>
      </c>
      <c r="AM118" s="211">
        <f t="shared" si="20"/>
        <v>84</v>
      </c>
      <c r="AN118" s="213">
        <f t="shared" si="21"/>
        <v>50.602409638554214</v>
      </c>
      <c r="AO118" s="211">
        <v>82</v>
      </c>
      <c r="AP118" s="213">
        <f t="shared" si="22"/>
        <v>49.397590361445779</v>
      </c>
      <c r="AQ118" s="215"/>
      <c r="AR118" s="215">
        <f t="shared" si="24"/>
        <v>319</v>
      </c>
      <c r="AS118" s="215">
        <f t="shared" si="25"/>
        <v>48.480243161094229</v>
      </c>
      <c r="AT118" s="215">
        <f t="shared" si="26"/>
        <v>173</v>
      </c>
      <c r="AU118">
        <f t="shared" si="27"/>
        <v>26.29179331306991</v>
      </c>
      <c r="AV118" s="215"/>
    </row>
    <row r="119" spans="13:48">
      <c r="M119" s="152" t="s">
        <v>1722</v>
      </c>
      <c r="N119" s="151">
        <v>76</v>
      </c>
      <c r="O119" s="151">
        <v>4930061.5</v>
      </c>
      <c r="P119" s="151">
        <f t="shared" si="14"/>
        <v>4930.0614999999998</v>
      </c>
      <c r="Q119" s="151">
        <v>439</v>
      </c>
      <c r="S119">
        <f t="shared" si="15"/>
        <v>493.00614999999999</v>
      </c>
      <c r="U119" s="171">
        <f t="shared" si="16"/>
        <v>0.49548045337925217</v>
      </c>
      <c r="AB119" s="148">
        <v>115</v>
      </c>
      <c r="AC119" s="148">
        <v>1881917.8</v>
      </c>
      <c r="AD119">
        <f t="shared" si="17"/>
        <v>188.19177999999999</v>
      </c>
      <c r="AE119" s="210">
        <v>34</v>
      </c>
      <c r="AF119" s="210">
        <v>139</v>
      </c>
      <c r="AG119" s="263">
        <f t="shared" si="18"/>
        <v>173</v>
      </c>
      <c r="AH119" s="212">
        <f t="shared" si="23"/>
        <v>35.162601626016261</v>
      </c>
      <c r="AI119" s="263">
        <v>319</v>
      </c>
      <c r="AJ119" s="212">
        <f t="shared" si="19"/>
        <v>64.837398373983731</v>
      </c>
      <c r="AK119" s="211">
        <v>53</v>
      </c>
      <c r="AL119" s="211">
        <v>31</v>
      </c>
      <c r="AM119" s="211">
        <f t="shared" si="20"/>
        <v>84</v>
      </c>
      <c r="AN119" s="213">
        <f t="shared" si="21"/>
        <v>50.602409638554214</v>
      </c>
      <c r="AO119" s="211">
        <v>82</v>
      </c>
      <c r="AP119" s="213">
        <f t="shared" si="22"/>
        <v>49.397590361445779</v>
      </c>
      <c r="AQ119" s="215"/>
      <c r="AR119" s="215">
        <f t="shared" si="24"/>
        <v>319</v>
      </c>
      <c r="AS119" s="215">
        <f t="shared" si="25"/>
        <v>48.480243161094229</v>
      </c>
      <c r="AT119" s="215">
        <f t="shared" si="26"/>
        <v>173</v>
      </c>
      <c r="AU119">
        <f t="shared" si="27"/>
        <v>26.29179331306991</v>
      </c>
      <c r="AV119" s="215"/>
    </row>
    <row r="120" spans="13:48">
      <c r="M120" s="151">
        <v>232</v>
      </c>
      <c r="N120" s="151">
        <v>76</v>
      </c>
      <c r="O120" s="151">
        <v>4994743</v>
      </c>
      <c r="P120" s="151">
        <f t="shared" si="14"/>
        <v>4994.7430000000004</v>
      </c>
      <c r="Q120" s="151">
        <v>440</v>
      </c>
      <c r="S120">
        <f t="shared" si="15"/>
        <v>499.47430000000003</v>
      </c>
      <c r="U120" s="171">
        <f t="shared" si="16"/>
        <v>0.48859885341244652</v>
      </c>
      <c r="AB120" s="148">
        <v>116</v>
      </c>
      <c r="AC120" s="148">
        <v>1909948.1</v>
      </c>
      <c r="AD120">
        <f t="shared" si="17"/>
        <v>190.99481</v>
      </c>
      <c r="AE120" s="210">
        <v>34</v>
      </c>
      <c r="AF120" s="210">
        <v>139</v>
      </c>
      <c r="AG120" s="263">
        <f t="shared" si="18"/>
        <v>173</v>
      </c>
      <c r="AH120" s="212">
        <f t="shared" si="23"/>
        <v>34.949494949494948</v>
      </c>
      <c r="AI120" s="263">
        <v>322</v>
      </c>
      <c r="AJ120" s="212">
        <f t="shared" si="19"/>
        <v>65.050505050505052</v>
      </c>
      <c r="AK120" s="211">
        <v>53</v>
      </c>
      <c r="AL120" s="211">
        <v>31</v>
      </c>
      <c r="AM120" s="211">
        <f t="shared" si="20"/>
        <v>84</v>
      </c>
      <c r="AN120" s="213">
        <f t="shared" si="21"/>
        <v>51.533742331288344</v>
      </c>
      <c r="AO120" s="211">
        <v>79</v>
      </c>
      <c r="AP120" s="213">
        <f t="shared" si="22"/>
        <v>48.466257668711656</v>
      </c>
      <c r="AQ120" s="215"/>
      <c r="AR120" s="215">
        <f t="shared" si="24"/>
        <v>322</v>
      </c>
      <c r="AS120" s="215">
        <f t="shared" si="25"/>
        <v>48.936170212765958</v>
      </c>
      <c r="AT120" s="215">
        <f t="shared" si="26"/>
        <v>173</v>
      </c>
      <c r="AU120">
        <f t="shared" si="27"/>
        <v>26.29179331306991</v>
      </c>
      <c r="AV120" s="215"/>
    </row>
    <row r="121" spans="13:48">
      <c r="M121" s="151">
        <v>234</v>
      </c>
      <c r="N121" s="151">
        <v>76</v>
      </c>
      <c r="O121" s="151">
        <v>5059419.5</v>
      </c>
      <c r="P121" s="151">
        <f t="shared" si="14"/>
        <v>5059.4195</v>
      </c>
      <c r="Q121" s="151">
        <v>440</v>
      </c>
      <c r="S121">
        <f t="shared" si="15"/>
        <v>505.94195000000002</v>
      </c>
      <c r="U121" s="171">
        <f t="shared" si="16"/>
        <v>0.48171778540609067</v>
      </c>
      <c r="AB121" s="148">
        <v>117</v>
      </c>
      <c r="AC121" s="148">
        <v>1937978.5</v>
      </c>
      <c r="AD121">
        <f t="shared" si="17"/>
        <v>193.79785000000001</v>
      </c>
      <c r="AE121" s="210">
        <v>34</v>
      </c>
      <c r="AF121" s="210">
        <v>139</v>
      </c>
      <c r="AG121" s="263">
        <f t="shared" si="18"/>
        <v>173</v>
      </c>
      <c r="AH121" s="212">
        <f t="shared" si="23"/>
        <v>34.949494949494948</v>
      </c>
      <c r="AI121" s="263">
        <v>322</v>
      </c>
      <c r="AJ121" s="212">
        <f t="shared" si="19"/>
        <v>65.050505050505052</v>
      </c>
      <c r="AK121" s="211">
        <v>53</v>
      </c>
      <c r="AL121" s="211">
        <v>31</v>
      </c>
      <c r="AM121" s="211">
        <f t="shared" si="20"/>
        <v>84</v>
      </c>
      <c r="AN121" s="213">
        <f t="shared" si="21"/>
        <v>51.533742331288344</v>
      </c>
      <c r="AO121" s="211">
        <v>79</v>
      </c>
      <c r="AP121" s="213">
        <f t="shared" si="22"/>
        <v>48.466257668711656</v>
      </c>
      <c r="AQ121" s="215"/>
      <c r="AR121" s="215">
        <f t="shared" si="24"/>
        <v>322</v>
      </c>
      <c r="AS121" s="215">
        <f t="shared" si="25"/>
        <v>48.936170212765958</v>
      </c>
      <c r="AT121" s="215">
        <f t="shared" si="26"/>
        <v>173</v>
      </c>
      <c r="AU121">
        <f t="shared" si="27"/>
        <v>26.29179331306991</v>
      </c>
      <c r="AV121" s="215"/>
    </row>
    <row r="122" spans="13:48">
      <c r="M122" s="151">
        <v>236</v>
      </c>
      <c r="N122" s="151">
        <v>76</v>
      </c>
      <c r="O122" s="151">
        <v>5124101.5</v>
      </c>
      <c r="P122" s="151">
        <f t="shared" si="14"/>
        <v>5124.1014999999998</v>
      </c>
      <c r="Q122" s="151">
        <v>440</v>
      </c>
      <c r="S122">
        <f t="shared" si="15"/>
        <v>512.41015000000004</v>
      </c>
      <c r="U122" s="171">
        <f t="shared" si="16"/>
        <v>0.47483613224324001</v>
      </c>
      <c r="AB122" s="148">
        <v>118</v>
      </c>
      <c r="AC122" s="148">
        <v>1966013.5</v>
      </c>
      <c r="AD122">
        <f t="shared" si="17"/>
        <v>196.60135</v>
      </c>
      <c r="AE122" s="210">
        <v>35</v>
      </c>
      <c r="AF122" s="210">
        <v>141</v>
      </c>
      <c r="AG122" s="263">
        <f t="shared" si="18"/>
        <v>176</v>
      </c>
      <c r="AH122" s="212">
        <f t="shared" si="23"/>
        <v>35.270541082164328</v>
      </c>
      <c r="AI122" s="263">
        <v>323</v>
      </c>
      <c r="AJ122" s="212">
        <f t="shared" si="19"/>
        <v>64.729458917835672</v>
      </c>
      <c r="AK122" s="211">
        <v>51</v>
      </c>
      <c r="AL122" s="211">
        <v>30</v>
      </c>
      <c r="AM122" s="211">
        <f t="shared" si="20"/>
        <v>81</v>
      </c>
      <c r="AN122" s="213">
        <f t="shared" si="21"/>
        <v>50.943396226415096</v>
      </c>
      <c r="AO122" s="211">
        <v>78</v>
      </c>
      <c r="AP122" s="213">
        <f t="shared" si="22"/>
        <v>49.056603773584904</v>
      </c>
      <c r="AQ122" s="215"/>
      <c r="AR122" s="215">
        <f t="shared" si="24"/>
        <v>323</v>
      </c>
      <c r="AS122" s="215">
        <f t="shared" si="25"/>
        <v>49.088145896656535</v>
      </c>
      <c r="AT122" s="215">
        <f t="shared" si="26"/>
        <v>176</v>
      </c>
      <c r="AU122">
        <f t="shared" si="27"/>
        <v>26.747720364741639</v>
      </c>
      <c r="AV122" s="215"/>
    </row>
    <row r="123" spans="13:48">
      <c r="M123" s="151">
        <v>238</v>
      </c>
      <c r="N123" s="151">
        <v>76</v>
      </c>
      <c r="O123" s="151">
        <v>5188779.5</v>
      </c>
      <c r="P123" s="151">
        <f t="shared" si="14"/>
        <v>5188.7794999999996</v>
      </c>
      <c r="Q123" s="151">
        <v>441</v>
      </c>
      <c r="S123">
        <f t="shared" si="15"/>
        <v>518.87795000000006</v>
      </c>
      <c r="U123" s="171">
        <f t="shared" si="16"/>
        <v>0.46795490464874923</v>
      </c>
      <c r="AB123" s="148">
        <v>119</v>
      </c>
      <c r="AC123" s="148">
        <v>1994051.2</v>
      </c>
      <c r="AD123">
        <f t="shared" si="17"/>
        <v>199.40511999999998</v>
      </c>
      <c r="AE123" s="210">
        <v>35</v>
      </c>
      <c r="AF123" s="210">
        <v>141</v>
      </c>
      <c r="AG123" s="263">
        <f t="shared" si="18"/>
        <v>176</v>
      </c>
      <c r="AH123" s="212">
        <f t="shared" si="23"/>
        <v>35.270541082164328</v>
      </c>
      <c r="AI123" s="263">
        <v>323</v>
      </c>
      <c r="AJ123" s="212">
        <f t="shared" si="19"/>
        <v>64.729458917835672</v>
      </c>
      <c r="AK123" s="211">
        <v>51</v>
      </c>
      <c r="AL123" s="211">
        <v>30</v>
      </c>
      <c r="AM123" s="211">
        <f t="shared" si="20"/>
        <v>81</v>
      </c>
      <c r="AN123" s="213">
        <f t="shared" si="21"/>
        <v>50.943396226415096</v>
      </c>
      <c r="AO123" s="211">
        <v>78</v>
      </c>
      <c r="AP123" s="213">
        <f t="shared" si="22"/>
        <v>49.056603773584904</v>
      </c>
      <c r="AQ123" s="215"/>
      <c r="AR123" s="215">
        <f t="shared" si="24"/>
        <v>323</v>
      </c>
      <c r="AS123" s="215">
        <f t="shared" si="25"/>
        <v>49.088145896656535</v>
      </c>
      <c r="AT123" s="215">
        <f t="shared" si="26"/>
        <v>176</v>
      </c>
      <c r="AU123">
        <f t="shared" si="27"/>
        <v>26.747720364741639</v>
      </c>
      <c r="AV123" s="215"/>
    </row>
    <row r="124" spans="13:48">
      <c r="M124" s="151">
        <v>240</v>
      </c>
      <c r="N124" s="151">
        <v>76</v>
      </c>
      <c r="O124" s="151">
        <v>5253460.5</v>
      </c>
      <c r="P124" s="151">
        <f t="shared" si="14"/>
        <v>5253.4605000000001</v>
      </c>
      <c r="Q124" s="151">
        <v>441</v>
      </c>
      <c r="S124">
        <f t="shared" si="15"/>
        <v>525.34604999999999</v>
      </c>
      <c r="U124" s="171">
        <f t="shared" si="16"/>
        <v>0.46107335787798853</v>
      </c>
      <c r="AB124" s="148">
        <v>120</v>
      </c>
      <c r="AC124" s="148">
        <v>2024517.6</v>
      </c>
      <c r="AD124">
        <f t="shared" si="17"/>
        <v>202.45176000000001</v>
      </c>
      <c r="AE124" s="210">
        <v>41</v>
      </c>
      <c r="AF124" s="210">
        <v>144</v>
      </c>
      <c r="AG124" s="263">
        <f t="shared" si="18"/>
        <v>185</v>
      </c>
      <c r="AH124" s="212">
        <f t="shared" si="23"/>
        <v>36.203522504892369</v>
      </c>
      <c r="AI124" s="263">
        <v>326</v>
      </c>
      <c r="AJ124" s="212">
        <f t="shared" si="19"/>
        <v>63.796477495107631</v>
      </c>
      <c r="AK124" s="211">
        <v>48</v>
      </c>
      <c r="AL124" s="211">
        <v>24</v>
      </c>
      <c r="AM124" s="211">
        <f t="shared" si="20"/>
        <v>72</v>
      </c>
      <c r="AN124" s="213">
        <f t="shared" si="21"/>
        <v>48.979591836734691</v>
      </c>
      <c r="AO124" s="211">
        <v>75</v>
      </c>
      <c r="AP124" s="213">
        <f t="shared" si="22"/>
        <v>51.020408163265309</v>
      </c>
      <c r="AQ124" s="215"/>
      <c r="AR124" s="215">
        <f t="shared" si="24"/>
        <v>326</v>
      </c>
      <c r="AS124" s="215">
        <f t="shared" si="25"/>
        <v>49.544072948328264</v>
      </c>
      <c r="AT124" s="215">
        <f t="shared" si="26"/>
        <v>185</v>
      </c>
      <c r="AU124">
        <f t="shared" si="27"/>
        <v>28.11550151975684</v>
      </c>
      <c r="AV124" s="215"/>
    </row>
    <row r="125" spans="13:48">
      <c r="M125" s="151">
        <v>242</v>
      </c>
      <c r="N125" s="151">
        <v>76</v>
      </c>
      <c r="O125" s="151">
        <v>5318139</v>
      </c>
      <c r="P125" s="151">
        <f t="shared" si="14"/>
        <v>5318.1390000000001</v>
      </c>
      <c r="Q125" s="151">
        <v>441</v>
      </c>
      <c r="S125">
        <f t="shared" si="15"/>
        <v>531.81389999999999</v>
      </c>
      <c r="U125" s="171">
        <f t="shared" si="16"/>
        <v>0.45419207708745274</v>
      </c>
      <c r="AB125" s="148">
        <v>121</v>
      </c>
      <c r="AC125" s="148">
        <v>2055140.4</v>
      </c>
      <c r="AD125">
        <f t="shared" si="17"/>
        <v>205.51403999999999</v>
      </c>
      <c r="AE125" s="210">
        <v>41</v>
      </c>
      <c r="AF125" s="210">
        <v>144</v>
      </c>
      <c r="AG125" s="263">
        <f t="shared" si="18"/>
        <v>185</v>
      </c>
      <c r="AH125" s="212">
        <f t="shared" si="23"/>
        <v>36.203522504892369</v>
      </c>
      <c r="AI125" s="263">
        <v>326</v>
      </c>
      <c r="AJ125" s="212">
        <f t="shared" si="19"/>
        <v>63.796477495107631</v>
      </c>
      <c r="AK125" s="211">
        <v>48</v>
      </c>
      <c r="AL125" s="211">
        <v>24</v>
      </c>
      <c r="AM125" s="211">
        <f t="shared" si="20"/>
        <v>72</v>
      </c>
      <c r="AN125" s="213">
        <f t="shared" si="21"/>
        <v>48.979591836734691</v>
      </c>
      <c r="AO125" s="211">
        <v>75</v>
      </c>
      <c r="AP125" s="213">
        <f t="shared" si="22"/>
        <v>51.020408163265309</v>
      </c>
      <c r="AQ125" s="215"/>
      <c r="AR125" s="215">
        <f t="shared" si="24"/>
        <v>326</v>
      </c>
      <c r="AS125" s="215">
        <f t="shared" si="25"/>
        <v>49.544072948328264</v>
      </c>
      <c r="AT125" s="215">
        <f t="shared" si="26"/>
        <v>185</v>
      </c>
      <c r="AU125">
        <f t="shared" si="27"/>
        <v>28.11550151975684</v>
      </c>
      <c r="AV125" s="215"/>
    </row>
    <row r="126" spans="13:48">
      <c r="M126" s="151">
        <v>244</v>
      </c>
      <c r="N126" s="151">
        <v>76</v>
      </c>
      <c r="O126" s="151">
        <v>5382819.5</v>
      </c>
      <c r="P126" s="151">
        <f t="shared" si="14"/>
        <v>5382.8194999999996</v>
      </c>
      <c r="Q126" s="151">
        <v>442</v>
      </c>
      <c r="S126">
        <f t="shared" si="15"/>
        <v>538.28195000000005</v>
      </c>
      <c r="U126" s="171">
        <f t="shared" si="16"/>
        <v>0.44731058351273706</v>
      </c>
      <c r="AB126" s="148">
        <v>122</v>
      </c>
      <c r="AC126" s="148">
        <v>2086208.8</v>
      </c>
      <c r="AD126">
        <f t="shared" si="17"/>
        <v>208.62088</v>
      </c>
      <c r="AE126" s="210">
        <v>41</v>
      </c>
      <c r="AF126" s="210">
        <v>152</v>
      </c>
      <c r="AG126" s="263">
        <f t="shared" si="18"/>
        <v>193</v>
      </c>
      <c r="AH126" s="212">
        <f t="shared" si="23"/>
        <v>37.044145873320538</v>
      </c>
      <c r="AI126" s="263">
        <v>328</v>
      </c>
      <c r="AJ126" s="212">
        <f t="shared" si="19"/>
        <v>62.955854126679469</v>
      </c>
      <c r="AK126" s="211">
        <v>40</v>
      </c>
      <c r="AL126" s="211">
        <v>24</v>
      </c>
      <c r="AM126" s="211">
        <f t="shared" si="20"/>
        <v>64</v>
      </c>
      <c r="AN126" s="213">
        <f t="shared" si="21"/>
        <v>46.715328467153284</v>
      </c>
      <c r="AO126" s="211">
        <v>73</v>
      </c>
      <c r="AP126" s="213">
        <f t="shared" si="22"/>
        <v>53.284671532846716</v>
      </c>
      <c r="AQ126" s="215"/>
      <c r="AR126" s="215">
        <f t="shared" si="24"/>
        <v>328</v>
      </c>
      <c r="AS126" s="215">
        <f t="shared" si="25"/>
        <v>49.848024316109424</v>
      </c>
      <c r="AT126" s="215">
        <f t="shared" si="26"/>
        <v>193</v>
      </c>
      <c r="AU126">
        <f t="shared" si="27"/>
        <v>29.331306990881462</v>
      </c>
      <c r="AV126" s="215"/>
    </row>
    <row r="127" spans="13:48">
      <c r="M127" s="151">
        <v>246</v>
      </c>
      <c r="N127" s="151">
        <v>76</v>
      </c>
      <c r="O127" s="151">
        <v>5447499</v>
      </c>
      <c r="P127" s="151">
        <f t="shared" si="14"/>
        <v>5447.4989999999998</v>
      </c>
      <c r="Q127" s="151">
        <v>441</v>
      </c>
      <c r="S127">
        <f t="shared" si="15"/>
        <v>544.74990000000003</v>
      </c>
      <c r="U127" s="171">
        <f t="shared" si="16"/>
        <v>0.44042919633011129</v>
      </c>
      <c r="AB127" s="148">
        <v>123</v>
      </c>
      <c r="AC127" s="148">
        <v>2117685</v>
      </c>
      <c r="AD127">
        <f t="shared" si="17"/>
        <v>211.76849999999999</v>
      </c>
      <c r="AE127" s="210">
        <v>41</v>
      </c>
      <c r="AF127" s="210">
        <v>153</v>
      </c>
      <c r="AG127" s="263">
        <f t="shared" si="18"/>
        <v>194</v>
      </c>
      <c r="AH127" s="212">
        <f t="shared" si="23"/>
        <v>37.093690248565963</v>
      </c>
      <c r="AI127" s="263">
        <v>329</v>
      </c>
      <c r="AJ127" s="212">
        <f t="shared" si="19"/>
        <v>62.90630975143403</v>
      </c>
      <c r="AK127" s="211">
        <v>39</v>
      </c>
      <c r="AL127" s="211">
        <v>24</v>
      </c>
      <c r="AM127" s="211">
        <f t="shared" si="20"/>
        <v>63</v>
      </c>
      <c r="AN127" s="213">
        <f t="shared" si="21"/>
        <v>46.666666666666664</v>
      </c>
      <c r="AO127" s="211">
        <v>72</v>
      </c>
      <c r="AP127" s="213">
        <f t="shared" si="22"/>
        <v>53.333333333333336</v>
      </c>
      <c r="AQ127" s="215"/>
      <c r="AR127" s="215">
        <f t="shared" si="24"/>
        <v>329</v>
      </c>
      <c r="AS127" s="215">
        <f t="shared" si="25"/>
        <v>50</v>
      </c>
      <c r="AT127" s="215">
        <f t="shared" si="26"/>
        <v>194</v>
      </c>
      <c r="AU127">
        <f t="shared" si="27"/>
        <v>29.483282674772038</v>
      </c>
      <c r="AV127" s="215"/>
    </row>
    <row r="128" spans="13:48">
      <c r="M128" s="151">
        <v>248</v>
      </c>
      <c r="N128" s="151">
        <v>76</v>
      </c>
      <c r="O128" s="151">
        <v>5512178.5</v>
      </c>
      <c r="P128" s="151">
        <f t="shared" si="14"/>
        <v>5512.1785</v>
      </c>
      <c r="Q128" s="151">
        <v>441</v>
      </c>
      <c r="S128">
        <f t="shared" si="15"/>
        <v>551.21785</v>
      </c>
      <c r="U128" s="171">
        <f t="shared" si="16"/>
        <v>0.43354780914748553</v>
      </c>
      <c r="AB128" s="148">
        <v>124</v>
      </c>
      <c r="AC128" s="148">
        <v>2149376</v>
      </c>
      <c r="AD128">
        <f t="shared" si="17"/>
        <v>214.9376</v>
      </c>
      <c r="AE128" s="210">
        <v>41</v>
      </c>
      <c r="AF128" s="210">
        <v>153</v>
      </c>
      <c r="AG128" s="263">
        <f t="shared" si="18"/>
        <v>194</v>
      </c>
      <c r="AH128" s="212">
        <f t="shared" si="23"/>
        <v>37.093690248565963</v>
      </c>
      <c r="AI128" s="263">
        <v>329</v>
      </c>
      <c r="AJ128" s="212">
        <f t="shared" si="19"/>
        <v>62.90630975143403</v>
      </c>
      <c r="AK128" s="211">
        <v>39</v>
      </c>
      <c r="AL128" s="211">
        <v>24</v>
      </c>
      <c r="AM128" s="211">
        <f t="shared" si="20"/>
        <v>63</v>
      </c>
      <c r="AN128" s="213">
        <f t="shared" si="21"/>
        <v>46.666666666666664</v>
      </c>
      <c r="AO128" s="211">
        <v>72</v>
      </c>
      <c r="AP128" s="213">
        <f t="shared" si="22"/>
        <v>53.333333333333336</v>
      </c>
      <c r="AQ128" s="215"/>
      <c r="AR128" s="215">
        <f t="shared" si="24"/>
        <v>329</v>
      </c>
      <c r="AS128" s="215">
        <f t="shared" si="25"/>
        <v>50</v>
      </c>
      <c r="AT128" s="215">
        <f t="shared" si="26"/>
        <v>194</v>
      </c>
      <c r="AU128">
        <f t="shared" si="27"/>
        <v>29.483282674772038</v>
      </c>
      <c r="AV128" s="215"/>
    </row>
    <row r="129" spans="13:48">
      <c r="M129" s="151">
        <v>250</v>
      </c>
      <c r="N129" s="151">
        <v>76</v>
      </c>
      <c r="O129" s="151">
        <v>5573349.5</v>
      </c>
      <c r="P129" s="151">
        <f t="shared" si="14"/>
        <v>5573.3495000000003</v>
      </c>
      <c r="Q129" s="151">
        <v>445</v>
      </c>
      <c r="S129">
        <f t="shared" si="15"/>
        <v>557.33495000000005</v>
      </c>
      <c r="U129" s="171">
        <f t="shared" si="16"/>
        <v>0.42703969861248758</v>
      </c>
      <c r="AB129" s="148">
        <v>125</v>
      </c>
      <c r="AC129" s="148">
        <v>2181110.5</v>
      </c>
      <c r="AD129">
        <f t="shared" si="17"/>
        <v>218.11105000000001</v>
      </c>
      <c r="AE129" s="210">
        <v>42</v>
      </c>
      <c r="AF129" s="210">
        <v>154</v>
      </c>
      <c r="AG129" s="263">
        <f t="shared" si="18"/>
        <v>196</v>
      </c>
      <c r="AH129" s="212">
        <f t="shared" si="23"/>
        <v>37.191650853889939</v>
      </c>
      <c r="AI129" s="263">
        <v>331</v>
      </c>
      <c r="AJ129" s="212">
        <f t="shared" si="19"/>
        <v>62.808349146110054</v>
      </c>
      <c r="AK129" s="211">
        <v>38</v>
      </c>
      <c r="AL129" s="211">
        <v>23</v>
      </c>
      <c r="AM129" s="211">
        <f t="shared" si="20"/>
        <v>61</v>
      </c>
      <c r="AN129" s="213">
        <f t="shared" si="21"/>
        <v>46.564885496183209</v>
      </c>
      <c r="AO129" s="211">
        <v>70</v>
      </c>
      <c r="AP129" s="213">
        <f t="shared" si="22"/>
        <v>53.435114503816791</v>
      </c>
      <c r="AQ129" s="215"/>
      <c r="AR129" s="215">
        <f t="shared" si="24"/>
        <v>331</v>
      </c>
      <c r="AS129" s="215">
        <f t="shared" si="25"/>
        <v>50.303951367781153</v>
      </c>
      <c r="AT129" s="215">
        <f t="shared" si="26"/>
        <v>196</v>
      </c>
      <c r="AU129">
        <f t="shared" si="27"/>
        <v>29.787234042553191</v>
      </c>
      <c r="AV129" s="215"/>
    </row>
    <row r="130" spans="13:48">
      <c r="M130" s="151">
        <v>252</v>
      </c>
      <c r="N130" s="151">
        <v>76</v>
      </c>
      <c r="O130" s="151">
        <v>5637909.5</v>
      </c>
      <c r="P130" s="151">
        <f t="shared" si="14"/>
        <v>5637.9094999999998</v>
      </c>
      <c r="Q130" s="151">
        <v>445</v>
      </c>
      <c r="S130">
        <f t="shared" si="15"/>
        <v>563.79094999999995</v>
      </c>
      <c r="U130" s="171">
        <f t="shared" si="16"/>
        <v>0.4201710252846122</v>
      </c>
      <c r="AB130" s="148">
        <v>126</v>
      </c>
      <c r="AC130" s="148">
        <v>2212855.2000000002</v>
      </c>
      <c r="AD130">
        <f t="shared" si="17"/>
        <v>221.28552000000002</v>
      </c>
      <c r="AE130" s="210">
        <v>42</v>
      </c>
      <c r="AF130" s="210">
        <v>154</v>
      </c>
      <c r="AG130" s="263">
        <f t="shared" si="18"/>
        <v>196</v>
      </c>
      <c r="AH130" s="212">
        <f t="shared" si="23"/>
        <v>37.191650853889939</v>
      </c>
      <c r="AI130" s="263">
        <v>331</v>
      </c>
      <c r="AJ130" s="212">
        <f t="shared" si="19"/>
        <v>62.808349146110054</v>
      </c>
      <c r="AK130" s="211">
        <v>38</v>
      </c>
      <c r="AL130" s="211">
        <v>23</v>
      </c>
      <c r="AM130" s="211">
        <f t="shared" si="20"/>
        <v>61</v>
      </c>
      <c r="AN130" s="213">
        <f t="shared" si="21"/>
        <v>46.564885496183209</v>
      </c>
      <c r="AO130" s="211">
        <v>70</v>
      </c>
      <c r="AP130" s="213">
        <f t="shared" si="22"/>
        <v>53.435114503816791</v>
      </c>
      <c r="AQ130" s="215"/>
      <c r="AR130" s="215">
        <f t="shared" si="24"/>
        <v>331</v>
      </c>
      <c r="AS130" s="215">
        <f t="shared" si="25"/>
        <v>50.303951367781153</v>
      </c>
      <c r="AT130" s="215">
        <f t="shared" si="26"/>
        <v>196</v>
      </c>
      <c r="AU130">
        <f t="shared" si="27"/>
        <v>29.787234042553191</v>
      </c>
      <c r="AV130" s="215"/>
    </row>
    <row r="131" spans="13:48">
      <c r="M131" s="151">
        <v>254</v>
      </c>
      <c r="N131" s="151">
        <v>76</v>
      </c>
      <c r="O131" s="151">
        <v>5702466.5</v>
      </c>
      <c r="P131" s="151">
        <f t="shared" si="14"/>
        <v>5702.4665000000005</v>
      </c>
      <c r="Q131" s="151">
        <v>445</v>
      </c>
      <c r="S131">
        <f t="shared" si="15"/>
        <v>570.24665000000005</v>
      </c>
      <c r="U131" s="171">
        <f t="shared" si="16"/>
        <v>0.41330267113300662</v>
      </c>
      <c r="AB131" s="148">
        <v>127</v>
      </c>
      <c r="AC131" s="148">
        <v>2244601.2000000002</v>
      </c>
      <c r="AD131">
        <f t="shared" si="17"/>
        <v>224.46012000000002</v>
      </c>
      <c r="AE131" s="210">
        <v>42</v>
      </c>
      <c r="AF131" s="210">
        <v>154</v>
      </c>
      <c r="AG131" s="263">
        <f t="shared" si="18"/>
        <v>196</v>
      </c>
      <c r="AH131" s="212">
        <f t="shared" si="23"/>
        <v>37.191650853889939</v>
      </c>
      <c r="AI131" s="263">
        <v>331</v>
      </c>
      <c r="AJ131" s="212">
        <f t="shared" si="19"/>
        <v>62.808349146110054</v>
      </c>
      <c r="AK131" s="211">
        <v>38</v>
      </c>
      <c r="AL131" s="211">
        <v>23</v>
      </c>
      <c r="AM131" s="211">
        <f t="shared" si="20"/>
        <v>61</v>
      </c>
      <c r="AN131" s="213">
        <f t="shared" si="21"/>
        <v>46.564885496183209</v>
      </c>
      <c r="AO131" s="211">
        <v>70</v>
      </c>
      <c r="AP131" s="213">
        <f t="shared" si="22"/>
        <v>53.435114503816791</v>
      </c>
      <c r="AQ131" s="215"/>
      <c r="AR131" s="215">
        <f t="shared" si="24"/>
        <v>331</v>
      </c>
      <c r="AS131" s="215">
        <f t="shared" si="25"/>
        <v>50.303951367781153</v>
      </c>
      <c r="AT131" s="215">
        <f t="shared" si="26"/>
        <v>196</v>
      </c>
      <c r="AU131">
        <f t="shared" si="27"/>
        <v>29.787234042553191</v>
      </c>
      <c r="AV131" s="215"/>
    </row>
    <row r="132" spans="13:48">
      <c r="M132" s="151">
        <v>256</v>
      </c>
      <c r="N132" s="151">
        <v>76</v>
      </c>
      <c r="O132" s="151">
        <v>5767025</v>
      </c>
      <c r="P132" s="151">
        <f t="shared" si="14"/>
        <v>5767.0249999999996</v>
      </c>
      <c r="Q132" s="151">
        <v>445</v>
      </c>
      <c r="S132">
        <f t="shared" si="15"/>
        <v>576.70249999999999</v>
      </c>
      <c r="U132" s="171">
        <f t="shared" si="16"/>
        <v>0.40643415739326616</v>
      </c>
      <c r="AB132" s="148">
        <v>128</v>
      </c>
      <c r="AC132" s="148">
        <v>2276349</v>
      </c>
      <c r="AD132">
        <f t="shared" si="17"/>
        <v>227.63489999999999</v>
      </c>
      <c r="AE132" s="210">
        <v>42</v>
      </c>
      <c r="AF132" s="210">
        <v>154</v>
      </c>
      <c r="AG132" s="263">
        <f t="shared" si="18"/>
        <v>196</v>
      </c>
      <c r="AH132" s="212">
        <f t="shared" si="23"/>
        <v>37.191650853889939</v>
      </c>
      <c r="AI132" s="263">
        <v>331</v>
      </c>
      <c r="AJ132" s="212">
        <f t="shared" si="19"/>
        <v>62.808349146110054</v>
      </c>
      <c r="AK132" s="211">
        <v>38</v>
      </c>
      <c r="AL132" s="211">
        <v>23</v>
      </c>
      <c r="AM132" s="211">
        <f t="shared" si="20"/>
        <v>61</v>
      </c>
      <c r="AN132" s="213">
        <f t="shared" si="21"/>
        <v>46.564885496183209</v>
      </c>
      <c r="AO132" s="211">
        <v>70</v>
      </c>
      <c r="AP132" s="213">
        <f t="shared" si="22"/>
        <v>53.435114503816791</v>
      </c>
      <c r="AQ132" s="215"/>
      <c r="AR132" s="215">
        <f t="shared" si="24"/>
        <v>331</v>
      </c>
      <c r="AS132" s="215">
        <f t="shared" si="25"/>
        <v>50.303951367781153</v>
      </c>
      <c r="AT132" s="215">
        <f t="shared" si="26"/>
        <v>196</v>
      </c>
      <c r="AU132">
        <f t="shared" si="27"/>
        <v>29.787234042553191</v>
      </c>
      <c r="AV132" s="215"/>
    </row>
    <row r="133" spans="13:48">
      <c r="M133" s="151">
        <v>258</v>
      </c>
      <c r="N133" s="151">
        <v>76</v>
      </c>
      <c r="O133" s="151">
        <v>5831586.5</v>
      </c>
      <c r="P133" s="151">
        <f t="shared" ref="P133:P188" si="28">O133/1000</f>
        <v>5831.5865000000003</v>
      </c>
      <c r="Q133" s="151">
        <v>445</v>
      </c>
      <c r="S133">
        <f t="shared" ref="S133:S188" si="29">O133/10000</f>
        <v>583.15864999999997</v>
      </c>
      <c r="U133" s="171">
        <f t="shared" ref="U133:U188" si="30">(PRODUCT(1.02, MAX(O133:O317))-O133)/MAX(O133:O317)</f>
        <v>0.39956532447725579</v>
      </c>
      <c r="AB133" s="148">
        <v>129</v>
      </c>
      <c r="AC133" s="148">
        <v>2308094</v>
      </c>
      <c r="AD133">
        <f t="shared" ref="AD133:AD196" si="31">AC133/10000</f>
        <v>230.80940000000001</v>
      </c>
      <c r="AE133" s="210">
        <v>43</v>
      </c>
      <c r="AF133" s="210">
        <v>155</v>
      </c>
      <c r="AG133" s="263">
        <f t="shared" ref="AG133:AG196" si="32">SUM(AE133:AF133)</f>
        <v>198</v>
      </c>
      <c r="AH133" s="212">
        <f t="shared" si="23"/>
        <v>37.5</v>
      </c>
      <c r="AI133" s="263">
        <v>330</v>
      </c>
      <c r="AJ133" s="212">
        <f t="shared" ref="AJ133:AJ196" si="33">AI133/SUM(AI133,AG133)*100</f>
        <v>62.5</v>
      </c>
      <c r="AK133" s="211">
        <v>39</v>
      </c>
      <c r="AL133" s="211">
        <v>22</v>
      </c>
      <c r="AM133" s="211">
        <f t="shared" ref="AM133:AM196" si="34">SUM(AK133:AL133)</f>
        <v>61</v>
      </c>
      <c r="AN133" s="213">
        <f t="shared" ref="AN133:AN196" si="35">AM133/SUM(AM133,AO133)*100</f>
        <v>46.92307692307692</v>
      </c>
      <c r="AO133" s="211">
        <v>69</v>
      </c>
      <c r="AP133" s="213">
        <f t="shared" ref="AP133:AP196" si="36">AO133/SUM(AM133,AO133)*100</f>
        <v>53.07692307692308</v>
      </c>
      <c r="AQ133" s="215"/>
      <c r="AR133" s="215">
        <f t="shared" si="24"/>
        <v>330</v>
      </c>
      <c r="AS133" s="215">
        <f t="shared" si="25"/>
        <v>50.151975683890583</v>
      </c>
      <c r="AT133" s="215">
        <f t="shared" si="26"/>
        <v>198</v>
      </c>
      <c r="AU133">
        <f t="shared" si="27"/>
        <v>30.091185410334347</v>
      </c>
      <c r="AV133" s="215"/>
    </row>
    <row r="134" spans="13:48">
      <c r="M134" s="151">
        <v>260</v>
      </c>
      <c r="N134" s="151">
        <v>76</v>
      </c>
      <c r="O134" s="151">
        <v>5896145</v>
      </c>
      <c r="P134" s="151">
        <f t="shared" si="28"/>
        <v>5896.1450000000004</v>
      </c>
      <c r="Q134" s="151">
        <v>445</v>
      </c>
      <c r="S134">
        <f t="shared" si="29"/>
        <v>589.61450000000002</v>
      </c>
      <c r="U134" s="171">
        <f t="shared" si="30"/>
        <v>0.39269681073751533</v>
      </c>
      <c r="AB134" s="148">
        <v>130</v>
      </c>
      <c r="AC134" s="148">
        <v>2339840.2000000002</v>
      </c>
      <c r="AD134">
        <f t="shared" si="31"/>
        <v>233.98402000000002</v>
      </c>
      <c r="AE134" s="210">
        <v>43</v>
      </c>
      <c r="AF134" s="210">
        <v>154</v>
      </c>
      <c r="AG134" s="263">
        <f t="shared" si="32"/>
        <v>197</v>
      </c>
      <c r="AH134" s="212">
        <f t="shared" si="23"/>
        <v>37.310606060606062</v>
      </c>
      <c r="AI134" s="263">
        <v>331</v>
      </c>
      <c r="AJ134" s="212">
        <f t="shared" si="33"/>
        <v>62.689393939393945</v>
      </c>
      <c r="AK134" s="211">
        <v>38</v>
      </c>
      <c r="AL134" s="211">
        <v>22</v>
      </c>
      <c r="AM134" s="211">
        <f t="shared" si="34"/>
        <v>60</v>
      </c>
      <c r="AN134" s="213">
        <f t="shared" si="35"/>
        <v>46.153846153846153</v>
      </c>
      <c r="AO134" s="211">
        <v>70</v>
      </c>
      <c r="AP134" s="213">
        <f t="shared" si="36"/>
        <v>53.846153846153847</v>
      </c>
      <c r="AQ134" s="215"/>
      <c r="AR134" s="215">
        <f t="shared" si="24"/>
        <v>331</v>
      </c>
      <c r="AS134" s="215">
        <f t="shared" si="25"/>
        <v>50.303951367781153</v>
      </c>
      <c r="AT134" s="215">
        <f t="shared" si="26"/>
        <v>197</v>
      </c>
      <c r="AU134">
        <f t="shared" si="27"/>
        <v>29.939209726443771</v>
      </c>
      <c r="AV134" s="215"/>
    </row>
    <row r="135" spans="13:48">
      <c r="M135" s="151">
        <v>262</v>
      </c>
      <c r="N135" s="151">
        <v>76</v>
      </c>
      <c r="O135" s="151">
        <v>5960702.5</v>
      </c>
      <c r="P135" s="151">
        <f t="shared" si="28"/>
        <v>5960.7025000000003</v>
      </c>
      <c r="Q135" s="151">
        <v>445</v>
      </c>
      <c r="S135">
        <f t="shared" si="29"/>
        <v>596.07024999999999</v>
      </c>
      <c r="U135" s="171">
        <f t="shared" si="30"/>
        <v>0.38582840338986479</v>
      </c>
      <c r="AB135" s="148">
        <v>131</v>
      </c>
      <c r="AC135" s="148">
        <v>2371588.5</v>
      </c>
      <c r="AD135">
        <f t="shared" si="31"/>
        <v>237.15885</v>
      </c>
      <c r="AE135" s="210">
        <v>43</v>
      </c>
      <c r="AF135" s="210">
        <v>155</v>
      </c>
      <c r="AG135" s="263">
        <f t="shared" si="32"/>
        <v>198</v>
      </c>
      <c r="AH135" s="212">
        <f t="shared" ref="AH135:AH198" si="37">AG135/SUM(AG135,AI135)*100</f>
        <v>37.288135593220339</v>
      </c>
      <c r="AI135" s="263">
        <v>333</v>
      </c>
      <c r="AJ135" s="212">
        <f t="shared" si="33"/>
        <v>62.711864406779661</v>
      </c>
      <c r="AK135" s="211">
        <v>37</v>
      </c>
      <c r="AL135" s="211">
        <v>22</v>
      </c>
      <c r="AM135" s="211">
        <f t="shared" si="34"/>
        <v>59</v>
      </c>
      <c r="AN135" s="213">
        <f t="shared" si="35"/>
        <v>46.45669291338583</v>
      </c>
      <c r="AO135" s="211">
        <v>68</v>
      </c>
      <c r="AP135" s="213">
        <f t="shared" si="36"/>
        <v>53.543307086614178</v>
      </c>
      <c r="AQ135" s="215"/>
      <c r="AR135" s="215">
        <f t="shared" ref="AR135:AR198" si="38">(SUM(AG135,AI135)-AG135)</f>
        <v>333</v>
      </c>
      <c r="AS135" s="215">
        <f t="shared" ref="AS135:AS198" si="39">AR135/SUM(AG135,AI135, AM135, AO135)*100</f>
        <v>50.607902735562305</v>
      </c>
      <c r="AT135" s="215">
        <f t="shared" ref="AT135:AT198" si="40">AG135</f>
        <v>198</v>
      </c>
      <c r="AU135">
        <f t="shared" ref="AU135:AU198" si="41">AT135/SUM(AG135,AI135, AM135, AO135)*100</f>
        <v>30.091185410334347</v>
      </c>
      <c r="AV135" s="215"/>
    </row>
    <row r="136" spans="13:48">
      <c r="M136" s="151">
        <v>264</v>
      </c>
      <c r="N136" s="151">
        <v>76</v>
      </c>
      <c r="O136" s="151">
        <v>6025257.5</v>
      </c>
      <c r="P136" s="151">
        <f t="shared" si="28"/>
        <v>6025.2574999999997</v>
      </c>
      <c r="Q136" s="151">
        <v>445</v>
      </c>
      <c r="S136">
        <f t="shared" si="29"/>
        <v>602.52575000000002</v>
      </c>
      <c r="U136" s="171">
        <f t="shared" si="30"/>
        <v>0.37896026202243921</v>
      </c>
      <c r="AB136" s="148">
        <v>132</v>
      </c>
      <c r="AC136" s="148">
        <v>2403389.2000000002</v>
      </c>
      <c r="AD136">
        <f t="shared" si="31"/>
        <v>240.33892000000003</v>
      </c>
      <c r="AE136" s="210">
        <v>43</v>
      </c>
      <c r="AF136" s="210">
        <v>155</v>
      </c>
      <c r="AG136" s="263">
        <f t="shared" si="32"/>
        <v>198</v>
      </c>
      <c r="AH136" s="212">
        <f t="shared" si="37"/>
        <v>37.288135593220339</v>
      </c>
      <c r="AI136" s="263">
        <v>333</v>
      </c>
      <c r="AJ136" s="212">
        <f t="shared" si="33"/>
        <v>62.711864406779661</v>
      </c>
      <c r="AK136" s="211">
        <v>37</v>
      </c>
      <c r="AL136" s="211">
        <v>22</v>
      </c>
      <c r="AM136" s="211">
        <f t="shared" si="34"/>
        <v>59</v>
      </c>
      <c r="AN136" s="213">
        <f t="shared" si="35"/>
        <v>46.45669291338583</v>
      </c>
      <c r="AO136" s="211">
        <v>68</v>
      </c>
      <c r="AP136" s="213">
        <f t="shared" si="36"/>
        <v>53.543307086614178</v>
      </c>
      <c r="AQ136" s="215"/>
      <c r="AR136" s="215">
        <f t="shared" si="38"/>
        <v>333</v>
      </c>
      <c r="AS136" s="215">
        <f t="shared" si="39"/>
        <v>50.607902735562305</v>
      </c>
      <c r="AT136" s="215">
        <f t="shared" si="40"/>
        <v>198</v>
      </c>
      <c r="AU136">
        <f t="shared" si="41"/>
        <v>30.091185410334347</v>
      </c>
      <c r="AV136" s="215"/>
    </row>
    <row r="137" spans="13:48">
      <c r="M137" s="151">
        <v>266</v>
      </c>
      <c r="N137" s="151">
        <v>76</v>
      </c>
      <c r="O137" s="151">
        <v>6089820.5</v>
      </c>
      <c r="P137" s="151">
        <f t="shared" si="28"/>
        <v>6089.8204999999998</v>
      </c>
      <c r="Q137" s="151">
        <v>445</v>
      </c>
      <c r="S137">
        <f t="shared" si="29"/>
        <v>608.98204999999996</v>
      </c>
      <c r="U137" s="171">
        <f t="shared" si="30"/>
        <v>0.37209126951829391</v>
      </c>
      <c r="AB137" s="148">
        <v>133</v>
      </c>
      <c r="AC137" s="148">
        <v>2435212</v>
      </c>
      <c r="AD137">
        <f t="shared" si="31"/>
        <v>243.52119999999999</v>
      </c>
      <c r="AE137" s="210">
        <v>44</v>
      </c>
      <c r="AF137" s="210">
        <v>157</v>
      </c>
      <c r="AG137" s="263">
        <f t="shared" si="32"/>
        <v>201</v>
      </c>
      <c r="AH137" s="212">
        <f t="shared" si="37"/>
        <v>37.153419593345653</v>
      </c>
      <c r="AI137" s="263">
        <v>340</v>
      </c>
      <c r="AJ137" s="212">
        <f t="shared" si="33"/>
        <v>62.84658040665434</v>
      </c>
      <c r="AK137" s="211">
        <v>34</v>
      </c>
      <c r="AL137" s="211">
        <v>21</v>
      </c>
      <c r="AM137" s="211">
        <f t="shared" si="34"/>
        <v>55</v>
      </c>
      <c r="AN137" s="213">
        <f t="shared" si="35"/>
        <v>47.008547008547005</v>
      </c>
      <c r="AO137" s="211">
        <v>62</v>
      </c>
      <c r="AP137" s="213">
        <f t="shared" si="36"/>
        <v>52.991452991452995</v>
      </c>
      <c r="AQ137" s="215"/>
      <c r="AR137" s="215">
        <f t="shared" si="38"/>
        <v>340</v>
      </c>
      <c r="AS137" s="215">
        <f t="shared" si="39"/>
        <v>51.671732522796354</v>
      </c>
      <c r="AT137" s="215">
        <f t="shared" si="40"/>
        <v>201</v>
      </c>
      <c r="AU137">
        <f t="shared" si="41"/>
        <v>30.547112462006076</v>
      </c>
      <c r="AV137" s="215"/>
    </row>
    <row r="138" spans="13:48">
      <c r="M138" s="151">
        <v>268</v>
      </c>
      <c r="N138" s="151">
        <v>76</v>
      </c>
      <c r="O138" s="151">
        <v>6154377</v>
      </c>
      <c r="P138" s="151">
        <f t="shared" si="28"/>
        <v>6154.3770000000004</v>
      </c>
      <c r="Q138" s="151">
        <v>445</v>
      </c>
      <c r="S138">
        <f t="shared" si="29"/>
        <v>615.43769999999995</v>
      </c>
      <c r="U138" s="171">
        <f t="shared" si="30"/>
        <v>0.36522296856273334</v>
      </c>
      <c r="AB138" s="148">
        <v>134</v>
      </c>
      <c r="AC138" s="148">
        <v>2467047.5</v>
      </c>
      <c r="AD138">
        <f t="shared" si="31"/>
        <v>246.70474999999999</v>
      </c>
      <c r="AE138" s="210">
        <v>44</v>
      </c>
      <c r="AF138" s="210">
        <v>157</v>
      </c>
      <c r="AG138" s="263">
        <f t="shared" si="32"/>
        <v>201</v>
      </c>
      <c r="AH138" s="212">
        <f t="shared" si="37"/>
        <v>37.153419593345653</v>
      </c>
      <c r="AI138" s="263">
        <v>340</v>
      </c>
      <c r="AJ138" s="212">
        <f t="shared" si="33"/>
        <v>62.84658040665434</v>
      </c>
      <c r="AK138" s="211">
        <v>34</v>
      </c>
      <c r="AL138" s="211">
        <v>21</v>
      </c>
      <c r="AM138" s="211">
        <f t="shared" si="34"/>
        <v>55</v>
      </c>
      <c r="AN138" s="213">
        <f t="shared" si="35"/>
        <v>47.008547008547005</v>
      </c>
      <c r="AO138" s="211">
        <v>62</v>
      </c>
      <c r="AP138" s="213">
        <f t="shared" si="36"/>
        <v>52.991452991452995</v>
      </c>
      <c r="AQ138" s="215"/>
      <c r="AR138" s="215">
        <f t="shared" si="38"/>
        <v>340</v>
      </c>
      <c r="AS138" s="215">
        <f t="shared" si="39"/>
        <v>51.671732522796354</v>
      </c>
      <c r="AT138" s="215">
        <f t="shared" si="40"/>
        <v>201</v>
      </c>
      <c r="AU138">
        <f t="shared" si="41"/>
        <v>30.547112462006076</v>
      </c>
      <c r="AV138" s="215"/>
    </row>
    <row r="139" spans="13:48">
      <c r="M139" s="151">
        <v>270</v>
      </c>
      <c r="N139" s="151">
        <v>76</v>
      </c>
      <c r="O139" s="151">
        <v>6218934</v>
      </c>
      <c r="P139" s="151">
        <f t="shared" si="28"/>
        <v>6218.9340000000002</v>
      </c>
      <c r="Q139" s="151">
        <v>445</v>
      </c>
      <c r="S139">
        <f t="shared" si="29"/>
        <v>621.89340000000004</v>
      </c>
      <c r="U139" s="171">
        <f t="shared" si="30"/>
        <v>0.35835461441112781</v>
      </c>
      <c r="AB139" s="148">
        <v>135</v>
      </c>
      <c r="AC139" s="148">
        <v>2499496</v>
      </c>
      <c r="AD139">
        <f t="shared" si="31"/>
        <v>249.9496</v>
      </c>
      <c r="AE139" s="210">
        <v>44</v>
      </c>
      <c r="AF139" s="210">
        <v>158</v>
      </c>
      <c r="AG139" s="263">
        <f t="shared" si="32"/>
        <v>202</v>
      </c>
      <c r="AH139" s="212">
        <f t="shared" si="37"/>
        <v>36.996336996337</v>
      </c>
      <c r="AI139" s="263">
        <v>344</v>
      </c>
      <c r="AJ139" s="212">
        <f t="shared" si="33"/>
        <v>63.003663003663</v>
      </c>
      <c r="AK139" s="211">
        <v>33</v>
      </c>
      <c r="AL139" s="211">
        <v>20</v>
      </c>
      <c r="AM139" s="211">
        <f t="shared" si="34"/>
        <v>53</v>
      </c>
      <c r="AN139" s="213">
        <f t="shared" si="35"/>
        <v>47.321428571428569</v>
      </c>
      <c r="AO139" s="211">
        <v>59</v>
      </c>
      <c r="AP139" s="213">
        <f t="shared" si="36"/>
        <v>52.678571428571431</v>
      </c>
      <c r="AQ139" s="215"/>
      <c r="AR139" s="215">
        <f t="shared" si="38"/>
        <v>344</v>
      </c>
      <c r="AS139" s="215">
        <f t="shared" si="39"/>
        <v>52.27963525835866</v>
      </c>
      <c r="AT139" s="215">
        <f t="shared" si="40"/>
        <v>202</v>
      </c>
      <c r="AU139">
        <f t="shared" si="41"/>
        <v>30.69908814589666</v>
      </c>
      <c r="AV139" s="215"/>
    </row>
    <row r="140" spans="13:48">
      <c r="M140" s="151">
        <v>272</v>
      </c>
      <c r="N140" s="151">
        <v>76</v>
      </c>
      <c r="O140" s="151">
        <v>6283493.5</v>
      </c>
      <c r="P140" s="151">
        <f t="shared" si="28"/>
        <v>6283.4934999999996</v>
      </c>
      <c r="Q140" s="151">
        <v>445</v>
      </c>
      <c r="S140">
        <f t="shared" si="29"/>
        <v>628.34934999999996</v>
      </c>
      <c r="U140" s="171">
        <f t="shared" si="30"/>
        <v>0.35148599427929739</v>
      </c>
      <c r="AB140" s="148">
        <v>136</v>
      </c>
      <c r="AC140" s="148">
        <v>2532327</v>
      </c>
      <c r="AD140">
        <f t="shared" si="31"/>
        <v>253.23269999999999</v>
      </c>
      <c r="AE140" s="210">
        <v>44</v>
      </c>
      <c r="AF140" s="210">
        <v>158</v>
      </c>
      <c r="AG140" s="263">
        <f t="shared" si="32"/>
        <v>202</v>
      </c>
      <c r="AH140" s="212">
        <f t="shared" si="37"/>
        <v>36.996336996337</v>
      </c>
      <c r="AI140" s="263">
        <v>344</v>
      </c>
      <c r="AJ140" s="212">
        <f t="shared" si="33"/>
        <v>63.003663003663</v>
      </c>
      <c r="AK140" s="211">
        <v>33</v>
      </c>
      <c r="AL140" s="211">
        <v>20</v>
      </c>
      <c r="AM140" s="211">
        <f t="shared" si="34"/>
        <v>53</v>
      </c>
      <c r="AN140" s="213">
        <f t="shared" si="35"/>
        <v>47.321428571428569</v>
      </c>
      <c r="AO140" s="211">
        <v>59</v>
      </c>
      <c r="AP140" s="213">
        <f t="shared" si="36"/>
        <v>52.678571428571431</v>
      </c>
      <c r="AQ140" s="215"/>
      <c r="AR140" s="215">
        <f t="shared" si="38"/>
        <v>344</v>
      </c>
      <c r="AS140" s="215">
        <f t="shared" si="39"/>
        <v>52.27963525835866</v>
      </c>
      <c r="AT140" s="215">
        <f t="shared" si="40"/>
        <v>202</v>
      </c>
      <c r="AU140">
        <f t="shared" si="41"/>
        <v>30.69908814589666</v>
      </c>
      <c r="AV140" s="215"/>
    </row>
    <row r="141" spans="13:48">
      <c r="M141" s="151">
        <v>274</v>
      </c>
      <c r="N141" s="151">
        <v>76</v>
      </c>
      <c r="O141" s="151">
        <v>6348052.5</v>
      </c>
      <c r="P141" s="151">
        <f t="shared" si="28"/>
        <v>6348.0524999999998</v>
      </c>
      <c r="Q141" s="151">
        <v>445</v>
      </c>
      <c r="S141">
        <f t="shared" si="29"/>
        <v>634.80525</v>
      </c>
      <c r="U141" s="171">
        <f t="shared" si="30"/>
        <v>0.34461742734351192</v>
      </c>
      <c r="AB141" s="148">
        <v>137</v>
      </c>
      <c r="AC141" s="148">
        <v>2565155.5</v>
      </c>
      <c r="AD141">
        <f t="shared" si="31"/>
        <v>256.51555000000002</v>
      </c>
      <c r="AE141" s="210">
        <v>44</v>
      </c>
      <c r="AF141" s="210">
        <v>158</v>
      </c>
      <c r="AG141" s="263">
        <f t="shared" si="32"/>
        <v>202</v>
      </c>
      <c r="AH141" s="212">
        <f t="shared" si="37"/>
        <v>36.996336996337</v>
      </c>
      <c r="AI141" s="263">
        <v>344</v>
      </c>
      <c r="AJ141" s="212">
        <f t="shared" si="33"/>
        <v>63.003663003663</v>
      </c>
      <c r="AK141" s="211">
        <v>32</v>
      </c>
      <c r="AL141" s="211">
        <v>20</v>
      </c>
      <c r="AM141" s="211">
        <f t="shared" si="34"/>
        <v>52</v>
      </c>
      <c r="AN141" s="213">
        <f t="shared" si="35"/>
        <v>46.428571428571431</v>
      </c>
      <c r="AO141" s="211">
        <v>60</v>
      </c>
      <c r="AP141" s="213">
        <f t="shared" si="36"/>
        <v>53.571428571428569</v>
      </c>
      <c r="AQ141" s="215"/>
      <c r="AR141" s="215">
        <f t="shared" si="38"/>
        <v>344</v>
      </c>
      <c r="AS141" s="215">
        <f t="shared" si="39"/>
        <v>52.27963525835866</v>
      </c>
      <c r="AT141" s="215">
        <f t="shared" si="40"/>
        <v>202</v>
      </c>
      <c r="AU141">
        <f t="shared" si="41"/>
        <v>30.69908814589666</v>
      </c>
      <c r="AV141" s="215"/>
    </row>
    <row r="142" spans="13:48">
      <c r="M142" s="151">
        <v>276</v>
      </c>
      <c r="N142" s="151">
        <v>76</v>
      </c>
      <c r="O142" s="151">
        <v>6412718.5</v>
      </c>
      <c r="P142" s="151">
        <f t="shared" si="28"/>
        <v>6412.7184999999999</v>
      </c>
      <c r="Q142" s="151">
        <v>447</v>
      </c>
      <c r="S142">
        <f t="shared" si="29"/>
        <v>641.27184999999997</v>
      </c>
      <c r="U142" s="171">
        <f t="shared" si="30"/>
        <v>0.33773747645410063</v>
      </c>
      <c r="AB142" s="148">
        <v>138</v>
      </c>
      <c r="AC142" s="148">
        <v>2598002.7999999998</v>
      </c>
      <c r="AD142">
        <f t="shared" si="31"/>
        <v>259.80027999999999</v>
      </c>
      <c r="AE142" s="210">
        <v>44</v>
      </c>
      <c r="AF142" s="210">
        <v>159</v>
      </c>
      <c r="AG142" s="263">
        <f t="shared" si="32"/>
        <v>203</v>
      </c>
      <c r="AH142" s="212">
        <f t="shared" si="37"/>
        <v>36.97632058287796</v>
      </c>
      <c r="AI142" s="263">
        <v>346</v>
      </c>
      <c r="AJ142" s="212">
        <f t="shared" si="33"/>
        <v>63.02367941712204</v>
      </c>
      <c r="AK142" s="211">
        <v>31</v>
      </c>
      <c r="AL142" s="211">
        <v>20</v>
      </c>
      <c r="AM142" s="211">
        <f t="shared" si="34"/>
        <v>51</v>
      </c>
      <c r="AN142" s="213">
        <f t="shared" si="35"/>
        <v>46.788990825688074</v>
      </c>
      <c r="AO142" s="211">
        <v>58</v>
      </c>
      <c r="AP142" s="213">
        <f t="shared" si="36"/>
        <v>53.211009174311933</v>
      </c>
      <c r="AQ142" s="215"/>
      <c r="AR142" s="215">
        <f t="shared" si="38"/>
        <v>346</v>
      </c>
      <c r="AS142" s="215">
        <f t="shared" si="39"/>
        <v>52.583586626139819</v>
      </c>
      <c r="AT142" s="215">
        <f t="shared" si="40"/>
        <v>203</v>
      </c>
      <c r="AU142">
        <f t="shared" si="41"/>
        <v>30.851063829787233</v>
      </c>
      <c r="AV142" s="215"/>
    </row>
    <row r="143" spans="13:48">
      <c r="M143" s="151">
        <v>278</v>
      </c>
      <c r="N143" s="151">
        <v>76</v>
      </c>
      <c r="O143" s="151">
        <v>6477427</v>
      </c>
      <c r="P143" s="151">
        <f t="shared" si="28"/>
        <v>6477.4269999999997</v>
      </c>
      <c r="Q143" s="151">
        <v>447</v>
      </c>
      <c r="S143">
        <f t="shared" si="29"/>
        <v>647.74270000000001</v>
      </c>
      <c r="U143" s="171">
        <f t="shared" si="30"/>
        <v>0.33085300390086603</v>
      </c>
      <c r="AB143" s="148">
        <v>139</v>
      </c>
      <c r="AC143" s="148">
        <v>2631796</v>
      </c>
      <c r="AD143">
        <f t="shared" si="31"/>
        <v>263.17959999999999</v>
      </c>
      <c r="AE143" s="210">
        <v>44</v>
      </c>
      <c r="AF143" s="210">
        <v>160</v>
      </c>
      <c r="AG143" s="263">
        <f t="shared" si="32"/>
        <v>204</v>
      </c>
      <c r="AH143" s="212">
        <f t="shared" si="37"/>
        <v>37.090909090909093</v>
      </c>
      <c r="AI143" s="263">
        <v>346</v>
      </c>
      <c r="AJ143" s="212">
        <f t="shared" si="33"/>
        <v>62.909090909090914</v>
      </c>
      <c r="AK143" s="211">
        <v>31</v>
      </c>
      <c r="AL143" s="211">
        <v>20</v>
      </c>
      <c r="AM143" s="211">
        <f t="shared" si="34"/>
        <v>51</v>
      </c>
      <c r="AN143" s="213">
        <f t="shared" si="35"/>
        <v>47.222222222222221</v>
      </c>
      <c r="AO143" s="211">
        <v>57</v>
      </c>
      <c r="AP143" s="213">
        <f t="shared" si="36"/>
        <v>52.777777777777779</v>
      </c>
      <c r="AQ143" s="215"/>
      <c r="AR143" s="215">
        <f t="shared" si="38"/>
        <v>346</v>
      </c>
      <c r="AS143" s="215">
        <f t="shared" si="39"/>
        <v>52.583586626139819</v>
      </c>
      <c r="AT143" s="215">
        <f t="shared" si="40"/>
        <v>204</v>
      </c>
      <c r="AU143">
        <f t="shared" si="41"/>
        <v>31.003039513677809</v>
      </c>
      <c r="AV143" s="215"/>
    </row>
    <row r="144" spans="13:48">
      <c r="M144" s="151">
        <v>280</v>
      </c>
      <c r="N144" s="151">
        <v>76</v>
      </c>
      <c r="O144" s="151">
        <v>6542133</v>
      </c>
      <c r="P144" s="151">
        <f t="shared" si="28"/>
        <v>6542.1329999999998</v>
      </c>
      <c r="Q144" s="151">
        <v>446</v>
      </c>
      <c r="S144">
        <f t="shared" si="29"/>
        <v>654.2133</v>
      </c>
      <c r="U144" s="171">
        <f t="shared" si="30"/>
        <v>0.32396879732785633</v>
      </c>
      <c r="AB144" s="148">
        <v>140</v>
      </c>
      <c r="AC144" s="148">
        <v>2665948.2000000002</v>
      </c>
      <c r="AD144">
        <f t="shared" si="31"/>
        <v>266.59482000000003</v>
      </c>
      <c r="AE144" s="210">
        <v>51</v>
      </c>
      <c r="AF144" s="210">
        <v>163</v>
      </c>
      <c r="AG144" s="263">
        <f t="shared" si="32"/>
        <v>214</v>
      </c>
      <c r="AH144" s="212">
        <f t="shared" si="37"/>
        <v>38.010657193605688</v>
      </c>
      <c r="AI144" s="263">
        <v>349</v>
      </c>
      <c r="AJ144" s="212">
        <f t="shared" si="33"/>
        <v>61.989342806394319</v>
      </c>
      <c r="AK144" s="211">
        <v>29</v>
      </c>
      <c r="AL144" s="211">
        <v>13</v>
      </c>
      <c r="AM144" s="211">
        <f t="shared" si="34"/>
        <v>42</v>
      </c>
      <c r="AN144" s="213">
        <f t="shared" si="35"/>
        <v>44.210526315789473</v>
      </c>
      <c r="AO144" s="211">
        <v>53</v>
      </c>
      <c r="AP144" s="213">
        <f t="shared" si="36"/>
        <v>55.78947368421052</v>
      </c>
      <c r="AQ144" s="215"/>
      <c r="AR144" s="215">
        <f t="shared" si="38"/>
        <v>349</v>
      </c>
      <c r="AS144" s="215">
        <f t="shared" si="39"/>
        <v>53.039513677811541</v>
      </c>
      <c r="AT144" s="215">
        <f t="shared" si="40"/>
        <v>214</v>
      </c>
      <c r="AU144">
        <f t="shared" si="41"/>
        <v>32.52279635258359</v>
      </c>
      <c r="AV144" s="215"/>
    </row>
    <row r="145" spans="13:48">
      <c r="M145" s="151">
        <v>282</v>
      </c>
      <c r="N145" s="151">
        <v>76</v>
      </c>
      <c r="O145" s="151">
        <v>6606836.5</v>
      </c>
      <c r="P145" s="151">
        <f t="shared" si="28"/>
        <v>6606.8365000000003</v>
      </c>
      <c r="Q145" s="151">
        <v>447</v>
      </c>
      <c r="S145">
        <f t="shared" si="29"/>
        <v>660.68364999999994</v>
      </c>
      <c r="U145" s="171">
        <f t="shared" si="30"/>
        <v>0.31708485673507147</v>
      </c>
      <c r="AB145" s="148">
        <v>141</v>
      </c>
      <c r="AC145" s="148">
        <v>2700199</v>
      </c>
      <c r="AD145">
        <f t="shared" si="31"/>
        <v>270.01990000000001</v>
      </c>
      <c r="AE145" s="210">
        <v>51</v>
      </c>
      <c r="AF145" s="210">
        <v>163</v>
      </c>
      <c r="AG145" s="263">
        <f t="shared" si="32"/>
        <v>214</v>
      </c>
      <c r="AH145" s="212">
        <f t="shared" si="37"/>
        <v>38.010657193605688</v>
      </c>
      <c r="AI145" s="263">
        <v>349</v>
      </c>
      <c r="AJ145" s="212">
        <f t="shared" si="33"/>
        <v>61.989342806394319</v>
      </c>
      <c r="AK145" s="211">
        <v>29</v>
      </c>
      <c r="AL145" s="211">
        <v>13</v>
      </c>
      <c r="AM145" s="211">
        <f t="shared" si="34"/>
        <v>42</v>
      </c>
      <c r="AN145" s="213">
        <f t="shared" si="35"/>
        <v>44.210526315789473</v>
      </c>
      <c r="AO145" s="211">
        <v>53</v>
      </c>
      <c r="AP145" s="213">
        <f t="shared" si="36"/>
        <v>55.78947368421052</v>
      </c>
      <c r="AQ145" s="215"/>
      <c r="AR145" s="215">
        <f t="shared" si="38"/>
        <v>349</v>
      </c>
      <c r="AS145" s="215">
        <f t="shared" si="39"/>
        <v>53.039513677811541</v>
      </c>
      <c r="AT145" s="215">
        <f t="shared" si="40"/>
        <v>214</v>
      </c>
      <c r="AU145">
        <f t="shared" si="41"/>
        <v>32.52279635258359</v>
      </c>
      <c r="AV145" s="215"/>
    </row>
    <row r="146" spans="13:48">
      <c r="M146" s="151">
        <v>284</v>
      </c>
      <c r="N146" s="151">
        <v>76</v>
      </c>
      <c r="O146" s="151">
        <v>6671548.5</v>
      </c>
      <c r="P146" s="151">
        <f t="shared" si="28"/>
        <v>6671.5484999999999</v>
      </c>
      <c r="Q146" s="151">
        <v>446</v>
      </c>
      <c r="S146">
        <f t="shared" si="29"/>
        <v>667.15485000000001</v>
      </c>
      <c r="U146" s="171">
        <f t="shared" si="30"/>
        <v>0.310200011809522</v>
      </c>
      <c r="AB146" s="148">
        <v>142</v>
      </c>
      <c r="AC146" s="148">
        <v>2734445.8</v>
      </c>
      <c r="AD146">
        <f t="shared" si="31"/>
        <v>273.44457999999997</v>
      </c>
      <c r="AE146" s="210">
        <v>52</v>
      </c>
      <c r="AF146" s="210">
        <v>161</v>
      </c>
      <c r="AG146" s="263">
        <f t="shared" si="32"/>
        <v>213</v>
      </c>
      <c r="AH146" s="212">
        <f t="shared" si="37"/>
        <v>37.833037300177622</v>
      </c>
      <c r="AI146" s="263">
        <v>350</v>
      </c>
      <c r="AJ146" s="212">
        <f t="shared" si="33"/>
        <v>62.166962699822378</v>
      </c>
      <c r="AK146" s="211">
        <v>30</v>
      </c>
      <c r="AL146" s="211">
        <v>13</v>
      </c>
      <c r="AM146" s="211">
        <f t="shared" si="34"/>
        <v>43</v>
      </c>
      <c r="AN146" s="213">
        <f t="shared" si="35"/>
        <v>45.263157894736842</v>
      </c>
      <c r="AO146" s="211">
        <v>52</v>
      </c>
      <c r="AP146" s="213">
        <f t="shared" si="36"/>
        <v>54.736842105263165</v>
      </c>
      <c r="AQ146" s="215"/>
      <c r="AR146" s="215">
        <f t="shared" si="38"/>
        <v>350</v>
      </c>
      <c r="AS146" s="215">
        <f t="shared" si="39"/>
        <v>53.191489361702125</v>
      </c>
      <c r="AT146" s="215">
        <f t="shared" si="40"/>
        <v>213</v>
      </c>
      <c r="AU146">
        <f t="shared" si="41"/>
        <v>32.370820668693007</v>
      </c>
      <c r="AV146" s="215"/>
    </row>
    <row r="147" spans="13:48">
      <c r="M147" s="151">
        <v>286</v>
      </c>
      <c r="N147" s="151">
        <v>76</v>
      </c>
      <c r="O147" s="151">
        <v>6736257</v>
      </c>
      <c r="P147" s="151">
        <f t="shared" si="28"/>
        <v>6736.2569999999996</v>
      </c>
      <c r="Q147" s="151">
        <v>447</v>
      </c>
      <c r="S147">
        <f t="shared" si="29"/>
        <v>673.62570000000005</v>
      </c>
      <c r="U147" s="171">
        <f t="shared" si="30"/>
        <v>0.3033155392562874</v>
      </c>
      <c r="AB147" s="148">
        <v>143</v>
      </c>
      <c r="AC147" s="148">
        <v>2768694.5</v>
      </c>
      <c r="AD147">
        <f t="shared" si="31"/>
        <v>276.86944999999997</v>
      </c>
      <c r="AE147" s="210">
        <v>51</v>
      </c>
      <c r="AF147" s="210">
        <v>161</v>
      </c>
      <c r="AG147" s="263">
        <f t="shared" si="32"/>
        <v>212</v>
      </c>
      <c r="AH147" s="212">
        <f t="shared" si="37"/>
        <v>37.522123893805308</v>
      </c>
      <c r="AI147" s="263">
        <v>353</v>
      </c>
      <c r="AJ147" s="212">
        <f t="shared" si="33"/>
        <v>62.477876106194685</v>
      </c>
      <c r="AK147" s="211">
        <v>30</v>
      </c>
      <c r="AL147" s="211">
        <v>13</v>
      </c>
      <c r="AM147" s="211">
        <f t="shared" si="34"/>
        <v>43</v>
      </c>
      <c r="AN147" s="213">
        <f t="shared" si="35"/>
        <v>46.236559139784944</v>
      </c>
      <c r="AO147" s="211">
        <v>50</v>
      </c>
      <c r="AP147" s="213">
        <f t="shared" si="36"/>
        <v>53.763440860215049</v>
      </c>
      <c r="AQ147" s="215"/>
      <c r="AR147" s="215">
        <f t="shared" si="38"/>
        <v>353</v>
      </c>
      <c r="AS147" s="215">
        <f t="shared" si="39"/>
        <v>53.647416413373861</v>
      </c>
      <c r="AT147" s="215">
        <f t="shared" si="40"/>
        <v>212</v>
      </c>
      <c r="AU147">
        <f t="shared" si="41"/>
        <v>32.218844984802431</v>
      </c>
      <c r="AV147" s="215"/>
    </row>
    <row r="148" spans="13:48">
      <c r="M148" s="151">
        <v>288</v>
      </c>
      <c r="N148" s="151">
        <v>76</v>
      </c>
      <c r="O148" s="151">
        <v>6800962.5</v>
      </c>
      <c r="P148" s="151">
        <f t="shared" si="28"/>
        <v>6800.9624999999996</v>
      </c>
      <c r="Q148" s="151">
        <v>447</v>
      </c>
      <c r="S148">
        <f t="shared" si="29"/>
        <v>680.09625000000005</v>
      </c>
      <c r="U148" s="171">
        <f t="shared" si="30"/>
        <v>0.29643138587932266</v>
      </c>
      <c r="AB148" s="148">
        <v>144</v>
      </c>
      <c r="AC148" s="148">
        <v>2802946.2</v>
      </c>
      <c r="AD148">
        <f t="shared" si="31"/>
        <v>280.29462000000001</v>
      </c>
      <c r="AE148" s="210">
        <v>52</v>
      </c>
      <c r="AF148" s="210">
        <v>161</v>
      </c>
      <c r="AG148" s="263">
        <f t="shared" si="32"/>
        <v>213</v>
      </c>
      <c r="AH148" s="212">
        <f t="shared" si="37"/>
        <v>37.434094903339194</v>
      </c>
      <c r="AI148" s="263">
        <v>356</v>
      </c>
      <c r="AJ148" s="212">
        <f t="shared" si="33"/>
        <v>62.565905096660813</v>
      </c>
      <c r="AK148" s="211">
        <v>30</v>
      </c>
      <c r="AL148" s="211">
        <v>13</v>
      </c>
      <c r="AM148" s="211">
        <f t="shared" si="34"/>
        <v>43</v>
      </c>
      <c r="AN148" s="213">
        <f t="shared" si="35"/>
        <v>48.314606741573037</v>
      </c>
      <c r="AO148" s="211">
        <v>46</v>
      </c>
      <c r="AP148" s="213">
        <f t="shared" si="36"/>
        <v>51.68539325842697</v>
      </c>
      <c r="AQ148" s="215"/>
      <c r="AR148" s="215">
        <f t="shared" si="38"/>
        <v>356</v>
      </c>
      <c r="AS148" s="215">
        <f t="shared" si="39"/>
        <v>54.103343465045597</v>
      </c>
      <c r="AT148" s="215">
        <f t="shared" si="40"/>
        <v>213</v>
      </c>
      <c r="AU148">
        <f t="shared" si="41"/>
        <v>32.370820668693007</v>
      </c>
      <c r="AV148" s="215"/>
    </row>
    <row r="149" spans="13:48">
      <c r="M149" s="151">
        <v>290</v>
      </c>
      <c r="N149" s="151">
        <v>76</v>
      </c>
      <c r="O149" s="151">
        <v>6865671</v>
      </c>
      <c r="P149" s="151">
        <f t="shared" si="28"/>
        <v>6865.6710000000003</v>
      </c>
      <c r="Q149" s="151">
        <v>447</v>
      </c>
      <c r="S149">
        <f t="shared" si="29"/>
        <v>686.56709999999998</v>
      </c>
      <c r="U149" s="171">
        <f t="shared" si="30"/>
        <v>0.28954691332608806</v>
      </c>
      <c r="AB149" s="148">
        <v>145</v>
      </c>
      <c r="AC149" s="148">
        <v>2837195</v>
      </c>
      <c r="AD149">
        <f t="shared" si="31"/>
        <v>283.71949999999998</v>
      </c>
      <c r="AE149" s="210">
        <v>51</v>
      </c>
      <c r="AF149" s="210">
        <v>161</v>
      </c>
      <c r="AG149" s="263">
        <f t="shared" si="32"/>
        <v>212</v>
      </c>
      <c r="AH149" s="212">
        <f t="shared" si="37"/>
        <v>37.258347978910365</v>
      </c>
      <c r="AI149" s="263">
        <v>357</v>
      </c>
      <c r="AJ149" s="212">
        <f t="shared" si="33"/>
        <v>62.741652021089635</v>
      </c>
      <c r="AK149" s="211">
        <v>30</v>
      </c>
      <c r="AL149" s="211">
        <v>13</v>
      </c>
      <c r="AM149" s="211">
        <f t="shared" si="34"/>
        <v>43</v>
      </c>
      <c r="AN149" s="213">
        <f t="shared" si="35"/>
        <v>48.314606741573037</v>
      </c>
      <c r="AO149" s="211">
        <v>46</v>
      </c>
      <c r="AP149" s="213">
        <f t="shared" si="36"/>
        <v>51.68539325842697</v>
      </c>
      <c r="AQ149" s="215"/>
      <c r="AR149" s="215">
        <f t="shared" si="38"/>
        <v>357</v>
      </c>
      <c r="AS149" s="215">
        <f t="shared" si="39"/>
        <v>54.255319148936167</v>
      </c>
      <c r="AT149" s="215">
        <f t="shared" si="40"/>
        <v>212</v>
      </c>
      <c r="AU149">
        <f t="shared" si="41"/>
        <v>32.218844984802431</v>
      </c>
      <c r="AV149" s="215"/>
    </row>
    <row r="150" spans="13:48">
      <c r="M150" s="151">
        <v>292</v>
      </c>
      <c r="N150" s="151">
        <v>76</v>
      </c>
      <c r="O150" s="151">
        <v>6930378</v>
      </c>
      <c r="P150" s="151">
        <f t="shared" si="28"/>
        <v>6930.3779999999997</v>
      </c>
      <c r="Q150" s="151">
        <v>444</v>
      </c>
      <c r="S150">
        <f t="shared" si="29"/>
        <v>693.03779999999995</v>
      </c>
      <c r="U150" s="171">
        <f t="shared" si="30"/>
        <v>0.28266260036098839</v>
      </c>
      <c r="AB150" s="148">
        <v>146</v>
      </c>
      <c r="AC150" s="148">
        <v>2871443</v>
      </c>
      <c r="AD150">
        <f t="shared" si="31"/>
        <v>287.14429999999999</v>
      </c>
      <c r="AE150" s="210">
        <v>51</v>
      </c>
      <c r="AF150" s="210">
        <v>161</v>
      </c>
      <c r="AG150" s="263">
        <f t="shared" si="32"/>
        <v>212</v>
      </c>
      <c r="AH150" s="212">
        <f t="shared" si="37"/>
        <v>37.258347978910365</v>
      </c>
      <c r="AI150" s="263">
        <v>357</v>
      </c>
      <c r="AJ150" s="212">
        <f t="shared" si="33"/>
        <v>62.741652021089635</v>
      </c>
      <c r="AK150" s="211">
        <v>30</v>
      </c>
      <c r="AL150" s="211">
        <v>13</v>
      </c>
      <c r="AM150" s="211">
        <f t="shared" si="34"/>
        <v>43</v>
      </c>
      <c r="AN150" s="213">
        <f t="shared" si="35"/>
        <v>48.314606741573037</v>
      </c>
      <c r="AO150" s="211">
        <v>46</v>
      </c>
      <c r="AP150" s="213">
        <f t="shared" si="36"/>
        <v>51.68539325842697</v>
      </c>
      <c r="AQ150" s="215"/>
      <c r="AR150" s="215">
        <f t="shared" si="38"/>
        <v>357</v>
      </c>
      <c r="AS150" s="215">
        <f t="shared" si="39"/>
        <v>54.255319148936167</v>
      </c>
      <c r="AT150" s="215">
        <f t="shared" si="40"/>
        <v>212</v>
      </c>
      <c r="AU150">
        <f t="shared" si="41"/>
        <v>32.218844984802431</v>
      </c>
      <c r="AV150" s="215"/>
    </row>
    <row r="151" spans="13:48">
      <c r="M151" s="151">
        <v>294</v>
      </c>
      <c r="N151" s="151">
        <v>76</v>
      </c>
      <c r="O151" s="151">
        <v>6995089.5</v>
      </c>
      <c r="P151" s="151">
        <f t="shared" si="28"/>
        <v>6995.0895</v>
      </c>
      <c r="Q151" s="151">
        <v>447</v>
      </c>
      <c r="S151">
        <f t="shared" si="29"/>
        <v>699.50895000000003</v>
      </c>
      <c r="U151" s="171">
        <f t="shared" si="30"/>
        <v>0.27577780863148388</v>
      </c>
      <c r="AB151" s="148">
        <v>147</v>
      </c>
      <c r="AC151" s="148">
        <v>2905705.2</v>
      </c>
      <c r="AD151">
        <f t="shared" si="31"/>
        <v>290.57052000000004</v>
      </c>
      <c r="AE151" s="210">
        <v>51</v>
      </c>
      <c r="AF151" s="210">
        <v>162</v>
      </c>
      <c r="AG151" s="263">
        <f t="shared" si="32"/>
        <v>213</v>
      </c>
      <c r="AH151" s="212">
        <f t="shared" si="37"/>
        <v>37.368421052631575</v>
      </c>
      <c r="AI151" s="263">
        <v>357</v>
      </c>
      <c r="AJ151" s="212">
        <f t="shared" si="33"/>
        <v>62.631578947368418</v>
      </c>
      <c r="AK151" s="211">
        <v>29</v>
      </c>
      <c r="AL151" s="211">
        <v>13</v>
      </c>
      <c r="AM151" s="211">
        <f t="shared" si="34"/>
        <v>42</v>
      </c>
      <c r="AN151" s="213">
        <f t="shared" si="35"/>
        <v>47.727272727272727</v>
      </c>
      <c r="AO151" s="211">
        <v>46</v>
      </c>
      <c r="AP151" s="213">
        <f t="shared" si="36"/>
        <v>52.272727272727273</v>
      </c>
      <c r="AQ151" s="215"/>
      <c r="AR151" s="215">
        <f t="shared" si="38"/>
        <v>357</v>
      </c>
      <c r="AS151" s="215">
        <f t="shared" si="39"/>
        <v>54.255319148936167</v>
      </c>
      <c r="AT151" s="215">
        <f t="shared" si="40"/>
        <v>213</v>
      </c>
      <c r="AU151">
        <f t="shared" si="41"/>
        <v>32.370820668693007</v>
      </c>
      <c r="AV151" s="215"/>
    </row>
    <row r="152" spans="13:48">
      <c r="M152" s="151">
        <v>296</v>
      </c>
      <c r="N152" s="151">
        <v>76</v>
      </c>
      <c r="O152" s="151">
        <v>7059793</v>
      </c>
      <c r="P152" s="151">
        <f t="shared" si="28"/>
        <v>7059.7929999999997</v>
      </c>
      <c r="Q152" s="151">
        <v>450</v>
      </c>
      <c r="S152">
        <f t="shared" si="29"/>
        <v>705.97929999999997</v>
      </c>
      <c r="U152" s="171">
        <f t="shared" si="30"/>
        <v>0.26889386803869908</v>
      </c>
      <c r="AB152" s="148">
        <v>148</v>
      </c>
      <c r="AC152" s="148">
        <v>2939992.5</v>
      </c>
      <c r="AD152">
        <f t="shared" si="31"/>
        <v>293.99925000000002</v>
      </c>
      <c r="AE152" s="210">
        <v>51</v>
      </c>
      <c r="AF152" s="210">
        <v>162</v>
      </c>
      <c r="AG152" s="263">
        <f t="shared" si="32"/>
        <v>213</v>
      </c>
      <c r="AH152" s="212">
        <f t="shared" si="37"/>
        <v>37.23776223776224</v>
      </c>
      <c r="AI152" s="263">
        <v>359</v>
      </c>
      <c r="AJ152" s="212">
        <f t="shared" si="33"/>
        <v>62.76223776223776</v>
      </c>
      <c r="AK152" s="211">
        <v>29</v>
      </c>
      <c r="AL152" s="211">
        <v>13</v>
      </c>
      <c r="AM152" s="211">
        <f t="shared" si="34"/>
        <v>42</v>
      </c>
      <c r="AN152" s="213">
        <f t="shared" si="35"/>
        <v>48.837209302325576</v>
      </c>
      <c r="AO152" s="211">
        <v>44</v>
      </c>
      <c r="AP152" s="213">
        <f t="shared" si="36"/>
        <v>51.162790697674424</v>
      </c>
      <c r="AQ152" s="215"/>
      <c r="AR152" s="215">
        <f t="shared" si="38"/>
        <v>359</v>
      </c>
      <c r="AS152" s="215">
        <f t="shared" si="39"/>
        <v>54.559270516717326</v>
      </c>
      <c r="AT152" s="215">
        <f t="shared" si="40"/>
        <v>213</v>
      </c>
      <c r="AU152">
        <f t="shared" si="41"/>
        <v>32.370820668693007</v>
      </c>
      <c r="AV152" s="215"/>
    </row>
    <row r="153" spans="13:48">
      <c r="M153" s="151">
        <v>298</v>
      </c>
      <c r="N153" s="151">
        <v>76</v>
      </c>
      <c r="O153" s="151">
        <v>7124498.5</v>
      </c>
      <c r="P153" s="151">
        <f t="shared" si="28"/>
        <v>7124.4984999999997</v>
      </c>
      <c r="Q153" s="151">
        <v>449</v>
      </c>
      <c r="S153">
        <f t="shared" si="29"/>
        <v>712.44984999999997</v>
      </c>
      <c r="U153" s="171">
        <f t="shared" si="30"/>
        <v>0.26200971466173439</v>
      </c>
      <c r="AB153" s="148">
        <v>149</v>
      </c>
      <c r="AC153" s="148">
        <v>2974279.8</v>
      </c>
      <c r="AD153">
        <f t="shared" si="31"/>
        <v>297.42797999999999</v>
      </c>
      <c r="AE153" s="210">
        <v>51</v>
      </c>
      <c r="AF153" s="210">
        <v>162</v>
      </c>
      <c r="AG153" s="263">
        <f t="shared" si="32"/>
        <v>213</v>
      </c>
      <c r="AH153" s="212">
        <f t="shared" si="37"/>
        <v>37.10801393728223</v>
      </c>
      <c r="AI153" s="263">
        <v>361</v>
      </c>
      <c r="AJ153" s="212">
        <f t="shared" si="33"/>
        <v>62.891986062717777</v>
      </c>
      <c r="AK153" s="211">
        <v>29</v>
      </c>
      <c r="AL153" s="211">
        <v>13</v>
      </c>
      <c r="AM153" s="211">
        <f t="shared" si="34"/>
        <v>42</v>
      </c>
      <c r="AN153" s="213">
        <f t="shared" si="35"/>
        <v>50</v>
      </c>
      <c r="AO153" s="211">
        <v>42</v>
      </c>
      <c r="AP153" s="213">
        <f t="shared" si="36"/>
        <v>50</v>
      </c>
      <c r="AQ153" s="215"/>
      <c r="AR153" s="215">
        <f t="shared" si="38"/>
        <v>361</v>
      </c>
      <c r="AS153" s="215">
        <f t="shared" si="39"/>
        <v>54.863221884498479</v>
      </c>
      <c r="AT153" s="215">
        <f t="shared" si="40"/>
        <v>213</v>
      </c>
      <c r="AU153">
        <f t="shared" si="41"/>
        <v>32.370820668693007</v>
      </c>
      <c r="AV153" s="215"/>
    </row>
    <row r="154" spans="13:48">
      <c r="M154" s="151">
        <v>300</v>
      </c>
      <c r="N154" s="151">
        <v>76</v>
      </c>
      <c r="O154" s="151">
        <v>7189208.5</v>
      </c>
      <c r="P154" s="151">
        <f t="shared" si="28"/>
        <v>7189.2084999999997</v>
      </c>
      <c r="Q154" s="151">
        <v>449</v>
      </c>
      <c r="S154">
        <f t="shared" si="29"/>
        <v>718.92084999999997</v>
      </c>
      <c r="U154" s="171">
        <f t="shared" si="30"/>
        <v>0.25512508252036481</v>
      </c>
      <c r="AB154" s="148">
        <v>150</v>
      </c>
      <c r="AC154" s="148">
        <v>3008565.5</v>
      </c>
      <c r="AD154">
        <f t="shared" si="31"/>
        <v>300.85655000000003</v>
      </c>
      <c r="AE154" s="210">
        <v>51</v>
      </c>
      <c r="AF154" s="210">
        <v>162</v>
      </c>
      <c r="AG154" s="263">
        <f t="shared" si="32"/>
        <v>213</v>
      </c>
      <c r="AH154" s="212">
        <f t="shared" si="37"/>
        <v>37.10801393728223</v>
      </c>
      <c r="AI154" s="263">
        <v>361</v>
      </c>
      <c r="AJ154" s="212">
        <f t="shared" si="33"/>
        <v>62.891986062717777</v>
      </c>
      <c r="AK154" s="211">
        <v>29</v>
      </c>
      <c r="AL154" s="211">
        <v>13</v>
      </c>
      <c r="AM154" s="211">
        <f t="shared" si="34"/>
        <v>42</v>
      </c>
      <c r="AN154" s="213">
        <f t="shared" si="35"/>
        <v>50</v>
      </c>
      <c r="AO154" s="211">
        <v>42</v>
      </c>
      <c r="AP154" s="213">
        <f t="shared" si="36"/>
        <v>50</v>
      </c>
      <c r="AQ154" s="215"/>
      <c r="AR154" s="215">
        <f t="shared" si="38"/>
        <v>361</v>
      </c>
      <c r="AS154" s="215">
        <f t="shared" si="39"/>
        <v>54.863221884498479</v>
      </c>
      <c r="AT154" s="215">
        <f t="shared" si="40"/>
        <v>213</v>
      </c>
      <c r="AU154">
        <f t="shared" si="41"/>
        <v>32.370820668693007</v>
      </c>
      <c r="AV154" s="215"/>
    </row>
    <row r="155" spans="13:48">
      <c r="M155" s="151">
        <v>302</v>
      </c>
      <c r="N155" s="151">
        <v>76</v>
      </c>
      <c r="O155" s="151">
        <v>7253912.5</v>
      </c>
      <c r="P155" s="151">
        <f t="shared" si="28"/>
        <v>7253.9125000000004</v>
      </c>
      <c r="Q155" s="151">
        <v>449</v>
      </c>
      <c r="S155">
        <f t="shared" si="29"/>
        <v>725.39125000000001</v>
      </c>
      <c r="U155" s="171">
        <f t="shared" si="30"/>
        <v>0.24824108873153503</v>
      </c>
      <c r="AB155" s="148">
        <v>151</v>
      </c>
      <c r="AC155" s="148">
        <v>3042851.8</v>
      </c>
      <c r="AD155">
        <f t="shared" si="31"/>
        <v>304.28517999999997</v>
      </c>
      <c r="AE155" s="210">
        <v>52</v>
      </c>
      <c r="AF155" s="210">
        <v>163</v>
      </c>
      <c r="AG155" s="263">
        <f t="shared" si="32"/>
        <v>215</v>
      </c>
      <c r="AH155" s="212">
        <f t="shared" si="37"/>
        <v>37.456445993031359</v>
      </c>
      <c r="AI155" s="263">
        <v>359</v>
      </c>
      <c r="AJ155" s="212">
        <f t="shared" si="33"/>
        <v>62.543554006968641</v>
      </c>
      <c r="AK155" s="211">
        <v>29</v>
      </c>
      <c r="AL155" s="211">
        <v>13</v>
      </c>
      <c r="AM155" s="211">
        <f t="shared" si="34"/>
        <v>42</v>
      </c>
      <c r="AN155" s="213">
        <f t="shared" si="35"/>
        <v>50</v>
      </c>
      <c r="AO155" s="211">
        <v>42</v>
      </c>
      <c r="AP155" s="213">
        <f t="shared" si="36"/>
        <v>50</v>
      </c>
      <c r="AQ155" s="215"/>
      <c r="AR155" s="215">
        <f t="shared" si="38"/>
        <v>359</v>
      </c>
      <c r="AS155" s="215">
        <f t="shared" si="39"/>
        <v>54.559270516717326</v>
      </c>
      <c r="AT155" s="215">
        <f t="shared" si="40"/>
        <v>215</v>
      </c>
      <c r="AU155">
        <f t="shared" si="41"/>
        <v>32.674772036474167</v>
      </c>
      <c r="AV155" s="215"/>
    </row>
    <row r="156" spans="13:48">
      <c r="M156" s="151">
        <v>304</v>
      </c>
      <c r="N156" s="151">
        <v>76</v>
      </c>
      <c r="O156" s="151">
        <v>7318627</v>
      </c>
      <c r="P156" s="151">
        <f t="shared" si="28"/>
        <v>7318.6270000000004</v>
      </c>
      <c r="Q156" s="151">
        <v>458</v>
      </c>
      <c r="S156">
        <f t="shared" si="29"/>
        <v>731.86270000000002</v>
      </c>
      <c r="U156" s="171">
        <f t="shared" si="30"/>
        <v>0.24135597782576065</v>
      </c>
      <c r="AB156" s="148">
        <v>152</v>
      </c>
      <c r="AC156" s="148">
        <v>3077140.2</v>
      </c>
      <c r="AD156">
        <f t="shared" si="31"/>
        <v>307.71402</v>
      </c>
      <c r="AE156" s="210">
        <v>51</v>
      </c>
      <c r="AF156" s="210">
        <v>162</v>
      </c>
      <c r="AG156" s="263">
        <f t="shared" si="32"/>
        <v>213</v>
      </c>
      <c r="AH156" s="212">
        <f t="shared" si="37"/>
        <v>37.10801393728223</v>
      </c>
      <c r="AI156" s="263">
        <v>361</v>
      </c>
      <c r="AJ156" s="212">
        <f t="shared" si="33"/>
        <v>62.891986062717777</v>
      </c>
      <c r="AK156" s="211">
        <v>29</v>
      </c>
      <c r="AL156" s="211">
        <v>13</v>
      </c>
      <c r="AM156" s="211">
        <f t="shared" si="34"/>
        <v>42</v>
      </c>
      <c r="AN156" s="213">
        <f t="shared" si="35"/>
        <v>50</v>
      </c>
      <c r="AO156" s="211">
        <v>42</v>
      </c>
      <c r="AP156" s="213">
        <f t="shared" si="36"/>
        <v>50</v>
      </c>
      <c r="AQ156" s="215"/>
      <c r="AR156" s="215">
        <f t="shared" si="38"/>
        <v>361</v>
      </c>
      <c r="AS156" s="215">
        <f t="shared" si="39"/>
        <v>54.863221884498479</v>
      </c>
      <c r="AT156" s="215">
        <f t="shared" si="40"/>
        <v>213</v>
      </c>
      <c r="AU156">
        <f t="shared" si="41"/>
        <v>32.370820668693007</v>
      </c>
      <c r="AV156" s="215"/>
    </row>
    <row r="157" spans="13:48">
      <c r="M157" s="151">
        <v>306</v>
      </c>
      <c r="N157" s="151">
        <v>76</v>
      </c>
      <c r="O157" s="151">
        <v>7383393.5</v>
      </c>
      <c r="P157" s="151">
        <f t="shared" si="28"/>
        <v>7383.3935000000001</v>
      </c>
      <c r="Q157" s="151">
        <v>458</v>
      </c>
      <c r="S157">
        <f t="shared" si="29"/>
        <v>738.33934999999997</v>
      </c>
      <c r="U157" s="171">
        <f t="shared" si="30"/>
        <v>0.2344653345313083</v>
      </c>
      <c r="AB157" s="148">
        <v>153</v>
      </c>
      <c r="AC157" s="148">
        <v>3111426</v>
      </c>
      <c r="AD157">
        <f t="shared" si="31"/>
        <v>311.14260000000002</v>
      </c>
      <c r="AE157" s="210">
        <v>51</v>
      </c>
      <c r="AF157" s="210">
        <v>162</v>
      </c>
      <c r="AG157" s="263">
        <f t="shared" si="32"/>
        <v>213</v>
      </c>
      <c r="AH157" s="212">
        <f t="shared" si="37"/>
        <v>36.660929432013766</v>
      </c>
      <c r="AI157" s="263">
        <v>368</v>
      </c>
      <c r="AJ157" s="212">
        <f t="shared" si="33"/>
        <v>63.339070567986234</v>
      </c>
      <c r="AK157" s="211">
        <v>29</v>
      </c>
      <c r="AL157" s="211">
        <v>13</v>
      </c>
      <c r="AM157" s="211">
        <f t="shared" si="34"/>
        <v>42</v>
      </c>
      <c r="AN157" s="213">
        <f t="shared" si="35"/>
        <v>54.54545454545454</v>
      </c>
      <c r="AO157" s="211">
        <v>35</v>
      </c>
      <c r="AP157" s="213">
        <f t="shared" si="36"/>
        <v>45.454545454545453</v>
      </c>
      <c r="AQ157" s="215"/>
      <c r="AR157" s="215">
        <f t="shared" si="38"/>
        <v>368</v>
      </c>
      <c r="AS157" s="215">
        <f t="shared" si="39"/>
        <v>55.927051671732521</v>
      </c>
      <c r="AT157" s="215">
        <f t="shared" si="40"/>
        <v>213</v>
      </c>
      <c r="AU157">
        <f t="shared" si="41"/>
        <v>32.370820668693007</v>
      </c>
      <c r="AV157" s="215"/>
    </row>
    <row r="158" spans="13:48">
      <c r="M158" s="151">
        <v>308</v>
      </c>
      <c r="N158" s="151">
        <v>76</v>
      </c>
      <c r="O158" s="151">
        <v>7448161</v>
      </c>
      <c r="P158" s="151">
        <f t="shared" si="28"/>
        <v>7448.1610000000001</v>
      </c>
      <c r="Q158" s="151">
        <v>457</v>
      </c>
      <c r="S158">
        <f t="shared" si="29"/>
        <v>744.81610000000001</v>
      </c>
      <c r="U158" s="171">
        <f t="shared" si="30"/>
        <v>0.227574584844766</v>
      </c>
      <c r="AB158" s="148">
        <v>154</v>
      </c>
      <c r="AC158" s="148">
        <v>3146650.5</v>
      </c>
      <c r="AD158">
        <f t="shared" si="31"/>
        <v>314.66505000000001</v>
      </c>
      <c r="AE158" s="210">
        <v>51</v>
      </c>
      <c r="AF158" s="210">
        <v>165</v>
      </c>
      <c r="AG158" s="263">
        <f t="shared" si="32"/>
        <v>216</v>
      </c>
      <c r="AH158" s="212">
        <f t="shared" si="37"/>
        <v>37.113402061855673</v>
      </c>
      <c r="AI158" s="263">
        <v>366</v>
      </c>
      <c r="AJ158" s="212">
        <f t="shared" si="33"/>
        <v>62.886597938144327</v>
      </c>
      <c r="AK158" s="211">
        <v>28</v>
      </c>
      <c r="AL158" s="211">
        <v>13</v>
      </c>
      <c r="AM158" s="211">
        <f t="shared" si="34"/>
        <v>41</v>
      </c>
      <c r="AN158" s="213">
        <f t="shared" si="35"/>
        <v>53.94736842105263</v>
      </c>
      <c r="AO158" s="211">
        <v>35</v>
      </c>
      <c r="AP158" s="213">
        <f t="shared" si="36"/>
        <v>46.05263157894737</v>
      </c>
      <c r="AQ158" s="215"/>
      <c r="AR158" s="215">
        <f t="shared" si="38"/>
        <v>366</v>
      </c>
      <c r="AS158" s="215">
        <f t="shared" si="39"/>
        <v>55.623100303951368</v>
      </c>
      <c r="AT158" s="215">
        <f t="shared" si="40"/>
        <v>216</v>
      </c>
      <c r="AU158">
        <f t="shared" si="41"/>
        <v>32.826747720364743</v>
      </c>
      <c r="AV158" s="215"/>
    </row>
    <row r="159" spans="13:48">
      <c r="M159" s="151">
        <v>310</v>
      </c>
      <c r="N159" s="151">
        <v>76</v>
      </c>
      <c r="O159" s="151">
        <v>7512924</v>
      </c>
      <c r="P159" s="151">
        <f t="shared" si="28"/>
        <v>7512.924</v>
      </c>
      <c r="Q159" s="151">
        <v>457</v>
      </c>
      <c r="S159">
        <f t="shared" si="29"/>
        <v>751.29240000000004</v>
      </c>
      <c r="U159" s="171">
        <f t="shared" si="30"/>
        <v>0.22068431392262852</v>
      </c>
      <c r="AB159" s="148">
        <v>155</v>
      </c>
      <c r="AC159" s="148">
        <v>3182110</v>
      </c>
      <c r="AD159">
        <f t="shared" si="31"/>
        <v>318.21100000000001</v>
      </c>
      <c r="AE159" s="210">
        <v>51</v>
      </c>
      <c r="AF159" s="210">
        <v>163</v>
      </c>
      <c r="AG159" s="263">
        <f t="shared" si="32"/>
        <v>214</v>
      </c>
      <c r="AH159" s="212">
        <f t="shared" si="37"/>
        <v>36.769759450171826</v>
      </c>
      <c r="AI159" s="263">
        <v>368</v>
      </c>
      <c r="AJ159" s="212">
        <f t="shared" si="33"/>
        <v>63.230240549828174</v>
      </c>
      <c r="AK159" s="211">
        <v>28</v>
      </c>
      <c r="AL159" s="211">
        <v>13</v>
      </c>
      <c r="AM159" s="211">
        <f t="shared" si="34"/>
        <v>41</v>
      </c>
      <c r="AN159" s="213">
        <f t="shared" si="35"/>
        <v>53.94736842105263</v>
      </c>
      <c r="AO159" s="211">
        <v>35</v>
      </c>
      <c r="AP159" s="213">
        <f t="shared" si="36"/>
        <v>46.05263157894737</v>
      </c>
      <c r="AQ159" s="215"/>
      <c r="AR159" s="215">
        <f t="shared" si="38"/>
        <v>368</v>
      </c>
      <c r="AS159" s="215">
        <f t="shared" si="39"/>
        <v>55.927051671732521</v>
      </c>
      <c r="AT159" s="215">
        <f t="shared" si="40"/>
        <v>214</v>
      </c>
      <c r="AU159">
        <f t="shared" si="41"/>
        <v>32.52279635258359</v>
      </c>
      <c r="AV159" s="215"/>
    </row>
    <row r="160" spans="13:48">
      <c r="M160" s="151">
        <v>312</v>
      </c>
      <c r="N160" s="151">
        <v>76</v>
      </c>
      <c r="O160" s="151">
        <v>7577689</v>
      </c>
      <c r="P160" s="151">
        <f t="shared" si="28"/>
        <v>7577.6890000000003</v>
      </c>
      <c r="Q160" s="151">
        <v>458</v>
      </c>
      <c r="S160">
        <f t="shared" si="29"/>
        <v>757.76890000000003</v>
      </c>
      <c r="U160" s="171">
        <f t="shared" si="30"/>
        <v>0.21379383021631113</v>
      </c>
      <c r="AB160" s="148">
        <v>156</v>
      </c>
      <c r="AC160" s="148">
        <v>3217571.5</v>
      </c>
      <c r="AD160">
        <f t="shared" si="31"/>
        <v>321.75715000000002</v>
      </c>
      <c r="AE160" s="210">
        <v>52</v>
      </c>
      <c r="AF160" s="210">
        <v>163</v>
      </c>
      <c r="AG160" s="263">
        <f t="shared" si="32"/>
        <v>215</v>
      </c>
      <c r="AH160" s="212">
        <f t="shared" si="37"/>
        <v>36.878216123499143</v>
      </c>
      <c r="AI160" s="263">
        <v>368</v>
      </c>
      <c r="AJ160" s="212">
        <f t="shared" si="33"/>
        <v>63.121783876500857</v>
      </c>
      <c r="AK160" s="211">
        <v>28</v>
      </c>
      <c r="AL160" s="211">
        <v>12</v>
      </c>
      <c r="AM160" s="211">
        <f t="shared" si="34"/>
        <v>40</v>
      </c>
      <c r="AN160" s="213">
        <f t="shared" si="35"/>
        <v>53.333333333333336</v>
      </c>
      <c r="AO160" s="211">
        <v>35</v>
      </c>
      <c r="AP160" s="213">
        <f t="shared" si="36"/>
        <v>46.666666666666664</v>
      </c>
      <c r="AQ160" s="215"/>
      <c r="AR160" s="215">
        <f t="shared" si="38"/>
        <v>368</v>
      </c>
      <c r="AS160" s="215">
        <f t="shared" si="39"/>
        <v>55.927051671732521</v>
      </c>
      <c r="AT160" s="215">
        <f t="shared" si="40"/>
        <v>215</v>
      </c>
      <c r="AU160">
        <f t="shared" si="41"/>
        <v>32.674772036474167</v>
      </c>
      <c r="AV160" s="215"/>
    </row>
    <row r="161" spans="13:48">
      <c r="M161" s="151">
        <v>314</v>
      </c>
      <c r="N161" s="151">
        <v>76</v>
      </c>
      <c r="O161" s="151">
        <v>7642453</v>
      </c>
      <c r="P161" s="151">
        <f t="shared" si="28"/>
        <v>7642.4530000000004</v>
      </c>
      <c r="Q161" s="151">
        <v>458</v>
      </c>
      <c r="S161">
        <f t="shared" si="29"/>
        <v>764.24530000000004</v>
      </c>
      <c r="U161" s="171">
        <f t="shared" si="30"/>
        <v>0.20690345290208367</v>
      </c>
      <c r="AB161" s="148">
        <v>157</v>
      </c>
      <c r="AC161" s="148">
        <v>3253133.2</v>
      </c>
      <c r="AD161">
        <f t="shared" si="31"/>
        <v>325.31332000000003</v>
      </c>
      <c r="AE161" s="210">
        <v>52</v>
      </c>
      <c r="AF161" s="210">
        <v>165</v>
      </c>
      <c r="AG161" s="263">
        <f t="shared" si="32"/>
        <v>217</v>
      </c>
      <c r="AH161" s="212">
        <f t="shared" si="37"/>
        <v>36.967632027257238</v>
      </c>
      <c r="AI161" s="263">
        <v>370</v>
      </c>
      <c r="AJ161" s="212">
        <f t="shared" si="33"/>
        <v>63.032367972742762</v>
      </c>
      <c r="AK161" s="211">
        <v>26</v>
      </c>
      <c r="AL161" s="211">
        <v>12</v>
      </c>
      <c r="AM161" s="211">
        <f t="shared" si="34"/>
        <v>38</v>
      </c>
      <c r="AN161" s="213">
        <f t="shared" si="35"/>
        <v>53.521126760563376</v>
      </c>
      <c r="AO161" s="211">
        <v>33</v>
      </c>
      <c r="AP161" s="213">
        <f t="shared" si="36"/>
        <v>46.478873239436616</v>
      </c>
      <c r="AQ161" s="215"/>
      <c r="AR161" s="215">
        <f t="shared" si="38"/>
        <v>370</v>
      </c>
      <c r="AS161" s="215">
        <f t="shared" si="39"/>
        <v>56.231003039513681</v>
      </c>
      <c r="AT161" s="215">
        <f t="shared" si="40"/>
        <v>217</v>
      </c>
      <c r="AU161">
        <f t="shared" si="41"/>
        <v>32.978723404255319</v>
      </c>
      <c r="AV161" s="215"/>
    </row>
    <row r="162" spans="13:48">
      <c r="M162" s="151">
        <v>316</v>
      </c>
      <c r="N162" s="151">
        <v>76</v>
      </c>
      <c r="O162" s="151">
        <v>7707214</v>
      </c>
      <c r="P162" s="151">
        <f t="shared" si="28"/>
        <v>7707.2139999999999</v>
      </c>
      <c r="Q162" s="151">
        <v>457</v>
      </c>
      <c r="S162">
        <f t="shared" si="29"/>
        <v>770.72140000000002</v>
      </c>
      <c r="U162" s="171">
        <f t="shared" si="30"/>
        <v>0.20001339476412611</v>
      </c>
      <c r="AB162" s="148">
        <v>158</v>
      </c>
      <c r="AC162" s="148">
        <v>3289594.2</v>
      </c>
      <c r="AD162">
        <f t="shared" si="31"/>
        <v>328.95942000000002</v>
      </c>
      <c r="AE162" s="210">
        <v>52</v>
      </c>
      <c r="AF162" s="210">
        <v>165</v>
      </c>
      <c r="AG162" s="263">
        <f t="shared" si="32"/>
        <v>217</v>
      </c>
      <c r="AH162" s="212">
        <f t="shared" si="37"/>
        <v>36.967632027257238</v>
      </c>
      <c r="AI162" s="263">
        <v>370</v>
      </c>
      <c r="AJ162" s="212">
        <f t="shared" si="33"/>
        <v>63.032367972742762</v>
      </c>
      <c r="AK162" s="211">
        <v>26</v>
      </c>
      <c r="AL162" s="211">
        <v>12</v>
      </c>
      <c r="AM162" s="211">
        <f t="shared" si="34"/>
        <v>38</v>
      </c>
      <c r="AN162" s="213">
        <f t="shared" si="35"/>
        <v>53.521126760563376</v>
      </c>
      <c r="AO162" s="211">
        <v>33</v>
      </c>
      <c r="AP162" s="213">
        <f t="shared" si="36"/>
        <v>46.478873239436616</v>
      </c>
      <c r="AQ162" s="215"/>
      <c r="AR162" s="215">
        <f t="shared" si="38"/>
        <v>370</v>
      </c>
      <c r="AS162" s="215">
        <f t="shared" si="39"/>
        <v>56.231003039513681</v>
      </c>
      <c r="AT162" s="215">
        <f t="shared" si="40"/>
        <v>217</v>
      </c>
      <c r="AU162">
        <f t="shared" si="41"/>
        <v>32.978723404255319</v>
      </c>
      <c r="AV162" s="215"/>
    </row>
    <row r="163" spans="13:48">
      <c r="M163" s="151">
        <v>318</v>
      </c>
      <c r="N163" s="151">
        <v>76</v>
      </c>
      <c r="O163" s="151">
        <v>7771980.5</v>
      </c>
      <c r="P163" s="151">
        <f t="shared" si="28"/>
        <v>7771.9804999999997</v>
      </c>
      <c r="Q163" s="151">
        <v>458</v>
      </c>
      <c r="S163">
        <f t="shared" si="29"/>
        <v>777.19804999999997</v>
      </c>
      <c r="U163" s="171">
        <f t="shared" si="30"/>
        <v>0.19312275146967378</v>
      </c>
      <c r="AB163" s="148">
        <v>159</v>
      </c>
      <c r="AC163" s="148">
        <v>3327033.2</v>
      </c>
      <c r="AD163">
        <f t="shared" si="31"/>
        <v>332.70332000000002</v>
      </c>
      <c r="AE163" s="210">
        <v>52</v>
      </c>
      <c r="AF163" s="210">
        <v>165</v>
      </c>
      <c r="AG163" s="263">
        <f t="shared" si="32"/>
        <v>217</v>
      </c>
      <c r="AH163" s="212">
        <f t="shared" si="37"/>
        <v>36.779661016949149</v>
      </c>
      <c r="AI163" s="263">
        <v>373</v>
      </c>
      <c r="AJ163" s="212">
        <f t="shared" si="33"/>
        <v>63.220338983050851</v>
      </c>
      <c r="AK163" s="211">
        <v>25</v>
      </c>
      <c r="AL163" s="211">
        <v>12</v>
      </c>
      <c r="AM163" s="211">
        <f t="shared" si="34"/>
        <v>37</v>
      </c>
      <c r="AN163" s="213">
        <f t="shared" si="35"/>
        <v>54.411764705882348</v>
      </c>
      <c r="AO163" s="211">
        <v>31</v>
      </c>
      <c r="AP163" s="213">
        <f t="shared" si="36"/>
        <v>45.588235294117645</v>
      </c>
      <c r="AQ163" s="215"/>
      <c r="AR163" s="215">
        <f t="shared" si="38"/>
        <v>373</v>
      </c>
      <c r="AS163" s="215">
        <f t="shared" si="39"/>
        <v>56.686930091185403</v>
      </c>
      <c r="AT163" s="215">
        <f t="shared" si="40"/>
        <v>217</v>
      </c>
      <c r="AU163">
        <f t="shared" si="41"/>
        <v>32.978723404255319</v>
      </c>
      <c r="AV163" s="215"/>
    </row>
    <row r="164" spans="13:48">
      <c r="M164" s="151">
        <v>320</v>
      </c>
      <c r="N164" s="151">
        <v>76</v>
      </c>
      <c r="O164" s="151">
        <v>7836866.5</v>
      </c>
      <c r="P164" s="151">
        <f t="shared" si="28"/>
        <v>7836.8665000000001</v>
      </c>
      <c r="Q164" s="151">
        <v>460</v>
      </c>
      <c r="S164">
        <f t="shared" si="29"/>
        <v>783.68664999999999</v>
      </c>
      <c r="U164" s="171">
        <f t="shared" si="30"/>
        <v>0.1862193943204711</v>
      </c>
      <c r="AB164" s="148">
        <v>160</v>
      </c>
      <c r="AC164" s="148">
        <v>3364579</v>
      </c>
      <c r="AD164">
        <f t="shared" si="31"/>
        <v>336.4579</v>
      </c>
      <c r="AE164" s="210">
        <v>52</v>
      </c>
      <c r="AF164" s="210">
        <v>165</v>
      </c>
      <c r="AG164" s="263">
        <f t="shared" si="32"/>
        <v>217</v>
      </c>
      <c r="AH164" s="212">
        <f t="shared" si="37"/>
        <v>36.779661016949149</v>
      </c>
      <c r="AI164" s="263">
        <v>373</v>
      </c>
      <c r="AJ164" s="212">
        <f t="shared" si="33"/>
        <v>63.220338983050851</v>
      </c>
      <c r="AK164" s="211">
        <v>25</v>
      </c>
      <c r="AL164" s="211">
        <v>12</v>
      </c>
      <c r="AM164" s="211">
        <f t="shared" si="34"/>
        <v>37</v>
      </c>
      <c r="AN164" s="213">
        <f t="shared" si="35"/>
        <v>54.411764705882348</v>
      </c>
      <c r="AO164" s="211">
        <v>31</v>
      </c>
      <c r="AP164" s="213">
        <f t="shared" si="36"/>
        <v>45.588235294117645</v>
      </c>
      <c r="AQ164" s="215"/>
      <c r="AR164" s="215">
        <f t="shared" si="38"/>
        <v>373</v>
      </c>
      <c r="AS164" s="215">
        <f t="shared" si="39"/>
        <v>56.686930091185403</v>
      </c>
      <c r="AT164" s="215">
        <f t="shared" si="40"/>
        <v>217</v>
      </c>
      <c r="AU164">
        <f t="shared" si="41"/>
        <v>32.978723404255319</v>
      </c>
      <c r="AV164" s="215"/>
    </row>
    <row r="165" spans="13:48">
      <c r="M165" s="151">
        <v>322</v>
      </c>
      <c r="N165" s="151">
        <v>76</v>
      </c>
      <c r="O165" s="151">
        <v>7901632.5</v>
      </c>
      <c r="P165" s="151">
        <f t="shared" si="28"/>
        <v>7901.6324999999997</v>
      </c>
      <c r="Q165" s="151">
        <v>459</v>
      </c>
      <c r="S165">
        <f t="shared" si="29"/>
        <v>790.16324999999995</v>
      </c>
      <c r="U165" s="171">
        <f t="shared" si="30"/>
        <v>0.17932880422206374</v>
      </c>
      <c r="AB165" s="148">
        <v>161</v>
      </c>
      <c r="AC165" s="148">
        <v>3402121.8</v>
      </c>
      <c r="AD165">
        <f t="shared" si="31"/>
        <v>340.21217999999999</v>
      </c>
      <c r="AE165" s="210">
        <v>52</v>
      </c>
      <c r="AF165" s="210">
        <v>166</v>
      </c>
      <c r="AG165" s="263">
        <f t="shared" si="32"/>
        <v>218</v>
      </c>
      <c r="AH165" s="212">
        <f t="shared" si="37"/>
        <v>36.949152542372879</v>
      </c>
      <c r="AI165" s="263">
        <v>372</v>
      </c>
      <c r="AJ165" s="212">
        <f t="shared" si="33"/>
        <v>63.050847457627121</v>
      </c>
      <c r="AK165" s="211">
        <v>25</v>
      </c>
      <c r="AL165" s="211">
        <v>12</v>
      </c>
      <c r="AM165" s="211">
        <f t="shared" si="34"/>
        <v>37</v>
      </c>
      <c r="AN165" s="213">
        <f t="shared" si="35"/>
        <v>54.411764705882348</v>
      </c>
      <c r="AO165" s="211">
        <v>31</v>
      </c>
      <c r="AP165" s="213">
        <f t="shared" si="36"/>
        <v>45.588235294117645</v>
      </c>
      <c r="AQ165" s="215"/>
      <c r="AR165" s="215">
        <f t="shared" si="38"/>
        <v>372</v>
      </c>
      <c r="AS165" s="215">
        <f t="shared" si="39"/>
        <v>56.534954407294833</v>
      </c>
      <c r="AT165" s="215">
        <f t="shared" si="40"/>
        <v>218</v>
      </c>
      <c r="AU165">
        <f t="shared" si="41"/>
        <v>33.130699088145896</v>
      </c>
      <c r="AV165" s="215"/>
    </row>
    <row r="166" spans="13:48">
      <c r="M166" s="151">
        <v>324</v>
      </c>
      <c r="N166" s="151">
        <v>76</v>
      </c>
      <c r="O166" s="151">
        <v>7966398.5</v>
      </c>
      <c r="P166" s="151">
        <f t="shared" si="28"/>
        <v>7966.3985000000002</v>
      </c>
      <c r="Q166" s="151">
        <v>460</v>
      </c>
      <c r="S166">
        <f t="shared" si="29"/>
        <v>796.63985000000002</v>
      </c>
      <c r="U166" s="171">
        <f t="shared" si="30"/>
        <v>0.17243821412365637</v>
      </c>
      <c r="AB166" s="148">
        <v>162</v>
      </c>
      <c r="AC166" s="148">
        <v>3439667</v>
      </c>
      <c r="AD166">
        <f t="shared" si="31"/>
        <v>343.9667</v>
      </c>
      <c r="AE166" s="210">
        <v>52</v>
      </c>
      <c r="AF166" s="210">
        <v>166</v>
      </c>
      <c r="AG166" s="263">
        <f t="shared" si="32"/>
        <v>218</v>
      </c>
      <c r="AH166" s="212">
        <f t="shared" si="37"/>
        <v>36.949152542372879</v>
      </c>
      <c r="AI166" s="263">
        <v>372</v>
      </c>
      <c r="AJ166" s="212">
        <f t="shared" si="33"/>
        <v>63.050847457627121</v>
      </c>
      <c r="AK166" s="211">
        <v>25</v>
      </c>
      <c r="AL166" s="211">
        <v>12</v>
      </c>
      <c r="AM166" s="211">
        <f t="shared" si="34"/>
        <v>37</v>
      </c>
      <c r="AN166" s="213">
        <f t="shared" si="35"/>
        <v>54.411764705882348</v>
      </c>
      <c r="AO166" s="211">
        <v>31</v>
      </c>
      <c r="AP166" s="213">
        <f t="shared" si="36"/>
        <v>45.588235294117645</v>
      </c>
      <c r="AQ166" s="215"/>
      <c r="AR166" s="215">
        <f t="shared" si="38"/>
        <v>372</v>
      </c>
      <c r="AS166" s="215">
        <f t="shared" si="39"/>
        <v>56.534954407294833</v>
      </c>
      <c r="AT166" s="215">
        <f t="shared" si="40"/>
        <v>218</v>
      </c>
      <c r="AU166">
        <f t="shared" si="41"/>
        <v>33.130699088145896</v>
      </c>
      <c r="AV166" s="215"/>
    </row>
    <row r="167" spans="13:48">
      <c r="M167" s="151">
        <v>326</v>
      </c>
      <c r="N167" s="151">
        <v>76</v>
      </c>
      <c r="O167" s="151">
        <v>8031160</v>
      </c>
      <c r="P167" s="151">
        <f t="shared" si="28"/>
        <v>8031.16</v>
      </c>
      <c r="Q167" s="151">
        <v>460</v>
      </c>
      <c r="S167">
        <f t="shared" si="29"/>
        <v>803.11599999999999</v>
      </c>
      <c r="U167" s="171">
        <f t="shared" si="30"/>
        <v>0.16554810278965384</v>
      </c>
      <c r="AB167" s="148">
        <v>163</v>
      </c>
      <c r="AC167" s="148">
        <v>3477211.2</v>
      </c>
      <c r="AD167">
        <f t="shared" si="31"/>
        <v>347.72112000000004</v>
      </c>
      <c r="AE167" s="210">
        <v>52</v>
      </c>
      <c r="AF167" s="210">
        <v>165</v>
      </c>
      <c r="AG167" s="263">
        <f t="shared" si="32"/>
        <v>217</v>
      </c>
      <c r="AH167" s="212">
        <f t="shared" si="37"/>
        <v>36.779661016949149</v>
      </c>
      <c r="AI167" s="263">
        <v>373</v>
      </c>
      <c r="AJ167" s="212">
        <f t="shared" si="33"/>
        <v>63.220338983050851</v>
      </c>
      <c r="AK167" s="211">
        <v>25</v>
      </c>
      <c r="AL167" s="211">
        <v>12</v>
      </c>
      <c r="AM167" s="211">
        <f t="shared" si="34"/>
        <v>37</v>
      </c>
      <c r="AN167" s="213">
        <f t="shared" si="35"/>
        <v>54.411764705882348</v>
      </c>
      <c r="AO167" s="211">
        <v>31</v>
      </c>
      <c r="AP167" s="213">
        <f t="shared" si="36"/>
        <v>45.588235294117645</v>
      </c>
      <c r="AQ167" s="215"/>
      <c r="AR167" s="215">
        <f t="shared" si="38"/>
        <v>373</v>
      </c>
      <c r="AS167" s="215">
        <f t="shared" si="39"/>
        <v>56.686930091185403</v>
      </c>
      <c r="AT167" s="215">
        <f t="shared" si="40"/>
        <v>217</v>
      </c>
      <c r="AU167">
        <f t="shared" si="41"/>
        <v>32.978723404255319</v>
      </c>
      <c r="AV167" s="215"/>
    </row>
    <row r="168" spans="13:48">
      <c r="M168" s="151">
        <v>328</v>
      </c>
      <c r="N168" s="151">
        <v>76</v>
      </c>
      <c r="O168" s="151">
        <v>8095929.5</v>
      </c>
      <c r="P168" s="151">
        <f t="shared" si="28"/>
        <v>8095.9295000000002</v>
      </c>
      <c r="Q168" s="151">
        <v>459</v>
      </c>
      <c r="S168">
        <f t="shared" si="29"/>
        <v>809.59294999999997</v>
      </c>
      <c r="U168" s="171">
        <f t="shared" si="30"/>
        <v>0.15865714031893161</v>
      </c>
      <c r="AB168" s="148">
        <v>164</v>
      </c>
      <c r="AC168" s="148">
        <v>3514756.2</v>
      </c>
      <c r="AD168">
        <f t="shared" si="31"/>
        <v>351.47561999999999</v>
      </c>
      <c r="AE168" s="210">
        <v>52</v>
      </c>
      <c r="AF168" s="210">
        <v>165</v>
      </c>
      <c r="AG168" s="263">
        <f t="shared" si="32"/>
        <v>217</v>
      </c>
      <c r="AH168" s="212">
        <f t="shared" si="37"/>
        <v>36.717428087986463</v>
      </c>
      <c r="AI168" s="263">
        <v>374</v>
      </c>
      <c r="AJ168" s="212">
        <f t="shared" si="33"/>
        <v>63.282571912013537</v>
      </c>
      <c r="AK168" s="211">
        <v>25</v>
      </c>
      <c r="AL168" s="211">
        <v>12</v>
      </c>
      <c r="AM168" s="211">
        <f t="shared" si="34"/>
        <v>37</v>
      </c>
      <c r="AN168" s="213">
        <f t="shared" si="35"/>
        <v>55.223880597014926</v>
      </c>
      <c r="AO168" s="211">
        <v>30</v>
      </c>
      <c r="AP168" s="213">
        <f t="shared" si="36"/>
        <v>44.776119402985074</v>
      </c>
      <c r="AQ168" s="215"/>
      <c r="AR168" s="215">
        <f t="shared" si="38"/>
        <v>374</v>
      </c>
      <c r="AS168" s="215">
        <f t="shared" si="39"/>
        <v>56.838905775075986</v>
      </c>
      <c r="AT168" s="215">
        <f t="shared" si="40"/>
        <v>217</v>
      </c>
      <c r="AU168">
        <f t="shared" si="41"/>
        <v>32.978723404255319</v>
      </c>
      <c r="AV168" s="215"/>
    </row>
    <row r="169" spans="13:48">
      <c r="M169" s="151">
        <v>330</v>
      </c>
      <c r="N169" s="151">
        <v>76</v>
      </c>
      <c r="O169" s="151">
        <v>8160689</v>
      </c>
      <c r="P169" s="151">
        <f t="shared" si="28"/>
        <v>8160.6890000000003</v>
      </c>
      <c r="Q169" s="151">
        <v>460</v>
      </c>
      <c r="S169">
        <f t="shared" si="29"/>
        <v>816.06889999999999</v>
      </c>
      <c r="U169" s="171">
        <f t="shared" si="30"/>
        <v>0.151767241769109</v>
      </c>
      <c r="AB169" s="148">
        <v>165</v>
      </c>
      <c r="AC169" s="148">
        <v>3552300.8</v>
      </c>
      <c r="AD169">
        <f t="shared" si="31"/>
        <v>355.23007999999999</v>
      </c>
      <c r="AE169" s="210">
        <v>52</v>
      </c>
      <c r="AF169" s="210">
        <v>165</v>
      </c>
      <c r="AG169" s="263">
        <f t="shared" si="32"/>
        <v>217</v>
      </c>
      <c r="AH169" s="212">
        <f t="shared" si="37"/>
        <v>36.717428087986463</v>
      </c>
      <c r="AI169" s="263">
        <v>374</v>
      </c>
      <c r="AJ169" s="212">
        <f t="shared" si="33"/>
        <v>63.282571912013537</v>
      </c>
      <c r="AK169" s="211">
        <v>25</v>
      </c>
      <c r="AL169" s="211">
        <v>12</v>
      </c>
      <c r="AM169" s="211">
        <f t="shared" si="34"/>
        <v>37</v>
      </c>
      <c r="AN169" s="213">
        <f t="shared" si="35"/>
        <v>55.223880597014926</v>
      </c>
      <c r="AO169" s="211">
        <v>30</v>
      </c>
      <c r="AP169" s="213">
        <f t="shared" si="36"/>
        <v>44.776119402985074</v>
      </c>
      <c r="AQ169" s="215"/>
      <c r="AR169" s="215">
        <f t="shared" si="38"/>
        <v>374</v>
      </c>
      <c r="AS169" s="215">
        <f t="shared" si="39"/>
        <v>56.838905775075986</v>
      </c>
      <c r="AT169" s="215">
        <f t="shared" si="40"/>
        <v>217</v>
      </c>
      <c r="AU169">
        <f t="shared" si="41"/>
        <v>32.978723404255319</v>
      </c>
      <c r="AV169" s="215"/>
    </row>
    <row r="170" spans="13:48">
      <c r="M170" s="151">
        <v>332</v>
      </c>
      <c r="N170" s="151">
        <v>76</v>
      </c>
      <c r="O170" s="151">
        <v>8225530</v>
      </c>
      <c r="P170" s="151">
        <f t="shared" si="28"/>
        <v>8225.5300000000007</v>
      </c>
      <c r="Q170" s="151">
        <v>460</v>
      </c>
      <c r="S170">
        <f t="shared" si="29"/>
        <v>822.553</v>
      </c>
      <c r="U170" s="171">
        <f t="shared" si="30"/>
        <v>0.14486867226395456</v>
      </c>
      <c r="AB170" s="148">
        <v>166</v>
      </c>
      <c r="AC170" s="148">
        <v>3589843.2</v>
      </c>
      <c r="AD170">
        <f t="shared" si="31"/>
        <v>358.98432000000003</v>
      </c>
      <c r="AE170" s="210">
        <v>52</v>
      </c>
      <c r="AF170" s="210">
        <v>166</v>
      </c>
      <c r="AG170" s="263">
        <f t="shared" si="32"/>
        <v>218</v>
      </c>
      <c r="AH170" s="212">
        <f t="shared" si="37"/>
        <v>36.886632825719119</v>
      </c>
      <c r="AI170" s="263">
        <v>373</v>
      </c>
      <c r="AJ170" s="212">
        <f t="shared" si="33"/>
        <v>63.113367174280874</v>
      </c>
      <c r="AK170" s="211">
        <v>25</v>
      </c>
      <c r="AL170" s="211">
        <v>12</v>
      </c>
      <c r="AM170" s="211">
        <f t="shared" si="34"/>
        <v>37</v>
      </c>
      <c r="AN170" s="213">
        <f t="shared" si="35"/>
        <v>55.223880597014926</v>
      </c>
      <c r="AO170" s="211">
        <v>30</v>
      </c>
      <c r="AP170" s="213">
        <f t="shared" si="36"/>
        <v>44.776119402985074</v>
      </c>
      <c r="AQ170" s="215"/>
      <c r="AR170" s="215">
        <f t="shared" si="38"/>
        <v>373</v>
      </c>
      <c r="AS170" s="215">
        <f t="shared" si="39"/>
        <v>56.686930091185403</v>
      </c>
      <c r="AT170" s="215">
        <f t="shared" si="40"/>
        <v>218</v>
      </c>
      <c r="AU170">
        <f t="shared" si="41"/>
        <v>33.130699088145896</v>
      </c>
      <c r="AV170" s="215"/>
    </row>
    <row r="171" spans="13:48">
      <c r="M171" s="151">
        <v>334</v>
      </c>
      <c r="N171" s="151">
        <v>76</v>
      </c>
      <c r="O171" s="151">
        <v>8290389.5</v>
      </c>
      <c r="P171" s="151">
        <f t="shared" si="28"/>
        <v>8290.3894999999993</v>
      </c>
      <c r="Q171" s="151">
        <v>460</v>
      </c>
      <c r="S171">
        <f t="shared" si="29"/>
        <v>829.03895</v>
      </c>
      <c r="U171" s="171">
        <f t="shared" si="30"/>
        <v>0.13796813450513584</v>
      </c>
      <c r="AB171" s="148">
        <v>167</v>
      </c>
      <c r="AC171" s="148">
        <v>3627388.2</v>
      </c>
      <c r="AD171">
        <f t="shared" si="31"/>
        <v>362.73882000000003</v>
      </c>
      <c r="AE171" s="210">
        <v>52</v>
      </c>
      <c r="AF171" s="210">
        <v>167</v>
      </c>
      <c r="AG171" s="263">
        <f t="shared" si="32"/>
        <v>219</v>
      </c>
      <c r="AH171" s="212">
        <f t="shared" si="37"/>
        <v>36.930860033726816</v>
      </c>
      <c r="AI171" s="263">
        <v>374</v>
      </c>
      <c r="AJ171" s="212">
        <f t="shared" si="33"/>
        <v>63.069139966273191</v>
      </c>
      <c r="AK171" s="211">
        <v>25</v>
      </c>
      <c r="AL171" s="211">
        <v>12</v>
      </c>
      <c r="AM171" s="211">
        <f t="shared" si="34"/>
        <v>37</v>
      </c>
      <c r="AN171" s="213">
        <f t="shared" si="35"/>
        <v>56.92307692307692</v>
      </c>
      <c r="AO171" s="211">
        <v>28</v>
      </c>
      <c r="AP171" s="213">
        <f t="shared" si="36"/>
        <v>43.07692307692308</v>
      </c>
      <c r="AQ171" s="215"/>
      <c r="AR171" s="215">
        <f t="shared" si="38"/>
        <v>374</v>
      </c>
      <c r="AS171" s="215">
        <f t="shared" si="39"/>
        <v>56.838905775075986</v>
      </c>
      <c r="AT171" s="215">
        <f t="shared" si="40"/>
        <v>219</v>
      </c>
      <c r="AU171">
        <f t="shared" si="41"/>
        <v>33.282674772036472</v>
      </c>
      <c r="AV171" s="215"/>
    </row>
    <row r="172" spans="13:48">
      <c r="M172" s="151">
        <v>336</v>
      </c>
      <c r="N172" s="151">
        <v>76</v>
      </c>
      <c r="O172" s="151">
        <v>8355254.5</v>
      </c>
      <c r="P172" s="151">
        <f t="shared" si="28"/>
        <v>8355.2544999999991</v>
      </c>
      <c r="Q172" s="151">
        <v>460</v>
      </c>
      <c r="S172">
        <f t="shared" si="29"/>
        <v>835.52544999999998</v>
      </c>
      <c r="U172" s="171">
        <f t="shared" si="30"/>
        <v>0.13106701158982237</v>
      </c>
      <c r="AB172" s="148">
        <v>168</v>
      </c>
      <c r="AC172" s="148">
        <v>3664933</v>
      </c>
      <c r="AD172">
        <f t="shared" si="31"/>
        <v>366.49329999999998</v>
      </c>
      <c r="AE172" s="210">
        <v>52</v>
      </c>
      <c r="AF172" s="210">
        <v>166</v>
      </c>
      <c r="AG172" s="263">
        <f t="shared" si="32"/>
        <v>218</v>
      </c>
      <c r="AH172" s="212">
        <f t="shared" si="37"/>
        <v>36.762225969645868</v>
      </c>
      <c r="AI172" s="263">
        <v>375</v>
      </c>
      <c r="AJ172" s="212">
        <f t="shared" si="33"/>
        <v>63.237774030354132</v>
      </c>
      <c r="AK172" s="211">
        <v>25</v>
      </c>
      <c r="AL172" s="211">
        <v>12</v>
      </c>
      <c r="AM172" s="211">
        <f t="shared" si="34"/>
        <v>37</v>
      </c>
      <c r="AN172" s="213">
        <f t="shared" si="35"/>
        <v>56.92307692307692</v>
      </c>
      <c r="AO172" s="211">
        <v>28</v>
      </c>
      <c r="AP172" s="213">
        <f t="shared" si="36"/>
        <v>43.07692307692308</v>
      </c>
      <c r="AQ172" s="215"/>
      <c r="AR172" s="215">
        <f t="shared" si="38"/>
        <v>375</v>
      </c>
      <c r="AS172" s="215">
        <f t="shared" si="39"/>
        <v>56.99088145896657</v>
      </c>
      <c r="AT172" s="215">
        <f t="shared" si="40"/>
        <v>218</v>
      </c>
      <c r="AU172">
        <f t="shared" si="41"/>
        <v>33.130699088145896</v>
      </c>
      <c r="AV172" s="215"/>
    </row>
    <row r="173" spans="13:48">
      <c r="M173" s="151">
        <v>338</v>
      </c>
      <c r="N173" s="151">
        <v>76</v>
      </c>
      <c r="O173" s="151">
        <v>8420115</v>
      </c>
      <c r="P173" s="151">
        <f t="shared" si="28"/>
        <v>8420.1149999999998</v>
      </c>
      <c r="Q173" s="151">
        <v>460</v>
      </c>
      <c r="S173">
        <f t="shared" si="29"/>
        <v>842.01149999999996</v>
      </c>
      <c r="U173" s="171">
        <f t="shared" si="30"/>
        <v>0.1241663674389137</v>
      </c>
      <c r="AB173" s="148">
        <v>169</v>
      </c>
      <c r="AC173" s="148">
        <v>3702478.5</v>
      </c>
      <c r="AD173">
        <f t="shared" si="31"/>
        <v>370.24785000000003</v>
      </c>
      <c r="AE173" s="210">
        <v>52</v>
      </c>
      <c r="AF173" s="210">
        <v>165</v>
      </c>
      <c r="AG173" s="263">
        <f t="shared" si="32"/>
        <v>217</v>
      </c>
      <c r="AH173" s="212">
        <f t="shared" si="37"/>
        <v>36.593591905564928</v>
      </c>
      <c r="AI173" s="263">
        <v>376</v>
      </c>
      <c r="AJ173" s="212">
        <f t="shared" si="33"/>
        <v>63.406408094435072</v>
      </c>
      <c r="AK173" s="211">
        <v>25</v>
      </c>
      <c r="AL173" s="211">
        <v>12</v>
      </c>
      <c r="AM173" s="211">
        <f t="shared" si="34"/>
        <v>37</v>
      </c>
      <c r="AN173" s="213">
        <f t="shared" si="35"/>
        <v>56.92307692307692</v>
      </c>
      <c r="AO173" s="211">
        <v>28</v>
      </c>
      <c r="AP173" s="213">
        <f t="shared" si="36"/>
        <v>43.07692307692308</v>
      </c>
      <c r="AQ173" s="215"/>
      <c r="AR173" s="215">
        <f t="shared" si="38"/>
        <v>376</v>
      </c>
      <c r="AS173" s="215">
        <f t="shared" si="39"/>
        <v>57.142857142857139</v>
      </c>
      <c r="AT173" s="215">
        <f t="shared" si="40"/>
        <v>217</v>
      </c>
      <c r="AU173">
        <f t="shared" si="41"/>
        <v>32.978723404255319</v>
      </c>
      <c r="AV173" s="215"/>
    </row>
    <row r="174" spans="13:48">
      <c r="M174" s="151">
        <v>340</v>
      </c>
      <c r="N174" s="151">
        <v>76</v>
      </c>
      <c r="O174" s="151">
        <v>8484976</v>
      </c>
      <c r="P174" s="151">
        <f t="shared" si="28"/>
        <v>8484.9760000000006</v>
      </c>
      <c r="Q174" s="151">
        <v>463</v>
      </c>
      <c r="S174">
        <f t="shared" si="29"/>
        <v>848.49760000000003</v>
      </c>
      <c r="U174" s="171">
        <f t="shared" si="30"/>
        <v>0.11726567009196004</v>
      </c>
      <c r="AB174" s="148">
        <v>170</v>
      </c>
      <c r="AC174" s="148">
        <v>3740023</v>
      </c>
      <c r="AD174">
        <f t="shared" si="31"/>
        <v>374.00229999999999</v>
      </c>
      <c r="AE174" s="210">
        <v>52</v>
      </c>
      <c r="AF174" s="210">
        <v>166</v>
      </c>
      <c r="AG174" s="263">
        <f t="shared" si="32"/>
        <v>218</v>
      </c>
      <c r="AH174" s="212">
        <f t="shared" si="37"/>
        <v>36.762225969645868</v>
      </c>
      <c r="AI174" s="263">
        <v>375</v>
      </c>
      <c r="AJ174" s="212">
        <f t="shared" si="33"/>
        <v>63.237774030354132</v>
      </c>
      <c r="AK174" s="211">
        <v>25</v>
      </c>
      <c r="AL174" s="211">
        <v>12</v>
      </c>
      <c r="AM174" s="211">
        <f t="shared" si="34"/>
        <v>37</v>
      </c>
      <c r="AN174" s="213">
        <f t="shared" si="35"/>
        <v>56.92307692307692</v>
      </c>
      <c r="AO174" s="211">
        <v>28</v>
      </c>
      <c r="AP174" s="213">
        <f t="shared" si="36"/>
        <v>43.07692307692308</v>
      </c>
      <c r="AQ174" s="215"/>
      <c r="AR174" s="215">
        <f t="shared" si="38"/>
        <v>375</v>
      </c>
      <c r="AS174" s="215">
        <f t="shared" si="39"/>
        <v>56.99088145896657</v>
      </c>
      <c r="AT174" s="215">
        <f t="shared" si="40"/>
        <v>218</v>
      </c>
      <c r="AU174">
        <f t="shared" si="41"/>
        <v>33.130699088145896</v>
      </c>
      <c r="AV174" s="215"/>
    </row>
    <row r="175" spans="13:48">
      <c r="M175" s="151">
        <v>342</v>
      </c>
      <c r="N175" s="151">
        <v>76</v>
      </c>
      <c r="O175" s="151">
        <v>8549930</v>
      </c>
      <c r="P175" s="151">
        <f t="shared" si="28"/>
        <v>8549.93</v>
      </c>
      <c r="Q175" s="151">
        <v>463</v>
      </c>
      <c r="S175">
        <f t="shared" si="29"/>
        <v>854.99300000000005</v>
      </c>
      <c r="U175" s="171">
        <f t="shared" si="30"/>
        <v>0.11035507828064003</v>
      </c>
      <c r="AB175" s="148">
        <v>171</v>
      </c>
      <c r="AC175" s="148">
        <v>3777568.2</v>
      </c>
      <c r="AD175">
        <f t="shared" si="31"/>
        <v>377.75682</v>
      </c>
      <c r="AE175" s="210">
        <v>52</v>
      </c>
      <c r="AF175" s="210">
        <v>166</v>
      </c>
      <c r="AG175" s="263">
        <f t="shared" si="32"/>
        <v>218</v>
      </c>
      <c r="AH175" s="212">
        <f t="shared" si="37"/>
        <v>36.762225969645868</v>
      </c>
      <c r="AI175" s="263">
        <v>375</v>
      </c>
      <c r="AJ175" s="212">
        <f t="shared" si="33"/>
        <v>63.237774030354132</v>
      </c>
      <c r="AK175" s="211">
        <v>25</v>
      </c>
      <c r="AL175" s="211">
        <v>12</v>
      </c>
      <c r="AM175" s="211">
        <f t="shared" si="34"/>
        <v>37</v>
      </c>
      <c r="AN175" s="213">
        <f t="shared" si="35"/>
        <v>56.92307692307692</v>
      </c>
      <c r="AO175" s="211">
        <v>28</v>
      </c>
      <c r="AP175" s="213">
        <f t="shared" si="36"/>
        <v>43.07692307692308</v>
      </c>
      <c r="AQ175" s="215"/>
      <c r="AR175" s="215">
        <f t="shared" si="38"/>
        <v>375</v>
      </c>
      <c r="AS175" s="215">
        <f t="shared" si="39"/>
        <v>56.99088145896657</v>
      </c>
      <c r="AT175" s="215">
        <f t="shared" si="40"/>
        <v>218</v>
      </c>
      <c r="AU175">
        <f t="shared" si="41"/>
        <v>33.130699088145896</v>
      </c>
      <c r="AV175" s="215"/>
    </row>
    <row r="176" spans="13:48">
      <c r="M176" s="151">
        <v>344</v>
      </c>
      <c r="N176" s="151">
        <v>76</v>
      </c>
      <c r="O176" s="151">
        <v>8615466</v>
      </c>
      <c r="P176" s="151">
        <f t="shared" si="28"/>
        <v>8615.4660000000003</v>
      </c>
      <c r="Q176" s="151">
        <v>463</v>
      </c>
      <c r="S176">
        <f t="shared" si="29"/>
        <v>861.54660000000001</v>
      </c>
      <c r="U176" s="171">
        <f t="shared" si="30"/>
        <v>0.10338256627296277</v>
      </c>
      <c r="AB176" s="148">
        <v>172</v>
      </c>
      <c r="AC176" s="148">
        <v>3815111.5</v>
      </c>
      <c r="AD176">
        <f t="shared" si="31"/>
        <v>381.51114999999999</v>
      </c>
      <c r="AE176" s="210">
        <v>52</v>
      </c>
      <c r="AF176" s="210">
        <v>166</v>
      </c>
      <c r="AG176" s="263">
        <f t="shared" si="32"/>
        <v>218</v>
      </c>
      <c r="AH176" s="212">
        <f t="shared" si="37"/>
        <v>36.762225969645868</v>
      </c>
      <c r="AI176" s="263">
        <v>375</v>
      </c>
      <c r="AJ176" s="212">
        <f t="shared" si="33"/>
        <v>63.237774030354132</v>
      </c>
      <c r="AK176" s="211">
        <v>25</v>
      </c>
      <c r="AL176" s="211">
        <v>12</v>
      </c>
      <c r="AM176" s="211">
        <f t="shared" si="34"/>
        <v>37</v>
      </c>
      <c r="AN176" s="213">
        <f t="shared" si="35"/>
        <v>56.92307692307692</v>
      </c>
      <c r="AO176" s="211">
        <v>28</v>
      </c>
      <c r="AP176" s="213">
        <f t="shared" si="36"/>
        <v>43.07692307692308</v>
      </c>
      <c r="AQ176" s="215"/>
      <c r="AR176" s="215">
        <f t="shared" si="38"/>
        <v>375</v>
      </c>
      <c r="AS176" s="215">
        <f t="shared" si="39"/>
        <v>56.99088145896657</v>
      </c>
      <c r="AT176" s="215">
        <f t="shared" si="40"/>
        <v>218</v>
      </c>
      <c r="AU176">
        <f t="shared" si="41"/>
        <v>33.130699088145896</v>
      </c>
      <c r="AV176" s="215"/>
    </row>
    <row r="177" spans="13:48">
      <c r="M177" s="151">
        <v>346</v>
      </c>
      <c r="N177" s="151">
        <v>76</v>
      </c>
      <c r="O177" s="151">
        <v>8679152</v>
      </c>
      <c r="P177" s="151">
        <f t="shared" si="28"/>
        <v>8679.152</v>
      </c>
      <c r="Q177" s="151">
        <v>464</v>
      </c>
      <c r="S177">
        <f t="shared" si="29"/>
        <v>867.91520000000003</v>
      </c>
      <c r="U177" s="171">
        <f t="shared" si="30"/>
        <v>9.6606879631713174E-2</v>
      </c>
      <c r="AB177" s="148">
        <v>173</v>
      </c>
      <c r="AC177" s="148">
        <v>3852657.5</v>
      </c>
      <c r="AD177">
        <f t="shared" si="31"/>
        <v>385.26575000000003</v>
      </c>
      <c r="AE177" s="210">
        <v>52</v>
      </c>
      <c r="AF177" s="210">
        <v>167</v>
      </c>
      <c r="AG177" s="263">
        <f t="shared" si="32"/>
        <v>219</v>
      </c>
      <c r="AH177" s="212">
        <f t="shared" si="37"/>
        <v>36.930860033726816</v>
      </c>
      <c r="AI177" s="263">
        <v>374</v>
      </c>
      <c r="AJ177" s="212">
        <f t="shared" si="33"/>
        <v>63.069139966273191</v>
      </c>
      <c r="AK177" s="211">
        <v>25</v>
      </c>
      <c r="AL177" s="211">
        <v>12</v>
      </c>
      <c r="AM177" s="211">
        <f t="shared" si="34"/>
        <v>37</v>
      </c>
      <c r="AN177" s="213">
        <f t="shared" si="35"/>
        <v>56.92307692307692</v>
      </c>
      <c r="AO177" s="211">
        <v>28</v>
      </c>
      <c r="AP177" s="213">
        <f t="shared" si="36"/>
        <v>43.07692307692308</v>
      </c>
      <c r="AQ177" s="215"/>
      <c r="AR177" s="215">
        <f t="shared" si="38"/>
        <v>374</v>
      </c>
      <c r="AS177" s="215">
        <f t="shared" si="39"/>
        <v>56.838905775075986</v>
      </c>
      <c r="AT177" s="215">
        <f t="shared" si="40"/>
        <v>219</v>
      </c>
      <c r="AU177">
        <f t="shared" si="41"/>
        <v>33.282674772036472</v>
      </c>
      <c r="AV177" s="215"/>
    </row>
    <row r="178" spans="13:48">
      <c r="M178" s="151">
        <v>348</v>
      </c>
      <c r="N178" s="151">
        <v>76</v>
      </c>
      <c r="O178" s="151">
        <v>8744609</v>
      </c>
      <c r="P178" s="151">
        <f t="shared" si="28"/>
        <v>8744.6090000000004</v>
      </c>
      <c r="Q178" s="151">
        <v>463</v>
      </c>
      <c r="S178">
        <f t="shared" si="29"/>
        <v>874.46090000000004</v>
      </c>
      <c r="U178" s="171">
        <f t="shared" si="30"/>
        <v>8.9642772599142842E-2</v>
      </c>
      <c r="AB178" s="148">
        <v>174</v>
      </c>
      <c r="AC178" s="148">
        <v>3890201.5</v>
      </c>
      <c r="AD178">
        <f t="shared" si="31"/>
        <v>389.02015</v>
      </c>
      <c r="AE178" s="210">
        <v>52</v>
      </c>
      <c r="AF178" s="210">
        <v>165</v>
      </c>
      <c r="AG178" s="263">
        <f t="shared" si="32"/>
        <v>217</v>
      </c>
      <c r="AH178" s="212">
        <f t="shared" si="37"/>
        <v>36.593591905564928</v>
      </c>
      <c r="AI178" s="263">
        <v>376</v>
      </c>
      <c r="AJ178" s="212">
        <f t="shared" si="33"/>
        <v>63.406408094435072</v>
      </c>
      <c r="AK178" s="211">
        <v>25</v>
      </c>
      <c r="AL178" s="211">
        <v>12</v>
      </c>
      <c r="AM178" s="211">
        <f t="shared" si="34"/>
        <v>37</v>
      </c>
      <c r="AN178" s="213">
        <f t="shared" si="35"/>
        <v>56.92307692307692</v>
      </c>
      <c r="AO178" s="211">
        <v>28</v>
      </c>
      <c r="AP178" s="213">
        <f t="shared" si="36"/>
        <v>43.07692307692308</v>
      </c>
      <c r="AQ178" s="215"/>
      <c r="AR178" s="215">
        <f t="shared" si="38"/>
        <v>376</v>
      </c>
      <c r="AS178" s="215">
        <f t="shared" si="39"/>
        <v>57.142857142857139</v>
      </c>
      <c r="AT178" s="215">
        <f t="shared" si="40"/>
        <v>217</v>
      </c>
      <c r="AU178">
        <f t="shared" si="41"/>
        <v>32.978723404255319</v>
      </c>
      <c r="AV178" s="215"/>
    </row>
    <row r="179" spans="13:48">
      <c r="M179" s="151">
        <v>350</v>
      </c>
      <c r="N179" s="151">
        <v>76</v>
      </c>
      <c r="O179" s="151">
        <v>8810067</v>
      </c>
      <c r="P179" s="151">
        <f t="shared" si="28"/>
        <v>8810.0669999999991</v>
      </c>
      <c r="Q179" s="151">
        <v>463</v>
      </c>
      <c r="S179">
        <f t="shared" si="29"/>
        <v>881.00670000000002</v>
      </c>
      <c r="U179" s="171">
        <f t="shared" si="30"/>
        <v>8.2678559174482538E-2</v>
      </c>
      <c r="AB179" s="148">
        <v>175</v>
      </c>
      <c r="AC179" s="148">
        <v>3927746.8</v>
      </c>
      <c r="AD179">
        <f t="shared" si="31"/>
        <v>392.77467999999999</v>
      </c>
      <c r="AE179" s="210">
        <v>52</v>
      </c>
      <c r="AF179" s="210">
        <v>166</v>
      </c>
      <c r="AG179" s="263">
        <f t="shared" si="32"/>
        <v>218</v>
      </c>
      <c r="AH179" s="212">
        <f t="shared" si="37"/>
        <v>36.700336700336699</v>
      </c>
      <c r="AI179" s="263">
        <v>376</v>
      </c>
      <c r="AJ179" s="212">
        <f t="shared" si="33"/>
        <v>63.299663299663301</v>
      </c>
      <c r="AK179" s="211">
        <v>25</v>
      </c>
      <c r="AL179" s="211">
        <v>12</v>
      </c>
      <c r="AM179" s="211">
        <f t="shared" si="34"/>
        <v>37</v>
      </c>
      <c r="AN179" s="213">
        <f t="shared" si="35"/>
        <v>57.8125</v>
      </c>
      <c r="AO179" s="211">
        <v>27</v>
      </c>
      <c r="AP179" s="213">
        <f t="shared" si="36"/>
        <v>42.1875</v>
      </c>
      <c r="AQ179" s="215"/>
      <c r="AR179" s="215">
        <f t="shared" si="38"/>
        <v>376</v>
      </c>
      <c r="AS179" s="215">
        <f t="shared" si="39"/>
        <v>57.142857142857139</v>
      </c>
      <c r="AT179" s="215">
        <f t="shared" si="40"/>
        <v>218</v>
      </c>
      <c r="AU179">
        <f t="shared" si="41"/>
        <v>33.130699088145896</v>
      </c>
      <c r="AV179" s="215"/>
    </row>
    <row r="180" spans="13:48">
      <c r="M180" s="151">
        <v>352</v>
      </c>
      <c r="N180" s="151">
        <v>76</v>
      </c>
      <c r="O180" s="151">
        <v>8875527</v>
      </c>
      <c r="P180" s="151">
        <f t="shared" si="28"/>
        <v>8875.527</v>
      </c>
      <c r="Q180" s="151">
        <v>464</v>
      </c>
      <c r="S180">
        <f t="shared" si="29"/>
        <v>887.55269999999996</v>
      </c>
      <c r="U180" s="171">
        <f t="shared" si="30"/>
        <v>7.5714132965642306E-2</v>
      </c>
      <c r="AB180" s="148">
        <v>176</v>
      </c>
      <c r="AC180" s="148">
        <v>3965290.5</v>
      </c>
      <c r="AD180">
        <f t="shared" si="31"/>
        <v>396.52904999999998</v>
      </c>
      <c r="AE180" s="210">
        <v>52</v>
      </c>
      <c r="AF180" s="210">
        <v>166</v>
      </c>
      <c r="AG180" s="263">
        <f t="shared" si="32"/>
        <v>218</v>
      </c>
      <c r="AH180" s="212">
        <f t="shared" si="37"/>
        <v>36.700336700336699</v>
      </c>
      <c r="AI180" s="263">
        <v>376</v>
      </c>
      <c r="AJ180" s="212">
        <f t="shared" si="33"/>
        <v>63.299663299663301</v>
      </c>
      <c r="AK180" s="211">
        <v>25</v>
      </c>
      <c r="AL180" s="211">
        <v>12</v>
      </c>
      <c r="AM180" s="211">
        <f t="shared" si="34"/>
        <v>37</v>
      </c>
      <c r="AN180" s="213">
        <f t="shared" si="35"/>
        <v>57.8125</v>
      </c>
      <c r="AO180" s="211">
        <v>27</v>
      </c>
      <c r="AP180" s="213">
        <f t="shared" si="36"/>
        <v>42.1875</v>
      </c>
      <c r="AQ180" s="215"/>
      <c r="AR180" s="215">
        <f t="shared" si="38"/>
        <v>376</v>
      </c>
      <c r="AS180" s="215">
        <f t="shared" si="39"/>
        <v>57.142857142857139</v>
      </c>
      <c r="AT180" s="215">
        <f t="shared" si="40"/>
        <v>218</v>
      </c>
      <c r="AU180">
        <f t="shared" si="41"/>
        <v>33.130699088145896</v>
      </c>
      <c r="AV180" s="215"/>
    </row>
    <row r="181" spans="13:48">
      <c r="M181" s="151">
        <v>354</v>
      </c>
      <c r="N181" s="151">
        <v>76</v>
      </c>
      <c r="O181" s="151">
        <v>8940982</v>
      </c>
      <c r="P181" s="151">
        <f t="shared" si="28"/>
        <v>8940.982</v>
      </c>
      <c r="Q181" s="151">
        <v>464</v>
      </c>
      <c r="S181">
        <f t="shared" si="29"/>
        <v>894.09820000000002</v>
      </c>
      <c r="U181" s="171">
        <f t="shared" si="30"/>
        <v>6.8750238717251888E-2</v>
      </c>
      <c r="AB181" s="148">
        <v>177</v>
      </c>
      <c r="AC181" s="148">
        <v>4002835.2</v>
      </c>
      <c r="AD181">
        <f t="shared" si="31"/>
        <v>400.28352000000001</v>
      </c>
      <c r="AE181" s="210">
        <v>52</v>
      </c>
      <c r="AF181" s="210">
        <v>165</v>
      </c>
      <c r="AG181" s="263">
        <f t="shared" si="32"/>
        <v>217</v>
      </c>
      <c r="AH181" s="212">
        <f t="shared" si="37"/>
        <v>36.531986531986533</v>
      </c>
      <c r="AI181" s="263">
        <v>377</v>
      </c>
      <c r="AJ181" s="212">
        <f t="shared" si="33"/>
        <v>63.468013468013474</v>
      </c>
      <c r="AK181" s="211">
        <v>25</v>
      </c>
      <c r="AL181" s="211">
        <v>12</v>
      </c>
      <c r="AM181" s="211">
        <f t="shared" si="34"/>
        <v>37</v>
      </c>
      <c r="AN181" s="213">
        <f t="shared" si="35"/>
        <v>57.8125</v>
      </c>
      <c r="AO181" s="211">
        <v>27</v>
      </c>
      <c r="AP181" s="213">
        <f t="shared" si="36"/>
        <v>42.1875</v>
      </c>
      <c r="AQ181" s="215"/>
      <c r="AR181" s="215">
        <f t="shared" si="38"/>
        <v>377</v>
      </c>
      <c r="AS181" s="215">
        <f t="shared" si="39"/>
        <v>57.294832826747722</v>
      </c>
      <c r="AT181" s="215">
        <f t="shared" si="40"/>
        <v>217</v>
      </c>
      <c r="AU181">
        <f t="shared" si="41"/>
        <v>32.978723404255319</v>
      </c>
      <c r="AV181" s="215"/>
    </row>
    <row r="182" spans="13:48">
      <c r="M182" s="151">
        <v>356</v>
      </c>
      <c r="N182" s="151">
        <v>76</v>
      </c>
      <c r="O182" s="151">
        <v>9006442</v>
      </c>
      <c r="P182" s="151">
        <f t="shared" si="28"/>
        <v>9006.4419999999991</v>
      </c>
      <c r="Q182" s="151">
        <v>464</v>
      </c>
      <c r="S182">
        <f t="shared" si="29"/>
        <v>900.64419999999996</v>
      </c>
      <c r="U182" s="171">
        <f t="shared" si="30"/>
        <v>6.1785812508411662E-2</v>
      </c>
      <c r="AB182" s="148">
        <v>178</v>
      </c>
      <c r="AC182" s="148">
        <v>4040380</v>
      </c>
      <c r="AD182">
        <f t="shared" si="31"/>
        <v>404.03800000000001</v>
      </c>
      <c r="AE182" s="210">
        <v>52</v>
      </c>
      <c r="AF182" s="210">
        <v>165</v>
      </c>
      <c r="AG182" s="263">
        <f t="shared" si="32"/>
        <v>217</v>
      </c>
      <c r="AH182" s="212">
        <f t="shared" si="37"/>
        <v>36.531986531986533</v>
      </c>
      <c r="AI182" s="263">
        <v>377</v>
      </c>
      <c r="AJ182" s="212">
        <f t="shared" si="33"/>
        <v>63.468013468013474</v>
      </c>
      <c r="AK182" s="211">
        <v>25</v>
      </c>
      <c r="AL182" s="211">
        <v>12</v>
      </c>
      <c r="AM182" s="211">
        <f t="shared" si="34"/>
        <v>37</v>
      </c>
      <c r="AN182" s="213">
        <f t="shared" si="35"/>
        <v>57.8125</v>
      </c>
      <c r="AO182" s="211">
        <v>27</v>
      </c>
      <c r="AP182" s="213">
        <f t="shared" si="36"/>
        <v>42.1875</v>
      </c>
      <c r="AQ182" s="215"/>
      <c r="AR182" s="215">
        <f t="shared" si="38"/>
        <v>377</v>
      </c>
      <c r="AS182" s="215">
        <f t="shared" si="39"/>
        <v>57.294832826747722</v>
      </c>
      <c r="AT182" s="215">
        <f t="shared" si="40"/>
        <v>217</v>
      </c>
      <c r="AU182">
        <f t="shared" si="41"/>
        <v>32.978723404255319</v>
      </c>
      <c r="AV182" s="215"/>
    </row>
    <row r="183" spans="13:48">
      <c r="M183" s="151">
        <v>358</v>
      </c>
      <c r="N183" s="151">
        <v>76</v>
      </c>
      <c r="O183" s="151">
        <v>9071899</v>
      </c>
      <c r="P183" s="151">
        <f t="shared" si="28"/>
        <v>9071.8989999999994</v>
      </c>
      <c r="Q183" s="151">
        <v>464</v>
      </c>
      <c r="S183">
        <f t="shared" si="29"/>
        <v>907.18989999999997</v>
      </c>
      <c r="U183" s="171">
        <f t="shared" si="30"/>
        <v>5.4821705475841323E-2</v>
      </c>
      <c r="AB183" s="148">
        <v>179</v>
      </c>
      <c r="AC183" s="148">
        <v>4077925.8</v>
      </c>
      <c r="AD183">
        <f t="shared" si="31"/>
        <v>407.79257999999999</v>
      </c>
      <c r="AE183" s="210">
        <v>52</v>
      </c>
      <c r="AF183" s="210">
        <v>165</v>
      </c>
      <c r="AG183" s="263">
        <f t="shared" si="32"/>
        <v>217</v>
      </c>
      <c r="AH183" s="212">
        <f t="shared" si="37"/>
        <v>36.531986531986533</v>
      </c>
      <c r="AI183" s="263">
        <v>377</v>
      </c>
      <c r="AJ183" s="212">
        <f t="shared" si="33"/>
        <v>63.468013468013474</v>
      </c>
      <c r="AK183" s="211">
        <v>25</v>
      </c>
      <c r="AL183" s="211">
        <v>12</v>
      </c>
      <c r="AM183" s="211">
        <f t="shared" si="34"/>
        <v>37</v>
      </c>
      <c r="AN183" s="213">
        <f t="shared" si="35"/>
        <v>57.8125</v>
      </c>
      <c r="AO183" s="211">
        <v>27</v>
      </c>
      <c r="AP183" s="213">
        <f t="shared" si="36"/>
        <v>42.1875</v>
      </c>
      <c r="AQ183" s="215"/>
      <c r="AR183" s="215">
        <f t="shared" si="38"/>
        <v>377</v>
      </c>
      <c r="AS183" s="215">
        <f t="shared" si="39"/>
        <v>57.294832826747722</v>
      </c>
      <c r="AT183" s="215">
        <f t="shared" si="40"/>
        <v>217</v>
      </c>
      <c r="AU183">
        <f t="shared" si="41"/>
        <v>32.978723404255319</v>
      </c>
      <c r="AV183" s="215"/>
    </row>
    <row r="184" spans="13:48">
      <c r="M184" s="151">
        <v>360</v>
      </c>
      <c r="N184" s="151">
        <v>76</v>
      </c>
      <c r="O184" s="151">
        <v>9137358</v>
      </c>
      <c r="P184" s="151">
        <f t="shared" si="28"/>
        <v>9137.3580000000002</v>
      </c>
      <c r="Q184" s="151">
        <v>464</v>
      </c>
      <c r="S184">
        <f t="shared" si="29"/>
        <v>913.73580000000004</v>
      </c>
      <c r="U184" s="171">
        <f t="shared" si="30"/>
        <v>4.7857385659091055E-2</v>
      </c>
      <c r="AB184" s="148">
        <v>180</v>
      </c>
      <c r="AC184" s="148">
        <v>4115469</v>
      </c>
      <c r="AD184">
        <f t="shared" si="31"/>
        <v>411.54689999999999</v>
      </c>
      <c r="AE184" s="210">
        <v>52</v>
      </c>
      <c r="AF184" s="210">
        <v>165</v>
      </c>
      <c r="AG184" s="263">
        <f t="shared" si="32"/>
        <v>217</v>
      </c>
      <c r="AH184" s="212">
        <f t="shared" si="37"/>
        <v>36.531986531986533</v>
      </c>
      <c r="AI184" s="263">
        <v>377</v>
      </c>
      <c r="AJ184" s="212">
        <f t="shared" si="33"/>
        <v>63.468013468013474</v>
      </c>
      <c r="AK184" s="211">
        <v>25</v>
      </c>
      <c r="AL184" s="211">
        <v>12</v>
      </c>
      <c r="AM184" s="211">
        <f t="shared" si="34"/>
        <v>37</v>
      </c>
      <c r="AN184" s="213">
        <f t="shared" si="35"/>
        <v>57.8125</v>
      </c>
      <c r="AO184" s="211">
        <v>27</v>
      </c>
      <c r="AP184" s="213">
        <f t="shared" si="36"/>
        <v>42.1875</v>
      </c>
      <c r="AQ184" s="215"/>
      <c r="AR184" s="215">
        <f t="shared" si="38"/>
        <v>377</v>
      </c>
      <c r="AS184" s="215">
        <f t="shared" si="39"/>
        <v>57.294832826747722</v>
      </c>
      <c r="AT184" s="215">
        <f t="shared" si="40"/>
        <v>217</v>
      </c>
      <c r="AU184">
        <f t="shared" si="41"/>
        <v>32.978723404255319</v>
      </c>
      <c r="AV184" s="215"/>
    </row>
    <row r="185" spans="13:48">
      <c r="M185" s="151">
        <v>362</v>
      </c>
      <c r="N185" s="151">
        <v>76</v>
      </c>
      <c r="O185" s="151">
        <v>9202815</v>
      </c>
      <c r="P185" s="151">
        <f t="shared" si="28"/>
        <v>9202.8150000000005</v>
      </c>
      <c r="Q185" s="151">
        <v>464</v>
      </c>
      <c r="S185">
        <f t="shared" si="29"/>
        <v>920.28150000000005</v>
      </c>
      <c r="U185" s="171">
        <f t="shared" si="30"/>
        <v>4.0893278626520715E-2</v>
      </c>
      <c r="AB185" s="148">
        <v>181</v>
      </c>
      <c r="AC185" s="148">
        <v>4153013.5</v>
      </c>
      <c r="AD185">
        <f t="shared" si="31"/>
        <v>415.30135000000001</v>
      </c>
      <c r="AE185" s="210">
        <v>52</v>
      </c>
      <c r="AF185" s="210">
        <v>166</v>
      </c>
      <c r="AG185" s="263">
        <f t="shared" si="32"/>
        <v>218</v>
      </c>
      <c r="AH185" s="212">
        <f t="shared" si="37"/>
        <v>36.700336700336699</v>
      </c>
      <c r="AI185" s="263">
        <v>376</v>
      </c>
      <c r="AJ185" s="212">
        <f t="shared" si="33"/>
        <v>63.299663299663301</v>
      </c>
      <c r="AK185" s="211">
        <v>25</v>
      </c>
      <c r="AL185" s="211">
        <v>12</v>
      </c>
      <c r="AM185" s="211">
        <f t="shared" si="34"/>
        <v>37</v>
      </c>
      <c r="AN185" s="213">
        <f t="shared" si="35"/>
        <v>57.8125</v>
      </c>
      <c r="AO185" s="211">
        <v>27</v>
      </c>
      <c r="AP185" s="213">
        <f t="shared" si="36"/>
        <v>42.1875</v>
      </c>
      <c r="AQ185" s="215"/>
      <c r="AR185" s="215">
        <f t="shared" si="38"/>
        <v>376</v>
      </c>
      <c r="AS185" s="215">
        <f t="shared" si="39"/>
        <v>57.142857142857139</v>
      </c>
      <c r="AT185" s="215">
        <f t="shared" si="40"/>
        <v>218</v>
      </c>
      <c r="AU185">
        <f t="shared" si="41"/>
        <v>33.130699088145896</v>
      </c>
      <c r="AV185" s="215"/>
    </row>
    <row r="186" spans="13:48">
      <c r="M186" s="151">
        <v>364</v>
      </c>
      <c r="N186" s="151">
        <v>76</v>
      </c>
      <c r="O186" s="151">
        <v>9268274</v>
      </c>
      <c r="P186" s="151">
        <f t="shared" si="28"/>
        <v>9268.2739999999994</v>
      </c>
      <c r="Q186" s="151">
        <v>464</v>
      </c>
      <c r="S186">
        <f t="shared" si="29"/>
        <v>926.82740000000001</v>
      </c>
      <c r="U186" s="171">
        <f t="shared" si="30"/>
        <v>3.3928958809770454E-2</v>
      </c>
      <c r="AB186" s="148">
        <v>182</v>
      </c>
      <c r="AC186" s="148">
        <v>4190558</v>
      </c>
      <c r="AD186">
        <f t="shared" si="31"/>
        <v>419.05579999999998</v>
      </c>
      <c r="AE186" s="210">
        <v>52</v>
      </c>
      <c r="AF186" s="210">
        <v>166</v>
      </c>
      <c r="AG186" s="263">
        <f t="shared" si="32"/>
        <v>218</v>
      </c>
      <c r="AH186" s="212">
        <f t="shared" si="37"/>
        <v>36.700336700336699</v>
      </c>
      <c r="AI186" s="263">
        <v>376</v>
      </c>
      <c r="AJ186" s="212">
        <f t="shared" si="33"/>
        <v>63.299663299663301</v>
      </c>
      <c r="AK186" s="211">
        <v>25</v>
      </c>
      <c r="AL186" s="211">
        <v>12</v>
      </c>
      <c r="AM186" s="211">
        <f t="shared" si="34"/>
        <v>37</v>
      </c>
      <c r="AN186" s="213">
        <f t="shared" si="35"/>
        <v>57.8125</v>
      </c>
      <c r="AO186" s="211">
        <v>27</v>
      </c>
      <c r="AP186" s="213">
        <f t="shared" si="36"/>
        <v>42.1875</v>
      </c>
      <c r="AQ186" s="215"/>
      <c r="AR186" s="215">
        <f t="shared" si="38"/>
        <v>376</v>
      </c>
      <c r="AS186" s="215">
        <f t="shared" si="39"/>
        <v>57.142857142857139</v>
      </c>
      <c r="AT186" s="215">
        <f t="shared" si="40"/>
        <v>218</v>
      </c>
      <c r="AU186">
        <f t="shared" si="41"/>
        <v>33.130699088145896</v>
      </c>
      <c r="AV186" s="215"/>
    </row>
    <row r="187" spans="13:48">
      <c r="M187" s="151">
        <v>366</v>
      </c>
      <c r="N187" s="151">
        <v>76</v>
      </c>
      <c r="O187" s="151">
        <v>9333733</v>
      </c>
      <c r="P187" s="151">
        <f t="shared" si="28"/>
        <v>9333.7330000000002</v>
      </c>
      <c r="Q187" s="151">
        <v>464</v>
      </c>
      <c r="S187">
        <f t="shared" si="29"/>
        <v>933.37329999999997</v>
      </c>
      <c r="U187" s="171">
        <f t="shared" si="30"/>
        <v>2.6964638993020186E-2</v>
      </c>
      <c r="AB187" s="148">
        <v>183</v>
      </c>
      <c r="AC187" s="148">
        <v>4228102.5</v>
      </c>
      <c r="AD187">
        <f t="shared" si="31"/>
        <v>422.81025</v>
      </c>
      <c r="AE187" s="210">
        <v>52</v>
      </c>
      <c r="AF187" s="210">
        <v>166</v>
      </c>
      <c r="AG187" s="263">
        <f t="shared" si="32"/>
        <v>218</v>
      </c>
      <c r="AH187" s="212">
        <f t="shared" si="37"/>
        <v>36.454849498327761</v>
      </c>
      <c r="AI187" s="263">
        <v>380</v>
      </c>
      <c r="AJ187" s="212">
        <f t="shared" si="33"/>
        <v>63.545150501672239</v>
      </c>
      <c r="AK187" s="211">
        <v>25</v>
      </c>
      <c r="AL187" s="211">
        <v>12</v>
      </c>
      <c r="AM187" s="211">
        <f t="shared" si="34"/>
        <v>37</v>
      </c>
      <c r="AN187" s="213">
        <f t="shared" si="35"/>
        <v>61.666666666666671</v>
      </c>
      <c r="AO187" s="211">
        <v>23</v>
      </c>
      <c r="AP187" s="213">
        <f t="shared" si="36"/>
        <v>38.333333333333336</v>
      </c>
      <c r="AQ187" s="215"/>
      <c r="AR187" s="215">
        <f t="shared" si="38"/>
        <v>380</v>
      </c>
      <c r="AS187" s="215">
        <f t="shared" si="39"/>
        <v>57.750759878419458</v>
      </c>
      <c r="AT187" s="215">
        <f t="shared" si="40"/>
        <v>218</v>
      </c>
      <c r="AU187">
        <f t="shared" si="41"/>
        <v>33.130699088145896</v>
      </c>
      <c r="AV187" s="215"/>
    </row>
    <row r="188" spans="13:48">
      <c r="M188" s="151">
        <v>368</v>
      </c>
      <c r="N188" s="151">
        <v>76</v>
      </c>
      <c r="O188" s="151">
        <v>9399195</v>
      </c>
      <c r="P188" s="151">
        <f t="shared" si="28"/>
        <v>9399.1949999999997</v>
      </c>
      <c r="Q188" s="151">
        <v>463</v>
      </c>
      <c r="S188">
        <f t="shared" si="29"/>
        <v>939.91949999999997</v>
      </c>
      <c r="U188" s="171">
        <f t="shared" si="30"/>
        <v>2.0000000000000039E-2</v>
      </c>
      <c r="AB188" s="148">
        <v>184</v>
      </c>
      <c r="AC188" s="148">
        <v>4265647.5</v>
      </c>
      <c r="AD188">
        <f t="shared" si="31"/>
        <v>426.56475</v>
      </c>
      <c r="AE188" s="210">
        <v>52</v>
      </c>
      <c r="AF188" s="210">
        <v>166</v>
      </c>
      <c r="AG188" s="263">
        <f t="shared" si="32"/>
        <v>218</v>
      </c>
      <c r="AH188" s="212">
        <f t="shared" si="37"/>
        <v>36.454849498327761</v>
      </c>
      <c r="AI188" s="263">
        <v>380</v>
      </c>
      <c r="AJ188" s="212">
        <f t="shared" si="33"/>
        <v>63.545150501672239</v>
      </c>
      <c r="AK188" s="211">
        <v>25</v>
      </c>
      <c r="AL188" s="211">
        <v>12</v>
      </c>
      <c r="AM188" s="211">
        <f t="shared" si="34"/>
        <v>37</v>
      </c>
      <c r="AN188" s="213">
        <f t="shared" si="35"/>
        <v>61.666666666666671</v>
      </c>
      <c r="AO188" s="211">
        <v>23</v>
      </c>
      <c r="AP188" s="213">
        <f t="shared" si="36"/>
        <v>38.333333333333336</v>
      </c>
      <c r="AQ188" s="215"/>
      <c r="AR188" s="215">
        <f t="shared" si="38"/>
        <v>380</v>
      </c>
      <c r="AS188" s="215">
        <f t="shared" si="39"/>
        <v>57.750759878419458</v>
      </c>
      <c r="AT188" s="215">
        <f t="shared" si="40"/>
        <v>218</v>
      </c>
      <c r="AU188">
        <f t="shared" si="41"/>
        <v>33.130699088145896</v>
      </c>
      <c r="AV188" s="215"/>
    </row>
    <row r="189" spans="13:48">
      <c r="AB189" s="148">
        <v>185</v>
      </c>
      <c r="AC189" s="148">
        <v>4304309.5</v>
      </c>
      <c r="AD189">
        <f t="shared" si="31"/>
        <v>430.43095</v>
      </c>
      <c r="AE189" s="210">
        <v>52</v>
      </c>
      <c r="AF189" s="210">
        <v>168</v>
      </c>
      <c r="AG189" s="263">
        <f t="shared" si="32"/>
        <v>220</v>
      </c>
      <c r="AH189" s="212">
        <f t="shared" si="37"/>
        <v>36.605657237936775</v>
      </c>
      <c r="AI189" s="263">
        <v>381</v>
      </c>
      <c r="AJ189" s="212">
        <f t="shared" si="33"/>
        <v>63.394342762063225</v>
      </c>
      <c r="AK189" s="211">
        <v>23</v>
      </c>
      <c r="AL189" s="211">
        <v>12</v>
      </c>
      <c r="AM189" s="211">
        <f t="shared" si="34"/>
        <v>35</v>
      </c>
      <c r="AN189" s="213">
        <f t="shared" si="35"/>
        <v>61.403508771929829</v>
      </c>
      <c r="AO189" s="211">
        <v>22</v>
      </c>
      <c r="AP189" s="213">
        <f t="shared" si="36"/>
        <v>38.596491228070171</v>
      </c>
      <c r="AQ189" s="215"/>
      <c r="AR189" s="215">
        <f t="shared" si="38"/>
        <v>381</v>
      </c>
      <c r="AS189" s="215">
        <f t="shared" si="39"/>
        <v>57.902735562310028</v>
      </c>
      <c r="AT189" s="215">
        <f t="shared" si="40"/>
        <v>220</v>
      </c>
      <c r="AU189">
        <f t="shared" si="41"/>
        <v>33.434650455927049</v>
      </c>
      <c r="AV189" s="215"/>
    </row>
    <row r="190" spans="13:48">
      <c r="AB190" s="148">
        <v>186</v>
      </c>
      <c r="AC190" s="148">
        <v>4343846</v>
      </c>
      <c r="AD190">
        <f t="shared" si="31"/>
        <v>434.38459999999998</v>
      </c>
      <c r="AE190" s="210">
        <v>52</v>
      </c>
      <c r="AF190" s="210">
        <v>168</v>
      </c>
      <c r="AG190" s="263">
        <f t="shared" si="32"/>
        <v>220</v>
      </c>
      <c r="AH190" s="212">
        <f t="shared" si="37"/>
        <v>36.605657237936775</v>
      </c>
      <c r="AI190" s="263">
        <v>381</v>
      </c>
      <c r="AJ190" s="212">
        <f t="shared" si="33"/>
        <v>63.394342762063225</v>
      </c>
      <c r="AK190" s="211">
        <v>23</v>
      </c>
      <c r="AL190" s="211">
        <v>12</v>
      </c>
      <c r="AM190" s="211">
        <f t="shared" si="34"/>
        <v>35</v>
      </c>
      <c r="AN190" s="213">
        <f t="shared" si="35"/>
        <v>61.403508771929829</v>
      </c>
      <c r="AO190" s="211">
        <v>22</v>
      </c>
      <c r="AP190" s="213">
        <f t="shared" si="36"/>
        <v>38.596491228070171</v>
      </c>
      <c r="AQ190" s="215"/>
      <c r="AR190" s="215">
        <f t="shared" si="38"/>
        <v>381</v>
      </c>
      <c r="AS190" s="215">
        <f t="shared" si="39"/>
        <v>57.902735562310028</v>
      </c>
      <c r="AT190" s="215">
        <f t="shared" si="40"/>
        <v>220</v>
      </c>
      <c r="AU190">
        <f t="shared" si="41"/>
        <v>33.434650455927049</v>
      </c>
      <c r="AV190" s="215"/>
    </row>
    <row r="191" spans="13:48">
      <c r="AB191" s="148">
        <v>187</v>
      </c>
      <c r="AC191" s="148">
        <v>4383385</v>
      </c>
      <c r="AD191">
        <f t="shared" si="31"/>
        <v>438.33850000000001</v>
      </c>
      <c r="AE191" s="210">
        <v>52</v>
      </c>
      <c r="AF191" s="210">
        <v>169</v>
      </c>
      <c r="AG191" s="263">
        <f t="shared" si="32"/>
        <v>221</v>
      </c>
      <c r="AH191" s="212">
        <f t="shared" si="37"/>
        <v>36.772046589018302</v>
      </c>
      <c r="AI191" s="263">
        <v>380</v>
      </c>
      <c r="AJ191" s="212">
        <f t="shared" si="33"/>
        <v>63.227953410981698</v>
      </c>
      <c r="AK191" s="211">
        <v>23</v>
      </c>
      <c r="AL191" s="211">
        <v>12</v>
      </c>
      <c r="AM191" s="211">
        <f t="shared" si="34"/>
        <v>35</v>
      </c>
      <c r="AN191" s="213">
        <f t="shared" si="35"/>
        <v>61.403508771929829</v>
      </c>
      <c r="AO191" s="211">
        <v>22</v>
      </c>
      <c r="AP191" s="213">
        <f t="shared" si="36"/>
        <v>38.596491228070171</v>
      </c>
      <c r="AQ191" s="215"/>
      <c r="AR191" s="215">
        <f t="shared" si="38"/>
        <v>380</v>
      </c>
      <c r="AS191" s="215">
        <f t="shared" si="39"/>
        <v>57.750759878419458</v>
      </c>
      <c r="AT191" s="215">
        <f t="shared" si="40"/>
        <v>221</v>
      </c>
      <c r="AU191">
        <f t="shared" si="41"/>
        <v>33.586626139817625</v>
      </c>
      <c r="AV191" s="215"/>
    </row>
    <row r="192" spans="13:48">
      <c r="AB192" s="148">
        <v>188</v>
      </c>
      <c r="AC192" s="148">
        <v>4422920.5</v>
      </c>
      <c r="AD192">
        <f t="shared" si="31"/>
        <v>442.29205000000002</v>
      </c>
      <c r="AE192" s="210">
        <v>52</v>
      </c>
      <c r="AF192" s="210">
        <v>168</v>
      </c>
      <c r="AG192" s="263">
        <f t="shared" si="32"/>
        <v>220</v>
      </c>
      <c r="AH192" s="212">
        <f t="shared" si="37"/>
        <v>36.605657237936775</v>
      </c>
      <c r="AI192" s="263">
        <v>381</v>
      </c>
      <c r="AJ192" s="212">
        <f t="shared" si="33"/>
        <v>63.394342762063225</v>
      </c>
      <c r="AK192" s="211">
        <v>23</v>
      </c>
      <c r="AL192" s="211">
        <v>12</v>
      </c>
      <c r="AM192" s="211">
        <f t="shared" si="34"/>
        <v>35</v>
      </c>
      <c r="AN192" s="213">
        <f t="shared" si="35"/>
        <v>61.403508771929829</v>
      </c>
      <c r="AO192" s="211">
        <v>22</v>
      </c>
      <c r="AP192" s="213">
        <f t="shared" si="36"/>
        <v>38.596491228070171</v>
      </c>
      <c r="AQ192" s="215"/>
      <c r="AR192" s="215">
        <f t="shared" si="38"/>
        <v>381</v>
      </c>
      <c r="AS192" s="215">
        <f t="shared" si="39"/>
        <v>57.902735562310028</v>
      </c>
      <c r="AT192" s="215">
        <f t="shared" si="40"/>
        <v>220</v>
      </c>
      <c r="AU192">
        <f t="shared" si="41"/>
        <v>33.434650455927049</v>
      </c>
      <c r="AV192" s="215"/>
    </row>
    <row r="193" spans="28:48">
      <c r="AB193" s="148">
        <v>189</v>
      </c>
      <c r="AC193" s="148">
        <v>4462458.5</v>
      </c>
      <c r="AD193">
        <f t="shared" si="31"/>
        <v>446.24585000000002</v>
      </c>
      <c r="AE193" s="210">
        <v>52</v>
      </c>
      <c r="AF193" s="210">
        <v>168</v>
      </c>
      <c r="AG193" s="263">
        <f t="shared" si="32"/>
        <v>220</v>
      </c>
      <c r="AH193" s="212">
        <f t="shared" si="37"/>
        <v>36.605657237936775</v>
      </c>
      <c r="AI193" s="263">
        <v>381</v>
      </c>
      <c r="AJ193" s="212">
        <f t="shared" si="33"/>
        <v>63.394342762063225</v>
      </c>
      <c r="AK193" s="211">
        <v>23</v>
      </c>
      <c r="AL193" s="211">
        <v>12</v>
      </c>
      <c r="AM193" s="211">
        <f t="shared" si="34"/>
        <v>35</v>
      </c>
      <c r="AN193" s="213">
        <f t="shared" si="35"/>
        <v>61.403508771929829</v>
      </c>
      <c r="AO193" s="211">
        <v>22</v>
      </c>
      <c r="AP193" s="213">
        <f t="shared" si="36"/>
        <v>38.596491228070171</v>
      </c>
      <c r="AQ193" s="215"/>
      <c r="AR193" s="215">
        <f t="shared" si="38"/>
        <v>381</v>
      </c>
      <c r="AS193" s="215">
        <f t="shared" si="39"/>
        <v>57.902735562310028</v>
      </c>
      <c r="AT193" s="215">
        <f t="shared" si="40"/>
        <v>220</v>
      </c>
      <c r="AU193">
        <f t="shared" si="41"/>
        <v>33.434650455927049</v>
      </c>
      <c r="AV193" s="215"/>
    </row>
    <row r="194" spans="28:48">
      <c r="AB194" s="148">
        <v>190</v>
      </c>
      <c r="AC194" s="148">
        <v>4501995</v>
      </c>
      <c r="AD194">
        <f t="shared" si="31"/>
        <v>450.1995</v>
      </c>
      <c r="AE194" s="210">
        <v>52</v>
      </c>
      <c r="AF194" s="210">
        <v>168</v>
      </c>
      <c r="AG194" s="263">
        <f t="shared" si="32"/>
        <v>220</v>
      </c>
      <c r="AH194" s="212">
        <f t="shared" si="37"/>
        <v>36.605657237936775</v>
      </c>
      <c r="AI194" s="263">
        <v>381</v>
      </c>
      <c r="AJ194" s="212">
        <f t="shared" si="33"/>
        <v>63.394342762063225</v>
      </c>
      <c r="AK194" s="211">
        <v>23</v>
      </c>
      <c r="AL194" s="211">
        <v>12</v>
      </c>
      <c r="AM194" s="211">
        <f t="shared" si="34"/>
        <v>35</v>
      </c>
      <c r="AN194" s="213">
        <f t="shared" si="35"/>
        <v>61.403508771929829</v>
      </c>
      <c r="AO194" s="211">
        <v>22</v>
      </c>
      <c r="AP194" s="213">
        <f t="shared" si="36"/>
        <v>38.596491228070171</v>
      </c>
      <c r="AQ194" s="215"/>
      <c r="AR194" s="215">
        <f t="shared" si="38"/>
        <v>381</v>
      </c>
      <c r="AS194" s="215">
        <f t="shared" si="39"/>
        <v>57.902735562310028</v>
      </c>
      <c r="AT194" s="215">
        <f t="shared" si="40"/>
        <v>220</v>
      </c>
      <c r="AU194">
        <f t="shared" si="41"/>
        <v>33.434650455927049</v>
      </c>
      <c r="AV194" s="215"/>
    </row>
    <row r="195" spans="28:48">
      <c r="AB195" s="148">
        <v>191</v>
      </c>
      <c r="AC195" s="148">
        <v>4541533</v>
      </c>
      <c r="AD195">
        <f t="shared" si="31"/>
        <v>454.1533</v>
      </c>
      <c r="AE195" s="210">
        <v>52</v>
      </c>
      <c r="AF195" s="210">
        <v>168</v>
      </c>
      <c r="AG195" s="263">
        <f t="shared" si="32"/>
        <v>220</v>
      </c>
      <c r="AH195" s="212">
        <f t="shared" si="37"/>
        <v>36.544850498338874</v>
      </c>
      <c r="AI195" s="263">
        <v>382</v>
      </c>
      <c r="AJ195" s="212">
        <f t="shared" si="33"/>
        <v>63.455149501661133</v>
      </c>
      <c r="AK195" s="211">
        <v>23</v>
      </c>
      <c r="AL195" s="211">
        <v>12</v>
      </c>
      <c r="AM195" s="211">
        <f t="shared" si="34"/>
        <v>35</v>
      </c>
      <c r="AN195" s="213">
        <f t="shared" si="35"/>
        <v>62.5</v>
      </c>
      <c r="AO195" s="211">
        <v>21</v>
      </c>
      <c r="AP195" s="213">
        <f t="shared" si="36"/>
        <v>37.5</v>
      </c>
      <c r="AQ195" s="215"/>
      <c r="AR195" s="215">
        <f t="shared" si="38"/>
        <v>382</v>
      </c>
      <c r="AS195" s="215">
        <f t="shared" si="39"/>
        <v>58.054711246200611</v>
      </c>
      <c r="AT195" s="215">
        <f t="shared" si="40"/>
        <v>220</v>
      </c>
      <c r="AU195">
        <f t="shared" si="41"/>
        <v>33.434650455927049</v>
      </c>
      <c r="AV195" s="215"/>
    </row>
    <row r="196" spans="28:48">
      <c r="AB196" s="148">
        <v>192</v>
      </c>
      <c r="AC196" s="148">
        <v>4581071.5</v>
      </c>
      <c r="AD196">
        <f t="shared" si="31"/>
        <v>458.10714999999999</v>
      </c>
      <c r="AE196" s="210">
        <v>52</v>
      </c>
      <c r="AF196" s="210">
        <v>167</v>
      </c>
      <c r="AG196" s="263">
        <f t="shared" si="32"/>
        <v>219</v>
      </c>
      <c r="AH196" s="212">
        <f t="shared" si="37"/>
        <v>36.378737541528238</v>
      </c>
      <c r="AI196" s="263">
        <v>383</v>
      </c>
      <c r="AJ196" s="212">
        <f t="shared" si="33"/>
        <v>63.621262458471762</v>
      </c>
      <c r="AK196" s="211">
        <v>23</v>
      </c>
      <c r="AL196" s="211">
        <v>12</v>
      </c>
      <c r="AM196" s="211">
        <f t="shared" si="34"/>
        <v>35</v>
      </c>
      <c r="AN196" s="213">
        <f t="shared" si="35"/>
        <v>62.5</v>
      </c>
      <c r="AO196" s="211">
        <v>21</v>
      </c>
      <c r="AP196" s="213">
        <f t="shared" si="36"/>
        <v>37.5</v>
      </c>
      <c r="AQ196" s="215"/>
      <c r="AR196" s="215">
        <f t="shared" si="38"/>
        <v>383</v>
      </c>
      <c r="AS196" s="215">
        <f t="shared" si="39"/>
        <v>58.206686930091188</v>
      </c>
      <c r="AT196" s="215">
        <f t="shared" si="40"/>
        <v>219</v>
      </c>
      <c r="AU196">
        <f t="shared" si="41"/>
        <v>33.282674772036472</v>
      </c>
      <c r="AV196" s="215"/>
    </row>
    <row r="197" spans="28:48">
      <c r="AB197" s="148">
        <v>193</v>
      </c>
      <c r="AC197" s="148">
        <v>4620608</v>
      </c>
      <c r="AD197">
        <f t="shared" ref="AD197:AD260" si="42">AC197/10000</f>
        <v>462.06079999999997</v>
      </c>
      <c r="AE197" s="210">
        <v>52</v>
      </c>
      <c r="AF197" s="210">
        <v>168</v>
      </c>
      <c r="AG197" s="263">
        <f t="shared" ref="AG197:AG260" si="43">SUM(AE197:AF197)</f>
        <v>220</v>
      </c>
      <c r="AH197" s="212">
        <f t="shared" si="37"/>
        <v>36.544850498338874</v>
      </c>
      <c r="AI197" s="263">
        <v>382</v>
      </c>
      <c r="AJ197" s="212">
        <f t="shared" ref="AJ197:AJ260" si="44">AI197/SUM(AI197,AG197)*100</f>
        <v>63.455149501661133</v>
      </c>
      <c r="AK197" s="211">
        <v>23</v>
      </c>
      <c r="AL197" s="211">
        <v>12</v>
      </c>
      <c r="AM197" s="211">
        <f t="shared" ref="AM197:AM260" si="45">SUM(AK197:AL197)</f>
        <v>35</v>
      </c>
      <c r="AN197" s="213">
        <f t="shared" ref="AN197:AN260" si="46">AM197/SUM(AM197,AO197)*100</f>
        <v>62.5</v>
      </c>
      <c r="AO197" s="211">
        <v>21</v>
      </c>
      <c r="AP197" s="213">
        <f t="shared" ref="AP197:AP260" si="47">AO197/SUM(AM197,AO197)*100</f>
        <v>37.5</v>
      </c>
      <c r="AQ197" s="215"/>
      <c r="AR197" s="215">
        <f t="shared" si="38"/>
        <v>382</v>
      </c>
      <c r="AS197" s="215">
        <f t="shared" si="39"/>
        <v>58.054711246200611</v>
      </c>
      <c r="AT197" s="215">
        <f t="shared" si="40"/>
        <v>220</v>
      </c>
      <c r="AU197">
        <f t="shared" si="41"/>
        <v>33.434650455927049</v>
      </c>
      <c r="AV197" s="215"/>
    </row>
    <row r="198" spans="28:48">
      <c r="AB198" s="148">
        <v>194</v>
      </c>
      <c r="AC198" s="148">
        <v>4660144</v>
      </c>
      <c r="AD198">
        <f t="shared" si="42"/>
        <v>466.01440000000002</v>
      </c>
      <c r="AE198" s="210">
        <v>52</v>
      </c>
      <c r="AF198" s="210">
        <v>167</v>
      </c>
      <c r="AG198" s="263">
        <f t="shared" si="43"/>
        <v>219</v>
      </c>
      <c r="AH198" s="212">
        <f t="shared" si="37"/>
        <v>36.378737541528238</v>
      </c>
      <c r="AI198" s="263">
        <v>383</v>
      </c>
      <c r="AJ198" s="212">
        <f t="shared" si="44"/>
        <v>63.621262458471762</v>
      </c>
      <c r="AK198" s="211">
        <v>23</v>
      </c>
      <c r="AL198" s="211">
        <v>12</v>
      </c>
      <c r="AM198" s="211">
        <f t="shared" si="45"/>
        <v>35</v>
      </c>
      <c r="AN198" s="213">
        <f t="shared" si="46"/>
        <v>62.5</v>
      </c>
      <c r="AO198" s="211">
        <v>21</v>
      </c>
      <c r="AP198" s="213">
        <f t="shared" si="47"/>
        <v>37.5</v>
      </c>
      <c r="AQ198" s="215"/>
      <c r="AR198" s="215">
        <f t="shared" si="38"/>
        <v>383</v>
      </c>
      <c r="AS198" s="215">
        <f t="shared" si="39"/>
        <v>58.206686930091188</v>
      </c>
      <c r="AT198" s="215">
        <f t="shared" si="40"/>
        <v>219</v>
      </c>
      <c r="AU198">
        <f t="shared" si="41"/>
        <v>33.282674772036472</v>
      </c>
      <c r="AV198" s="215"/>
    </row>
    <row r="199" spans="28:48">
      <c r="AB199" s="148">
        <v>195</v>
      </c>
      <c r="AC199" s="148">
        <v>4699684.5</v>
      </c>
      <c r="AD199">
        <f t="shared" si="42"/>
        <v>469.96845000000002</v>
      </c>
      <c r="AE199" s="210">
        <v>52</v>
      </c>
      <c r="AF199" s="210">
        <v>167</v>
      </c>
      <c r="AG199" s="263">
        <f t="shared" si="43"/>
        <v>219</v>
      </c>
      <c r="AH199" s="212">
        <f t="shared" ref="AH199:AH262" si="48">AG199/SUM(AG199,AI199)*100</f>
        <v>36.378737541528238</v>
      </c>
      <c r="AI199" s="263">
        <v>383</v>
      </c>
      <c r="AJ199" s="212">
        <f t="shared" si="44"/>
        <v>63.621262458471762</v>
      </c>
      <c r="AK199" s="211">
        <v>23</v>
      </c>
      <c r="AL199" s="211">
        <v>12</v>
      </c>
      <c r="AM199" s="211">
        <f t="shared" si="45"/>
        <v>35</v>
      </c>
      <c r="AN199" s="213">
        <f t="shared" si="46"/>
        <v>62.5</v>
      </c>
      <c r="AO199" s="211">
        <v>21</v>
      </c>
      <c r="AP199" s="213">
        <f t="shared" si="47"/>
        <v>37.5</v>
      </c>
      <c r="AQ199" s="215"/>
      <c r="AR199" s="215">
        <f t="shared" ref="AR199:AR262" si="49">(SUM(AG199,AI199)-AG199)</f>
        <v>383</v>
      </c>
      <c r="AS199" s="215">
        <f t="shared" ref="AS199:AS262" si="50">AR199/SUM(AG199,AI199, AM199, AO199)*100</f>
        <v>58.206686930091188</v>
      </c>
      <c r="AT199" s="215">
        <f t="shared" ref="AT199:AT262" si="51">AG199</f>
        <v>219</v>
      </c>
      <c r="AU199">
        <f t="shared" ref="AU199:AU262" si="52">AT199/SUM(AG199,AI199, AM199, AO199)*100</f>
        <v>33.282674772036472</v>
      </c>
      <c r="AV199" s="215"/>
    </row>
    <row r="200" spans="28:48">
      <c r="AB200" s="148">
        <v>196</v>
      </c>
      <c r="AC200" s="148">
        <v>4739221</v>
      </c>
      <c r="AD200">
        <f t="shared" si="42"/>
        <v>473.9221</v>
      </c>
      <c r="AE200" s="210">
        <v>52</v>
      </c>
      <c r="AF200" s="210">
        <v>167</v>
      </c>
      <c r="AG200" s="263">
        <f t="shared" si="43"/>
        <v>219</v>
      </c>
      <c r="AH200" s="212">
        <f t="shared" si="48"/>
        <v>36.378737541528238</v>
      </c>
      <c r="AI200" s="263">
        <v>383</v>
      </c>
      <c r="AJ200" s="212">
        <f t="shared" si="44"/>
        <v>63.621262458471762</v>
      </c>
      <c r="AK200" s="211">
        <v>23</v>
      </c>
      <c r="AL200" s="211">
        <v>12</v>
      </c>
      <c r="AM200" s="211">
        <f t="shared" si="45"/>
        <v>35</v>
      </c>
      <c r="AN200" s="213">
        <f t="shared" si="46"/>
        <v>62.5</v>
      </c>
      <c r="AO200" s="211">
        <v>21</v>
      </c>
      <c r="AP200" s="213">
        <f t="shared" si="47"/>
        <v>37.5</v>
      </c>
      <c r="AQ200" s="215"/>
      <c r="AR200" s="215">
        <f t="shared" si="49"/>
        <v>383</v>
      </c>
      <c r="AS200" s="215">
        <f t="shared" si="50"/>
        <v>58.206686930091188</v>
      </c>
      <c r="AT200" s="215">
        <f t="shared" si="51"/>
        <v>219</v>
      </c>
      <c r="AU200">
        <f t="shared" si="52"/>
        <v>33.282674772036472</v>
      </c>
      <c r="AV200" s="215"/>
    </row>
    <row r="201" spans="28:48">
      <c r="AB201" s="148">
        <v>197</v>
      </c>
      <c r="AC201" s="148">
        <v>4778760</v>
      </c>
      <c r="AD201">
        <f t="shared" si="42"/>
        <v>477.87599999999998</v>
      </c>
      <c r="AE201" s="210">
        <v>52</v>
      </c>
      <c r="AF201" s="210">
        <v>167</v>
      </c>
      <c r="AG201" s="263">
        <f t="shared" si="43"/>
        <v>219</v>
      </c>
      <c r="AH201" s="212">
        <f t="shared" si="48"/>
        <v>36.378737541528238</v>
      </c>
      <c r="AI201" s="263">
        <v>383</v>
      </c>
      <c r="AJ201" s="212">
        <f t="shared" si="44"/>
        <v>63.621262458471762</v>
      </c>
      <c r="AK201" s="211">
        <v>23</v>
      </c>
      <c r="AL201" s="211">
        <v>12</v>
      </c>
      <c r="AM201" s="211">
        <f t="shared" si="45"/>
        <v>35</v>
      </c>
      <c r="AN201" s="213">
        <f t="shared" si="46"/>
        <v>62.5</v>
      </c>
      <c r="AO201" s="211">
        <v>21</v>
      </c>
      <c r="AP201" s="213">
        <f t="shared" si="47"/>
        <v>37.5</v>
      </c>
      <c r="AQ201" s="215"/>
      <c r="AR201" s="215">
        <f t="shared" si="49"/>
        <v>383</v>
      </c>
      <c r="AS201" s="215">
        <f t="shared" si="50"/>
        <v>58.206686930091188</v>
      </c>
      <c r="AT201" s="215">
        <f t="shared" si="51"/>
        <v>219</v>
      </c>
      <c r="AU201">
        <f t="shared" si="52"/>
        <v>33.282674772036472</v>
      </c>
      <c r="AV201" s="215"/>
    </row>
    <row r="202" spans="28:48">
      <c r="AB202" s="148">
        <v>198</v>
      </c>
      <c r="AC202" s="148">
        <v>4818297</v>
      </c>
      <c r="AD202">
        <f t="shared" si="42"/>
        <v>481.8297</v>
      </c>
      <c r="AE202" s="210">
        <v>52</v>
      </c>
      <c r="AF202" s="210">
        <v>168</v>
      </c>
      <c r="AG202" s="263">
        <f t="shared" si="43"/>
        <v>220</v>
      </c>
      <c r="AH202" s="212">
        <f t="shared" si="48"/>
        <v>36.544850498338874</v>
      </c>
      <c r="AI202" s="263">
        <v>382</v>
      </c>
      <c r="AJ202" s="212">
        <f t="shared" si="44"/>
        <v>63.455149501661133</v>
      </c>
      <c r="AK202" s="211">
        <v>23</v>
      </c>
      <c r="AL202" s="211">
        <v>12</v>
      </c>
      <c r="AM202" s="211">
        <f t="shared" si="45"/>
        <v>35</v>
      </c>
      <c r="AN202" s="213">
        <f t="shared" si="46"/>
        <v>62.5</v>
      </c>
      <c r="AO202" s="211">
        <v>21</v>
      </c>
      <c r="AP202" s="213">
        <f t="shared" si="47"/>
        <v>37.5</v>
      </c>
      <c r="AQ202" s="215"/>
      <c r="AR202" s="215">
        <f t="shared" si="49"/>
        <v>382</v>
      </c>
      <c r="AS202" s="215">
        <f t="shared" si="50"/>
        <v>58.054711246200611</v>
      </c>
      <c r="AT202" s="215">
        <f t="shared" si="51"/>
        <v>220</v>
      </c>
      <c r="AU202">
        <f t="shared" si="52"/>
        <v>33.434650455927049</v>
      </c>
      <c r="AV202" s="215"/>
    </row>
    <row r="203" spans="28:48">
      <c r="AB203" s="148">
        <v>199</v>
      </c>
      <c r="AC203" s="148">
        <v>4857833.5</v>
      </c>
      <c r="AD203">
        <f t="shared" si="42"/>
        <v>485.78334999999998</v>
      </c>
      <c r="AE203" s="210">
        <v>52</v>
      </c>
      <c r="AF203" s="210">
        <v>168</v>
      </c>
      <c r="AG203" s="263">
        <f t="shared" si="43"/>
        <v>220</v>
      </c>
      <c r="AH203" s="212">
        <f t="shared" si="48"/>
        <v>36.544850498338874</v>
      </c>
      <c r="AI203" s="263">
        <v>382</v>
      </c>
      <c r="AJ203" s="212">
        <f t="shared" si="44"/>
        <v>63.455149501661133</v>
      </c>
      <c r="AK203" s="211">
        <v>23</v>
      </c>
      <c r="AL203" s="211">
        <v>12</v>
      </c>
      <c r="AM203" s="211">
        <f t="shared" si="45"/>
        <v>35</v>
      </c>
      <c r="AN203" s="213">
        <f t="shared" si="46"/>
        <v>62.5</v>
      </c>
      <c r="AO203" s="211">
        <v>21</v>
      </c>
      <c r="AP203" s="213">
        <f t="shared" si="47"/>
        <v>37.5</v>
      </c>
      <c r="AQ203" s="215"/>
      <c r="AR203" s="215">
        <f t="shared" si="49"/>
        <v>382</v>
      </c>
      <c r="AS203" s="215">
        <f t="shared" si="50"/>
        <v>58.054711246200611</v>
      </c>
      <c r="AT203" s="215">
        <f t="shared" si="51"/>
        <v>220</v>
      </c>
      <c r="AU203">
        <f t="shared" si="52"/>
        <v>33.434650455927049</v>
      </c>
      <c r="AV203" s="215"/>
    </row>
    <row r="204" spans="28:48">
      <c r="AB204" s="148">
        <v>200</v>
      </c>
      <c r="AC204" s="148">
        <v>4897371.5</v>
      </c>
      <c r="AD204">
        <f t="shared" si="42"/>
        <v>489.73714999999999</v>
      </c>
      <c r="AE204" s="210">
        <v>52</v>
      </c>
      <c r="AF204" s="210">
        <v>169</v>
      </c>
      <c r="AG204" s="263">
        <f t="shared" si="43"/>
        <v>221</v>
      </c>
      <c r="AH204" s="212">
        <f t="shared" si="48"/>
        <v>36.710963455149503</v>
      </c>
      <c r="AI204" s="263">
        <v>381</v>
      </c>
      <c r="AJ204" s="212">
        <f t="shared" si="44"/>
        <v>63.289036544850497</v>
      </c>
      <c r="AK204" s="211">
        <v>23</v>
      </c>
      <c r="AL204" s="211">
        <v>12</v>
      </c>
      <c r="AM204" s="211">
        <f t="shared" si="45"/>
        <v>35</v>
      </c>
      <c r="AN204" s="213">
        <f t="shared" si="46"/>
        <v>62.5</v>
      </c>
      <c r="AO204" s="211">
        <v>21</v>
      </c>
      <c r="AP204" s="213">
        <f t="shared" si="47"/>
        <v>37.5</v>
      </c>
      <c r="AQ204" s="215"/>
      <c r="AR204" s="215">
        <f t="shared" si="49"/>
        <v>381</v>
      </c>
      <c r="AS204" s="215">
        <f t="shared" si="50"/>
        <v>57.902735562310028</v>
      </c>
      <c r="AT204" s="215">
        <f t="shared" si="51"/>
        <v>221</v>
      </c>
      <c r="AU204">
        <f t="shared" si="52"/>
        <v>33.586626139817625</v>
      </c>
      <c r="AV204" s="215"/>
    </row>
    <row r="205" spans="28:48">
      <c r="AB205" s="148">
        <v>201</v>
      </c>
      <c r="AC205" s="148">
        <v>4936909.5</v>
      </c>
      <c r="AD205">
        <f t="shared" si="42"/>
        <v>493.69094999999999</v>
      </c>
      <c r="AE205" s="210">
        <v>52</v>
      </c>
      <c r="AF205" s="210">
        <v>167</v>
      </c>
      <c r="AG205" s="263">
        <f t="shared" si="43"/>
        <v>219</v>
      </c>
      <c r="AH205" s="212">
        <f t="shared" si="48"/>
        <v>36.378737541528238</v>
      </c>
      <c r="AI205" s="263">
        <v>383</v>
      </c>
      <c r="AJ205" s="212">
        <f t="shared" si="44"/>
        <v>63.621262458471762</v>
      </c>
      <c r="AK205" s="211">
        <v>23</v>
      </c>
      <c r="AL205" s="211">
        <v>12</v>
      </c>
      <c r="AM205" s="211">
        <f t="shared" si="45"/>
        <v>35</v>
      </c>
      <c r="AN205" s="213">
        <f t="shared" si="46"/>
        <v>62.5</v>
      </c>
      <c r="AO205" s="211">
        <v>21</v>
      </c>
      <c r="AP205" s="213">
        <f t="shared" si="47"/>
        <v>37.5</v>
      </c>
      <c r="AQ205" s="215"/>
      <c r="AR205" s="215">
        <f t="shared" si="49"/>
        <v>383</v>
      </c>
      <c r="AS205" s="215">
        <f t="shared" si="50"/>
        <v>58.206686930091188</v>
      </c>
      <c r="AT205" s="215">
        <f t="shared" si="51"/>
        <v>219</v>
      </c>
      <c r="AU205">
        <f t="shared" si="52"/>
        <v>33.282674772036472</v>
      </c>
      <c r="AV205" s="215"/>
    </row>
    <row r="206" spans="28:48">
      <c r="AB206" s="148">
        <v>202</v>
      </c>
      <c r="AC206" s="148">
        <v>4976445.5</v>
      </c>
      <c r="AD206">
        <f t="shared" si="42"/>
        <v>497.64454999999998</v>
      </c>
      <c r="AE206" s="210">
        <v>52</v>
      </c>
      <c r="AF206" s="210">
        <v>167</v>
      </c>
      <c r="AG206" s="263">
        <f t="shared" si="43"/>
        <v>219</v>
      </c>
      <c r="AH206" s="212">
        <f t="shared" si="48"/>
        <v>36.318407960199004</v>
      </c>
      <c r="AI206" s="263">
        <v>384</v>
      </c>
      <c r="AJ206" s="212">
        <f t="shared" si="44"/>
        <v>63.681592039800996</v>
      </c>
      <c r="AK206" s="211">
        <v>23</v>
      </c>
      <c r="AL206" s="211">
        <v>12</v>
      </c>
      <c r="AM206" s="211">
        <f t="shared" si="45"/>
        <v>35</v>
      </c>
      <c r="AN206" s="213">
        <f t="shared" si="46"/>
        <v>63.636363636363633</v>
      </c>
      <c r="AO206" s="211">
        <v>20</v>
      </c>
      <c r="AP206" s="213">
        <f t="shared" si="47"/>
        <v>36.363636363636367</v>
      </c>
      <c r="AQ206" s="215"/>
      <c r="AR206" s="215">
        <f t="shared" si="49"/>
        <v>384</v>
      </c>
      <c r="AS206" s="215">
        <f t="shared" si="50"/>
        <v>58.358662613981757</v>
      </c>
      <c r="AT206" s="215">
        <f t="shared" si="51"/>
        <v>219</v>
      </c>
      <c r="AU206">
        <f t="shared" si="52"/>
        <v>33.282674772036472</v>
      </c>
      <c r="AV206" s="215"/>
    </row>
    <row r="207" spans="28:48">
      <c r="AB207" s="148">
        <v>203</v>
      </c>
      <c r="AC207" s="148">
        <v>5016021</v>
      </c>
      <c r="AD207">
        <f t="shared" si="42"/>
        <v>501.60210000000001</v>
      </c>
      <c r="AE207" s="210">
        <v>60</v>
      </c>
      <c r="AF207" s="210">
        <v>168</v>
      </c>
      <c r="AG207" s="263">
        <f t="shared" si="43"/>
        <v>228</v>
      </c>
      <c r="AH207" s="212">
        <f t="shared" si="48"/>
        <v>37.254901960784316</v>
      </c>
      <c r="AI207" s="263">
        <v>384</v>
      </c>
      <c r="AJ207" s="212">
        <f t="shared" si="44"/>
        <v>62.745098039215684</v>
      </c>
      <c r="AK207" s="211">
        <v>22</v>
      </c>
      <c r="AL207" s="211">
        <v>4</v>
      </c>
      <c r="AM207" s="211">
        <f t="shared" si="45"/>
        <v>26</v>
      </c>
      <c r="AN207" s="213">
        <f t="shared" si="46"/>
        <v>56.521739130434781</v>
      </c>
      <c r="AO207" s="211">
        <v>20</v>
      </c>
      <c r="AP207" s="213">
        <f t="shared" si="47"/>
        <v>43.478260869565219</v>
      </c>
      <c r="AQ207" s="215"/>
      <c r="AR207" s="215">
        <f t="shared" si="49"/>
        <v>384</v>
      </c>
      <c r="AS207" s="215">
        <f t="shared" si="50"/>
        <v>58.358662613981757</v>
      </c>
      <c r="AT207" s="215">
        <f t="shared" si="51"/>
        <v>228</v>
      </c>
      <c r="AU207">
        <f t="shared" si="52"/>
        <v>34.650455927051674</v>
      </c>
      <c r="AV207" s="215"/>
    </row>
    <row r="208" spans="28:48">
      <c r="AB208" s="148">
        <v>204</v>
      </c>
      <c r="AC208" s="148">
        <v>5055867.5</v>
      </c>
      <c r="AD208">
        <f t="shared" si="42"/>
        <v>505.58674999999999</v>
      </c>
      <c r="AE208" s="210">
        <v>60</v>
      </c>
      <c r="AF208" s="210">
        <v>168</v>
      </c>
      <c r="AG208" s="263">
        <f t="shared" si="43"/>
        <v>228</v>
      </c>
      <c r="AH208" s="212">
        <f t="shared" si="48"/>
        <v>37.254901960784316</v>
      </c>
      <c r="AI208" s="263">
        <v>384</v>
      </c>
      <c r="AJ208" s="212">
        <f t="shared" si="44"/>
        <v>62.745098039215684</v>
      </c>
      <c r="AK208" s="211">
        <v>22</v>
      </c>
      <c r="AL208" s="211">
        <v>4</v>
      </c>
      <c r="AM208" s="211">
        <f t="shared" si="45"/>
        <v>26</v>
      </c>
      <c r="AN208" s="213">
        <f t="shared" si="46"/>
        <v>56.521739130434781</v>
      </c>
      <c r="AO208" s="211">
        <v>20</v>
      </c>
      <c r="AP208" s="213">
        <f t="shared" si="47"/>
        <v>43.478260869565219</v>
      </c>
      <c r="AQ208" s="215"/>
      <c r="AR208" s="215">
        <f t="shared" si="49"/>
        <v>384</v>
      </c>
      <c r="AS208" s="215">
        <f t="shared" si="50"/>
        <v>58.358662613981757</v>
      </c>
      <c r="AT208" s="215">
        <f t="shared" si="51"/>
        <v>228</v>
      </c>
      <c r="AU208">
        <f t="shared" si="52"/>
        <v>34.650455927051674</v>
      </c>
      <c r="AV208" s="215"/>
    </row>
    <row r="209" spans="28:48">
      <c r="AB209" s="148">
        <v>205</v>
      </c>
      <c r="AC209" s="148">
        <v>5095709.5</v>
      </c>
      <c r="AD209">
        <f t="shared" si="42"/>
        <v>509.57094999999998</v>
      </c>
      <c r="AE209" s="210">
        <v>60</v>
      </c>
      <c r="AF209" s="210">
        <v>168</v>
      </c>
      <c r="AG209" s="263">
        <f t="shared" si="43"/>
        <v>228</v>
      </c>
      <c r="AH209" s="212">
        <f t="shared" si="48"/>
        <v>37.254901960784316</v>
      </c>
      <c r="AI209" s="263">
        <v>384</v>
      </c>
      <c r="AJ209" s="212">
        <f t="shared" si="44"/>
        <v>62.745098039215684</v>
      </c>
      <c r="AK209" s="211">
        <v>22</v>
      </c>
      <c r="AL209" s="211">
        <v>4</v>
      </c>
      <c r="AM209" s="211">
        <f t="shared" si="45"/>
        <v>26</v>
      </c>
      <c r="AN209" s="213">
        <f t="shared" si="46"/>
        <v>56.521739130434781</v>
      </c>
      <c r="AO209" s="211">
        <v>20</v>
      </c>
      <c r="AP209" s="213">
        <f t="shared" si="47"/>
        <v>43.478260869565219</v>
      </c>
      <c r="AQ209" s="215"/>
      <c r="AR209" s="215">
        <f t="shared" si="49"/>
        <v>384</v>
      </c>
      <c r="AS209" s="215">
        <f t="shared" si="50"/>
        <v>58.358662613981757</v>
      </c>
      <c r="AT209" s="215">
        <f t="shared" si="51"/>
        <v>228</v>
      </c>
      <c r="AU209">
        <f t="shared" si="52"/>
        <v>34.650455927051674</v>
      </c>
      <c r="AV209" s="215"/>
    </row>
    <row r="210" spans="28:48">
      <c r="AB210" s="148">
        <v>206</v>
      </c>
      <c r="AC210" s="148">
        <v>5135553</v>
      </c>
      <c r="AD210">
        <f t="shared" si="42"/>
        <v>513.55529999999999</v>
      </c>
      <c r="AE210" s="210">
        <v>60</v>
      </c>
      <c r="AF210" s="210">
        <v>168</v>
      </c>
      <c r="AG210" s="263">
        <f t="shared" si="43"/>
        <v>228</v>
      </c>
      <c r="AH210" s="212">
        <f t="shared" si="48"/>
        <v>37.254901960784316</v>
      </c>
      <c r="AI210" s="263">
        <v>384</v>
      </c>
      <c r="AJ210" s="212">
        <f t="shared" si="44"/>
        <v>62.745098039215684</v>
      </c>
      <c r="AK210" s="211">
        <v>22</v>
      </c>
      <c r="AL210" s="211">
        <v>4</v>
      </c>
      <c r="AM210" s="211">
        <f t="shared" si="45"/>
        <v>26</v>
      </c>
      <c r="AN210" s="213">
        <f t="shared" si="46"/>
        <v>56.521739130434781</v>
      </c>
      <c r="AO210" s="211">
        <v>20</v>
      </c>
      <c r="AP210" s="213">
        <f t="shared" si="47"/>
        <v>43.478260869565219</v>
      </c>
      <c r="AQ210" s="215"/>
      <c r="AR210" s="215">
        <f t="shared" si="49"/>
        <v>384</v>
      </c>
      <c r="AS210" s="215">
        <f t="shared" si="50"/>
        <v>58.358662613981757</v>
      </c>
      <c r="AT210" s="215">
        <f t="shared" si="51"/>
        <v>228</v>
      </c>
      <c r="AU210">
        <f t="shared" si="52"/>
        <v>34.650455927051674</v>
      </c>
      <c r="AV210" s="215"/>
    </row>
    <row r="211" spans="28:48">
      <c r="AB211" s="148">
        <v>207</v>
      </c>
      <c r="AC211" s="148">
        <v>5175398.5</v>
      </c>
      <c r="AD211">
        <f t="shared" si="42"/>
        <v>517.53985</v>
      </c>
      <c r="AE211" s="210">
        <v>60</v>
      </c>
      <c r="AF211" s="210">
        <v>168</v>
      </c>
      <c r="AG211" s="263">
        <f t="shared" si="43"/>
        <v>228</v>
      </c>
      <c r="AH211" s="212">
        <f t="shared" si="48"/>
        <v>37.254901960784316</v>
      </c>
      <c r="AI211" s="263">
        <v>384</v>
      </c>
      <c r="AJ211" s="212">
        <f t="shared" si="44"/>
        <v>62.745098039215684</v>
      </c>
      <c r="AK211" s="211">
        <v>22</v>
      </c>
      <c r="AL211" s="211">
        <v>4</v>
      </c>
      <c r="AM211" s="211">
        <f t="shared" si="45"/>
        <v>26</v>
      </c>
      <c r="AN211" s="213">
        <f t="shared" si="46"/>
        <v>56.521739130434781</v>
      </c>
      <c r="AO211" s="211">
        <v>20</v>
      </c>
      <c r="AP211" s="213">
        <f t="shared" si="47"/>
        <v>43.478260869565219</v>
      </c>
      <c r="AQ211" s="215"/>
      <c r="AR211" s="215">
        <f t="shared" si="49"/>
        <v>384</v>
      </c>
      <c r="AS211" s="215">
        <f t="shared" si="50"/>
        <v>58.358662613981757</v>
      </c>
      <c r="AT211" s="215">
        <f t="shared" si="51"/>
        <v>228</v>
      </c>
      <c r="AU211">
        <f t="shared" si="52"/>
        <v>34.650455927051674</v>
      </c>
      <c r="AV211" s="215"/>
    </row>
    <row r="212" spans="28:48">
      <c r="AB212" s="148">
        <v>208</v>
      </c>
      <c r="AC212" s="148">
        <v>5215240.5</v>
      </c>
      <c r="AD212">
        <f t="shared" si="42"/>
        <v>521.52404999999999</v>
      </c>
      <c r="AE212" s="210">
        <v>60</v>
      </c>
      <c r="AF212" s="210">
        <v>168</v>
      </c>
      <c r="AG212" s="263">
        <f t="shared" si="43"/>
        <v>228</v>
      </c>
      <c r="AH212" s="212">
        <f t="shared" si="48"/>
        <v>37.254901960784316</v>
      </c>
      <c r="AI212" s="263">
        <v>384</v>
      </c>
      <c r="AJ212" s="212">
        <f t="shared" si="44"/>
        <v>62.745098039215684</v>
      </c>
      <c r="AK212" s="211">
        <v>22</v>
      </c>
      <c r="AL212" s="211">
        <v>4</v>
      </c>
      <c r="AM212" s="211">
        <f t="shared" si="45"/>
        <v>26</v>
      </c>
      <c r="AN212" s="213">
        <f t="shared" si="46"/>
        <v>56.521739130434781</v>
      </c>
      <c r="AO212" s="211">
        <v>20</v>
      </c>
      <c r="AP212" s="213">
        <f t="shared" si="47"/>
        <v>43.478260869565219</v>
      </c>
      <c r="AQ212" s="215"/>
      <c r="AR212" s="215">
        <f t="shared" si="49"/>
        <v>384</v>
      </c>
      <c r="AS212" s="215">
        <f t="shared" si="50"/>
        <v>58.358662613981757</v>
      </c>
      <c r="AT212" s="215">
        <f t="shared" si="51"/>
        <v>228</v>
      </c>
      <c r="AU212">
        <f t="shared" si="52"/>
        <v>34.650455927051674</v>
      </c>
      <c r="AV212" s="215"/>
    </row>
    <row r="213" spans="28:48">
      <c r="AB213" s="148">
        <v>209</v>
      </c>
      <c r="AC213" s="148">
        <v>5255085.5</v>
      </c>
      <c r="AD213">
        <f t="shared" si="42"/>
        <v>525.50855000000001</v>
      </c>
      <c r="AE213" s="210">
        <v>60</v>
      </c>
      <c r="AF213" s="210">
        <v>168</v>
      </c>
      <c r="AG213" s="263">
        <f t="shared" si="43"/>
        <v>228</v>
      </c>
      <c r="AH213" s="212">
        <f t="shared" si="48"/>
        <v>37.254901960784316</v>
      </c>
      <c r="AI213" s="263">
        <v>384</v>
      </c>
      <c r="AJ213" s="212">
        <f t="shared" si="44"/>
        <v>62.745098039215684</v>
      </c>
      <c r="AK213" s="211">
        <v>22</v>
      </c>
      <c r="AL213" s="211">
        <v>4</v>
      </c>
      <c r="AM213" s="211">
        <f t="shared" si="45"/>
        <v>26</v>
      </c>
      <c r="AN213" s="213">
        <f t="shared" si="46"/>
        <v>56.521739130434781</v>
      </c>
      <c r="AO213" s="211">
        <v>20</v>
      </c>
      <c r="AP213" s="213">
        <f t="shared" si="47"/>
        <v>43.478260869565219</v>
      </c>
      <c r="AQ213" s="215"/>
      <c r="AR213" s="215">
        <f t="shared" si="49"/>
        <v>384</v>
      </c>
      <c r="AS213" s="215">
        <f t="shared" si="50"/>
        <v>58.358662613981757</v>
      </c>
      <c r="AT213" s="215">
        <f t="shared" si="51"/>
        <v>228</v>
      </c>
      <c r="AU213">
        <f t="shared" si="52"/>
        <v>34.650455927051674</v>
      </c>
      <c r="AV213" s="215"/>
    </row>
    <row r="214" spans="28:48">
      <c r="AB214" s="148">
        <v>210</v>
      </c>
      <c r="AC214" s="148">
        <v>5294928</v>
      </c>
      <c r="AD214">
        <f t="shared" si="42"/>
        <v>529.49279999999999</v>
      </c>
      <c r="AE214" s="210">
        <v>60</v>
      </c>
      <c r="AF214" s="210">
        <v>168</v>
      </c>
      <c r="AG214" s="263">
        <f t="shared" si="43"/>
        <v>228</v>
      </c>
      <c r="AH214" s="212">
        <f t="shared" si="48"/>
        <v>37.254901960784316</v>
      </c>
      <c r="AI214" s="263">
        <v>384</v>
      </c>
      <c r="AJ214" s="212">
        <f t="shared" si="44"/>
        <v>62.745098039215684</v>
      </c>
      <c r="AK214" s="211">
        <v>22</v>
      </c>
      <c r="AL214" s="211">
        <v>4</v>
      </c>
      <c r="AM214" s="211">
        <f t="shared" si="45"/>
        <v>26</v>
      </c>
      <c r="AN214" s="213">
        <f t="shared" si="46"/>
        <v>56.521739130434781</v>
      </c>
      <c r="AO214" s="211">
        <v>20</v>
      </c>
      <c r="AP214" s="213">
        <f t="shared" si="47"/>
        <v>43.478260869565219</v>
      </c>
      <c r="AQ214" s="215"/>
      <c r="AR214" s="215">
        <f t="shared" si="49"/>
        <v>384</v>
      </c>
      <c r="AS214" s="215">
        <f t="shared" si="50"/>
        <v>58.358662613981757</v>
      </c>
      <c r="AT214" s="215">
        <f t="shared" si="51"/>
        <v>228</v>
      </c>
      <c r="AU214">
        <f t="shared" si="52"/>
        <v>34.650455927051674</v>
      </c>
      <c r="AV214" s="215"/>
    </row>
    <row r="215" spans="28:48">
      <c r="AB215" s="148">
        <v>211</v>
      </c>
      <c r="AC215" s="148">
        <v>5334771.5</v>
      </c>
      <c r="AD215">
        <f t="shared" si="42"/>
        <v>533.47715000000005</v>
      </c>
      <c r="AE215" s="210">
        <v>60</v>
      </c>
      <c r="AF215" s="210">
        <v>168</v>
      </c>
      <c r="AG215" s="263">
        <f t="shared" si="43"/>
        <v>228</v>
      </c>
      <c r="AH215" s="212">
        <f t="shared" si="48"/>
        <v>37.19412724306688</v>
      </c>
      <c r="AI215" s="263">
        <v>385</v>
      </c>
      <c r="AJ215" s="212">
        <f t="shared" si="44"/>
        <v>62.805872756933113</v>
      </c>
      <c r="AK215" s="211">
        <v>22</v>
      </c>
      <c r="AL215" s="211">
        <v>4</v>
      </c>
      <c r="AM215" s="211">
        <f t="shared" si="45"/>
        <v>26</v>
      </c>
      <c r="AN215" s="213">
        <f t="shared" si="46"/>
        <v>57.777777777777771</v>
      </c>
      <c r="AO215" s="211">
        <v>19</v>
      </c>
      <c r="AP215" s="213">
        <f t="shared" si="47"/>
        <v>42.222222222222221</v>
      </c>
      <c r="AQ215" s="215"/>
      <c r="AR215" s="215">
        <f t="shared" si="49"/>
        <v>385</v>
      </c>
      <c r="AS215" s="215">
        <f t="shared" si="50"/>
        <v>58.51063829787234</v>
      </c>
      <c r="AT215" s="215">
        <f t="shared" si="51"/>
        <v>228</v>
      </c>
      <c r="AU215">
        <f t="shared" si="52"/>
        <v>34.650455927051674</v>
      </c>
      <c r="AV215" s="215"/>
    </row>
    <row r="216" spans="28:48">
      <c r="AB216" s="148">
        <v>212</v>
      </c>
      <c r="AC216" s="148">
        <v>5374614.5</v>
      </c>
      <c r="AD216">
        <f t="shared" si="42"/>
        <v>537.46145000000001</v>
      </c>
      <c r="AE216" s="210">
        <v>60</v>
      </c>
      <c r="AF216" s="210">
        <v>168</v>
      </c>
      <c r="AG216" s="263">
        <f t="shared" si="43"/>
        <v>228</v>
      </c>
      <c r="AH216" s="212">
        <f t="shared" si="48"/>
        <v>37.19412724306688</v>
      </c>
      <c r="AI216" s="263">
        <v>385</v>
      </c>
      <c r="AJ216" s="212">
        <f t="shared" si="44"/>
        <v>62.805872756933113</v>
      </c>
      <c r="AK216" s="211">
        <v>22</v>
      </c>
      <c r="AL216" s="211">
        <v>4</v>
      </c>
      <c r="AM216" s="211">
        <f t="shared" si="45"/>
        <v>26</v>
      </c>
      <c r="AN216" s="213">
        <f t="shared" si="46"/>
        <v>57.777777777777771</v>
      </c>
      <c r="AO216" s="211">
        <v>19</v>
      </c>
      <c r="AP216" s="213">
        <f t="shared" si="47"/>
        <v>42.222222222222221</v>
      </c>
      <c r="AQ216" s="215"/>
      <c r="AR216" s="215">
        <f t="shared" si="49"/>
        <v>385</v>
      </c>
      <c r="AS216" s="215">
        <f t="shared" si="50"/>
        <v>58.51063829787234</v>
      </c>
      <c r="AT216" s="215">
        <f t="shared" si="51"/>
        <v>228</v>
      </c>
      <c r="AU216">
        <f t="shared" si="52"/>
        <v>34.650455927051674</v>
      </c>
      <c r="AV216" s="215"/>
    </row>
    <row r="217" spans="28:48">
      <c r="AB217" s="148">
        <v>213</v>
      </c>
      <c r="AC217" s="148">
        <v>5414458.5</v>
      </c>
      <c r="AD217">
        <f t="shared" si="42"/>
        <v>541.44584999999995</v>
      </c>
      <c r="AE217" s="210">
        <v>60</v>
      </c>
      <c r="AF217" s="210">
        <v>168</v>
      </c>
      <c r="AG217" s="263">
        <f t="shared" si="43"/>
        <v>228</v>
      </c>
      <c r="AH217" s="212">
        <f t="shared" si="48"/>
        <v>37.19412724306688</v>
      </c>
      <c r="AI217" s="263">
        <v>385</v>
      </c>
      <c r="AJ217" s="212">
        <f t="shared" si="44"/>
        <v>62.805872756933113</v>
      </c>
      <c r="AK217" s="211">
        <v>22</v>
      </c>
      <c r="AL217" s="211">
        <v>4</v>
      </c>
      <c r="AM217" s="211">
        <f t="shared" si="45"/>
        <v>26</v>
      </c>
      <c r="AN217" s="213">
        <f t="shared" si="46"/>
        <v>57.777777777777771</v>
      </c>
      <c r="AO217" s="211">
        <v>19</v>
      </c>
      <c r="AP217" s="213">
        <f t="shared" si="47"/>
        <v>42.222222222222221</v>
      </c>
      <c r="AQ217" s="215"/>
      <c r="AR217" s="215">
        <f t="shared" si="49"/>
        <v>385</v>
      </c>
      <c r="AS217" s="215">
        <f t="shared" si="50"/>
        <v>58.51063829787234</v>
      </c>
      <c r="AT217" s="215">
        <f t="shared" si="51"/>
        <v>228</v>
      </c>
      <c r="AU217">
        <f t="shared" si="52"/>
        <v>34.650455927051674</v>
      </c>
      <c r="AV217" s="215"/>
    </row>
    <row r="218" spans="28:48">
      <c r="AB218" s="148">
        <v>214</v>
      </c>
      <c r="AC218" s="148">
        <v>5454130.5</v>
      </c>
      <c r="AD218">
        <f t="shared" si="42"/>
        <v>545.41305</v>
      </c>
      <c r="AE218" s="210">
        <v>60</v>
      </c>
      <c r="AF218" s="210">
        <v>168</v>
      </c>
      <c r="AG218" s="263">
        <f t="shared" si="43"/>
        <v>228</v>
      </c>
      <c r="AH218" s="212">
        <f t="shared" si="48"/>
        <v>37.19412724306688</v>
      </c>
      <c r="AI218" s="263">
        <v>385</v>
      </c>
      <c r="AJ218" s="212">
        <f t="shared" si="44"/>
        <v>62.805872756933113</v>
      </c>
      <c r="AK218" s="211">
        <v>22</v>
      </c>
      <c r="AL218" s="211">
        <v>4</v>
      </c>
      <c r="AM218" s="211">
        <f t="shared" si="45"/>
        <v>26</v>
      </c>
      <c r="AN218" s="213">
        <f t="shared" si="46"/>
        <v>57.777777777777771</v>
      </c>
      <c r="AO218" s="211">
        <v>19</v>
      </c>
      <c r="AP218" s="213">
        <f t="shared" si="47"/>
        <v>42.222222222222221</v>
      </c>
      <c r="AQ218" s="215"/>
      <c r="AR218" s="215">
        <f t="shared" si="49"/>
        <v>385</v>
      </c>
      <c r="AS218" s="215">
        <f t="shared" si="50"/>
        <v>58.51063829787234</v>
      </c>
      <c r="AT218" s="215">
        <f t="shared" si="51"/>
        <v>228</v>
      </c>
      <c r="AU218">
        <f t="shared" si="52"/>
        <v>34.650455927051674</v>
      </c>
      <c r="AV218" s="215"/>
    </row>
    <row r="219" spans="28:48">
      <c r="AB219" s="148">
        <v>215</v>
      </c>
      <c r="AC219" s="148">
        <v>5493970</v>
      </c>
      <c r="AD219">
        <f t="shared" si="42"/>
        <v>549.39700000000005</v>
      </c>
      <c r="AE219" s="210">
        <v>60</v>
      </c>
      <c r="AF219" s="210">
        <v>168</v>
      </c>
      <c r="AG219" s="263">
        <f t="shared" si="43"/>
        <v>228</v>
      </c>
      <c r="AH219" s="212">
        <f t="shared" si="48"/>
        <v>37.19412724306688</v>
      </c>
      <c r="AI219" s="263">
        <v>385</v>
      </c>
      <c r="AJ219" s="212">
        <f t="shared" si="44"/>
        <v>62.805872756933113</v>
      </c>
      <c r="AK219" s="211">
        <v>22</v>
      </c>
      <c r="AL219" s="211">
        <v>4</v>
      </c>
      <c r="AM219" s="211">
        <f t="shared" si="45"/>
        <v>26</v>
      </c>
      <c r="AN219" s="213">
        <f t="shared" si="46"/>
        <v>57.777777777777771</v>
      </c>
      <c r="AO219" s="211">
        <v>19</v>
      </c>
      <c r="AP219" s="213">
        <f t="shared" si="47"/>
        <v>42.222222222222221</v>
      </c>
      <c r="AQ219" s="215"/>
      <c r="AR219" s="215">
        <f t="shared" si="49"/>
        <v>385</v>
      </c>
      <c r="AS219" s="215">
        <f t="shared" si="50"/>
        <v>58.51063829787234</v>
      </c>
      <c r="AT219" s="215">
        <f t="shared" si="51"/>
        <v>228</v>
      </c>
      <c r="AU219">
        <f t="shared" si="52"/>
        <v>34.650455927051674</v>
      </c>
      <c r="AV219" s="215"/>
    </row>
    <row r="220" spans="28:48">
      <c r="AB220" s="148">
        <v>216</v>
      </c>
      <c r="AC220" s="148">
        <v>5533807.5</v>
      </c>
      <c r="AD220">
        <f t="shared" si="42"/>
        <v>553.38075000000003</v>
      </c>
      <c r="AE220" s="210">
        <v>60</v>
      </c>
      <c r="AF220" s="210">
        <v>168</v>
      </c>
      <c r="AG220" s="263">
        <f t="shared" si="43"/>
        <v>228</v>
      </c>
      <c r="AH220" s="212">
        <f t="shared" si="48"/>
        <v>37.19412724306688</v>
      </c>
      <c r="AI220" s="263">
        <v>385</v>
      </c>
      <c r="AJ220" s="212">
        <f t="shared" si="44"/>
        <v>62.805872756933113</v>
      </c>
      <c r="AK220" s="211">
        <v>22</v>
      </c>
      <c r="AL220" s="211">
        <v>4</v>
      </c>
      <c r="AM220" s="211">
        <f t="shared" si="45"/>
        <v>26</v>
      </c>
      <c r="AN220" s="213">
        <f t="shared" si="46"/>
        <v>57.777777777777771</v>
      </c>
      <c r="AO220" s="211">
        <v>19</v>
      </c>
      <c r="AP220" s="213">
        <f t="shared" si="47"/>
        <v>42.222222222222221</v>
      </c>
      <c r="AQ220" s="215"/>
      <c r="AR220" s="215">
        <f t="shared" si="49"/>
        <v>385</v>
      </c>
      <c r="AS220" s="215">
        <f t="shared" si="50"/>
        <v>58.51063829787234</v>
      </c>
      <c r="AT220" s="215">
        <f t="shared" si="51"/>
        <v>228</v>
      </c>
      <c r="AU220">
        <f t="shared" si="52"/>
        <v>34.650455927051674</v>
      </c>
      <c r="AV220" s="215"/>
    </row>
    <row r="221" spans="28:48">
      <c r="AB221" s="148">
        <v>217</v>
      </c>
      <c r="AC221" s="148">
        <v>5573651</v>
      </c>
      <c r="AD221">
        <f t="shared" si="42"/>
        <v>557.36509999999998</v>
      </c>
      <c r="AE221" s="210">
        <v>60</v>
      </c>
      <c r="AF221" s="210">
        <v>168</v>
      </c>
      <c r="AG221" s="263">
        <f t="shared" si="43"/>
        <v>228</v>
      </c>
      <c r="AH221" s="212">
        <f t="shared" si="48"/>
        <v>37.19412724306688</v>
      </c>
      <c r="AI221" s="263">
        <v>385</v>
      </c>
      <c r="AJ221" s="212">
        <f t="shared" si="44"/>
        <v>62.805872756933113</v>
      </c>
      <c r="AK221" s="211">
        <v>22</v>
      </c>
      <c r="AL221" s="211">
        <v>4</v>
      </c>
      <c r="AM221" s="211">
        <f t="shared" si="45"/>
        <v>26</v>
      </c>
      <c r="AN221" s="213">
        <f t="shared" si="46"/>
        <v>57.777777777777771</v>
      </c>
      <c r="AO221" s="211">
        <v>19</v>
      </c>
      <c r="AP221" s="213">
        <f t="shared" si="47"/>
        <v>42.222222222222221</v>
      </c>
      <c r="AQ221" s="215"/>
      <c r="AR221" s="215">
        <f t="shared" si="49"/>
        <v>385</v>
      </c>
      <c r="AS221" s="215">
        <f t="shared" si="50"/>
        <v>58.51063829787234</v>
      </c>
      <c r="AT221" s="215">
        <f t="shared" si="51"/>
        <v>228</v>
      </c>
      <c r="AU221">
        <f t="shared" si="52"/>
        <v>34.650455927051674</v>
      </c>
      <c r="AV221" s="215"/>
    </row>
    <row r="222" spans="28:48">
      <c r="AB222" s="148">
        <v>218</v>
      </c>
      <c r="AC222" s="148">
        <v>5613489.5</v>
      </c>
      <c r="AD222">
        <f t="shared" si="42"/>
        <v>561.34894999999995</v>
      </c>
      <c r="AE222" s="210">
        <v>60</v>
      </c>
      <c r="AF222" s="210">
        <v>168</v>
      </c>
      <c r="AG222" s="263">
        <f t="shared" si="43"/>
        <v>228</v>
      </c>
      <c r="AH222" s="212">
        <f t="shared" si="48"/>
        <v>37.19412724306688</v>
      </c>
      <c r="AI222" s="263">
        <v>385</v>
      </c>
      <c r="AJ222" s="212">
        <f t="shared" si="44"/>
        <v>62.805872756933113</v>
      </c>
      <c r="AK222" s="211">
        <v>22</v>
      </c>
      <c r="AL222" s="211">
        <v>4</v>
      </c>
      <c r="AM222" s="211">
        <f t="shared" si="45"/>
        <v>26</v>
      </c>
      <c r="AN222" s="213">
        <f t="shared" si="46"/>
        <v>57.777777777777771</v>
      </c>
      <c r="AO222" s="211">
        <v>19</v>
      </c>
      <c r="AP222" s="213">
        <f t="shared" si="47"/>
        <v>42.222222222222221</v>
      </c>
      <c r="AQ222" s="215"/>
      <c r="AR222" s="215">
        <f t="shared" si="49"/>
        <v>385</v>
      </c>
      <c r="AS222" s="215">
        <f t="shared" si="50"/>
        <v>58.51063829787234</v>
      </c>
      <c r="AT222" s="215">
        <f t="shared" si="51"/>
        <v>228</v>
      </c>
      <c r="AU222">
        <f t="shared" si="52"/>
        <v>34.650455927051674</v>
      </c>
      <c r="AV222" s="215"/>
    </row>
    <row r="223" spans="28:48">
      <c r="AB223" s="148">
        <v>219</v>
      </c>
      <c r="AC223" s="148">
        <v>5653327.5</v>
      </c>
      <c r="AD223">
        <f t="shared" si="42"/>
        <v>565.33275000000003</v>
      </c>
      <c r="AE223" s="210">
        <v>60</v>
      </c>
      <c r="AF223" s="210">
        <v>168</v>
      </c>
      <c r="AG223" s="263">
        <f t="shared" si="43"/>
        <v>228</v>
      </c>
      <c r="AH223" s="212">
        <f t="shared" si="48"/>
        <v>37.19412724306688</v>
      </c>
      <c r="AI223" s="263">
        <v>385</v>
      </c>
      <c r="AJ223" s="212">
        <f t="shared" si="44"/>
        <v>62.805872756933113</v>
      </c>
      <c r="AK223" s="211">
        <v>22</v>
      </c>
      <c r="AL223" s="211">
        <v>4</v>
      </c>
      <c r="AM223" s="211">
        <f t="shared" si="45"/>
        <v>26</v>
      </c>
      <c r="AN223" s="213">
        <f t="shared" si="46"/>
        <v>57.777777777777771</v>
      </c>
      <c r="AO223" s="211">
        <v>19</v>
      </c>
      <c r="AP223" s="213">
        <f t="shared" si="47"/>
        <v>42.222222222222221</v>
      </c>
      <c r="AQ223" s="215"/>
      <c r="AR223" s="215">
        <f t="shared" si="49"/>
        <v>385</v>
      </c>
      <c r="AS223" s="215">
        <f t="shared" si="50"/>
        <v>58.51063829787234</v>
      </c>
      <c r="AT223" s="215">
        <f t="shared" si="51"/>
        <v>228</v>
      </c>
      <c r="AU223">
        <f t="shared" si="52"/>
        <v>34.650455927051674</v>
      </c>
      <c r="AV223" s="215"/>
    </row>
    <row r="224" spans="28:48">
      <c r="AB224" s="148">
        <v>220</v>
      </c>
      <c r="AC224" s="148">
        <v>5693166.5</v>
      </c>
      <c r="AD224">
        <f t="shared" si="42"/>
        <v>569.31664999999998</v>
      </c>
      <c r="AE224" s="210">
        <v>60</v>
      </c>
      <c r="AF224" s="210">
        <v>168</v>
      </c>
      <c r="AG224" s="263">
        <f t="shared" si="43"/>
        <v>228</v>
      </c>
      <c r="AH224" s="212">
        <f t="shared" si="48"/>
        <v>37.19412724306688</v>
      </c>
      <c r="AI224" s="263">
        <v>385</v>
      </c>
      <c r="AJ224" s="212">
        <f t="shared" si="44"/>
        <v>62.805872756933113</v>
      </c>
      <c r="AK224" s="211">
        <v>22</v>
      </c>
      <c r="AL224" s="211">
        <v>4</v>
      </c>
      <c r="AM224" s="211">
        <f t="shared" si="45"/>
        <v>26</v>
      </c>
      <c r="AN224" s="213">
        <f t="shared" si="46"/>
        <v>57.777777777777771</v>
      </c>
      <c r="AO224" s="211">
        <v>19</v>
      </c>
      <c r="AP224" s="213">
        <f t="shared" si="47"/>
        <v>42.222222222222221</v>
      </c>
      <c r="AQ224" s="215"/>
      <c r="AR224" s="215">
        <f t="shared" si="49"/>
        <v>385</v>
      </c>
      <c r="AS224" s="215">
        <f t="shared" si="50"/>
        <v>58.51063829787234</v>
      </c>
      <c r="AT224" s="215">
        <f t="shared" si="51"/>
        <v>228</v>
      </c>
      <c r="AU224">
        <f t="shared" si="52"/>
        <v>34.650455927051674</v>
      </c>
      <c r="AV224" s="215"/>
    </row>
    <row r="225" spans="28:48">
      <c r="AB225" s="148">
        <v>221</v>
      </c>
      <c r="AC225" s="148">
        <v>5733007</v>
      </c>
      <c r="AD225">
        <f t="shared" si="42"/>
        <v>573.30070000000001</v>
      </c>
      <c r="AE225" s="210">
        <v>60</v>
      </c>
      <c r="AF225" s="210">
        <v>168</v>
      </c>
      <c r="AG225" s="263">
        <f t="shared" si="43"/>
        <v>228</v>
      </c>
      <c r="AH225" s="212">
        <f t="shared" si="48"/>
        <v>37.19412724306688</v>
      </c>
      <c r="AI225" s="263">
        <v>385</v>
      </c>
      <c r="AJ225" s="212">
        <f t="shared" si="44"/>
        <v>62.805872756933113</v>
      </c>
      <c r="AK225" s="211">
        <v>22</v>
      </c>
      <c r="AL225" s="211">
        <v>4</v>
      </c>
      <c r="AM225" s="211">
        <f t="shared" si="45"/>
        <v>26</v>
      </c>
      <c r="AN225" s="213">
        <f t="shared" si="46"/>
        <v>57.777777777777771</v>
      </c>
      <c r="AO225" s="211">
        <v>19</v>
      </c>
      <c r="AP225" s="213">
        <f t="shared" si="47"/>
        <v>42.222222222222221</v>
      </c>
      <c r="AQ225" s="215"/>
      <c r="AR225" s="215">
        <f t="shared" si="49"/>
        <v>385</v>
      </c>
      <c r="AS225" s="215">
        <f t="shared" si="50"/>
        <v>58.51063829787234</v>
      </c>
      <c r="AT225" s="215">
        <f t="shared" si="51"/>
        <v>228</v>
      </c>
      <c r="AU225">
        <f t="shared" si="52"/>
        <v>34.650455927051674</v>
      </c>
      <c r="AV225" s="215"/>
    </row>
    <row r="226" spans="28:48">
      <c r="AB226" s="148">
        <v>222</v>
      </c>
      <c r="AC226" s="148">
        <v>5772845</v>
      </c>
      <c r="AD226">
        <f t="shared" si="42"/>
        <v>577.28449999999998</v>
      </c>
      <c r="AE226" s="210">
        <v>60</v>
      </c>
      <c r="AF226" s="210">
        <v>168</v>
      </c>
      <c r="AG226" s="263">
        <f t="shared" si="43"/>
        <v>228</v>
      </c>
      <c r="AH226" s="212">
        <f t="shared" si="48"/>
        <v>37.19412724306688</v>
      </c>
      <c r="AI226" s="263">
        <v>385</v>
      </c>
      <c r="AJ226" s="212">
        <f t="shared" si="44"/>
        <v>62.805872756933113</v>
      </c>
      <c r="AK226" s="211">
        <v>22</v>
      </c>
      <c r="AL226" s="211">
        <v>4</v>
      </c>
      <c r="AM226" s="211">
        <f t="shared" si="45"/>
        <v>26</v>
      </c>
      <c r="AN226" s="213">
        <f t="shared" si="46"/>
        <v>57.777777777777771</v>
      </c>
      <c r="AO226" s="211">
        <v>19</v>
      </c>
      <c r="AP226" s="213">
        <f t="shared" si="47"/>
        <v>42.222222222222221</v>
      </c>
      <c r="AQ226" s="215"/>
      <c r="AR226" s="215">
        <f t="shared" si="49"/>
        <v>385</v>
      </c>
      <c r="AS226" s="215">
        <f t="shared" si="50"/>
        <v>58.51063829787234</v>
      </c>
      <c r="AT226" s="215">
        <f t="shared" si="51"/>
        <v>228</v>
      </c>
      <c r="AU226">
        <f t="shared" si="52"/>
        <v>34.650455927051674</v>
      </c>
      <c r="AV226" s="215"/>
    </row>
    <row r="227" spans="28:48">
      <c r="AB227" s="148">
        <v>223</v>
      </c>
      <c r="AC227" s="148">
        <v>5812686</v>
      </c>
      <c r="AD227">
        <f t="shared" si="42"/>
        <v>581.26859999999999</v>
      </c>
      <c r="AE227" s="210">
        <v>60</v>
      </c>
      <c r="AF227" s="210">
        <v>168</v>
      </c>
      <c r="AG227" s="263">
        <f t="shared" si="43"/>
        <v>228</v>
      </c>
      <c r="AH227" s="212">
        <f t="shared" si="48"/>
        <v>37.19412724306688</v>
      </c>
      <c r="AI227" s="263">
        <v>385</v>
      </c>
      <c r="AJ227" s="212">
        <f t="shared" si="44"/>
        <v>62.805872756933113</v>
      </c>
      <c r="AK227" s="211">
        <v>22</v>
      </c>
      <c r="AL227" s="211">
        <v>4</v>
      </c>
      <c r="AM227" s="211">
        <f t="shared" si="45"/>
        <v>26</v>
      </c>
      <c r="AN227" s="213">
        <f t="shared" si="46"/>
        <v>57.777777777777771</v>
      </c>
      <c r="AO227" s="211">
        <v>19</v>
      </c>
      <c r="AP227" s="213">
        <f t="shared" si="47"/>
        <v>42.222222222222221</v>
      </c>
      <c r="AQ227" s="215"/>
      <c r="AR227" s="215">
        <f t="shared" si="49"/>
        <v>385</v>
      </c>
      <c r="AS227" s="215">
        <f t="shared" si="50"/>
        <v>58.51063829787234</v>
      </c>
      <c r="AT227" s="215">
        <f t="shared" si="51"/>
        <v>228</v>
      </c>
      <c r="AU227">
        <f t="shared" si="52"/>
        <v>34.650455927051674</v>
      </c>
      <c r="AV227" s="215"/>
    </row>
    <row r="228" spans="28:48">
      <c r="AB228" s="148">
        <v>224</v>
      </c>
      <c r="AC228" s="148">
        <v>5852523</v>
      </c>
      <c r="AD228">
        <f t="shared" si="42"/>
        <v>585.25229999999999</v>
      </c>
      <c r="AE228" s="210">
        <v>60</v>
      </c>
      <c r="AF228" s="210">
        <v>168</v>
      </c>
      <c r="AG228" s="263">
        <f t="shared" si="43"/>
        <v>228</v>
      </c>
      <c r="AH228" s="212">
        <f t="shared" si="48"/>
        <v>37.19412724306688</v>
      </c>
      <c r="AI228" s="263">
        <v>385</v>
      </c>
      <c r="AJ228" s="212">
        <f t="shared" si="44"/>
        <v>62.805872756933113</v>
      </c>
      <c r="AK228" s="211">
        <v>22</v>
      </c>
      <c r="AL228" s="211">
        <v>4</v>
      </c>
      <c r="AM228" s="211">
        <f t="shared" si="45"/>
        <v>26</v>
      </c>
      <c r="AN228" s="213">
        <f t="shared" si="46"/>
        <v>57.777777777777771</v>
      </c>
      <c r="AO228" s="211">
        <v>19</v>
      </c>
      <c r="AP228" s="213">
        <f t="shared" si="47"/>
        <v>42.222222222222221</v>
      </c>
      <c r="AQ228" s="215"/>
      <c r="AR228" s="215">
        <f t="shared" si="49"/>
        <v>385</v>
      </c>
      <c r="AS228" s="215">
        <f t="shared" si="50"/>
        <v>58.51063829787234</v>
      </c>
      <c r="AT228" s="215">
        <f t="shared" si="51"/>
        <v>228</v>
      </c>
      <c r="AU228">
        <f t="shared" si="52"/>
        <v>34.650455927051674</v>
      </c>
      <c r="AV228" s="215"/>
    </row>
    <row r="229" spans="28:48">
      <c r="AB229" s="148">
        <v>225</v>
      </c>
      <c r="AC229" s="148">
        <v>5892362</v>
      </c>
      <c r="AD229">
        <f t="shared" si="42"/>
        <v>589.23620000000005</v>
      </c>
      <c r="AE229" s="210">
        <v>60</v>
      </c>
      <c r="AF229" s="210">
        <v>168</v>
      </c>
      <c r="AG229" s="263">
        <f t="shared" si="43"/>
        <v>228</v>
      </c>
      <c r="AH229" s="212">
        <f t="shared" si="48"/>
        <v>37.19412724306688</v>
      </c>
      <c r="AI229" s="263">
        <v>385</v>
      </c>
      <c r="AJ229" s="212">
        <f t="shared" si="44"/>
        <v>62.805872756933113</v>
      </c>
      <c r="AK229" s="211">
        <v>22</v>
      </c>
      <c r="AL229" s="211">
        <v>4</v>
      </c>
      <c r="AM229" s="211">
        <f t="shared" si="45"/>
        <v>26</v>
      </c>
      <c r="AN229" s="213">
        <f t="shared" si="46"/>
        <v>57.777777777777771</v>
      </c>
      <c r="AO229" s="211">
        <v>19</v>
      </c>
      <c r="AP229" s="213">
        <f t="shared" si="47"/>
        <v>42.222222222222221</v>
      </c>
      <c r="AQ229" s="215"/>
      <c r="AR229" s="215">
        <f t="shared" si="49"/>
        <v>385</v>
      </c>
      <c r="AS229" s="215">
        <f t="shared" si="50"/>
        <v>58.51063829787234</v>
      </c>
      <c r="AT229" s="215">
        <f t="shared" si="51"/>
        <v>228</v>
      </c>
      <c r="AU229">
        <f t="shared" si="52"/>
        <v>34.650455927051674</v>
      </c>
      <c r="AV229" s="215"/>
    </row>
    <row r="230" spans="28:48">
      <c r="AB230" s="148">
        <v>226</v>
      </c>
      <c r="AC230" s="148">
        <v>5932202</v>
      </c>
      <c r="AD230">
        <f t="shared" si="42"/>
        <v>593.22019999999998</v>
      </c>
      <c r="AE230" s="210">
        <v>60</v>
      </c>
      <c r="AF230" s="210">
        <v>168</v>
      </c>
      <c r="AG230" s="263">
        <f t="shared" si="43"/>
        <v>228</v>
      </c>
      <c r="AH230" s="212">
        <f t="shared" si="48"/>
        <v>37.19412724306688</v>
      </c>
      <c r="AI230" s="263">
        <v>385</v>
      </c>
      <c r="AJ230" s="212">
        <f t="shared" si="44"/>
        <v>62.805872756933113</v>
      </c>
      <c r="AK230" s="211">
        <v>22</v>
      </c>
      <c r="AL230" s="211">
        <v>4</v>
      </c>
      <c r="AM230" s="211">
        <f t="shared" si="45"/>
        <v>26</v>
      </c>
      <c r="AN230" s="213">
        <f t="shared" si="46"/>
        <v>57.777777777777771</v>
      </c>
      <c r="AO230" s="211">
        <v>19</v>
      </c>
      <c r="AP230" s="213">
        <f t="shared" si="47"/>
        <v>42.222222222222221</v>
      </c>
      <c r="AQ230" s="215"/>
      <c r="AR230" s="215">
        <f t="shared" si="49"/>
        <v>385</v>
      </c>
      <c r="AS230" s="215">
        <f t="shared" si="50"/>
        <v>58.51063829787234</v>
      </c>
      <c r="AT230" s="215">
        <f t="shared" si="51"/>
        <v>228</v>
      </c>
      <c r="AU230">
        <f t="shared" si="52"/>
        <v>34.650455927051674</v>
      </c>
      <c r="AV230" s="215"/>
    </row>
    <row r="231" spans="28:48">
      <c r="AB231" s="148">
        <v>227</v>
      </c>
      <c r="AC231" s="148">
        <v>5972772.5</v>
      </c>
      <c r="AD231">
        <f t="shared" si="42"/>
        <v>597.27724999999998</v>
      </c>
      <c r="AE231" s="210">
        <v>60</v>
      </c>
      <c r="AF231" s="210">
        <v>169</v>
      </c>
      <c r="AG231" s="263">
        <f t="shared" si="43"/>
        <v>229</v>
      </c>
      <c r="AH231" s="212">
        <f t="shared" si="48"/>
        <v>37.296416938110752</v>
      </c>
      <c r="AI231" s="263">
        <v>385</v>
      </c>
      <c r="AJ231" s="212">
        <f t="shared" si="44"/>
        <v>62.703583061889248</v>
      </c>
      <c r="AK231" s="211">
        <v>21</v>
      </c>
      <c r="AL231" s="211">
        <v>4</v>
      </c>
      <c r="AM231" s="211">
        <f t="shared" si="45"/>
        <v>25</v>
      </c>
      <c r="AN231" s="213">
        <f t="shared" si="46"/>
        <v>56.81818181818182</v>
      </c>
      <c r="AO231" s="211">
        <v>19</v>
      </c>
      <c r="AP231" s="213">
        <f t="shared" si="47"/>
        <v>43.18181818181818</v>
      </c>
      <c r="AQ231" s="215"/>
      <c r="AR231" s="215">
        <f t="shared" si="49"/>
        <v>385</v>
      </c>
      <c r="AS231" s="215">
        <f t="shared" si="50"/>
        <v>58.51063829787234</v>
      </c>
      <c r="AT231" s="215">
        <f t="shared" si="51"/>
        <v>229</v>
      </c>
      <c r="AU231">
        <f t="shared" si="52"/>
        <v>34.80243161094225</v>
      </c>
      <c r="AV231" s="215"/>
    </row>
    <row r="232" spans="28:48">
      <c r="AB232" s="148">
        <v>228</v>
      </c>
      <c r="AC232" s="148">
        <v>6013604.5</v>
      </c>
      <c r="AD232">
        <f t="shared" si="42"/>
        <v>601.36045000000001</v>
      </c>
      <c r="AE232" s="210">
        <v>60</v>
      </c>
      <c r="AF232" s="210">
        <v>169</v>
      </c>
      <c r="AG232" s="263">
        <f t="shared" si="43"/>
        <v>229</v>
      </c>
      <c r="AH232" s="212">
        <f t="shared" si="48"/>
        <v>37.296416938110752</v>
      </c>
      <c r="AI232" s="263">
        <v>385</v>
      </c>
      <c r="AJ232" s="212">
        <f t="shared" si="44"/>
        <v>62.703583061889248</v>
      </c>
      <c r="AK232" s="211">
        <v>21</v>
      </c>
      <c r="AL232" s="211">
        <v>4</v>
      </c>
      <c r="AM232" s="211">
        <f t="shared" si="45"/>
        <v>25</v>
      </c>
      <c r="AN232" s="213">
        <f t="shared" si="46"/>
        <v>56.81818181818182</v>
      </c>
      <c r="AO232" s="211">
        <v>19</v>
      </c>
      <c r="AP232" s="213">
        <f t="shared" si="47"/>
        <v>43.18181818181818</v>
      </c>
      <c r="AQ232" s="215"/>
      <c r="AR232" s="215">
        <f t="shared" si="49"/>
        <v>385</v>
      </c>
      <c r="AS232" s="215">
        <f t="shared" si="50"/>
        <v>58.51063829787234</v>
      </c>
      <c r="AT232" s="215">
        <f t="shared" si="51"/>
        <v>229</v>
      </c>
      <c r="AU232">
        <f t="shared" si="52"/>
        <v>34.80243161094225</v>
      </c>
      <c r="AV232" s="215"/>
    </row>
    <row r="233" spans="28:48">
      <c r="AB233" s="148">
        <v>229</v>
      </c>
      <c r="AC233" s="148">
        <v>6054433</v>
      </c>
      <c r="AD233">
        <f t="shared" si="42"/>
        <v>605.44330000000002</v>
      </c>
      <c r="AE233" s="210">
        <v>60</v>
      </c>
      <c r="AF233" s="210">
        <v>169</v>
      </c>
      <c r="AG233" s="263">
        <f t="shared" si="43"/>
        <v>229</v>
      </c>
      <c r="AH233" s="212">
        <f t="shared" si="48"/>
        <v>37.296416938110752</v>
      </c>
      <c r="AI233" s="263">
        <v>385</v>
      </c>
      <c r="AJ233" s="212">
        <f t="shared" si="44"/>
        <v>62.703583061889248</v>
      </c>
      <c r="AK233" s="211">
        <v>21</v>
      </c>
      <c r="AL233" s="211">
        <v>4</v>
      </c>
      <c r="AM233" s="211">
        <f t="shared" si="45"/>
        <v>25</v>
      </c>
      <c r="AN233" s="213">
        <f t="shared" si="46"/>
        <v>56.81818181818182</v>
      </c>
      <c r="AO233" s="211">
        <v>19</v>
      </c>
      <c r="AP233" s="213">
        <f t="shared" si="47"/>
        <v>43.18181818181818</v>
      </c>
      <c r="AQ233" s="215"/>
      <c r="AR233" s="215">
        <f t="shared" si="49"/>
        <v>385</v>
      </c>
      <c r="AS233" s="215">
        <f t="shared" si="50"/>
        <v>58.51063829787234</v>
      </c>
      <c r="AT233" s="215">
        <f t="shared" si="51"/>
        <v>229</v>
      </c>
      <c r="AU233">
        <f t="shared" si="52"/>
        <v>34.80243161094225</v>
      </c>
      <c r="AV233" s="215"/>
    </row>
    <row r="234" spans="28:48">
      <c r="AB234" s="148">
        <v>230</v>
      </c>
      <c r="AC234" s="148">
        <v>6095265</v>
      </c>
      <c r="AD234">
        <f t="shared" si="42"/>
        <v>609.52650000000006</v>
      </c>
      <c r="AE234" s="210">
        <v>60</v>
      </c>
      <c r="AF234" s="210">
        <v>169</v>
      </c>
      <c r="AG234" s="263">
        <f t="shared" si="43"/>
        <v>229</v>
      </c>
      <c r="AH234" s="212">
        <f t="shared" si="48"/>
        <v>37.296416938110752</v>
      </c>
      <c r="AI234" s="263">
        <v>385</v>
      </c>
      <c r="AJ234" s="212">
        <f t="shared" si="44"/>
        <v>62.703583061889248</v>
      </c>
      <c r="AK234" s="211">
        <v>21</v>
      </c>
      <c r="AL234" s="211">
        <v>4</v>
      </c>
      <c r="AM234" s="211">
        <f t="shared" si="45"/>
        <v>25</v>
      </c>
      <c r="AN234" s="213">
        <f t="shared" si="46"/>
        <v>56.81818181818182</v>
      </c>
      <c r="AO234" s="211">
        <v>19</v>
      </c>
      <c r="AP234" s="213">
        <f t="shared" si="47"/>
        <v>43.18181818181818</v>
      </c>
      <c r="AQ234" s="215"/>
      <c r="AR234" s="215">
        <f t="shared" si="49"/>
        <v>385</v>
      </c>
      <c r="AS234" s="215">
        <f t="shared" si="50"/>
        <v>58.51063829787234</v>
      </c>
      <c r="AT234" s="215">
        <f t="shared" si="51"/>
        <v>229</v>
      </c>
      <c r="AU234">
        <f t="shared" si="52"/>
        <v>34.80243161094225</v>
      </c>
      <c r="AV234" s="215"/>
    </row>
    <row r="235" spans="28:48">
      <c r="AB235" s="148">
        <v>231</v>
      </c>
      <c r="AC235" s="148">
        <v>6136093.5</v>
      </c>
      <c r="AD235">
        <f t="shared" si="42"/>
        <v>613.60934999999995</v>
      </c>
      <c r="AE235" s="210">
        <v>60</v>
      </c>
      <c r="AF235" s="210">
        <v>169</v>
      </c>
      <c r="AG235" s="263">
        <f t="shared" si="43"/>
        <v>229</v>
      </c>
      <c r="AH235" s="212">
        <f t="shared" si="48"/>
        <v>37.296416938110752</v>
      </c>
      <c r="AI235" s="263">
        <v>385</v>
      </c>
      <c r="AJ235" s="212">
        <f t="shared" si="44"/>
        <v>62.703583061889248</v>
      </c>
      <c r="AK235" s="211">
        <v>21</v>
      </c>
      <c r="AL235" s="211">
        <v>4</v>
      </c>
      <c r="AM235" s="211">
        <f t="shared" si="45"/>
        <v>25</v>
      </c>
      <c r="AN235" s="213">
        <f t="shared" si="46"/>
        <v>56.81818181818182</v>
      </c>
      <c r="AO235" s="211">
        <v>19</v>
      </c>
      <c r="AP235" s="213">
        <f t="shared" si="47"/>
        <v>43.18181818181818</v>
      </c>
      <c r="AQ235" s="215"/>
      <c r="AR235" s="215">
        <f t="shared" si="49"/>
        <v>385</v>
      </c>
      <c r="AS235" s="215">
        <f t="shared" si="50"/>
        <v>58.51063829787234</v>
      </c>
      <c r="AT235" s="215">
        <f t="shared" si="51"/>
        <v>229</v>
      </c>
      <c r="AU235">
        <f t="shared" si="52"/>
        <v>34.80243161094225</v>
      </c>
      <c r="AV235" s="215"/>
    </row>
    <row r="236" spans="28:48">
      <c r="AB236" s="148">
        <v>232</v>
      </c>
      <c r="AC236" s="148">
        <v>6176924.5</v>
      </c>
      <c r="AD236">
        <f t="shared" si="42"/>
        <v>617.69245000000001</v>
      </c>
      <c r="AE236" s="210">
        <v>60</v>
      </c>
      <c r="AF236" s="210">
        <v>169</v>
      </c>
      <c r="AG236" s="263">
        <f t="shared" si="43"/>
        <v>229</v>
      </c>
      <c r="AH236" s="212">
        <f t="shared" si="48"/>
        <v>37.296416938110752</v>
      </c>
      <c r="AI236" s="263">
        <v>385</v>
      </c>
      <c r="AJ236" s="212">
        <f t="shared" si="44"/>
        <v>62.703583061889248</v>
      </c>
      <c r="AK236" s="211">
        <v>21</v>
      </c>
      <c r="AL236" s="211">
        <v>4</v>
      </c>
      <c r="AM236" s="211">
        <f t="shared" si="45"/>
        <v>25</v>
      </c>
      <c r="AN236" s="213">
        <f t="shared" si="46"/>
        <v>56.81818181818182</v>
      </c>
      <c r="AO236" s="211">
        <v>19</v>
      </c>
      <c r="AP236" s="213">
        <f t="shared" si="47"/>
        <v>43.18181818181818</v>
      </c>
      <c r="AQ236" s="215"/>
      <c r="AR236" s="215">
        <f t="shared" si="49"/>
        <v>385</v>
      </c>
      <c r="AS236" s="215">
        <f t="shared" si="50"/>
        <v>58.51063829787234</v>
      </c>
      <c r="AT236" s="215">
        <f t="shared" si="51"/>
        <v>229</v>
      </c>
      <c r="AU236">
        <f t="shared" si="52"/>
        <v>34.80243161094225</v>
      </c>
      <c r="AV236" s="215"/>
    </row>
    <row r="237" spans="28:48">
      <c r="AB237" s="148">
        <v>233</v>
      </c>
      <c r="AC237" s="148">
        <v>6217755</v>
      </c>
      <c r="AD237">
        <f t="shared" si="42"/>
        <v>621.77549999999997</v>
      </c>
      <c r="AE237" s="210">
        <v>60</v>
      </c>
      <c r="AF237" s="210">
        <v>169</v>
      </c>
      <c r="AG237" s="263">
        <f t="shared" si="43"/>
        <v>229</v>
      </c>
      <c r="AH237" s="212">
        <f t="shared" si="48"/>
        <v>37.296416938110752</v>
      </c>
      <c r="AI237" s="263">
        <v>385</v>
      </c>
      <c r="AJ237" s="212">
        <f t="shared" si="44"/>
        <v>62.703583061889248</v>
      </c>
      <c r="AK237" s="211">
        <v>21</v>
      </c>
      <c r="AL237" s="211">
        <v>4</v>
      </c>
      <c r="AM237" s="211">
        <f t="shared" si="45"/>
        <v>25</v>
      </c>
      <c r="AN237" s="213">
        <f t="shared" si="46"/>
        <v>56.81818181818182</v>
      </c>
      <c r="AO237" s="211">
        <v>19</v>
      </c>
      <c r="AP237" s="213">
        <f t="shared" si="47"/>
        <v>43.18181818181818</v>
      </c>
      <c r="AQ237" s="215"/>
      <c r="AR237" s="215">
        <f t="shared" si="49"/>
        <v>385</v>
      </c>
      <c r="AS237" s="215">
        <f t="shared" si="50"/>
        <v>58.51063829787234</v>
      </c>
      <c r="AT237" s="215">
        <f t="shared" si="51"/>
        <v>229</v>
      </c>
      <c r="AU237">
        <f t="shared" si="52"/>
        <v>34.80243161094225</v>
      </c>
      <c r="AV237" s="215"/>
    </row>
    <row r="238" spans="28:48">
      <c r="AB238" s="148">
        <v>234</v>
      </c>
      <c r="AC238" s="148">
        <v>6258587.5</v>
      </c>
      <c r="AD238">
        <f t="shared" si="42"/>
        <v>625.85874999999999</v>
      </c>
      <c r="AE238" s="210">
        <v>60</v>
      </c>
      <c r="AF238" s="210">
        <v>169</v>
      </c>
      <c r="AG238" s="263">
        <f t="shared" si="43"/>
        <v>229</v>
      </c>
      <c r="AH238" s="212">
        <f t="shared" si="48"/>
        <v>37.296416938110752</v>
      </c>
      <c r="AI238" s="263">
        <v>385</v>
      </c>
      <c r="AJ238" s="212">
        <f t="shared" si="44"/>
        <v>62.703583061889248</v>
      </c>
      <c r="AK238" s="211">
        <v>21</v>
      </c>
      <c r="AL238" s="211">
        <v>4</v>
      </c>
      <c r="AM238" s="211">
        <f t="shared" si="45"/>
        <v>25</v>
      </c>
      <c r="AN238" s="213">
        <f t="shared" si="46"/>
        <v>56.81818181818182</v>
      </c>
      <c r="AO238" s="211">
        <v>19</v>
      </c>
      <c r="AP238" s="213">
        <f t="shared" si="47"/>
        <v>43.18181818181818</v>
      </c>
      <c r="AQ238" s="215"/>
      <c r="AR238" s="215">
        <f t="shared" si="49"/>
        <v>385</v>
      </c>
      <c r="AS238" s="215">
        <f t="shared" si="50"/>
        <v>58.51063829787234</v>
      </c>
      <c r="AT238" s="215">
        <f t="shared" si="51"/>
        <v>229</v>
      </c>
      <c r="AU238">
        <f t="shared" si="52"/>
        <v>34.80243161094225</v>
      </c>
      <c r="AV238" s="215"/>
    </row>
    <row r="239" spans="28:48">
      <c r="AB239" s="148">
        <v>235</v>
      </c>
      <c r="AC239" s="148">
        <v>6299415</v>
      </c>
      <c r="AD239">
        <f t="shared" si="42"/>
        <v>629.94150000000002</v>
      </c>
      <c r="AE239" s="210">
        <v>60</v>
      </c>
      <c r="AF239" s="210">
        <v>169</v>
      </c>
      <c r="AG239" s="263">
        <f t="shared" si="43"/>
        <v>229</v>
      </c>
      <c r="AH239" s="212">
        <f t="shared" si="48"/>
        <v>37.296416938110752</v>
      </c>
      <c r="AI239" s="263">
        <v>385</v>
      </c>
      <c r="AJ239" s="212">
        <f t="shared" si="44"/>
        <v>62.703583061889248</v>
      </c>
      <c r="AK239" s="211">
        <v>21</v>
      </c>
      <c r="AL239" s="211">
        <v>4</v>
      </c>
      <c r="AM239" s="211">
        <f t="shared" si="45"/>
        <v>25</v>
      </c>
      <c r="AN239" s="213">
        <f t="shared" si="46"/>
        <v>56.81818181818182</v>
      </c>
      <c r="AO239" s="211">
        <v>19</v>
      </c>
      <c r="AP239" s="213">
        <f t="shared" si="47"/>
        <v>43.18181818181818</v>
      </c>
      <c r="AQ239" s="215"/>
      <c r="AR239" s="215">
        <f t="shared" si="49"/>
        <v>385</v>
      </c>
      <c r="AS239" s="215">
        <f t="shared" si="50"/>
        <v>58.51063829787234</v>
      </c>
      <c r="AT239" s="215">
        <f t="shared" si="51"/>
        <v>229</v>
      </c>
      <c r="AU239">
        <f t="shared" si="52"/>
        <v>34.80243161094225</v>
      </c>
      <c r="AV239" s="215"/>
    </row>
    <row r="240" spans="28:48">
      <c r="AB240" s="148">
        <v>236</v>
      </c>
      <c r="AC240" s="148">
        <v>6340247.5</v>
      </c>
      <c r="AD240">
        <f t="shared" si="42"/>
        <v>634.02475000000004</v>
      </c>
      <c r="AE240" s="210">
        <v>60</v>
      </c>
      <c r="AF240" s="210">
        <v>169</v>
      </c>
      <c r="AG240" s="263">
        <f t="shared" si="43"/>
        <v>229</v>
      </c>
      <c r="AH240" s="212">
        <f t="shared" si="48"/>
        <v>37.296416938110752</v>
      </c>
      <c r="AI240" s="263">
        <v>385</v>
      </c>
      <c r="AJ240" s="212">
        <f t="shared" si="44"/>
        <v>62.703583061889248</v>
      </c>
      <c r="AK240" s="211">
        <v>21</v>
      </c>
      <c r="AL240" s="211">
        <v>4</v>
      </c>
      <c r="AM240" s="211">
        <f t="shared" si="45"/>
        <v>25</v>
      </c>
      <c r="AN240" s="213">
        <f t="shared" si="46"/>
        <v>56.81818181818182</v>
      </c>
      <c r="AO240" s="211">
        <v>19</v>
      </c>
      <c r="AP240" s="213">
        <f t="shared" si="47"/>
        <v>43.18181818181818</v>
      </c>
      <c r="AQ240" s="215"/>
      <c r="AR240" s="215">
        <f t="shared" si="49"/>
        <v>385</v>
      </c>
      <c r="AS240" s="215">
        <f t="shared" si="50"/>
        <v>58.51063829787234</v>
      </c>
      <c r="AT240" s="215">
        <f t="shared" si="51"/>
        <v>229</v>
      </c>
      <c r="AU240">
        <f t="shared" si="52"/>
        <v>34.80243161094225</v>
      </c>
      <c r="AV240" s="215"/>
    </row>
    <row r="241" spans="28:48">
      <c r="AB241" s="148">
        <v>237</v>
      </c>
      <c r="AC241" s="148">
        <v>6381076.5</v>
      </c>
      <c r="AD241">
        <f t="shared" si="42"/>
        <v>638.10765000000004</v>
      </c>
      <c r="AE241" s="210">
        <v>60</v>
      </c>
      <c r="AF241" s="210">
        <v>169</v>
      </c>
      <c r="AG241" s="263">
        <f t="shared" si="43"/>
        <v>229</v>
      </c>
      <c r="AH241" s="212">
        <f t="shared" si="48"/>
        <v>37.235772357723576</v>
      </c>
      <c r="AI241" s="263">
        <v>386</v>
      </c>
      <c r="AJ241" s="212">
        <f t="shared" si="44"/>
        <v>62.764227642276424</v>
      </c>
      <c r="AK241" s="211">
        <v>21</v>
      </c>
      <c r="AL241" s="211">
        <v>4</v>
      </c>
      <c r="AM241" s="211">
        <f t="shared" si="45"/>
        <v>25</v>
      </c>
      <c r="AN241" s="213">
        <f t="shared" si="46"/>
        <v>58.139534883720934</v>
      </c>
      <c r="AO241" s="211">
        <v>18</v>
      </c>
      <c r="AP241" s="213">
        <f t="shared" si="47"/>
        <v>41.860465116279073</v>
      </c>
      <c r="AQ241" s="215"/>
      <c r="AR241" s="215">
        <f t="shared" si="49"/>
        <v>386</v>
      </c>
      <c r="AS241" s="215">
        <f t="shared" si="50"/>
        <v>58.662613981762924</v>
      </c>
      <c r="AT241" s="215">
        <f t="shared" si="51"/>
        <v>229</v>
      </c>
      <c r="AU241">
        <f t="shared" si="52"/>
        <v>34.80243161094225</v>
      </c>
      <c r="AV241" s="215"/>
    </row>
    <row r="242" spans="28:48">
      <c r="AB242" s="148">
        <v>238</v>
      </c>
      <c r="AC242" s="148">
        <v>6421907.5</v>
      </c>
      <c r="AD242">
        <f t="shared" si="42"/>
        <v>642.19074999999998</v>
      </c>
      <c r="AE242" s="210">
        <v>60</v>
      </c>
      <c r="AF242" s="210">
        <v>170</v>
      </c>
      <c r="AG242" s="263">
        <f t="shared" si="43"/>
        <v>230</v>
      </c>
      <c r="AH242" s="212">
        <f t="shared" si="48"/>
        <v>37.398373983739837</v>
      </c>
      <c r="AI242" s="263">
        <v>385</v>
      </c>
      <c r="AJ242" s="212">
        <f t="shared" si="44"/>
        <v>62.601626016260155</v>
      </c>
      <c r="AK242" s="211">
        <v>21</v>
      </c>
      <c r="AL242" s="211">
        <v>4</v>
      </c>
      <c r="AM242" s="211">
        <f t="shared" si="45"/>
        <v>25</v>
      </c>
      <c r="AN242" s="213">
        <f t="shared" si="46"/>
        <v>58.139534883720934</v>
      </c>
      <c r="AO242" s="211">
        <v>18</v>
      </c>
      <c r="AP242" s="213">
        <f t="shared" si="47"/>
        <v>41.860465116279073</v>
      </c>
      <c r="AQ242" s="215"/>
      <c r="AR242" s="215">
        <f t="shared" si="49"/>
        <v>385</v>
      </c>
      <c r="AS242" s="215">
        <f t="shared" si="50"/>
        <v>58.51063829787234</v>
      </c>
      <c r="AT242" s="215">
        <f t="shared" si="51"/>
        <v>230</v>
      </c>
      <c r="AU242">
        <f t="shared" si="52"/>
        <v>34.954407294832826</v>
      </c>
      <c r="AV242" s="215"/>
    </row>
    <row r="243" spans="28:48">
      <c r="AB243" s="148">
        <v>239</v>
      </c>
      <c r="AC243" s="148">
        <v>6462737.5</v>
      </c>
      <c r="AD243">
        <f t="shared" si="42"/>
        <v>646.27374999999995</v>
      </c>
      <c r="AE243" s="210">
        <v>60</v>
      </c>
      <c r="AF243" s="210">
        <v>170</v>
      </c>
      <c r="AG243" s="263">
        <f t="shared" si="43"/>
        <v>230</v>
      </c>
      <c r="AH243" s="212">
        <f t="shared" si="48"/>
        <v>37.398373983739837</v>
      </c>
      <c r="AI243" s="263">
        <v>385</v>
      </c>
      <c r="AJ243" s="212">
        <f t="shared" si="44"/>
        <v>62.601626016260155</v>
      </c>
      <c r="AK243" s="211">
        <v>21</v>
      </c>
      <c r="AL243" s="211">
        <v>4</v>
      </c>
      <c r="AM243" s="211">
        <f t="shared" si="45"/>
        <v>25</v>
      </c>
      <c r="AN243" s="213">
        <f t="shared" si="46"/>
        <v>58.139534883720934</v>
      </c>
      <c r="AO243" s="211">
        <v>18</v>
      </c>
      <c r="AP243" s="213">
        <f t="shared" si="47"/>
        <v>41.860465116279073</v>
      </c>
      <c r="AQ243" s="215"/>
      <c r="AR243" s="215">
        <f t="shared" si="49"/>
        <v>385</v>
      </c>
      <c r="AS243" s="215">
        <f t="shared" si="50"/>
        <v>58.51063829787234</v>
      </c>
      <c r="AT243" s="215">
        <f t="shared" si="51"/>
        <v>230</v>
      </c>
      <c r="AU243">
        <f t="shared" si="52"/>
        <v>34.954407294832826</v>
      </c>
      <c r="AV243" s="215"/>
    </row>
    <row r="244" spans="28:48">
      <c r="AB244" s="148">
        <v>240</v>
      </c>
      <c r="AC244" s="148">
        <v>6503569.5</v>
      </c>
      <c r="AD244">
        <f t="shared" si="42"/>
        <v>650.35694999999998</v>
      </c>
      <c r="AE244" s="210">
        <v>60</v>
      </c>
      <c r="AF244" s="210">
        <v>169</v>
      </c>
      <c r="AG244" s="263">
        <f t="shared" si="43"/>
        <v>229</v>
      </c>
      <c r="AH244" s="212">
        <f t="shared" si="48"/>
        <v>37.235772357723576</v>
      </c>
      <c r="AI244" s="263">
        <v>386</v>
      </c>
      <c r="AJ244" s="212">
        <f t="shared" si="44"/>
        <v>62.764227642276424</v>
      </c>
      <c r="AK244" s="211">
        <v>21</v>
      </c>
      <c r="AL244" s="211">
        <v>4</v>
      </c>
      <c r="AM244" s="211">
        <f t="shared" si="45"/>
        <v>25</v>
      </c>
      <c r="AN244" s="213">
        <f t="shared" si="46"/>
        <v>58.139534883720934</v>
      </c>
      <c r="AO244" s="211">
        <v>18</v>
      </c>
      <c r="AP244" s="213">
        <f t="shared" si="47"/>
        <v>41.860465116279073</v>
      </c>
      <c r="AQ244" s="215"/>
      <c r="AR244" s="215">
        <f t="shared" si="49"/>
        <v>386</v>
      </c>
      <c r="AS244" s="215">
        <f t="shared" si="50"/>
        <v>58.662613981762924</v>
      </c>
      <c r="AT244" s="215">
        <f t="shared" si="51"/>
        <v>229</v>
      </c>
      <c r="AU244">
        <f t="shared" si="52"/>
        <v>34.80243161094225</v>
      </c>
      <c r="AV244" s="215"/>
    </row>
    <row r="245" spans="28:48">
      <c r="AB245" s="148">
        <v>241</v>
      </c>
      <c r="AC245" s="148">
        <v>6544399</v>
      </c>
      <c r="AD245">
        <f t="shared" si="42"/>
        <v>654.43989999999997</v>
      </c>
      <c r="AE245" s="210">
        <v>60</v>
      </c>
      <c r="AF245" s="210">
        <v>169</v>
      </c>
      <c r="AG245" s="263">
        <f t="shared" si="43"/>
        <v>229</v>
      </c>
      <c r="AH245" s="212">
        <f t="shared" si="48"/>
        <v>37.235772357723576</v>
      </c>
      <c r="AI245" s="263">
        <v>386</v>
      </c>
      <c r="AJ245" s="212">
        <f t="shared" si="44"/>
        <v>62.764227642276424</v>
      </c>
      <c r="AK245" s="211">
        <v>21</v>
      </c>
      <c r="AL245" s="211">
        <v>4</v>
      </c>
      <c r="AM245" s="211">
        <f t="shared" si="45"/>
        <v>25</v>
      </c>
      <c r="AN245" s="213">
        <f t="shared" si="46"/>
        <v>58.139534883720934</v>
      </c>
      <c r="AO245" s="211">
        <v>18</v>
      </c>
      <c r="AP245" s="213">
        <f t="shared" si="47"/>
        <v>41.860465116279073</v>
      </c>
      <c r="AQ245" s="215"/>
      <c r="AR245" s="215">
        <f t="shared" si="49"/>
        <v>386</v>
      </c>
      <c r="AS245" s="215">
        <f t="shared" si="50"/>
        <v>58.662613981762924</v>
      </c>
      <c r="AT245" s="215">
        <f t="shared" si="51"/>
        <v>229</v>
      </c>
      <c r="AU245">
        <f t="shared" si="52"/>
        <v>34.80243161094225</v>
      </c>
      <c r="AV245" s="215"/>
    </row>
    <row r="246" spans="28:48">
      <c r="AB246" s="148">
        <v>242</v>
      </c>
      <c r="AC246" s="148">
        <v>6585231.5</v>
      </c>
      <c r="AD246">
        <f t="shared" si="42"/>
        <v>658.52314999999999</v>
      </c>
      <c r="AE246" s="210">
        <v>60</v>
      </c>
      <c r="AF246" s="210">
        <v>169</v>
      </c>
      <c r="AG246" s="263">
        <f t="shared" si="43"/>
        <v>229</v>
      </c>
      <c r="AH246" s="212">
        <f t="shared" si="48"/>
        <v>37.235772357723576</v>
      </c>
      <c r="AI246" s="263">
        <v>386</v>
      </c>
      <c r="AJ246" s="212">
        <f t="shared" si="44"/>
        <v>62.764227642276424</v>
      </c>
      <c r="AK246" s="211">
        <v>21</v>
      </c>
      <c r="AL246" s="211">
        <v>4</v>
      </c>
      <c r="AM246" s="211">
        <f t="shared" si="45"/>
        <v>25</v>
      </c>
      <c r="AN246" s="213">
        <f t="shared" si="46"/>
        <v>58.139534883720934</v>
      </c>
      <c r="AO246" s="211">
        <v>18</v>
      </c>
      <c r="AP246" s="213">
        <f t="shared" si="47"/>
        <v>41.860465116279073</v>
      </c>
      <c r="AQ246" s="215"/>
      <c r="AR246" s="215">
        <f t="shared" si="49"/>
        <v>386</v>
      </c>
      <c r="AS246" s="215">
        <f t="shared" si="50"/>
        <v>58.662613981762924</v>
      </c>
      <c r="AT246" s="215">
        <f t="shared" si="51"/>
        <v>229</v>
      </c>
      <c r="AU246">
        <f t="shared" si="52"/>
        <v>34.80243161094225</v>
      </c>
      <c r="AV246" s="215"/>
    </row>
    <row r="247" spans="28:48">
      <c r="AB247" s="148">
        <v>243</v>
      </c>
      <c r="AC247" s="148">
        <v>6626061</v>
      </c>
      <c r="AD247">
        <f t="shared" si="42"/>
        <v>662.60609999999997</v>
      </c>
      <c r="AE247" s="210">
        <v>60</v>
      </c>
      <c r="AF247" s="210">
        <v>169</v>
      </c>
      <c r="AG247" s="263">
        <f t="shared" si="43"/>
        <v>229</v>
      </c>
      <c r="AH247" s="212">
        <f t="shared" si="48"/>
        <v>37.235772357723576</v>
      </c>
      <c r="AI247" s="263">
        <v>386</v>
      </c>
      <c r="AJ247" s="212">
        <f t="shared" si="44"/>
        <v>62.764227642276424</v>
      </c>
      <c r="AK247" s="211">
        <v>21</v>
      </c>
      <c r="AL247" s="211">
        <v>4</v>
      </c>
      <c r="AM247" s="211">
        <f t="shared" si="45"/>
        <v>25</v>
      </c>
      <c r="AN247" s="213">
        <f t="shared" si="46"/>
        <v>58.139534883720934</v>
      </c>
      <c r="AO247" s="211">
        <v>18</v>
      </c>
      <c r="AP247" s="213">
        <f t="shared" si="47"/>
        <v>41.860465116279073</v>
      </c>
      <c r="AQ247" s="215"/>
      <c r="AR247" s="215">
        <f t="shared" si="49"/>
        <v>386</v>
      </c>
      <c r="AS247" s="215">
        <f t="shared" si="50"/>
        <v>58.662613981762924</v>
      </c>
      <c r="AT247" s="215">
        <f t="shared" si="51"/>
        <v>229</v>
      </c>
      <c r="AU247">
        <f t="shared" si="52"/>
        <v>34.80243161094225</v>
      </c>
      <c r="AV247" s="215"/>
    </row>
    <row r="248" spans="28:48">
      <c r="AB248" s="148">
        <v>244</v>
      </c>
      <c r="AC248" s="148">
        <v>6666893</v>
      </c>
      <c r="AD248">
        <f t="shared" si="42"/>
        <v>666.6893</v>
      </c>
      <c r="AE248" s="210">
        <v>60</v>
      </c>
      <c r="AF248" s="210">
        <v>169</v>
      </c>
      <c r="AG248" s="263">
        <f t="shared" si="43"/>
        <v>229</v>
      </c>
      <c r="AH248" s="212">
        <f t="shared" si="48"/>
        <v>37.175324675324681</v>
      </c>
      <c r="AI248" s="263">
        <v>387</v>
      </c>
      <c r="AJ248" s="212">
        <f t="shared" si="44"/>
        <v>62.824675324675326</v>
      </c>
      <c r="AK248" s="211">
        <v>21</v>
      </c>
      <c r="AL248" s="211">
        <v>4</v>
      </c>
      <c r="AM248" s="211">
        <f t="shared" si="45"/>
        <v>25</v>
      </c>
      <c r="AN248" s="213">
        <f t="shared" si="46"/>
        <v>59.523809523809526</v>
      </c>
      <c r="AO248" s="211">
        <v>17</v>
      </c>
      <c r="AP248" s="213">
        <f t="shared" si="47"/>
        <v>40.476190476190474</v>
      </c>
      <c r="AQ248" s="215"/>
      <c r="AR248" s="215">
        <f t="shared" si="49"/>
        <v>387</v>
      </c>
      <c r="AS248" s="215">
        <f t="shared" si="50"/>
        <v>58.814589665653493</v>
      </c>
      <c r="AT248" s="215">
        <f t="shared" si="51"/>
        <v>229</v>
      </c>
      <c r="AU248">
        <f t="shared" si="52"/>
        <v>34.80243161094225</v>
      </c>
      <c r="AV248" s="215"/>
    </row>
    <row r="249" spans="28:48">
      <c r="AB249" s="148">
        <v>245</v>
      </c>
      <c r="AC249" s="148">
        <v>6707721.5</v>
      </c>
      <c r="AD249">
        <f t="shared" si="42"/>
        <v>670.77215000000001</v>
      </c>
      <c r="AE249" s="210">
        <v>60</v>
      </c>
      <c r="AF249" s="210">
        <v>169</v>
      </c>
      <c r="AG249" s="263">
        <f t="shared" si="43"/>
        <v>229</v>
      </c>
      <c r="AH249" s="212">
        <f t="shared" si="48"/>
        <v>37.175324675324681</v>
      </c>
      <c r="AI249" s="263">
        <v>387</v>
      </c>
      <c r="AJ249" s="212">
        <f t="shared" si="44"/>
        <v>62.824675324675326</v>
      </c>
      <c r="AK249" s="211">
        <v>21</v>
      </c>
      <c r="AL249" s="211">
        <v>4</v>
      </c>
      <c r="AM249" s="211">
        <f t="shared" si="45"/>
        <v>25</v>
      </c>
      <c r="AN249" s="213">
        <f t="shared" si="46"/>
        <v>59.523809523809526</v>
      </c>
      <c r="AO249" s="211">
        <v>17</v>
      </c>
      <c r="AP249" s="213">
        <f t="shared" si="47"/>
        <v>40.476190476190474</v>
      </c>
      <c r="AQ249" s="215"/>
      <c r="AR249" s="215">
        <f t="shared" si="49"/>
        <v>387</v>
      </c>
      <c r="AS249" s="215">
        <f t="shared" si="50"/>
        <v>58.814589665653493</v>
      </c>
      <c r="AT249" s="215">
        <f t="shared" si="51"/>
        <v>229</v>
      </c>
      <c r="AU249">
        <f t="shared" si="52"/>
        <v>34.80243161094225</v>
      </c>
      <c r="AV249" s="215"/>
    </row>
    <row r="250" spans="28:48">
      <c r="AB250" s="148">
        <v>246</v>
      </c>
      <c r="AC250" s="148">
        <v>6748551.5</v>
      </c>
      <c r="AD250">
        <f t="shared" si="42"/>
        <v>674.85514999999998</v>
      </c>
      <c r="AE250" s="210">
        <v>61</v>
      </c>
      <c r="AF250" s="210">
        <v>170</v>
      </c>
      <c r="AG250" s="263">
        <f t="shared" si="43"/>
        <v>231</v>
      </c>
      <c r="AH250" s="212">
        <f t="shared" si="48"/>
        <v>37.5</v>
      </c>
      <c r="AI250" s="263">
        <v>385</v>
      </c>
      <c r="AJ250" s="212">
        <f t="shared" si="44"/>
        <v>62.5</v>
      </c>
      <c r="AK250" s="211">
        <v>21</v>
      </c>
      <c r="AL250" s="211">
        <v>4</v>
      </c>
      <c r="AM250" s="211">
        <f t="shared" si="45"/>
        <v>25</v>
      </c>
      <c r="AN250" s="213">
        <f t="shared" si="46"/>
        <v>59.523809523809526</v>
      </c>
      <c r="AO250" s="211">
        <v>17</v>
      </c>
      <c r="AP250" s="213">
        <f t="shared" si="47"/>
        <v>40.476190476190474</v>
      </c>
      <c r="AQ250" s="215"/>
      <c r="AR250" s="215">
        <f t="shared" si="49"/>
        <v>385</v>
      </c>
      <c r="AS250" s="215">
        <f t="shared" si="50"/>
        <v>58.51063829787234</v>
      </c>
      <c r="AT250" s="215">
        <f t="shared" si="51"/>
        <v>231</v>
      </c>
      <c r="AU250">
        <f t="shared" si="52"/>
        <v>35.106382978723403</v>
      </c>
      <c r="AV250" s="215"/>
    </row>
    <row r="251" spans="28:48">
      <c r="AB251" s="148">
        <v>247</v>
      </c>
      <c r="AC251" s="148">
        <v>6789381.5</v>
      </c>
      <c r="AD251">
        <f t="shared" si="42"/>
        <v>678.93814999999995</v>
      </c>
      <c r="AE251" s="210">
        <v>61</v>
      </c>
      <c r="AF251" s="210">
        <v>170</v>
      </c>
      <c r="AG251" s="263">
        <f t="shared" si="43"/>
        <v>231</v>
      </c>
      <c r="AH251" s="212">
        <f t="shared" si="48"/>
        <v>37.5</v>
      </c>
      <c r="AI251" s="263">
        <v>385</v>
      </c>
      <c r="AJ251" s="212">
        <f t="shared" si="44"/>
        <v>62.5</v>
      </c>
      <c r="AK251" s="211">
        <v>21</v>
      </c>
      <c r="AL251" s="211">
        <v>4</v>
      </c>
      <c r="AM251" s="211">
        <f t="shared" si="45"/>
        <v>25</v>
      </c>
      <c r="AN251" s="213">
        <f t="shared" si="46"/>
        <v>59.523809523809526</v>
      </c>
      <c r="AO251" s="211">
        <v>17</v>
      </c>
      <c r="AP251" s="213">
        <f t="shared" si="47"/>
        <v>40.476190476190474</v>
      </c>
      <c r="AQ251" s="215"/>
      <c r="AR251" s="215">
        <f t="shared" si="49"/>
        <v>385</v>
      </c>
      <c r="AS251" s="215">
        <f t="shared" si="50"/>
        <v>58.51063829787234</v>
      </c>
      <c r="AT251" s="215">
        <f t="shared" si="51"/>
        <v>231</v>
      </c>
      <c r="AU251">
        <f t="shared" si="52"/>
        <v>35.106382978723403</v>
      </c>
      <c r="AV251" s="215"/>
    </row>
    <row r="252" spans="28:48">
      <c r="AB252" s="148">
        <v>248</v>
      </c>
      <c r="AC252" s="148">
        <v>6830214</v>
      </c>
      <c r="AD252">
        <f t="shared" si="42"/>
        <v>683.02139999999997</v>
      </c>
      <c r="AE252" s="210">
        <v>61</v>
      </c>
      <c r="AF252" s="210">
        <v>170</v>
      </c>
      <c r="AG252" s="263">
        <f t="shared" si="43"/>
        <v>231</v>
      </c>
      <c r="AH252" s="212">
        <f t="shared" si="48"/>
        <v>37.5</v>
      </c>
      <c r="AI252" s="263">
        <v>385</v>
      </c>
      <c r="AJ252" s="212">
        <f t="shared" si="44"/>
        <v>62.5</v>
      </c>
      <c r="AK252" s="211">
        <v>21</v>
      </c>
      <c r="AL252" s="211">
        <v>4</v>
      </c>
      <c r="AM252" s="211">
        <f t="shared" si="45"/>
        <v>25</v>
      </c>
      <c r="AN252" s="213">
        <f t="shared" si="46"/>
        <v>59.523809523809526</v>
      </c>
      <c r="AO252" s="211">
        <v>17</v>
      </c>
      <c r="AP252" s="213">
        <f t="shared" si="47"/>
        <v>40.476190476190474</v>
      </c>
      <c r="AQ252" s="215"/>
      <c r="AR252" s="215">
        <f t="shared" si="49"/>
        <v>385</v>
      </c>
      <c r="AS252" s="215">
        <f t="shared" si="50"/>
        <v>58.51063829787234</v>
      </c>
      <c r="AT252" s="215">
        <f t="shared" si="51"/>
        <v>231</v>
      </c>
      <c r="AU252">
        <f t="shared" si="52"/>
        <v>35.106382978723403</v>
      </c>
      <c r="AV252" s="215"/>
    </row>
    <row r="253" spans="28:48">
      <c r="AB253" s="148">
        <v>249</v>
      </c>
      <c r="AC253" s="148">
        <v>7036850</v>
      </c>
      <c r="AD253">
        <f t="shared" si="42"/>
        <v>703.68499999999995</v>
      </c>
      <c r="AE253" s="210">
        <v>62</v>
      </c>
      <c r="AF253" s="210">
        <v>169</v>
      </c>
      <c r="AG253" s="263">
        <f t="shared" si="43"/>
        <v>231</v>
      </c>
      <c r="AH253" s="212">
        <f t="shared" si="48"/>
        <v>37.5</v>
      </c>
      <c r="AI253" s="263">
        <v>385</v>
      </c>
      <c r="AJ253" s="212">
        <f t="shared" si="44"/>
        <v>62.5</v>
      </c>
      <c r="AK253" s="211">
        <v>21</v>
      </c>
      <c r="AL253" s="211">
        <v>4</v>
      </c>
      <c r="AM253" s="211">
        <f t="shared" si="45"/>
        <v>25</v>
      </c>
      <c r="AN253" s="213">
        <f t="shared" si="46"/>
        <v>59.523809523809526</v>
      </c>
      <c r="AO253" s="211">
        <v>17</v>
      </c>
      <c r="AP253" s="213">
        <f t="shared" si="47"/>
        <v>40.476190476190474</v>
      </c>
      <c r="AQ253" s="215"/>
      <c r="AR253" s="215">
        <f t="shared" si="49"/>
        <v>385</v>
      </c>
      <c r="AS253" s="215">
        <f t="shared" si="50"/>
        <v>58.51063829787234</v>
      </c>
      <c r="AT253" s="215">
        <f t="shared" si="51"/>
        <v>231</v>
      </c>
      <c r="AU253">
        <f t="shared" si="52"/>
        <v>35.106382978723403</v>
      </c>
      <c r="AV253" s="215"/>
    </row>
    <row r="254" spans="28:48">
      <c r="AB254" s="148">
        <v>250</v>
      </c>
      <c r="AC254" s="148">
        <v>7077676.5</v>
      </c>
      <c r="AD254">
        <f t="shared" si="42"/>
        <v>707.76765</v>
      </c>
      <c r="AE254" s="210">
        <v>61</v>
      </c>
      <c r="AF254" s="210">
        <v>169</v>
      </c>
      <c r="AG254" s="263">
        <f t="shared" si="43"/>
        <v>230</v>
      </c>
      <c r="AH254" s="212">
        <f t="shared" si="48"/>
        <v>37.337662337662337</v>
      </c>
      <c r="AI254" s="263">
        <v>386</v>
      </c>
      <c r="AJ254" s="212">
        <f t="shared" si="44"/>
        <v>62.662337662337663</v>
      </c>
      <c r="AK254" s="211">
        <v>21</v>
      </c>
      <c r="AL254" s="211">
        <v>4</v>
      </c>
      <c r="AM254" s="211">
        <f t="shared" si="45"/>
        <v>25</v>
      </c>
      <c r="AN254" s="213">
        <f t="shared" si="46"/>
        <v>59.523809523809526</v>
      </c>
      <c r="AO254" s="211">
        <v>17</v>
      </c>
      <c r="AP254" s="213">
        <f t="shared" si="47"/>
        <v>40.476190476190474</v>
      </c>
      <c r="AQ254" s="215"/>
      <c r="AR254" s="215">
        <f t="shared" si="49"/>
        <v>386</v>
      </c>
      <c r="AS254" s="215">
        <f t="shared" si="50"/>
        <v>58.662613981762924</v>
      </c>
      <c r="AT254" s="215">
        <f t="shared" si="51"/>
        <v>230</v>
      </c>
      <c r="AU254">
        <f t="shared" si="52"/>
        <v>34.954407294832826</v>
      </c>
      <c r="AV254" s="215"/>
    </row>
    <row r="255" spans="28:48">
      <c r="AB255" s="148">
        <v>251</v>
      </c>
      <c r="AC255" s="148">
        <v>7118510</v>
      </c>
      <c r="AD255">
        <f t="shared" si="42"/>
        <v>711.851</v>
      </c>
      <c r="AE255" s="210">
        <v>62</v>
      </c>
      <c r="AF255" s="210">
        <v>169</v>
      </c>
      <c r="AG255" s="263">
        <f t="shared" si="43"/>
        <v>231</v>
      </c>
      <c r="AH255" s="212">
        <f t="shared" si="48"/>
        <v>37.5</v>
      </c>
      <c r="AI255" s="263">
        <v>385</v>
      </c>
      <c r="AJ255" s="212">
        <f t="shared" si="44"/>
        <v>62.5</v>
      </c>
      <c r="AK255" s="211">
        <v>21</v>
      </c>
      <c r="AL255" s="211">
        <v>4</v>
      </c>
      <c r="AM255" s="211">
        <f t="shared" si="45"/>
        <v>25</v>
      </c>
      <c r="AN255" s="213">
        <f t="shared" si="46"/>
        <v>59.523809523809526</v>
      </c>
      <c r="AO255" s="211">
        <v>17</v>
      </c>
      <c r="AP255" s="213">
        <f t="shared" si="47"/>
        <v>40.476190476190474</v>
      </c>
      <c r="AQ255" s="215"/>
      <c r="AR255" s="215">
        <f t="shared" si="49"/>
        <v>385</v>
      </c>
      <c r="AS255" s="215">
        <f t="shared" si="50"/>
        <v>58.51063829787234</v>
      </c>
      <c r="AT255" s="215">
        <f t="shared" si="51"/>
        <v>231</v>
      </c>
      <c r="AU255">
        <f t="shared" si="52"/>
        <v>35.106382978723403</v>
      </c>
      <c r="AV255" s="215"/>
    </row>
    <row r="256" spans="28:48">
      <c r="AB256" s="148">
        <v>252</v>
      </c>
      <c r="AC256" s="148">
        <v>7159340.5</v>
      </c>
      <c r="AD256">
        <f t="shared" si="42"/>
        <v>715.93404999999996</v>
      </c>
      <c r="AE256" s="210">
        <v>62</v>
      </c>
      <c r="AF256" s="210">
        <v>169</v>
      </c>
      <c r="AG256" s="263">
        <f t="shared" si="43"/>
        <v>231</v>
      </c>
      <c r="AH256" s="212">
        <f t="shared" si="48"/>
        <v>37.5</v>
      </c>
      <c r="AI256" s="263">
        <v>385</v>
      </c>
      <c r="AJ256" s="212">
        <f t="shared" si="44"/>
        <v>62.5</v>
      </c>
      <c r="AK256" s="211">
        <v>21</v>
      </c>
      <c r="AL256" s="211">
        <v>4</v>
      </c>
      <c r="AM256" s="211">
        <f t="shared" si="45"/>
        <v>25</v>
      </c>
      <c r="AN256" s="213">
        <f t="shared" si="46"/>
        <v>59.523809523809526</v>
      </c>
      <c r="AO256" s="211">
        <v>17</v>
      </c>
      <c r="AP256" s="213">
        <f t="shared" si="47"/>
        <v>40.476190476190474</v>
      </c>
      <c r="AQ256" s="215"/>
      <c r="AR256" s="215">
        <f t="shared" si="49"/>
        <v>385</v>
      </c>
      <c r="AS256" s="215">
        <f t="shared" si="50"/>
        <v>58.51063829787234</v>
      </c>
      <c r="AT256" s="215">
        <f t="shared" si="51"/>
        <v>231</v>
      </c>
      <c r="AU256">
        <f t="shared" si="52"/>
        <v>35.106382978723403</v>
      </c>
      <c r="AV256" s="215"/>
    </row>
    <row r="257" spans="28:48">
      <c r="AB257" s="148">
        <v>253</v>
      </c>
      <c r="AC257" s="148">
        <v>7200170.5</v>
      </c>
      <c r="AD257">
        <f t="shared" si="42"/>
        <v>720.01705000000004</v>
      </c>
      <c r="AE257" s="210">
        <v>62</v>
      </c>
      <c r="AF257" s="210">
        <v>169</v>
      </c>
      <c r="AG257" s="263">
        <f t="shared" si="43"/>
        <v>231</v>
      </c>
      <c r="AH257" s="212">
        <f t="shared" si="48"/>
        <v>37.5</v>
      </c>
      <c r="AI257" s="263">
        <v>385</v>
      </c>
      <c r="AJ257" s="212">
        <f t="shared" si="44"/>
        <v>62.5</v>
      </c>
      <c r="AK257" s="211">
        <v>21</v>
      </c>
      <c r="AL257" s="211">
        <v>4</v>
      </c>
      <c r="AM257" s="211">
        <f t="shared" si="45"/>
        <v>25</v>
      </c>
      <c r="AN257" s="213">
        <f t="shared" si="46"/>
        <v>59.523809523809526</v>
      </c>
      <c r="AO257" s="211">
        <v>17</v>
      </c>
      <c r="AP257" s="213">
        <f t="shared" si="47"/>
        <v>40.476190476190474</v>
      </c>
      <c r="AQ257" s="215"/>
      <c r="AR257" s="215">
        <f t="shared" si="49"/>
        <v>385</v>
      </c>
      <c r="AS257" s="215">
        <f t="shared" si="50"/>
        <v>58.51063829787234</v>
      </c>
      <c r="AT257" s="215">
        <f t="shared" si="51"/>
        <v>231</v>
      </c>
      <c r="AU257">
        <f t="shared" si="52"/>
        <v>35.106382978723403</v>
      </c>
      <c r="AV257" s="215"/>
    </row>
    <row r="258" spans="28:48">
      <c r="AB258" s="148">
        <v>254</v>
      </c>
      <c r="AC258" s="148">
        <v>7241000.5</v>
      </c>
      <c r="AD258">
        <f t="shared" si="42"/>
        <v>724.10005000000001</v>
      </c>
      <c r="AE258" s="210">
        <v>61</v>
      </c>
      <c r="AF258" s="210">
        <v>168</v>
      </c>
      <c r="AG258" s="263">
        <f t="shared" si="43"/>
        <v>229</v>
      </c>
      <c r="AH258" s="212">
        <f t="shared" si="48"/>
        <v>37.175324675324681</v>
      </c>
      <c r="AI258" s="263">
        <v>387</v>
      </c>
      <c r="AJ258" s="212">
        <f t="shared" si="44"/>
        <v>62.824675324675326</v>
      </c>
      <c r="AK258" s="211">
        <v>21</v>
      </c>
      <c r="AL258" s="211">
        <v>4</v>
      </c>
      <c r="AM258" s="211">
        <f t="shared" si="45"/>
        <v>25</v>
      </c>
      <c r="AN258" s="213">
        <f t="shared" si="46"/>
        <v>59.523809523809526</v>
      </c>
      <c r="AO258" s="211">
        <v>17</v>
      </c>
      <c r="AP258" s="213">
        <f t="shared" si="47"/>
        <v>40.476190476190474</v>
      </c>
      <c r="AQ258" s="215"/>
      <c r="AR258" s="215">
        <f t="shared" si="49"/>
        <v>387</v>
      </c>
      <c r="AS258" s="215">
        <f t="shared" si="50"/>
        <v>58.814589665653493</v>
      </c>
      <c r="AT258" s="215">
        <f t="shared" si="51"/>
        <v>229</v>
      </c>
      <c r="AU258">
        <f t="shared" si="52"/>
        <v>34.80243161094225</v>
      </c>
      <c r="AV258" s="215"/>
    </row>
    <row r="259" spans="28:48">
      <c r="AB259" s="148">
        <v>255</v>
      </c>
      <c r="AC259" s="148">
        <v>7281828.5</v>
      </c>
      <c r="AD259">
        <f t="shared" si="42"/>
        <v>728.18285000000003</v>
      </c>
      <c r="AE259" s="210">
        <v>61</v>
      </c>
      <c r="AF259" s="210">
        <v>168</v>
      </c>
      <c r="AG259" s="263">
        <f t="shared" si="43"/>
        <v>229</v>
      </c>
      <c r="AH259" s="212">
        <f t="shared" si="48"/>
        <v>37.175324675324681</v>
      </c>
      <c r="AI259" s="263">
        <v>387</v>
      </c>
      <c r="AJ259" s="212">
        <f t="shared" si="44"/>
        <v>62.824675324675326</v>
      </c>
      <c r="AK259" s="211">
        <v>21</v>
      </c>
      <c r="AL259" s="211">
        <v>4</v>
      </c>
      <c r="AM259" s="211">
        <f t="shared" si="45"/>
        <v>25</v>
      </c>
      <c r="AN259" s="213">
        <f t="shared" si="46"/>
        <v>59.523809523809526</v>
      </c>
      <c r="AO259" s="211">
        <v>17</v>
      </c>
      <c r="AP259" s="213">
        <f t="shared" si="47"/>
        <v>40.476190476190474</v>
      </c>
      <c r="AQ259" s="215"/>
      <c r="AR259" s="215">
        <f t="shared" si="49"/>
        <v>387</v>
      </c>
      <c r="AS259" s="215">
        <f t="shared" si="50"/>
        <v>58.814589665653493</v>
      </c>
      <c r="AT259" s="215">
        <f t="shared" si="51"/>
        <v>229</v>
      </c>
      <c r="AU259">
        <f t="shared" si="52"/>
        <v>34.80243161094225</v>
      </c>
      <c r="AV259" s="215"/>
    </row>
    <row r="260" spans="28:48">
      <c r="AB260" s="148">
        <v>256</v>
      </c>
      <c r="AC260" s="148">
        <v>7322661</v>
      </c>
      <c r="AD260">
        <f t="shared" si="42"/>
        <v>732.26610000000005</v>
      </c>
      <c r="AE260" s="210">
        <v>61</v>
      </c>
      <c r="AF260" s="210">
        <v>168</v>
      </c>
      <c r="AG260" s="263">
        <f t="shared" si="43"/>
        <v>229</v>
      </c>
      <c r="AH260" s="212">
        <f t="shared" si="48"/>
        <v>37.175324675324681</v>
      </c>
      <c r="AI260" s="263">
        <v>387</v>
      </c>
      <c r="AJ260" s="212">
        <f t="shared" si="44"/>
        <v>62.824675324675326</v>
      </c>
      <c r="AK260" s="211">
        <v>21</v>
      </c>
      <c r="AL260" s="211">
        <v>4</v>
      </c>
      <c r="AM260" s="211">
        <f t="shared" si="45"/>
        <v>25</v>
      </c>
      <c r="AN260" s="213">
        <f t="shared" si="46"/>
        <v>59.523809523809526</v>
      </c>
      <c r="AO260" s="211">
        <v>17</v>
      </c>
      <c r="AP260" s="213">
        <f t="shared" si="47"/>
        <v>40.476190476190474</v>
      </c>
      <c r="AQ260" s="215"/>
      <c r="AR260" s="215">
        <f t="shared" si="49"/>
        <v>387</v>
      </c>
      <c r="AS260" s="215">
        <f t="shared" si="50"/>
        <v>58.814589665653493</v>
      </c>
      <c r="AT260" s="215">
        <f t="shared" si="51"/>
        <v>229</v>
      </c>
      <c r="AU260">
        <f t="shared" si="52"/>
        <v>34.80243161094225</v>
      </c>
      <c r="AV260" s="215"/>
    </row>
    <row r="261" spans="28:48">
      <c r="AB261" s="148">
        <v>257</v>
      </c>
      <c r="AC261" s="148">
        <v>7363492.5</v>
      </c>
      <c r="AD261">
        <f t="shared" ref="AD261:AD324" si="53">AC261/10000</f>
        <v>736.34924999999998</v>
      </c>
      <c r="AE261" s="210">
        <v>61</v>
      </c>
      <c r="AF261" s="210">
        <v>168</v>
      </c>
      <c r="AG261" s="263">
        <f t="shared" ref="AG261:AG324" si="54">SUM(AE261:AF261)</f>
        <v>229</v>
      </c>
      <c r="AH261" s="212">
        <f t="shared" si="48"/>
        <v>37.175324675324681</v>
      </c>
      <c r="AI261" s="263">
        <v>387</v>
      </c>
      <c r="AJ261" s="212">
        <f t="shared" ref="AJ261:AJ324" si="55">AI261/SUM(AI261,AG261)*100</f>
        <v>62.824675324675326</v>
      </c>
      <c r="AK261" s="211">
        <v>21</v>
      </c>
      <c r="AL261" s="211">
        <v>4</v>
      </c>
      <c r="AM261" s="211">
        <f t="shared" ref="AM261:AM324" si="56">SUM(AK261:AL261)</f>
        <v>25</v>
      </c>
      <c r="AN261" s="213">
        <f t="shared" ref="AN261:AN324" si="57">AM261/SUM(AM261,AO261)*100</f>
        <v>59.523809523809526</v>
      </c>
      <c r="AO261" s="211">
        <v>17</v>
      </c>
      <c r="AP261" s="213">
        <f t="shared" ref="AP261:AP324" si="58">AO261/SUM(AM261,AO261)*100</f>
        <v>40.476190476190474</v>
      </c>
      <c r="AQ261" s="215"/>
      <c r="AR261" s="215">
        <f t="shared" si="49"/>
        <v>387</v>
      </c>
      <c r="AS261" s="215">
        <f t="shared" si="50"/>
        <v>58.814589665653493</v>
      </c>
      <c r="AT261" s="215">
        <f t="shared" si="51"/>
        <v>229</v>
      </c>
      <c r="AU261">
        <f t="shared" si="52"/>
        <v>34.80243161094225</v>
      </c>
      <c r="AV261" s="215"/>
    </row>
    <row r="262" spans="28:48">
      <c r="AB262" s="148">
        <v>258</v>
      </c>
      <c r="AC262" s="148">
        <v>7404322</v>
      </c>
      <c r="AD262">
        <f t="shared" si="53"/>
        <v>740.43219999999997</v>
      </c>
      <c r="AE262" s="210">
        <v>61</v>
      </c>
      <c r="AF262" s="210">
        <v>168</v>
      </c>
      <c r="AG262" s="263">
        <f t="shared" si="54"/>
        <v>229</v>
      </c>
      <c r="AH262" s="212">
        <f t="shared" si="48"/>
        <v>37.175324675324681</v>
      </c>
      <c r="AI262" s="263">
        <v>387</v>
      </c>
      <c r="AJ262" s="212">
        <f t="shared" si="55"/>
        <v>62.824675324675326</v>
      </c>
      <c r="AK262" s="211">
        <v>21</v>
      </c>
      <c r="AL262" s="211">
        <v>4</v>
      </c>
      <c r="AM262" s="211">
        <f t="shared" si="56"/>
        <v>25</v>
      </c>
      <c r="AN262" s="213">
        <f t="shared" si="57"/>
        <v>59.523809523809526</v>
      </c>
      <c r="AO262" s="211">
        <v>17</v>
      </c>
      <c r="AP262" s="213">
        <f t="shared" si="58"/>
        <v>40.476190476190474</v>
      </c>
      <c r="AQ262" s="215"/>
      <c r="AR262" s="215">
        <f t="shared" si="49"/>
        <v>387</v>
      </c>
      <c r="AS262" s="215">
        <f t="shared" si="50"/>
        <v>58.814589665653493</v>
      </c>
      <c r="AT262" s="215">
        <f t="shared" si="51"/>
        <v>229</v>
      </c>
      <c r="AU262">
        <f t="shared" si="52"/>
        <v>34.80243161094225</v>
      </c>
      <c r="AV262" s="215"/>
    </row>
    <row r="263" spans="28:48">
      <c r="AB263" s="148">
        <v>259</v>
      </c>
      <c r="AC263" s="148">
        <v>7445152</v>
      </c>
      <c r="AD263">
        <f t="shared" si="53"/>
        <v>744.51520000000005</v>
      </c>
      <c r="AE263" s="210">
        <v>61</v>
      </c>
      <c r="AF263" s="210">
        <v>168</v>
      </c>
      <c r="AG263" s="263">
        <f t="shared" si="54"/>
        <v>229</v>
      </c>
      <c r="AH263" s="212">
        <f t="shared" ref="AH263:AH326" si="59">AG263/SUM(AG263,AI263)*100</f>
        <v>37.175324675324681</v>
      </c>
      <c r="AI263" s="263">
        <v>387</v>
      </c>
      <c r="AJ263" s="212">
        <f t="shared" si="55"/>
        <v>62.824675324675326</v>
      </c>
      <c r="AK263" s="211">
        <v>21</v>
      </c>
      <c r="AL263" s="211">
        <v>4</v>
      </c>
      <c r="AM263" s="211">
        <f t="shared" si="56"/>
        <v>25</v>
      </c>
      <c r="AN263" s="213">
        <f t="shared" si="57"/>
        <v>59.523809523809526</v>
      </c>
      <c r="AO263" s="211">
        <v>17</v>
      </c>
      <c r="AP263" s="213">
        <f t="shared" si="58"/>
        <v>40.476190476190474</v>
      </c>
      <c r="AQ263" s="215"/>
      <c r="AR263" s="215">
        <f t="shared" ref="AR263:AR326" si="60">(SUM(AG263,AI263)-AG263)</f>
        <v>387</v>
      </c>
      <c r="AS263" s="215">
        <f t="shared" ref="AS263:AS326" si="61">AR263/SUM(AG263,AI263, AM263, AO263)*100</f>
        <v>58.814589665653493</v>
      </c>
      <c r="AT263" s="215">
        <f t="shared" ref="AT263:AT326" si="62">AG263</f>
        <v>229</v>
      </c>
      <c r="AU263">
        <f t="shared" ref="AU263:AU326" si="63">AT263/SUM(AG263,AI263, AM263, AO263)*100</f>
        <v>34.80243161094225</v>
      </c>
      <c r="AV263" s="215"/>
    </row>
    <row r="264" spans="28:48">
      <c r="AB264" s="148">
        <v>260</v>
      </c>
      <c r="AC264" s="148">
        <v>7485985.5</v>
      </c>
      <c r="AD264">
        <f t="shared" si="53"/>
        <v>748.59855000000005</v>
      </c>
      <c r="AE264" s="210">
        <v>62</v>
      </c>
      <c r="AF264" s="210">
        <v>169</v>
      </c>
      <c r="AG264" s="263">
        <f t="shared" si="54"/>
        <v>231</v>
      </c>
      <c r="AH264" s="212">
        <f t="shared" si="59"/>
        <v>37.5</v>
      </c>
      <c r="AI264" s="263">
        <v>385</v>
      </c>
      <c r="AJ264" s="212">
        <f t="shared" si="55"/>
        <v>62.5</v>
      </c>
      <c r="AK264" s="211">
        <v>21</v>
      </c>
      <c r="AL264" s="211">
        <v>4</v>
      </c>
      <c r="AM264" s="211">
        <f t="shared" si="56"/>
        <v>25</v>
      </c>
      <c r="AN264" s="213">
        <f t="shared" si="57"/>
        <v>59.523809523809526</v>
      </c>
      <c r="AO264" s="211">
        <v>17</v>
      </c>
      <c r="AP264" s="213">
        <f t="shared" si="58"/>
        <v>40.476190476190474</v>
      </c>
      <c r="AQ264" s="215"/>
      <c r="AR264" s="215">
        <f t="shared" si="60"/>
        <v>385</v>
      </c>
      <c r="AS264" s="215">
        <f t="shared" si="61"/>
        <v>58.51063829787234</v>
      </c>
      <c r="AT264" s="215">
        <f t="shared" si="62"/>
        <v>231</v>
      </c>
      <c r="AU264">
        <f t="shared" si="63"/>
        <v>35.106382978723403</v>
      </c>
      <c r="AV264" s="215"/>
    </row>
    <row r="265" spans="28:48">
      <c r="AB265" s="148">
        <v>261</v>
      </c>
      <c r="AC265" s="148">
        <v>7526811.5</v>
      </c>
      <c r="AD265">
        <f t="shared" si="53"/>
        <v>752.68115</v>
      </c>
      <c r="AE265" s="210">
        <v>61</v>
      </c>
      <c r="AF265" s="210">
        <v>169</v>
      </c>
      <c r="AG265" s="263">
        <f t="shared" si="54"/>
        <v>230</v>
      </c>
      <c r="AH265" s="212">
        <f t="shared" si="59"/>
        <v>37.337662337662337</v>
      </c>
      <c r="AI265" s="263">
        <v>386</v>
      </c>
      <c r="AJ265" s="212">
        <f t="shared" si="55"/>
        <v>62.662337662337663</v>
      </c>
      <c r="AK265" s="211">
        <v>21</v>
      </c>
      <c r="AL265" s="211">
        <v>4</v>
      </c>
      <c r="AM265" s="211">
        <f t="shared" si="56"/>
        <v>25</v>
      </c>
      <c r="AN265" s="213">
        <f t="shared" si="57"/>
        <v>59.523809523809526</v>
      </c>
      <c r="AO265" s="211">
        <v>17</v>
      </c>
      <c r="AP265" s="213">
        <f t="shared" si="58"/>
        <v>40.476190476190474</v>
      </c>
      <c r="AQ265" s="215"/>
      <c r="AR265" s="215">
        <f t="shared" si="60"/>
        <v>386</v>
      </c>
      <c r="AS265" s="215">
        <f t="shared" si="61"/>
        <v>58.662613981762924</v>
      </c>
      <c r="AT265" s="215">
        <f t="shared" si="62"/>
        <v>230</v>
      </c>
      <c r="AU265">
        <f t="shared" si="63"/>
        <v>34.954407294832826</v>
      </c>
      <c r="AV265" s="215"/>
    </row>
    <row r="266" spans="28:48">
      <c r="AB266" s="148">
        <v>262</v>
      </c>
      <c r="AC266" s="148">
        <v>7567646.5</v>
      </c>
      <c r="AD266">
        <f t="shared" si="53"/>
        <v>756.76464999999996</v>
      </c>
      <c r="AE266" s="210">
        <v>61</v>
      </c>
      <c r="AF266" s="210">
        <v>169</v>
      </c>
      <c r="AG266" s="263">
        <f t="shared" si="54"/>
        <v>230</v>
      </c>
      <c r="AH266" s="212">
        <f t="shared" si="59"/>
        <v>37.337662337662337</v>
      </c>
      <c r="AI266" s="263">
        <v>386</v>
      </c>
      <c r="AJ266" s="212">
        <f t="shared" si="55"/>
        <v>62.662337662337663</v>
      </c>
      <c r="AK266" s="211">
        <v>21</v>
      </c>
      <c r="AL266" s="211">
        <v>4</v>
      </c>
      <c r="AM266" s="211">
        <f t="shared" si="56"/>
        <v>25</v>
      </c>
      <c r="AN266" s="213">
        <f t="shared" si="57"/>
        <v>59.523809523809526</v>
      </c>
      <c r="AO266" s="211">
        <v>17</v>
      </c>
      <c r="AP266" s="213">
        <f t="shared" si="58"/>
        <v>40.476190476190474</v>
      </c>
      <c r="AQ266" s="215"/>
      <c r="AR266" s="215">
        <f t="shared" si="60"/>
        <v>386</v>
      </c>
      <c r="AS266" s="215">
        <f t="shared" si="61"/>
        <v>58.662613981762924</v>
      </c>
      <c r="AT266" s="215">
        <f t="shared" si="62"/>
        <v>230</v>
      </c>
      <c r="AU266">
        <f t="shared" si="63"/>
        <v>34.954407294832826</v>
      </c>
      <c r="AV266" s="215"/>
    </row>
    <row r="267" spans="28:48">
      <c r="AB267" s="148">
        <v>263</v>
      </c>
      <c r="AC267" s="148">
        <v>7608474.5</v>
      </c>
      <c r="AD267">
        <f t="shared" si="53"/>
        <v>760.84744999999998</v>
      </c>
      <c r="AE267" s="210">
        <v>61</v>
      </c>
      <c r="AF267" s="210">
        <v>169</v>
      </c>
      <c r="AG267" s="263">
        <f t="shared" si="54"/>
        <v>230</v>
      </c>
      <c r="AH267" s="212">
        <f t="shared" si="59"/>
        <v>37.337662337662337</v>
      </c>
      <c r="AI267" s="263">
        <v>386</v>
      </c>
      <c r="AJ267" s="212">
        <f t="shared" si="55"/>
        <v>62.662337662337663</v>
      </c>
      <c r="AK267" s="211">
        <v>21</v>
      </c>
      <c r="AL267" s="211">
        <v>4</v>
      </c>
      <c r="AM267" s="211">
        <f t="shared" si="56"/>
        <v>25</v>
      </c>
      <c r="AN267" s="213">
        <f t="shared" si="57"/>
        <v>59.523809523809526</v>
      </c>
      <c r="AO267" s="211">
        <v>17</v>
      </c>
      <c r="AP267" s="213">
        <f t="shared" si="58"/>
        <v>40.476190476190474</v>
      </c>
      <c r="AQ267" s="215"/>
      <c r="AR267" s="215">
        <f t="shared" si="60"/>
        <v>386</v>
      </c>
      <c r="AS267" s="215">
        <f t="shared" si="61"/>
        <v>58.662613981762924</v>
      </c>
      <c r="AT267" s="215">
        <f t="shared" si="62"/>
        <v>230</v>
      </c>
      <c r="AU267">
        <f t="shared" si="63"/>
        <v>34.954407294832826</v>
      </c>
      <c r="AV267" s="215"/>
    </row>
    <row r="268" spans="28:48">
      <c r="AB268" s="148">
        <v>264</v>
      </c>
      <c r="AC268" s="148">
        <v>7649304.5</v>
      </c>
      <c r="AD268">
        <f t="shared" si="53"/>
        <v>764.93044999999995</v>
      </c>
      <c r="AE268" s="210">
        <v>61</v>
      </c>
      <c r="AF268" s="210">
        <v>169</v>
      </c>
      <c r="AG268" s="263">
        <f t="shared" si="54"/>
        <v>230</v>
      </c>
      <c r="AH268" s="212">
        <f t="shared" si="59"/>
        <v>37.337662337662337</v>
      </c>
      <c r="AI268" s="263">
        <v>386</v>
      </c>
      <c r="AJ268" s="212">
        <f t="shared" si="55"/>
        <v>62.662337662337663</v>
      </c>
      <c r="AK268" s="211">
        <v>21</v>
      </c>
      <c r="AL268" s="211">
        <v>4</v>
      </c>
      <c r="AM268" s="211">
        <f t="shared" si="56"/>
        <v>25</v>
      </c>
      <c r="AN268" s="213">
        <f t="shared" si="57"/>
        <v>59.523809523809526</v>
      </c>
      <c r="AO268" s="211">
        <v>17</v>
      </c>
      <c r="AP268" s="213">
        <f t="shared" si="58"/>
        <v>40.476190476190474</v>
      </c>
      <c r="AQ268" s="215"/>
      <c r="AR268" s="215">
        <f t="shared" si="60"/>
        <v>386</v>
      </c>
      <c r="AS268" s="215">
        <f t="shared" si="61"/>
        <v>58.662613981762924</v>
      </c>
      <c r="AT268" s="215">
        <f t="shared" si="62"/>
        <v>230</v>
      </c>
      <c r="AU268">
        <f t="shared" si="63"/>
        <v>34.954407294832826</v>
      </c>
      <c r="AV268" s="215"/>
    </row>
    <row r="269" spans="28:48">
      <c r="AB269" s="148">
        <v>265</v>
      </c>
      <c r="AC269" s="148">
        <v>7690136.5</v>
      </c>
      <c r="AD269">
        <f t="shared" si="53"/>
        <v>769.01364999999998</v>
      </c>
      <c r="AE269" s="210">
        <v>61</v>
      </c>
      <c r="AF269" s="210">
        <v>169</v>
      </c>
      <c r="AG269" s="263">
        <f t="shared" si="54"/>
        <v>230</v>
      </c>
      <c r="AH269" s="212">
        <f t="shared" si="59"/>
        <v>37.337662337662337</v>
      </c>
      <c r="AI269" s="263">
        <v>386</v>
      </c>
      <c r="AJ269" s="212">
        <f t="shared" si="55"/>
        <v>62.662337662337663</v>
      </c>
      <c r="AK269" s="211">
        <v>21</v>
      </c>
      <c r="AL269" s="211">
        <v>4</v>
      </c>
      <c r="AM269" s="211">
        <f t="shared" si="56"/>
        <v>25</v>
      </c>
      <c r="AN269" s="213">
        <f t="shared" si="57"/>
        <v>59.523809523809526</v>
      </c>
      <c r="AO269" s="211">
        <v>17</v>
      </c>
      <c r="AP269" s="213">
        <f t="shared" si="58"/>
        <v>40.476190476190474</v>
      </c>
      <c r="AQ269" s="215"/>
      <c r="AR269" s="215">
        <f t="shared" si="60"/>
        <v>386</v>
      </c>
      <c r="AS269" s="215">
        <f t="shared" si="61"/>
        <v>58.662613981762924</v>
      </c>
      <c r="AT269" s="215">
        <f t="shared" si="62"/>
        <v>230</v>
      </c>
      <c r="AU269">
        <f t="shared" si="63"/>
        <v>34.954407294832826</v>
      </c>
      <c r="AV269" s="215"/>
    </row>
    <row r="270" spans="28:48">
      <c r="AB270" s="148">
        <v>266</v>
      </c>
      <c r="AC270" s="148">
        <v>7730966.5</v>
      </c>
      <c r="AD270">
        <f t="shared" si="53"/>
        <v>773.09664999999995</v>
      </c>
      <c r="AE270" s="210">
        <v>61</v>
      </c>
      <c r="AF270" s="210">
        <v>168</v>
      </c>
      <c r="AG270" s="263">
        <f t="shared" si="54"/>
        <v>229</v>
      </c>
      <c r="AH270" s="212">
        <f t="shared" si="59"/>
        <v>37.175324675324681</v>
      </c>
      <c r="AI270" s="263">
        <v>387</v>
      </c>
      <c r="AJ270" s="212">
        <f t="shared" si="55"/>
        <v>62.824675324675326</v>
      </c>
      <c r="AK270" s="211">
        <v>21</v>
      </c>
      <c r="AL270" s="211">
        <v>4</v>
      </c>
      <c r="AM270" s="211">
        <f t="shared" si="56"/>
        <v>25</v>
      </c>
      <c r="AN270" s="213">
        <f t="shared" si="57"/>
        <v>59.523809523809526</v>
      </c>
      <c r="AO270" s="211">
        <v>17</v>
      </c>
      <c r="AP270" s="213">
        <f t="shared" si="58"/>
        <v>40.476190476190474</v>
      </c>
      <c r="AQ270" s="215"/>
      <c r="AR270" s="215">
        <f t="shared" si="60"/>
        <v>387</v>
      </c>
      <c r="AS270" s="215">
        <f t="shared" si="61"/>
        <v>58.814589665653493</v>
      </c>
      <c r="AT270" s="215">
        <f t="shared" si="62"/>
        <v>229</v>
      </c>
      <c r="AU270">
        <f t="shared" si="63"/>
        <v>34.80243161094225</v>
      </c>
      <c r="AV270" s="215"/>
    </row>
    <row r="271" spans="28:48">
      <c r="AB271" s="148">
        <v>267</v>
      </c>
      <c r="AC271" s="148">
        <v>7771797</v>
      </c>
      <c r="AD271">
        <f t="shared" si="53"/>
        <v>777.17970000000003</v>
      </c>
      <c r="AE271" s="210">
        <v>61</v>
      </c>
      <c r="AF271" s="210">
        <v>168</v>
      </c>
      <c r="AG271" s="263">
        <f t="shared" si="54"/>
        <v>229</v>
      </c>
      <c r="AH271" s="212">
        <f t="shared" si="59"/>
        <v>37.175324675324681</v>
      </c>
      <c r="AI271" s="263">
        <v>387</v>
      </c>
      <c r="AJ271" s="212">
        <f t="shared" si="55"/>
        <v>62.824675324675326</v>
      </c>
      <c r="AK271" s="211">
        <v>21</v>
      </c>
      <c r="AL271" s="211">
        <v>4</v>
      </c>
      <c r="AM271" s="211">
        <f t="shared" si="56"/>
        <v>25</v>
      </c>
      <c r="AN271" s="213">
        <f t="shared" si="57"/>
        <v>59.523809523809526</v>
      </c>
      <c r="AO271" s="211">
        <v>17</v>
      </c>
      <c r="AP271" s="213">
        <f t="shared" si="58"/>
        <v>40.476190476190474</v>
      </c>
      <c r="AQ271" s="215"/>
      <c r="AR271" s="215">
        <f t="shared" si="60"/>
        <v>387</v>
      </c>
      <c r="AS271" s="215">
        <f t="shared" si="61"/>
        <v>58.814589665653493</v>
      </c>
      <c r="AT271" s="215">
        <f t="shared" si="62"/>
        <v>229</v>
      </c>
      <c r="AU271">
        <f t="shared" si="63"/>
        <v>34.80243161094225</v>
      </c>
      <c r="AV271" s="215"/>
    </row>
    <row r="272" spans="28:48">
      <c r="AB272" s="148">
        <v>268</v>
      </c>
      <c r="AC272" s="148">
        <v>7812628.5</v>
      </c>
      <c r="AD272">
        <f t="shared" si="53"/>
        <v>781.26284999999996</v>
      </c>
      <c r="AE272" s="210">
        <v>61</v>
      </c>
      <c r="AF272" s="210">
        <v>168</v>
      </c>
      <c r="AG272" s="263">
        <f t="shared" si="54"/>
        <v>229</v>
      </c>
      <c r="AH272" s="212">
        <f t="shared" si="59"/>
        <v>37.175324675324681</v>
      </c>
      <c r="AI272" s="263">
        <v>387</v>
      </c>
      <c r="AJ272" s="212">
        <f t="shared" si="55"/>
        <v>62.824675324675326</v>
      </c>
      <c r="AK272" s="211">
        <v>21</v>
      </c>
      <c r="AL272" s="211">
        <v>4</v>
      </c>
      <c r="AM272" s="211">
        <f t="shared" si="56"/>
        <v>25</v>
      </c>
      <c r="AN272" s="213">
        <f t="shared" si="57"/>
        <v>59.523809523809526</v>
      </c>
      <c r="AO272" s="211">
        <v>17</v>
      </c>
      <c r="AP272" s="213">
        <f t="shared" si="58"/>
        <v>40.476190476190474</v>
      </c>
      <c r="AQ272" s="215"/>
      <c r="AR272" s="215">
        <f t="shared" si="60"/>
        <v>387</v>
      </c>
      <c r="AS272" s="215">
        <f t="shared" si="61"/>
        <v>58.814589665653493</v>
      </c>
      <c r="AT272" s="215">
        <f t="shared" si="62"/>
        <v>229</v>
      </c>
      <c r="AU272">
        <f t="shared" si="63"/>
        <v>34.80243161094225</v>
      </c>
      <c r="AV272" s="215"/>
    </row>
    <row r="273" spans="28:48">
      <c r="AB273" s="148">
        <v>269</v>
      </c>
      <c r="AC273" s="148">
        <v>7853457</v>
      </c>
      <c r="AD273">
        <f t="shared" si="53"/>
        <v>785.34569999999997</v>
      </c>
      <c r="AE273" s="210">
        <v>61</v>
      </c>
      <c r="AF273" s="210">
        <v>168</v>
      </c>
      <c r="AG273" s="263">
        <f t="shared" si="54"/>
        <v>229</v>
      </c>
      <c r="AH273" s="212">
        <f t="shared" si="59"/>
        <v>37.175324675324681</v>
      </c>
      <c r="AI273" s="263">
        <v>387</v>
      </c>
      <c r="AJ273" s="212">
        <f t="shared" si="55"/>
        <v>62.824675324675326</v>
      </c>
      <c r="AK273" s="211">
        <v>21</v>
      </c>
      <c r="AL273" s="211">
        <v>4</v>
      </c>
      <c r="AM273" s="211">
        <f t="shared" si="56"/>
        <v>25</v>
      </c>
      <c r="AN273" s="213">
        <f t="shared" si="57"/>
        <v>59.523809523809526</v>
      </c>
      <c r="AO273" s="211">
        <v>17</v>
      </c>
      <c r="AP273" s="213">
        <f t="shared" si="58"/>
        <v>40.476190476190474</v>
      </c>
      <c r="AQ273" s="215"/>
      <c r="AR273" s="215">
        <f t="shared" si="60"/>
        <v>387</v>
      </c>
      <c r="AS273" s="215">
        <f t="shared" si="61"/>
        <v>58.814589665653493</v>
      </c>
      <c r="AT273" s="215">
        <f t="shared" si="62"/>
        <v>229</v>
      </c>
      <c r="AU273">
        <f t="shared" si="63"/>
        <v>34.80243161094225</v>
      </c>
      <c r="AV273" s="215"/>
    </row>
    <row r="274" spans="28:48">
      <c r="AB274" s="148">
        <v>270</v>
      </c>
      <c r="AC274" s="148">
        <v>7894287</v>
      </c>
      <c r="AD274">
        <f t="shared" si="53"/>
        <v>789.42870000000005</v>
      </c>
      <c r="AE274" s="210">
        <v>61</v>
      </c>
      <c r="AF274" s="210">
        <v>168</v>
      </c>
      <c r="AG274" s="263">
        <f t="shared" si="54"/>
        <v>229</v>
      </c>
      <c r="AH274" s="212">
        <f t="shared" si="59"/>
        <v>37.175324675324681</v>
      </c>
      <c r="AI274" s="263">
        <v>387</v>
      </c>
      <c r="AJ274" s="212">
        <f t="shared" si="55"/>
        <v>62.824675324675326</v>
      </c>
      <c r="AK274" s="211">
        <v>21</v>
      </c>
      <c r="AL274" s="211">
        <v>4</v>
      </c>
      <c r="AM274" s="211">
        <f t="shared" si="56"/>
        <v>25</v>
      </c>
      <c r="AN274" s="213">
        <f t="shared" si="57"/>
        <v>59.523809523809526</v>
      </c>
      <c r="AO274" s="211">
        <v>17</v>
      </c>
      <c r="AP274" s="213">
        <f t="shared" si="58"/>
        <v>40.476190476190474</v>
      </c>
      <c r="AQ274" s="215"/>
      <c r="AR274" s="215">
        <f t="shared" si="60"/>
        <v>387</v>
      </c>
      <c r="AS274" s="215">
        <f t="shared" si="61"/>
        <v>58.814589665653493</v>
      </c>
      <c r="AT274" s="215">
        <f t="shared" si="62"/>
        <v>229</v>
      </c>
      <c r="AU274">
        <f t="shared" si="63"/>
        <v>34.80243161094225</v>
      </c>
      <c r="AV274" s="215"/>
    </row>
    <row r="275" spans="28:48">
      <c r="AB275" s="148">
        <v>271</v>
      </c>
      <c r="AC275" s="148">
        <v>7935117</v>
      </c>
      <c r="AD275">
        <f t="shared" si="53"/>
        <v>793.51170000000002</v>
      </c>
      <c r="AE275" s="210">
        <v>62</v>
      </c>
      <c r="AF275" s="210">
        <v>169</v>
      </c>
      <c r="AG275" s="263">
        <f t="shared" si="54"/>
        <v>231</v>
      </c>
      <c r="AH275" s="212">
        <f t="shared" si="59"/>
        <v>37.5</v>
      </c>
      <c r="AI275" s="263">
        <v>385</v>
      </c>
      <c r="AJ275" s="212">
        <f t="shared" si="55"/>
        <v>62.5</v>
      </c>
      <c r="AK275" s="211">
        <v>21</v>
      </c>
      <c r="AL275" s="211">
        <v>4</v>
      </c>
      <c r="AM275" s="211">
        <f t="shared" si="56"/>
        <v>25</v>
      </c>
      <c r="AN275" s="213">
        <f t="shared" si="57"/>
        <v>59.523809523809526</v>
      </c>
      <c r="AO275" s="211">
        <v>17</v>
      </c>
      <c r="AP275" s="213">
        <f t="shared" si="58"/>
        <v>40.476190476190474</v>
      </c>
      <c r="AQ275" s="215"/>
      <c r="AR275" s="215">
        <f t="shared" si="60"/>
        <v>385</v>
      </c>
      <c r="AS275" s="215">
        <f t="shared" si="61"/>
        <v>58.51063829787234</v>
      </c>
      <c r="AT275" s="215">
        <f t="shared" si="62"/>
        <v>231</v>
      </c>
      <c r="AU275">
        <f t="shared" si="63"/>
        <v>35.106382978723403</v>
      </c>
      <c r="AV275" s="215"/>
    </row>
    <row r="276" spans="28:48">
      <c r="AB276" s="148">
        <v>272</v>
      </c>
      <c r="AC276" s="148">
        <v>7975948</v>
      </c>
      <c r="AD276">
        <f t="shared" si="53"/>
        <v>797.59479999999996</v>
      </c>
      <c r="AE276" s="210">
        <v>61</v>
      </c>
      <c r="AF276" s="210">
        <v>168</v>
      </c>
      <c r="AG276" s="263">
        <f t="shared" si="54"/>
        <v>229</v>
      </c>
      <c r="AH276" s="212">
        <f t="shared" si="59"/>
        <v>37.175324675324681</v>
      </c>
      <c r="AI276" s="263">
        <v>387</v>
      </c>
      <c r="AJ276" s="212">
        <f t="shared" si="55"/>
        <v>62.824675324675326</v>
      </c>
      <c r="AK276" s="211">
        <v>21</v>
      </c>
      <c r="AL276" s="211">
        <v>4</v>
      </c>
      <c r="AM276" s="211">
        <f t="shared" si="56"/>
        <v>25</v>
      </c>
      <c r="AN276" s="213">
        <f t="shared" si="57"/>
        <v>59.523809523809526</v>
      </c>
      <c r="AO276" s="211">
        <v>17</v>
      </c>
      <c r="AP276" s="213">
        <f t="shared" si="58"/>
        <v>40.476190476190474</v>
      </c>
      <c r="AQ276" s="215"/>
      <c r="AR276" s="215">
        <f t="shared" si="60"/>
        <v>387</v>
      </c>
      <c r="AS276" s="215">
        <f t="shared" si="61"/>
        <v>58.814589665653493</v>
      </c>
      <c r="AT276" s="215">
        <f t="shared" si="62"/>
        <v>229</v>
      </c>
      <c r="AU276">
        <f t="shared" si="63"/>
        <v>34.80243161094225</v>
      </c>
      <c r="AV276" s="215"/>
    </row>
    <row r="277" spans="28:48">
      <c r="AB277" s="148">
        <v>273</v>
      </c>
      <c r="AC277" s="148">
        <v>8016780.5</v>
      </c>
      <c r="AD277">
        <f t="shared" si="53"/>
        <v>801.67804999999998</v>
      </c>
      <c r="AE277" s="210">
        <v>61</v>
      </c>
      <c r="AF277" s="210">
        <v>168</v>
      </c>
      <c r="AG277" s="263">
        <f t="shared" si="54"/>
        <v>229</v>
      </c>
      <c r="AH277" s="212">
        <f t="shared" si="59"/>
        <v>37.175324675324681</v>
      </c>
      <c r="AI277" s="263">
        <v>387</v>
      </c>
      <c r="AJ277" s="212">
        <f t="shared" si="55"/>
        <v>62.824675324675326</v>
      </c>
      <c r="AK277" s="211">
        <v>21</v>
      </c>
      <c r="AL277" s="211">
        <v>4</v>
      </c>
      <c r="AM277" s="211">
        <f t="shared" si="56"/>
        <v>25</v>
      </c>
      <c r="AN277" s="213">
        <f t="shared" si="57"/>
        <v>59.523809523809526</v>
      </c>
      <c r="AO277" s="211">
        <v>17</v>
      </c>
      <c r="AP277" s="213">
        <f t="shared" si="58"/>
        <v>40.476190476190474</v>
      </c>
      <c r="AQ277" s="215"/>
      <c r="AR277" s="215">
        <f t="shared" si="60"/>
        <v>387</v>
      </c>
      <c r="AS277" s="215">
        <f t="shared" si="61"/>
        <v>58.814589665653493</v>
      </c>
      <c r="AT277" s="215">
        <f t="shared" si="62"/>
        <v>229</v>
      </c>
      <c r="AU277">
        <f t="shared" si="63"/>
        <v>34.80243161094225</v>
      </c>
      <c r="AV277" s="215"/>
    </row>
    <row r="278" spans="28:48">
      <c r="AB278" s="148">
        <v>274</v>
      </c>
      <c r="AC278" s="148">
        <v>8057610</v>
      </c>
      <c r="AD278">
        <f t="shared" si="53"/>
        <v>805.76099999999997</v>
      </c>
      <c r="AE278" s="210">
        <v>62</v>
      </c>
      <c r="AF278" s="210">
        <v>168</v>
      </c>
      <c r="AG278" s="263">
        <f t="shared" si="54"/>
        <v>230</v>
      </c>
      <c r="AH278" s="212">
        <f t="shared" si="59"/>
        <v>37.337662337662337</v>
      </c>
      <c r="AI278" s="263">
        <v>386</v>
      </c>
      <c r="AJ278" s="212">
        <f t="shared" si="55"/>
        <v>62.662337662337663</v>
      </c>
      <c r="AK278" s="211">
        <v>21</v>
      </c>
      <c r="AL278" s="211">
        <v>4</v>
      </c>
      <c r="AM278" s="211">
        <f t="shared" si="56"/>
        <v>25</v>
      </c>
      <c r="AN278" s="213">
        <f t="shared" si="57"/>
        <v>59.523809523809526</v>
      </c>
      <c r="AO278" s="211">
        <v>17</v>
      </c>
      <c r="AP278" s="213">
        <f t="shared" si="58"/>
        <v>40.476190476190474</v>
      </c>
      <c r="AQ278" s="215"/>
      <c r="AR278" s="215">
        <f t="shared" si="60"/>
        <v>386</v>
      </c>
      <c r="AS278" s="215">
        <f t="shared" si="61"/>
        <v>58.662613981762924</v>
      </c>
      <c r="AT278" s="215">
        <f t="shared" si="62"/>
        <v>230</v>
      </c>
      <c r="AU278">
        <f t="shared" si="63"/>
        <v>34.954407294832826</v>
      </c>
      <c r="AV278" s="215"/>
    </row>
    <row r="279" spans="28:48">
      <c r="AB279" s="148">
        <v>275</v>
      </c>
      <c r="AC279" s="148">
        <v>8098498</v>
      </c>
      <c r="AD279">
        <f t="shared" si="53"/>
        <v>809.84979999999996</v>
      </c>
      <c r="AE279" s="210">
        <v>61</v>
      </c>
      <c r="AF279" s="210">
        <v>175</v>
      </c>
      <c r="AG279" s="263">
        <f t="shared" si="54"/>
        <v>236</v>
      </c>
      <c r="AH279" s="212">
        <f t="shared" si="59"/>
        <v>37.76</v>
      </c>
      <c r="AI279" s="263">
        <v>389</v>
      </c>
      <c r="AJ279" s="212">
        <f t="shared" si="55"/>
        <v>62.239999999999995</v>
      </c>
      <c r="AK279" s="211">
        <v>14</v>
      </c>
      <c r="AL279" s="211">
        <v>4</v>
      </c>
      <c r="AM279" s="211">
        <f t="shared" si="56"/>
        <v>18</v>
      </c>
      <c r="AN279" s="213">
        <f t="shared" si="57"/>
        <v>54.54545454545454</v>
      </c>
      <c r="AO279" s="211">
        <v>15</v>
      </c>
      <c r="AP279" s="213">
        <f t="shared" si="58"/>
        <v>45.454545454545453</v>
      </c>
      <c r="AQ279" s="215"/>
      <c r="AR279" s="215">
        <f t="shared" si="60"/>
        <v>389</v>
      </c>
      <c r="AS279" s="215">
        <f t="shared" si="61"/>
        <v>59.118541033434646</v>
      </c>
      <c r="AT279" s="215">
        <f t="shared" si="62"/>
        <v>236</v>
      </c>
      <c r="AU279">
        <f t="shared" si="63"/>
        <v>35.866261398176292</v>
      </c>
      <c r="AV279" s="215"/>
    </row>
    <row r="280" spans="28:48">
      <c r="AB280" s="148">
        <v>276</v>
      </c>
      <c r="AC280" s="148">
        <v>8139452.5</v>
      </c>
      <c r="AD280">
        <f t="shared" si="53"/>
        <v>813.94524999999999</v>
      </c>
      <c r="AE280" s="210">
        <v>61</v>
      </c>
      <c r="AF280" s="210">
        <v>175</v>
      </c>
      <c r="AG280" s="263">
        <f t="shared" si="54"/>
        <v>236</v>
      </c>
      <c r="AH280" s="212">
        <f t="shared" si="59"/>
        <v>37.76</v>
      </c>
      <c r="AI280" s="263">
        <v>389</v>
      </c>
      <c r="AJ280" s="212">
        <f t="shared" si="55"/>
        <v>62.239999999999995</v>
      </c>
      <c r="AK280" s="211">
        <v>14</v>
      </c>
      <c r="AL280" s="211">
        <v>4</v>
      </c>
      <c r="AM280" s="211">
        <f t="shared" si="56"/>
        <v>18</v>
      </c>
      <c r="AN280" s="213">
        <f t="shared" si="57"/>
        <v>54.54545454545454</v>
      </c>
      <c r="AO280" s="211">
        <v>15</v>
      </c>
      <c r="AP280" s="213">
        <f t="shared" si="58"/>
        <v>45.454545454545453</v>
      </c>
      <c r="AQ280" s="215"/>
      <c r="AR280" s="215">
        <f t="shared" si="60"/>
        <v>389</v>
      </c>
      <c r="AS280" s="215">
        <f t="shared" si="61"/>
        <v>59.118541033434646</v>
      </c>
      <c r="AT280" s="215">
        <f t="shared" si="62"/>
        <v>236</v>
      </c>
      <c r="AU280">
        <f t="shared" si="63"/>
        <v>35.866261398176292</v>
      </c>
      <c r="AV280" s="215"/>
    </row>
    <row r="281" spans="28:48">
      <c r="AB281" s="148">
        <v>277</v>
      </c>
      <c r="AC281" s="148">
        <v>8180401.5</v>
      </c>
      <c r="AD281">
        <f t="shared" si="53"/>
        <v>818.04015000000004</v>
      </c>
      <c r="AE281" s="210">
        <v>61</v>
      </c>
      <c r="AF281" s="210">
        <v>175</v>
      </c>
      <c r="AG281" s="263">
        <f t="shared" si="54"/>
        <v>236</v>
      </c>
      <c r="AH281" s="212">
        <f t="shared" si="59"/>
        <v>37.76</v>
      </c>
      <c r="AI281" s="263">
        <v>389</v>
      </c>
      <c r="AJ281" s="212">
        <f t="shared" si="55"/>
        <v>62.239999999999995</v>
      </c>
      <c r="AK281" s="211">
        <v>14</v>
      </c>
      <c r="AL281" s="211">
        <v>4</v>
      </c>
      <c r="AM281" s="211">
        <f t="shared" si="56"/>
        <v>18</v>
      </c>
      <c r="AN281" s="213">
        <f t="shared" si="57"/>
        <v>54.54545454545454</v>
      </c>
      <c r="AO281" s="211">
        <v>15</v>
      </c>
      <c r="AP281" s="213">
        <f t="shared" si="58"/>
        <v>45.454545454545453</v>
      </c>
      <c r="AQ281" s="215"/>
      <c r="AR281" s="215">
        <f t="shared" si="60"/>
        <v>389</v>
      </c>
      <c r="AS281" s="215">
        <f t="shared" si="61"/>
        <v>59.118541033434646</v>
      </c>
      <c r="AT281" s="215">
        <f t="shared" si="62"/>
        <v>236</v>
      </c>
      <c r="AU281">
        <f t="shared" si="63"/>
        <v>35.866261398176292</v>
      </c>
      <c r="AV281" s="215"/>
    </row>
    <row r="282" spans="28:48">
      <c r="AB282" s="148">
        <v>278</v>
      </c>
      <c r="AC282" s="148">
        <v>8221357</v>
      </c>
      <c r="AD282">
        <f t="shared" si="53"/>
        <v>822.13570000000004</v>
      </c>
      <c r="AE282" s="210">
        <v>61</v>
      </c>
      <c r="AF282" s="210">
        <v>175</v>
      </c>
      <c r="AG282" s="263">
        <f t="shared" si="54"/>
        <v>236</v>
      </c>
      <c r="AH282" s="212">
        <f t="shared" si="59"/>
        <v>37.76</v>
      </c>
      <c r="AI282" s="263">
        <v>389</v>
      </c>
      <c r="AJ282" s="212">
        <f t="shared" si="55"/>
        <v>62.239999999999995</v>
      </c>
      <c r="AK282" s="211">
        <v>14</v>
      </c>
      <c r="AL282" s="211">
        <v>4</v>
      </c>
      <c r="AM282" s="211">
        <f t="shared" si="56"/>
        <v>18</v>
      </c>
      <c r="AN282" s="213">
        <f t="shared" si="57"/>
        <v>54.54545454545454</v>
      </c>
      <c r="AO282" s="211">
        <v>15</v>
      </c>
      <c r="AP282" s="213">
        <f t="shared" si="58"/>
        <v>45.454545454545453</v>
      </c>
      <c r="AQ282" s="215"/>
      <c r="AR282" s="215">
        <f t="shared" si="60"/>
        <v>389</v>
      </c>
      <c r="AS282" s="215">
        <f t="shared" si="61"/>
        <v>59.118541033434646</v>
      </c>
      <c r="AT282" s="215">
        <f t="shared" si="62"/>
        <v>236</v>
      </c>
      <c r="AU282">
        <f t="shared" si="63"/>
        <v>35.866261398176292</v>
      </c>
      <c r="AV282" s="215"/>
    </row>
    <row r="283" spans="28:48">
      <c r="AB283" s="148">
        <v>279</v>
      </c>
      <c r="AC283" s="148">
        <v>8262310</v>
      </c>
      <c r="AD283">
        <f t="shared" si="53"/>
        <v>826.23099999999999</v>
      </c>
      <c r="AE283" s="210">
        <v>61</v>
      </c>
      <c r="AF283" s="210">
        <v>175</v>
      </c>
      <c r="AG283" s="263">
        <f t="shared" si="54"/>
        <v>236</v>
      </c>
      <c r="AH283" s="212">
        <f t="shared" si="59"/>
        <v>37.76</v>
      </c>
      <c r="AI283" s="263">
        <v>389</v>
      </c>
      <c r="AJ283" s="212">
        <f t="shared" si="55"/>
        <v>62.239999999999995</v>
      </c>
      <c r="AK283" s="211">
        <v>14</v>
      </c>
      <c r="AL283" s="211">
        <v>4</v>
      </c>
      <c r="AM283" s="211">
        <f t="shared" si="56"/>
        <v>18</v>
      </c>
      <c r="AN283" s="213">
        <f t="shared" si="57"/>
        <v>54.54545454545454</v>
      </c>
      <c r="AO283" s="211">
        <v>15</v>
      </c>
      <c r="AP283" s="213">
        <f t="shared" si="58"/>
        <v>45.454545454545453</v>
      </c>
      <c r="AQ283" s="215"/>
      <c r="AR283" s="215">
        <f t="shared" si="60"/>
        <v>389</v>
      </c>
      <c r="AS283" s="215">
        <f t="shared" si="61"/>
        <v>59.118541033434646</v>
      </c>
      <c r="AT283" s="215">
        <f t="shared" si="62"/>
        <v>236</v>
      </c>
      <c r="AU283">
        <f t="shared" si="63"/>
        <v>35.866261398176292</v>
      </c>
      <c r="AV283" s="215"/>
    </row>
    <row r="284" spans="28:48">
      <c r="AB284" s="148">
        <v>280</v>
      </c>
      <c r="AC284" s="148">
        <v>8303262.5</v>
      </c>
      <c r="AD284">
        <f t="shared" si="53"/>
        <v>830.32624999999996</v>
      </c>
      <c r="AE284" s="210">
        <v>61</v>
      </c>
      <c r="AF284" s="210">
        <v>175</v>
      </c>
      <c r="AG284" s="263">
        <f t="shared" si="54"/>
        <v>236</v>
      </c>
      <c r="AH284" s="212">
        <f t="shared" si="59"/>
        <v>37.76</v>
      </c>
      <c r="AI284" s="263">
        <v>389</v>
      </c>
      <c r="AJ284" s="212">
        <f t="shared" si="55"/>
        <v>62.239999999999995</v>
      </c>
      <c r="AK284" s="211">
        <v>14</v>
      </c>
      <c r="AL284" s="211">
        <v>4</v>
      </c>
      <c r="AM284" s="211">
        <f t="shared" si="56"/>
        <v>18</v>
      </c>
      <c r="AN284" s="213">
        <f t="shared" si="57"/>
        <v>54.54545454545454</v>
      </c>
      <c r="AO284" s="211">
        <v>15</v>
      </c>
      <c r="AP284" s="213">
        <f t="shared" si="58"/>
        <v>45.454545454545453</v>
      </c>
      <c r="AQ284" s="215"/>
      <c r="AR284" s="215">
        <f t="shared" si="60"/>
        <v>389</v>
      </c>
      <c r="AS284" s="215">
        <f t="shared" si="61"/>
        <v>59.118541033434646</v>
      </c>
      <c r="AT284" s="215">
        <f t="shared" si="62"/>
        <v>236</v>
      </c>
      <c r="AU284">
        <f t="shared" si="63"/>
        <v>35.866261398176292</v>
      </c>
      <c r="AV284" s="215"/>
    </row>
    <row r="285" spans="28:48">
      <c r="AB285" s="148">
        <v>281</v>
      </c>
      <c r="AC285" s="148">
        <v>8344215</v>
      </c>
      <c r="AD285">
        <f t="shared" si="53"/>
        <v>834.42150000000004</v>
      </c>
      <c r="AE285" s="210">
        <v>61</v>
      </c>
      <c r="AF285" s="210">
        <v>175</v>
      </c>
      <c r="AG285" s="263">
        <f t="shared" si="54"/>
        <v>236</v>
      </c>
      <c r="AH285" s="212">
        <f t="shared" si="59"/>
        <v>37.76</v>
      </c>
      <c r="AI285" s="263">
        <v>389</v>
      </c>
      <c r="AJ285" s="212">
        <f t="shared" si="55"/>
        <v>62.239999999999995</v>
      </c>
      <c r="AK285" s="211">
        <v>14</v>
      </c>
      <c r="AL285" s="211">
        <v>4</v>
      </c>
      <c r="AM285" s="211">
        <f t="shared" si="56"/>
        <v>18</v>
      </c>
      <c r="AN285" s="213">
        <f t="shared" si="57"/>
        <v>54.54545454545454</v>
      </c>
      <c r="AO285" s="211">
        <v>15</v>
      </c>
      <c r="AP285" s="213">
        <f t="shared" si="58"/>
        <v>45.454545454545453</v>
      </c>
      <c r="AQ285" s="215"/>
      <c r="AR285" s="215">
        <f t="shared" si="60"/>
        <v>389</v>
      </c>
      <c r="AS285" s="215">
        <f t="shared" si="61"/>
        <v>59.118541033434646</v>
      </c>
      <c r="AT285" s="215">
        <f t="shared" si="62"/>
        <v>236</v>
      </c>
      <c r="AU285">
        <f t="shared" si="63"/>
        <v>35.866261398176292</v>
      </c>
      <c r="AV285" s="215"/>
    </row>
    <row r="286" spans="28:48">
      <c r="AB286" s="148">
        <v>282</v>
      </c>
      <c r="AC286" s="148">
        <v>8385164.5</v>
      </c>
      <c r="AD286">
        <f t="shared" si="53"/>
        <v>838.51644999999996</v>
      </c>
      <c r="AE286" s="210">
        <v>61</v>
      </c>
      <c r="AF286" s="210">
        <v>175</v>
      </c>
      <c r="AG286" s="263">
        <f t="shared" si="54"/>
        <v>236</v>
      </c>
      <c r="AH286" s="212">
        <f t="shared" si="59"/>
        <v>37.76</v>
      </c>
      <c r="AI286" s="263">
        <v>389</v>
      </c>
      <c r="AJ286" s="212">
        <f t="shared" si="55"/>
        <v>62.239999999999995</v>
      </c>
      <c r="AK286" s="211">
        <v>14</v>
      </c>
      <c r="AL286" s="211">
        <v>4</v>
      </c>
      <c r="AM286" s="211">
        <f t="shared" si="56"/>
        <v>18</v>
      </c>
      <c r="AN286" s="213">
        <f t="shared" si="57"/>
        <v>54.54545454545454</v>
      </c>
      <c r="AO286" s="211">
        <v>15</v>
      </c>
      <c r="AP286" s="213">
        <f t="shared" si="58"/>
        <v>45.454545454545453</v>
      </c>
      <c r="AQ286" s="215"/>
      <c r="AR286" s="215">
        <f t="shared" si="60"/>
        <v>389</v>
      </c>
      <c r="AS286" s="215">
        <f t="shared" si="61"/>
        <v>59.118541033434646</v>
      </c>
      <c r="AT286" s="215">
        <f t="shared" si="62"/>
        <v>236</v>
      </c>
      <c r="AU286">
        <f t="shared" si="63"/>
        <v>35.866261398176292</v>
      </c>
      <c r="AV286" s="215"/>
    </row>
    <row r="287" spans="28:48">
      <c r="AB287" s="148">
        <v>283</v>
      </c>
      <c r="AC287" s="148">
        <v>8426118</v>
      </c>
      <c r="AD287">
        <f t="shared" si="53"/>
        <v>842.61180000000002</v>
      </c>
      <c r="AE287" s="210">
        <v>61</v>
      </c>
      <c r="AF287" s="210">
        <v>175</v>
      </c>
      <c r="AG287" s="263">
        <f t="shared" si="54"/>
        <v>236</v>
      </c>
      <c r="AH287" s="212">
        <f t="shared" si="59"/>
        <v>37.76</v>
      </c>
      <c r="AI287" s="263">
        <v>389</v>
      </c>
      <c r="AJ287" s="212">
        <f t="shared" si="55"/>
        <v>62.239999999999995</v>
      </c>
      <c r="AK287" s="211">
        <v>14</v>
      </c>
      <c r="AL287" s="211">
        <v>4</v>
      </c>
      <c r="AM287" s="211">
        <f t="shared" si="56"/>
        <v>18</v>
      </c>
      <c r="AN287" s="213">
        <f t="shared" si="57"/>
        <v>54.54545454545454</v>
      </c>
      <c r="AO287" s="211">
        <v>15</v>
      </c>
      <c r="AP287" s="213">
        <f t="shared" si="58"/>
        <v>45.454545454545453</v>
      </c>
      <c r="AQ287" s="215"/>
      <c r="AR287" s="215">
        <f t="shared" si="60"/>
        <v>389</v>
      </c>
      <c r="AS287" s="215">
        <f t="shared" si="61"/>
        <v>59.118541033434646</v>
      </c>
      <c r="AT287" s="215">
        <f t="shared" si="62"/>
        <v>236</v>
      </c>
      <c r="AU287">
        <f t="shared" si="63"/>
        <v>35.866261398176292</v>
      </c>
      <c r="AV287" s="215"/>
    </row>
    <row r="288" spans="28:48">
      <c r="AB288" s="148">
        <v>284</v>
      </c>
      <c r="AC288" s="148">
        <v>8467076</v>
      </c>
      <c r="AD288">
        <f t="shared" si="53"/>
        <v>846.70759999999996</v>
      </c>
      <c r="AE288" s="210">
        <v>61</v>
      </c>
      <c r="AF288" s="210">
        <v>175</v>
      </c>
      <c r="AG288" s="263">
        <f t="shared" si="54"/>
        <v>236</v>
      </c>
      <c r="AH288" s="212">
        <f t="shared" si="59"/>
        <v>37.76</v>
      </c>
      <c r="AI288" s="263">
        <v>389</v>
      </c>
      <c r="AJ288" s="212">
        <f t="shared" si="55"/>
        <v>62.239999999999995</v>
      </c>
      <c r="AK288" s="211">
        <v>14</v>
      </c>
      <c r="AL288" s="211">
        <v>4</v>
      </c>
      <c r="AM288" s="211">
        <f t="shared" si="56"/>
        <v>18</v>
      </c>
      <c r="AN288" s="213">
        <f t="shared" si="57"/>
        <v>54.54545454545454</v>
      </c>
      <c r="AO288" s="211">
        <v>15</v>
      </c>
      <c r="AP288" s="213">
        <f t="shared" si="58"/>
        <v>45.454545454545453</v>
      </c>
      <c r="AQ288" s="215"/>
      <c r="AR288" s="215">
        <f t="shared" si="60"/>
        <v>389</v>
      </c>
      <c r="AS288" s="215">
        <f t="shared" si="61"/>
        <v>59.118541033434646</v>
      </c>
      <c r="AT288" s="215">
        <f t="shared" si="62"/>
        <v>236</v>
      </c>
      <c r="AU288">
        <f t="shared" si="63"/>
        <v>35.866261398176292</v>
      </c>
      <c r="AV288" s="215"/>
    </row>
    <row r="289" spans="28:48">
      <c r="AB289" s="148">
        <v>285</v>
      </c>
      <c r="AC289" s="148">
        <v>8508027</v>
      </c>
      <c r="AD289">
        <f t="shared" si="53"/>
        <v>850.80269999999996</v>
      </c>
      <c r="AE289" s="210">
        <v>61</v>
      </c>
      <c r="AF289" s="210">
        <v>175</v>
      </c>
      <c r="AG289" s="263">
        <f t="shared" si="54"/>
        <v>236</v>
      </c>
      <c r="AH289" s="212">
        <f t="shared" si="59"/>
        <v>37.76</v>
      </c>
      <c r="AI289" s="263">
        <v>389</v>
      </c>
      <c r="AJ289" s="212">
        <f t="shared" si="55"/>
        <v>62.239999999999995</v>
      </c>
      <c r="AK289" s="211">
        <v>14</v>
      </c>
      <c r="AL289" s="211">
        <v>4</v>
      </c>
      <c r="AM289" s="211">
        <f t="shared" si="56"/>
        <v>18</v>
      </c>
      <c r="AN289" s="213">
        <f t="shared" si="57"/>
        <v>54.54545454545454</v>
      </c>
      <c r="AO289" s="211">
        <v>15</v>
      </c>
      <c r="AP289" s="213">
        <f t="shared" si="58"/>
        <v>45.454545454545453</v>
      </c>
      <c r="AQ289" s="215"/>
      <c r="AR289" s="215">
        <f t="shared" si="60"/>
        <v>389</v>
      </c>
      <c r="AS289" s="215">
        <f t="shared" si="61"/>
        <v>59.118541033434646</v>
      </c>
      <c r="AT289" s="215">
        <f t="shared" si="62"/>
        <v>236</v>
      </c>
      <c r="AU289">
        <f t="shared" si="63"/>
        <v>35.866261398176292</v>
      </c>
      <c r="AV289" s="215"/>
    </row>
    <row r="290" spans="28:48">
      <c r="AB290" s="148">
        <v>286</v>
      </c>
      <c r="AC290" s="148">
        <v>8548978</v>
      </c>
      <c r="AD290">
        <f t="shared" si="53"/>
        <v>854.89779999999996</v>
      </c>
      <c r="AE290" s="210">
        <v>61</v>
      </c>
      <c r="AF290" s="210">
        <v>175</v>
      </c>
      <c r="AG290" s="263">
        <f t="shared" si="54"/>
        <v>236</v>
      </c>
      <c r="AH290" s="212">
        <f t="shared" si="59"/>
        <v>37.76</v>
      </c>
      <c r="AI290" s="263">
        <v>389</v>
      </c>
      <c r="AJ290" s="212">
        <f t="shared" si="55"/>
        <v>62.239999999999995</v>
      </c>
      <c r="AK290" s="211">
        <v>14</v>
      </c>
      <c r="AL290" s="211">
        <v>4</v>
      </c>
      <c r="AM290" s="211">
        <f t="shared" si="56"/>
        <v>18</v>
      </c>
      <c r="AN290" s="213">
        <f t="shared" si="57"/>
        <v>54.54545454545454</v>
      </c>
      <c r="AO290" s="211">
        <v>15</v>
      </c>
      <c r="AP290" s="213">
        <f t="shared" si="58"/>
        <v>45.454545454545453</v>
      </c>
      <c r="AQ290" s="215"/>
      <c r="AR290" s="215">
        <f t="shared" si="60"/>
        <v>389</v>
      </c>
      <c r="AS290" s="215">
        <f t="shared" si="61"/>
        <v>59.118541033434646</v>
      </c>
      <c r="AT290" s="215">
        <f t="shared" si="62"/>
        <v>236</v>
      </c>
      <c r="AU290">
        <f t="shared" si="63"/>
        <v>35.866261398176292</v>
      </c>
      <c r="AV290" s="215"/>
    </row>
    <row r="291" spans="28:48">
      <c r="AB291" s="148">
        <v>287</v>
      </c>
      <c r="AC291" s="148">
        <v>8589931</v>
      </c>
      <c r="AD291">
        <f t="shared" si="53"/>
        <v>858.99310000000003</v>
      </c>
      <c r="AE291" s="210">
        <v>61</v>
      </c>
      <c r="AF291" s="210">
        <v>175</v>
      </c>
      <c r="AG291" s="263">
        <f t="shared" si="54"/>
        <v>236</v>
      </c>
      <c r="AH291" s="212">
        <f t="shared" si="59"/>
        <v>37.76</v>
      </c>
      <c r="AI291" s="263">
        <v>389</v>
      </c>
      <c r="AJ291" s="212">
        <f t="shared" si="55"/>
        <v>62.239999999999995</v>
      </c>
      <c r="AK291" s="211">
        <v>14</v>
      </c>
      <c r="AL291" s="211">
        <v>4</v>
      </c>
      <c r="AM291" s="211">
        <f t="shared" si="56"/>
        <v>18</v>
      </c>
      <c r="AN291" s="213">
        <f t="shared" si="57"/>
        <v>54.54545454545454</v>
      </c>
      <c r="AO291" s="211">
        <v>15</v>
      </c>
      <c r="AP291" s="213">
        <f t="shared" si="58"/>
        <v>45.454545454545453</v>
      </c>
      <c r="AQ291" s="215"/>
      <c r="AR291" s="215">
        <f t="shared" si="60"/>
        <v>389</v>
      </c>
      <c r="AS291" s="215">
        <f t="shared" si="61"/>
        <v>59.118541033434646</v>
      </c>
      <c r="AT291" s="215">
        <f t="shared" si="62"/>
        <v>236</v>
      </c>
      <c r="AU291">
        <f t="shared" si="63"/>
        <v>35.866261398176292</v>
      </c>
      <c r="AV291" s="215"/>
    </row>
    <row r="292" spans="28:48">
      <c r="AB292" s="148">
        <v>288</v>
      </c>
      <c r="AC292" s="148">
        <v>8630883</v>
      </c>
      <c r="AD292">
        <f t="shared" si="53"/>
        <v>863.0883</v>
      </c>
      <c r="AE292" s="210">
        <v>61</v>
      </c>
      <c r="AF292" s="210">
        <v>175</v>
      </c>
      <c r="AG292" s="263">
        <f t="shared" si="54"/>
        <v>236</v>
      </c>
      <c r="AH292" s="212">
        <f t="shared" si="59"/>
        <v>37.76</v>
      </c>
      <c r="AI292" s="263">
        <v>389</v>
      </c>
      <c r="AJ292" s="212">
        <f t="shared" si="55"/>
        <v>62.239999999999995</v>
      </c>
      <c r="AK292" s="211">
        <v>14</v>
      </c>
      <c r="AL292" s="211">
        <v>4</v>
      </c>
      <c r="AM292" s="211">
        <f t="shared" si="56"/>
        <v>18</v>
      </c>
      <c r="AN292" s="213">
        <f t="shared" si="57"/>
        <v>54.54545454545454</v>
      </c>
      <c r="AO292" s="211">
        <v>15</v>
      </c>
      <c r="AP292" s="213">
        <f t="shared" si="58"/>
        <v>45.454545454545453</v>
      </c>
      <c r="AQ292" s="215"/>
      <c r="AR292" s="215">
        <f t="shared" si="60"/>
        <v>389</v>
      </c>
      <c r="AS292" s="215">
        <f t="shared" si="61"/>
        <v>59.118541033434646</v>
      </c>
      <c r="AT292" s="215">
        <f t="shared" si="62"/>
        <v>236</v>
      </c>
      <c r="AU292">
        <f t="shared" si="63"/>
        <v>35.866261398176292</v>
      </c>
      <c r="AV292" s="215"/>
    </row>
    <row r="293" spans="28:48">
      <c r="AB293" s="148">
        <v>289</v>
      </c>
      <c r="AC293" s="148">
        <v>8671837</v>
      </c>
      <c r="AD293">
        <f t="shared" si="53"/>
        <v>867.18370000000004</v>
      </c>
      <c r="AE293" s="210">
        <v>61</v>
      </c>
      <c r="AF293" s="210">
        <v>175</v>
      </c>
      <c r="AG293" s="263">
        <f t="shared" si="54"/>
        <v>236</v>
      </c>
      <c r="AH293" s="212">
        <f t="shared" si="59"/>
        <v>37.76</v>
      </c>
      <c r="AI293" s="263">
        <v>389</v>
      </c>
      <c r="AJ293" s="212">
        <f t="shared" si="55"/>
        <v>62.239999999999995</v>
      </c>
      <c r="AK293" s="211">
        <v>14</v>
      </c>
      <c r="AL293" s="211">
        <v>4</v>
      </c>
      <c r="AM293" s="211">
        <f t="shared" si="56"/>
        <v>18</v>
      </c>
      <c r="AN293" s="213">
        <f t="shared" si="57"/>
        <v>54.54545454545454</v>
      </c>
      <c r="AO293" s="211">
        <v>15</v>
      </c>
      <c r="AP293" s="213">
        <f t="shared" si="58"/>
        <v>45.454545454545453</v>
      </c>
      <c r="AQ293" s="215"/>
      <c r="AR293" s="215">
        <f t="shared" si="60"/>
        <v>389</v>
      </c>
      <c r="AS293" s="215">
        <f t="shared" si="61"/>
        <v>59.118541033434646</v>
      </c>
      <c r="AT293" s="215">
        <f t="shared" si="62"/>
        <v>236</v>
      </c>
      <c r="AU293">
        <f t="shared" si="63"/>
        <v>35.866261398176292</v>
      </c>
      <c r="AV293" s="215"/>
    </row>
    <row r="294" spans="28:48">
      <c r="AB294" s="148">
        <v>290</v>
      </c>
      <c r="AC294" s="148">
        <v>8712793</v>
      </c>
      <c r="AD294">
        <f t="shared" si="53"/>
        <v>871.27930000000003</v>
      </c>
      <c r="AE294" s="210">
        <v>61</v>
      </c>
      <c r="AF294" s="210">
        <v>175</v>
      </c>
      <c r="AG294" s="263">
        <f t="shared" si="54"/>
        <v>236</v>
      </c>
      <c r="AH294" s="212">
        <f t="shared" si="59"/>
        <v>37.76</v>
      </c>
      <c r="AI294" s="263">
        <v>389</v>
      </c>
      <c r="AJ294" s="212">
        <f t="shared" si="55"/>
        <v>62.239999999999995</v>
      </c>
      <c r="AK294" s="211">
        <v>14</v>
      </c>
      <c r="AL294" s="211">
        <v>4</v>
      </c>
      <c r="AM294" s="211">
        <f t="shared" si="56"/>
        <v>18</v>
      </c>
      <c r="AN294" s="213">
        <f t="shared" si="57"/>
        <v>54.54545454545454</v>
      </c>
      <c r="AO294" s="211">
        <v>15</v>
      </c>
      <c r="AP294" s="213">
        <f t="shared" si="58"/>
        <v>45.454545454545453</v>
      </c>
      <c r="AQ294" s="215"/>
      <c r="AR294" s="215">
        <f t="shared" si="60"/>
        <v>389</v>
      </c>
      <c r="AS294" s="215">
        <f t="shared" si="61"/>
        <v>59.118541033434646</v>
      </c>
      <c r="AT294" s="215">
        <f t="shared" si="62"/>
        <v>236</v>
      </c>
      <c r="AU294">
        <f t="shared" si="63"/>
        <v>35.866261398176292</v>
      </c>
      <c r="AV294" s="215"/>
    </row>
    <row r="295" spans="28:48">
      <c r="AB295" s="148">
        <v>291</v>
      </c>
      <c r="AC295" s="148">
        <v>8753741</v>
      </c>
      <c r="AD295">
        <f t="shared" si="53"/>
        <v>875.3741</v>
      </c>
      <c r="AE295" s="210">
        <v>61</v>
      </c>
      <c r="AF295" s="210">
        <v>175</v>
      </c>
      <c r="AG295" s="263">
        <f t="shared" si="54"/>
        <v>236</v>
      </c>
      <c r="AH295" s="212">
        <f t="shared" si="59"/>
        <v>37.76</v>
      </c>
      <c r="AI295" s="263">
        <v>389</v>
      </c>
      <c r="AJ295" s="212">
        <f t="shared" si="55"/>
        <v>62.239999999999995</v>
      </c>
      <c r="AK295" s="211">
        <v>14</v>
      </c>
      <c r="AL295" s="211">
        <v>4</v>
      </c>
      <c r="AM295" s="211">
        <f t="shared" si="56"/>
        <v>18</v>
      </c>
      <c r="AN295" s="213">
        <f t="shared" si="57"/>
        <v>54.54545454545454</v>
      </c>
      <c r="AO295" s="211">
        <v>15</v>
      </c>
      <c r="AP295" s="213">
        <f t="shared" si="58"/>
        <v>45.454545454545453</v>
      </c>
      <c r="AQ295" s="215"/>
      <c r="AR295" s="215">
        <f t="shared" si="60"/>
        <v>389</v>
      </c>
      <c r="AS295" s="215">
        <f t="shared" si="61"/>
        <v>59.118541033434646</v>
      </c>
      <c r="AT295" s="215">
        <f t="shared" si="62"/>
        <v>236</v>
      </c>
      <c r="AU295">
        <f t="shared" si="63"/>
        <v>35.866261398176292</v>
      </c>
      <c r="AV295" s="215"/>
    </row>
    <row r="296" spans="28:48">
      <c r="AB296" s="148">
        <v>292</v>
      </c>
      <c r="AC296" s="148">
        <v>8794695</v>
      </c>
      <c r="AD296">
        <f t="shared" si="53"/>
        <v>879.46950000000004</v>
      </c>
      <c r="AE296" s="210">
        <v>61</v>
      </c>
      <c r="AF296" s="210">
        <v>175</v>
      </c>
      <c r="AG296" s="263">
        <f t="shared" si="54"/>
        <v>236</v>
      </c>
      <c r="AH296" s="212">
        <f t="shared" si="59"/>
        <v>37.76</v>
      </c>
      <c r="AI296" s="263">
        <v>389</v>
      </c>
      <c r="AJ296" s="212">
        <f t="shared" si="55"/>
        <v>62.239999999999995</v>
      </c>
      <c r="AK296" s="211">
        <v>14</v>
      </c>
      <c r="AL296" s="211">
        <v>4</v>
      </c>
      <c r="AM296" s="211">
        <f t="shared" si="56"/>
        <v>18</v>
      </c>
      <c r="AN296" s="213">
        <f t="shared" si="57"/>
        <v>54.54545454545454</v>
      </c>
      <c r="AO296" s="211">
        <v>15</v>
      </c>
      <c r="AP296" s="213">
        <f t="shared" si="58"/>
        <v>45.454545454545453</v>
      </c>
      <c r="AQ296" s="215"/>
      <c r="AR296" s="215">
        <f t="shared" si="60"/>
        <v>389</v>
      </c>
      <c r="AS296" s="215">
        <f t="shared" si="61"/>
        <v>59.118541033434646</v>
      </c>
      <c r="AT296" s="215">
        <f t="shared" si="62"/>
        <v>236</v>
      </c>
      <c r="AU296">
        <f t="shared" si="63"/>
        <v>35.866261398176292</v>
      </c>
      <c r="AV296" s="215"/>
    </row>
    <row r="297" spans="28:48">
      <c r="AB297" s="148">
        <v>293</v>
      </c>
      <c r="AC297" s="148">
        <v>8835648</v>
      </c>
      <c r="AD297">
        <f t="shared" si="53"/>
        <v>883.56479999999999</v>
      </c>
      <c r="AE297" s="210">
        <v>61</v>
      </c>
      <c r="AF297" s="210">
        <v>175</v>
      </c>
      <c r="AG297" s="263">
        <f t="shared" si="54"/>
        <v>236</v>
      </c>
      <c r="AH297" s="212">
        <f t="shared" si="59"/>
        <v>37.76</v>
      </c>
      <c r="AI297" s="263">
        <v>389</v>
      </c>
      <c r="AJ297" s="212">
        <f t="shared" si="55"/>
        <v>62.239999999999995</v>
      </c>
      <c r="AK297" s="211">
        <v>14</v>
      </c>
      <c r="AL297" s="211">
        <v>4</v>
      </c>
      <c r="AM297" s="211">
        <f t="shared" si="56"/>
        <v>18</v>
      </c>
      <c r="AN297" s="213">
        <f t="shared" si="57"/>
        <v>54.54545454545454</v>
      </c>
      <c r="AO297" s="211">
        <v>15</v>
      </c>
      <c r="AP297" s="213">
        <f t="shared" si="58"/>
        <v>45.454545454545453</v>
      </c>
      <c r="AQ297" s="215"/>
      <c r="AR297" s="215">
        <f t="shared" si="60"/>
        <v>389</v>
      </c>
      <c r="AS297" s="215">
        <f t="shared" si="61"/>
        <v>59.118541033434646</v>
      </c>
      <c r="AT297" s="215">
        <f t="shared" si="62"/>
        <v>236</v>
      </c>
      <c r="AU297">
        <f t="shared" si="63"/>
        <v>35.866261398176292</v>
      </c>
      <c r="AV297" s="215"/>
    </row>
    <row r="298" spans="28:48">
      <c r="AB298" s="148">
        <v>294</v>
      </c>
      <c r="AC298" s="148">
        <v>8876598</v>
      </c>
      <c r="AD298">
        <f t="shared" si="53"/>
        <v>887.65980000000002</v>
      </c>
      <c r="AE298" s="210">
        <v>61</v>
      </c>
      <c r="AF298" s="210">
        <v>175</v>
      </c>
      <c r="AG298" s="263">
        <f t="shared" si="54"/>
        <v>236</v>
      </c>
      <c r="AH298" s="212">
        <f t="shared" si="59"/>
        <v>37.76</v>
      </c>
      <c r="AI298" s="263">
        <v>389</v>
      </c>
      <c r="AJ298" s="212">
        <f t="shared" si="55"/>
        <v>62.239999999999995</v>
      </c>
      <c r="AK298" s="211">
        <v>14</v>
      </c>
      <c r="AL298" s="211">
        <v>4</v>
      </c>
      <c r="AM298" s="211">
        <f t="shared" si="56"/>
        <v>18</v>
      </c>
      <c r="AN298" s="213">
        <f t="shared" si="57"/>
        <v>54.54545454545454</v>
      </c>
      <c r="AO298" s="211">
        <v>15</v>
      </c>
      <c r="AP298" s="213">
        <f t="shared" si="58"/>
        <v>45.454545454545453</v>
      </c>
      <c r="AQ298" s="215"/>
      <c r="AR298" s="215">
        <f t="shared" si="60"/>
        <v>389</v>
      </c>
      <c r="AS298" s="215">
        <f t="shared" si="61"/>
        <v>59.118541033434646</v>
      </c>
      <c r="AT298" s="215">
        <f t="shared" si="62"/>
        <v>236</v>
      </c>
      <c r="AU298">
        <f t="shared" si="63"/>
        <v>35.866261398176292</v>
      </c>
      <c r="AV298" s="215"/>
    </row>
    <row r="299" spans="28:48">
      <c r="AB299" s="148">
        <v>295</v>
      </c>
      <c r="AC299" s="148">
        <v>8917554</v>
      </c>
      <c r="AD299">
        <f t="shared" si="53"/>
        <v>891.75540000000001</v>
      </c>
      <c r="AE299" s="210">
        <v>61</v>
      </c>
      <c r="AF299" s="210">
        <v>175</v>
      </c>
      <c r="AG299" s="263">
        <f t="shared" si="54"/>
        <v>236</v>
      </c>
      <c r="AH299" s="212">
        <f t="shared" si="59"/>
        <v>37.76</v>
      </c>
      <c r="AI299" s="263">
        <v>389</v>
      </c>
      <c r="AJ299" s="212">
        <f t="shared" si="55"/>
        <v>62.239999999999995</v>
      </c>
      <c r="AK299" s="211">
        <v>14</v>
      </c>
      <c r="AL299" s="211">
        <v>4</v>
      </c>
      <c r="AM299" s="211">
        <f t="shared" si="56"/>
        <v>18</v>
      </c>
      <c r="AN299" s="213">
        <f t="shared" si="57"/>
        <v>54.54545454545454</v>
      </c>
      <c r="AO299" s="211">
        <v>15</v>
      </c>
      <c r="AP299" s="213">
        <f t="shared" si="58"/>
        <v>45.454545454545453</v>
      </c>
      <c r="AQ299" s="215"/>
      <c r="AR299" s="215">
        <f t="shared" si="60"/>
        <v>389</v>
      </c>
      <c r="AS299" s="215">
        <f t="shared" si="61"/>
        <v>59.118541033434646</v>
      </c>
      <c r="AT299" s="215">
        <f t="shared" si="62"/>
        <v>236</v>
      </c>
      <c r="AU299">
        <f t="shared" si="63"/>
        <v>35.866261398176292</v>
      </c>
      <c r="AV299" s="215"/>
    </row>
    <row r="300" spans="28:48">
      <c r="AB300" s="148">
        <v>296</v>
      </c>
      <c r="AC300" s="148">
        <v>8958863</v>
      </c>
      <c r="AD300">
        <f t="shared" si="53"/>
        <v>895.88630000000001</v>
      </c>
      <c r="AE300" s="210">
        <v>62</v>
      </c>
      <c r="AF300" s="210">
        <v>176</v>
      </c>
      <c r="AG300" s="263">
        <f t="shared" si="54"/>
        <v>238</v>
      </c>
      <c r="AH300" s="212">
        <f t="shared" si="59"/>
        <v>37.898089171974526</v>
      </c>
      <c r="AI300" s="263">
        <v>390</v>
      </c>
      <c r="AJ300" s="212">
        <f t="shared" si="55"/>
        <v>62.101910828025474</v>
      </c>
      <c r="AK300" s="211">
        <v>13</v>
      </c>
      <c r="AL300" s="211">
        <v>3</v>
      </c>
      <c r="AM300" s="211">
        <f t="shared" si="56"/>
        <v>16</v>
      </c>
      <c r="AN300" s="213">
        <f t="shared" si="57"/>
        <v>53.333333333333336</v>
      </c>
      <c r="AO300" s="211">
        <v>14</v>
      </c>
      <c r="AP300" s="213">
        <f t="shared" si="58"/>
        <v>46.666666666666664</v>
      </c>
      <c r="AQ300" s="215"/>
      <c r="AR300" s="215">
        <f t="shared" si="60"/>
        <v>390</v>
      </c>
      <c r="AS300" s="215">
        <f t="shared" si="61"/>
        <v>59.270516717325229</v>
      </c>
      <c r="AT300" s="215">
        <f t="shared" si="62"/>
        <v>238</v>
      </c>
      <c r="AU300">
        <f t="shared" si="63"/>
        <v>36.170212765957451</v>
      </c>
      <c r="AV300" s="215"/>
    </row>
    <row r="301" spans="28:48">
      <c r="AB301" s="148">
        <v>297</v>
      </c>
      <c r="AC301" s="148">
        <v>9000292</v>
      </c>
      <c r="AD301">
        <f t="shared" si="53"/>
        <v>900.02919999999995</v>
      </c>
      <c r="AE301" s="210">
        <v>62</v>
      </c>
      <c r="AF301" s="210">
        <v>176</v>
      </c>
      <c r="AG301" s="263">
        <f t="shared" si="54"/>
        <v>238</v>
      </c>
      <c r="AH301" s="212">
        <f t="shared" si="59"/>
        <v>37.898089171974526</v>
      </c>
      <c r="AI301" s="263">
        <v>390</v>
      </c>
      <c r="AJ301" s="212">
        <f t="shared" si="55"/>
        <v>62.101910828025474</v>
      </c>
      <c r="AK301" s="211">
        <v>13</v>
      </c>
      <c r="AL301" s="211">
        <v>3</v>
      </c>
      <c r="AM301" s="211">
        <f t="shared" si="56"/>
        <v>16</v>
      </c>
      <c r="AN301" s="213">
        <f t="shared" si="57"/>
        <v>53.333333333333336</v>
      </c>
      <c r="AO301" s="211">
        <v>14</v>
      </c>
      <c r="AP301" s="213">
        <f t="shared" si="58"/>
        <v>46.666666666666664</v>
      </c>
      <c r="AQ301" s="215"/>
      <c r="AR301" s="215">
        <f t="shared" si="60"/>
        <v>390</v>
      </c>
      <c r="AS301" s="215">
        <f t="shared" si="61"/>
        <v>59.270516717325229</v>
      </c>
      <c r="AT301" s="215">
        <f t="shared" si="62"/>
        <v>238</v>
      </c>
      <c r="AU301">
        <f t="shared" si="63"/>
        <v>36.170212765957451</v>
      </c>
      <c r="AV301" s="215"/>
    </row>
    <row r="302" spans="28:48">
      <c r="AB302" s="148">
        <v>298</v>
      </c>
      <c r="AC302" s="148">
        <v>9041721</v>
      </c>
      <c r="AD302">
        <f t="shared" si="53"/>
        <v>904.1721</v>
      </c>
      <c r="AE302" s="210">
        <v>62</v>
      </c>
      <c r="AF302" s="210">
        <v>176</v>
      </c>
      <c r="AG302" s="263">
        <f t="shared" si="54"/>
        <v>238</v>
      </c>
      <c r="AH302" s="212">
        <f t="shared" si="59"/>
        <v>37.898089171974526</v>
      </c>
      <c r="AI302" s="263">
        <v>390</v>
      </c>
      <c r="AJ302" s="212">
        <f t="shared" si="55"/>
        <v>62.101910828025474</v>
      </c>
      <c r="AK302" s="211">
        <v>13</v>
      </c>
      <c r="AL302" s="211">
        <v>3</v>
      </c>
      <c r="AM302" s="211">
        <f t="shared" si="56"/>
        <v>16</v>
      </c>
      <c r="AN302" s="213">
        <f t="shared" si="57"/>
        <v>53.333333333333336</v>
      </c>
      <c r="AO302" s="211">
        <v>14</v>
      </c>
      <c r="AP302" s="213">
        <f t="shared" si="58"/>
        <v>46.666666666666664</v>
      </c>
      <c r="AQ302" s="215"/>
      <c r="AR302" s="215">
        <f t="shared" si="60"/>
        <v>390</v>
      </c>
      <c r="AS302" s="215">
        <f t="shared" si="61"/>
        <v>59.270516717325229</v>
      </c>
      <c r="AT302" s="215">
        <f t="shared" si="62"/>
        <v>238</v>
      </c>
      <c r="AU302">
        <f t="shared" si="63"/>
        <v>36.170212765957451</v>
      </c>
      <c r="AV302" s="215"/>
    </row>
    <row r="303" spans="28:48">
      <c r="AB303" s="148">
        <v>299</v>
      </c>
      <c r="AC303" s="148">
        <v>9083149</v>
      </c>
      <c r="AD303">
        <f t="shared" si="53"/>
        <v>908.31489999999997</v>
      </c>
      <c r="AE303" s="210">
        <v>62</v>
      </c>
      <c r="AF303" s="210">
        <v>176</v>
      </c>
      <c r="AG303" s="263">
        <f t="shared" si="54"/>
        <v>238</v>
      </c>
      <c r="AH303" s="212">
        <f t="shared" si="59"/>
        <v>37.898089171974526</v>
      </c>
      <c r="AI303" s="263">
        <v>390</v>
      </c>
      <c r="AJ303" s="212">
        <f t="shared" si="55"/>
        <v>62.101910828025474</v>
      </c>
      <c r="AK303" s="211">
        <v>13</v>
      </c>
      <c r="AL303" s="211">
        <v>3</v>
      </c>
      <c r="AM303" s="211">
        <f t="shared" si="56"/>
        <v>16</v>
      </c>
      <c r="AN303" s="213">
        <f t="shared" si="57"/>
        <v>53.333333333333336</v>
      </c>
      <c r="AO303" s="211">
        <v>14</v>
      </c>
      <c r="AP303" s="213">
        <f t="shared" si="58"/>
        <v>46.666666666666664</v>
      </c>
      <c r="AQ303" s="215"/>
      <c r="AR303" s="215">
        <f t="shared" si="60"/>
        <v>390</v>
      </c>
      <c r="AS303" s="215">
        <f t="shared" si="61"/>
        <v>59.270516717325229</v>
      </c>
      <c r="AT303" s="215">
        <f t="shared" si="62"/>
        <v>238</v>
      </c>
      <c r="AU303">
        <f t="shared" si="63"/>
        <v>36.170212765957451</v>
      </c>
      <c r="AV303" s="215"/>
    </row>
    <row r="304" spans="28:48">
      <c r="AB304" s="148">
        <v>300</v>
      </c>
      <c r="AC304" s="148">
        <v>9124580</v>
      </c>
      <c r="AD304">
        <f t="shared" si="53"/>
        <v>912.45799999999997</v>
      </c>
      <c r="AE304" s="210">
        <v>62</v>
      </c>
      <c r="AF304" s="210">
        <v>176</v>
      </c>
      <c r="AG304" s="263">
        <f t="shared" si="54"/>
        <v>238</v>
      </c>
      <c r="AH304" s="212">
        <f t="shared" si="59"/>
        <v>37.898089171974526</v>
      </c>
      <c r="AI304" s="263">
        <v>390</v>
      </c>
      <c r="AJ304" s="212">
        <f t="shared" si="55"/>
        <v>62.101910828025474</v>
      </c>
      <c r="AK304" s="211">
        <v>13</v>
      </c>
      <c r="AL304" s="211">
        <v>3</v>
      </c>
      <c r="AM304" s="211">
        <f t="shared" si="56"/>
        <v>16</v>
      </c>
      <c r="AN304" s="213">
        <f t="shared" si="57"/>
        <v>53.333333333333336</v>
      </c>
      <c r="AO304" s="211">
        <v>14</v>
      </c>
      <c r="AP304" s="213">
        <f t="shared" si="58"/>
        <v>46.666666666666664</v>
      </c>
      <c r="AQ304" s="215"/>
      <c r="AR304" s="215">
        <f t="shared" si="60"/>
        <v>390</v>
      </c>
      <c r="AS304" s="215">
        <f t="shared" si="61"/>
        <v>59.270516717325229</v>
      </c>
      <c r="AT304" s="215">
        <f t="shared" si="62"/>
        <v>238</v>
      </c>
      <c r="AU304">
        <f t="shared" si="63"/>
        <v>36.170212765957451</v>
      </c>
      <c r="AV304" s="215"/>
    </row>
    <row r="305" spans="28:48">
      <c r="AB305" s="148">
        <v>301</v>
      </c>
      <c r="AC305" s="148">
        <v>9166010</v>
      </c>
      <c r="AD305">
        <f t="shared" si="53"/>
        <v>916.601</v>
      </c>
      <c r="AE305" s="210">
        <v>62</v>
      </c>
      <c r="AF305" s="210">
        <v>176</v>
      </c>
      <c r="AG305" s="263">
        <f t="shared" si="54"/>
        <v>238</v>
      </c>
      <c r="AH305" s="212">
        <f t="shared" si="59"/>
        <v>37.898089171974526</v>
      </c>
      <c r="AI305" s="263">
        <v>390</v>
      </c>
      <c r="AJ305" s="212">
        <f t="shared" si="55"/>
        <v>62.101910828025474</v>
      </c>
      <c r="AK305" s="211">
        <v>13</v>
      </c>
      <c r="AL305" s="211">
        <v>3</v>
      </c>
      <c r="AM305" s="211">
        <f t="shared" si="56"/>
        <v>16</v>
      </c>
      <c r="AN305" s="213">
        <f t="shared" si="57"/>
        <v>53.333333333333336</v>
      </c>
      <c r="AO305" s="211">
        <v>14</v>
      </c>
      <c r="AP305" s="213">
        <f t="shared" si="58"/>
        <v>46.666666666666664</v>
      </c>
      <c r="AQ305" s="215"/>
      <c r="AR305" s="215">
        <f t="shared" si="60"/>
        <v>390</v>
      </c>
      <c r="AS305" s="215">
        <f t="shared" si="61"/>
        <v>59.270516717325229</v>
      </c>
      <c r="AT305" s="215">
        <f t="shared" si="62"/>
        <v>238</v>
      </c>
      <c r="AU305">
        <f t="shared" si="63"/>
        <v>36.170212765957451</v>
      </c>
      <c r="AV305" s="215"/>
    </row>
    <row r="306" spans="28:48">
      <c r="AB306" s="148">
        <v>302</v>
      </c>
      <c r="AC306" s="148">
        <v>9207437</v>
      </c>
      <c r="AD306">
        <f t="shared" si="53"/>
        <v>920.74369999999999</v>
      </c>
      <c r="AE306" s="210">
        <v>62</v>
      </c>
      <c r="AF306" s="210">
        <v>176</v>
      </c>
      <c r="AG306" s="263">
        <f t="shared" si="54"/>
        <v>238</v>
      </c>
      <c r="AH306" s="212">
        <f t="shared" si="59"/>
        <v>37.898089171974526</v>
      </c>
      <c r="AI306" s="263">
        <v>390</v>
      </c>
      <c r="AJ306" s="212">
        <f t="shared" si="55"/>
        <v>62.101910828025474</v>
      </c>
      <c r="AK306" s="211">
        <v>13</v>
      </c>
      <c r="AL306" s="211">
        <v>3</v>
      </c>
      <c r="AM306" s="211">
        <f t="shared" si="56"/>
        <v>16</v>
      </c>
      <c r="AN306" s="213">
        <f t="shared" si="57"/>
        <v>53.333333333333336</v>
      </c>
      <c r="AO306" s="211">
        <v>14</v>
      </c>
      <c r="AP306" s="213">
        <f t="shared" si="58"/>
        <v>46.666666666666664</v>
      </c>
      <c r="AQ306" s="215"/>
      <c r="AR306" s="215">
        <f t="shared" si="60"/>
        <v>390</v>
      </c>
      <c r="AS306" s="215">
        <f t="shared" si="61"/>
        <v>59.270516717325229</v>
      </c>
      <c r="AT306" s="215">
        <f t="shared" si="62"/>
        <v>238</v>
      </c>
      <c r="AU306">
        <f t="shared" si="63"/>
        <v>36.170212765957451</v>
      </c>
      <c r="AV306" s="215"/>
    </row>
    <row r="307" spans="28:48">
      <c r="AB307" s="148">
        <v>303</v>
      </c>
      <c r="AC307" s="148">
        <v>9248867</v>
      </c>
      <c r="AD307">
        <f t="shared" si="53"/>
        <v>924.88670000000002</v>
      </c>
      <c r="AE307" s="210">
        <v>62</v>
      </c>
      <c r="AF307" s="210">
        <v>176</v>
      </c>
      <c r="AG307" s="263">
        <f t="shared" si="54"/>
        <v>238</v>
      </c>
      <c r="AH307" s="212">
        <f t="shared" si="59"/>
        <v>37.898089171974526</v>
      </c>
      <c r="AI307" s="263">
        <v>390</v>
      </c>
      <c r="AJ307" s="212">
        <f t="shared" si="55"/>
        <v>62.101910828025474</v>
      </c>
      <c r="AK307" s="211">
        <v>13</v>
      </c>
      <c r="AL307" s="211">
        <v>3</v>
      </c>
      <c r="AM307" s="211">
        <f t="shared" si="56"/>
        <v>16</v>
      </c>
      <c r="AN307" s="213">
        <f t="shared" si="57"/>
        <v>53.333333333333336</v>
      </c>
      <c r="AO307" s="211">
        <v>14</v>
      </c>
      <c r="AP307" s="213">
        <f t="shared" si="58"/>
        <v>46.666666666666664</v>
      </c>
      <c r="AQ307" s="215"/>
      <c r="AR307" s="215">
        <f t="shared" si="60"/>
        <v>390</v>
      </c>
      <c r="AS307" s="215">
        <f t="shared" si="61"/>
        <v>59.270516717325229</v>
      </c>
      <c r="AT307" s="215">
        <f t="shared" si="62"/>
        <v>238</v>
      </c>
      <c r="AU307">
        <f t="shared" si="63"/>
        <v>36.170212765957451</v>
      </c>
      <c r="AV307" s="215"/>
    </row>
    <row r="308" spans="28:48">
      <c r="AB308" s="148">
        <v>304</v>
      </c>
      <c r="AC308" s="148">
        <v>9290306</v>
      </c>
      <c r="AD308">
        <f t="shared" si="53"/>
        <v>929.03060000000005</v>
      </c>
      <c r="AE308" s="210">
        <v>63</v>
      </c>
      <c r="AF308" s="210">
        <v>184</v>
      </c>
      <c r="AG308" s="263">
        <f t="shared" si="54"/>
        <v>247</v>
      </c>
      <c r="AH308" s="212">
        <f t="shared" si="59"/>
        <v>38.354037267080741</v>
      </c>
      <c r="AI308" s="263">
        <v>397</v>
      </c>
      <c r="AJ308" s="212">
        <f t="shared" si="55"/>
        <v>61.645962732919259</v>
      </c>
      <c r="AK308" s="211">
        <v>5</v>
      </c>
      <c r="AL308" s="211">
        <v>2</v>
      </c>
      <c r="AM308" s="211">
        <f t="shared" si="56"/>
        <v>7</v>
      </c>
      <c r="AN308" s="213">
        <f t="shared" si="57"/>
        <v>50</v>
      </c>
      <c r="AO308" s="211">
        <v>7</v>
      </c>
      <c r="AP308" s="213">
        <f t="shared" si="58"/>
        <v>50</v>
      </c>
      <c r="AQ308" s="215"/>
      <c r="AR308" s="215">
        <f t="shared" si="60"/>
        <v>397</v>
      </c>
      <c r="AS308" s="215">
        <f t="shared" si="61"/>
        <v>60.334346504559264</v>
      </c>
      <c r="AT308" s="215">
        <f t="shared" si="62"/>
        <v>247</v>
      </c>
      <c r="AU308">
        <f t="shared" si="63"/>
        <v>37.537993920972646</v>
      </c>
      <c r="AV308" s="215"/>
    </row>
    <row r="309" spans="28:48">
      <c r="AB309" s="148">
        <v>305</v>
      </c>
      <c r="AC309" s="148">
        <v>9331767</v>
      </c>
      <c r="AD309">
        <f t="shared" si="53"/>
        <v>933.17669999999998</v>
      </c>
      <c r="AE309" s="210">
        <v>63</v>
      </c>
      <c r="AF309" s="210">
        <v>184</v>
      </c>
      <c r="AG309" s="263">
        <f t="shared" si="54"/>
        <v>247</v>
      </c>
      <c r="AH309" s="212">
        <f t="shared" si="59"/>
        <v>38.354037267080741</v>
      </c>
      <c r="AI309" s="263">
        <v>397</v>
      </c>
      <c r="AJ309" s="212">
        <f t="shared" si="55"/>
        <v>61.645962732919259</v>
      </c>
      <c r="AK309" s="211">
        <v>5</v>
      </c>
      <c r="AL309" s="211">
        <v>2</v>
      </c>
      <c r="AM309" s="211">
        <f t="shared" si="56"/>
        <v>7</v>
      </c>
      <c r="AN309" s="213">
        <f t="shared" si="57"/>
        <v>50</v>
      </c>
      <c r="AO309" s="211">
        <v>7</v>
      </c>
      <c r="AP309" s="213">
        <f t="shared" si="58"/>
        <v>50</v>
      </c>
      <c r="AQ309" s="215"/>
      <c r="AR309" s="215">
        <f t="shared" si="60"/>
        <v>397</v>
      </c>
      <c r="AS309" s="215">
        <f t="shared" si="61"/>
        <v>60.334346504559264</v>
      </c>
      <c r="AT309" s="215">
        <f t="shared" si="62"/>
        <v>247</v>
      </c>
      <c r="AU309">
        <f t="shared" si="63"/>
        <v>37.537993920972646</v>
      </c>
      <c r="AV309" s="215"/>
    </row>
    <row r="310" spans="28:48">
      <c r="AB310" s="148">
        <v>306</v>
      </c>
      <c r="AC310" s="148">
        <v>9373228</v>
      </c>
      <c r="AD310">
        <f t="shared" si="53"/>
        <v>937.32280000000003</v>
      </c>
      <c r="AE310" s="210">
        <v>63</v>
      </c>
      <c r="AF310" s="210">
        <v>184</v>
      </c>
      <c r="AG310" s="263">
        <f t="shared" si="54"/>
        <v>247</v>
      </c>
      <c r="AH310" s="212">
        <f t="shared" si="59"/>
        <v>38.354037267080741</v>
      </c>
      <c r="AI310" s="263">
        <v>397</v>
      </c>
      <c r="AJ310" s="212">
        <f t="shared" si="55"/>
        <v>61.645962732919259</v>
      </c>
      <c r="AK310" s="211">
        <v>5</v>
      </c>
      <c r="AL310" s="211">
        <v>2</v>
      </c>
      <c r="AM310" s="211">
        <f t="shared" si="56"/>
        <v>7</v>
      </c>
      <c r="AN310" s="213">
        <f t="shared" si="57"/>
        <v>50</v>
      </c>
      <c r="AO310" s="211">
        <v>7</v>
      </c>
      <c r="AP310" s="213">
        <f t="shared" si="58"/>
        <v>50</v>
      </c>
      <c r="AQ310" s="215"/>
      <c r="AR310" s="215">
        <f t="shared" si="60"/>
        <v>397</v>
      </c>
      <c r="AS310" s="215">
        <f t="shared" si="61"/>
        <v>60.334346504559264</v>
      </c>
      <c r="AT310" s="215">
        <f t="shared" si="62"/>
        <v>247</v>
      </c>
      <c r="AU310">
        <f t="shared" si="63"/>
        <v>37.537993920972646</v>
      </c>
      <c r="AV310" s="215"/>
    </row>
    <row r="311" spans="28:48">
      <c r="AB311" s="148">
        <v>307</v>
      </c>
      <c r="AC311" s="148">
        <v>9414685</v>
      </c>
      <c r="AD311">
        <f t="shared" si="53"/>
        <v>941.46849999999995</v>
      </c>
      <c r="AE311" s="210">
        <v>63</v>
      </c>
      <c r="AF311" s="210">
        <v>184</v>
      </c>
      <c r="AG311" s="263">
        <f t="shared" si="54"/>
        <v>247</v>
      </c>
      <c r="AH311" s="212">
        <f t="shared" si="59"/>
        <v>38.354037267080741</v>
      </c>
      <c r="AI311" s="263">
        <v>397</v>
      </c>
      <c r="AJ311" s="212">
        <f t="shared" si="55"/>
        <v>61.645962732919259</v>
      </c>
      <c r="AK311" s="211">
        <v>5</v>
      </c>
      <c r="AL311" s="211">
        <v>2</v>
      </c>
      <c r="AM311" s="211">
        <f t="shared" si="56"/>
        <v>7</v>
      </c>
      <c r="AN311" s="213">
        <f t="shared" si="57"/>
        <v>50</v>
      </c>
      <c r="AO311" s="211">
        <v>7</v>
      </c>
      <c r="AP311" s="213">
        <f t="shared" si="58"/>
        <v>50</v>
      </c>
      <c r="AQ311" s="215"/>
      <c r="AR311" s="215">
        <f t="shared" si="60"/>
        <v>397</v>
      </c>
      <c r="AS311" s="215">
        <f t="shared" si="61"/>
        <v>60.334346504559264</v>
      </c>
      <c r="AT311" s="215">
        <f t="shared" si="62"/>
        <v>247</v>
      </c>
      <c r="AU311">
        <f t="shared" si="63"/>
        <v>37.537993920972646</v>
      </c>
      <c r="AV311" s="215"/>
    </row>
    <row r="312" spans="28:48">
      <c r="AB312" s="148">
        <v>308</v>
      </c>
      <c r="AC312" s="148">
        <v>9456147</v>
      </c>
      <c r="AD312">
        <f t="shared" si="53"/>
        <v>945.61469999999997</v>
      </c>
      <c r="AE312" s="210">
        <v>63</v>
      </c>
      <c r="AF312" s="210">
        <v>184</v>
      </c>
      <c r="AG312" s="263">
        <f t="shared" si="54"/>
        <v>247</v>
      </c>
      <c r="AH312" s="212">
        <f t="shared" si="59"/>
        <v>38.354037267080741</v>
      </c>
      <c r="AI312" s="263">
        <v>397</v>
      </c>
      <c r="AJ312" s="212">
        <f t="shared" si="55"/>
        <v>61.645962732919259</v>
      </c>
      <c r="AK312" s="211">
        <v>5</v>
      </c>
      <c r="AL312" s="211">
        <v>2</v>
      </c>
      <c r="AM312" s="211">
        <f t="shared" si="56"/>
        <v>7</v>
      </c>
      <c r="AN312" s="213">
        <f t="shared" si="57"/>
        <v>50</v>
      </c>
      <c r="AO312" s="211">
        <v>7</v>
      </c>
      <c r="AP312" s="213">
        <f t="shared" si="58"/>
        <v>50</v>
      </c>
      <c r="AQ312" s="215"/>
      <c r="AR312" s="215">
        <f t="shared" si="60"/>
        <v>397</v>
      </c>
      <c r="AS312" s="215">
        <f t="shared" si="61"/>
        <v>60.334346504559264</v>
      </c>
      <c r="AT312" s="215">
        <f t="shared" si="62"/>
        <v>247</v>
      </c>
      <c r="AU312">
        <f t="shared" si="63"/>
        <v>37.537993920972646</v>
      </c>
      <c r="AV312" s="215"/>
    </row>
    <row r="313" spans="28:48">
      <c r="AB313" s="148">
        <v>309</v>
      </c>
      <c r="AC313" s="148">
        <v>9497606</v>
      </c>
      <c r="AD313">
        <f t="shared" si="53"/>
        <v>949.76059999999995</v>
      </c>
      <c r="AE313" s="210">
        <v>63</v>
      </c>
      <c r="AF313" s="210">
        <v>184</v>
      </c>
      <c r="AG313" s="263">
        <f t="shared" si="54"/>
        <v>247</v>
      </c>
      <c r="AH313" s="212">
        <f t="shared" si="59"/>
        <v>38.354037267080741</v>
      </c>
      <c r="AI313" s="263">
        <v>397</v>
      </c>
      <c r="AJ313" s="212">
        <f t="shared" si="55"/>
        <v>61.645962732919259</v>
      </c>
      <c r="AK313" s="211">
        <v>5</v>
      </c>
      <c r="AL313" s="211">
        <v>2</v>
      </c>
      <c r="AM313" s="211">
        <f t="shared" si="56"/>
        <v>7</v>
      </c>
      <c r="AN313" s="213">
        <f t="shared" si="57"/>
        <v>50</v>
      </c>
      <c r="AO313" s="211">
        <v>7</v>
      </c>
      <c r="AP313" s="213">
        <f t="shared" si="58"/>
        <v>50</v>
      </c>
      <c r="AQ313" s="215"/>
      <c r="AR313" s="215">
        <f t="shared" si="60"/>
        <v>397</v>
      </c>
      <c r="AS313" s="215">
        <f t="shared" si="61"/>
        <v>60.334346504559264</v>
      </c>
      <c r="AT313" s="215">
        <f t="shared" si="62"/>
        <v>247</v>
      </c>
      <c r="AU313">
        <f t="shared" si="63"/>
        <v>37.537993920972646</v>
      </c>
      <c r="AV313" s="215"/>
    </row>
    <row r="314" spans="28:48">
      <c r="AB314" s="148">
        <v>310</v>
      </c>
      <c r="AC314" s="148">
        <v>9539067</v>
      </c>
      <c r="AD314">
        <f t="shared" si="53"/>
        <v>953.9067</v>
      </c>
      <c r="AE314" s="210">
        <v>63</v>
      </c>
      <c r="AF314" s="210">
        <v>184</v>
      </c>
      <c r="AG314" s="263">
        <f t="shared" si="54"/>
        <v>247</v>
      </c>
      <c r="AH314" s="212">
        <f t="shared" si="59"/>
        <v>38.354037267080741</v>
      </c>
      <c r="AI314" s="263">
        <v>397</v>
      </c>
      <c r="AJ314" s="212">
        <f t="shared" si="55"/>
        <v>61.645962732919259</v>
      </c>
      <c r="AK314" s="211">
        <v>5</v>
      </c>
      <c r="AL314" s="211">
        <v>2</v>
      </c>
      <c r="AM314" s="211">
        <f t="shared" si="56"/>
        <v>7</v>
      </c>
      <c r="AN314" s="213">
        <f t="shared" si="57"/>
        <v>50</v>
      </c>
      <c r="AO314" s="211">
        <v>7</v>
      </c>
      <c r="AP314" s="213">
        <f t="shared" si="58"/>
        <v>50</v>
      </c>
      <c r="AQ314" s="215"/>
      <c r="AR314" s="215">
        <f t="shared" si="60"/>
        <v>397</v>
      </c>
      <c r="AS314" s="215">
        <f t="shared" si="61"/>
        <v>60.334346504559264</v>
      </c>
      <c r="AT314" s="215">
        <f t="shared" si="62"/>
        <v>247</v>
      </c>
      <c r="AU314">
        <f t="shared" si="63"/>
        <v>37.537993920972646</v>
      </c>
      <c r="AV314" s="215"/>
    </row>
    <row r="315" spans="28:48">
      <c r="AB315" s="148">
        <v>311</v>
      </c>
      <c r="AC315" s="148">
        <v>9580536</v>
      </c>
      <c r="AD315">
        <f t="shared" si="53"/>
        <v>958.05359999999996</v>
      </c>
      <c r="AE315" s="210">
        <v>63</v>
      </c>
      <c r="AF315" s="210">
        <v>184</v>
      </c>
      <c r="AG315" s="263">
        <f t="shared" si="54"/>
        <v>247</v>
      </c>
      <c r="AH315" s="212">
        <f t="shared" si="59"/>
        <v>38.354037267080741</v>
      </c>
      <c r="AI315" s="263">
        <v>397</v>
      </c>
      <c r="AJ315" s="212">
        <f t="shared" si="55"/>
        <v>61.645962732919259</v>
      </c>
      <c r="AK315" s="211">
        <v>5</v>
      </c>
      <c r="AL315" s="211">
        <v>2</v>
      </c>
      <c r="AM315" s="211">
        <f t="shared" si="56"/>
        <v>7</v>
      </c>
      <c r="AN315" s="213">
        <f t="shared" si="57"/>
        <v>50</v>
      </c>
      <c r="AO315" s="211">
        <v>7</v>
      </c>
      <c r="AP315" s="213">
        <f t="shared" si="58"/>
        <v>50</v>
      </c>
      <c r="AQ315" s="215"/>
      <c r="AR315" s="215">
        <f t="shared" si="60"/>
        <v>397</v>
      </c>
      <c r="AS315" s="215">
        <f t="shared" si="61"/>
        <v>60.334346504559264</v>
      </c>
      <c r="AT315" s="215">
        <f t="shared" si="62"/>
        <v>247</v>
      </c>
      <c r="AU315">
        <f t="shared" si="63"/>
        <v>37.537993920972646</v>
      </c>
      <c r="AV315" s="215"/>
    </row>
    <row r="316" spans="28:48">
      <c r="AB316" s="148">
        <v>312</v>
      </c>
      <c r="AC316" s="148">
        <v>9621987</v>
      </c>
      <c r="AD316">
        <f t="shared" si="53"/>
        <v>962.19870000000003</v>
      </c>
      <c r="AE316" s="210">
        <v>64</v>
      </c>
      <c r="AF316" s="210">
        <v>184</v>
      </c>
      <c r="AG316" s="263">
        <f t="shared" si="54"/>
        <v>248</v>
      </c>
      <c r="AH316" s="212">
        <f t="shared" si="59"/>
        <v>38.509316770186338</v>
      </c>
      <c r="AI316" s="263">
        <v>396</v>
      </c>
      <c r="AJ316" s="212">
        <f t="shared" si="55"/>
        <v>61.490683229813669</v>
      </c>
      <c r="AK316" s="211">
        <v>5</v>
      </c>
      <c r="AL316" s="211">
        <v>2</v>
      </c>
      <c r="AM316" s="211">
        <f t="shared" si="56"/>
        <v>7</v>
      </c>
      <c r="AN316" s="213">
        <f t="shared" si="57"/>
        <v>50</v>
      </c>
      <c r="AO316" s="211">
        <v>7</v>
      </c>
      <c r="AP316" s="213">
        <f t="shared" si="58"/>
        <v>50</v>
      </c>
      <c r="AQ316" s="215"/>
      <c r="AR316" s="215">
        <f t="shared" si="60"/>
        <v>396</v>
      </c>
      <c r="AS316" s="215">
        <f t="shared" si="61"/>
        <v>60.182370820668694</v>
      </c>
      <c r="AT316" s="215">
        <f t="shared" si="62"/>
        <v>248</v>
      </c>
      <c r="AU316">
        <f t="shared" si="63"/>
        <v>37.689969604863222</v>
      </c>
      <c r="AV316" s="215"/>
    </row>
    <row r="317" spans="28:48">
      <c r="AB317" s="148">
        <v>313</v>
      </c>
      <c r="AC317" s="148">
        <v>9663453</v>
      </c>
      <c r="AD317">
        <f t="shared" si="53"/>
        <v>966.34529999999995</v>
      </c>
      <c r="AE317" s="210">
        <v>63</v>
      </c>
      <c r="AF317" s="210">
        <v>184</v>
      </c>
      <c r="AG317" s="263">
        <f t="shared" si="54"/>
        <v>247</v>
      </c>
      <c r="AH317" s="212">
        <f t="shared" si="59"/>
        <v>38.354037267080741</v>
      </c>
      <c r="AI317" s="263">
        <v>397</v>
      </c>
      <c r="AJ317" s="212">
        <f t="shared" si="55"/>
        <v>61.645962732919259</v>
      </c>
      <c r="AK317" s="211">
        <v>5</v>
      </c>
      <c r="AL317" s="211">
        <v>2</v>
      </c>
      <c r="AM317" s="211">
        <f t="shared" si="56"/>
        <v>7</v>
      </c>
      <c r="AN317" s="213">
        <f t="shared" si="57"/>
        <v>50</v>
      </c>
      <c r="AO317" s="211">
        <v>7</v>
      </c>
      <c r="AP317" s="213">
        <f t="shared" si="58"/>
        <v>50</v>
      </c>
      <c r="AQ317" s="215"/>
      <c r="AR317" s="215">
        <f t="shared" si="60"/>
        <v>397</v>
      </c>
      <c r="AS317" s="215">
        <f t="shared" si="61"/>
        <v>60.334346504559264</v>
      </c>
      <c r="AT317" s="215">
        <f t="shared" si="62"/>
        <v>247</v>
      </c>
      <c r="AU317">
        <f t="shared" si="63"/>
        <v>37.537993920972646</v>
      </c>
      <c r="AV317" s="215"/>
    </row>
    <row r="318" spans="28:48">
      <c r="AB318" s="148">
        <v>314</v>
      </c>
      <c r="AC318" s="148">
        <v>9704909</v>
      </c>
      <c r="AD318">
        <f t="shared" si="53"/>
        <v>970.49090000000001</v>
      </c>
      <c r="AE318" s="210">
        <v>63</v>
      </c>
      <c r="AF318" s="210">
        <v>185</v>
      </c>
      <c r="AG318" s="263">
        <f t="shared" si="54"/>
        <v>248</v>
      </c>
      <c r="AH318" s="212">
        <f t="shared" si="59"/>
        <v>38.509316770186338</v>
      </c>
      <c r="AI318" s="263">
        <v>396</v>
      </c>
      <c r="AJ318" s="212">
        <f t="shared" si="55"/>
        <v>61.490683229813669</v>
      </c>
      <c r="AK318" s="211">
        <v>5</v>
      </c>
      <c r="AL318" s="211">
        <v>2</v>
      </c>
      <c r="AM318" s="211">
        <f t="shared" si="56"/>
        <v>7</v>
      </c>
      <c r="AN318" s="213">
        <f t="shared" si="57"/>
        <v>50</v>
      </c>
      <c r="AO318" s="211">
        <v>7</v>
      </c>
      <c r="AP318" s="213">
        <f t="shared" si="58"/>
        <v>50</v>
      </c>
      <c r="AQ318" s="215"/>
      <c r="AR318" s="215">
        <f t="shared" si="60"/>
        <v>396</v>
      </c>
      <c r="AS318" s="215">
        <f t="shared" si="61"/>
        <v>60.182370820668694</v>
      </c>
      <c r="AT318" s="215">
        <f t="shared" si="62"/>
        <v>248</v>
      </c>
      <c r="AU318">
        <f t="shared" si="63"/>
        <v>37.689969604863222</v>
      </c>
      <c r="AV318" s="215"/>
    </row>
    <row r="319" spans="28:48">
      <c r="AB319" s="148">
        <v>315</v>
      </c>
      <c r="AC319" s="148">
        <v>9746378</v>
      </c>
      <c r="AD319">
        <f t="shared" si="53"/>
        <v>974.63779999999997</v>
      </c>
      <c r="AE319" s="210">
        <v>63</v>
      </c>
      <c r="AF319" s="210">
        <v>184</v>
      </c>
      <c r="AG319" s="263">
        <f t="shared" si="54"/>
        <v>247</v>
      </c>
      <c r="AH319" s="212">
        <f t="shared" si="59"/>
        <v>38.354037267080741</v>
      </c>
      <c r="AI319" s="263">
        <v>397</v>
      </c>
      <c r="AJ319" s="212">
        <f t="shared" si="55"/>
        <v>61.645962732919259</v>
      </c>
      <c r="AK319" s="211">
        <v>5</v>
      </c>
      <c r="AL319" s="211">
        <v>2</v>
      </c>
      <c r="AM319" s="211">
        <f t="shared" si="56"/>
        <v>7</v>
      </c>
      <c r="AN319" s="213">
        <f t="shared" si="57"/>
        <v>50</v>
      </c>
      <c r="AO319" s="211">
        <v>7</v>
      </c>
      <c r="AP319" s="213">
        <f t="shared" si="58"/>
        <v>50</v>
      </c>
      <c r="AQ319" s="215"/>
      <c r="AR319" s="215">
        <f t="shared" si="60"/>
        <v>397</v>
      </c>
      <c r="AS319" s="215">
        <f t="shared" si="61"/>
        <v>60.334346504559264</v>
      </c>
      <c r="AT319" s="215">
        <f t="shared" si="62"/>
        <v>247</v>
      </c>
      <c r="AU319">
        <f t="shared" si="63"/>
        <v>37.537993920972646</v>
      </c>
      <c r="AV319" s="215"/>
    </row>
    <row r="320" spans="28:48">
      <c r="AB320" s="148">
        <v>316</v>
      </c>
      <c r="AC320" s="148">
        <v>9787835</v>
      </c>
      <c r="AD320">
        <f t="shared" si="53"/>
        <v>978.7835</v>
      </c>
      <c r="AE320" s="210">
        <v>63</v>
      </c>
      <c r="AF320" s="210">
        <v>184</v>
      </c>
      <c r="AG320" s="263">
        <f t="shared" si="54"/>
        <v>247</v>
      </c>
      <c r="AH320" s="212">
        <f t="shared" si="59"/>
        <v>38.354037267080741</v>
      </c>
      <c r="AI320" s="263">
        <v>397</v>
      </c>
      <c r="AJ320" s="212">
        <f t="shared" si="55"/>
        <v>61.645962732919259</v>
      </c>
      <c r="AK320" s="211">
        <v>5</v>
      </c>
      <c r="AL320" s="211">
        <v>2</v>
      </c>
      <c r="AM320" s="211">
        <f t="shared" si="56"/>
        <v>7</v>
      </c>
      <c r="AN320" s="213">
        <f t="shared" si="57"/>
        <v>50</v>
      </c>
      <c r="AO320" s="211">
        <v>7</v>
      </c>
      <c r="AP320" s="213">
        <f t="shared" si="58"/>
        <v>50</v>
      </c>
      <c r="AQ320" s="215"/>
      <c r="AR320" s="215">
        <f t="shared" si="60"/>
        <v>397</v>
      </c>
      <c r="AS320" s="215">
        <f t="shared" si="61"/>
        <v>60.334346504559264</v>
      </c>
      <c r="AT320" s="215">
        <f t="shared" si="62"/>
        <v>247</v>
      </c>
      <c r="AU320">
        <f t="shared" si="63"/>
        <v>37.537993920972646</v>
      </c>
      <c r="AV320" s="215"/>
    </row>
    <row r="321" spans="28:48">
      <c r="AB321" s="148">
        <v>317</v>
      </c>
      <c r="AC321" s="148">
        <v>9829300</v>
      </c>
      <c r="AD321">
        <f t="shared" si="53"/>
        <v>982.93</v>
      </c>
      <c r="AE321" s="210">
        <v>63</v>
      </c>
      <c r="AF321" s="210">
        <v>184</v>
      </c>
      <c r="AG321" s="263">
        <f t="shared" si="54"/>
        <v>247</v>
      </c>
      <c r="AH321" s="212">
        <f t="shared" si="59"/>
        <v>38.354037267080741</v>
      </c>
      <c r="AI321" s="263">
        <v>397</v>
      </c>
      <c r="AJ321" s="212">
        <f t="shared" si="55"/>
        <v>61.645962732919259</v>
      </c>
      <c r="AK321" s="211">
        <v>5</v>
      </c>
      <c r="AL321" s="211">
        <v>2</v>
      </c>
      <c r="AM321" s="211">
        <f t="shared" si="56"/>
        <v>7</v>
      </c>
      <c r="AN321" s="213">
        <f t="shared" si="57"/>
        <v>50</v>
      </c>
      <c r="AO321" s="211">
        <v>7</v>
      </c>
      <c r="AP321" s="213">
        <f t="shared" si="58"/>
        <v>50</v>
      </c>
      <c r="AQ321" s="215"/>
      <c r="AR321" s="215">
        <f t="shared" si="60"/>
        <v>397</v>
      </c>
      <c r="AS321" s="215">
        <f t="shared" si="61"/>
        <v>60.334346504559264</v>
      </c>
      <c r="AT321" s="215">
        <f t="shared" si="62"/>
        <v>247</v>
      </c>
      <c r="AU321">
        <f t="shared" si="63"/>
        <v>37.537993920972646</v>
      </c>
      <c r="AV321" s="215"/>
    </row>
    <row r="322" spans="28:48">
      <c r="AB322" s="148">
        <v>318</v>
      </c>
      <c r="AC322" s="148">
        <v>9870765</v>
      </c>
      <c r="AD322">
        <f t="shared" si="53"/>
        <v>987.07650000000001</v>
      </c>
      <c r="AE322" s="210">
        <v>63</v>
      </c>
      <c r="AF322" s="210">
        <v>184</v>
      </c>
      <c r="AG322" s="263">
        <f t="shared" si="54"/>
        <v>247</v>
      </c>
      <c r="AH322" s="212">
        <f t="shared" si="59"/>
        <v>38.354037267080741</v>
      </c>
      <c r="AI322" s="263">
        <v>397</v>
      </c>
      <c r="AJ322" s="212">
        <f t="shared" si="55"/>
        <v>61.645962732919259</v>
      </c>
      <c r="AK322" s="211">
        <v>5</v>
      </c>
      <c r="AL322" s="211">
        <v>2</v>
      </c>
      <c r="AM322" s="211">
        <f t="shared" si="56"/>
        <v>7</v>
      </c>
      <c r="AN322" s="213">
        <f t="shared" si="57"/>
        <v>50</v>
      </c>
      <c r="AO322" s="211">
        <v>7</v>
      </c>
      <c r="AP322" s="213">
        <f t="shared" si="58"/>
        <v>50</v>
      </c>
      <c r="AQ322" s="215"/>
      <c r="AR322" s="215">
        <f t="shared" si="60"/>
        <v>397</v>
      </c>
      <c r="AS322" s="215">
        <f t="shared" si="61"/>
        <v>60.334346504559264</v>
      </c>
      <c r="AT322" s="215">
        <f t="shared" si="62"/>
        <v>247</v>
      </c>
      <c r="AU322">
        <f t="shared" si="63"/>
        <v>37.537993920972646</v>
      </c>
      <c r="AV322" s="215"/>
    </row>
    <row r="323" spans="28:48">
      <c r="AB323" s="148">
        <v>319</v>
      </c>
      <c r="AC323" s="148">
        <v>9912219</v>
      </c>
      <c r="AD323">
        <f t="shared" si="53"/>
        <v>991.22190000000001</v>
      </c>
      <c r="AE323" s="210">
        <v>63</v>
      </c>
      <c r="AF323" s="210">
        <v>185</v>
      </c>
      <c r="AG323" s="263">
        <f t="shared" si="54"/>
        <v>248</v>
      </c>
      <c r="AH323" s="212">
        <f t="shared" si="59"/>
        <v>38.509316770186338</v>
      </c>
      <c r="AI323" s="263">
        <v>396</v>
      </c>
      <c r="AJ323" s="212">
        <f t="shared" si="55"/>
        <v>61.490683229813669</v>
      </c>
      <c r="AK323" s="211">
        <v>5</v>
      </c>
      <c r="AL323" s="211">
        <v>2</v>
      </c>
      <c r="AM323" s="211">
        <f t="shared" si="56"/>
        <v>7</v>
      </c>
      <c r="AN323" s="213">
        <f t="shared" si="57"/>
        <v>50</v>
      </c>
      <c r="AO323" s="211">
        <v>7</v>
      </c>
      <c r="AP323" s="213">
        <f t="shared" si="58"/>
        <v>50</v>
      </c>
      <c r="AQ323" s="215"/>
      <c r="AR323" s="215">
        <f t="shared" si="60"/>
        <v>396</v>
      </c>
      <c r="AS323" s="215">
        <f t="shared" si="61"/>
        <v>60.182370820668694</v>
      </c>
      <c r="AT323" s="215">
        <f t="shared" si="62"/>
        <v>248</v>
      </c>
      <c r="AU323">
        <f t="shared" si="63"/>
        <v>37.689969604863222</v>
      </c>
      <c r="AV323" s="215"/>
    </row>
    <row r="324" spans="28:48">
      <c r="AB324" s="148">
        <v>320</v>
      </c>
      <c r="AC324" s="148">
        <v>9953686</v>
      </c>
      <c r="AD324">
        <f t="shared" si="53"/>
        <v>995.36860000000001</v>
      </c>
      <c r="AE324" s="210">
        <v>63</v>
      </c>
      <c r="AF324" s="210">
        <v>184</v>
      </c>
      <c r="AG324" s="263">
        <f t="shared" si="54"/>
        <v>247</v>
      </c>
      <c r="AH324" s="212">
        <f t="shared" si="59"/>
        <v>38.354037267080741</v>
      </c>
      <c r="AI324" s="263">
        <v>397</v>
      </c>
      <c r="AJ324" s="212">
        <f t="shared" si="55"/>
        <v>61.645962732919259</v>
      </c>
      <c r="AK324" s="211">
        <v>5</v>
      </c>
      <c r="AL324" s="211">
        <v>2</v>
      </c>
      <c r="AM324" s="211">
        <f t="shared" si="56"/>
        <v>7</v>
      </c>
      <c r="AN324" s="213">
        <f t="shared" si="57"/>
        <v>50</v>
      </c>
      <c r="AO324" s="211">
        <v>7</v>
      </c>
      <c r="AP324" s="213">
        <f t="shared" si="58"/>
        <v>50</v>
      </c>
      <c r="AQ324" s="215"/>
      <c r="AR324" s="215">
        <f t="shared" si="60"/>
        <v>397</v>
      </c>
      <c r="AS324" s="215">
        <f t="shared" si="61"/>
        <v>60.334346504559264</v>
      </c>
      <c r="AT324" s="215">
        <f t="shared" si="62"/>
        <v>247</v>
      </c>
      <c r="AU324">
        <f t="shared" si="63"/>
        <v>37.537993920972646</v>
      </c>
      <c r="AV324" s="215"/>
    </row>
    <row r="325" spans="28:48">
      <c r="AB325" s="148">
        <v>321</v>
      </c>
      <c r="AC325" s="148">
        <v>9995140</v>
      </c>
      <c r="AD325">
        <f t="shared" ref="AD325:AD372" si="64">AC325/10000</f>
        <v>999.51400000000001</v>
      </c>
      <c r="AE325" s="210">
        <v>63</v>
      </c>
      <c r="AF325" s="210">
        <v>184</v>
      </c>
      <c r="AG325" s="263">
        <f t="shared" ref="AG325:AG372" si="65">SUM(AE325:AF325)</f>
        <v>247</v>
      </c>
      <c r="AH325" s="212">
        <f t="shared" si="59"/>
        <v>38.354037267080741</v>
      </c>
      <c r="AI325" s="263">
        <v>397</v>
      </c>
      <c r="AJ325" s="212">
        <f t="shared" ref="AJ325:AJ372" si="66">AI325/SUM(AI325,AG325)*100</f>
        <v>61.645962732919259</v>
      </c>
      <c r="AK325" s="211">
        <v>5</v>
      </c>
      <c r="AL325" s="211">
        <v>2</v>
      </c>
      <c r="AM325" s="211">
        <f t="shared" ref="AM325:AM372" si="67">SUM(AK325:AL325)</f>
        <v>7</v>
      </c>
      <c r="AN325" s="213">
        <f t="shared" ref="AN325:AN372" si="68">AM325/SUM(AM325,AO325)*100</f>
        <v>50</v>
      </c>
      <c r="AO325" s="211">
        <v>7</v>
      </c>
      <c r="AP325" s="213">
        <f t="shared" ref="AP325:AP372" si="69">AO325/SUM(AM325,AO325)*100</f>
        <v>50</v>
      </c>
      <c r="AQ325" s="215"/>
      <c r="AR325" s="215">
        <f t="shared" si="60"/>
        <v>397</v>
      </c>
      <c r="AS325" s="215">
        <f t="shared" si="61"/>
        <v>60.334346504559264</v>
      </c>
      <c r="AT325" s="215">
        <f t="shared" si="62"/>
        <v>247</v>
      </c>
      <c r="AU325">
        <f t="shared" si="63"/>
        <v>37.537993920972646</v>
      </c>
      <c r="AV325" s="215"/>
    </row>
    <row r="326" spans="28:48">
      <c r="AB326" s="148">
        <v>322</v>
      </c>
      <c r="AC326" s="209">
        <v>10036605</v>
      </c>
      <c r="AD326">
        <f t="shared" si="64"/>
        <v>1003.6605</v>
      </c>
      <c r="AE326" s="210">
        <v>63</v>
      </c>
      <c r="AF326" s="210">
        <v>184</v>
      </c>
      <c r="AG326" s="263">
        <f t="shared" si="65"/>
        <v>247</v>
      </c>
      <c r="AH326" s="212">
        <f t="shared" si="59"/>
        <v>38.354037267080741</v>
      </c>
      <c r="AI326" s="263">
        <v>397</v>
      </c>
      <c r="AJ326" s="212">
        <f t="shared" si="66"/>
        <v>61.645962732919259</v>
      </c>
      <c r="AK326" s="211">
        <v>5</v>
      </c>
      <c r="AL326" s="211">
        <v>2</v>
      </c>
      <c r="AM326" s="211">
        <f t="shared" si="67"/>
        <v>7</v>
      </c>
      <c r="AN326" s="213">
        <f t="shared" si="68"/>
        <v>50</v>
      </c>
      <c r="AO326" s="211">
        <v>7</v>
      </c>
      <c r="AP326" s="213">
        <f t="shared" si="69"/>
        <v>50</v>
      </c>
      <c r="AQ326" s="215"/>
      <c r="AR326" s="215">
        <f t="shared" si="60"/>
        <v>397</v>
      </c>
      <c r="AS326" s="215">
        <f t="shared" si="61"/>
        <v>60.334346504559264</v>
      </c>
      <c r="AT326" s="215">
        <f t="shared" si="62"/>
        <v>247</v>
      </c>
      <c r="AU326">
        <f t="shared" si="63"/>
        <v>37.537993920972646</v>
      </c>
      <c r="AV326" s="215"/>
    </row>
    <row r="327" spans="28:48">
      <c r="AB327" s="148">
        <v>323</v>
      </c>
      <c r="AC327" s="209">
        <v>10078066</v>
      </c>
      <c r="AD327">
        <f t="shared" si="64"/>
        <v>1007.8066</v>
      </c>
      <c r="AE327" s="210">
        <v>63</v>
      </c>
      <c r="AF327" s="210">
        <v>184</v>
      </c>
      <c r="AG327" s="263">
        <f t="shared" si="65"/>
        <v>247</v>
      </c>
      <c r="AH327" s="212">
        <f t="shared" ref="AH327:AH372" si="70">AG327/SUM(AG327,AI327)*100</f>
        <v>38.354037267080741</v>
      </c>
      <c r="AI327" s="263">
        <v>397</v>
      </c>
      <c r="AJ327" s="212">
        <f t="shared" si="66"/>
        <v>61.645962732919259</v>
      </c>
      <c r="AK327" s="211">
        <v>5</v>
      </c>
      <c r="AL327" s="211">
        <v>2</v>
      </c>
      <c r="AM327" s="211">
        <f t="shared" si="67"/>
        <v>7</v>
      </c>
      <c r="AN327" s="213">
        <f t="shared" si="68"/>
        <v>50</v>
      </c>
      <c r="AO327" s="211">
        <v>7</v>
      </c>
      <c r="AP327" s="213">
        <f t="shared" si="69"/>
        <v>50</v>
      </c>
      <c r="AQ327" s="215"/>
      <c r="AR327" s="215">
        <f t="shared" ref="AR327:AR372" si="71">(SUM(AG327,AI327)-AG327)</f>
        <v>397</v>
      </c>
      <c r="AS327" s="215">
        <f t="shared" ref="AS327:AS372" si="72">AR327/SUM(AG327,AI327, AM327, AO327)*100</f>
        <v>60.334346504559264</v>
      </c>
      <c r="AT327" s="215">
        <f t="shared" ref="AT327:AT372" si="73">AG327</f>
        <v>247</v>
      </c>
      <c r="AU327">
        <f t="shared" ref="AU327:AU372" si="74">AT327/SUM(AG327,AI327, AM327, AO327)*100</f>
        <v>37.537993920972646</v>
      </c>
      <c r="AV327" s="215"/>
    </row>
    <row r="328" spans="28:48">
      <c r="AB328" s="148">
        <v>324</v>
      </c>
      <c r="AC328" s="209">
        <v>10119528</v>
      </c>
      <c r="AD328">
        <f t="shared" si="64"/>
        <v>1011.9528</v>
      </c>
      <c r="AE328" s="210">
        <v>63</v>
      </c>
      <c r="AF328" s="210">
        <v>184</v>
      </c>
      <c r="AG328" s="263">
        <f t="shared" si="65"/>
        <v>247</v>
      </c>
      <c r="AH328" s="212">
        <f t="shared" si="70"/>
        <v>38.354037267080741</v>
      </c>
      <c r="AI328" s="263">
        <v>397</v>
      </c>
      <c r="AJ328" s="212">
        <f t="shared" si="66"/>
        <v>61.645962732919259</v>
      </c>
      <c r="AK328" s="211">
        <v>5</v>
      </c>
      <c r="AL328" s="211">
        <v>2</v>
      </c>
      <c r="AM328" s="211">
        <f t="shared" si="67"/>
        <v>7</v>
      </c>
      <c r="AN328" s="213">
        <f t="shared" si="68"/>
        <v>50</v>
      </c>
      <c r="AO328" s="211">
        <v>7</v>
      </c>
      <c r="AP328" s="213">
        <f t="shared" si="69"/>
        <v>50</v>
      </c>
      <c r="AQ328" s="215"/>
      <c r="AR328" s="215">
        <f t="shared" si="71"/>
        <v>397</v>
      </c>
      <c r="AS328" s="215">
        <f t="shared" si="72"/>
        <v>60.334346504559264</v>
      </c>
      <c r="AT328" s="215">
        <f t="shared" si="73"/>
        <v>247</v>
      </c>
      <c r="AU328">
        <f t="shared" si="74"/>
        <v>37.537993920972646</v>
      </c>
      <c r="AV328" s="215"/>
    </row>
    <row r="329" spans="28:48">
      <c r="AB329" s="148">
        <v>325</v>
      </c>
      <c r="AC329" s="209">
        <v>10160988</v>
      </c>
      <c r="AD329">
        <f t="shared" si="64"/>
        <v>1016.0988</v>
      </c>
      <c r="AE329" s="210">
        <v>63</v>
      </c>
      <c r="AF329" s="210">
        <v>184</v>
      </c>
      <c r="AG329" s="263">
        <f t="shared" si="65"/>
        <v>247</v>
      </c>
      <c r="AH329" s="212">
        <f t="shared" si="70"/>
        <v>38.354037267080741</v>
      </c>
      <c r="AI329" s="263">
        <v>397</v>
      </c>
      <c r="AJ329" s="212">
        <f t="shared" si="66"/>
        <v>61.645962732919259</v>
      </c>
      <c r="AK329" s="211">
        <v>5</v>
      </c>
      <c r="AL329" s="211">
        <v>2</v>
      </c>
      <c r="AM329" s="211">
        <f t="shared" si="67"/>
        <v>7</v>
      </c>
      <c r="AN329" s="213">
        <f t="shared" si="68"/>
        <v>50</v>
      </c>
      <c r="AO329" s="211">
        <v>7</v>
      </c>
      <c r="AP329" s="213">
        <f t="shared" si="69"/>
        <v>50</v>
      </c>
      <c r="AQ329" s="215"/>
      <c r="AR329" s="215">
        <f t="shared" si="71"/>
        <v>397</v>
      </c>
      <c r="AS329" s="215">
        <f t="shared" si="72"/>
        <v>60.334346504559264</v>
      </c>
      <c r="AT329" s="215">
        <f t="shared" si="73"/>
        <v>247</v>
      </c>
      <c r="AU329">
        <f t="shared" si="74"/>
        <v>37.537993920972646</v>
      </c>
      <c r="AV329" s="215"/>
    </row>
    <row r="330" spans="28:48">
      <c r="AB330" s="148">
        <v>326</v>
      </c>
      <c r="AC330" s="209">
        <v>10202450</v>
      </c>
      <c r="AD330">
        <f t="shared" si="64"/>
        <v>1020.245</v>
      </c>
      <c r="AE330" s="210">
        <v>63</v>
      </c>
      <c r="AF330" s="210">
        <v>184</v>
      </c>
      <c r="AG330" s="263">
        <f t="shared" si="65"/>
        <v>247</v>
      </c>
      <c r="AH330" s="212">
        <f t="shared" si="70"/>
        <v>38.354037267080741</v>
      </c>
      <c r="AI330" s="263">
        <v>397</v>
      </c>
      <c r="AJ330" s="212">
        <f t="shared" si="66"/>
        <v>61.645962732919259</v>
      </c>
      <c r="AK330" s="211">
        <v>5</v>
      </c>
      <c r="AL330" s="211">
        <v>2</v>
      </c>
      <c r="AM330" s="211">
        <f t="shared" si="67"/>
        <v>7</v>
      </c>
      <c r="AN330" s="213">
        <f t="shared" si="68"/>
        <v>50</v>
      </c>
      <c r="AO330" s="211">
        <v>7</v>
      </c>
      <c r="AP330" s="213">
        <f t="shared" si="69"/>
        <v>50</v>
      </c>
      <c r="AQ330" s="215"/>
      <c r="AR330" s="215">
        <f t="shared" si="71"/>
        <v>397</v>
      </c>
      <c r="AS330" s="215">
        <f t="shared" si="72"/>
        <v>60.334346504559264</v>
      </c>
      <c r="AT330" s="215">
        <f t="shared" si="73"/>
        <v>247</v>
      </c>
      <c r="AU330">
        <f t="shared" si="74"/>
        <v>37.537993920972646</v>
      </c>
      <c r="AV330" s="215"/>
    </row>
    <row r="331" spans="28:48">
      <c r="AB331" s="148">
        <v>327</v>
      </c>
      <c r="AC331" s="209">
        <v>10243911</v>
      </c>
      <c r="AD331">
        <f t="shared" si="64"/>
        <v>1024.3911000000001</v>
      </c>
      <c r="AE331" s="210">
        <v>63</v>
      </c>
      <c r="AF331" s="210">
        <v>185</v>
      </c>
      <c r="AG331" s="263">
        <f t="shared" si="65"/>
        <v>248</v>
      </c>
      <c r="AH331" s="212">
        <f t="shared" si="70"/>
        <v>38.509316770186338</v>
      </c>
      <c r="AI331" s="263">
        <v>396</v>
      </c>
      <c r="AJ331" s="212">
        <f t="shared" si="66"/>
        <v>61.490683229813669</v>
      </c>
      <c r="AK331" s="211">
        <v>5</v>
      </c>
      <c r="AL331" s="211">
        <v>2</v>
      </c>
      <c r="AM331" s="211">
        <f t="shared" si="67"/>
        <v>7</v>
      </c>
      <c r="AN331" s="213">
        <f t="shared" si="68"/>
        <v>50</v>
      </c>
      <c r="AO331" s="211">
        <v>7</v>
      </c>
      <c r="AP331" s="213">
        <f t="shared" si="69"/>
        <v>50</v>
      </c>
      <c r="AQ331" s="215"/>
      <c r="AR331" s="215">
        <f t="shared" si="71"/>
        <v>396</v>
      </c>
      <c r="AS331" s="215">
        <f t="shared" si="72"/>
        <v>60.182370820668694</v>
      </c>
      <c r="AT331" s="215">
        <f t="shared" si="73"/>
        <v>248</v>
      </c>
      <c r="AU331">
        <f t="shared" si="74"/>
        <v>37.689969604863222</v>
      </c>
      <c r="AV331" s="215"/>
    </row>
    <row r="332" spans="28:48">
      <c r="AB332" s="148">
        <v>328</v>
      </c>
      <c r="AC332" s="209">
        <v>10285369</v>
      </c>
      <c r="AD332">
        <f t="shared" si="64"/>
        <v>1028.5369000000001</v>
      </c>
      <c r="AE332" s="210">
        <v>63</v>
      </c>
      <c r="AF332" s="210">
        <v>184</v>
      </c>
      <c r="AG332" s="263">
        <f t="shared" si="65"/>
        <v>247</v>
      </c>
      <c r="AH332" s="212">
        <f t="shared" si="70"/>
        <v>38.354037267080741</v>
      </c>
      <c r="AI332" s="263">
        <v>397</v>
      </c>
      <c r="AJ332" s="212">
        <f t="shared" si="66"/>
        <v>61.645962732919259</v>
      </c>
      <c r="AK332" s="211">
        <v>5</v>
      </c>
      <c r="AL332" s="211">
        <v>2</v>
      </c>
      <c r="AM332" s="211">
        <f t="shared" si="67"/>
        <v>7</v>
      </c>
      <c r="AN332" s="213">
        <f t="shared" si="68"/>
        <v>50</v>
      </c>
      <c r="AO332" s="211">
        <v>7</v>
      </c>
      <c r="AP332" s="213">
        <f t="shared" si="69"/>
        <v>50</v>
      </c>
      <c r="AQ332" s="215"/>
      <c r="AR332" s="215">
        <f t="shared" si="71"/>
        <v>397</v>
      </c>
      <c r="AS332" s="215">
        <f t="shared" si="72"/>
        <v>60.334346504559264</v>
      </c>
      <c r="AT332" s="215">
        <f t="shared" si="73"/>
        <v>247</v>
      </c>
      <c r="AU332">
        <f t="shared" si="74"/>
        <v>37.537993920972646</v>
      </c>
      <c r="AV332" s="215"/>
    </row>
    <row r="333" spans="28:48">
      <c r="AB333" s="148">
        <v>329</v>
      </c>
      <c r="AC333" s="209">
        <v>10326832</v>
      </c>
      <c r="AD333">
        <f t="shared" si="64"/>
        <v>1032.6831999999999</v>
      </c>
      <c r="AE333" s="210">
        <v>63</v>
      </c>
      <c r="AF333" s="210">
        <v>184</v>
      </c>
      <c r="AG333" s="263">
        <f t="shared" si="65"/>
        <v>247</v>
      </c>
      <c r="AH333" s="212">
        <f t="shared" si="70"/>
        <v>38.354037267080741</v>
      </c>
      <c r="AI333" s="263">
        <v>397</v>
      </c>
      <c r="AJ333" s="212">
        <f t="shared" si="66"/>
        <v>61.645962732919259</v>
      </c>
      <c r="AK333" s="211">
        <v>5</v>
      </c>
      <c r="AL333" s="211">
        <v>2</v>
      </c>
      <c r="AM333" s="211">
        <f t="shared" si="67"/>
        <v>7</v>
      </c>
      <c r="AN333" s="213">
        <f t="shared" si="68"/>
        <v>50</v>
      </c>
      <c r="AO333" s="211">
        <v>7</v>
      </c>
      <c r="AP333" s="213">
        <f t="shared" si="69"/>
        <v>50</v>
      </c>
      <c r="AQ333" s="215"/>
      <c r="AR333" s="215">
        <f t="shared" si="71"/>
        <v>397</v>
      </c>
      <c r="AS333" s="215">
        <f t="shared" si="72"/>
        <v>60.334346504559264</v>
      </c>
      <c r="AT333" s="215">
        <f t="shared" si="73"/>
        <v>247</v>
      </c>
      <c r="AU333">
        <f t="shared" si="74"/>
        <v>37.537993920972646</v>
      </c>
      <c r="AV333" s="215"/>
    </row>
    <row r="334" spans="28:48">
      <c r="AB334" s="148">
        <v>330</v>
      </c>
      <c r="AC334" s="209">
        <v>10368294</v>
      </c>
      <c r="AD334">
        <f t="shared" si="64"/>
        <v>1036.8294000000001</v>
      </c>
      <c r="AE334" s="210">
        <v>63</v>
      </c>
      <c r="AF334" s="210">
        <v>184</v>
      </c>
      <c r="AG334" s="263">
        <f t="shared" si="65"/>
        <v>247</v>
      </c>
      <c r="AH334" s="212">
        <f t="shared" si="70"/>
        <v>38.354037267080741</v>
      </c>
      <c r="AI334" s="263">
        <v>397</v>
      </c>
      <c r="AJ334" s="212">
        <f t="shared" si="66"/>
        <v>61.645962732919259</v>
      </c>
      <c r="AK334" s="211">
        <v>5</v>
      </c>
      <c r="AL334" s="211">
        <v>2</v>
      </c>
      <c r="AM334" s="211">
        <f t="shared" si="67"/>
        <v>7</v>
      </c>
      <c r="AN334" s="213">
        <f t="shared" si="68"/>
        <v>50</v>
      </c>
      <c r="AO334" s="211">
        <v>7</v>
      </c>
      <c r="AP334" s="213">
        <f t="shared" si="69"/>
        <v>50</v>
      </c>
      <c r="AQ334" s="215"/>
      <c r="AR334" s="215">
        <f t="shared" si="71"/>
        <v>397</v>
      </c>
      <c r="AS334" s="215">
        <f t="shared" si="72"/>
        <v>60.334346504559264</v>
      </c>
      <c r="AT334" s="215">
        <f t="shared" si="73"/>
        <v>247</v>
      </c>
      <c r="AU334">
        <f t="shared" si="74"/>
        <v>37.537993920972646</v>
      </c>
      <c r="AV334" s="215"/>
    </row>
    <row r="335" spans="28:48">
      <c r="AB335" s="148">
        <v>331</v>
      </c>
      <c r="AC335" s="209">
        <v>10409787</v>
      </c>
      <c r="AD335">
        <f t="shared" si="64"/>
        <v>1040.9786999999999</v>
      </c>
      <c r="AE335" s="210">
        <v>63</v>
      </c>
      <c r="AF335" s="210">
        <v>185</v>
      </c>
      <c r="AG335" s="263">
        <f t="shared" si="65"/>
        <v>248</v>
      </c>
      <c r="AH335" s="212">
        <f t="shared" si="70"/>
        <v>38.449612403100772</v>
      </c>
      <c r="AI335" s="263">
        <v>397</v>
      </c>
      <c r="AJ335" s="212">
        <f t="shared" si="66"/>
        <v>61.550387596899228</v>
      </c>
      <c r="AK335" s="211">
        <v>4</v>
      </c>
      <c r="AL335" s="211">
        <v>2</v>
      </c>
      <c r="AM335" s="211">
        <f t="shared" si="67"/>
        <v>6</v>
      </c>
      <c r="AN335" s="213">
        <f t="shared" si="68"/>
        <v>46.153846153846153</v>
      </c>
      <c r="AO335" s="211">
        <v>7</v>
      </c>
      <c r="AP335" s="213">
        <f t="shared" si="69"/>
        <v>53.846153846153847</v>
      </c>
      <c r="AQ335" s="215"/>
      <c r="AR335" s="215">
        <f t="shared" si="71"/>
        <v>397</v>
      </c>
      <c r="AS335" s="215">
        <f t="shared" si="72"/>
        <v>60.334346504559264</v>
      </c>
      <c r="AT335" s="215">
        <f t="shared" si="73"/>
        <v>248</v>
      </c>
      <c r="AU335">
        <f t="shared" si="74"/>
        <v>37.689969604863222</v>
      </c>
      <c r="AV335" s="215"/>
    </row>
    <row r="336" spans="28:48">
      <c r="AB336" s="148">
        <v>332</v>
      </c>
      <c r="AC336" s="209">
        <v>10451300</v>
      </c>
      <c r="AD336">
        <f t="shared" si="64"/>
        <v>1045.1300000000001</v>
      </c>
      <c r="AE336" s="210">
        <v>63</v>
      </c>
      <c r="AF336" s="210">
        <v>186</v>
      </c>
      <c r="AG336" s="263">
        <f t="shared" si="65"/>
        <v>249</v>
      </c>
      <c r="AH336" s="212">
        <f t="shared" si="70"/>
        <v>38.604651162790695</v>
      </c>
      <c r="AI336" s="263">
        <v>396</v>
      </c>
      <c r="AJ336" s="212">
        <f t="shared" si="66"/>
        <v>61.395348837209305</v>
      </c>
      <c r="AK336" s="211">
        <v>4</v>
      </c>
      <c r="AL336" s="211">
        <v>2</v>
      </c>
      <c r="AM336" s="211">
        <f t="shared" si="67"/>
        <v>6</v>
      </c>
      <c r="AN336" s="213">
        <f t="shared" si="68"/>
        <v>46.153846153846153</v>
      </c>
      <c r="AO336" s="211">
        <v>7</v>
      </c>
      <c r="AP336" s="213">
        <f t="shared" si="69"/>
        <v>53.846153846153847</v>
      </c>
      <c r="AQ336" s="215"/>
      <c r="AR336" s="215">
        <f t="shared" si="71"/>
        <v>396</v>
      </c>
      <c r="AS336" s="215">
        <f t="shared" si="72"/>
        <v>60.182370820668694</v>
      </c>
      <c r="AT336" s="215">
        <f t="shared" si="73"/>
        <v>249</v>
      </c>
      <c r="AU336">
        <f t="shared" si="74"/>
        <v>37.841945288753799</v>
      </c>
      <c r="AV336" s="215"/>
    </row>
    <row r="337" spans="28:48">
      <c r="AB337" s="148">
        <v>333</v>
      </c>
      <c r="AC337" s="209">
        <v>10492814</v>
      </c>
      <c r="AD337">
        <f t="shared" si="64"/>
        <v>1049.2814000000001</v>
      </c>
      <c r="AE337" s="210">
        <v>63</v>
      </c>
      <c r="AF337" s="210">
        <v>186</v>
      </c>
      <c r="AG337" s="263">
        <f t="shared" si="65"/>
        <v>249</v>
      </c>
      <c r="AH337" s="212">
        <f t="shared" si="70"/>
        <v>38.604651162790695</v>
      </c>
      <c r="AI337" s="263">
        <v>396</v>
      </c>
      <c r="AJ337" s="212">
        <f t="shared" si="66"/>
        <v>61.395348837209305</v>
      </c>
      <c r="AK337" s="211">
        <v>4</v>
      </c>
      <c r="AL337" s="211">
        <v>2</v>
      </c>
      <c r="AM337" s="211">
        <f t="shared" si="67"/>
        <v>6</v>
      </c>
      <c r="AN337" s="213">
        <f t="shared" si="68"/>
        <v>46.153846153846153</v>
      </c>
      <c r="AO337" s="211">
        <v>7</v>
      </c>
      <c r="AP337" s="213">
        <f t="shared" si="69"/>
        <v>53.846153846153847</v>
      </c>
      <c r="AQ337" s="215"/>
      <c r="AR337" s="215">
        <f t="shared" si="71"/>
        <v>396</v>
      </c>
      <c r="AS337" s="215">
        <f t="shared" si="72"/>
        <v>60.182370820668694</v>
      </c>
      <c r="AT337" s="215">
        <f t="shared" si="73"/>
        <v>249</v>
      </c>
      <c r="AU337">
        <f t="shared" si="74"/>
        <v>37.841945288753799</v>
      </c>
      <c r="AV337" s="215"/>
    </row>
    <row r="338" spans="28:48">
      <c r="AB338" s="148">
        <v>334</v>
      </c>
      <c r="AC338" s="209">
        <v>10534329</v>
      </c>
      <c r="AD338">
        <f t="shared" si="64"/>
        <v>1053.4329</v>
      </c>
      <c r="AE338" s="210">
        <v>63</v>
      </c>
      <c r="AF338" s="210">
        <v>185</v>
      </c>
      <c r="AG338" s="263">
        <f t="shared" si="65"/>
        <v>248</v>
      </c>
      <c r="AH338" s="212">
        <f t="shared" si="70"/>
        <v>38.449612403100772</v>
      </c>
      <c r="AI338" s="263">
        <v>397</v>
      </c>
      <c r="AJ338" s="212">
        <f t="shared" si="66"/>
        <v>61.550387596899228</v>
      </c>
      <c r="AK338" s="211">
        <v>4</v>
      </c>
      <c r="AL338" s="211">
        <v>2</v>
      </c>
      <c r="AM338" s="211">
        <f t="shared" si="67"/>
        <v>6</v>
      </c>
      <c r="AN338" s="213">
        <f t="shared" si="68"/>
        <v>46.153846153846153</v>
      </c>
      <c r="AO338" s="211">
        <v>7</v>
      </c>
      <c r="AP338" s="213">
        <f t="shared" si="69"/>
        <v>53.846153846153847</v>
      </c>
      <c r="AQ338" s="215"/>
      <c r="AR338" s="215">
        <f t="shared" si="71"/>
        <v>397</v>
      </c>
      <c r="AS338" s="215">
        <f t="shared" si="72"/>
        <v>60.334346504559264</v>
      </c>
      <c r="AT338" s="215">
        <f t="shared" si="73"/>
        <v>248</v>
      </c>
      <c r="AU338">
        <f t="shared" si="74"/>
        <v>37.689969604863222</v>
      </c>
      <c r="AV338" s="215"/>
    </row>
    <row r="339" spans="28:48">
      <c r="AB339" s="148">
        <v>335</v>
      </c>
      <c r="AC339" s="209">
        <v>10575844</v>
      </c>
      <c r="AD339">
        <f t="shared" si="64"/>
        <v>1057.5844</v>
      </c>
      <c r="AE339" s="210">
        <v>63</v>
      </c>
      <c r="AF339" s="210">
        <v>185</v>
      </c>
      <c r="AG339" s="263">
        <f t="shared" si="65"/>
        <v>248</v>
      </c>
      <c r="AH339" s="212">
        <f t="shared" si="70"/>
        <v>38.449612403100772</v>
      </c>
      <c r="AI339" s="263">
        <v>397</v>
      </c>
      <c r="AJ339" s="212">
        <f t="shared" si="66"/>
        <v>61.550387596899228</v>
      </c>
      <c r="AK339" s="211">
        <v>4</v>
      </c>
      <c r="AL339" s="211">
        <v>2</v>
      </c>
      <c r="AM339" s="211">
        <f t="shared" si="67"/>
        <v>6</v>
      </c>
      <c r="AN339" s="213">
        <f t="shared" si="68"/>
        <v>46.153846153846153</v>
      </c>
      <c r="AO339" s="211">
        <v>7</v>
      </c>
      <c r="AP339" s="213">
        <f t="shared" si="69"/>
        <v>53.846153846153847</v>
      </c>
      <c r="AQ339" s="215"/>
      <c r="AR339" s="215">
        <f t="shared" si="71"/>
        <v>397</v>
      </c>
      <c r="AS339" s="215">
        <f t="shared" si="72"/>
        <v>60.334346504559264</v>
      </c>
      <c r="AT339" s="215">
        <f t="shared" si="73"/>
        <v>248</v>
      </c>
      <c r="AU339">
        <f t="shared" si="74"/>
        <v>37.689969604863222</v>
      </c>
      <c r="AV339" s="215"/>
    </row>
    <row r="340" spans="28:48">
      <c r="AB340" s="148">
        <v>336</v>
      </c>
      <c r="AC340" s="209">
        <v>10617356</v>
      </c>
      <c r="AD340">
        <f t="shared" si="64"/>
        <v>1061.7356</v>
      </c>
      <c r="AE340" s="210">
        <v>63</v>
      </c>
      <c r="AF340" s="210">
        <v>186</v>
      </c>
      <c r="AG340" s="263">
        <f t="shared" si="65"/>
        <v>249</v>
      </c>
      <c r="AH340" s="212">
        <f t="shared" si="70"/>
        <v>38.604651162790695</v>
      </c>
      <c r="AI340" s="263">
        <v>396</v>
      </c>
      <c r="AJ340" s="212">
        <f t="shared" si="66"/>
        <v>61.395348837209305</v>
      </c>
      <c r="AK340" s="211">
        <v>4</v>
      </c>
      <c r="AL340" s="211">
        <v>2</v>
      </c>
      <c r="AM340" s="211">
        <f t="shared" si="67"/>
        <v>6</v>
      </c>
      <c r="AN340" s="213">
        <f t="shared" si="68"/>
        <v>46.153846153846153</v>
      </c>
      <c r="AO340" s="211">
        <v>7</v>
      </c>
      <c r="AP340" s="213">
        <f t="shared" si="69"/>
        <v>53.846153846153847</v>
      </c>
      <c r="AQ340" s="215"/>
      <c r="AR340" s="215">
        <f t="shared" si="71"/>
        <v>396</v>
      </c>
      <c r="AS340" s="215">
        <f t="shared" si="72"/>
        <v>60.182370820668694</v>
      </c>
      <c r="AT340" s="215">
        <f t="shared" si="73"/>
        <v>249</v>
      </c>
      <c r="AU340">
        <f t="shared" si="74"/>
        <v>37.841945288753799</v>
      </c>
      <c r="AV340" s="215"/>
    </row>
    <row r="341" spans="28:48">
      <c r="AB341" s="148">
        <v>337</v>
      </c>
      <c r="AC341" s="209">
        <v>10658877</v>
      </c>
      <c r="AD341">
        <f t="shared" si="64"/>
        <v>1065.8877</v>
      </c>
      <c r="AE341" s="210">
        <v>63</v>
      </c>
      <c r="AF341" s="210">
        <v>185</v>
      </c>
      <c r="AG341" s="263">
        <f t="shared" si="65"/>
        <v>248</v>
      </c>
      <c r="AH341" s="212">
        <f t="shared" si="70"/>
        <v>38.449612403100772</v>
      </c>
      <c r="AI341" s="263">
        <v>397</v>
      </c>
      <c r="AJ341" s="212">
        <f t="shared" si="66"/>
        <v>61.550387596899228</v>
      </c>
      <c r="AK341" s="211">
        <v>4</v>
      </c>
      <c r="AL341" s="211">
        <v>2</v>
      </c>
      <c r="AM341" s="211">
        <f t="shared" si="67"/>
        <v>6</v>
      </c>
      <c r="AN341" s="213">
        <f t="shared" si="68"/>
        <v>46.153846153846153</v>
      </c>
      <c r="AO341" s="211">
        <v>7</v>
      </c>
      <c r="AP341" s="213">
        <f t="shared" si="69"/>
        <v>53.846153846153847</v>
      </c>
      <c r="AQ341" s="215"/>
      <c r="AR341" s="215">
        <f t="shared" si="71"/>
        <v>397</v>
      </c>
      <c r="AS341" s="215">
        <f t="shared" si="72"/>
        <v>60.334346504559264</v>
      </c>
      <c r="AT341" s="215">
        <f t="shared" si="73"/>
        <v>248</v>
      </c>
      <c r="AU341">
        <f t="shared" si="74"/>
        <v>37.689969604863222</v>
      </c>
      <c r="AV341" s="215"/>
    </row>
    <row r="342" spans="28:48">
      <c r="AB342" s="148">
        <v>338</v>
      </c>
      <c r="AC342" s="209">
        <v>10700392</v>
      </c>
      <c r="AD342">
        <f t="shared" si="64"/>
        <v>1070.0391999999999</v>
      </c>
      <c r="AE342" s="210">
        <v>63</v>
      </c>
      <c r="AF342" s="210">
        <v>185</v>
      </c>
      <c r="AG342" s="263">
        <f t="shared" si="65"/>
        <v>248</v>
      </c>
      <c r="AH342" s="212">
        <f t="shared" si="70"/>
        <v>38.449612403100772</v>
      </c>
      <c r="AI342" s="263">
        <v>397</v>
      </c>
      <c r="AJ342" s="212">
        <f t="shared" si="66"/>
        <v>61.550387596899228</v>
      </c>
      <c r="AK342" s="211">
        <v>4</v>
      </c>
      <c r="AL342" s="211">
        <v>2</v>
      </c>
      <c r="AM342" s="211">
        <f t="shared" si="67"/>
        <v>6</v>
      </c>
      <c r="AN342" s="213">
        <f t="shared" si="68"/>
        <v>46.153846153846153</v>
      </c>
      <c r="AO342" s="211">
        <v>7</v>
      </c>
      <c r="AP342" s="213">
        <f t="shared" si="69"/>
        <v>53.846153846153847</v>
      </c>
      <c r="AQ342" s="215"/>
      <c r="AR342" s="215">
        <f t="shared" si="71"/>
        <v>397</v>
      </c>
      <c r="AS342" s="215">
        <f t="shared" si="72"/>
        <v>60.334346504559264</v>
      </c>
      <c r="AT342" s="215">
        <f t="shared" si="73"/>
        <v>248</v>
      </c>
      <c r="AU342">
        <f t="shared" si="74"/>
        <v>37.689969604863222</v>
      </c>
      <c r="AV342" s="215"/>
    </row>
    <row r="343" spans="28:48">
      <c r="AB343" s="148">
        <v>339</v>
      </c>
      <c r="AC343" s="209">
        <v>10741901</v>
      </c>
      <c r="AD343">
        <f t="shared" si="64"/>
        <v>1074.1901</v>
      </c>
      <c r="AE343" s="210">
        <v>63</v>
      </c>
      <c r="AF343" s="210">
        <v>185</v>
      </c>
      <c r="AG343" s="263">
        <f t="shared" si="65"/>
        <v>248</v>
      </c>
      <c r="AH343" s="212">
        <f t="shared" si="70"/>
        <v>38.449612403100772</v>
      </c>
      <c r="AI343" s="263">
        <v>397</v>
      </c>
      <c r="AJ343" s="212">
        <f t="shared" si="66"/>
        <v>61.550387596899228</v>
      </c>
      <c r="AK343" s="211">
        <v>4</v>
      </c>
      <c r="AL343" s="211">
        <v>2</v>
      </c>
      <c r="AM343" s="211">
        <f t="shared" si="67"/>
        <v>6</v>
      </c>
      <c r="AN343" s="213">
        <f t="shared" si="68"/>
        <v>46.153846153846153</v>
      </c>
      <c r="AO343" s="211">
        <v>7</v>
      </c>
      <c r="AP343" s="213">
        <f t="shared" si="69"/>
        <v>53.846153846153847</v>
      </c>
      <c r="AQ343" s="215"/>
      <c r="AR343" s="215">
        <f t="shared" si="71"/>
        <v>397</v>
      </c>
      <c r="AS343" s="215">
        <f t="shared" si="72"/>
        <v>60.334346504559264</v>
      </c>
      <c r="AT343" s="215">
        <f t="shared" si="73"/>
        <v>248</v>
      </c>
      <c r="AU343">
        <f t="shared" si="74"/>
        <v>37.689969604863222</v>
      </c>
      <c r="AV343" s="215"/>
    </row>
    <row r="344" spans="28:48">
      <c r="AB344" s="148">
        <v>340</v>
      </c>
      <c r="AC344" s="209">
        <v>10783412</v>
      </c>
      <c r="AD344">
        <f t="shared" si="64"/>
        <v>1078.3412000000001</v>
      </c>
      <c r="AE344" s="210">
        <v>64</v>
      </c>
      <c r="AF344" s="210">
        <v>186</v>
      </c>
      <c r="AG344" s="263">
        <f t="shared" si="65"/>
        <v>250</v>
      </c>
      <c r="AH344" s="212">
        <f t="shared" si="70"/>
        <v>38.580246913580247</v>
      </c>
      <c r="AI344" s="263">
        <v>398</v>
      </c>
      <c r="AJ344" s="212">
        <f t="shared" si="66"/>
        <v>61.419753086419746</v>
      </c>
      <c r="AK344" s="211">
        <v>4</v>
      </c>
      <c r="AL344" s="211">
        <v>2</v>
      </c>
      <c r="AM344" s="211">
        <f t="shared" si="67"/>
        <v>6</v>
      </c>
      <c r="AN344" s="213">
        <f t="shared" si="68"/>
        <v>60</v>
      </c>
      <c r="AO344" s="211">
        <v>4</v>
      </c>
      <c r="AP344" s="213">
        <f t="shared" si="69"/>
        <v>40</v>
      </c>
      <c r="AQ344" s="215"/>
      <c r="AR344" s="215">
        <f t="shared" si="71"/>
        <v>398</v>
      </c>
      <c r="AS344" s="215">
        <f t="shared" si="72"/>
        <v>60.486322188449847</v>
      </c>
      <c r="AT344" s="215">
        <f t="shared" si="73"/>
        <v>250</v>
      </c>
      <c r="AU344">
        <f t="shared" si="74"/>
        <v>37.993920972644382</v>
      </c>
      <c r="AV344" s="215"/>
    </row>
    <row r="345" spans="28:48">
      <c r="AB345" s="148">
        <v>341</v>
      </c>
      <c r="AC345" s="209">
        <v>10824931</v>
      </c>
      <c r="AD345">
        <f t="shared" si="64"/>
        <v>1082.4930999999999</v>
      </c>
      <c r="AE345" s="210">
        <v>64</v>
      </c>
      <c r="AF345" s="210">
        <v>185</v>
      </c>
      <c r="AG345" s="263">
        <f t="shared" si="65"/>
        <v>249</v>
      </c>
      <c r="AH345" s="212">
        <f t="shared" si="70"/>
        <v>38.425925925925924</v>
      </c>
      <c r="AI345" s="263">
        <v>399</v>
      </c>
      <c r="AJ345" s="212">
        <f t="shared" si="66"/>
        <v>61.574074074074069</v>
      </c>
      <c r="AK345" s="211">
        <v>4</v>
      </c>
      <c r="AL345" s="211">
        <v>2</v>
      </c>
      <c r="AM345" s="211">
        <f t="shared" si="67"/>
        <v>6</v>
      </c>
      <c r="AN345" s="213">
        <f t="shared" si="68"/>
        <v>60</v>
      </c>
      <c r="AO345" s="211">
        <v>4</v>
      </c>
      <c r="AP345" s="213">
        <f t="shared" si="69"/>
        <v>40</v>
      </c>
      <c r="AQ345" s="215"/>
      <c r="AR345" s="215">
        <f t="shared" si="71"/>
        <v>399</v>
      </c>
      <c r="AS345" s="215">
        <f t="shared" si="72"/>
        <v>60.638297872340431</v>
      </c>
      <c r="AT345" s="215">
        <f t="shared" si="73"/>
        <v>249</v>
      </c>
      <c r="AU345">
        <f t="shared" si="74"/>
        <v>37.841945288753799</v>
      </c>
      <c r="AV345" s="215"/>
    </row>
    <row r="346" spans="28:48">
      <c r="AB346" s="148">
        <v>342</v>
      </c>
      <c r="AC346" s="209">
        <v>10866546</v>
      </c>
      <c r="AD346">
        <f t="shared" si="64"/>
        <v>1086.6546000000001</v>
      </c>
      <c r="AE346" s="210">
        <v>63</v>
      </c>
      <c r="AF346" s="210">
        <v>186</v>
      </c>
      <c r="AG346" s="263">
        <f t="shared" si="65"/>
        <v>249</v>
      </c>
      <c r="AH346" s="212">
        <f t="shared" si="70"/>
        <v>38.366718027734976</v>
      </c>
      <c r="AI346" s="263">
        <v>400</v>
      </c>
      <c r="AJ346" s="212">
        <f t="shared" si="66"/>
        <v>61.633281972265017</v>
      </c>
      <c r="AK346" s="211">
        <v>3</v>
      </c>
      <c r="AL346" s="211">
        <v>2</v>
      </c>
      <c r="AM346" s="211">
        <f t="shared" si="67"/>
        <v>5</v>
      </c>
      <c r="AN346" s="213">
        <f t="shared" si="68"/>
        <v>55.555555555555557</v>
      </c>
      <c r="AO346" s="211">
        <v>4</v>
      </c>
      <c r="AP346" s="213">
        <f t="shared" si="69"/>
        <v>44.444444444444443</v>
      </c>
      <c r="AQ346" s="215"/>
      <c r="AR346" s="215">
        <f t="shared" si="71"/>
        <v>400</v>
      </c>
      <c r="AS346" s="215">
        <f t="shared" si="72"/>
        <v>60.790273556231</v>
      </c>
      <c r="AT346" s="215">
        <f t="shared" si="73"/>
        <v>249</v>
      </c>
      <c r="AU346">
        <f t="shared" si="74"/>
        <v>37.841945288753799</v>
      </c>
      <c r="AV346" s="215"/>
    </row>
    <row r="347" spans="28:48">
      <c r="AB347" s="148">
        <v>343</v>
      </c>
      <c r="AC347" s="209">
        <v>10908412</v>
      </c>
      <c r="AD347">
        <f t="shared" si="64"/>
        <v>1090.8412000000001</v>
      </c>
      <c r="AE347" s="210">
        <v>63</v>
      </c>
      <c r="AF347" s="210">
        <v>186</v>
      </c>
      <c r="AG347" s="263">
        <f t="shared" si="65"/>
        <v>249</v>
      </c>
      <c r="AH347" s="212">
        <f t="shared" si="70"/>
        <v>38.366718027734976</v>
      </c>
      <c r="AI347" s="263">
        <v>400</v>
      </c>
      <c r="AJ347" s="212">
        <f t="shared" si="66"/>
        <v>61.633281972265017</v>
      </c>
      <c r="AK347" s="211">
        <v>3</v>
      </c>
      <c r="AL347" s="211">
        <v>2</v>
      </c>
      <c r="AM347" s="211">
        <f t="shared" si="67"/>
        <v>5</v>
      </c>
      <c r="AN347" s="213">
        <f t="shared" si="68"/>
        <v>55.555555555555557</v>
      </c>
      <c r="AO347" s="211">
        <v>4</v>
      </c>
      <c r="AP347" s="213">
        <f t="shared" si="69"/>
        <v>44.444444444444443</v>
      </c>
      <c r="AQ347" s="215"/>
      <c r="AR347" s="215">
        <f t="shared" si="71"/>
        <v>400</v>
      </c>
      <c r="AS347" s="215">
        <f t="shared" si="72"/>
        <v>60.790273556231</v>
      </c>
      <c r="AT347" s="215">
        <f t="shared" si="73"/>
        <v>249</v>
      </c>
      <c r="AU347">
        <f t="shared" si="74"/>
        <v>37.841945288753799</v>
      </c>
      <c r="AV347" s="215"/>
    </row>
    <row r="348" spans="28:48">
      <c r="AB348" s="148">
        <v>344</v>
      </c>
      <c r="AC348" s="209">
        <v>10950275</v>
      </c>
      <c r="AD348">
        <f t="shared" si="64"/>
        <v>1095.0274999999999</v>
      </c>
      <c r="AE348" s="210">
        <v>63</v>
      </c>
      <c r="AF348" s="210">
        <v>186</v>
      </c>
      <c r="AG348" s="263">
        <f t="shared" si="65"/>
        <v>249</v>
      </c>
      <c r="AH348" s="212">
        <f t="shared" si="70"/>
        <v>38.366718027734976</v>
      </c>
      <c r="AI348" s="263">
        <v>400</v>
      </c>
      <c r="AJ348" s="212">
        <f t="shared" si="66"/>
        <v>61.633281972265017</v>
      </c>
      <c r="AK348" s="211">
        <v>3</v>
      </c>
      <c r="AL348" s="211">
        <v>2</v>
      </c>
      <c r="AM348" s="211">
        <f t="shared" si="67"/>
        <v>5</v>
      </c>
      <c r="AN348" s="213">
        <f t="shared" si="68"/>
        <v>55.555555555555557</v>
      </c>
      <c r="AO348" s="211">
        <v>4</v>
      </c>
      <c r="AP348" s="213">
        <f t="shared" si="69"/>
        <v>44.444444444444443</v>
      </c>
      <c r="AQ348" s="215"/>
      <c r="AR348" s="215">
        <f t="shared" si="71"/>
        <v>400</v>
      </c>
      <c r="AS348" s="215">
        <f t="shared" si="72"/>
        <v>60.790273556231</v>
      </c>
      <c r="AT348" s="215">
        <f t="shared" si="73"/>
        <v>249</v>
      </c>
      <c r="AU348">
        <f t="shared" si="74"/>
        <v>37.841945288753799</v>
      </c>
      <c r="AV348" s="215"/>
    </row>
    <row r="349" spans="28:48">
      <c r="AB349" s="148">
        <v>345</v>
      </c>
      <c r="AC349" s="209">
        <v>10992147</v>
      </c>
      <c r="AD349">
        <f t="shared" si="64"/>
        <v>1099.2147</v>
      </c>
      <c r="AE349" s="210">
        <v>63</v>
      </c>
      <c r="AF349" s="210">
        <v>186</v>
      </c>
      <c r="AG349" s="263">
        <f t="shared" si="65"/>
        <v>249</v>
      </c>
      <c r="AH349" s="212">
        <f t="shared" si="70"/>
        <v>38.366718027734976</v>
      </c>
      <c r="AI349" s="263">
        <v>400</v>
      </c>
      <c r="AJ349" s="212">
        <f t="shared" si="66"/>
        <v>61.633281972265017</v>
      </c>
      <c r="AK349" s="211">
        <v>3</v>
      </c>
      <c r="AL349" s="211">
        <v>2</v>
      </c>
      <c r="AM349" s="211">
        <f t="shared" si="67"/>
        <v>5</v>
      </c>
      <c r="AN349" s="213">
        <f t="shared" si="68"/>
        <v>55.555555555555557</v>
      </c>
      <c r="AO349" s="211">
        <v>4</v>
      </c>
      <c r="AP349" s="213">
        <f t="shared" si="69"/>
        <v>44.444444444444443</v>
      </c>
      <c r="AQ349" s="215"/>
      <c r="AR349" s="215">
        <f t="shared" si="71"/>
        <v>400</v>
      </c>
      <c r="AS349" s="215">
        <f t="shared" si="72"/>
        <v>60.790273556231</v>
      </c>
      <c r="AT349" s="215">
        <f t="shared" si="73"/>
        <v>249</v>
      </c>
      <c r="AU349">
        <f t="shared" si="74"/>
        <v>37.841945288753799</v>
      </c>
      <c r="AV349" s="215"/>
    </row>
    <row r="350" spans="28:48">
      <c r="AB350" s="148">
        <v>346</v>
      </c>
      <c r="AC350" s="209">
        <v>11034010</v>
      </c>
      <c r="AD350">
        <f t="shared" si="64"/>
        <v>1103.4010000000001</v>
      </c>
      <c r="AE350" s="210">
        <v>63</v>
      </c>
      <c r="AF350" s="210">
        <v>187</v>
      </c>
      <c r="AG350" s="263">
        <f t="shared" si="65"/>
        <v>250</v>
      </c>
      <c r="AH350" s="212">
        <f t="shared" si="70"/>
        <v>38.52080123266564</v>
      </c>
      <c r="AI350" s="263">
        <v>399</v>
      </c>
      <c r="AJ350" s="212">
        <f t="shared" si="66"/>
        <v>61.479198767334367</v>
      </c>
      <c r="AK350" s="211">
        <v>3</v>
      </c>
      <c r="AL350" s="211">
        <v>2</v>
      </c>
      <c r="AM350" s="211">
        <f t="shared" si="67"/>
        <v>5</v>
      </c>
      <c r="AN350" s="213">
        <f t="shared" si="68"/>
        <v>55.555555555555557</v>
      </c>
      <c r="AO350" s="211">
        <v>4</v>
      </c>
      <c r="AP350" s="213">
        <f t="shared" si="69"/>
        <v>44.444444444444443</v>
      </c>
      <c r="AQ350" s="215"/>
      <c r="AR350" s="215">
        <f t="shared" si="71"/>
        <v>399</v>
      </c>
      <c r="AS350" s="215">
        <f t="shared" si="72"/>
        <v>60.638297872340431</v>
      </c>
      <c r="AT350" s="215">
        <f t="shared" si="73"/>
        <v>250</v>
      </c>
      <c r="AU350">
        <f t="shared" si="74"/>
        <v>37.993920972644382</v>
      </c>
      <c r="AV350" s="215"/>
    </row>
    <row r="351" spans="28:48">
      <c r="AB351" s="148">
        <v>347</v>
      </c>
      <c r="AC351" s="209">
        <v>11075878</v>
      </c>
      <c r="AD351">
        <f t="shared" si="64"/>
        <v>1107.5878</v>
      </c>
      <c r="AE351" s="210">
        <v>63</v>
      </c>
      <c r="AF351" s="210">
        <v>187</v>
      </c>
      <c r="AG351" s="263">
        <f t="shared" si="65"/>
        <v>250</v>
      </c>
      <c r="AH351" s="212">
        <f t="shared" si="70"/>
        <v>38.52080123266564</v>
      </c>
      <c r="AI351" s="263">
        <v>399</v>
      </c>
      <c r="AJ351" s="212">
        <f t="shared" si="66"/>
        <v>61.479198767334367</v>
      </c>
      <c r="AK351" s="211">
        <v>3</v>
      </c>
      <c r="AL351" s="211">
        <v>2</v>
      </c>
      <c r="AM351" s="211">
        <f t="shared" si="67"/>
        <v>5</v>
      </c>
      <c r="AN351" s="213">
        <f t="shared" si="68"/>
        <v>55.555555555555557</v>
      </c>
      <c r="AO351" s="211">
        <v>4</v>
      </c>
      <c r="AP351" s="213">
        <f t="shared" si="69"/>
        <v>44.444444444444443</v>
      </c>
      <c r="AQ351" s="215"/>
      <c r="AR351" s="215">
        <f t="shared" si="71"/>
        <v>399</v>
      </c>
      <c r="AS351" s="215">
        <f t="shared" si="72"/>
        <v>60.638297872340431</v>
      </c>
      <c r="AT351" s="215">
        <f t="shared" si="73"/>
        <v>250</v>
      </c>
      <c r="AU351">
        <f t="shared" si="74"/>
        <v>37.993920972644382</v>
      </c>
      <c r="AV351" s="215"/>
    </row>
    <row r="352" spans="28:48">
      <c r="AB352" s="148">
        <v>348</v>
      </c>
      <c r="AC352" s="209">
        <v>11117744</v>
      </c>
      <c r="AD352">
        <f t="shared" si="64"/>
        <v>1111.7744</v>
      </c>
      <c r="AE352" s="210">
        <v>63</v>
      </c>
      <c r="AF352" s="210">
        <v>186</v>
      </c>
      <c r="AG352" s="263">
        <f t="shared" si="65"/>
        <v>249</v>
      </c>
      <c r="AH352" s="212">
        <f t="shared" si="70"/>
        <v>38.366718027734976</v>
      </c>
      <c r="AI352" s="263">
        <v>400</v>
      </c>
      <c r="AJ352" s="212">
        <f t="shared" si="66"/>
        <v>61.633281972265017</v>
      </c>
      <c r="AK352" s="211">
        <v>3</v>
      </c>
      <c r="AL352" s="211">
        <v>2</v>
      </c>
      <c r="AM352" s="211">
        <f t="shared" si="67"/>
        <v>5</v>
      </c>
      <c r="AN352" s="213">
        <f t="shared" si="68"/>
        <v>55.555555555555557</v>
      </c>
      <c r="AO352" s="211">
        <v>4</v>
      </c>
      <c r="AP352" s="213">
        <f t="shared" si="69"/>
        <v>44.444444444444443</v>
      </c>
      <c r="AQ352" s="215"/>
      <c r="AR352" s="215">
        <f t="shared" si="71"/>
        <v>400</v>
      </c>
      <c r="AS352" s="215">
        <f t="shared" si="72"/>
        <v>60.790273556231</v>
      </c>
      <c r="AT352" s="215">
        <f t="shared" si="73"/>
        <v>249</v>
      </c>
      <c r="AU352">
        <f t="shared" si="74"/>
        <v>37.841945288753799</v>
      </c>
      <c r="AV352" s="215"/>
    </row>
    <row r="353" spans="28:48">
      <c r="AB353" s="148">
        <v>349</v>
      </c>
      <c r="AC353" s="209">
        <v>11159608</v>
      </c>
      <c r="AD353">
        <f t="shared" si="64"/>
        <v>1115.9608000000001</v>
      </c>
      <c r="AE353" s="210">
        <v>63</v>
      </c>
      <c r="AF353" s="210">
        <v>186</v>
      </c>
      <c r="AG353" s="263">
        <f t="shared" si="65"/>
        <v>249</v>
      </c>
      <c r="AH353" s="212">
        <f t="shared" si="70"/>
        <v>38.366718027734976</v>
      </c>
      <c r="AI353" s="263">
        <v>400</v>
      </c>
      <c r="AJ353" s="212">
        <f t="shared" si="66"/>
        <v>61.633281972265017</v>
      </c>
      <c r="AK353" s="211">
        <v>3</v>
      </c>
      <c r="AL353" s="211">
        <v>2</v>
      </c>
      <c r="AM353" s="211">
        <f t="shared" si="67"/>
        <v>5</v>
      </c>
      <c r="AN353" s="213">
        <f t="shared" si="68"/>
        <v>55.555555555555557</v>
      </c>
      <c r="AO353" s="211">
        <v>4</v>
      </c>
      <c r="AP353" s="213">
        <f t="shared" si="69"/>
        <v>44.444444444444443</v>
      </c>
      <c r="AQ353" s="215"/>
      <c r="AR353" s="215">
        <f t="shared" si="71"/>
        <v>400</v>
      </c>
      <c r="AS353" s="215">
        <f t="shared" si="72"/>
        <v>60.790273556231</v>
      </c>
      <c r="AT353" s="215">
        <f t="shared" si="73"/>
        <v>249</v>
      </c>
      <c r="AU353">
        <f t="shared" si="74"/>
        <v>37.841945288753799</v>
      </c>
      <c r="AV353" s="215"/>
    </row>
    <row r="354" spans="28:48">
      <c r="AB354" s="148">
        <v>350</v>
      </c>
      <c r="AC354" s="209">
        <v>11201470</v>
      </c>
      <c r="AD354">
        <f t="shared" si="64"/>
        <v>1120.1469999999999</v>
      </c>
      <c r="AE354" s="210">
        <v>63</v>
      </c>
      <c r="AF354" s="210">
        <v>186</v>
      </c>
      <c r="AG354" s="263">
        <f t="shared" si="65"/>
        <v>249</v>
      </c>
      <c r="AH354" s="212">
        <f t="shared" si="70"/>
        <v>38.366718027734976</v>
      </c>
      <c r="AI354" s="263">
        <v>400</v>
      </c>
      <c r="AJ354" s="212">
        <f t="shared" si="66"/>
        <v>61.633281972265017</v>
      </c>
      <c r="AK354" s="211">
        <v>3</v>
      </c>
      <c r="AL354" s="211">
        <v>2</v>
      </c>
      <c r="AM354" s="211">
        <f t="shared" si="67"/>
        <v>5</v>
      </c>
      <c r="AN354" s="213">
        <f t="shared" si="68"/>
        <v>55.555555555555557</v>
      </c>
      <c r="AO354" s="211">
        <v>4</v>
      </c>
      <c r="AP354" s="213">
        <f t="shared" si="69"/>
        <v>44.444444444444443</v>
      </c>
      <c r="AQ354" s="215"/>
      <c r="AR354" s="215">
        <f t="shared" si="71"/>
        <v>400</v>
      </c>
      <c r="AS354" s="215">
        <f t="shared" si="72"/>
        <v>60.790273556231</v>
      </c>
      <c r="AT354" s="215">
        <f t="shared" si="73"/>
        <v>249</v>
      </c>
      <c r="AU354">
        <f t="shared" si="74"/>
        <v>37.841945288753799</v>
      </c>
      <c r="AV354" s="215"/>
    </row>
    <row r="355" spans="28:48">
      <c r="AB355" s="148">
        <v>351</v>
      </c>
      <c r="AC355" s="209">
        <v>11243338</v>
      </c>
      <c r="AD355">
        <f t="shared" si="64"/>
        <v>1124.3338000000001</v>
      </c>
      <c r="AE355" s="210">
        <v>63</v>
      </c>
      <c r="AF355" s="210">
        <v>186</v>
      </c>
      <c r="AG355" s="263">
        <f t="shared" si="65"/>
        <v>249</v>
      </c>
      <c r="AH355" s="212">
        <f t="shared" si="70"/>
        <v>38.366718027734976</v>
      </c>
      <c r="AI355" s="263">
        <v>400</v>
      </c>
      <c r="AJ355" s="212">
        <f t="shared" si="66"/>
        <v>61.633281972265017</v>
      </c>
      <c r="AK355" s="211">
        <v>3</v>
      </c>
      <c r="AL355" s="211">
        <v>2</v>
      </c>
      <c r="AM355" s="211">
        <f t="shared" si="67"/>
        <v>5</v>
      </c>
      <c r="AN355" s="213">
        <f t="shared" si="68"/>
        <v>55.555555555555557</v>
      </c>
      <c r="AO355" s="211">
        <v>4</v>
      </c>
      <c r="AP355" s="213">
        <f t="shared" si="69"/>
        <v>44.444444444444443</v>
      </c>
      <c r="AQ355" s="215"/>
      <c r="AR355" s="215">
        <f t="shared" si="71"/>
        <v>400</v>
      </c>
      <c r="AS355" s="215">
        <f t="shared" si="72"/>
        <v>60.790273556231</v>
      </c>
      <c r="AT355" s="215">
        <f t="shared" si="73"/>
        <v>249</v>
      </c>
      <c r="AU355">
        <f t="shared" si="74"/>
        <v>37.841945288753799</v>
      </c>
      <c r="AV355" s="215"/>
    </row>
    <row r="356" spans="28:48">
      <c r="AB356" s="148">
        <v>352</v>
      </c>
      <c r="AC356" s="209">
        <v>11285206</v>
      </c>
      <c r="AD356">
        <f t="shared" si="64"/>
        <v>1128.5206000000001</v>
      </c>
      <c r="AE356" s="210">
        <v>63</v>
      </c>
      <c r="AF356" s="210">
        <v>187</v>
      </c>
      <c r="AG356" s="263">
        <f t="shared" si="65"/>
        <v>250</v>
      </c>
      <c r="AH356" s="212">
        <f t="shared" si="70"/>
        <v>38.52080123266564</v>
      </c>
      <c r="AI356" s="263">
        <v>399</v>
      </c>
      <c r="AJ356" s="212">
        <f t="shared" si="66"/>
        <v>61.479198767334367</v>
      </c>
      <c r="AK356" s="211">
        <v>3</v>
      </c>
      <c r="AL356" s="211">
        <v>2</v>
      </c>
      <c r="AM356" s="211">
        <f t="shared" si="67"/>
        <v>5</v>
      </c>
      <c r="AN356" s="213">
        <f t="shared" si="68"/>
        <v>55.555555555555557</v>
      </c>
      <c r="AO356" s="211">
        <v>4</v>
      </c>
      <c r="AP356" s="213">
        <f t="shared" si="69"/>
        <v>44.444444444444443</v>
      </c>
      <c r="AQ356" s="215"/>
      <c r="AR356" s="215">
        <f t="shared" si="71"/>
        <v>399</v>
      </c>
      <c r="AS356" s="215">
        <f t="shared" si="72"/>
        <v>60.638297872340431</v>
      </c>
      <c r="AT356" s="215">
        <f t="shared" si="73"/>
        <v>250</v>
      </c>
      <c r="AU356">
        <f t="shared" si="74"/>
        <v>37.993920972644382</v>
      </c>
      <c r="AV356" s="215"/>
    </row>
    <row r="357" spans="28:48">
      <c r="AB357" s="148">
        <v>353</v>
      </c>
      <c r="AC357" s="209">
        <v>11327077</v>
      </c>
      <c r="AD357">
        <f t="shared" si="64"/>
        <v>1132.7076999999999</v>
      </c>
      <c r="AE357" s="210">
        <v>63</v>
      </c>
      <c r="AF357" s="210">
        <v>187</v>
      </c>
      <c r="AG357" s="263">
        <f t="shared" si="65"/>
        <v>250</v>
      </c>
      <c r="AH357" s="212">
        <f t="shared" si="70"/>
        <v>38.52080123266564</v>
      </c>
      <c r="AI357" s="263">
        <v>399</v>
      </c>
      <c r="AJ357" s="212">
        <f t="shared" si="66"/>
        <v>61.479198767334367</v>
      </c>
      <c r="AK357" s="211">
        <v>3</v>
      </c>
      <c r="AL357" s="211">
        <v>2</v>
      </c>
      <c r="AM357" s="211">
        <f t="shared" si="67"/>
        <v>5</v>
      </c>
      <c r="AN357" s="213">
        <f t="shared" si="68"/>
        <v>55.555555555555557</v>
      </c>
      <c r="AO357" s="211">
        <v>4</v>
      </c>
      <c r="AP357" s="213">
        <f t="shared" si="69"/>
        <v>44.444444444444443</v>
      </c>
      <c r="AQ357" s="215"/>
      <c r="AR357" s="215">
        <f t="shared" si="71"/>
        <v>399</v>
      </c>
      <c r="AS357" s="215">
        <f t="shared" si="72"/>
        <v>60.638297872340431</v>
      </c>
      <c r="AT357" s="215">
        <f t="shared" si="73"/>
        <v>250</v>
      </c>
      <c r="AU357">
        <f t="shared" si="74"/>
        <v>37.993920972644382</v>
      </c>
      <c r="AV357" s="215"/>
    </row>
    <row r="358" spans="28:48">
      <c r="AB358" s="148">
        <v>354</v>
      </c>
      <c r="AC358" s="209">
        <v>11368938</v>
      </c>
      <c r="AD358">
        <f t="shared" si="64"/>
        <v>1136.8938000000001</v>
      </c>
      <c r="AE358" s="210">
        <v>63</v>
      </c>
      <c r="AF358" s="210">
        <v>186</v>
      </c>
      <c r="AG358" s="263">
        <f t="shared" si="65"/>
        <v>249</v>
      </c>
      <c r="AH358" s="212">
        <f t="shared" si="70"/>
        <v>38.366718027734976</v>
      </c>
      <c r="AI358" s="263">
        <v>400</v>
      </c>
      <c r="AJ358" s="212">
        <f t="shared" si="66"/>
        <v>61.633281972265017</v>
      </c>
      <c r="AK358" s="211">
        <v>3</v>
      </c>
      <c r="AL358" s="211">
        <v>2</v>
      </c>
      <c r="AM358" s="211">
        <f t="shared" si="67"/>
        <v>5</v>
      </c>
      <c r="AN358" s="213">
        <f t="shared" si="68"/>
        <v>55.555555555555557</v>
      </c>
      <c r="AO358" s="211">
        <v>4</v>
      </c>
      <c r="AP358" s="213">
        <f t="shared" si="69"/>
        <v>44.444444444444443</v>
      </c>
      <c r="AQ358" s="215"/>
      <c r="AR358" s="215">
        <f t="shared" si="71"/>
        <v>400</v>
      </c>
      <c r="AS358" s="215">
        <f t="shared" si="72"/>
        <v>60.790273556231</v>
      </c>
      <c r="AT358" s="215">
        <f t="shared" si="73"/>
        <v>249</v>
      </c>
      <c r="AU358">
        <f t="shared" si="74"/>
        <v>37.841945288753799</v>
      </c>
      <c r="AV358" s="215"/>
    </row>
    <row r="359" spans="28:48">
      <c r="AB359" s="148">
        <v>355</v>
      </c>
      <c r="AC359" s="209">
        <v>11410804</v>
      </c>
      <c r="AD359">
        <f t="shared" si="64"/>
        <v>1141.0804000000001</v>
      </c>
      <c r="AE359" s="210">
        <v>63</v>
      </c>
      <c r="AF359" s="210">
        <v>186</v>
      </c>
      <c r="AG359" s="263">
        <f t="shared" si="65"/>
        <v>249</v>
      </c>
      <c r="AH359" s="212">
        <f t="shared" si="70"/>
        <v>38.366718027734976</v>
      </c>
      <c r="AI359" s="263">
        <v>400</v>
      </c>
      <c r="AJ359" s="212">
        <f t="shared" si="66"/>
        <v>61.633281972265017</v>
      </c>
      <c r="AK359" s="211">
        <v>3</v>
      </c>
      <c r="AL359" s="211">
        <v>2</v>
      </c>
      <c r="AM359" s="211">
        <f t="shared" si="67"/>
        <v>5</v>
      </c>
      <c r="AN359" s="213">
        <f t="shared" si="68"/>
        <v>55.555555555555557</v>
      </c>
      <c r="AO359" s="211">
        <v>4</v>
      </c>
      <c r="AP359" s="213">
        <f t="shared" si="69"/>
        <v>44.444444444444443</v>
      </c>
      <c r="AQ359" s="215"/>
      <c r="AR359" s="215">
        <f t="shared" si="71"/>
        <v>400</v>
      </c>
      <c r="AS359" s="215">
        <f t="shared" si="72"/>
        <v>60.790273556231</v>
      </c>
      <c r="AT359" s="215">
        <f t="shared" si="73"/>
        <v>249</v>
      </c>
      <c r="AU359">
        <f t="shared" si="74"/>
        <v>37.841945288753799</v>
      </c>
      <c r="AV359" s="215"/>
    </row>
    <row r="360" spans="28:48">
      <c r="AB360" s="148">
        <v>356</v>
      </c>
      <c r="AC360" s="209">
        <v>11452669</v>
      </c>
      <c r="AD360">
        <f t="shared" si="64"/>
        <v>1145.2669000000001</v>
      </c>
      <c r="AE360" s="210">
        <v>63</v>
      </c>
      <c r="AF360" s="210">
        <v>186</v>
      </c>
      <c r="AG360" s="263">
        <f t="shared" si="65"/>
        <v>249</v>
      </c>
      <c r="AH360" s="212">
        <f t="shared" si="70"/>
        <v>38.366718027734976</v>
      </c>
      <c r="AI360" s="263">
        <v>400</v>
      </c>
      <c r="AJ360" s="212">
        <f t="shared" si="66"/>
        <v>61.633281972265017</v>
      </c>
      <c r="AK360" s="211">
        <v>3</v>
      </c>
      <c r="AL360" s="211">
        <v>2</v>
      </c>
      <c r="AM360" s="211">
        <f t="shared" si="67"/>
        <v>5</v>
      </c>
      <c r="AN360" s="213">
        <f t="shared" si="68"/>
        <v>55.555555555555557</v>
      </c>
      <c r="AO360" s="211">
        <v>4</v>
      </c>
      <c r="AP360" s="213">
        <f t="shared" si="69"/>
        <v>44.444444444444443</v>
      </c>
      <c r="AQ360" s="215"/>
      <c r="AR360" s="215">
        <f t="shared" si="71"/>
        <v>400</v>
      </c>
      <c r="AS360" s="215">
        <f t="shared" si="72"/>
        <v>60.790273556231</v>
      </c>
      <c r="AT360" s="215">
        <f t="shared" si="73"/>
        <v>249</v>
      </c>
      <c r="AU360">
        <f t="shared" si="74"/>
        <v>37.841945288753799</v>
      </c>
      <c r="AV360" s="215"/>
    </row>
    <row r="361" spans="28:48">
      <c r="AB361" s="148">
        <v>357</v>
      </c>
      <c r="AC361" s="209">
        <v>11494536</v>
      </c>
      <c r="AD361">
        <f t="shared" si="64"/>
        <v>1149.4536000000001</v>
      </c>
      <c r="AE361" s="210">
        <v>63</v>
      </c>
      <c r="AF361" s="210">
        <v>187</v>
      </c>
      <c r="AG361" s="263">
        <f t="shared" si="65"/>
        <v>250</v>
      </c>
      <c r="AH361" s="212">
        <f t="shared" si="70"/>
        <v>38.52080123266564</v>
      </c>
      <c r="AI361" s="263">
        <v>399</v>
      </c>
      <c r="AJ361" s="212">
        <f t="shared" si="66"/>
        <v>61.479198767334367</v>
      </c>
      <c r="AK361" s="211">
        <v>3</v>
      </c>
      <c r="AL361" s="211">
        <v>2</v>
      </c>
      <c r="AM361" s="211">
        <f t="shared" si="67"/>
        <v>5</v>
      </c>
      <c r="AN361" s="213">
        <f t="shared" si="68"/>
        <v>55.555555555555557</v>
      </c>
      <c r="AO361" s="211">
        <v>4</v>
      </c>
      <c r="AP361" s="213">
        <f t="shared" si="69"/>
        <v>44.444444444444443</v>
      </c>
      <c r="AQ361" s="215"/>
      <c r="AR361" s="215">
        <f t="shared" si="71"/>
        <v>399</v>
      </c>
      <c r="AS361" s="215">
        <f t="shared" si="72"/>
        <v>60.638297872340431</v>
      </c>
      <c r="AT361" s="215">
        <f t="shared" si="73"/>
        <v>250</v>
      </c>
      <c r="AU361">
        <f t="shared" si="74"/>
        <v>37.993920972644382</v>
      </c>
      <c r="AV361" s="215"/>
    </row>
    <row r="362" spans="28:48">
      <c r="AB362" s="148">
        <v>358</v>
      </c>
      <c r="AC362" s="209">
        <v>11536407</v>
      </c>
      <c r="AD362">
        <f t="shared" si="64"/>
        <v>1153.6406999999999</v>
      </c>
      <c r="AE362" s="210">
        <v>63</v>
      </c>
      <c r="AF362" s="210">
        <v>186</v>
      </c>
      <c r="AG362" s="263">
        <f t="shared" si="65"/>
        <v>249</v>
      </c>
      <c r="AH362" s="212">
        <f t="shared" si="70"/>
        <v>38.366718027734976</v>
      </c>
      <c r="AI362" s="263">
        <v>400</v>
      </c>
      <c r="AJ362" s="212">
        <f t="shared" si="66"/>
        <v>61.633281972265017</v>
      </c>
      <c r="AK362" s="211">
        <v>3</v>
      </c>
      <c r="AL362" s="211">
        <v>2</v>
      </c>
      <c r="AM362" s="211">
        <f t="shared" si="67"/>
        <v>5</v>
      </c>
      <c r="AN362" s="213">
        <f t="shared" si="68"/>
        <v>55.555555555555557</v>
      </c>
      <c r="AO362" s="211">
        <v>4</v>
      </c>
      <c r="AP362" s="213">
        <f t="shared" si="69"/>
        <v>44.444444444444443</v>
      </c>
      <c r="AQ362" s="215"/>
      <c r="AR362" s="215">
        <f t="shared" si="71"/>
        <v>400</v>
      </c>
      <c r="AS362" s="215">
        <f t="shared" si="72"/>
        <v>60.790273556231</v>
      </c>
      <c r="AT362" s="215">
        <f t="shared" si="73"/>
        <v>249</v>
      </c>
      <c r="AU362">
        <f t="shared" si="74"/>
        <v>37.841945288753799</v>
      </c>
      <c r="AV362" s="215"/>
    </row>
    <row r="363" spans="28:48">
      <c r="AB363" s="148">
        <v>359</v>
      </c>
      <c r="AC363" s="209">
        <v>11578269</v>
      </c>
      <c r="AD363">
        <f t="shared" si="64"/>
        <v>1157.8269</v>
      </c>
      <c r="AE363" s="210">
        <v>63</v>
      </c>
      <c r="AF363" s="210">
        <v>186</v>
      </c>
      <c r="AG363" s="263">
        <f t="shared" si="65"/>
        <v>249</v>
      </c>
      <c r="AH363" s="212">
        <f t="shared" si="70"/>
        <v>38.366718027734976</v>
      </c>
      <c r="AI363" s="263">
        <v>400</v>
      </c>
      <c r="AJ363" s="212">
        <f t="shared" si="66"/>
        <v>61.633281972265017</v>
      </c>
      <c r="AK363" s="211">
        <v>3</v>
      </c>
      <c r="AL363" s="211">
        <v>2</v>
      </c>
      <c r="AM363" s="211">
        <f t="shared" si="67"/>
        <v>5</v>
      </c>
      <c r="AN363" s="213">
        <f t="shared" si="68"/>
        <v>55.555555555555557</v>
      </c>
      <c r="AO363" s="211">
        <v>4</v>
      </c>
      <c r="AP363" s="213">
        <f t="shared" si="69"/>
        <v>44.444444444444443</v>
      </c>
      <c r="AQ363" s="215"/>
      <c r="AR363" s="215">
        <f t="shared" si="71"/>
        <v>400</v>
      </c>
      <c r="AS363" s="215">
        <f t="shared" si="72"/>
        <v>60.790273556231</v>
      </c>
      <c r="AT363" s="215">
        <f t="shared" si="73"/>
        <v>249</v>
      </c>
      <c r="AU363">
        <f t="shared" si="74"/>
        <v>37.841945288753799</v>
      </c>
      <c r="AV363" s="215"/>
    </row>
    <row r="364" spans="28:48">
      <c r="AB364" s="148">
        <v>360</v>
      </c>
      <c r="AC364" s="209">
        <v>11620137</v>
      </c>
      <c r="AD364">
        <f t="shared" si="64"/>
        <v>1162.0137</v>
      </c>
      <c r="AE364" s="210">
        <v>63</v>
      </c>
      <c r="AF364" s="210">
        <v>186</v>
      </c>
      <c r="AG364" s="263">
        <f t="shared" si="65"/>
        <v>249</v>
      </c>
      <c r="AH364" s="212">
        <f t="shared" si="70"/>
        <v>38.366718027734976</v>
      </c>
      <c r="AI364" s="263">
        <v>400</v>
      </c>
      <c r="AJ364" s="212">
        <f t="shared" si="66"/>
        <v>61.633281972265017</v>
      </c>
      <c r="AK364" s="211">
        <v>3</v>
      </c>
      <c r="AL364" s="211">
        <v>2</v>
      </c>
      <c r="AM364" s="211">
        <f t="shared" si="67"/>
        <v>5</v>
      </c>
      <c r="AN364" s="213">
        <f t="shared" si="68"/>
        <v>55.555555555555557</v>
      </c>
      <c r="AO364" s="211">
        <v>4</v>
      </c>
      <c r="AP364" s="213">
        <f t="shared" si="69"/>
        <v>44.444444444444443</v>
      </c>
      <c r="AQ364" s="215"/>
      <c r="AR364" s="215">
        <f t="shared" si="71"/>
        <v>400</v>
      </c>
      <c r="AS364" s="215">
        <f t="shared" si="72"/>
        <v>60.790273556231</v>
      </c>
      <c r="AT364" s="215">
        <f t="shared" si="73"/>
        <v>249</v>
      </c>
      <c r="AU364">
        <f t="shared" si="74"/>
        <v>37.841945288753799</v>
      </c>
      <c r="AV364" s="215"/>
    </row>
    <row r="365" spans="28:48">
      <c r="AB365" s="148">
        <v>361</v>
      </c>
      <c r="AC365" s="209">
        <v>11661998</v>
      </c>
      <c r="AD365">
        <f t="shared" si="64"/>
        <v>1166.1998000000001</v>
      </c>
      <c r="AE365" s="210">
        <v>63</v>
      </c>
      <c r="AF365" s="210">
        <v>186</v>
      </c>
      <c r="AG365" s="263">
        <f t="shared" si="65"/>
        <v>249</v>
      </c>
      <c r="AH365" s="212">
        <f t="shared" si="70"/>
        <v>38.366718027734976</v>
      </c>
      <c r="AI365" s="263">
        <v>400</v>
      </c>
      <c r="AJ365" s="212">
        <f t="shared" si="66"/>
        <v>61.633281972265017</v>
      </c>
      <c r="AK365" s="211">
        <v>3</v>
      </c>
      <c r="AL365" s="211">
        <v>2</v>
      </c>
      <c r="AM365" s="211">
        <f t="shared" si="67"/>
        <v>5</v>
      </c>
      <c r="AN365" s="213">
        <f t="shared" si="68"/>
        <v>55.555555555555557</v>
      </c>
      <c r="AO365" s="211">
        <v>4</v>
      </c>
      <c r="AP365" s="213">
        <f t="shared" si="69"/>
        <v>44.444444444444443</v>
      </c>
      <c r="AQ365" s="215"/>
      <c r="AR365" s="215">
        <f t="shared" si="71"/>
        <v>400</v>
      </c>
      <c r="AS365" s="215">
        <f t="shared" si="72"/>
        <v>60.790273556231</v>
      </c>
      <c r="AT365" s="215">
        <f t="shared" si="73"/>
        <v>249</v>
      </c>
      <c r="AU365">
        <f t="shared" si="74"/>
        <v>37.841945288753799</v>
      </c>
      <c r="AV365" s="215"/>
    </row>
    <row r="366" spans="28:48">
      <c r="AB366" s="148">
        <v>362</v>
      </c>
      <c r="AC366" s="209">
        <v>11703869</v>
      </c>
      <c r="AD366">
        <f t="shared" si="64"/>
        <v>1170.3869</v>
      </c>
      <c r="AE366" s="210">
        <v>63</v>
      </c>
      <c r="AF366" s="210">
        <v>186</v>
      </c>
      <c r="AG366" s="263">
        <f t="shared" si="65"/>
        <v>249</v>
      </c>
      <c r="AH366" s="212">
        <f t="shared" si="70"/>
        <v>38.366718027734976</v>
      </c>
      <c r="AI366" s="263">
        <v>400</v>
      </c>
      <c r="AJ366" s="212">
        <f t="shared" si="66"/>
        <v>61.633281972265017</v>
      </c>
      <c r="AK366" s="211">
        <v>3</v>
      </c>
      <c r="AL366" s="211">
        <v>2</v>
      </c>
      <c r="AM366" s="211">
        <f t="shared" si="67"/>
        <v>5</v>
      </c>
      <c r="AN366" s="213">
        <f t="shared" si="68"/>
        <v>55.555555555555557</v>
      </c>
      <c r="AO366" s="211">
        <v>4</v>
      </c>
      <c r="AP366" s="213">
        <f t="shared" si="69"/>
        <v>44.444444444444443</v>
      </c>
      <c r="AQ366" s="215"/>
      <c r="AR366" s="215">
        <f t="shared" si="71"/>
        <v>400</v>
      </c>
      <c r="AS366" s="215">
        <f t="shared" si="72"/>
        <v>60.790273556231</v>
      </c>
      <c r="AT366" s="215">
        <f t="shared" si="73"/>
        <v>249</v>
      </c>
      <c r="AU366">
        <f t="shared" si="74"/>
        <v>37.841945288753799</v>
      </c>
      <c r="AV366" s="215"/>
    </row>
    <row r="367" spans="28:48">
      <c r="AB367" s="148">
        <v>363</v>
      </c>
      <c r="AC367" s="209">
        <v>11745735</v>
      </c>
      <c r="AD367">
        <f t="shared" si="64"/>
        <v>1174.5735</v>
      </c>
      <c r="AE367" s="210">
        <v>64</v>
      </c>
      <c r="AF367" s="210">
        <v>186</v>
      </c>
      <c r="AG367" s="263">
        <f t="shared" si="65"/>
        <v>250</v>
      </c>
      <c r="AH367" s="212">
        <f t="shared" si="70"/>
        <v>38.52080123266564</v>
      </c>
      <c r="AI367" s="263">
        <v>399</v>
      </c>
      <c r="AJ367" s="212">
        <f t="shared" si="66"/>
        <v>61.479198767334367</v>
      </c>
      <c r="AK367" s="211">
        <v>3</v>
      </c>
      <c r="AL367" s="211">
        <v>2</v>
      </c>
      <c r="AM367" s="211">
        <f t="shared" si="67"/>
        <v>5</v>
      </c>
      <c r="AN367" s="213">
        <f t="shared" si="68"/>
        <v>55.555555555555557</v>
      </c>
      <c r="AO367" s="211">
        <v>4</v>
      </c>
      <c r="AP367" s="213">
        <f t="shared" si="69"/>
        <v>44.444444444444443</v>
      </c>
      <c r="AQ367" s="215"/>
      <c r="AR367" s="215">
        <f t="shared" si="71"/>
        <v>399</v>
      </c>
      <c r="AS367" s="215">
        <f t="shared" si="72"/>
        <v>60.638297872340431</v>
      </c>
      <c r="AT367" s="215">
        <f t="shared" si="73"/>
        <v>250</v>
      </c>
      <c r="AU367">
        <f t="shared" si="74"/>
        <v>37.993920972644382</v>
      </c>
      <c r="AV367" s="215"/>
    </row>
    <row r="368" spans="28:48">
      <c r="AB368" s="148">
        <v>364</v>
      </c>
      <c r="AC368" s="209">
        <v>11787598</v>
      </c>
      <c r="AD368">
        <f t="shared" si="64"/>
        <v>1178.7598</v>
      </c>
      <c r="AE368" s="210">
        <v>63</v>
      </c>
      <c r="AF368" s="210">
        <v>186</v>
      </c>
      <c r="AG368" s="263">
        <f t="shared" si="65"/>
        <v>249</v>
      </c>
      <c r="AH368" s="212">
        <f t="shared" si="70"/>
        <v>38.366718027734976</v>
      </c>
      <c r="AI368" s="263">
        <v>400</v>
      </c>
      <c r="AJ368" s="212">
        <f t="shared" si="66"/>
        <v>61.633281972265017</v>
      </c>
      <c r="AK368" s="211">
        <v>3</v>
      </c>
      <c r="AL368" s="211">
        <v>2</v>
      </c>
      <c r="AM368" s="211">
        <f t="shared" si="67"/>
        <v>5</v>
      </c>
      <c r="AN368" s="213">
        <f t="shared" si="68"/>
        <v>55.555555555555557</v>
      </c>
      <c r="AO368" s="211">
        <v>4</v>
      </c>
      <c r="AP368" s="213">
        <f t="shared" si="69"/>
        <v>44.444444444444443</v>
      </c>
      <c r="AQ368" s="215"/>
      <c r="AR368" s="215">
        <f t="shared" si="71"/>
        <v>400</v>
      </c>
      <c r="AS368" s="215">
        <f t="shared" si="72"/>
        <v>60.790273556231</v>
      </c>
      <c r="AT368" s="215">
        <f t="shared" si="73"/>
        <v>249</v>
      </c>
      <c r="AU368">
        <f t="shared" si="74"/>
        <v>37.841945288753799</v>
      </c>
      <c r="AV368" s="215"/>
    </row>
    <row r="369" spans="28:48">
      <c r="AB369" s="148">
        <v>365</v>
      </c>
      <c r="AC369" s="209">
        <v>11829462</v>
      </c>
      <c r="AD369">
        <f t="shared" si="64"/>
        <v>1182.9462000000001</v>
      </c>
      <c r="AE369" s="210">
        <v>63</v>
      </c>
      <c r="AF369" s="210">
        <v>186</v>
      </c>
      <c r="AG369" s="263">
        <f t="shared" si="65"/>
        <v>249</v>
      </c>
      <c r="AH369" s="212">
        <f t="shared" si="70"/>
        <v>38.366718027734976</v>
      </c>
      <c r="AI369" s="263">
        <v>400</v>
      </c>
      <c r="AJ369" s="212">
        <f t="shared" si="66"/>
        <v>61.633281972265017</v>
      </c>
      <c r="AK369" s="211">
        <v>3</v>
      </c>
      <c r="AL369" s="211">
        <v>2</v>
      </c>
      <c r="AM369" s="211">
        <f t="shared" si="67"/>
        <v>5</v>
      </c>
      <c r="AN369" s="213">
        <f t="shared" si="68"/>
        <v>55.555555555555557</v>
      </c>
      <c r="AO369" s="211">
        <v>4</v>
      </c>
      <c r="AP369" s="213">
        <f t="shared" si="69"/>
        <v>44.444444444444443</v>
      </c>
      <c r="AQ369" s="215"/>
      <c r="AR369" s="215">
        <f t="shared" si="71"/>
        <v>400</v>
      </c>
      <c r="AS369" s="215">
        <f t="shared" si="72"/>
        <v>60.790273556231</v>
      </c>
      <c r="AT369" s="215">
        <f t="shared" si="73"/>
        <v>249</v>
      </c>
      <c r="AU369">
        <f t="shared" si="74"/>
        <v>37.841945288753799</v>
      </c>
      <c r="AV369" s="215"/>
    </row>
    <row r="370" spans="28:48">
      <c r="AB370" s="148">
        <v>366</v>
      </c>
      <c r="AC370" s="209">
        <v>11871332</v>
      </c>
      <c r="AD370">
        <f t="shared" si="64"/>
        <v>1187.1332</v>
      </c>
      <c r="AE370" s="210">
        <v>63</v>
      </c>
      <c r="AF370" s="210">
        <v>186</v>
      </c>
      <c r="AG370" s="263">
        <f t="shared" si="65"/>
        <v>249</v>
      </c>
      <c r="AH370" s="212">
        <f t="shared" si="70"/>
        <v>38.366718027734976</v>
      </c>
      <c r="AI370" s="263">
        <v>400</v>
      </c>
      <c r="AJ370" s="212">
        <f t="shared" si="66"/>
        <v>61.633281972265017</v>
      </c>
      <c r="AK370" s="211">
        <v>3</v>
      </c>
      <c r="AL370" s="211">
        <v>2</v>
      </c>
      <c r="AM370" s="211">
        <f t="shared" si="67"/>
        <v>5</v>
      </c>
      <c r="AN370" s="213">
        <f t="shared" si="68"/>
        <v>55.555555555555557</v>
      </c>
      <c r="AO370" s="211">
        <v>4</v>
      </c>
      <c r="AP370" s="213">
        <f t="shared" si="69"/>
        <v>44.444444444444443</v>
      </c>
      <c r="AQ370" s="215"/>
      <c r="AR370" s="215">
        <f t="shared" si="71"/>
        <v>400</v>
      </c>
      <c r="AS370" s="215">
        <f t="shared" si="72"/>
        <v>60.790273556231</v>
      </c>
      <c r="AT370" s="215">
        <f t="shared" si="73"/>
        <v>249</v>
      </c>
      <c r="AU370">
        <f t="shared" si="74"/>
        <v>37.841945288753799</v>
      </c>
      <c r="AV370" s="215"/>
    </row>
    <row r="371" spans="28:48">
      <c r="AB371" s="148">
        <v>367</v>
      </c>
      <c r="AC371" s="209">
        <v>11913200</v>
      </c>
      <c r="AD371">
        <f t="shared" si="64"/>
        <v>1191.32</v>
      </c>
      <c r="AE371" s="210">
        <v>63</v>
      </c>
      <c r="AF371" s="210">
        <v>186</v>
      </c>
      <c r="AG371" s="263">
        <f t="shared" si="65"/>
        <v>249</v>
      </c>
      <c r="AH371" s="212">
        <f t="shared" si="70"/>
        <v>38.366718027734976</v>
      </c>
      <c r="AI371" s="263">
        <v>400</v>
      </c>
      <c r="AJ371" s="212">
        <f t="shared" si="66"/>
        <v>61.633281972265017</v>
      </c>
      <c r="AK371" s="211">
        <v>3</v>
      </c>
      <c r="AL371" s="211">
        <v>2</v>
      </c>
      <c r="AM371" s="211">
        <f t="shared" si="67"/>
        <v>5</v>
      </c>
      <c r="AN371" s="213">
        <f t="shared" si="68"/>
        <v>55.555555555555557</v>
      </c>
      <c r="AO371" s="211">
        <v>4</v>
      </c>
      <c r="AP371" s="213">
        <f t="shared" si="69"/>
        <v>44.444444444444443</v>
      </c>
      <c r="AQ371" s="215"/>
      <c r="AR371" s="215">
        <f t="shared" si="71"/>
        <v>400</v>
      </c>
      <c r="AS371" s="215">
        <f t="shared" si="72"/>
        <v>60.790273556231</v>
      </c>
      <c r="AT371" s="215">
        <f t="shared" si="73"/>
        <v>249</v>
      </c>
      <c r="AU371">
        <f t="shared" si="74"/>
        <v>37.841945288753799</v>
      </c>
      <c r="AV371" s="215"/>
    </row>
    <row r="372" spans="28:48">
      <c r="AB372" s="148">
        <v>368</v>
      </c>
      <c r="AC372" s="209">
        <v>11955062</v>
      </c>
      <c r="AD372">
        <f t="shared" si="64"/>
        <v>1195.5062</v>
      </c>
      <c r="AE372" s="210">
        <v>63</v>
      </c>
      <c r="AF372" s="210">
        <v>186</v>
      </c>
      <c r="AG372" s="263">
        <f t="shared" si="65"/>
        <v>249</v>
      </c>
      <c r="AH372" s="212">
        <f t="shared" si="70"/>
        <v>38.366718027734976</v>
      </c>
      <c r="AI372" s="263">
        <v>400</v>
      </c>
      <c r="AJ372" s="212">
        <f t="shared" si="66"/>
        <v>61.633281972265017</v>
      </c>
      <c r="AK372" s="211">
        <v>3</v>
      </c>
      <c r="AL372" s="211">
        <v>2</v>
      </c>
      <c r="AM372" s="211">
        <f t="shared" si="67"/>
        <v>5</v>
      </c>
      <c r="AN372" s="213">
        <f t="shared" si="68"/>
        <v>55.555555555555557</v>
      </c>
      <c r="AO372" s="211">
        <v>4</v>
      </c>
      <c r="AP372" s="213">
        <f t="shared" si="69"/>
        <v>44.444444444444443</v>
      </c>
      <c r="AQ372" s="215"/>
      <c r="AR372" s="215">
        <f t="shared" si="71"/>
        <v>400</v>
      </c>
      <c r="AS372" s="215">
        <f t="shared" si="72"/>
        <v>60.790273556231</v>
      </c>
      <c r="AT372" s="215">
        <f t="shared" si="73"/>
        <v>249</v>
      </c>
      <c r="AU372">
        <f t="shared" si="74"/>
        <v>37.841945288753799</v>
      </c>
      <c r="AV372" s="215"/>
    </row>
  </sheetData>
  <sortState ref="AB4:AI372">
    <sortCondition ref="AB4:AB372"/>
  </sortState>
  <mergeCells count="5">
    <mergeCell ref="A3:I3"/>
    <mergeCell ref="A1:S1"/>
    <mergeCell ref="AE2:AI2"/>
    <mergeCell ref="AK2:AO2"/>
    <mergeCell ref="AE1:AP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0735"/>
  <sheetViews>
    <sheetView workbookViewId="0">
      <selection activeCell="P37" sqref="P37"/>
    </sheetView>
  </sheetViews>
  <sheetFormatPr defaultRowHeight="15"/>
  <sheetData>
    <row r="1" spans="1:32">
      <c r="A1" s="154"/>
      <c r="C1" s="155" t="s">
        <v>1729</v>
      </c>
    </row>
    <row r="3" spans="1:32">
      <c r="A3" s="156" t="s">
        <v>1730</v>
      </c>
      <c r="B3" s="157"/>
      <c r="C3" s="157"/>
      <c r="D3" s="157"/>
      <c r="E3" s="157"/>
      <c r="F3" s="157"/>
      <c r="G3" s="157"/>
      <c r="H3" s="158"/>
    </row>
    <row r="4" spans="1:32">
      <c r="A4" s="159" t="s">
        <v>1731</v>
      </c>
      <c r="B4" s="160"/>
      <c r="C4" s="160"/>
      <c r="D4" s="160"/>
      <c r="E4" s="160"/>
      <c r="F4" s="160"/>
      <c r="G4" s="160"/>
      <c r="H4" s="161"/>
    </row>
    <row r="5" spans="1:32">
      <c r="A5" s="162" t="s">
        <v>1732</v>
      </c>
      <c r="B5" s="163"/>
      <c r="C5" s="163"/>
      <c r="D5" s="163"/>
      <c r="E5" s="163"/>
      <c r="F5" s="163"/>
      <c r="G5" s="163"/>
      <c r="H5" s="164"/>
      <c r="AE5" s="165">
        <v>0.71033100000000005</v>
      </c>
      <c r="AF5">
        <f t="shared" ref="AF5:AF68" si="0">NORMDIST(AE5,$N$9,$O$9,FALSE)</f>
        <v>5.7479809677554112E-3</v>
      </c>
    </row>
    <row r="6" spans="1:32">
      <c r="AE6" s="166">
        <v>1.05369</v>
      </c>
      <c r="AF6">
        <f t="shared" si="0"/>
        <v>5.7678157571772245E-3</v>
      </c>
    </row>
    <row r="7" spans="1:32" ht="15.75" thickBot="1">
      <c r="A7" s="167" t="s">
        <v>1733</v>
      </c>
      <c r="B7" s="167" t="s">
        <v>1734</v>
      </c>
      <c r="D7" s="168" t="s">
        <v>1735</v>
      </c>
      <c r="E7" s="169"/>
      <c r="F7" s="169"/>
      <c r="G7" s="169"/>
      <c r="H7" s="169"/>
      <c r="I7" s="169"/>
      <c r="J7" s="170"/>
      <c r="AE7" s="165">
        <v>1.1111200000000001</v>
      </c>
      <c r="AF7">
        <f t="shared" si="0"/>
        <v>5.7711204909581372E-3</v>
      </c>
    </row>
    <row r="8" spans="1:32" ht="15.75" thickTop="1">
      <c r="A8" s="171">
        <v>35</v>
      </c>
      <c r="B8" s="172">
        <f>NORMDIST(A8,45,2.25,FALSE)</f>
        <v>9.1075031763882318E-6</v>
      </c>
      <c r="D8" s="173" t="s">
        <v>1736</v>
      </c>
      <c r="E8" s="174"/>
      <c r="F8" s="174"/>
      <c r="G8" s="174"/>
      <c r="H8" s="174"/>
      <c r="I8" s="174"/>
      <c r="J8" s="175"/>
      <c r="L8" s="176" t="s">
        <v>1737</v>
      </c>
      <c r="M8" s="176" t="s">
        <v>1738</v>
      </c>
      <c r="N8" t="s">
        <v>1739</v>
      </c>
      <c r="O8" t="s">
        <v>1740</v>
      </c>
      <c r="AE8" s="166">
        <v>1.1832400000000001</v>
      </c>
      <c r="AF8">
        <f t="shared" si="0"/>
        <v>5.7752653044530313E-3</v>
      </c>
    </row>
    <row r="9" spans="1:32">
      <c r="A9" s="171">
        <f>+A8-0+0.25</f>
        <v>35.25</v>
      </c>
      <c r="B9" s="172">
        <f t="shared" ref="B9:B72" si="1">NORMDIST(A9,45,2.25,FALSE)</f>
        <v>1.4831494398061521E-5</v>
      </c>
      <c r="D9" s="177" t="s">
        <v>1741</v>
      </c>
      <c r="E9" s="174"/>
      <c r="F9" s="174"/>
      <c r="G9" s="174"/>
      <c r="H9" s="174"/>
      <c r="I9" s="174"/>
      <c r="J9" s="175"/>
      <c r="L9" s="178">
        <v>22.403300000000002</v>
      </c>
      <c r="M9">
        <f t="shared" ref="M9:M72" si="2">NORMDIST(L9,$N$9,$O$9,FALSE)</f>
        <v>6.6759836418954083E-3</v>
      </c>
      <c r="N9">
        <f>AVERAGE(L9:L10735)</f>
        <v>35.062404088661594</v>
      </c>
      <c r="O9">
        <f>STDEV(L9:L10735)</f>
        <v>58.368795711084857</v>
      </c>
      <c r="AE9" s="166">
        <v>1.2018200000000001</v>
      </c>
      <c r="AF9">
        <f t="shared" si="0"/>
        <v>5.7763321704567888E-3</v>
      </c>
    </row>
    <row r="10" spans="1:32">
      <c r="A10" s="171">
        <f t="shared" ref="A10:A73" si="3">+A9-0+0.25</f>
        <v>35.5</v>
      </c>
      <c r="B10" s="172">
        <f t="shared" si="1"/>
        <v>2.3856615578798012E-5</v>
      </c>
      <c r="D10" s="179">
        <v>1</v>
      </c>
      <c r="E10" s="174" t="s">
        <v>1742</v>
      </c>
      <c r="F10" s="174"/>
      <c r="G10" s="174"/>
      <c r="H10" s="174"/>
      <c r="I10" s="174"/>
      <c r="J10" s="175"/>
      <c r="L10" s="178">
        <v>29.83</v>
      </c>
      <c r="M10">
        <f t="shared" si="2"/>
        <v>6.8074480077200033E-3</v>
      </c>
      <c r="AE10" s="165">
        <v>1.2055800000000001</v>
      </c>
      <c r="AF10">
        <f t="shared" si="0"/>
        <v>5.7765480229080551E-3</v>
      </c>
    </row>
    <row r="11" spans="1:32">
      <c r="A11" s="171">
        <f t="shared" si="3"/>
        <v>35.75</v>
      </c>
      <c r="B11" s="172">
        <f t="shared" si="1"/>
        <v>3.7902782436043633E-5</v>
      </c>
      <c r="D11" s="177"/>
      <c r="E11" s="174" t="s">
        <v>1743</v>
      </c>
      <c r="F11" s="174"/>
      <c r="G11" s="174"/>
      <c r="H11" s="174"/>
      <c r="I11" s="174"/>
      <c r="J11" s="175"/>
      <c r="L11" s="178">
        <v>31.453700000000001</v>
      </c>
      <c r="M11">
        <f t="shared" si="2"/>
        <v>6.8218049822726043E-3</v>
      </c>
      <c r="AE11" s="166">
        <v>1.2154799999999999</v>
      </c>
      <c r="AF11">
        <f t="shared" si="0"/>
        <v>5.777116281740313E-3</v>
      </c>
    </row>
    <row r="12" spans="1:32">
      <c r="A12" s="171">
        <f t="shared" si="3"/>
        <v>36</v>
      </c>
      <c r="B12" s="172">
        <f t="shared" si="1"/>
        <v>5.9480100339949057E-5</v>
      </c>
      <c r="D12" s="177"/>
      <c r="E12" s="174" t="s">
        <v>1744</v>
      </c>
      <c r="F12" s="174"/>
      <c r="G12" s="174"/>
      <c r="H12" s="174"/>
      <c r="I12" s="174"/>
      <c r="J12" s="175"/>
      <c r="L12" s="178">
        <v>24.011399999999998</v>
      </c>
      <c r="M12">
        <f t="shared" si="2"/>
        <v>6.7134452183404796E-3</v>
      </c>
      <c r="AE12" s="166">
        <v>1.38591</v>
      </c>
      <c r="AF12">
        <f t="shared" si="0"/>
        <v>5.7868816113505238E-3</v>
      </c>
    </row>
    <row r="13" spans="1:32">
      <c r="A13" s="171">
        <f t="shared" si="3"/>
        <v>36.25</v>
      </c>
      <c r="B13" s="172">
        <f t="shared" si="1"/>
        <v>9.2195692785742518E-5</v>
      </c>
      <c r="D13" s="177"/>
      <c r="E13" s="174" t="s">
        <v>1745</v>
      </c>
      <c r="F13" s="174"/>
      <c r="G13" s="174"/>
      <c r="H13" s="174"/>
      <c r="I13" s="174"/>
      <c r="J13" s="175"/>
      <c r="L13" s="178">
        <v>18.945699999999999</v>
      </c>
      <c r="M13">
        <f t="shared" si="2"/>
        <v>6.579209536074067E-3</v>
      </c>
      <c r="AE13" s="166">
        <v>1.4574800000000001</v>
      </c>
      <c r="AF13">
        <f t="shared" si="0"/>
        <v>5.7909726422277156E-3</v>
      </c>
    </row>
    <row r="14" spans="1:32">
      <c r="A14" s="171">
        <f t="shared" si="3"/>
        <v>36.5</v>
      </c>
      <c r="B14" s="172">
        <f t="shared" si="1"/>
        <v>1.4115228449001712E-4</v>
      </c>
      <c r="D14" s="177"/>
      <c r="E14" s="174" t="s">
        <v>1746</v>
      </c>
      <c r="F14" s="174"/>
      <c r="G14" s="174"/>
      <c r="H14" s="174"/>
      <c r="I14" s="174"/>
      <c r="J14" s="175"/>
      <c r="L14" s="178">
        <v>9.5926799999999997</v>
      </c>
      <c r="M14">
        <f t="shared" si="2"/>
        <v>6.2141622374266318E-3</v>
      </c>
      <c r="AE14" s="166">
        <v>1.4915099999999999</v>
      </c>
      <c r="AF14">
        <f t="shared" si="0"/>
        <v>5.7929157989038858E-3</v>
      </c>
    </row>
    <row r="15" spans="1:32">
      <c r="A15" s="171">
        <f t="shared" si="3"/>
        <v>36.75</v>
      </c>
      <c r="B15" s="172">
        <f t="shared" si="1"/>
        <v>2.1345362294258698E-4</v>
      </c>
      <c r="D15" s="177"/>
      <c r="E15" s="174" t="s">
        <v>1747</v>
      </c>
      <c r="F15" s="174"/>
      <c r="G15" s="174"/>
      <c r="H15" s="174"/>
      <c r="I15" s="174"/>
      <c r="J15" s="175"/>
      <c r="L15" s="178">
        <v>15.674300000000001</v>
      </c>
      <c r="M15">
        <f t="shared" si="2"/>
        <v>6.4680090247170386E-3</v>
      </c>
      <c r="AE15" s="166">
        <v>1.49858</v>
      </c>
      <c r="AF15">
        <f t="shared" si="0"/>
        <v>5.7933193397170773E-3</v>
      </c>
    </row>
    <row r="16" spans="1:32">
      <c r="A16" s="171">
        <f t="shared" si="3"/>
        <v>37</v>
      </c>
      <c r="B16" s="172">
        <f t="shared" si="1"/>
        <v>3.1882875938635854E-4</v>
      </c>
      <c r="D16" s="179"/>
      <c r="E16" s="174"/>
      <c r="F16" s="174"/>
      <c r="G16" s="174"/>
      <c r="H16" s="174"/>
      <c r="I16" s="174"/>
      <c r="J16" s="175"/>
      <c r="L16" s="178">
        <v>93.672700000000006</v>
      </c>
      <c r="M16">
        <f t="shared" si="2"/>
        <v>4.128397310351235E-3</v>
      </c>
      <c r="AE16" s="165">
        <v>1.51434</v>
      </c>
      <c r="AF16">
        <f t="shared" si="0"/>
        <v>5.7942186827719894E-3</v>
      </c>
    </row>
    <row r="17" spans="1:32">
      <c r="A17" s="171">
        <f t="shared" si="3"/>
        <v>37.25</v>
      </c>
      <c r="B17" s="172">
        <f t="shared" si="1"/>
        <v>4.7038101810918106E-4</v>
      </c>
      <c r="D17" s="179">
        <v>2</v>
      </c>
      <c r="E17" s="180" t="s">
        <v>1748</v>
      </c>
      <c r="F17" s="174"/>
      <c r="G17" s="174"/>
      <c r="H17" s="174"/>
      <c r="I17" s="174"/>
      <c r="J17" s="175"/>
      <c r="L17" s="178">
        <v>9.8652899999999999</v>
      </c>
      <c r="M17">
        <f t="shared" si="2"/>
        <v>6.226771711257871E-3</v>
      </c>
      <c r="AE17" s="166">
        <v>1.5476799999999999</v>
      </c>
      <c r="AF17">
        <f t="shared" si="0"/>
        <v>5.7961202946341757E-3</v>
      </c>
    </row>
    <row r="18" spans="1:32">
      <c r="A18" s="171">
        <f t="shared" si="3"/>
        <v>37.5</v>
      </c>
      <c r="B18" s="172">
        <f t="shared" si="1"/>
        <v>6.854573316849357E-4</v>
      </c>
      <c r="D18" s="177"/>
      <c r="E18" s="174" t="s">
        <v>1749</v>
      </c>
      <c r="F18" s="174"/>
      <c r="G18" s="174"/>
      <c r="H18" s="174"/>
      <c r="I18" s="174"/>
      <c r="J18" s="175"/>
      <c r="L18" s="178">
        <v>7.2295499999999997</v>
      </c>
      <c r="M18">
        <f t="shared" si="2"/>
        <v>6.1003421427896914E-3</v>
      </c>
      <c r="AE18" s="166">
        <v>1.5541700000000001</v>
      </c>
      <c r="AF18">
        <f t="shared" si="0"/>
        <v>5.7964903170892408E-3</v>
      </c>
    </row>
    <row r="19" spans="1:32">
      <c r="A19" s="171">
        <f t="shared" si="3"/>
        <v>37.75</v>
      </c>
      <c r="B19" s="172">
        <f t="shared" si="1"/>
        <v>9.866188393584446E-4</v>
      </c>
      <c r="D19" s="177"/>
      <c r="E19" s="174" t="s">
        <v>1750</v>
      </c>
      <c r="F19" s="174"/>
      <c r="G19" s="174"/>
      <c r="H19" s="174"/>
      <c r="I19" s="174"/>
      <c r="J19" s="175"/>
      <c r="L19" s="178">
        <v>10.5608</v>
      </c>
      <c r="M19">
        <f t="shared" si="2"/>
        <v>6.2584398167167456E-3</v>
      </c>
      <c r="AE19" s="166">
        <v>1.5742700000000001</v>
      </c>
      <c r="AF19">
        <f t="shared" si="0"/>
        <v>5.7976359985543952E-3</v>
      </c>
    </row>
    <row r="20" spans="1:32">
      <c r="A20" s="171">
        <f t="shared" si="3"/>
        <v>38</v>
      </c>
      <c r="B20" s="172">
        <f t="shared" si="1"/>
        <v>1.4026739184080197E-3</v>
      </c>
      <c r="D20" s="177"/>
      <c r="E20" s="174" t="s">
        <v>1751</v>
      </c>
      <c r="F20" s="174"/>
      <c r="G20" s="174"/>
      <c r="H20" s="174"/>
      <c r="I20" s="174"/>
      <c r="J20" s="175"/>
      <c r="L20" s="178">
        <v>10.7616</v>
      </c>
      <c r="M20">
        <f t="shared" si="2"/>
        <v>6.2674470604499391E-3</v>
      </c>
      <c r="AE20" s="166">
        <v>1.5905499999999999</v>
      </c>
      <c r="AF20">
        <f t="shared" si="0"/>
        <v>5.7985636055026988E-3</v>
      </c>
    </row>
    <row r="21" spans="1:32">
      <c r="A21" s="171">
        <f t="shared" si="3"/>
        <v>38.25</v>
      </c>
      <c r="B21" s="172">
        <f t="shared" si="1"/>
        <v>1.9697104053057811E-3</v>
      </c>
      <c r="D21" s="177"/>
      <c r="E21" s="174"/>
      <c r="F21" s="174" t="s">
        <v>1752</v>
      </c>
      <c r="G21" s="174"/>
      <c r="H21" s="174"/>
      <c r="I21" s="174"/>
      <c r="J21" s="175"/>
      <c r="L21" s="178">
        <v>31.9239</v>
      </c>
      <c r="M21">
        <f t="shared" si="2"/>
        <v>6.8249819710560714E-3</v>
      </c>
      <c r="AE21" s="166">
        <v>1.5957300000000001</v>
      </c>
      <c r="AF21">
        <f t="shared" si="0"/>
        <v>5.7988586896868741E-3</v>
      </c>
    </row>
    <row r="22" spans="1:32">
      <c r="A22" s="171">
        <f t="shared" si="3"/>
        <v>38.5</v>
      </c>
      <c r="B22" s="172">
        <f t="shared" si="1"/>
        <v>2.7320357393828491E-3</v>
      </c>
      <c r="D22" s="177"/>
      <c r="E22" s="174" t="s">
        <v>1753</v>
      </c>
      <c r="F22" s="174"/>
      <c r="G22" s="174"/>
      <c r="H22" s="174"/>
      <c r="I22" s="174"/>
      <c r="J22" s="175"/>
      <c r="L22" s="178">
        <v>25.765699999999999</v>
      </c>
      <c r="M22">
        <f t="shared" si="2"/>
        <v>6.7487075827475981E-3</v>
      </c>
      <c r="AE22" s="166">
        <v>1.61164</v>
      </c>
      <c r="AF22">
        <f t="shared" si="0"/>
        <v>5.7997648279715219E-3</v>
      </c>
    </row>
    <row r="23" spans="1:32">
      <c r="A23" s="171">
        <f t="shared" si="3"/>
        <v>38.75</v>
      </c>
      <c r="B23" s="172">
        <f t="shared" si="1"/>
        <v>3.7429042151637128E-3</v>
      </c>
      <c r="D23" s="177"/>
      <c r="E23" s="174"/>
      <c r="F23" s="174"/>
      <c r="G23" s="174"/>
      <c r="H23" s="174"/>
      <c r="I23" s="174"/>
      <c r="J23" s="175"/>
      <c r="L23" s="178">
        <v>29.374300000000002</v>
      </c>
      <c r="M23">
        <f t="shared" si="2"/>
        <v>6.8024780102797291E-3</v>
      </c>
      <c r="AE23" s="166">
        <v>1.6341399999999999</v>
      </c>
      <c r="AF23">
        <f t="shared" si="0"/>
        <v>5.8010457991265708E-3</v>
      </c>
    </row>
    <row r="24" spans="1:32">
      <c r="A24" s="171">
        <f t="shared" si="3"/>
        <v>39</v>
      </c>
      <c r="B24" s="172">
        <f t="shared" si="1"/>
        <v>5.064882677243308E-3</v>
      </c>
      <c r="D24" s="177"/>
      <c r="E24" s="181" t="s">
        <v>1733</v>
      </c>
      <c r="F24" s="182"/>
      <c r="G24" s="182"/>
      <c r="H24" s="183" t="s">
        <v>1754</v>
      </c>
      <c r="I24" s="182"/>
      <c r="J24" s="184"/>
      <c r="L24" s="178">
        <v>79.554199999999994</v>
      </c>
      <c r="M24">
        <f t="shared" si="2"/>
        <v>5.111640647941001E-3</v>
      </c>
      <c r="AE24" s="166">
        <v>1.65137</v>
      </c>
      <c r="AF24">
        <f t="shared" si="0"/>
        <v>5.8020263467537412E-3</v>
      </c>
    </row>
    <row r="25" spans="1:32">
      <c r="A25" s="171">
        <f t="shared" si="3"/>
        <v>39.25</v>
      </c>
      <c r="B25" s="172">
        <f t="shared" si="1"/>
        <v>6.7696841453785276E-3</v>
      </c>
      <c r="D25" s="177"/>
      <c r="E25" s="181" t="s">
        <v>1755</v>
      </c>
      <c r="F25" s="182"/>
      <c r="G25" s="184"/>
      <c r="H25" s="183">
        <v>45</v>
      </c>
      <c r="I25" s="182"/>
      <c r="J25" s="184"/>
      <c r="L25" s="178">
        <v>10.6006</v>
      </c>
      <c r="M25">
        <f t="shared" si="2"/>
        <v>6.260229975015361E-3</v>
      </c>
      <c r="AE25" s="166">
        <v>1.68953</v>
      </c>
      <c r="AF25">
        <f t="shared" si="0"/>
        <v>5.8041967960776536E-3</v>
      </c>
    </row>
    <row r="26" spans="1:32">
      <c r="A26" s="171">
        <f t="shared" si="3"/>
        <v>39.5</v>
      </c>
      <c r="B26" s="172">
        <f t="shared" si="1"/>
        <v>8.9372881887055233E-3</v>
      </c>
      <c r="D26" s="177"/>
      <c r="E26" s="185" t="s">
        <v>1756</v>
      </c>
      <c r="F26" s="186"/>
      <c r="G26" s="187"/>
      <c r="H26" s="183">
        <v>3</v>
      </c>
      <c r="I26" s="182"/>
      <c r="J26" s="184"/>
      <c r="L26" s="178">
        <v>11.7523</v>
      </c>
      <c r="M26">
        <f t="shared" si="2"/>
        <v>6.3109833978771722E-3</v>
      </c>
      <c r="AE26" s="166">
        <v>1.72489</v>
      </c>
      <c r="AF26">
        <f t="shared" si="0"/>
        <v>5.8062064976308848E-3</v>
      </c>
    </row>
    <row r="27" spans="1:32">
      <c r="A27" s="171">
        <f t="shared" si="3"/>
        <v>39.75</v>
      </c>
      <c r="B27" s="172">
        <f t="shared" si="1"/>
        <v>1.1654172930537547E-2</v>
      </c>
      <c r="D27" s="177"/>
      <c r="E27" s="185" t="s">
        <v>1757</v>
      </c>
      <c r="F27" s="186"/>
      <c r="G27" s="187"/>
      <c r="H27" s="186" t="b">
        <v>0</v>
      </c>
      <c r="I27" s="188"/>
      <c r="J27" s="187"/>
      <c r="L27" s="178">
        <v>24.6309</v>
      </c>
      <c r="M27">
        <f t="shared" si="2"/>
        <v>6.7265703743406352E-3</v>
      </c>
      <c r="AE27" s="166">
        <v>1.7452000000000001</v>
      </c>
      <c r="AF27">
        <f t="shared" si="0"/>
        <v>5.8073601766086844E-3</v>
      </c>
    </row>
    <row r="28" spans="1:32">
      <c r="A28" s="171">
        <f t="shared" si="3"/>
        <v>40</v>
      </c>
      <c r="B28" s="172">
        <f t="shared" si="1"/>
        <v>1.5010511571231393E-2</v>
      </c>
      <c r="D28" s="177"/>
      <c r="E28" s="177"/>
      <c r="F28" s="174"/>
      <c r="G28" s="175"/>
      <c r="H28" s="174"/>
      <c r="I28" s="189"/>
      <c r="J28" s="175"/>
      <c r="L28" s="178">
        <v>14.4872</v>
      </c>
      <c r="M28">
        <f t="shared" si="2"/>
        <v>6.4231327384200237E-3</v>
      </c>
      <c r="AE28" s="165">
        <v>1.7477199999999999</v>
      </c>
      <c r="AF28">
        <f t="shared" si="0"/>
        <v>5.8075032883654404E-3</v>
      </c>
    </row>
    <row r="29" spans="1:32">
      <c r="A29" s="171">
        <f t="shared" si="3"/>
        <v>40.25</v>
      </c>
      <c r="B29" s="172">
        <f t="shared" si="1"/>
        <v>1.9096240206203204E-2</v>
      </c>
      <c r="D29" s="177"/>
      <c r="E29" s="190"/>
      <c r="F29" s="191"/>
      <c r="G29" s="192"/>
      <c r="H29" s="191"/>
      <c r="I29" s="193"/>
      <c r="J29" s="192"/>
      <c r="L29" s="178">
        <v>11.5799</v>
      </c>
      <c r="M29">
        <f t="shared" si="2"/>
        <v>6.3035161076554725E-3</v>
      </c>
      <c r="AE29" s="166">
        <v>1.7621500000000001</v>
      </c>
      <c r="AF29">
        <f t="shared" si="0"/>
        <v>5.8083226329685407E-3</v>
      </c>
    </row>
    <row r="30" spans="1:32">
      <c r="A30" s="171">
        <f t="shared" si="3"/>
        <v>40.5</v>
      </c>
      <c r="B30" s="172">
        <f t="shared" si="1"/>
        <v>2.3995985116972471E-2</v>
      </c>
      <c r="D30" s="177"/>
      <c r="E30" s="174"/>
      <c r="F30" s="174"/>
      <c r="G30" s="174"/>
      <c r="H30" s="174"/>
      <c r="I30" s="174"/>
      <c r="J30" s="175"/>
      <c r="L30" s="178">
        <v>33.084699999999998</v>
      </c>
      <c r="M30">
        <f t="shared" si="2"/>
        <v>6.830933176349193E-3</v>
      </c>
      <c r="AE30" s="178">
        <v>1.8073300000000001</v>
      </c>
      <c r="AF30">
        <f t="shared" si="0"/>
        <v>5.8108864330548467E-3</v>
      </c>
    </row>
    <row r="31" spans="1:32">
      <c r="A31" s="171">
        <f t="shared" si="3"/>
        <v>40.75</v>
      </c>
      <c r="B31" s="172">
        <f t="shared" si="1"/>
        <v>2.9782944941537878E-2</v>
      </c>
      <c r="D31" s="177"/>
      <c r="E31" s="174" t="s">
        <v>1758</v>
      </c>
      <c r="F31" s="174"/>
      <c r="G31" s="174"/>
      <c r="H31" s="174"/>
      <c r="I31" s="174"/>
      <c r="J31" s="175"/>
      <c r="L31" s="178">
        <v>27.9008</v>
      </c>
      <c r="M31">
        <f t="shared" si="2"/>
        <v>6.7836017555883803E-3</v>
      </c>
      <c r="AE31" s="166">
        <v>1.80741</v>
      </c>
      <c r="AF31">
        <f t="shared" si="0"/>
        <v>5.8108909706785297E-3</v>
      </c>
    </row>
    <row r="32" spans="1:32">
      <c r="A32" s="171">
        <f t="shared" si="3"/>
        <v>41</v>
      </c>
      <c r="B32" s="172">
        <f t="shared" si="1"/>
        <v>3.6511950427735931E-2</v>
      </c>
      <c r="D32" s="190"/>
      <c r="E32" s="191"/>
      <c r="F32" s="191"/>
      <c r="G32" s="191"/>
      <c r="H32" s="191"/>
      <c r="I32" s="191"/>
      <c r="J32" s="192"/>
      <c r="L32" s="178">
        <v>113.33799999999999</v>
      </c>
      <c r="M32">
        <f t="shared" si="2"/>
        <v>2.7810399897607949E-3</v>
      </c>
      <c r="AE32" s="166">
        <v>1.8190999999999999</v>
      </c>
      <c r="AF32">
        <f t="shared" si="0"/>
        <v>5.8115539516770528E-3</v>
      </c>
    </row>
    <row r="33" spans="1:32">
      <c r="A33" s="171">
        <f t="shared" si="3"/>
        <v>41.25</v>
      </c>
      <c r="B33" s="172">
        <f t="shared" si="1"/>
        <v>4.4212061685666076E-2</v>
      </c>
      <c r="L33" s="178">
        <v>37.2532</v>
      </c>
      <c r="M33">
        <f t="shared" si="2"/>
        <v>6.8300427318451163E-3</v>
      </c>
      <c r="AE33" s="166">
        <v>1.8221099999999999</v>
      </c>
      <c r="AF33">
        <f t="shared" si="0"/>
        <v>5.8117246338650706E-3</v>
      </c>
    </row>
    <row r="34" spans="1:32" ht="15.75" thickBot="1">
      <c r="A34" s="171">
        <f t="shared" si="3"/>
        <v>41.5</v>
      </c>
      <c r="B34" s="172">
        <f t="shared" si="1"/>
        <v>5.2879195744034012E-2</v>
      </c>
      <c r="D34" s="168" t="s">
        <v>1759</v>
      </c>
      <c r="E34" s="169"/>
      <c r="F34" s="169"/>
      <c r="G34" s="169"/>
      <c r="H34" s="169"/>
      <c r="I34" s="169"/>
      <c r="J34" s="170"/>
      <c r="L34" s="178">
        <v>27.0839</v>
      </c>
      <c r="M34">
        <f t="shared" si="2"/>
        <v>6.7712998421399261E-3</v>
      </c>
      <c r="AE34" s="166">
        <v>1.88324</v>
      </c>
      <c r="AF34">
        <f t="shared" si="0"/>
        <v>5.815188751979946E-3</v>
      </c>
    </row>
    <row r="35" spans="1:32" ht="15.75" thickTop="1">
      <c r="A35" s="171">
        <f t="shared" si="3"/>
        <v>41.75</v>
      </c>
      <c r="B35" s="172">
        <f t="shared" si="1"/>
        <v>6.2469388516175332E-2</v>
      </c>
      <c r="D35" s="177" t="s">
        <v>1760</v>
      </c>
      <c r="E35" s="174"/>
      <c r="F35" s="174"/>
      <c r="G35" s="174"/>
      <c r="H35" s="174"/>
      <c r="I35" s="174"/>
      <c r="J35" s="175"/>
      <c r="L35" s="178">
        <v>31.792999999999999</v>
      </c>
      <c r="M35">
        <f t="shared" si="2"/>
        <v>6.8241418550819243E-3</v>
      </c>
      <c r="AE35" s="166">
        <v>1.9204300000000001</v>
      </c>
      <c r="AF35">
        <f t="shared" si="0"/>
        <v>5.8172941252717849E-3</v>
      </c>
    </row>
    <row r="36" spans="1:32">
      <c r="A36" s="171">
        <f t="shared" si="3"/>
        <v>42</v>
      </c>
      <c r="B36" s="172">
        <f t="shared" si="1"/>
        <v>7.2893366522663844E-2</v>
      </c>
      <c r="D36" s="177" t="s">
        <v>1761</v>
      </c>
      <c r="E36" s="174"/>
      <c r="F36" s="174"/>
      <c r="G36" s="174"/>
      <c r="H36" s="174"/>
      <c r="I36" s="174"/>
      <c r="J36" s="175"/>
      <c r="L36" s="178">
        <v>21.2715</v>
      </c>
      <c r="M36">
        <f t="shared" si="2"/>
        <v>6.6467174894770586E-3</v>
      </c>
      <c r="AE36" s="165">
        <v>1.95401</v>
      </c>
      <c r="AF36">
        <f t="shared" si="0"/>
        <v>5.8191937571485178E-3</v>
      </c>
    </row>
    <row r="37" spans="1:32">
      <c r="A37" s="171">
        <f t="shared" si="3"/>
        <v>42.25</v>
      </c>
      <c r="B37" s="172">
        <f t="shared" si="1"/>
        <v>8.4013117663694334E-2</v>
      </c>
      <c r="D37" s="194" t="s">
        <v>1762</v>
      </c>
      <c r="E37" s="180" t="s">
        <v>1763</v>
      </c>
      <c r="F37" s="174"/>
      <c r="G37" s="174" t="s">
        <v>1764</v>
      </c>
      <c r="H37" s="174"/>
      <c r="I37" s="174"/>
      <c r="J37" s="175"/>
      <c r="L37" s="178">
        <v>43.463000000000001</v>
      </c>
      <c r="M37">
        <f t="shared" si="2"/>
        <v>6.7644329970128359E-3</v>
      </c>
      <c r="AE37" s="166">
        <v>1.9674400000000001</v>
      </c>
      <c r="AF37">
        <f t="shared" si="0"/>
        <v>5.8199531311492244E-3</v>
      </c>
    </row>
    <row r="38" spans="1:32">
      <c r="A38" s="171">
        <f t="shared" si="3"/>
        <v>42.5</v>
      </c>
      <c r="B38" s="172">
        <f t="shared" si="1"/>
        <v>9.5641093779124914E-2</v>
      </c>
      <c r="D38" s="177"/>
      <c r="E38" s="174"/>
      <c r="F38" s="174"/>
      <c r="G38" s="174"/>
      <c r="H38" s="174"/>
      <c r="I38" s="174"/>
      <c r="J38" s="175"/>
      <c r="L38" s="178">
        <v>39.449300000000001</v>
      </c>
      <c r="M38">
        <f t="shared" si="2"/>
        <v>6.8155784350538429E-3</v>
      </c>
      <c r="AE38" s="166">
        <v>1.9695100000000001</v>
      </c>
      <c r="AF38">
        <f t="shared" si="0"/>
        <v>5.8200701568000921E-3</v>
      </c>
    </row>
    <row r="39" spans="1:32">
      <c r="A39" s="171">
        <f t="shared" si="3"/>
        <v>42.75</v>
      </c>
      <c r="B39" s="172">
        <f t="shared" si="1"/>
        <v>0.10754254423073038</v>
      </c>
      <c r="D39" s="194" t="s">
        <v>1765</v>
      </c>
      <c r="E39" s="174" t="s">
        <v>1766</v>
      </c>
      <c r="F39" s="174"/>
      <c r="G39" s="174" t="s">
        <v>1767</v>
      </c>
      <c r="H39" s="174"/>
      <c r="I39" s="174"/>
      <c r="J39" s="175"/>
      <c r="L39" s="178">
        <v>24.566500000000001</v>
      </c>
      <c r="M39">
        <f t="shared" si="2"/>
        <v>6.7252400406434352E-3</v>
      </c>
      <c r="AE39" s="166">
        <v>1.98159</v>
      </c>
      <c r="AF39">
        <f t="shared" si="0"/>
        <v>5.8207529900175907E-3</v>
      </c>
    </row>
    <row r="40" spans="1:32">
      <c r="A40" s="171">
        <f t="shared" si="3"/>
        <v>43</v>
      </c>
      <c r="B40" s="172">
        <f t="shared" si="1"/>
        <v>0.11944127179614399</v>
      </c>
      <c r="D40" s="179"/>
      <c r="E40" s="180" t="s">
        <v>1768</v>
      </c>
      <c r="F40" s="174"/>
      <c r="G40" s="174" t="s">
        <v>1769</v>
      </c>
      <c r="H40" s="174"/>
      <c r="I40" s="174"/>
      <c r="J40" s="175"/>
      <c r="L40" s="178">
        <v>106.21</v>
      </c>
      <c r="M40">
        <f t="shared" si="2"/>
        <v>3.2515689881376631E-3</v>
      </c>
      <c r="AE40" s="166">
        <v>1.9959800000000001</v>
      </c>
      <c r="AF40">
        <f t="shared" si="0"/>
        <v>5.8215661772535055E-3</v>
      </c>
    </row>
    <row r="41" spans="1:32">
      <c r="A41" s="171">
        <f t="shared" si="3"/>
        <v>43.25</v>
      </c>
      <c r="B41" s="172">
        <f t="shared" si="1"/>
        <v>0.13102883241550095</v>
      </c>
      <c r="D41" s="177"/>
      <c r="E41" s="174"/>
      <c r="F41" s="174"/>
      <c r="G41" s="174"/>
      <c r="H41" s="174"/>
      <c r="I41" s="174"/>
      <c r="J41" s="175"/>
      <c r="L41" s="178">
        <v>152.90700000000001</v>
      </c>
      <c r="M41">
        <f t="shared" si="2"/>
        <v>8.9040762981799654E-4</v>
      </c>
      <c r="AE41" s="166">
        <v>2.0065599999999999</v>
      </c>
      <c r="AF41">
        <f t="shared" si="0"/>
        <v>5.8221639059167236E-3</v>
      </c>
    </row>
    <row r="42" spans="1:32">
      <c r="A42" s="171">
        <f t="shared" si="3"/>
        <v>43.5</v>
      </c>
      <c r="B42" s="172">
        <f t="shared" si="1"/>
        <v>0.14197689134326766</v>
      </c>
      <c r="D42" s="194" t="s">
        <v>1770</v>
      </c>
      <c r="E42" s="174" t="s">
        <v>1771</v>
      </c>
      <c r="F42" s="174"/>
      <c r="G42" s="174" t="s">
        <v>1772</v>
      </c>
      <c r="H42" s="174"/>
      <c r="I42" s="174"/>
      <c r="J42" s="175"/>
      <c r="L42" s="178">
        <v>137.41399999999999</v>
      </c>
      <c r="M42">
        <f t="shared" si="2"/>
        <v>1.4690217960737443E-3</v>
      </c>
      <c r="AE42" s="166">
        <v>2.0084</v>
      </c>
      <c r="AF42">
        <f t="shared" si="0"/>
        <v>5.8222678454651232E-3</v>
      </c>
    </row>
    <row r="43" spans="1:32">
      <c r="A43" s="171">
        <f t="shared" si="3"/>
        <v>43.75</v>
      </c>
      <c r="B43" s="172">
        <f t="shared" si="1"/>
        <v>0.15195213074050187</v>
      </c>
      <c r="D43" s="179"/>
      <c r="E43" s="174"/>
      <c r="F43" s="174"/>
      <c r="G43" s="174" t="s">
        <v>1773</v>
      </c>
      <c r="H43" s="174"/>
      <c r="I43" s="174"/>
      <c r="J43" s="175"/>
      <c r="L43" s="178">
        <v>23.232700000000001</v>
      </c>
      <c r="M43">
        <f t="shared" si="2"/>
        <v>6.6959134412841051E-3</v>
      </c>
      <c r="AE43" s="166">
        <v>2.0723400000000001</v>
      </c>
      <c r="AF43">
        <f t="shared" si="0"/>
        <v>5.8258773014627707E-3</v>
      </c>
    </row>
    <row r="44" spans="1:32">
      <c r="A44" s="171">
        <f t="shared" si="3"/>
        <v>44</v>
      </c>
      <c r="B44" s="172">
        <f t="shared" si="1"/>
        <v>0.16063281328121934</v>
      </c>
      <c r="D44" s="179"/>
      <c r="E44" s="180"/>
      <c r="F44" s="174"/>
      <c r="G44" s="174"/>
      <c r="H44" s="174"/>
      <c r="I44" s="174"/>
      <c r="J44" s="175"/>
      <c r="L44" s="178">
        <v>23.699200000000001</v>
      </c>
      <c r="M44">
        <f t="shared" si="2"/>
        <v>6.7065541382137651E-3</v>
      </c>
      <c r="AE44" s="166">
        <v>2.11191</v>
      </c>
      <c r="AF44">
        <f t="shared" si="0"/>
        <v>5.8281086720185686E-3</v>
      </c>
    </row>
    <row r="45" spans="1:32">
      <c r="A45" s="171">
        <f t="shared" si="3"/>
        <v>44.25</v>
      </c>
      <c r="B45" s="172">
        <f t="shared" si="1"/>
        <v>0.16772587897466362</v>
      </c>
      <c r="D45" s="195" t="s">
        <v>1774</v>
      </c>
      <c r="E45" s="174" t="s">
        <v>1775</v>
      </c>
      <c r="F45" s="174"/>
      <c r="G45" s="174" t="s">
        <v>1776</v>
      </c>
      <c r="H45" s="174"/>
      <c r="I45" s="174"/>
      <c r="J45" s="175"/>
      <c r="L45" s="178">
        <v>17.6265</v>
      </c>
      <c r="M45">
        <f t="shared" si="2"/>
        <v>6.5366095593779429E-3</v>
      </c>
      <c r="AE45" s="166">
        <v>2.13334</v>
      </c>
      <c r="AF45">
        <f t="shared" si="0"/>
        <v>5.8293163579898732E-3</v>
      </c>
    </row>
    <row r="46" spans="1:32">
      <c r="A46" s="171">
        <f t="shared" si="3"/>
        <v>44.5</v>
      </c>
      <c r="B46" s="172">
        <f t="shared" si="1"/>
        <v>0.17298331963188726</v>
      </c>
      <c r="D46" s="177"/>
      <c r="E46" s="174"/>
      <c r="F46" s="174"/>
      <c r="G46" s="174" t="s">
        <v>1777</v>
      </c>
      <c r="H46" s="174"/>
      <c r="I46" s="174"/>
      <c r="J46" s="175"/>
      <c r="L46" s="178">
        <v>47.643999999999998</v>
      </c>
      <c r="M46">
        <f t="shared" si="2"/>
        <v>6.6779006990880223E-3</v>
      </c>
      <c r="AE46" s="166">
        <v>2.1372900000000001</v>
      </c>
      <c r="AF46">
        <f t="shared" si="0"/>
        <v>5.8295389014742923E-3</v>
      </c>
    </row>
    <row r="47" spans="1:32">
      <c r="A47" s="171">
        <f t="shared" si="3"/>
        <v>44.75</v>
      </c>
      <c r="B47" s="172">
        <f t="shared" si="1"/>
        <v>0.17621655944670578</v>
      </c>
      <c r="D47" s="177"/>
      <c r="E47" s="174"/>
      <c r="F47" s="174"/>
      <c r="G47" s="174" t="s">
        <v>1778</v>
      </c>
      <c r="H47" s="174"/>
      <c r="I47" s="174"/>
      <c r="J47" s="175"/>
      <c r="L47" s="178">
        <v>27.042400000000001</v>
      </c>
      <c r="M47">
        <f t="shared" si="2"/>
        <v>6.770640080578004E-3</v>
      </c>
      <c r="AE47" s="166">
        <v>2.1445699999999999</v>
      </c>
      <c r="AF47">
        <f t="shared" si="0"/>
        <v>5.829949009876525E-3</v>
      </c>
    </row>
    <row r="48" spans="1:32">
      <c r="A48" s="171">
        <f t="shared" si="3"/>
        <v>45</v>
      </c>
      <c r="B48" s="172">
        <f t="shared" si="1"/>
        <v>0.17730768017841453</v>
      </c>
      <c r="D48" s="177"/>
      <c r="E48" s="174" t="s">
        <v>1779</v>
      </c>
      <c r="F48" s="174"/>
      <c r="G48" s="174"/>
      <c r="H48" s="174"/>
      <c r="I48" s="174"/>
      <c r="J48" s="175"/>
      <c r="L48" s="178">
        <v>27.758500000000002</v>
      </c>
      <c r="M48">
        <f t="shared" si="2"/>
        <v>6.7815527559594484E-3</v>
      </c>
      <c r="AE48" s="165">
        <v>2.1452399999999998</v>
      </c>
      <c r="AF48">
        <f t="shared" si="0"/>
        <v>5.8299867502619607E-3</v>
      </c>
    </row>
    <row r="49" spans="1:32">
      <c r="A49" s="171">
        <f t="shared" si="3"/>
        <v>45.25</v>
      </c>
      <c r="B49" s="172">
        <f t="shared" si="1"/>
        <v>0.17621655944670578</v>
      </c>
      <c r="D49" s="177"/>
      <c r="E49" s="174"/>
      <c r="F49" s="174"/>
      <c r="G49" s="196" t="s">
        <v>1780</v>
      </c>
      <c r="H49" s="174"/>
      <c r="I49" s="174"/>
      <c r="J49" s="175"/>
      <c r="L49" s="178">
        <v>8.5598399999999994</v>
      </c>
      <c r="M49">
        <f t="shared" si="2"/>
        <v>6.1653996816450826E-3</v>
      </c>
      <c r="AE49" s="166">
        <v>2.1493000000000002</v>
      </c>
      <c r="AF49">
        <f t="shared" si="0"/>
        <v>5.8302154345261916E-3</v>
      </c>
    </row>
    <row r="50" spans="1:32">
      <c r="A50" s="171">
        <f t="shared" si="3"/>
        <v>45.5</v>
      </c>
      <c r="B50" s="172">
        <f t="shared" si="1"/>
        <v>0.17298331963188726</v>
      </c>
      <c r="D50" s="177"/>
      <c r="E50" s="174"/>
      <c r="F50" s="174"/>
      <c r="G50" s="196" t="s">
        <v>1781</v>
      </c>
      <c r="H50" s="174"/>
      <c r="I50" s="174"/>
      <c r="J50" s="175"/>
      <c r="L50" s="178">
        <v>15.6797</v>
      </c>
      <c r="M50">
        <f t="shared" si="2"/>
        <v>6.4682077643309129E-3</v>
      </c>
      <c r="AE50" s="165">
        <v>2.1718999999999999</v>
      </c>
      <c r="AF50">
        <f t="shared" si="0"/>
        <v>5.8314880543467755E-3</v>
      </c>
    </row>
    <row r="51" spans="1:32">
      <c r="A51" s="171">
        <f t="shared" si="3"/>
        <v>45.75</v>
      </c>
      <c r="B51" s="172">
        <f t="shared" si="1"/>
        <v>0.16772587897466362</v>
      </c>
      <c r="D51" s="177"/>
      <c r="E51" s="174"/>
      <c r="F51" s="174"/>
      <c r="G51" s="196" t="s">
        <v>1782</v>
      </c>
      <c r="H51" s="197"/>
      <c r="I51" s="174"/>
      <c r="J51" s="175"/>
      <c r="L51" s="178">
        <v>75.370500000000007</v>
      </c>
      <c r="M51">
        <f t="shared" si="2"/>
        <v>5.3848402079753315E-3</v>
      </c>
      <c r="AE51" s="166">
        <v>2.20059</v>
      </c>
      <c r="AF51">
        <f t="shared" si="0"/>
        <v>5.833102746242682E-3</v>
      </c>
    </row>
    <row r="52" spans="1:32">
      <c r="A52" s="171">
        <f t="shared" si="3"/>
        <v>46</v>
      </c>
      <c r="B52" s="172">
        <f t="shared" si="1"/>
        <v>0.16063281328121934</v>
      </c>
      <c r="D52" s="190"/>
      <c r="E52" s="191"/>
      <c r="F52" s="191"/>
      <c r="G52" s="191" t="s">
        <v>1783</v>
      </c>
      <c r="H52" s="198"/>
      <c r="I52" s="191"/>
      <c r="J52" s="192"/>
      <c r="L52" s="178">
        <v>15.353899999999999</v>
      </c>
      <c r="M52">
        <f t="shared" si="2"/>
        <v>6.4561291570585074E-3</v>
      </c>
      <c r="AE52" s="165">
        <v>2.2356799999999999</v>
      </c>
      <c r="AF52">
        <f t="shared" si="0"/>
        <v>5.8350763255814097E-3</v>
      </c>
    </row>
    <row r="53" spans="1:32">
      <c r="A53" s="171">
        <f t="shared" si="3"/>
        <v>46.25</v>
      </c>
      <c r="B53" s="172">
        <f t="shared" si="1"/>
        <v>0.15195213074050187</v>
      </c>
      <c r="L53" s="178">
        <v>71.350499999999997</v>
      </c>
      <c r="M53">
        <f t="shared" si="2"/>
        <v>5.6337628569810734E-3</v>
      </c>
      <c r="AE53" s="166">
        <v>2.24559</v>
      </c>
      <c r="AF53">
        <f t="shared" si="0"/>
        <v>5.8356334362141592E-3</v>
      </c>
    </row>
    <row r="54" spans="1:32">
      <c r="A54" s="171">
        <f t="shared" si="3"/>
        <v>46.5</v>
      </c>
      <c r="B54" s="172">
        <f t="shared" si="1"/>
        <v>0.14197689134326766</v>
      </c>
      <c r="D54" s="199"/>
      <c r="E54" s="199"/>
      <c r="F54" s="199"/>
      <c r="G54" s="199"/>
      <c r="H54" s="200"/>
      <c r="I54" s="199"/>
      <c r="J54" s="199"/>
      <c r="L54" s="178">
        <v>20.8172</v>
      </c>
      <c r="M54">
        <f t="shared" si="2"/>
        <v>6.6343046716477484E-3</v>
      </c>
      <c r="AE54" s="165">
        <v>2.2949299999999999</v>
      </c>
      <c r="AF54">
        <f t="shared" si="0"/>
        <v>5.8384054706790674E-3</v>
      </c>
    </row>
    <row r="55" spans="1:32">
      <c r="A55" s="171">
        <f t="shared" si="3"/>
        <v>46.75</v>
      </c>
      <c r="B55" s="172">
        <f t="shared" si="1"/>
        <v>0.13102883241550095</v>
      </c>
      <c r="D55" s="199"/>
      <c r="E55" s="199"/>
      <c r="F55" s="199"/>
      <c r="G55" s="199"/>
      <c r="H55" s="199"/>
      <c r="I55" s="201"/>
      <c r="J55" s="199"/>
      <c r="L55" s="178">
        <v>25.6752</v>
      </c>
      <c r="M55">
        <f t="shared" si="2"/>
        <v>6.7470330580102732E-3</v>
      </c>
      <c r="AE55" s="166">
        <v>2.3330199999999999</v>
      </c>
      <c r="AF55">
        <f t="shared" si="0"/>
        <v>5.8405435004066459E-3</v>
      </c>
    </row>
    <row r="56" spans="1:32">
      <c r="A56" s="171">
        <f t="shared" si="3"/>
        <v>47</v>
      </c>
      <c r="B56" s="172">
        <f t="shared" si="1"/>
        <v>0.11944127179614399</v>
      </c>
      <c r="D56" s="199"/>
      <c r="E56" s="199"/>
      <c r="F56" s="199"/>
      <c r="G56" s="199"/>
      <c r="H56" s="199"/>
      <c r="I56" s="201"/>
      <c r="J56" s="199"/>
      <c r="L56" s="178">
        <v>35.496600000000001</v>
      </c>
      <c r="M56">
        <f t="shared" si="2"/>
        <v>6.8346663264573903E-3</v>
      </c>
      <c r="AE56" s="166">
        <v>2.3345600000000002</v>
      </c>
      <c r="AF56">
        <f t="shared" si="0"/>
        <v>5.8406299062962255E-3</v>
      </c>
    </row>
    <row r="57" spans="1:32">
      <c r="A57" s="171">
        <f t="shared" si="3"/>
        <v>47.25</v>
      </c>
      <c r="B57" s="172">
        <f t="shared" si="1"/>
        <v>0.10754254423073038</v>
      </c>
      <c r="D57" s="199"/>
      <c r="E57" s="199"/>
      <c r="F57" s="199"/>
      <c r="G57" s="199"/>
      <c r="H57" s="199"/>
      <c r="I57" s="201"/>
      <c r="J57" s="199"/>
      <c r="L57" s="178">
        <v>22.3613</v>
      </c>
      <c r="M57">
        <f t="shared" si="2"/>
        <v>6.6749401430726812E-3</v>
      </c>
      <c r="AE57" s="166">
        <v>2.33988</v>
      </c>
      <c r="AF57">
        <f t="shared" si="0"/>
        <v>5.8409283779206813E-3</v>
      </c>
    </row>
    <row r="58" spans="1:32">
      <c r="A58" s="171">
        <f t="shared" si="3"/>
        <v>47.5</v>
      </c>
      <c r="B58" s="172">
        <f t="shared" si="1"/>
        <v>9.5641093779124914E-2</v>
      </c>
      <c r="D58" s="199"/>
      <c r="E58" s="199"/>
      <c r="F58" s="199"/>
      <c r="G58" s="199"/>
      <c r="H58" s="199"/>
      <c r="I58" s="199"/>
      <c r="J58" s="199"/>
      <c r="L58" s="178">
        <v>14.933199999999999</v>
      </c>
      <c r="M58">
        <f t="shared" si="2"/>
        <v>6.4402687763683844E-3</v>
      </c>
      <c r="AE58" s="166">
        <v>2.3566099999999999</v>
      </c>
      <c r="AF58">
        <f t="shared" si="0"/>
        <v>5.8418667757657479E-3</v>
      </c>
    </row>
    <row r="59" spans="1:32">
      <c r="A59" s="171">
        <f t="shared" si="3"/>
        <v>47.75</v>
      </c>
      <c r="B59" s="172">
        <f t="shared" si="1"/>
        <v>8.4013117663694334E-2</v>
      </c>
      <c r="D59" s="199"/>
      <c r="E59" s="199"/>
      <c r="F59" s="199"/>
      <c r="G59" s="199"/>
      <c r="H59" s="199"/>
      <c r="I59" s="199"/>
      <c r="J59" s="199"/>
      <c r="L59" s="178">
        <v>23.688500000000001</v>
      </c>
      <c r="M59">
        <f t="shared" si="2"/>
        <v>6.7063146857963248E-3</v>
      </c>
      <c r="AE59" s="166">
        <v>2.3580199999999998</v>
      </c>
      <c r="AF59">
        <f t="shared" si="0"/>
        <v>5.8419458486483411E-3</v>
      </c>
    </row>
    <row r="60" spans="1:32">
      <c r="A60" s="171">
        <f t="shared" si="3"/>
        <v>48</v>
      </c>
      <c r="B60" s="172">
        <f t="shared" si="1"/>
        <v>7.2893366522663844E-2</v>
      </c>
      <c r="D60" s="199"/>
      <c r="E60" s="199"/>
      <c r="F60" s="199"/>
      <c r="G60" s="199"/>
      <c r="H60" s="199"/>
      <c r="I60" s="199"/>
      <c r="J60" s="199"/>
      <c r="L60" s="178">
        <v>25.756599999999999</v>
      </c>
      <c r="M60">
        <f t="shared" si="2"/>
        <v>6.7485399199721441E-3</v>
      </c>
      <c r="AE60" s="166">
        <v>2.36965</v>
      </c>
      <c r="AF60">
        <f t="shared" si="0"/>
        <v>5.8425979705142919E-3</v>
      </c>
    </row>
    <row r="61" spans="1:32">
      <c r="A61" s="171">
        <f t="shared" si="3"/>
        <v>48.25</v>
      </c>
      <c r="B61" s="172">
        <f t="shared" si="1"/>
        <v>6.2469388516175332E-2</v>
      </c>
      <c r="L61" s="178">
        <v>103.49299999999999</v>
      </c>
      <c r="M61">
        <f t="shared" si="2"/>
        <v>3.4376707228667442E-3</v>
      </c>
      <c r="AE61" s="165">
        <v>2.3928099999999999</v>
      </c>
      <c r="AF61">
        <f t="shared" si="0"/>
        <v>5.8438961327962015E-3</v>
      </c>
    </row>
    <row r="62" spans="1:32">
      <c r="A62" s="171">
        <f t="shared" si="3"/>
        <v>48.5</v>
      </c>
      <c r="B62" s="172">
        <f t="shared" si="1"/>
        <v>5.2879195744034012E-2</v>
      </c>
      <c r="L62" s="178">
        <v>20.611599999999999</v>
      </c>
      <c r="M62">
        <f t="shared" si="2"/>
        <v>6.628562706653577E-3</v>
      </c>
      <c r="AE62" s="166">
        <v>2.4337800000000001</v>
      </c>
      <c r="AF62">
        <f t="shared" si="0"/>
        <v>5.8461910318207905E-3</v>
      </c>
    </row>
    <row r="63" spans="1:32">
      <c r="A63" s="171">
        <f t="shared" si="3"/>
        <v>48.75</v>
      </c>
      <c r="B63" s="172">
        <f t="shared" si="1"/>
        <v>4.4212061685666076E-2</v>
      </c>
      <c r="L63" s="178">
        <v>13.317500000000001</v>
      </c>
      <c r="M63">
        <f t="shared" si="2"/>
        <v>6.3766383974436028E-3</v>
      </c>
      <c r="AE63" s="166">
        <v>2.4375499999999999</v>
      </c>
      <c r="AF63">
        <f t="shared" si="0"/>
        <v>5.8464021056537528E-3</v>
      </c>
    </row>
    <row r="64" spans="1:32">
      <c r="A64" s="171">
        <f t="shared" si="3"/>
        <v>49</v>
      </c>
      <c r="B64" s="172">
        <f t="shared" si="1"/>
        <v>3.6511950427735931E-2</v>
      </c>
      <c r="L64" s="178">
        <v>20.3857</v>
      </c>
      <c r="M64">
        <f t="shared" si="2"/>
        <v>6.622164801521546E-3</v>
      </c>
      <c r="AE64" s="165">
        <v>2.44502</v>
      </c>
      <c r="AF64">
        <f t="shared" si="0"/>
        <v>5.846820284639986E-3</v>
      </c>
    </row>
    <row r="65" spans="1:32">
      <c r="A65" s="171">
        <f t="shared" si="3"/>
        <v>49.25</v>
      </c>
      <c r="B65" s="172">
        <f t="shared" si="1"/>
        <v>2.9782944941537878E-2</v>
      </c>
      <c r="L65" s="178">
        <v>24.808599999999998</v>
      </c>
      <c r="M65">
        <f t="shared" si="2"/>
        <v>6.7302000581928242E-3</v>
      </c>
      <c r="AE65" s="166">
        <v>2.4558900000000001</v>
      </c>
      <c r="AF65">
        <f t="shared" si="0"/>
        <v>5.8474286817936146E-3</v>
      </c>
    </row>
    <row r="66" spans="1:32">
      <c r="A66" s="171">
        <f t="shared" si="3"/>
        <v>49.5</v>
      </c>
      <c r="B66" s="172">
        <f t="shared" si="1"/>
        <v>2.3995985116972471E-2</v>
      </c>
      <c r="L66" s="178">
        <v>21.571999999999999</v>
      </c>
      <c r="M66">
        <f t="shared" si="2"/>
        <v>6.6547192714240993E-3</v>
      </c>
      <c r="AE66" s="166">
        <v>2.4603100000000002</v>
      </c>
      <c r="AF66">
        <f t="shared" si="0"/>
        <v>5.847676030621962E-3</v>
      </c>
    </row>
    <row r="67" spans="1:32">
      <c r="A67" s="171">
        <f t="shared" si="3"/>
        <v>49.75</v>
      </c>
      <c r="B67" s="172">
        <f t="shared" si="1"/>
        <v>1.9096240206203204E-2</v>
      </c>
      <c r="L67" s="178">
        <v>34.654699999999998</v>
      </c>
      <c r="M67">
        <f t="shared" si="2"/>
        <v>6.8346886981536974E-3</v>
      </c>
      <c r="AE67" s="166">
        <v>2.4641199999999999</v>
      </c>
      <c r="AF67">
        <f t="shared" si="0"/>
        <v>5.8478892245589966E-3</v>
      </c>
    </row>
    <row r="68" spans="1:32">
      <c r="A68" s="171">
        <f t="shared" si="3"/>
        <v>50</v>
      </c>
      <c r="B68" s="172">
        <f t="shared" si="1"/>
        <v>1.5010511571231393E-2</v>
      </c>
      <c r="L68" s="178">
        <v>16.8324</v>
      </c>
      <c r="M68">
        <f t="shared" si="2"/>
        <v>6.5094959529649549E-3</v>
      </c>
      <c r="AE68" s="166">
        <v>2.4758499999999999</v>
      </c>
      <c r="AF68">
        <f t="shared" si="0"/>
        <v>5.8485454856365086E-3</v>
      </c>
    </row>
    <row r="69" spans="1:32">
      <c r="A69" s="171">
        <f t="shared" si="3"/>
        <v>50.25</v>
      </c>
      <c r="B69" s="172">
        <f t="shared" si="1"/>
        <v>1.1654172930537547E-2</v>
      </c>
      <c r="L69" s="178">
        <v>14.0685</v>
      </c>
      <c r="M69">
        <f t="shared" si="2"/>
        <v>6.4067466780872743E-3</v>
      </c>
      <c r="AE69" s="165">
        <v>2.48447</v>
      </c>
      <c r="AF69">
        <f t="shared" ref="AF69:AF132" si="4">NORMDIST(AE69,$N$9,$O$9,FALSE)</f>
        <v>5.8490276471771067E-3</v>
      </c>
    </row>
    <row r="70" spans="1:32">
      <c r="A70" s="171">
        <f t="shared" si="3"/>
        <v>50.5</v>
      </c>
      <c r="B70" s="172">
        <f t="shared" si="1"/>
        <v>8.9372881887055233E-3</v>
      </c>
      <c r="L70" s="178">
        <v>14.869199999999999</v>
      </c>
      <c r="M70">
        <f t="shared" si="2"/>
        <v>6.4378300856346707E-3</v>
      </c>
      <c r="AE70" s="166">
        <v>2.4963199999999999</v>
      </c>
      <c r="AF70">
        <f t="shared" si="4"/>
        <v>5.8496903360943106E-3</v>
      </c>
    </row>
    <row r="71" spans="1:32">
      <c r="A71" s="171">
        <f t="shared" si="3"/>
        <v>50.75</v>
      </c>
      <c r="B71" s="172">
        <f t="shared" si="1"/>
        <v>6.7696841453785276E-3</v>
      </c>
      <c r="L71" s="178">
        <v>25.042000000000002</v>
      </c>
      <c r="M71">
        <f t="shared" si="2"/>
        <v>6.7348756014224262E-3</v>
      </c>
      <c r="AE71" s="166">
        <v>2.5109599999999999</v>
      </c>
      <c r="AF71">
        <f t="shared" si="4"/>
        <v>5.8505088211982161E-3</v>
      </c>
    </row>
    <row r="72" spans="1:32">
      <c r="A72" s="171">
        <f t="shared" si="3"/>
        <v>51</v>
      </c>
      <c r="B72" s="172">
        <f t="shared" si="1"/>
        <v>5.064882677243308E-3</v>
      </c>
      <c r="L72" s="178">
        <v>22.0093</v>
      </c>
      <c r="M72">
        <f t="shared" si="2"/>
        <v>6.6660653567079259E-3</v>
      </c>
      <c r="AE72" s="166">
        <v>2.5438200000000002</v>
      </c>
      <c r="AF72">
        <f t="shared" si="4"/>
        <v>5.852345016510164E-3</v>
      </c>
    </row>
    <row r="73" spans="1:32">
      <c r="A73" s="171">
        <f t="shared" si="3"/>
        <v>51.25</v>
      </c>
      <c r="B73" s="172">
        <f t="shared" ref="B73:B88" si="5">NORMDIST(A73,45,2.25,FALSE)</f>
        <v>3.7429042151637128E-3</v>
      </c>
      <c r="L73" s="178">
        <v>14.224</v>
      </c>
      <c r="M73">
        <f t="shared" ref="M73:M136" si="6">NORMDIST(L73,$N$9,$O$9,FALSE)</f>
        <v>6.4128658919513177E-3</v>
      </c>
      <c r="AE73" s="166">
        <v>2.5634700000000001</v>
      </c>
      <c r="AF73">
        <f t="shared" si="4"/>
        <v>5.8534424346086732E-3</v>
      </c>
    </row>
    <row r="74" spans="1:32">
      <c r="A74" s="171">
        <f t="shared" ref="A74:A88" si="7">+A73-0+0.25</f>
        <v>51.5</v>
      </c>
      <c r="B74" s="172">
        <f t="shared" si="5"/>
        <v>2.7320357393828491E-3</v>
      </c>
      <c r="L74" s="178">
        <v>24.217700000000001</v>
      </c>
      <c r="M74">
        <f t="shared" si="6"/>
        <v>6.7178972287725699E-3</v>
      </c>
      <c r="AE74" s="166">
        <v>2.5754299999999999</v>
      </c>
      <c r="AF74">
        <f t="shared" si="4"/>
        <v>5.8541101556038909E-3</v>
      </c>
    </row>
    <row r="75" spans="1:32">
      <c r="A75" s="171">
        <f t="shared" si="7"/>
        <v>51.75</v>
      </c>
      <c r="B75" s="172">
        <f t="shared" si="5"/>
        <v>1.9697104053057811E-3</v>
      </c>
      <c r="L75" s="178">
        <v>35.751600000000003</v>
      </c>
      <c r="M75">
        <f t="shared" si="6"/>
        <v>6.8343789916990522E-3</v>
      </c>
      <c r="AE75" s="166">
        <v>2.5803699999999998</v>
      </c>
      <c r="AF75">
        <f t="shared" si="4"/>
        <v>5.8543859039033004E-3</v>
      </c>
    </row>
    <row r="76" spans="1:32">
      <c r="A76" s="171">
        <f t="shared" si="7"/>
        <v>52</v>
      </c>
      <c r="B76" s="172">
        <f t="shared" si="5"/>
        <v>1.4026739184080197E-3</v>
      </c>
      <c r="L76" s="178">
        <v>20.058599999999998</v>
      </c>
      <c r="M76">
        <f t="shared" si="6"/>
        <v>6.6127361183948227E-3</v>
      </c>
      <c r="AE76" s="166">
        <v>2.6106600000000002</v>
      </c>
      <c r="AF76">
        <f t="shared" si="4"/>
        <v>5.856076043254747E-3</v>
      </c>
    </row>
    <row r="77" spans="1:32">
      <c r="A77" s="171">
        <f t="shared" si="7"/>
        <v>52.25</v>
      </c>
      <c r="B77" s="172">
        <f t="shared" si="5"/>
        <v>9.866188393584446E-4</v>
      </c>
      <c r="L77" s="178">
        <v>32.657299999999999</v>
      </c>
      <c r="M77">
        <f t="shared" si="6"/>
        <v>6.8290555210757413E-3</v>
      </c>
      <c r="AE77" s="165">
        <v>2.6250300000000002</v>
      </c>
      <c r="AF77">
        <f t="shared" si="4"/>
        <v>5.8568774880318163E-3</v>
      </c>
    </row>
    <row r="78" spans="1:32">
      <c r="A78" s="171">
        <f t="shared" si="7"/>
        <v>52.5</v>
      </c>
      <c r="B78" s="172">
        <f t="shared" si="5"/>
        <v>6.854573316849357E-4</v>
      </c>
      <c r="L78" s="178">
        <v>65.215599999999995</v>
      </c>
      <c r="M78">
        <f t="shared" si="6"/>
        <v>5.9810649405851743E-3</v>
      </c>
      <c r="AE78" s="166">
        <v>2.6454800000000001</v>
      </c>
      <c r="AF78">
        <f t="shared" si="4"/>
        <v>5.8580176039825472E-3</v>
      </c>
    </row>
    <row r="79" spans="1:32">
      <c r="A79" s="171">
        <f t="shared" si="7"/>
        <v>52.75</v>
      </c>
      <c r="B79" s="172">
        <f t="shared" si="5"/>
        <v>4.7038101810918106E-4</v>
      </c>
      <c r="L79" s="178">
        <v>19.049499999999998</v>
      </c>
      <c r="M79">
        <f t="shared" si="6"/>
        <v>6.5824305405429284E-3</v>
      </c>
      <c r="AE79" s="166">
        <v>2.6558700000000002</v>
      </c>
      <c r="AF79">
        <f t="shared" si="4"/>
        <v>5.8585966704528336E-3</v>
      </c>
    </row>
    <row r="80" spans="1:32">
      <c r="A80" s="171">
        <f t="shared" si="7"/>
        <v>53</v>
      </c>
      <c r="B80" s="172">
        <f t="shared" si="5"/>
        <v>3.1882875938635854E-4</v>
      </c>
      <c r="L80" s="178">
        <v>21.4072</v>
      </c>
      <c r="M80">
        <f t="shared" si="6"/>
        <v>6.6503515744261417E-3</v>
      </c>
      <c r="AE80" s="166">
        <v>2.6652800000000001</v>
      </c>
      <c r="AF80">
        <f t="shared" si="4"/>
        <v>5.8591210077109795E-3</v>
      </c>
    </row>
    <row r="81" spans="1:32">
      <c r="A81" s="171">
        <f t="shared" si="7"/>
        <v>53.25</v>
      </c>
      <c r="B81" s="172">
        <f t="shared" si="5"/>
        <v>2.1345362294258698E-4</v>
      </c>
      <c r="L81" s="178">
        <v>119.67</v>
      </c>
      <c r="M81">
        <f t="shared" si="6"/>
        <v>2.3903979716634318E-3</v>
      </c>
      <c r="AE81" s="166">
        <v>2.70567</v>
      </c>
      <c r="AF81">
        <f t="shared" si="4"/>
        <v>5.8613703930547696E-3</v>
      </c>
    </row>
    <row r="82" spans="1:32">
      <c r="A82" s="171">
        <f t="shared" si="7"/>
        <v>53.5</v>
      </c>
      <c r="B82" s="172">
        <f t="shared" si="5"/>
        <v>1.4115228449001712E-4</v>
      </c>
      <c r="L82" s="178">
        <v>18.4893</v>
      </c>
      <c r="M82">
        <f t="shared" si="6"/>
        <v>6.5648194005566403E-3</v>
      </c>
      <c r="AE82" s="166">
        <v>2.7101899999999999</v>
      </c>
      <c r="AF82">
        <f t="shared" si="4"/>
        <v>5.8616219983641587E-3</v>
      </c>
    </row>
    <row r="83" spans="1:32">
      <c r="A83" s="171">
        <f t="shared" si="7"/>
        <v>53.75</v>
      </c>
      <c r="B83" s="172">
        <f t="shared" si="5"/>
        <v>9.2195692785742518E-5</v>
      </c>
      <c r="L83" s="178">
        <v>33.692100000000003</v>
      </c>
      <c r="M83">
        <f t="shared" si="6"/>
        <v>6.8329721644065974E-3</v>
      </c>
      <c r="AE83" s="165">
        <v>2.7193299999999998</v>
      </c>
      <c r="AF83">
        <f t="shared" si="4"/>
        <v>5.8621307010598101E-3</v>
      </c>
    </row>
    <row r="84" spans="1:32">
      <c r="A84" s="171">
        <f t="shared" si="7"/>
        <v>54</v>
      </c>
      <c r="B84" s="172">
        <f t="shared" si="5"/>
        <v>5.9480100339949057E-5</v>
      </c>
      <c r="L84" s="178">
        <v>70.8459</v>
      </c>
      <c r="M84">
        <f t="shared" si="6"/>
        <v>5.663912206889503E-3</v>
      </c>
      <c r="AE84" s="166">
        <v>2.7311999999999999</v>
      </c>
      <c r="AF84">
        <f t="shared" si="4"/>
        <v>5.8627911980003271E-3</v>
      </c>
    </row>
    <row r="85" spans="1:32">
      <c r="A85" s="171">
        <f t="shared" si="7"/>
        <v>54.25</v>
      </c>
      <c r="B85" s="172">
        <f t="shared" si="5"/>
        <v>3.7902782436043633E-5</v>
      </c>
      <c r="L85" s="178">
        <v>39.622999999999998</v>
      </c>
      <c r="M85">
        <f t="shared" si="6"/>
        <v>6.8140240347991238E-3</v>
      </c>
      <c r="AE85" s="166">
        <v>2.7689499999999998</v>
      </c>
      <c r="AF85">
        <f t="shared" si="4"/>
        <v>5.8648906499000975E-3</v>
      </c>
    </row>
    <row r="86" spans="1:32">
      <c r="A86" s="171">
        <f t="shared" si="7"/>
        <v>54.5</v>
      </c>
      <c r="B86" s="172">
        <f t="shared" si="5"/>
        <v>2.3856615578798012E-5</v>
      </c>
      <c r="L86" s="178">
        <v>25.8797</v>
      </c>
      <c r="M86">
        <f t="shared" si="6"/>
        <v>6.7507944229607628E-3</v>
      </c>
      <c r="AE86" s="166">
        <v>2.7763599999999999</v>
      </c>
      <c r="AF86">
        <f t="shared" si="4"/>
        <v>5.8653025544431782E-3</v>
      </c>
    </row>
    <row r="87" spans="1:32">
      <c r="A87" s="171">
        <f t="shared" si="7"/>
        <v>54.75</v>
      </c>
      <c r="B87" s="172">
        <f t="shared" si="5"/>
        <v>1.4831494398061521E-5</v>
      </c>
      <c r="L87" s="178">
        <v>10.7591</v>
      </c>
      <c r="M87">
        <f t="shared" si="6"/>
        <v>6.2673352948051392E-3</v>
      </c>
      <c r="AE87" s="166">
        <v>2.80538</v>
      </c>
      <c r="AF87">
        <f t="shared" si="4"/>
        <v>5.8669150765057326E-3</v>
      </c>
    </row>
    <row r="88" spans="1:32">
      <c r="A88" s="171">
        <f t="shared" si="7"/>
        <v>55</v>
      </c>
      <c r="B88" s="172">
        <f t="shared" si="5"/>
        <v>9.1075031763882318E-6</v>
      </c>
      <c r="L88" s="178">
        <v>34.445599999999999</v>
      </c>
      <c r="M88">
        <f t="shared" si="6"/>
        <v>6.8344738211635944E-3</v>
      </c>
      <c r="AE88" s="166">
        <v>2.8173900000000001</v>
      </c>
      <c r="AF88">
        <f t="shared" si="4"/>
        <v>5.8675821281725339E-3</v>
      </c>
    </row>
    <row r="89" spans="1:32">
      <c r="B89" s="172"/>
      <c r="L89" s="178">
        <v>29.541799999999999</v>
      </c>
      <c r="M89">
        <f t="shared" si="6"/>
        <v>6.8043525985368595E-3</v>
      </c>
      <c r="AE89" s="166">
        <v>2.8294199999999998</v>
      </c>
      <c r="AF89">
        <f t="shared" si="4"/>
        <v>5.8682501176302599E-3</v>
      </c>
    </row>
    <row r="90" spans="1:32">
      <c r="B90" s="172"/>
      <c r="L90" s="178">
        <v>49.259900000000002</v>
      </c>
      <c r="M90">
        <f t="shared" si="6"/>
        <v>6.6356260002643766E-3</v>
      </c>
      <c r="AE90" s="166">
        <v>2.8305199999999999</v>
      </c>
      <c r="AF90">
        <f t="shared" si="4"/>
        <v>5.868311188653789E-3</v>
      </c>
    </row>
    <row r="91" spans="1:32">
      <c r="B91" s="172"/>
      <c r="L91" s="178">
        <v>22.827200000000001</v>
      </c>
      <c r="M91">
        <f t="shared" si="6"/>
        <v>6.6863308604789787E-3</v>
      </c>
      <c r="AE91" s="166">
        <v>2.8329</v>
      </c>
      <c r="AF91">
        <f t="shared" si="4"/>
        <v>5.868443319183036E-3</v>
      </c>
    </row>
    <row r="92" spans="1:32">
      <c r="B92" s="172"/>
      <c r="L92" s="178">
        <v>28.201699999999999</v>
      </c>
      <c r="M92">
        <f t="shared" si="6"/>
        <v>6.7878036491627325E-3</v>
      </c>
      <c r="AE92" s="166">
        <v>2.8525100000000001</v>
      </c>
      <c r="AF92">
        <f t="shared" si="4"/>
        <v>5.8695317499105658E-3</v>
      </c>
    </row>
    <row r="93" spans="1:32">
      <c r="B93" s="172"/>
      <c r="L93" s="178">
        <v>22.859100000000002</v>
      </c>
      <c r="M93">
        <f t="shared" si="6"/>
        <v>6.6870959048439711E-3</v>
      </c>
      <c r="AE93" s="166">
        <v>2.8693399999999998</v>
      </c>
      <c r="AF93">
        <f t="shared" si="4"/>
        <v>5.8704655124986954E-3</v>
      </c>
    </row>
    <row r="94" spans="1:32">
      <c r="B94" s="172"/>
      <c r="L94" s="178">
        <v>33.835700000000003</v>
      </c>
      <c r="M94">
        <f t="shared" si="6"/>
        <v>6.8333461525483365E-3</v>
      </c>
      <c r="AE94" s="166">
        <v>2.87216</v>
      </c>
      <c r="AF94">
        <f t="shared" si="4"/>
        <v>5.8706219386147184E-3</v>
      </c>
    </row>
    <row r="95" spans="1:32">
      <c r="B95" s="172"/>
      <c r="L95" s="178">
        <v>36.442300000000003</v>
      </c>
      <c r="M95">
        <f t="shared" si="6"/>
        <v>6.8329457109292599E-3</v>
      </c>
      <c r="AE95" s="166">
        <v>2.8874300000000002</v>
      </c>
      <c r="AF95">
        <f t="shared" si="4"/>
        <v>5.8714688037568774E-3</v>
      </c>
    </row>
    <row r="96" spans="1:32">
      <c r="B96" s="172"/>
      <c r="L96" s="178">
        <v>53.2256</v>
      </c>
      <c r="M96">
        <f t="shared" si="6"/>
        <v>6.5118191350707188E-3</v>
      </c>
      <c r="AE96" s="166">
        <v>2.9258899999999999</v>
      </c>
      <c r="AF96">
        <f t="shared" si="4"/>
        <v>5.8736005326047291E-3</v>
      </c>
    </row>
    <row r="97" spans="2:32">
      <c r="B97" s="172"/>
      <c r="L97" s="178">
        <v>134.38200000000001</v>
      </c>
      <c r="M97">
        <f t="shared" si="6"/>
        <v>1.6069465281495826E-3</v>
      </c>
      <c r="AE97" s="166">
        <v>2.93092</v>
      </c>
      <c r="AF97">
        <f t="shared" si="4"/>
        <v>5.8738791999017074E-3</v>
      </c>
    </row>
    <row r="98" spans="2:32">
      <c r="B98" s="172"/>
      <c r="L98" s="178">
        <v>43.021799999999999</v>
      </c>
      <c r="M98">
        <f t="shared" si="6"/>
        <v>6.771602492120137E-3</v>
      </c>
      <c r="AE98" s="166">
        <v>2.9351600000000002</v>
      </c>
      <c r="AF98">
        <f t="shared" si="4"/>
        <v>5.8741140767520393E-3</v>
      </c>
    </row>
    <row r="99" spans="2:32">
      <c r="B99" s="172"/>
      <c r="L99" s="178">
        <v>86.586200000000005</v>
      </c>
      <c r="M99">
        <f t="shared" si="6"/>
        <v>4.6294152787955374E-3</v>
      </c>
      <c r="AE99" s="165">
        <v>2.9457200000000001</v>
      </c>
      <c r="AF99">
        <f t="shared" si="4"/>
        <v>5.8746989591364771E-3</v>
      </c>
    </row>
    <row r="100" spans="2:32">
      <c r="B100" s="172"/>
      <c r="L100" s="178">
        <v>28.943899999999999</v>
      </c>
      <c r="M100">
        <f t="shared" si="6"/>
        <v>6.7974068052878076E-3</v>
      </c>
      <c r="AE100" s="166">
        <v>2.9684900000000001</v>
      </c>
      <c r="AF100">
        <f t="shared" si="4"/>
        <v>5.875959655490373E-3</v>
      </c>
    </row>
    <row r="101" spans="2:32">
      <c r="B101" s="172"/>
      <c r="L101" s="178">
        <v>29.020600000000002</v>
      </c>
      <c r="M101">
        <f t="shared" si="6"/>
        <v>6.7983373161987536E-3</v>
      </c>
      <c r="AE101" s="166">
        <v>2.9806900000000001</v>
      </c>
      <c r="AF101">
        <f t="shared" si="4"/>
        <v>5.876634870759085E-3</v>
      </c>
    </row>
    <row r="102" spans="2:32">
      <c r="B102" s="172"/>
      <c r="L102" s="178">
        <v>15.7841</v>
      </c>
      <c r="M102">
        <f t="shared" si="6"/>
        <v>6.4720403759191501E-3</v>
      </c>
      <c r="AE102" s="166">
        <v>2.9807399999999999</v>
      </c>
      <c r="AF102">
        <f t="shared" si="4"/>
        <v>5.8766376376661617E-3</v>
      </c>
    </row>
    <row r="103" spans="2:32">
      <c r="B103" s="172"/>
      <c r="L103" s="178">
        <v>25.817499999999999</v>
      </c>
      <c r="M103">
        <f t="shared" si="6"/>
        <v>6.7496589252880905E-3</v>
      </c>
      <c r="AE103" s="166">
        <v>2.9875099999999999</v>
      </c>
      <c r="AF103">
        <f t="shared" si="4"/>
        <v>5.877012249091324E-3</v>
      </c>
    </row>
    <row r="104" spans="2:32">
      <c r="B104" s="172"/>
      <c r="L104" s="178">
        <v>47.318600000000004</v>
      </c>
      <c r="M104">
        <f t="shared" si="6"/>
        <v>6.6858263806827394E-3</v>
      </c>
      <c r="AE104" s="166">
        <v>3.0104000000000002</v>
      </c>
      <c r="AF104">
        <f t="shared" si="4"/>
        <v>5.8782784363539493E-3</v>
      </c>
    </row>
    <row r="105" spans="2:32">
      <c r="B105" s="172"/>
      <c r="L105" s="178">
        <v>19.621200000000002</v>
      </c>
      <c r="M105">
        <f t="shared" si="6"/>
        <v>6.5998251062032252E-3</v>
      </c>
      <c r="AE105" s="165">
        <v>3.0272600000000001</v>
      </c>
      <c r="AF105">
        <f t="shared" si="4"/>
        <v>5.8792106632813762E-3</v>
      </c>
    </row>
    <row r="106" spans="2:32">
      <c r="B106" s="172"/>
      <c r="L106" s="178">
        <v>46.802</v>
      </c>
      <c r="M106">
        <f t="shared" si="6"/>
        <v>6.6980007992933962E-3</v>
      </c>
      <c r="AE106" s="166">
        <v>3.0490699999999999</v>
      </c>
      <c r="AF106">
        <f t="shared" si="4"/>
        <v>5.8804160781921778E-3</v>
      </c>
    </row>
    <row r="107" spans="2:32">
      <c r="B107" s="172"/>
      <c r="L107" s="178">
        <v>47.935899999999997</v>
      </c>
      <c r="M107">
        <f t="shared" si="6"/>
        <v>6.6706225577458349E-3</v>
      </c>
      <c r="AE107" s="166">
        <v>3.0655299999999999</v>
      </c>
      <c r="AF107">
        <f t="shared" si="4"/>
        <v>5.8813254243641668E-3</v>
      </c>
    </row>
    <row r="108" spans="2:32">
      <c r="B108" s="172"/>
      <c r="L108" s="178">
        <v>22.2498</v>
      </c>
      <c r="M108">
        <f t="shared" si="6"/>
        <v>6.6721539339527356E-3</v>
      </c>
      <c r="AE108" s="166">
        <v>3.0882299999999998</v>
      </c>
      <c r="AF108">
        <f t="shared" si="4"/>
        <v>5.8825789676974129E-3</v>
      </c>
    </row>
    <row r="109" spans="2:32">
      <c r="B109" s="172"/>
      <c r="L109" s="178">
        <v>43.464500000000001</v>
      </c>
      <c r="M109">
        <f t="shared" si="6"/>
        <v>6.7644079757482167E-3</v>
      </c>
      <c r="AE109" s="166">
        <v>3.1220400000000001</v>
      </c>
      <c r="AF109">
        <f t="shared" si="4"/>
        <v>5.8844448747178155E-3</v>
      </c>
    </row>
    <row r="110" spans="2:32">
      <c r="B110" s="172"/>
      <c r="L110" s="178">
        <v>26.8673</v>
      </c>
      <c r="M110">
        <f t="shared" si="6"/>
        <v>6.7678194008153978E-3</v>
      </c>
      <c r="AE110" s="166">
        <v>3.1237599999999999</v>
      </c>
      <c r="AF110">
        <f t="shared" si="4"/>
        <v>5.8845397611572252E-3</v>
      </c>
    </row>
    <row r="111" spans="2:32">
      <c r="B111" s="172"/>
      <c r="L111" s="178">
        <v>17.132200000000001</v>
      </c>
      <c r="M111">
        <f t="shared" si="6"/>
        <v>6.5198608258036301E-3</v>
      </c>
      <c r="AE111" s="166">
        <v>3.1354600000000001</v>
      </c>
      <c r="AF111">
        <f t="shared" si="4"/>
        <v>5.8851851146004682E-3</v>
      </c>
    </row>
    <row r="112" spans="2:32">
      <c r="B112" s="172"/>
      <c r="L112" s="178">
        <v>23.447900000000001</v>
      </c>
      <c r="M112">
        <f t="shared" si="6"/>
        <v>6.7008731594516927E-3</v>
      </c>
      <c r="AE112" s="166">
        <v>3.1447400000000001</v>
      </c>
      <c r="AF112">
        <f t="shared" si="4"/>
        <v>5.8856968668380399E-3</v>
      </c>
    </row>
    <row r="113" spans="2:32">
      <c r="B113" s="172"/>
      <c r="L113" s="178">
        <v>22.9084</v>
      </c>
      <c r="M113">
        <f t="shared" si="6"/>
        <v>6.6882744889214937E-3</v>
      </c>
      <c r="AE113" s="166">
        <v>3.1634099999999998</v>
      </c>
      <c r="AF113">
        <f t="shared" si="4"/>
        <v>5.886726121341895E-3</v>
      </c>
    </row>
    <row r="114" spans="2:32">
      <c r="B114" s="172"/>
      <c r="L114" s="178">
        <v>62.566299999999998</v>
      </c>
      <c r="M114">
        <f t="shared" si="6"/>
        <v>6.1166612845820235E-3</v>
      </c>
      <c r="AE114" s="166">
        <v>3.19021</v>
      </c>
      <c r="AF114">
        <f t="shared" si="4"/>
        <v>5.8882028344807618E-3</v>
      </c>
    </row>
    <row r="115" spans="2:32">
      <c r="B115" s="172"/>
      <c r="L115" s="178">
        <v>202.845</v>
      </c>
      <c r="M115">
        <f t="shared" si="6"/>
        <v>1.0976502713389046E-4</v>
      </c>
      <c r="AE115" s="166">
        <v>3.1992400000000001</v>
      </c>
      <c r="AF115">
        <f t="shared" si="4"/>
        <v>5.8887002024616015E-3</v>
      </c>
    </row>
    <row r="116" spans="2:32">
      <c r="B116" s="172"/>
      <c r="L116" s="178">
        <v>73.870199999999997</v>
      </c>
      <c r="M116">
        <f t="shared" si="6"/>
        <v>5.4794664105435337E-3</v>
      </c>
      <c r="AE116" s="166">
        <v>3.2066499999999998</v>
      </c>
      <c r="AF116">
        <f t="shared" si="4"/>
        <v>5.8891082677297677E-3</v>
      </c>
    </row>
    <row r="117" spans="2:32">
      <c r="B117" s="172"/>
      <c r="L117" s="178">
        <v>142.75200000000001</v>
      </c>
      <c r="M117">
        <f t="shared" si="6"/>
        <v>1.246137943356995E-3</v>
      </c>
      <c r="AE117" s="166">
        <v>3.2202999999999999</v>
      </c>
      <c r="AF117">
        <f t="shared" si="4"/>
        <v>5.8898597924445378E-3</v>
      </c>
    </row>
    <row r="118" spans="2:32">
      <c r="B118" s="172"/>
      <c r="L118" s="178">
        <v>46.700899999999997</v>
      </c>
      <c r="M118">
        <f t="shared" si="6"/>
        <v>6.7003245486028122E-3</v>
      </c>
      <c r="AE118" s="166">
        <v>3.2335199999999999</v>
      </c>
      <c r="AF118">
        <f t="shared" si="4"/>
        <v>5.89058742708374E-3</v>
      </c>
    </row>
    <row r="119" spans="2:32">
      <c r="B119" s="172"/>
      <c r="L119" s="178">
        <v>32.362400000000001</v>
      </c>
      <c r="M119">
        <f t="shared" si="6"/>
        <v>6.8275468278967862E-3</v>
      </c>
      <c r="AE119" s="166">
        <v>3.25021</v>
      </c>
      <c r="AF119">
        <f t="shared" si="4"/>
        <v>5.8915057488122544E-3</v>
      </c>
    </row>
    <row r="120" spans="2:32">
      <c r="B120" s="172"/>
      <c r="L120" s="178">
        <v>48.002800000000001</v>
      </c>
      <c r="M120">
        <f t="shared" si="6"/>
        <v>6.6689321188553186E-3</v>
      </c>
      <c r="AE120" s="166">
        <v>3.2576399999999999</v>
      </c>
      <c r="AF120">
        <f t="shared" si="4"/>
        <v>5.8919144553843637E-3</v>
      </c>
    </row>
    <row r="121" spans="2:32">
      <c r="B121" s="172"/>
      <c r="L121" s="178">
        <v>39.182499999999997</v>
      </c>
      <c r="M121">
        <f t="shared" si="6"/>
        <v>6.817849060143503E-3</v>
      </c>
      <c r="AE121" s="166">
        <v>3.25786</v>
      </c>
      <c r="AF121">
        <f t="shared" si="4"/>
        <v>5.8919265560363346E-3</v>
      </c>
    </row>
    <row r="122" spans="2:32">
      <c r="B122" s="172"/>
      <c r="L122" s="178">
        <v>15.9138</v>
      </c>
      <c r="M122">
        <f t="shared" si="6"/>
        <v>6.4767760741135591E-3</v>
      </c>
      <c r="AE122" s="165">
        <v>3.2728600000000001</v>
      </c>
      <c r="AF122">
        <f t="shared" si="4"/>
        <v>5.8927514616654011E-3</v>
      </c>
    </row>
    <row r="123" spans="2:32">
      <c r="B123" s="172"/>
      <c r="L123" s="178">
        <v>13.033300000000001</v>
      </c>
      <c r="M123">
        <f t="shared" si="6"/>
        <v>6.3650066674153247E-3</v>
      </c>
      <c r="AE123" s="165">
        <v>3.3072699999999999</v>
      </c>
      <c r="AF123">
        <f t="shared" si="4"/>
        <v>5.8946427607174884E-3</v>
      </c>
    </row>
    <row r="124" spans="2:32">
      <c r="B124" s="172"/>
      <c r="L124" s="178">
        <v>19.750499999999999</v>
      </c>
      <c r="M124">
        <f t="shared" si="6"/>
        <v>6.6036777178578379E-3</v>
      </c>
      <c r="AE124" s="166">
        <v>3.3170199999999999</v>
      </c>
      <c r="AF124">
        <f t="shared" si="4"/>
        <v>5.8951783941108733E-3</v>
      </c>
    </row>
    <row r="125" spans="2:32">
      <c r="B125" s="172"/>
      <c r="L125" s="178">
        <v>53.701999999999998</v>
      </c>
      <c r="M125">
        <f t="shared" si="6"/>
        <v>6.4950849426430963E-3</v>
      </c>
      <c r="AE125" s="166">
        <v>3.3282400000000001</v>
      </c>
      <c r="AF125">
        <f t="shared" si="4"/>
        <v>5.8957946411882711E-3</v>
      </c>
    </row>
    <row r="126" spans="2:32">
      <c r="B126" s="172"/>
      <c r="L126" s="178">
        <v>38.837899999999998</v>
      </c>
      <c r="M126">
        <f t="shared" si="6"/>
        <v>6.820572028497833E-3</v>
      </c>
      <c r="AE126" s="166">
        <v>3.3289900000000001</v>
      </c>
      <c r="AF126">
        <f t="shared" si="4"/>
        <v>5.895835828703606E-3</v>
      </c>
    </row>
    <row r="127" spans="2:32">
      <c r="B127" s="172"/>
      <c r="L127" s="178">
        <v>168.571</v>
      </c>
      <c r="M127">
        <f t="shared" si="6"/>
        <v>4.9962374945363775E-4</v>
      </c>
      <c r="AE127" s="166">
        <v>3.3359399999999999</v>
      </c>
      <c r="AF127">
        <f t="shared" si="4"/>
        <v>5.8962174670582589E-3</v>
      </c>
    </row>
    <row r="128" spans="2:32">
      <c r="B128" s="172"/>
      <c r="L128" s="178">
        <v>46.567900000000002</v>
      </c>
      <c r="M128">
        <f t="shared" si="6"/>
        <v>6.7033521060062542E-3</v>
      </c>
      <c r="AE128" s="166">
        <v>3.3407399999999998</v>
      </c>
      <c r="AF128">
        <f t="shared" si="4"/>
        <v>5.8964810102424391E-3</v>
      </c>
    </row>
    <row r="129" spans="2:32">
      <c r="B129" s="172"/>
      <c r="L129" s="178">
        <v>34.266800000000003</v>
      </c>
      <c r="M129">
        <f t="shared" si="6"/>
        <v>6.8342205222584078E-3</v>
      </c>
      <c r="AE129" s="165">
        <v>3.36063</v>
      </c>
      <c r="AF129">
        <f t="shared" si="4"/>
        <v>5.8975727678075096E-3</v>
      </c>
    </row>
    <row r="130" spans="2:32">
      <c r="B130" s="172"/>
      <c r="L130" s="178">
        <v>24.769300000000001</v>
      </c>
      <c r="M130">
        <f t="shared" si="6"/>
        <v>6.7294025230855356E-3</v>
      </c>
      <c r="AE130" s="166">
        <v>3.3706700000000001</v>
      </c>
      <c r="AF130">
        <f t="shared" si="4"/>
        <v>5.8981236777741258E-3</v>
      </c>
    </row>
    <row r="131" spans="2:32">
      <c r="B131" s="172"/>
      <c r="L131" s="178">
        <v>46.832900000000002</v>
      </c>
      <c r="M131">
        <f t="shared" si="6"/>
        <v>6.6972867250189054E-3</v>
      </c>
      <c r="AE131" s="166">
        <v>3.3969100000000001</v>
      </c>
      <c r="AF131">
        <f t="shared" si="4"/>
        <v>5.8995629249825147E-3</v>
      </c>
    </row>
    <row r="132" spans="2:32">
      <c r="B132" s="172"/>
      <c r="L132" s="178">
        <v>20.712</v>
      </c>
      <c r="M132">
        <f t="shared" si="6"/>
        <v>6.6313763204353749E-3</v>
      </c>
      <c r="AE132" s="166">
        <v>3.3978799999999998</v>
      </c>
      <c r="AF132">
        <f t="shared" si="4"/>
        <v>5.8996161127401314E-3</v>
      </c>
    </row>
    <row r="133" spans="2:32">
      <c r="B133" s="172"/>
      <c r="L133" s="178">
        <v>58.287100000000002</v>
      </c>
      <c r="M133">
        <f t="shared" si="6"/>
        <v>6.3146656163138156E-3</v>
      </c>
      <c r="AE133" s="165">
        <v>3.4029799999999999</v>
      </c>
      <c r="AF133">
        <f t="shared" ref="AF133:AF196" si="8">NORMDIST(AE133,$N$9,$O$9,FALSE)</f>
        <v>5.8998957407969147E-3</v>
      </c>
    </row>
    <row r="134" spans="2:32">
      <c r="B134" s="172"/>
      <c r="L134" s="178">
        <v>12.985300000000001</v>
      </c>
      <c r="M134">
        <f t="shared" si="6"/>
        <v>6.36302932949687E-3</v>
      </c>
      <c r="AE134" s="165">
        <v>3.4229500000000002</v>
      </c>
      <c r="AF134">
        <f t="shared" si="8"/>
        <v>5.9009903705257594E-3</v>
      </c>
    </row>
    <row r="135" spans="2:32">
      <c r="B135" s="172"/>
      <c r="L135" s="178">
        <v>45.150599999999997</v>
      </c>
      <c r="M135">
        <f t="shared" si="6"/>
        <v>6.7335283339630325E-3</v>
      </c>
      <c r="AE135" s="166">
        <v>3.4376199999999999</v>
      </c>
      <c r="AF135">
        <f t="shared" si="8"/>
        <v>5.9017941768488291E-3</v>
      </c>
    </row>
    <row r="136" spans="2:32">
      <c r="B136" s="172"/>
      <c r="L136" s="178">
        <v>117.32</v>
      </c>
      <c r="M136">
        <f t="shared" si="6"/>
        <v>2.5319998541695199E-3</v>
      </c>
      <c r="AE136" s="166">
        <v>3.4826000000000001</v>
      </c>
      <c r="AF136">
        <f t="shared" si="8"/>
        <v>5.9042571022562213E-3</v>
      </c>
    </row>
    <row r="137" spans="2:32">
      <c r="B137" s="172"/>
      <c r="L137" s="178">
        <v>100.714</v>
      </c>
      <c r="M137">
        <f t="shared" ref="M137:M200" si="9">NORMDIST(L137,$N$9,$O$9,FALSE)</f>
        <v>3.6308948126803813E-3</v>
      </c>
      <c r="AE137" s="166">
        <v>3.5299</v>
      </c>
      <c r="AF137">
        <f t="shared" si="8"/>
        <v>5.9068443864881102E-3</v>
      </c>
    </row>
    <row r="138" spans="2:32">
      <c r="B138" s="172"/>
      <c r="L138" s="178">
        <v>142.94499999999999</v>
      </c>
      <c r="M138">
        <f t="shared" si="9"/>
        <v>1.2385521768090175E-3</v>
      </c>
      <c r="AE138" s="166">
        <v>3.5333000000000001</v>
      </c>
      <c r="AF138">
        <f t="shared" si="8"/>
        <v>5.907030258868194E-3</v>
      </c>
    </row>
    <row r="139" spans="2:32">
      <c r="B139" s="172"/>
      <c r="L139" s="178">
        <v>265.20999999999998</v>
      </c>
      <c r="M139">
        <f t="shared" si="9"/>
        <v>2.8754359693680146E-6</v>
      </c>
      <c r="AE139" s="166">
        <v>3.5388099999999998</v>
      </c>
      <c r="AF139">
        <f t="shared" si="8"/>
        <v>5.907331451317833E-3</v>
      </c>
    </row>
    <row r="140" spans="2:32">
      <c r="B140" s="172"/>
      <c r="L140" s="178">
        <v>126.7</v>
      </c>
      <c r="M140">
        <f t="shared" si="9"/>
        <v>1.9929647113891306E-3</v>
      </c>
      <c r="AE140" s="166">
        <v>3.5619200000000002</v>
      </c>
      <c r="AF140">
        <f t="shared" si="8"/>
        <v>5.9085943041495706E-3</v>
      </c>
    </row>
    <row r="141" spans="2:32">
      <c r="B141" s="172"/>
      <c r="L141" s="178">
        <v>249.82599999999999</v>
      </c>
      <c r="M141">
        <f t="shared" si="9"/>
        <v>7.8515194881469726E-6</v>
      </c>
      <c r="AE141" s="165">
        <v>3.56528</v>
      </c>
      <c r="AF141">
        <f t="shared" si="8"/>
        <v>5.9087778577020201E-3</v>
      </c>
    </row>
    <row r="142" spans="2:32">
      <c r="B142" s="172"/>
      <c r="L142" s="178">
        <v>131.97800000000001</v>
      </c>
      <c r="M142">
        <f t="shared" si="9"/>
        <v>1.722143760582874E-3</v>
      </c>
      <c r="AE142" s="165">
        <v>3.6047099999999999</v>
      </c>
      <c r="AF142">
        <f t="shared" si="8"/>
        <v>5.9109308429920538E-3</v>
      </c>
    </row>
    <row r="143" spans="2:32">
      <c r="B143" s="172"/>
      <c r="L143" s="178">
        <v>245.858</v>
      </c>
      <c r="M143">
        <f t="shared" si="9"/>
        <v>1.0059618696647194E-5</v>
      </c>
      <c r="AE143" s="166">
        <v>3.6105900000000002</v>
      </c>
      <c r="AF143">
        <f t="shared" si="8"/>
        <v>5.9112517430690483E-3</v>
      </c>
    </row>
    <row r="144" spans="2:32">
      <c r="B144" s="172"/>
      <c r="L144" s="178">
        <v>32.420900000000003</v>
      </c>
      <c r="M144">
        <f t="shared" si="9"/>
        <v>6.8278599422297191E-3</v>
      </c>
      <c r="AE144" s="166">
        <v>3.6246200000000002</v>
      </c>
      <c r="AF144">
        <f t="shared" si="8"/>
        <v>5.9120172561282084E-3</v>
      </c>
    </row>
    <row r="145" spans="2:32">
      <c r="B145" s="172"/>
      <c r="L145" s="178">
        <v>34.890999999999998</v>
      </c>
      <c r="M145">
        <f t="shared" si="9"/>
        <v>6.834825961650093E-3</v>
      </c>
      <c r="AE145" s="165">
        <v>3.64079</v>
      </c>
      <c r="AF145">
        <f t="shared" si="8"/>
        <v>5.9128992323224019E-3</v>
      </c>
    </row>
    <row r="146" spans="2:32">
      <c r="B146" s="172"/>
      <c r="L146" s="178">
        <v>24.0686</v>
      </c>
      <c r="M146">
        <f t="shared" si="9"/>
        <v>6.7146877187104978E-3</v>
      </c>
      <c r="AE146" s="166">
        <v>3.64263</v>
      </c>
      <c r="AF146">
        <f t="shared" si="8"/>
        <v>5.9129995728301795E-3</v>
      </c>
    </row>
    <row r="147" spans="2:32">
      <c r="B147" s="172"/>
      <c r="L147" s="178">
        <v>12.281700000000001</v>
      </c>
      <c r="M147">
        <f t="shared" si="9"/>
        <v>6.3336236718154852E-3</v>
      </c>
      <c r="AE147" s="166">
        <v>3.6721400000000002</v>
      </c>
      <c r="AF147">
        <f t="shared" si="8"/>
        <v>5.9146082678734301E-3</v>
      </c>
    </row>
    <row r="148" spans="2:32">
      <c r="B148" s="172"/>
      <c r="L148" s="178">
        <v>24.9102</v>
      </c>
      <c r="M148">
        <f t="shared" si="9"/>
        <v>6.7322481732489366E-3</v>
      </c>
      <c r="AE148" s="166">
        <v>3.6758799999999998</v>
      </c>
      <c r="AF148">
        <f t="shared" si="8"/>
        <v>5.9148120718724552E-3</v>
      </c>
    </row>
    <row r="149" spans="2:32">
      <c r="B149" s="172"/>
      <c r="L149" s="178">
        <v>42.5565</v>
      </c>
      <c r="M149">
        <f t="shared" si="9"/>
        <v>6.7787522090152182E-3</v>
      </c>
      <c r="AE149" s="166">
        <v>3.69869</v>
      </c>
      <c r="AF149">
        <f t="shared" si="8"/>
        <v>5.9160546845165194E-3</v>
      </c>
    </row>
    <row r="150" spans="2:32">
      <c r="B150" s="172"/>
      <c r="L150" s="178">
        <v>10.5749</v>
      </c>
      <c r="M150">
        <f t="shared" si="9"/>
        <v>6.2590742928326547E-3</v>
      </c>
      <c r="AE150" s="166">
        <v>3.70207</v>
      </c>
      <c r="AF150">
        <f t="shared" si="8"/>
        <v>5.9162387609769185E-3</v>
      </c>
    </row>
    <row r="151" spans="2:32">
      <c r="B151" s="172"/>
      <c r="L151" s="178">
        <v>39.595300000000002</v>
      </c>
      <c r="M151">
        <f t="shared" si="9"/>
        <v>6.8142759362545598E-3</v>
      </c>
      <c r="AE151" s="166">
        <v>3.7195</v>
      </c>
      <c r="AF151">
        <f t="shared" si="8"/>
        <v>5.9171877832779616E-3</v>
      </c>
    </row>
    <row r="152" spans="2:32">
      <c r="B152" s="172"/>
      <c r="L152" s="178">
        <v>54.144799999999996</v>
      </c>
      <c r="M152">
        <f t="shared" si="9"/>
        <v>6.4791825160053721E-3</v>
      </c>
      <c r="AE152" s="166">
        <v>3.7317399999999998</v>
      </c>
      <c r="AF152">
        <f t="shared" si="8"/>
        <v>5.9178539979251607E-3</v>
      </c>
    </row>
    <row r="153" spans="2:32">
      <c r="B153" s="172"/>
      <c r="L153" s="178">
        <v>14.0679</v>
      </c>
      <c r="M153">
        <f t="shared" si="9"/>
        <v>6.4067229902206591E-3</v>
      </c>
      <c r="AE153" s="166">
        <v>3.73407</v>
      </c>
      <c r="AF153">
        <f t="shared" si="8"/>
        <v>5.9179807972104086E-3</v>
      </c>
    </row>
    <row r="154" spans="2:32">
      <c r="B154" s="172"/>
      <c r="L154" s="178">
        <v>16.947299999999998</v>
      </c>
      <c r="M154">
        <f t="shared" si="9"/>
        <v>6.5134867072273832E-3</v>
      </c>
      <c r="AE154" s="166">
        <v>3.7408899999999998</v>
      </c>
      <c r="AF154">
        <f t="shared" si="8"/>
        <v>5.9183519050291112E-3</v>
      </c>
    </row>
    <row r="155" spans="2:32">
      <c r="B155" s="172"/>
      <c r="L155" s="178">
        <v>25.7516</v>
      </c>
      <c r="M155">
        <f t="shared" si="9"/>
        <v>6.7484477295176488E-3</v>
      </c>
      <c r="AE155" s="166">
        <v>3.7691499999999998</v>
      </c>
      <c r="AF155">
        <f t="shared" si="8"/>
        <v>5.9198890493693474E-3</v>
      </c>
    </row>
    <row r="156" spans="2:32">
      <c r="B156" s="172"/>
      <c r="L156" s="178">
        <v>36.946399999999997</v>
      </c>
      <c r="M156">
        <f t="shared" si="9"/>
        <v>6.8312959670368267E-3</v>
      </c>
      <c r="AE156" s="165">
        <v>3.7727300000000001</v>
      </c>
      <c r="AF156">
        <f t="shared" si="8"/>
        <v>5.9200837055294418E-3</v>
      </c>
    </row>
    <row r="157" spans="2:32">
      <c r="B157" s="172"/>
      <c r="L157" s="178">
        <v>69.108599999999996</v>
      </c>
      <c r="M157">
        <f t="shared" si="9"/>
        <v>5.7656569254357351E-3</v>
      </c>
      <c r="AE157" s="166">
        <v>3.7826399999999998</v>
      </c>
      <c r="AF157">
        <f t="shared" si="8"/>
        <v>5.9206224614509195E-3</v>
      </c>
    </row>
    <row r="158" spans="2:32">
      <c r="B158" s="172"/>
      <c r="L158" s="178">
        <v>67.6571</v>
      </c>
      <c r="M158">
        <f t="shared" si="9"/>
        <v>5.8480899904179463E-3</v>
      </c>
      <c r="AE158" s="165">
        <v>3.78437</v>
      </c>
      <c r="AF158">
        <f t="shared" si="8"/>
        <v>5.920716500215235E-3</v>
      </c>
    </row>
    <row r="159" spans="2:32">
      <c r="B159" s="172"/>
      <c r="L159" s="178">
        <v>69.027799999999999</v>
      </c>
      <c r="M159">
        <f t="shared" si="9"/>
        <v>5.7703087869405414E-3</v>
      </c>
      <c r="AE159" s="166">
        <v>3.794</v>
      </c>
      <c r="AF159">
        <f t="shared" si="8"/>
        <v>5.9212398967831087E-3</v>
      </c>
    </row>
    <row r="160" spans="2:32">
      <c r="B160" s="172"/>
      <c r="L160" s="178">
        <v>27.013400000000001</v>
      </c>
      <c r="M160">
        <f t="shared" si="9"/>
        <v>6.7701770491330956E-3</v>
      </c>
      <c r="AE160" s="166">
        <v>3.8106900000000001</v>
      </c>
      <c r="AF160">
        <f t="shared" si="8"/>
        <v>5.9221467365911194E-3</v>
      </c>
    </row>
    <row r="161" spans="2:32">
      <c r="B161" s="172"/>
      <c r="L161" s="178">
        <v>30.046399999999998</v>
      </c>
      <c r="M161">
        <f t="shared" si="9"/>
        <v>6.8096640458109453E-3</v>
      </c>
      <c r="AE161" s="166">
        <v>3.8126899999999999</v>
      </c>
      <c r="AF161">
        <f t="shared" si="8"/>
        <v>5.9222553820611479E-3</v>
      </c>
    </row>
    <row r="162" spans="2:32">
      <c r="B162" s="172"/>
      <c r="L162" s="178">
        <v>6.1974999999999998</v>
      </c>
      <c r="M162">
        <f t="shared" si="9"/>
        <v>6.048178741214068E-3</v>
      </c>
      <c r="AE162" s="165">
        <v>3.83209</v>
      </c>
      <c r="AF162">
        <f t="shared" si="8"/>
        <v>5.9233089856601346E-3</v>
      </c>
    </row>
    <row r="163" spans="2:32">
      <c r="B163" s="172"/>
      <c r="L163" s="178">
        <v>41.0595</v>
      </c>
      <c r="M163">
        <f t="shared" si="9"/>
        <v>6.7988743506819044E-3</v>
      </c>
      <c r="AE163" s="165">
        <v>3.8367100000000001</v>
      </c>
      <c r="AF163">
        <f t="shared" si="8"/>
        <v>5.9235598265431561E-3</v>
      </c>
    </row>
    <row r="164" spans="2:32">
      <c r="B164" s="172"/>
      <c r="L164" s="178">
        <v>17.049600000000002</v>
      </c>
      <c r="M164">
        <f t="shared" si="9"/>
        <v>6.5170206401986607E-3</v>
      </c>
      <c r="AE164" s="166">
        <v>3.8581300000000001</v>
      </c>
      <c r="AF164">
        <f t="shared" si="8"/>
        <v>5.9247224699006838E-3</v>
      </c>
    </row>
    <row r="165" spans="2:32">
      <c r="B165" s="172"/>
      <c r="L165" s="178">
        <v>19.578900000000001</v>
      </c>
      <c r="M165">
        <f t="shared" si="9"/>
        <v>6.5985581976857263E-3</v>
      </c>
      <c r="AE165" s="166">
        <v>3.8584200000000002</v>
      </c>
      <c r="AF165">
        <f t="shared" si="8"/>
        <v>5.9247382067282618E-3</v>
      </c>
    </row>
    <row r="166" spans="2:32">
      <c r="B166" s="172"/>
      <c r="L166" s="178">
        <v>39.9497</v>
      </c>
      <c r="M166">
        <f t="shared" si="9"/>
        <v>6.8109380208592647E-3</v>
      </c>
      <c r="AE166" s="166">
        <v>3.88707</v>
      </c>
      <c r="AF166">
        <f t="shared" si="8"/>
        <v>5.9262923816945524E-3</v>
      </c>
    </row>
    <row r="167" spans="2:32">
      <c r="B167" s="172"/>
      <c r="L167" s="178">
        <v>34.988700000000001</v>
      </c>
      <c r="M167">
        <f t="shared" si="9"/>
        <v>6.8348499825418583E-3</v>
      </c>
      <c r="AE167" s="166">
        <v>3.94259</v>
      </c>
      <c r="AF167">
        <f t="shared" si="8"/>
        <v>5.9293012662122949E-3</v>
      </c>
    </row>
    <row r="168" spans="2:32">
      <c r="B168" s="172"/>
      <c r="L168" s="178">
        <v>47.985599999999998</v>
      </c>
      <c r="M168">
        <f t="shared" si="9"/>
        <v>6.6693675267477225E-3</v>
      </c>
      <c r="AE168" s="166">
        <v>3.9531900000000002</v>
      </c>
      <c r="AF168">
        <f t="shared" si="8"/>
        <v>5.9298752927378646E-3</v>
      </c>
    </row>
    <row r="169" spans="2:32">
      <c r="B169" s="172"/>
      <c r="L169" s="178">
        <v>26.4207</v>
      </c>
      <c r="M169">
        <f t="shared" si="9"/>
        <v>6.7603549789851712E-3</v>
      </c>
      <c r="AE169" s="166">
        <v>3.9752100000000001</v>
      </c>
      <c r="AF169">
        <f t="shared" si="8"/>
        <v>5.9310673040180919E-3</v>
      </c>
    </row>
    <row r="170" spans="2:32">
      <c r="B170" s="172"/>
      <c r="L170" s="178">
        <v>17.889099999999999</v>
      </c>
      <c r="M170">
        <f t="shared" si="9"/>
        <v>6.5453339908211391E-3</v>
      </c>
      <c r="AE170" s="166">
        <v>3.9809800000000002</v>
      </c>
      <c r="AF170">
        <f t="shared" si="8"/>
        <v>5.9313795521510181E-3</v>
      </c>
    </row>
    <row r="171" spans="2:32">
      <c r="B171" s="172"/>
      <c r="L171" s="178">
        <v>48.298299999999998</v>
      </c>
      <c r="M171">
        <f t="shared" si="9"/>
        <v>6.6613658118113029E-3</v>
      </c>
      <c r="AE171" s="166">
        <v>4.00875</v>
      </c>
      <c r="AF171">
        <f t="shared" si="8"/>
        <v>5.9328817667326245E-3</v>
      </c>
    </row>
    <row r="172" spans="2:32">
      <c r="B172" s="172"/>
      <c r="L172" s="178">
        <v>33.098300000000002</v>
      </c>
      <c r="M172">
        <f t="shared" si="9"/>
        <v>6.8309869196923195E-3</v>
      </c>
      <c r="AE172" s="166">
        <v>4.0096100000000003</v>
      </c>
      <c r="AF172">
        <f t="shared" si="8"/>
        <v>5.932928272956571E-3</v>
      </c>
    </row>
    <row r="173" spans="2:32">
      <c r="B173" s="172"/>
      <c r="L173" s="178">
        <v>37.991999999999997</v>
      </c>
      <c r="M173">
        <f t="shared" si="9"/>
        <v>6.8262518391629815E-3</v>
      </c>
      <c r="AE173" s="165">
        <v>4.0151300000000001</v>
      </c>
      <c r="AF173">
        <f t="shared" si="8"/>
        <v>5.9332267560352628E-3</v>
      </c>
    </row>
    <row r="174" spans="2:32">
      <c r="B174" s="172"/>
      <c r="L174" s="178">
        <v>39.416400000000003</v>
      </c>
      <c r="M174">
        <f t="shared" si="9"/>
        <v>6.8158660901462163E-3</v>
      </c>
      <c r="AE174" s="166">
        <v>4.0170199999999996</v>
      </c>
      <c r="AF174">
        <f t="shared" si="8"/>
        <v>5.9333289453016979E-3</v>
      </c>
    </row>
    <row r="175" spans="2:32">
      <c r="B175" s="172"/>
      <c r="L175" s="178">
        <v>94.693399999999997</v>
      </c>
      <c r="M175">
        <f t="shared" si="9"/>
        <v>4.0559175417622046E-3</v>
      </c>
      <c r="AE175" s="166">
        <v>4.02407</v>
      </c>
      <c r="AF175">
        <f t="shared" si="8"/>
        <v>5.9337100881274524E-3</v>
      </c>
    </row>
    <row r="176" spans="2:32">
      <c r="B176" s="172"/>
      <c r="L176" s="178">
        <v>27.182600000000001</v>
      </c>
      <c r="M176">
        <f t="shared" si="9"/>
        <v>6.7728554655572754E-3</v>
      </c>
      <c r="AE176" s="166">
        <v>4.0304000000000002</v>
      </c>
      <c r="AF176">
        <f t="shared" si="8"/>
        <v>5.9340522528292926E-3</v>
      </c>
    </row>
    <row r="177" spans="2:32">
      <c r="B177" s="172"/>
      <c r="L177" s="178">
        <v>15.5943</v>
      </c>
      <c r="M177">
        <f t="shared" si="9"/>
        <v>6.4650589670847873E-3</v>
      </c>
      <c r="AE177" s="166">
        <v>4.0367800000000003</v>
      </c>
      <c r="AF177">
        <f t="shared" si="8"/>
        <v>5.9343970695952169E-3</v>
      </c>
    </row>
    <row r="178" spans="2:32">
      <c r="B178" s="172"/>
      <c r="L178" s="178">
        <v>28.359400000000001</v>
      </c>
      <c r="M178">
        <f t="shared" si="9"/>
        <v>6.7899348094211578E-3</v>
      </c>
      <c r="AE178" s="166">
        <v>4.04528</v>
      </c>
      <c r="AF178">
        <f t="shared" si="8"/>
        <v>5.9348563859387511E-3</v>
      </c>
    </row>
    <row r="179" spans="2:32">
      <c r="B179" s="172"/>
      <c r="L179" s="178">
        <v>31.051600000000001</v>
      </c>
      <c r="M179">
        <f t="shared" si="9"/>
        <v>6.8187382828203075E-3</v>
      </c>
      <c r="AE179" s="166">
        <v>4.0548799999999998</v>
      </c>
      <c r="AF179">
        <f t="shared" si="8"/>
        <v>5.9353750346119224E-3</v>
      </c>
    </row>
    <row r="180" spans="2:32">
      <c r="B180" s="172"/>
      <c r="L180" s="178">
        <v>30.472100000000001</v>
      </c>
      <c r="M180">
        <f t="shared" si="9"/>
        <v>6.8137521760257714E-3</v>
      </c>
      <c r="AE180" s="166">
        <v>4.0705099999999996</v>
      </c>
      <c r="AF180">
        <f t="shared" si="8"/>
        <v>5.9362192129015423E-3</v>
      </c>
    </row>
    <row r="181" spans="2:32">
      <c r="B181" s="172"/>
      <c r="L181" s="178">
        <v>98.080399999999997</v>
      </c>
      <c r="M181">
        <f t="shared" si="9"/>
        <v>3.8160312161052467E-3</v>
      </c>
      <c r="AE181" s="166">
        <v>4.1055900000000003</v>
      </c>
      <c r="AF181">
        <f t="shared" si="8"/>
        <v>5.9381127750574485E-3</v>
      </c>
    </row>
    <row r="182" spans="2:32">
      <c r="B182" s="172"/>
      <c r="L182" s="178">
        <v>34.784199999999998</v>
      </c>
      <c r="M182">
        <f t="shared" si="9"/>
        <v>6.8347777957231196E-3</v>
      </c>
      <c r="AE182" s="165">
        <v>4.1357999999999997</v>
      </c>
      <c r="AF182">
        <f t="shared" si="8"/>
        <v>5.9397422270855366E-3</v>
      </c>
    </row>
    <row r="183" spans="2:32">
      <c r="B183" s="172"/>
      <c r="L183" s="178">
        <v>61.352400000000003</v>
      </c>
      <c r="M183">
        <f t="shared" si="9"/>
        <v>6.1755621316982442E-3</v>
      </c>
      <c r="AE183" s="166">
        <v>4.1423699999999997</v>
      </c>
      <c r="AF183">
        <f t="shared" si="8"/>
        <v>5.9400964450253852E-3</v>
      </c>
    </row>
    <row r="184" spans="2:32">
      <c r="B184" s="172"/>
      <c r="L184" s="178">
        <v>39.441000000000003</v>
      </c>
      <c r="M184">
        <f t="shared" si="9"/>
        <v>6.8156512076650742E-3</v>
      </c>
      <c r="AE184" s="166">
        <v>4.1433400000000002</v>
      </c>
      <c r="AF184">
        <f t="shared" si="8"/>
        <v>5.9401487374559402E-3</v>
      </c>
    </row>
    <row r="185" spans="2:32">
      <c r="B185" s="172"/>
      <c r="L185" s="178">
        <v>45.8553</v>
      </c>
      <c r="M185">
        <f t="shared" si="9"/>
        <v>6.7190025411189977E-3</v>
      </c>
      <c r="AE185" s="166">
        <v>4.1549100000000001</v>
      </c>
      <c r="AF185">
        <f t="shared" si="8"/>
        <v>5.9407723819384639E-3</v>
      </c>
    </row>
    <row r="186" spans="2:32">
      <c r="B186" s="172"/>
      <c r="L186" s="178">
        <v>102.73699999999999</v>
      </c>
      <c r="M186">
        <f t="shared" si="9"/>
        <v>3.4899768498008986E-3</v>
      </c>
      <c r="AE186" s="165">
        <v>4.165</v>
      </c>
      <c r="AF186">
        <f t="shared" si="8"/>
        <v>5.9413161145565755E-3</v>
      </c>
    </row>
    <row r="187" spans="2:32">
      <c r="B187" s="172"/>
      <c r="L187" s="178">
        <v>70.230699999999999</v>
      </c>
      <c r="M187">
        <f t="shared" si="9"/>
        <v>5.7003118007585519E-3</v>
      </c>
      <c r="AE187" s="165">
        <v>4.1686399999999999</v>
      </c>
      <c r="AF187">
        <f t="shared" si="8"/>
        <v>5.9415122364855008E-3</v>
      </c>
    </row>
    <row r="188" spans="2:32">
      <c r="B188" s="172"/>
      <c r="L188" s="178">
        <v>82.221500000000006</v>
      </c>
      <c r="M188">
        <f t="shared" si="9"/>
        <v>4.9315006736051041E-3</v>
      </c>
      <c r="AE188" s="166">
        <v>4.17591</v>
      </c>
      <c r="AF188">
        <f t="shared" si="8"/>
        <v>5.9419038917583747E-3</v>
      </c>
    </row>
    <row r="189" spans="2:32">
      <c r="B189" s="172"/>
      <c r="L189" s="178">
        <v>24.666699999999999</v>
      </c>
      <c r="M189">
        <f t="shared" si="9"/>
        <v>6.7273064798621333E-3</v>
      </c>
      <c r="AE189" s="165">
        <v>4.18743</v>
      </c>
      <c r="AF189">
        <f t="shared" si="8"/>
        <v>5.9425243705283955E-3</v>
      </c>
    </row>
    <row r="190" spans="2:32">
      <c r="B190" s="172"/>
      <c r="L190" s="178">
        <v>54.7575</v>
      </c>
      <c r="M190">
        <f t="shared" si="9"/>
        <v>6.4566297713371367E-3</v>
      </c>
      <c r="AE190" s="166">
        <v>4.19008</v>
      </c>
      <c r="AF190">
        <f t="shared" si="8"/>
        <v>5.9426670786066971E-3</v>
      </c>
    </row>
    <row r="191" spans="2:32">
      <c r="B191" s="172"/>
      <c r="L191" s="178">
        <v>29.040199999999999</v>
      </c>
      <c r="M191">
        <f t="shared" si="9"/>
        <v>6.7985732371321234E-3</v>
      </c>
      <c r="AE191" s="166">
        <v>4.1920700000000002</v>
      </c>
      <c r="AF191">
        <f t="shared" si="8"/>
        <v>5.9427742384955493E-3</v>
      </c>
    </row>
    <row r="192" spans="2:32">
      <c r="B192" s="172"/>
      <c r="L192" s="178">
        <v>51.991799999999998</v>
      </c>
      <c r="M192">
        <f t="shared" si="9"/>
        <v>6.5533290297723574E-3</v>
      </c>
      <c r="AE192" s="166">
        <v>4.19726</v>
      </c>
      <c r="AF192">
        <f t="shared" si="8"/>
        <v>5.9430536923832716E-3</v>
      </c>
    </row>
    <row r="193" spans="2:32">
      <c r="B193" s="172"/>
      <c r="L193" s="178">
        <v>52.2956</v>
      </c>
      <c r="M193">
        <f t="shared" si="9"/>
        <v>6.5433548226028725E-3</v>
      </c>
      <c r="AE193" s="166">
        <v>4.2050900000000002</v>
      </c>
      <c r="AF193">
        <f t="shared" si="8"/>
        <v>5.9434752321689769E-3</v>
      </c>
    </row>
    <row r="194" spans="2:32">
      <c r="B194" s="172"/>
      <c r="L194" s="178">
        <v>14.5185</v>
      </c>
      <c r="M194">
        <f t="shared" si="9"/>
        <v>6.4243460838995453E-3</v>
      </c>
      <c r="AE194" s="165">
        <v>4.2226299999999997</v>
      </c>
      <c r="AF194">
        <f t="shared" si="8"/>
        <v>5.9444192446587215E-3</v>
      </c>
    </row>
    <row r="195" spans="2:32">
      <c r="B195" s="172"/>
      <c r="L195" s="178">
        <v>29.4849</v>
      </c>
      <c r="M195">
        <f t="shared" si="9"/>
        <v>6.803722023977745E-3</v>
      </c>
      <c r="AE195" s="166">
        <v>4.2252200000000002</v>
      </c>
      <c r="AF195">
        <f t="shared" si="8"/>
        <v>5.9445586071084399E-3</v>
      </c>
    </row>
    <row r="196" spans="2:32">
      <c r="B196" s="172"/>
      <c r="L196" s="178">
        <v>18.5063</v>
      </c>
      <c r="M196">
        <f t="shared" si="9"/>
        <v>6.5653620373621411E-3</v>
      </c>
      <c r="AE196" s="165">
        <v>4.2671000000000001</v>
      </c>
      <c r="AF196">
        <f t="shared" si="8"/>
        <v>5.9468109099595767E-3</v>
      </c>
    </row>
    <row r="197" spans="2:32">
      <c r="B197" s="172"/>
      <c r="L197" s="178">
        <v>21.290199999999999</v>
      </c>
      <c r="M197">
        <f t="shared" si="9"/>
        <v>6.6472202972477183E-3</v>
      </c>
      <c r="AE197" s="166">
        <v>4.27874</v>
      </c>
      <c r="AF197">
        <f t="shared" ref="AF197:AF260" si="10">NORMDIST(AE197,$N$9,$O$9,FALSE)</f>
        <v>5.9474365159504598E-3</v>
      </c>
    </row>
    <row r="198" spans="2:32">
      <c r="B198" s="172"/>
      <c r="L198" s="178">
        <v>25.856100000000001</v>
      </c>
      <c r="M198">
        <f t="shared" si="9"/>
        <v>6.7503644710333504E-3</v>
      </c>
      <c r="AE198" s="165">
        <v>4.2953999999999999</v>
      </c>
      <c r="AF198">
        <f t="shared" si="10"/>
        <v>5.9483316308827985E-3</v>
      </c>
    </row>
    <row r="199" spans="2:32">
      <c r="B199" s="172"/>
      <c r="L199" s="178"/>
      <c r="M199">
        <f t="shared" si="9"/>
        <v>5.7065367181851909E-3</v>
      </c>
      <c r="AE199" s="166">
        <v>4.29826</v>
      </c>
      <c r="AF199">
        <f t="shared" si="10"/>
        <v>5.9484852588812531E-3</v>
      </c>
    </row>
    <row r="200" spans="2:32">
      <c r="B200" s="172"/>
      <c r="L200" s="178">
        <v>24.0671</v>
      </c>
      <c r="M200">
        <f t="shared" si="9"/>
        <v>6.7146552150568178E-3</v>
      </c>
      <c r="AE200" s="166">
        <v>4.3164600000000002</v>
      </c>
      <c r="AF200">
        <f t="shared" si="10"/>
        <v>5.9494626498972211E-3</v>
      </c>
    </row>
    <row r="201" spans="2:32">
      <c r="B201" s="172"/>
      <c r="L201" s="178">
        <v>38.726100000000002</v>
      </c>
      <c r="M201">
        <f t="shared" ref="M201:M264" si="11">NORMDIST(L201,$N$9,$O$9,FALSE)</f>
        <v>6.8214046035716567E-3</v>
      </c>
      <c r="AE201" s="166">
        <v>4.3197900000000002</v>
      </c>
      <c r="AF201">
        <f t="shared" si="10"/>
        <v>5.9496414350086128E-3</v>
      </c>
    </row>
    <row r="202" spans="2:32">
      <c r="B202" s="172"/>
      <c r="L202" s="178">
        <v>82.488600000000005</v>
      </c>
      <c r="M202">
        <f t="shared" si="11"/>
        <v>4.9132499427414862E-3</v>
      </c>
      <c r="AE202" s="166">
        <v>4.3275600000000001</v>
      </c>
      <c r="AF202">
        <f t="shared" si="10"/>
        <v>5.950058545848607E-3</v>
      </c>
    </row>
    <row r="203" spans="2:32">
      <c r="B203" s="172"/>
      <c r="L203" s="178">
        <v>47.511899999999997</v>
      </c>
      <c r="M203">
        <f t="shared" si="11"/>
        <v>6.6811421278958148E-3</v>
      </c>
      <c r="AE203" s="166">
        <v>4.3396100000000004</v>
      </c>
      <c r="AF203">
        <f t="shared" si="10"/>
        <v>5.950705265848494E-3</v>
      </c>
    </row>
    <row r="204" spans="2:32">
      <c r="B204" s="172"/>
      <c r="L204" s="178">
        <v>20.596800000000002</v>
      </c>
      <c r="M204">
        <f t="shared" si="11"/>
        <v>6.6281463933099E-3</v>
      </c>
      <c r="AE204" s="165">
        <v>4.3444500000000001</v>
      </c>
      <c r="AF204">
        <f t="shared" si="10"/>
        <v>5.9509649756337981E-3</v>
      </c>
    </row>
    <row r="205" spans="2:32">
      <c r="B205" s="172"/>
      <c r="L205" s="178">
        <v>26.077100000000002</v>
      </c>
      <c r="M205">
        <f t="shared" si="11"/>
        <v>6.7543485437537376E-3</v>
      </c>
      <c r="AE205" s="166">
        <v>4.3622500000000004</v>
      </c>
      <c r="AF205">
        <f t="shared" si="10"/>
        <v>5.9519198521458278E-3</v>
      </c>
    </row>
    <row r="206" spans="2:32">
      <c r="B206" s="172"/>
      <c r="L206" s="178">
        <v>47.386299999999999</v>
      </c>
      <c r="M206">
        <f t="shared" si="11"/>
        <v>6.6841937694801547E-3</v>
      </c>
      <c r="AE206" s="165">
        <v>4.3625800000000003</v>
      </c>
      <c r="AF206">
        <f t="shared" si="10"/>
        <v>5.9519375511330377E-3</v>
      </c>
    </row>
    <row r="207" spans="2:32">
      <c r="B207" s="172"/>
      <c r="L207" s="178">
        <v>39.8917</v>
      </c>
      <c r="M207">
        <f t="shared" si="11"/>
        <v>6.8115013670728367E-3</v>
      </c>
      <c r="AE207" s="166">
        <v>4.3906299999999998</v>
      </c>
      <c r="AF207">
        <f t="shared" si="10"/>
        <v>5.9534414618877046E-3</v>
      </c>
    </row>
    <row r="208" spans="2:32">
      <c r="B208" s="172"/>
      <c r="L208" s="178">
        <v>35.134500000000003</v>
      </c>
      <c r="M208">
        <f t="shared" si="11"/>
        <v>6.8348502177373489E-3</v>
      </c>
      <c r="AE208" s="166">
        <v>4.4076000000000004</v>
      </c>
      <c r="AF208">
        <f t="shared" si="10"/>
        <v>5.9543508313547261E-3</v>
      </c>
    </row>
    <row r="209" spans="2:32">
      <c r="B209" s="172"/>
      <c r="L209" s="178">
        <v>20.552199999999999</v>
      </c>
      <c r="M209">
        <f t="shared" si="11"/>
        <v>6.6268894089806891E-3</v>
      </c>
      <c r="AE209" s="165">
        <v>4.4081700000000001</v>
      </c>
      <c r="AF209">
        <f t="shared" si="10"/>
        <v>5.9543813695544182E-3</v>
      </c>
    </row>
    <row r="210" spans="2:32">
      <c r="B210" s="172"/>
      <c r="L210" s="178">
        <v>14.1533</v>
      </c>
      <c r="M210">
        <f t="shared" si="11"/>
        <v>6.4100886314956262E-3</v>
      </c>
      <c r="AE210" s="165">
        <v>4.4124999999999996</v>
      </c>
      <c r="AF210">
        <f t="shared" si="10"/>
        <v>5.9546133392929593E-3</v>
      </c>
    </row>
    <row r="211" spans="2:32">
      <c r="B211" s="172"/>
      <c r="L211" s="178">
        <v>17.660399999999999</v>
      </c>
      <c r="M211">
        <f t="shared" si="11"/>
        <v>6.5377426130672246E-3</v>
      </c>
      <c r="AE211" s="166">
        <v>4.4267799999999999</v>
      </c>
      <c r="AF211">
        <f t="shared" si="10"/>
        <v>5.9553781890546225E-3</v>
      </c>
    </row>
    <row r="212" spans="2:32">
      <c r="B212" s="172"/>
      <c r="L212" s="178">
        <v>123.97199999999999</v>
      </c>
      <c r="M212">
        <f t="shared" si="11"/>
        <v>2.1423590435443608E-3</v>
      </c>
      <c r="AE212" s="165">
        <v>4.4522000000000004</v>
      </c>
      <c r="AF212">
        <f t="shared" si="10"/>
        <v>5.9567390681994547E-3</v>
      </c>
    </row>
    <row r="213" spans="2:32">
      <c r="B213" s="172"/>
      <c r="L213" s="178">
        <v>32.557299999999998</v>
      </c>
      <c r="M213">
        <f t="shared" si="11"/>
        <v>6.8285634209914823E-3</v>
      </c>
      <c r="AE213" s="166">
        <v>4.4538399999999996</v>
      </c>
      <c r="AF213">
        <f t="shared" si="10"/>
        <v>5.9568268387352142E-3</v>
      </c>
    </row>
    <row r="214" spans="2:32">
      <c r="B214" s="172"/>
      <c r="L214" s="178">
        <v>32.741300000000003</v>
      </c>
      <c r="M214">
        <f t="shared" si="11"/>
        <v>6.8294534211017109E-3</v>
      </c>
      <c r="AE214" s="166">
        <v>4.4669499999999998</v>
      </c>
      <c r="AF214">
        <f t="shared" si="10"/>
        <v>5.957528345256276E-3</v>
      </c>
    </row>
    <row r="215" spans="2:32">
      <c r="B215" s="172"/>
      <c r="L215" s="178">
        <v>71.583100000000002</v>
      </c>
      <c r="M215">
        <f t="shared" si="11"/>
        <v>5.6197779029700011E-3</v>
      </c>
      <c r="AE215" s="166">
        <v>4.4881000000000002</v>
      </c>
      <c r="AF215">
        <f t="shared" si="10"/>
        <v>5.9586596067940272E-3</v>
      </c>
    </row>
    <row r="216" spans="2:32">
      <c r="B216" s="172"/>
      <c r="L216" s="178">
        <v>75.159199999999998</v>
      </c>
      <c r="M216">
        <f t="shared" si="11"/>
        <v>5.3982834765014635E-3</v>
      </c>
      <c r="AE216" s="166">
        <v>4.4883499999999996</v>
      </c>
      <c r="AF216">
        <f t="shared" si="10"/>
        <v>5.9586729752857661E-3</v>
      </c>
    </row>
    <row r="217" spans="2:32">
      <c r="B217" s="172"/>
      <c r="L217" s="178">
        <v>80.552599999999998</v>
      </c>
      <c r="M217">
        <f t="shared" si="11"/>
        <v>5.0446877833817978E-3</v>
      </c>
      <c r="AE217" s="166">
        <v>4.4994100000000001</v>
      </c>
      <c r="AF217">
        <f t="shared" si="10"/>
        <v>5.959264317974812E-3</v>
      </c>
    </row>
    <row r="218" spans="2:32">
      <c r="B218" s="172"/>
      <c r="L218" s="178">
        <v>37.158299999999997</v>
      </c>
      <c r="M218">
        <f t="shared" si="11"/>
        <v>6.8304505188659373E-3</v>
      </c>
      <c r="AE218" s="166">
        <v>4.5088699999999999</v>
      </c>
      <c r="AF218">
        <f t="shared" si="10"/>
        <v>5.9597699905777589E-3</v>
      </c>
    </row>
    <row r="219" spans="2:32">
      <c r="B219" s="172"/>
      <c r="L219" s="178">
        <v>25.1096</v>
      </c>
      <c r="M219">
        <f t="shared" si="11"/>
        <v>6.7362102768684868E-3</v>
      </c>
      <c r="AE219" s="166">
        <v>4.5095700000000001</v>
      </c>
      <c r="AF219">
        <f t="shared" si="10"/>
        <v>5.9598074036965832E-3</v>
      </c>
    </row>
    <row r="220" spans="2:32">
      <c r="B220" s="172"/>
      <c r="L220" s="178">
        <v>202.351</v>
      </c>
      <c r="M220">
        <f t="shared" si="11"/>
        <v>1.124641477941306E-4</v>
      </c>
      <c r="AE220" s="165">
        <v>4.5175299999999998</v>
      </c>
      <c r="AF220">
        <f t="shared" si="10"/>
        <v>5.9602328005278161E-3</v>
      </c>
    </row>
    <row r="221" spans="2:32">
      <c r="B221" s="172"/>
      <c r="L221" s="178">
        <v>43.053699999999999</v>
      </c>
      <c r="M221">
        <f t="shared" si="11"/>
        <v>6.771096837491994E-3</v>
      </c>
      <c r="AE221" s="166">
        <v>4.5314800000000002</v>
      </c>
      <c r="AF221">
        <f t="shared" si="10"/>
        <v>5.9609781196662539E-3</v>
      </c>
    </row>
    <row r="222" spans="2:32">
      <c r="B222" s="172"/>
      <c r="L222" s="178">
        <v>40.784799999999997</v>
      </c>
      <c r="M222">
        <f t="shared" si="11"/>
        <v>6.8020873866959861E-3</v>
      </c>
      <c r="AE222" s="178">
        <v>4.5367300000000004</v>
      </c>
      <c r="AF222">
        <f t="shared" si="10"/>
        <v>5.9612585520661962E-3</v>
      </c>
    </row>
    <row r="223" spans="2:32">
      <c r="B223" s="172"/>
      <c r="L223" s="178">
        <v>14.786899999999999</v>
      </c>
      <c r="M223">
        <f t="shared" si="11"/>
        <v>6.4346840684626379E-3</v>
      </c>
      <c r="AE223" s="165">
        <v>4.5446499999999999</v>
      </c>
      <c r="AF223">
        <f t="shared" si="10"/>
        <v>5.9616815380742075E-3</v>
      </c>
    </row>
    <row r="224" spans="2:32">
      <c r="B224" s="172"/>
      <c r="L224" s="178">
        <v>33.993299999999998</v>
      </c>
      <c r="M224">
        <f t="shared" si="11"/>
        <v>6.8337090177333889E-3</v>
      </c>
      <c r="AE224" s="166">
        <v>4.5641400000000001</v>
      </c>
      <c r="AF224">
        <f t="shared" si="10"/>
        <v>5.96272210714331E-3</v>
      </c>
    </row>
    <row r="225" spans="2:32">
      <c r="B225" s="172"/>
      <c r="L225" s="178">
        <v>243.68</v>
      </c>
      <c r="M225">
        <f t="shared" si="11"/>
        <v>1.1502818902238947E-5</v>
      </c>
      <c r="AE225" s="166">
        <v>4.5643000000000002</v>
      </c>
      <c r="AF225">
        <f t="shared" si="10"/>
        <v>5.9627306475269317E-3</v>
      </c>
    </row>
    <row r="226" spans="2:32">
      <c r="B226" s="172"/>
      <c r="L226" s="178">
        <v>38.896900000000002</v>
      </c>
      <c r="M226">
        <f t="shared" si="11"/>
        <v>6.8201226097023568E-3</v>
      </c>
      <c r="AE226" s="165">
        <v>4.5675800000000004</v>
      </c>
      <c r="AF226">
        <f t="shared" si="10"/>
        <v>5.9629057182127689E-3</v>
      </c>
    </row>
    <row r="227" spans="2:32">
      <c r="B227" s="172"/>
      <c r="L227" s="178">
        <v>69.198099999999997</v>
      </c>
      <c r="M227">
        <f t="shared" si="11"/>
        <v>5.7604956746541564E-3</v>
      </c>
      <c r="AE227" s="166">
        <v>4.5749700000000004</v>
      </c>
      <c r="AF227">
        <f t="shared" si="10"/>
        <v>5.9633001108365365E-3</v>
      </c>
    </row>
    <row r="228" spans="2:32">
      <c r="B228" s="172"/>
      <c r="L228" s="178">
        <v>64.797399999999996</v>
      </c>
      <c r="M228">
        <f t="shared" si="11"/>
        <v>6.0030896753371808E-3</v>
      </c>
      <c r="AE228" s="165">
        <v>4.5756600000000001</v>
      </c>
      <c r="AF228">
        <f t="shared" si="10"/>
        <v>5.9633369314984978E-3</v>
      </c>
    </row>
    <row r="229" spans="2:32">
      <c r="B229" s="172"/>
      <c r="L229" s="178">
        <v>27.231400000000001</v>
      </c>
      <c r="M229">
        <f t="shared" si="11"/>
        <v>6.7736175851521715E-3</v>
      </c>
      <c r="AE229" s="166">
        <v>4.5798500000000004</v>
      </c>
      <c r="AF229">
        <f t="shared" si="10"/>
        <v>5.9635605106206037E-3</v>
      </c>
    </row>
    <row r="230" spans="2:32">
      <c r="B230" s="172"/>
      <c r="L230" s="178">
        <v>23.4772</v>
      </c>
      <c r="M230">
        <f t="shared" si="11"/>
        <v>6.7015416753520071E-3</v>
      </c>
      <c r="AE230" s="165">
        <v>4.5817600000000001</v>
      </c>
      <c r="AF230">
        <f t="shared" si="10"/>
        <v>5.96366242113396E-3</v>
      </c>
    </row>
    <row r="231" spans="2:32">
      <c r="B231" s="172"/>
      <c r="L231" s="178">
        <v>49.416499999999999</v>
      </c>
      <c r="M231">
        <f t="shared" si="11"/>
        <v>6.6312731869594584E-3</v>
      </c>
      <c r="AE231" s="165">
        <v>4.5903999999999998</v>
      </c>
      <c r="AF231">
        <f t="shared" si="10"/>
        <v>5.9641233614496558E-3</v>
      </c>
    </row>
    <row r="232" spans="2:32">
      <c r="B232" s="172"/>
      <c r="L232" s="178">
        <v>42.782499999999999</v>
      </c>
      <c r="M232">
        <f t="shared" si="11"/>
        <v>6.775332366936105E-3</v>
      </c>
      <c r="AE232" s="165">
        <v>4.5953999999999997</v>
      </c>
      <c r="AF232">
        <f t="shared" si="10"/>
        <v>5.964390065893806E-3</v>
      </c>
    </row>
    <row r="233" spans="2:32">
      <c r="B233" s="172"/>
      <c r="L233" s="178">
        <v>166.887</v>
      </c>
      <c r="M233">
        <f t="shared" si="11"/>
        <v>5.3348497332121299E-4</v>
      </c>
      <c r="AE233" s="166">
        <v>4.6015499999999996</v>
      </c>
      <c r="AF233">
        <f t="shared" si="10"/>
        <v>5.9647180686895488E-3</v>
      </c>
    </row>
    <row r="234" spans="2:32">
      <c r="B234" s="172"/>
      <c r="L234" s="178">
        <v>51.1952</v>
      </c>
      <c r="M234">
        <f t="shared" si="11"/>
        <v>6.5787084712187072E-3</v>
      </c>
      <c r="AE234" s="165">
        <v>4.6042699999999996</v>
      </c>
      <c r="AF234">
        <f t="shared" si="10"/>
        <v>5.96486312122537E-3</v>
      </c>
    </row>
    <row r="235" spans="2:32">
      <c r="B235" s="172"/>
      <c r="L235" s="178">
        <v>21.038599999999999</v>
      </c>
      <c r="M235">
        <f t="shared" si="11"/>
        <v>6.6404013265362015E-3</v>
      </c>
      <c r="AE235" s="166">
        <v>4.60989</v>
      </c>
      <c r="AF235">
        <f t="shared" si="10"/>
        <v>5.9651627955026399E-3</v>
      </c>
    </row>
    <row r="236" spans="2:32">
      <c r="B236" s="172"/>
      <c r="L236" s="178">
        <v>44.301099999999998</v>
      </c>
      <c r="M236">
        <f t="shared" si="11"/>
        <v>6.7497725949838671E-3</v>
      </c>
      <c r="AE236" s="166">
        <v>4.6208400000000003</v>
      </c>
      <c r="AF236">
        <f t="shared" si="10"/>
        <v>5.9657465648249109E-3</v>
      </c>
    </row>
    <row r="237" spans="2:32">
      <c r="B237" s="172"/>
      <c r="L237" s="178">
        <v>112.077</v>
      </c>
      <c r="M237">
        <f t="shared" si="11"/>
        <v>2.8621230941230165E-3</v>
      </c>
      <c r="AE237" s="166">
        <v>4.6401599999999998</v>
      </c>
      <c r="AF237">
        <f t="shared" si="10"/>
        <v>5.96677618503157E-3</v>
      </c>
    </row>
    <row r="238" spans="2:32">
      <c r="B238" s="172"/>
      <c r="L238" s="178">
        <v>93.072599999999994</v>
      </c>
      <c r="M238">
        <f t="shared" si="11"/>
        <v>4.1710180242050914E-3</v>
      </c>
      <c r="AE238" s="166">
        <v>4.6642400000000004</v>
      </c>
      <c r="AF238">
        <f t="shared" si="10"/>
        <v>5.9680588132001158E-3</v>
      </c>
    </row>
    <row r="239" spans="2:32">
      <c r="B239" s="172"/>
      <c r="L239" s="178">
        <v>30.950900000000001</v>
      </c>
      <c r="M239">
        <f t="shared" si="11"/>
        <v>6.8179198266470533E-3</v>
      </c>
      <c r="AE239" s="165">
        <v>4.6705100000000002</v>
      </c>
      <c r="AF239">
        <f t="shared" si="10"/>
        <v>5.9683926651212136E-3</v>
      </c>
    </row>
    <row r="240" spans="2:32">
      <c r="B240" s="172"/>
      <c r="L240" s="178">
        <v>23.802499999999998</v>
      </c>
      <c r="M240">
        <f t="shared" si="11"/>
        <v>6.7088547060570498E-3</v>
      </c>
      <c r="AE240" s="166">
        <v>4.6713399999999998</v>
      </c>
      <c r="AF240">
        <f t="shared" si="10"/>
        <v>5.9684368554730324E-3</v>
      </c>
    </row>
    <row r="241" spans="2:32">
      <c r="B241" s="172"/>
      <c r="L241" s="178">
        <v>12.5953</v>
      </c>
      <c r="M241">
        <f t="shared" si="11"/>
        <v>6.3468270991304341E-3</v>
      </c>
      <c r="AE241" s="166">
        <v>4.70092</v>
      </c>
      <c r="AF241">
        <f t="shared" si="10"/>
        <v>5.9700111612217598E-3</v>
      </c>
    </row>
    <row r="242" spans="2:32">
      <c r="B242" s="172"/>
      <c r="L242" s="178">
        <v>79.9696</v>
      </c>
      <c r="M242">
        <f t="shared" si="11"/>
        <v>5.0838572716044254E-3</v>
      </c>
      <c r="AE242" s="166">
        <v>4.7105199999999998</v>
      </c>
      <c r="AF242">
        <f t="shared" si="10"/>
        <v>5.9705218517653886E-3</v>
      </c>
    </row>
    <row r="243" spans="2:32">
      <c r="B243" s="172"/>
      <c r="L243" s="178">
        <v>42.787500000000001</v>
      </c>
      <c r="M243">
        <f t="shared" si="11"/>
        <v>6.7752555777626641E-3</v>
      </c>
      <c r="AE243" s="165">
        <v>4.7258899999999997</v>
      </c>
      <c r="AF243">
        <f t="shared" si="10"/>
        <v>5.9713392432326632E-3</v>
      </c>
    </row>
    <row r="244" spans="2:32">
      <c r="B244" s="172"/>
      <c r="L244" s="178">
        <v>45.227400000000003</v>
      </c>
      <c r="M244">
        <f t="shared" si="11"/>
        <v>6.7319913959302388E-3</v>
      </c>
      <c r="AE244" s="166">
        <v>4.7277199999999997</v>
      </c>
      <c r="AF244">
        <f t="shared" si="10"/>
        <v>5.9714365442729298E-3</v>
      </c>
    </row>
    <row r="245" spans="2:32">
      <c r="B245" s="172"/>
      <c r="L245" s="178">
        <v>39.804099999999998</v>
      </c>
      <c r="M245">
        <f t="shared" si="11"/>
        <v>6.8123395506698549E-3</v>
      </c>
      <c r="AE245" s="166">
        <v>4.7649699999999999</v>
      </c>
      <c r="AF245">
        <f t="shared" si="10"/>
        <v>5.9734161940098243E-3</v>
      </c>
    </row>
    <row r="246" spans="2:32">
      <c r="B246" s="172"/>
      <c r="L246" s="178">
        <v>19.2471</v>
      </c>
      <c r="M246">
        <f t="shared" si="11"/>
        <v>6.5885090122410565E-3</v>
      </c>
      <c r="AE246" s="166">
        <v>4.7697000000000003</v>
      </c>
      <c r="AF246">
        <f t="shared" si="10"/>
        <v>5.9736674425404515E-3</v>
      </c>
    </row>
    <row r="247" spans="2:32">
      <c r="B247" s="172"/>
      <c r="L247" s="178">
        <v>21.049299999999999</v>
      </c>
      <c r="M247">
        <f t="shared" si="11"/>
        <v>6.6406936921711325E-3</v>
      </c>
      <c r="AE247" s="166">
        <v>4.7879500000000004</v>
      </c>
      <c r="AF247">
        <f t="shared" si="10"/>
        <v>5.9746365788661332E-3</v>
      </c>
    </row>
    <row r="248" spans="2:32">
      <c r="B248" s="172"/>
      <c r="L248" s="178">
        <v>87.691299999999998</v>
      </c>
      <c r="M248">
        <f t="shared" si="11"/>
        <v>4.5518720513442823E-3</v>
      </c>
      <c r="AE248" s="166">
        <v>4.7975899999999996</v>
      </c>
      <c r="AF248">
        <f t="shared" si="10"/>
        <v>5.9751483229508141E-3</v>
      </c>
    </row>
    <row r="249" spans="2:32">
      <c r="B249" s="172"/>
      <c r="L249" s="178">
        <v>30.052499999999998</v>
      </c>
      <c r="M249">
        <f t="shared" si="11"/>
        <v>6.8097251667097406E-3</v>
      </c>
      <c r="AE249" s="166">
        <v>4.8101900000000004</v>
      </c>
      <c r="AF249">
        <f t="shared" si="10"/>
        <v>5.9758170204014509E-3</v>
      </c>
    </row>
    <row r="250" spans="2:32">
      <c r="B250" s="172"/>
      <c r="L250" s="178">
        <v>69.084100000000007</v>
      </c>
      <c r="M250">
        <f t="shared" si="11"/>
        <v>5.7670682238938993E-3</v>
      </c>
      <c r="AE250" s="166">
        <v>4.8108599999999999</v>
      </c>
      <c r="AF250">
        <f t="shared" si="10"/>
        <v>5.9758525724209694E-3</v>
      </c>
    </row>
    <row r="251" spans="2:32">
      <c r="B251" s="172"/>
      <c r="L251" s="178">
        <v>39.272399999999998</v>
      </c>
      <c r="M251">
        <f t="shared" si="11"/>
        <v>6.8170997846371895E-3</v>
      </c>
      <c r="AE251" s="166">
        <v>4.8238899999999996</v>
      </c>
      <c r="AF251">
        <f t="shared" si="10"/>
        <v>5.9765438650875293E-3</v>
      </c>
    </row>
    <row r="252" spans="2:32">
      <c r="B252" s="172"/>
      <c r="L252" s="178">
        <v>22.500299999999999</v>
      </c>
      <c r="M252">
        <f t="shared" si="11"/>
        <v>6.6783810357683463E-3</v>
      </c>
      <c r="AE252" s="165">
        <v>4.8290800000000003</v>
      </c>
      <c r="AF252">
        <f t="shared" si="10"/>
        <v>5.9768191542914862E-3</v>
      </c>
    </row>
    <row r="253" spans="2:32">
      <c r="B253" s="172"/>
      <c r="L253" s="178">
        <v>17.136800000000001</v>
      </c>
      <c r="M253">
        <f t="shared" si="11"/>
        <v>6.5200186485031807E-3</v>
      </c>
      <c r="AE253" s="165">
        <v>4.8487400000000003</v>
      </c>
      <c r="AF253">
        <f t="shared" si="10"/>
        <v>5.9778616510343663E-3</v>
      </c>
    </row>
    <row r="254" spans="2:32">
      <c r="B254" s="172"/>
      <c r="L254" s="178">
        <v>40.549799999999998</v>
      </c>
      <c r="M254">
        <f t="shared" si="11"/>
        <v>6.8047176553508214E-3</v>
      </c>
      <c r="AE254" s="165">
        <v>4.8661799999999999</v>
      </c>
      <c r="AF254">
        <f t="shared" si="10"/>
        <v>5.9787860138914807E-3</v>
      </c>
    </row>
    <row r="255" spans="2:32">
      <c r="B255" s="172"/>
      <c r="L255" s="178">
        <v>77.64</v>
      </c>
      <c r="M255">
        <f t="shared" si="11"/>
        <v>5.2382144963047175E-3</v>
      </c>
      <c r="AE255" s="165">
        <v>4.8756500000000003</v>
      </c>
      <c r="AF255">
        <f t="shared" si="10"/>
        <v>5.9792877834157253E-3</v>
      </c>
    </row>
    <row r="256" spans="2:32">
      <c r="B256" s="172"/>
      <c r="L256" s="178">
        <v>187.99299999999999</v>
      </c>
      <c r="M256">
        <f t="shared" si="11"/>
        <v>2.2083046600478916E-4</v>
      </c>
      <c r="AE256" s="165">
        <v>4.8824899999999998</v>
      </c>
      <c r="AF256">
        <f t="shared" si="10"/>
        <v>5.9796501302423564E-3</v>
      </c>
    </row>
    <row r="257" spans="2:32">
      <c r="B257" s="172"/>
      <c r="L257" s="178">
        <v>32.182499999999997</v>
      </c>
      <c r="M257">
        <f t="shared" si="11"/>
        <v>6.8265410561037573E-3</v>
      </c>
      <c r="AE257" s="166">
        <v>4.8910499999999999</v>
      </c>
      <c r="AF257">
        <f t="shared" si="10"/>
        <v>5.9801035087635049E-3</v>
      </c>
    </row>
    <row r="258" spans="2:32">
      <c r="B258" s="172"/>
      <c r="L258" s="178">
        <v>24.8004</v>
      </c>
      <c r="M258">
        <f t="shared" si="11"/>
        <v>6.730033895457223E-3</v>
      </c>
      <c r="AE258" s="165">
        <v>4.8966599999999998</v>
      </c>
      <c r="AF258">
        <f t="shared" si="10"/>
        <v>5.9804005900582109E-3</v>
      </c>
    </row>
    <row r="259" spans="2:32">
      <c r="B259" s="172"/>
      <c r="L259" s="178">
        <v>112.687</v>
      </c>
      <c r="M259">
        <f t="shared" si="11"/>
        <v>2.8227732007580831E-3</v>
      </c>
      <c r="AE259" s="165">
        <v>4.9159499999999996</v>
      </c>
      <c r="AF259">
        <f t="shared" si="10"/>
        <v>5.9814217958668522E-3</v>
      </c>
    </row>
    <row r="260" spans="2:32">
      <c r="B260" s="172"/>
      <c r="L260" s="178">
        <v>135.85400000000001</v>
      </c>
      <c r="M260">
        <f t="shared" si="11"/>
        <v>1.53895799971563E-3</v>
      </c>
      <c r="AE260" s="166">
        <v>4.9177900000000001</v>
      </c>
      <c r="AF260">
        <f t="shared" si="10"/>
        <v>5.9815191797985123E-3</v>
      </c>
    </row>
    <row r="261" spans="2:32">
      <c r="B261" s="172"/>
      <c r="L261" s="178">
        <v>60.538899999999998</v>
      </c>
      <c r="M261">
        <f t="shared" si="11"/>
        <v>6.2138476092049554E-3</v>
      </c>
      <c r="AE261" s="166">
        <v>4.9343599999999999</v>
      </c>
      <c r="AF261">
        <f t="shared" ref="AF261:AF324" si="12">NORMDIST(AE261,$N$9,$O$9,FALSE)</f>
        <v>5.9823959680466131E-3</v>
      </c>
    </row>
    <row r="262" spans="2:32">
      <c r="B262" s="172"/>
      <c r="L262" s="178">
        <v>57.130400000000002</v>
      </c>
      <c r="M262">
        <f t="shared" si="11"/>
        <v>6.3634048202613038E-3</v>
      </c>
      <c r="AE262" s="165">
        <v>4.9407500000000004</v>
      </c>
      <c r="AF262">
        <f t="shared" si="12"/>
        <v>5.9827339952846217E-3</v>
      </c>
    </row>
    <row r="263" spans="2:32">
      <c r="B263" s="172"/>
      <c r="L263" s="178">
        <v>37.205800000000004</v>
      </c>
      <c r="M263">
        <f t="shared" si="11"/>
        <v>6.8302486643853451E-3</v>
      </c>
      <c r="AE263" s="166">
        <v>4.9510699999999996</v>
      </c>
      <c r="AF263">
        <f t="shared" si="12"/>
        <v>5.9832798061144167E-3</v>
      </c>
    </row>
    <row r="264" spans="2:32">
      <c r="B264" s="172"/>
      <c r="L264" s="178">
        <v>16.4451</v>
      </c>
      <c r="M264">
        <f t="shared" si="11"/>
        <v>6.4958766635938832E-3</v>
      </c>
      <c r="AE264" s="166">
        <v>4.9898100000000003</v>
      </c>
      <c r="AF264">
        <f t="shared" si="12"/>
        <v>5.9853274871259658E-3</v>
      </c>
    </row>
    <row r="265" spans="2:32">
      <c r="B265" s="172"/>
      <c r="L265" s="178">
        <v>174.71899999999999</v>
      </c>
      <c r="M265">
        <f t="shared" ref="M265:M328" si="13">NORMDIST(L265,$N$9,$O$9,FALSE)</f>
        <v>3.9048252559384394E-4</v>
      </c>
      <c r="AE265" s="165">
        <v>4.9941399999999998</v>
      </c>
      <c r="AF265">
        <f t="shared" si="12"/>
        <v>5.9855562377421814E-3</v>
      </c>
    </row>
    <row r="266" spans="2:32">
      <c r="B266" s="172"/>
      <c r="L266" s="178">
        <v>54.234299999999998</v>
      </c>
      <c r="M266">
        <f t="shared" si="13"/>
        <v>6.4759277269369362E-3</v>
      </c>
      <c r="AE266" s="166">
        <v>4.9989699999999999</v>
      </c>
      <c r="AF266">
        <f t="shared" si="12"/>
        <v>5.9858113744279354E-3</v>
      </c>
    </row>
    <row r="267" spans="2:32">
      <c r="B267" s="172"/>
      <c r="L267" s="178">
        <v>73.800399999999996</v>
      </c>
      <c r="M267">
        <f t="shared" si="13"/>
        <v>5.4838208571694781E-3</v>
      </c>
      <c r="AE267" s="165">
        <v>4.9995399999999997</v>
      </c>
      <c r="AF267">
        <f t="shared" si="12"/>
        <v>5.985841481739711E-3</v>
      </c>
    </row>
    <row r="268" spans="2:32">
      <c r="B268" s="172"/>
      <c r="L268" s="178">
        <v>19.953600000000002</v>
      </c>
      <c r="M268">
        <f t="shared" si="13"/>
        <v>6.609668321211291E-3</v>
      </c>
      <c r="AE268" s="166">
        <v>5.0131800000000002</v>
      </c>
      <c r="AF268">
        <f t="shared" si="12"/>
        <v>5.9865618193081531E-3</v>
      </c>
    </row>
    <row r="269" spans="2:32">
      <c r="B269" s="172"/>
      <c r="L269" s="178">
        <v>7.3641100000000002</v>
      </c>
      <c r="M269">
        <f t="shared" si="13"/>
        <v>6.1070356466193512E-3</v>
      </c>
      <c r="AE269" s="165">
        <v>5.0197200000000004</v>
      </c>
      <c r="AF269">
        <f t="shared" si="12"/>
        <v>5.9869071158889439E-3</v>
      </c>
    </row>
    <row r="270" spans="2:32">
      <c r="B270" s="172"/>
      <c r="L270" s="178">
        <v>49.38</v>
      </c>
      <c r="M270">
        <f t="shared" si="13"/>
        <v>6.6322917431538867E-3</v>
      </c>
      <c r="AE270" s="165">
        <v>5.0283499999999997</v>
      </c>
      <c r="AF270">
        <f t="shared" si="12"/>
        <v>5.9873626749848098E-3</v>
      </c>
    </row>
    <row r="271" spans="2:32">
      <c r="B271" s="172"/>
      <c r="L271" s="178">
        <v>28.700099999999999</v>
      </c>
      <c r="M271">
        <f t="shared" si="13"/>
        <v>6.7943719971254955E-3</v>
      </c>
      <c r="AE271" s="166">
        <v>5.0836899999999998</v>
      </c>
      <c r="AF271">
        <f t="shared" si="12"/>
        <v>5.9902816660257884E-3</v>
      </c>
    </row>
    <row r="272" spans="2:32">
      <c r="B272" s="172"/>
      <c r="L272" s="178">
        <v>30.943999999999999</v>
      </c>
      <c r="M272">
        <f t="shared" si="13"/>
        <v>6.8178630064547338E-3</v>
      </c>
      <c r="AE272" s="165">
        <v>5.0850200000000001</v>
      </c>
      <c r="AF272">
        <f t="shared" si="12"/>
        <v>5.9903517701109929E-3</v>
      </c>
    </row>
    <row r="273" spans="2:32">
      <c r="B273" s="172"/>
      <c r="L273" s="178">
        <v>14.5929</v>
      </c>
      <c r="M273">
        <f t="shared" si="13"/>
        <v>6.4272237043447276E-3</v>
      </c>
      <c r="AE273" s="166">
        <v>5.0856000000000003</v>
      </c>
      <c r="AF273">
        <f t="shared" si="12"/>
        <v>5.9903823411003023E-3</v>
      </c>
    </row>
    <row r="274" spans="2:32">
      <c r="B274" s="172"/>
      <c r="L274" s="178">
        <v>19.767600000000002</v>
      </c>
      <c r="M274">
        <f t="shared" si="13"/>
        <v>6.6041849699197998E-3</v>
      </c>
      <c r="AE274" s="166">
        <v>5.0864099999999999</v>
      </c>
      <c r="AF274">
        <f t="shared" si="12"/>
        <v>5.9904250343393722E-3</v>
      </c>
    </row>
    <row r="275" spans="2:32">
      <c r="B275" s="172"/>
      <c r="L275" s="178">
        <v>21.159700000000001</v>
      </c>
      <c r="M275">
        <f t="shared" si="13"/>
        <v>6.6436979657998087E-3</v>
      </c>
      <c r="AE275" s="165">
        <v>5.0963000000000003</v>
      </c>
      <c r="AF275">
        <f t="shared" si="12"/>
        <v>5.9909462450134857E-3</v>
      </c>
    </row>
    <row r="276" spans="2:32">
      <c r="B276" s="172"/>
      <c r="L276" s="178">
        <v>15.9245</v>
      </c>
      <c r="M276">
        <f t="shared" si="13"/>
        <v>6.4771654867259365E-3</v>
      </c>
      <c r="AE276" s="165">
        <v>5.1004899999999997</v>
      </c>
      <c r="AF276">
        <f t="shared" si="12"/>
        <v>5.9911670230681623E-3</v>
      </c>
    </row>
    <row r="277" spans="2:32">
      <c r="B277" s="172"/>
      <c r="L277" s="178">
        <v>66.838300000000004</v>
      </c>
      <c r="M277">
        <f t="shared" si="13"/>
        <v>5.8935017877156069E-3</v>
      </c>
      <c r="AE277" s="166">
        <v>5.1592399999999996</v>
      </c>
      <c r="AF277">
        <f t="shared" si="12"/>
        <v>5.9942602620856773E-3</v>
      </c>
    </row>
    <row r="278" spans="2:32">
      <c r="B278" s="172"/>
      <c r="L278" s="178">
        <v>25.035900000000002</v>
      </c>
      <c r="M278">
        <f t="shared" si="13"/>
        <v>6.7347547333889883E-3</v>
      </c>
      <c r="AE278" s="166">
        <v>5.1669200000000002</v>
      </c>
      <c r="AF278">
        <f t="shared" si="12"/>
        <v>5.9946642899857605E-3</v>
      </c>
    </row>
    <row r="279" spans="2:32">
      <c r="B279" s="172"/>
      <c r="L279" s="178">
        <v>30.203199999999999</v>
      </c>
      <c r="M279">
        <f t="shared" si="13"/>
        <v>6.8112117069951432E-3</v>
      </c>
      <c r="AE279" s="165">
        <v>5.1728800000000001</v>
      </c>
      <c r="AF279">
        <f t="shared" si="12"/>
        <v>5.9949777797128284E-3</v>
      </c>
    </row>
    <row r="280" spans="2:32">
      <c r="B280" s="172"/>
      <c r="L280" s="178">
        <v>40.296300000000002</v>
      </c>
      <c r="M280">
        <f t="shared" si="13"/>
        <v>6.8074324085045145E-3</v>
      </c>
      <c r="AE280" s="166">
        <v>5.1782700000000004</v>
      </c>
      <c r="AF280">
        <f t="shared" si="12"/>
        <v>5.9952612483297127E-3</v>
      </c>
    </row>
    <row r="281" spans="2:32">
      <c r="B281" s="172"/>
      <c r="L281" s="178">
        <v>36.239600000000003</v>
      </c>
      <c r="M281">
        <f t="shared" si="13"/>
        <v>6.8334655071280136E-3</v>
      </c>
      <c r="AE281" s="165">
        <v>5.1796600000000002</v>
      </c>
      <c r="AF281">
        <f t="shared" si="12"/>
        <v>5.9953343445079271E-3</v>
      </c>
    </row>
    <row r="282" spans="2:32">
      <c r="B282" s="172"/>
      <c r="L282" s="178">
        <v>70.693799999999996</v>
      </c>
      <c r="M282">
        <f t="shared" si="13"/>
        <v>5.6729484781064664E-3</v>
      </c>
      <c r="AE282" s="166">
        <v>5.1956800000000003</v>
      </c>
      <c r="AF282">
        <f t="shared" si="12"/>
        <v>5.9961766099974664E-3</v>
      </c>
    </row>
    <row r="283" spans="2:32">
      <c r="B283" s="172"/>
      <c r="L283" s="178">
        <v>22.947099999999999</v>
      </c>
      <c r="M283">
        <f t="shared" si="13"/>
        <v>6.6891964676907808E-3</v>
      </c>
      <c r="AE283" s="165">
        <v>5.2038099999999998</v>
      </c>
      <c r="AF283">
        <f t="shared" si="12"/>
        <v>5.9966039243171624E-3</v>
      </c>
    </row>
    <row r="284" spans="2:32">
      <c r="B284" s="172"/>
      <c r="L284" s="178">
        <v>129.69800000000001</v>
      </c>
      <c r="M284">
        <f t="shared" si="13"/>
        <v>1.8361399065710642E-3</v>
      </c>
      <c r="AE284" s="165">
        <v>5.2102899999999996</v>
      </c>
      <c r="AF284">
        <f t="shared" si="12"/>
        <v>5.9969444528144835E-3</v>
      </c>
    </row>
    <row r="285" spans="2:32">
      <c r="B285" s="172"/>
      <c r="L285" s="178">
        <v>128.39500000000001</v>
      </c>
      <c r="M285">
        <f t="shared" si="13"/>
        <v>1.9033402982174309E-3</v>
      </c>
      <c r="AE285" s="165">
        <v>5.2110799999999999</v>
      </c>
      <c r="AF285">
        <f t="shared" si="12"/>
        <v>5.9969859641304185E-3</v>
      </c>
    </row>
    <row r="286" spans="2:32">
      <c r="B286" s="172"/>
      <c r="L286" s="178">
        <v>129.76499999999999</v>
      </c>
      <c r="M286">
        <f t="shared" si="13"/>
        <v>1.8327246516569187E-3</v>
      </c>
      <c r="AE286" s="166">
        <v>5.2429500000000004</v>
      </c>
      <c r="AF286">
        <f t="shared" si="12"/>
        <v>5.9986599274686955E-3</v>
      </c>
    </row>
    <row r="287" spans="2:32">
      <c r="B287" s="172"/>
      <c r="L287" s="178">
        <v>104.727</v>
      </c>
      <c r="M287">
        <f t="shared" si="13"/>
        <v>3.3527630104900393E-3</v>
      </c>
      <c r="AE287" s="166">
        <v>5.2549000000000001</v>
      </c>
      <c r="AF287">
        <f t="shared" si="12"/>
        <v>5.999287257456634E-3</v>
      </c>
    </row>
    <row r="288" spans="2:32">
      <c r="B288" s="172"/>
      <c r="L288" s="178">
        <v>81.854900000000001</v>
      </c>
      <c r="M288">
        <f t="shared" si="13"/>
        <v>4.9564915991116279E-3</v>
      </c>
      <c r="AE288" s="166">
        <v>5.2550600000000003</v>
      </c>
      <c r="AF288">
        <f t="shared" si="12"/>
        <v>5.9992956555930494E-3</v>
      </c>
    </row>
    <row r="289" spans="2:32">
      <c r="B289" s="172"/>
      <c r="L289" s="178">
        <v>14.058299999999999</v>
      </c>
      <c r="M289">
        <f t="shared" si="13"/>
        <v>6.4063439042016381E-3</v>
      </c>
      <c r="AE289" s="166">
        <v>5.2616800000000001</v>
      </c>
      <c r="AF289">
        <f t="shared" si="12"/>
        <v>5.9996430992728276E-3</v>
      </c>
    </row>
    <row r="290" spans="2:32">
      <c r="B290" s="172"/>
      <c r="L290" s="178">
        <v>22.207000000000001</v>
      </c>
      <c r="M290">
        <f t="shared" si="13"/>
        <v>6.6710782727022284E-3</v>
      </c>
      <c r="AE290" s="165">
        <v>5.26823</v>
      </c>
      <c r="AF290">
        <f t="shared" si="12"/>
        <v>5.9999868129205179E-3</v>
      </c>
    </row>
    <row r="291" spans="2:32">
      <c r="B291" s="172"/>
      <c r="L291" s="178">
        <v>9.3511199999999999</v>
      </c>
      <c r="M291">
        <f t="shared" si="13"/>
        <v>6.2028972414056426E-3</v>
      </c>
      <c r="AE291" s="166">
        <v>5.2685300000000002</v>
      </c>
      <c r="AF291">
        <f t="shared" si="12"/>
        <v>6.0000025541923655E-3</v>
      </c>
    </row>
    <row r="292" spans="2:32">
      <c r="B292" s="172"/>
      <c r="L292" s="178">
        <v>43.135800000000003</v>
      </c>
      <c r="M292">
        <f t="shared" si="13"/>
        <v>6.7697863252319671E-3</v>
      </c>
      <c r="AE292" s="165">
        <v>5.2758599999999998</v>
      </c>
      <c r="AF292">
        <f t="shared" si="12"/>
        <v>6.0003871295153536E-3</v>
      </c>
    </row>
    <row r="293" spans="2:32">
      <c r="B293" s="172"/>
      <c r="L293" s="178">
        <v>17.834399999999999</v>
      </c>
      <c r="M293">
        <f t="shared" si="13"/>
        <v>6.5435266391388478E-3</v>
      </c>
      <c r="AE293" s="166">
        <v>5.27759</v>
      </c>
      <c r="AF293">
        <f t="shared" si="12"/>
        <v>6.0004778853799904E-3</v>
      </c>
    </row>
    <row r="294" spans="2:32">
      <c r="B294" s="172"/>
      <c r="L294" s="178">
        <v>20.313300000000002</v>
      </c>
      <c r="M294">
        <f t="shared" si="13"/>
        <v>6.6200946239603634E-3</v>
      </c>
      <c r="AE294" s="165">
        <v>5.3067099999999998</v>
      </c>
      <c r="AF294">
        <f t="shared" si="12"/>
        <v>6.002004936378591E-3</v>
      </c>
    </row>
    <row r="295" spans="2:32">
      <c r="B295" s="172"/>
      <c r="L295" s="178">
        <v>31.2912</v>
      </c>
      <c r="M295">
        <f t="shared" si="13"/>
        <v>6.8206044497083852E-3</v>
      </c>
      <c r="AE295" s="166">
        <v>5.3109799999999998</v>
      </c>
      <c r="AF295">
        <f t="shared" si="12"/>
        <v>6.0022287619893701E-3</v>
      </c>
    </row>
    <row r="296" spans="2:32">
      <c r="B296" s="172"/>
      <c r="L296" s="178">
        <v>48.213700000000003</v>
      </c>
      <c r="M296">
        <f t="shared" si="13"/>
        <v>6.6635485744101228E-3</v>
      </c>
      <c r="AE296" s="166">
        <v>5.3475400000000004</v>
      </c>
      <c r="AF296">
        <f t="shared" si="12"/>
        <v>6.0041441968505119E-3</v>
      </c>
    </row>
    <row r="297" spans="2:32">
      <c r="B297" s="172"/>
      <c r="L297" s="178">
        <v>84.329899999999995</v>
      </c>
      <c r="M297">
        <f t="shared" si="13"/>
        <v>4.7865318884577129E-3</v>
      </c>
      <c r="AE297" s="166">
        <v>5.3548799999999996</v>
      </c>
      <c r="AF297">
        <f t="shared" si="12"/>
        <v>6.0045285405041279E-3</v>
      </c>
    </row>
    <row r="298" spans="2:32">
      <c r="B298" s="172"/>
      <c r="L298" s="178">
        <v>36.691099999999999</v>
      </c>
      <c r="M298">
        <f t="shared" si="13"/>
        <v>6.8321951148337312E-3</v>
      </c>
      <c r="AE298" s="166">
        <v>5.3658099999999997</v>
      </c>
      <c r="AF298">
        <f t="shared" si="12"/>
        <v>6.0051007365593675E-3</v>
      </c>
    </row>
    <row r="299" spans="2:32">
      <c r="B299" s="172"/>
      <c r="L299" s="178">
        <v>59.863300000000002</v>
      </c>
      <c r="M299">
        <f t="shared" si="13"/>
        <v>6.2449013884266187E-3</v>
      </c>
      <c r="AE299" s="165">
        <v>5.3743800000000004</v>
      </c>
      <c r="AF299">
        <f t="shared" si="12"/>
        <v>6.0055492751819178E-3</v>
      </c>
    </row>
    <row r="300" spans="2:32">
      <c r="B300" s="172"/>
      <c r="L300" s="178">
        <v>40.0899</v>
      </c>
      <c r="M300">
        <f t="shared" si="13"/>
        <v>6.8095486992775303E-3</v>
      </c>
      <c r="AE300" s="166">
        <v>5.3847899999999997</v>
      </c>
      <c r="AF300">
        <f t="shared" si="12"/>
        <v>6.006093987050912E-3</v>
      </c>
    </row>
    <row r="301" spans="2:32">
      <c r="B301" s="172"/>
      <c r="L301" s="178">
        <v>242.95599999999999</v>
      </c>
      <c r="M301">
        <f t="shared" si="13"/>
        <v>1.2023322347622194E-5</v>
      </c>
      <c r="AE301" s="166">
        <v>5.3985000000000003</v>
      </c>
      <c r="AF301">
        <f t="shared" si="12"/>
        <v>6.0068111580150003E-3</v>
      </c>
    </row>
    <row r="302" spans="2:32">
      <c r="B302" s="172"/>
      <c r="L302" s="178">
        <v>32.6646</v>
      </c>
      <c r="M302">
        <f t="shared" si="13"/>
        <v>6.8290906607267141E-3</v>
      </c>
      <c r="AE302" s="166">
        <v>5.40951</v>
      </c>
      <c r="AF302">
        <f t="shared" si="12"/>
        <v>6.0073869138522829E-3</v>
      </c>
    </row>
    <row r="303" spans="2:32">
      <c r="B303" s="172"/>
      <c r="L303" s="178">
        <v>43.240299999999998</v>
      </c>
      <c r="M303">
        <f t="shared" si="13"/>
        <v>6.7680992534585559E-3</v>
      </c>
      <c r="AE303" s="166">
        <v>5.4128100000000003</v>
      </c>
      <c r="AF303">
        <f t="shared" si="12"/>
        <v>6.0075594528357082E-3</v>
      </c>
    </row>
    <row r="304" spans="2:32">
      <c r="B304" s="172"/>
      <c r="L304" s="178">
        <v>41.337299999999999</v>
      </c>
      <c r="M304">
        <f t="shared" si="13"/>
        <v>6.795473526251837E-3</v>
      </c>
      <c r="AE304" s="166">
        <v>5.4132699999999998</v>
      </c>
      <c r="AF304">
        <f t="shared" si="12"/>
        <v>6.0075835025928887E-3</v>
      </c>
    </row>
    <row r="305" spans="2:32">
      <c r="B305" s="172"/>
      <c r="L305" s="178">
        <v>47.453299999999999</v>
      </c>
      <c r="M305">
        <f t="shared" si="13"/>
        <v>6.6825695805005792E-3</v>
      </c>
      <c r="AE305" s="165">
        <v>5.4140600000000001</v>
      </c>
      <c r="AF305">
        <f t="shared" si="12"/>
        <v>6.0076248047907354E-3</v>
      </c>
    </row>
    <row r="306" spans="2:32">
      <c r="B306" s="172"/>
      <c r="L306" s="178">
        <v>28.807400000000001</v>
      </c>
      <c r="M306">
        <f t="shared" si="13"/>
        <v>6.7957221017912956E-3</v>
      </c>
      <c r="AE306" s="166">
        <v>5.4192299999999998</v>
      </c>
      <c r="AF306">
        <f t="shared" si="12"/>
        <v>6.0078950787621098E-3</v>
      </c>
    </row>
    <row r="307" spans="2:32">
      <c r="B307" s="172"/>
      <c r="L307" s="178">
        <v>52.101700000000001</v>
      </c>
      <c r="M307">
        <f t="shared" si="13"/>
        <v>6.549739578504749E-3</v>
      </c>
      <c r="AE307" s="166">
        <v>5.4336399999999996</v>
      </c>
      <c r="AF307">
        <f t="shared" si="12"/>
        <v>6.0086482109467949E-3</v>
      </c>
    </row>
    <row r="308" spans="2:32">
      <c r="B308" s="172"/>
      <c r="L308" s="178">
        <v>65.045199999999994</v>
      </c>
      <c r="M308">
        <f t="shared" si="13"/>
        <v>5.9900664995148718E-3</v>
      </c>
      <c r="AE308" s="166">
        <v>5.4421099999999996</v>
      </c>
      <c r="AF308">
        <f t="shared" si="12"/>
        <v>6.0090907648456806E-3</v>
      </c>
    </row>
    <row r="309" spans="2:32">
      <c r="B309" s="172"/>
      <c r="L309" s="178">
        <v>90.205600000000004</v>
      </c>
      <c r="M309">
        <f t="shared" si="13"/>
        <v>4.3744060621110619E-3</v>
      </c>
      <c r="AE309" s="165">
        <v>5.4450599999999998</v>
      </c>
      <c r="AF309">
        <f t="shared" si="12"/>
        <v>6.0092448790336483E-3</v>
      </c>
    </row>
    <row r="310" spans="2:32">
      <c r="B310" s="172"/>
      <c r="L310" s="178">
        <v>64.136700000000005</v>
      </c>
      <c r="M310">
        <f t="shared" si="13"/>
        <v>6.0374195705756835E-3</v>
      </c>
      <c r="AE310" s="165">
        <v>5.4654999999999996</v>
      </c>
      <c r="AF310">
        <f t="shared" si="12"/>
        <v>6.0103123943726277E-3</v>
      </c>
    </row>
    <row r="311" spans="2:32">
      <c r="B311" s="172"/>
      <c r="L311" s="178">
        <v>27.951799999999999</v>
      </c>
      <c r="M311">
        <f t="shared" si="13"/>
        <v>6.7843264475218115E-3</v>
      </c>
      <c r="AE311" s="166">
        <v>5.4817499999999999</v>
      </c>
      <c r="AF311">
        <f t="shared" si="12"/>
        <v>6.0111606888447683E-3</v>
      </c>
    </row>
    <row r="312" spans="2:32">
      <c r="B312" s="172"/>
      <c r="L312" s="178">
        <v>71.117999999999995</v>
      </c>
      <c r="M312">
        <f t="shared" si="13"/>
        <v>5.6476869482994397E-3</v>
      </c>
      <c r="AE312" s="166">
        <v>5.5015299999999998</v>
      </c>
      <c r="AF312">
        <f t="shared" si="12"/>
        <v>6.0121927917171063E-3</v>
      </c>
    </row>
    <row r="313" spans="2:32">
      <c r="B313" s="172"/>
      <c r="L313" s="178">
        <v>39.2624</v>
      </c>
      <c r="M313">
        <f t="shared" si="13"/>
        <v>6.8171839253996719E-3</v>
      </c>
      <c r="AE313" s="165">
        <v>5.5048599999999999</v>
      </c>
      <c r="AF313">
        <f t="shared" si="12"/>
        <v>6.0123664976890921E-3</v>
      </c>
    </row>
    <row r="314" spans="2:32">
      <c r="B314" s="172"/>
      <c r="L314" s="178">
        <v>14.062799999999999</v>
      </c>
      <c r="M314">
        <f t="shared" si="13"/>
        <v>6.4065216195582243E-3</v>
      </c>
      <c r="AE314" s="166">
        <v>5.5296099999999999</v>
      </c>
      <c r="AF314">
        <f t="shared" si="12"/>
        <v>6.0136570995046133E-3</v>
      </c>
    </row>
    <row r="315" spans="2:32">
      <c r="B315" s="172"/>
      <c r="L315" s="178">
        <v>6.7734500000000004</v>
      </c>
      <c r="M315">
        <f t="shared" si="13"/>
        <v>6.0774683085582015E-3</v>
      </c>
      <c r="AE315" s="166">
        <v>5.5551599999999999</v>
      </c>
      <c r="AF315">
        <f t="shared" si="12"/>
        <v>6.0149885738636421E-3</v>
      </c>
    </row>
    <row r="316" spans="2:32">
      <c r="B316" s="172"/>
      <c r="L316" s="178">
        <v>29.054600000000001</v>
      </c>
      <c r="M316">
        <f t="shared" si="13"/>
        <v>6.7987460834985523E-3</v>
      </c>
      <c r="AE316" s="165">
        <v>5.5668499999999996</v>
      </c>
      <c r="AF316">
        <f t="shared" si="12"/>
        <v>6.0155974829378001E-3</v>
      </c>
    </row>
    <row r="317" spans="2:32">
      <c r="B317" s="172"/>
      <c r="L317" s="178">
        <v>40.077100000000002</v>
      </c>
      <c r="M317">
        <f t="shared" si="13"/>
        <v>6.809677159730086E-3</v>
      </c>
      <c r="AE317" s="166">
        <v>5.5821500000000004</v>
      </c>
      <c r="AF317">
        <f t="shared" si="12"/>
        <v>6.0163941583168054E-3</v>
      </c>
    </row>
    <row r="318" spans="2:32">
      <c r="B318" s="172"/>
      <c r="L318" s="178">
        <v>41.119300000000003</v>
      </c>
      <c r="M318">
        <f t="shared" si="13"/>
        <v>6.7981551424350622E-3</v>
      </c>
      <c r="AE318" s="165">
        <v>5.5982799999999999</v>
      </c>
      <c r="AF318">
        <f t="shared" si="12"/>
        <v>6.0172337185849818E-3</v>
      </c>
    </row>
    <row r="319" spans="2:32">
      <c r="B319" s="172"/>
      <c r="L319" s="178">
        <v>67.750799999999998</v>
      </c>
      <c r="M319">
        <f t="shared" si="13"/>
        <v>5.8428423029220173E-3</v>
      </c>
      <c r="AE319" s="165">
        <v>5.6267100000000001</v>
      </c>
      <c r="AF319">
        <f t="shared" si="12"/>
        <v>6.0187126553275933E-3</v>
      </c>
    </row>
    <row r="320" spans="2:32">
      <c r="B320" s="172"/>
      <c r="L320" s="178">
        <v>48.471600000000002</v>
      </c>
      <c r="M320">
        <f t="shared" si="13"/>
        <v>6.6568530702952123E-3</v>
      </c>
      <c r="AE320" s="165">
        <v>5.6364200000000002</v>
      </c>
      <c r="AF320">
        <f t="shared" si="12"/>
        <v>6.0192175284286865E-3</v>
      </c>
    </row>
    <row r="321" spans="2:32">
      <c r="B321" s="172"/>
      <c r="L321" s="178">
        <v>43.677900000000001</v>
      </c>
      <c r="M321">
        <f t="shared" si="13"/>
        <v>6.7608037239658483E-3</v>
      </c>
      <c r="AE321" s="166">
        <v>5.6383700000000001</v>
      </c>
      <c r="AF321">
        <f t="shared" si="12"/>
        <v>6.0193189040308806E-3</v>
      </c>
    </row>
    <row r="322" spans="2:32">
      <c r="B322" s="172"/>
      <c r="L322" s="178">
        <v>53.865099999999998</v>
      </c>
      <c r="M322">
        <f t="shared" si="13"/>
        <v>6.4892663874691571E-3</v>
      </c>
      <c r="AE322" s="165">
        <v>5.6428799999999999</v>
      </c>
      <c r="AF322">
        <f t="shared" si="12"/>
        <v>6.0195533484056528E-3</v>
      </c>
    </row>
    <row r="323" spans="2:32">
      <c r="B323" s="172"/>
      <c r="L323" s="178">
        <v>25.699400000000001</v>
      </c>
      <c r="M323">
        <f t="shared" si="13"/>
        <v>6.7474823796107569E-3</v>
      </c>
      <c r="AE323" s="165">
        <v>5.6523599999999998</v>
      </c>
      <c r="AF323">
        <f t="shared" si="12"/>
        <v>6.0200460620370884E-3</v>
      </c>
    </row>
    <row r="324" spans="2:32">
      <c r="B324" s="172"/>
      <c r="L324" s="178">
        <v>27.447500000000002</v>
      </c>
      <c r="M324">
        <f t="shared" si="13"/>
        <v>6.7769365588117572E-3</v>
      </c>
      <c r="AE324" s="165">
        <v>5.6548699999999998</v>
      </c>
      <c r="AF324">
        <f t="shared" si="12"/>
        <v>6.0201764969695284E-3</v>
      </c>
    </row>
    <row r="325" spans="2:32">
      <c r="B325" s="172"/>
      <c r="L325" s="178">
        <v>44.2376</v>
      </c>
      <c r="M325">
        <f t="shared" si="13"/>
        <v>6.7509309835351869E-3</v>
      </c>
      <c r="AE325" s="166">
        <v>5.6694100000000001</v>
      </c>
      <c r="AF325">
        <f t="shared" ref="AF325:AF388" si="14">NORMDIST(AE325,$N$9,$O$9,FALSE)</f>
        <v>6.0209319207338236E-3</v>
      </c>
    </row>
    <row r="326" spans="2:32">
      <c r="B326" s="172"/>
      <c r="L326" s="178">
        <v>26.3018</v>
      </c>
      <c r="M326">
        <f t="shared" si="13"/>
        <v>6.7583023955927173E-3</v>
      </c>
      <c r="AE326" s="166">
        <v>5.6727499999999997</v>
      </c>
      <c r="AF326">
        <f t="shared" si="14"/>
        <v>6.0211054106056785E-3</v>
      </c>
    </row>
    <row r="327" spans="2:32">
      <c r="B327" s="172"/>
      <c r="L327" s="178">
        <v>18.3949</v>
      </c>
      <c r="M327">
        <f t="shared" si="13"/>
        <v>6.5617968590040354E-3</v>
      </c>
      <c r="AE327" s="166">
        <v>5.6816899999999997</v>
      </c>
      <c r="AF327">
        <f t="shared" si="14"/>
        <v>6.0215697092796611E-3</v>
      </c>
    </row>
    <row r="328" spans="2:32">
      <c r="B328" s="172"/>
      <c r="L328" s="178">
        <v>21.254799999999999</v>
      </c>
      <c r="M328">
        <f t="shared" si="13"/>
        <v>6.646267913446041E-3</v>
      </c>
      <c r="AE328" s="166">
        <v>5.6953800000000001</v>
      </c>
      <c r="AF328">
        <f t="shared" si="14"/>
        <v>6.0222804946600764E-3</v>
      </c>
    </row>
    <row r="329" spans="2:32">
      <c r="B329" s="172"/>
      <c r="L329" s="178">
        <v>82.498699999999999</v>
      </c>
      <c r="M329">
        <f t="shared" ref="M329:M392" si="15">NORMDIST(L329,$N$9,$O$9,FALSE)</f>
        <v>4.9125591261409331E-3</v>
      </c>
      <c r="AE329" s="166">
        <v>5.6994899999999999</v>
      </c>
      <c r="AF329">
        <f t="shared" si="14"/>
        <v>6.022493837747645E-3</v>
      </c>
    </row>
    <row r="330" spans="2:32">
      <c r="B330" s="172"/>
      <c r="L330" s="178">
        <v>56.7746</v>
      </c>
      <c r="M330">
        <f t="shared" si="15"/>
        <v>6.3779687376366101E-3</v>
      </c>
      <c r="AE330" s="165">
        <v>5.7156000000000002</v>
      </c>
      <c r="AF330">
        <f t="shared" si="14"/>
        <v>6.0233298652820431E-3</v>
      </c>
    </row>
    <row r="331" spans="2:32">
      <c r="B331" s="172"/>
      <c r="L331" s="178">
        <v>85.742500000000007</v>
      </c>
      <c r="M331">
        <f t="shared" si="15"/>
        <v>4.6883730517319148E-3</v>
      </c>
      <c r="AE331" s="165">
        <v>5.7329400000000001</v>
      </c>
      <c r="AF331">
        <f t="shared" si="14"/>
        <v>6.0242293404731877E-3</v>
      </c>
    </row>
    <row r="332" spans="2:32">
      <c r="B332" s="172"/>
      <c r="L332" s="178">
        <v>27.726700000000001</v>
      </c>
      <c r="M332">
        <f t="shared" si="15"/>
        <v>6.7810894376954776E-3</v>
      </c>
      <c r="AE332" s="165">
        <v>5.7396700000000003</v>
      </c>
      <c r="AF332">
        <f t="shared" si="14"/>
        <v>6.0245783376973033E-3</v>
      </c>
    </row>
    <row r="333" spans="2:32">
      <c r="B333" s="172"/>
      <c r="L333" s="178">
        <v>67.055899999999994</v>
      </c>
      <c r="M333">
        <f t="shared" si="15"/>
        <v>5.881512014079303E-3</v>
      </c>
      <c r="AE333" s="166">
        <v>5.7415799999999999</v>
      </c>
      <c r="AF333">
        <f t="shared" si="14"/>
        <v>6.0246773735498247E-3</v>
      </c>
    </row>
    <row r="334" spans="2:32">
      <c r="B334" s="172"/>
      <c r="L334" s="178">
        <v>104.41</v>
      </c>
      <c r="M334">
        <f t="shared" si="15"/>
        <v>3.3745164860396522E-3</v>
      </c>
      <c r="AE334" s="166">
        <v>5.7993800000000002</v>
      </c>
      <c r="AF334">
        <f t="shared" si="14"/>
        <v>6.0276720919010133E-3</v>
      </c>
    </row>
    <row r="335" spans="2:32">
      <c r="B335" s="172"/>
      <c r="L335" s="178">
        <v>23.345099999999999</v>
      </c>
      <c r="M335">
        <f t="shared" si="15"/>
        <v>6.6985148270773537E-3</v>
      </c>
      <c r="AE335" s="166">
        <v>5.8255600000000003</v>
      </c>
      <c r="AF335">
        <f t="shared" si="14"/>
        <v>6.0290270675653476E-3</v>
      </c>
    </row>
    <row r="336" spans="2:32">
      <c r="B336" s="172"/>
      <c r="L336" s="178">
        <v>31.1769</v>
      </c>
      <c r="M336">
        <f t="shared" si="15"/>
        <v>6.8197284744533852E-3</v>
      </c>
      <c r="AE336" s="166">
        <v>5.83324</v>
      </c>
      <c r="AF336">
        <f t="shared" si="14"/>
        <v>6.0294243823672726E-3</v>
      </c>
    </row>
    <row r="337" spans="2:32">
      <c r="B337" s="172"/>
      <c r="L337" s="178">
        <v>125.032</v>
      </c>
      <c r="M337">
        <f t="shared" si="15"/>
        <v>2.0835643904386155E-3</v>
      </c>
      <c r="AE337" s="166">
        <v>5.8392099999999996</v>
      </c>
      <c r="AF337">
        <f t="shared" si="14"/>
        <v>6.0297331785196607E-3</v>
      </c>
    </row>
    <row r="338" spans="2:32">
      <c r="B338" s="172"/>
      <c r="L338" s="178">
        <v>16.1723</v>
      </c>
      <c r="M338">
        <f t="shared" si="15"/>
        <v>6.4861294228998933E-3</v>
      </c>
      <c r="AE338" s="165">
        <v>5.8527699999999996</v>
      </c>
      <c r="AF338">
        <f t="shared" si="14"/>
        <v>6.030434389133167E-3</v>
      </c>
    </row>
    <row r="339" spans="2:32">
      <c r="B339" s="172"/>
      <c r="L339" s="178">
        <v>22.620899999999999</v>
      </c>
      <c r="M339">
        <f t="shared" si="15"/>
        <v>6.6813371814070585E-3</v>
      </c>
      <c r="AE339" s="165">
        <v>5.8663999999999996</v>
      </c>
      <c r="AF339">
        <f t="shared" si="14"/>
        <v>6.0311389737137625E-3</v>
      </c>
    </row>
    <row r="340" spans="2:32">
      <c r="B340" s="172"/>
      <c r="L340" s="178">
        <v>16.138400000000001</v>
      </c>
      <c r="M340">
        <f t="shared" si="15"/>
        <v>6.4849092907866054E-3</v>
      </c>
      <c r="AE340" s="166">
        <v>5.8701299999999996</v>
      </c>
      <c r="AF340">
        <f t="shared" si="14"/>
        <v>6.0313317480939297E-3</v>
      </c>
    </row>
    <row r="341" spans="2:32">
      <c r="B341" s="172"/>
      <c r="L341" s="178">
        <v>40.380600000000001</v>
      </c>
      <c r="M341">
        <f t="shared" si="15"/>
        <v>6.8065437607154125E-3</v>
      </c>
      <c r="AE341" s="166">
        <v>5.8873600000000001</v>
      </c>
      <c r="AF341">
        <f t="shared" si="14"/>
        <v>6.0322219916154598E-3</v>
      </c>
    </row>
    <row r="342" spans="2:32">
      <c r="B342" s="172"/>
      <c r="L342" s="178">
        <v>22.8459</v>
      </c>
      <c r="M342">
        <f t="shared" si="15"/>
        <v>6.68677956638311E-3</v>
      </c>
      <c r="AE342" s="165">
        <v>5.8970000000000002</v>
      </c>
      <c r="AF342">
        <f t="shared" si="14"/>
        <v>6.0327199012985633E-3</v>
      </c>
    </row>
    <row r="343" spans="2:32">
      <c r="B343" s="172"/>
      <c r="L343" s="178">
        <v>9.6343200000000007</v>
      </c>
      <c r="M343">
        <f t="shared" si="15"/>
        <v>6.2160954004124415E-3</v>
      </c>
      <c r="AE343" s="165">
        <v>5.9047299999999998</v>
      </c>
      <c r="AF343">
        <f t="shared" si="14"/>
        <v>6.033119069556633E-3</v>
      </c>
    </row>
    <row r="344" spans="2:32">
      <c r="B344" s="172"/>
      <c r="L344" s="178">
        <v>45.588700000000003</v>
      </c>
      <c r="M344">
        <f t="shared" si="15"/>
        <v>6.7246094741671278E-3</v>
      </c>
      <c r="AE344" s="165">
        <v>5.9158600000000003</v>
      </c>
      <c r="AF344">
        <f t="shared" si="14"/>
        <v>6.0336936703961914E-3</v>
      </c>
    </row>
    <row r="345" spans="2:32">
      <c r="B345" s="172"/>
      <c r="L345" s="178">
        <v>11.0044</v>
      </c>
      <c r="M345">
        <f t="shared" si="15"/>
        <v>6.2782563642643872E-3</v>
      </c>
      <c r="AE345" s="166">
        <v>5.9188400000000003</v>
      </c>
      <c r="AF345">
        <f t="shared" si="14"/>
        <v>6.0338474888555161E-3</v>
      </c>
    </row>
    <row r="346" spans="2:32">
      <c r="B346" s="172"/>
      <c r="L346" s="178">
        <v>69.947900000000004</v>
      </c>
      <c r="M346">
        <f t="shared" si="15"/>
        <v>5.7169095695802016E-3</v>
      </c>
      <c r="AE346" s="166">
        <v>5.9447200000000002</v>
      </c>
      <c r="AF346">
        <f t="shared" si="14"/>
        <v>6.0351828384424102E-3</v>
      </c>
    </row>
    <row r="347" spans="2:32">
      <c r="B347" s="172"/>
      <c r="L347" s="178">
        <v>19.968299999999999</v>
      </c>
      <c r="M347">
        <f t="shared" si="15"/>
        <v>6.6100990148443336E-3</v>
      </c>
      <c r="AE347" s="165">
        <v>5.9474299999999998</v>
      </c>
      <c r="AF347">
        <f t="shared" si="14"/>
        <v>6.0353226167910974E-3</v>
      </c>
    </row>
    <row r="348" spans="2:32">
      <c r="B348" s="172"/>
      <c r="L348" s="178">
        <v>11.9201</v>
      </c>
      <c r="M348">
        <f t="shared" si="15"/>
        <v>6.3182070063139322E-3</v>
      </c>
      <c r="AE348" s="165">
        <v>5.9601699999999997</v>
      </c>
      <c r="AF348">
        <f t="shared" si="14"/>
        <v>6.0359795987872996E-3</v>
      </c>
    </row>
    <row r="349" spans="2:32">
      <c r="B349" s="172"/>
      <c r="L349" s="178">
        <v>17.195599999999999</v>
      </c>
      <c r="M349">
        <f t="shared" si="15"/>
        <v>6.5220328026008752E-3</v>
      </c>
      <c r="AE349" s="165">
        <v>5.9646499999999998</v>
      </c>
      <c r="AF349">
        <f t="shared" si="14"/>
        <v>6.0362105740775747E-3</v>
      </c>
    </row>
    <row r="350" spans="2:32">
      <c r="B350" s="172"/>
      <c r="L350" s="178">
        <v>36.302</v>
      </c>
      <c r="M350">
        <f t="shared" si="15"/>
        <v>6.8333142664653082E-3</v>
      </c>
      <c r="AE350" s="165">
        <v>5.98224</v>
      </c>
      <c r="AF350">
        <f t="shared" si="14"/>
        <v>6.037117202958452E-3</v>
      </c>
    </row>
    <row r="351" spans="2:32">
      <c r="B351" s="172"/>
      <c r="L351" s="178">
        <v>43.818800000000003</v>
      </c>
      <c r="M351">
        <f t="shared" si="15"/>
        <v>6.7583755098831527E-3</v>
      </c>
      <c r="AE351" s="166">
        <v>5.9851900000000002</v>
      </c>
      <c r="AF351">
        <f t="shared" si="14"/>
        <v>6.0372692123599105E-3</v>
      </c>
    </row>
    <row r="352" spans="2:32">
      <c r="B352" s="172"/>
      <c r="L352" s="178">
        <v>6.40388</v>
      </c>
      <c r="M352">
        <f t="shared" si="15"/>
        <v>6.0587256189940496E-3</v>
      </c>
      <c r="AE352" s="165">
        <v>5.9858399999999996</v>
      </c>
      <c r="AF352">
        <f t="shared" si="14"/>
        <v>6.0373027043980941E-3</v>
      </c>
    </row>
    <row r="353" spans="2:32">
      <c r="B353" s="172"/>
      <c r="L353" s="178">
        <v>24.639399999999998</v>
      </c>
      <c r="M353">
        <f t="shared" si="15"/>
        <v>6.7267453697901934E-3</v>
      </c>
      <c r="AE353" s="165">
        <v>6.00854</v>
      </c>
      <c r="AF353">
        <f t="shared" si="14"/>
        <v>6.0384719962474796E-3</v>
      </c>
    </row>
    <row r="354" spans="2:32">
      <c r="B354" s="172"/>
      <c r="L354" s="178">
        <v>28.943300000000001</v>
      </c>
      <c r="M354">
        <f t="shared" si="15"/>
        <v>6.7973994804272613E-3</v>
      </c>
      <c r="AE354" s="166">
        <v>6.0156799999999997</v>
      </c>
      <c r="AF354">
        <f t="shared" si="14"/>
        <v>6.0388396403098562E-3</v>
      </c>
    </row>
    <row r="355" spans="2:32">
      <c r="B355" s="172"/>
      <c r="L355" s="178">
        <v>45.601100000000002</v>
      </c>
      <c r="M355">
        <f t="shared" si="15"/>
        <v>6.72435169354793E-3</v>
      </c>
      <c r="AE355" s="165">
        <v>6.0272500000000004</v>
      </c>
      <c r="AF355">
        <f t="shared" si="14"/>
        <v>6.0394352441133078E-3</v>
      </c>
    </row>
    <row r="356" spans="2:32">
      <c r="B356" s="172"/>
      <c r="L356" s="178">
        <v>27.5502</v>
      </c>
      <c r="M356">
        <f t="shared" si="15"/>
        <v>6.7784818766769917E-3</v>
      </c>
      <c r="AE356" s="166">
        <v>6.0468599999999997</v>
      </c>
      <c r="AF356">
        <f t="shared" si="14"/>
        <v>6.0404443254819945E-3</v>
      </c>
    </row>
    <row r="357" spans="2:32">
      <c r="B357" s="172"/>
      <c r="L357" s="178">
        <v>41.7014</v>
      </c>
      <c r="M357">
        <f t="shared" si="15"/>
        <v>6.7907858646729423E-3</v>
      </c>
      <c r="AE357" s="165">
        <v>6.0643599999999998</v>
      </c>
      <c r="AF357">
        <f t="shared" si="14"/>
        <v>6.0413443981115929E-3</v>
      </c>
    </row>
    <row r="358" spans="2:32">
      <c r="B358" s="172"/>
      <c r="L358" s="178">
        <v>18.8764</v>
      </c>
      <c r="M358">
        <f t="shared" si="15"/>
        <v>6.5770483951518221E-3</v>
      </c>
      <c r="AE358" s="166">
        <v>6.0721999999999996</v>
      </c>
      <c r="AF358">
        <f t="shared" si="14"/>
        <v>6.0417474979952979E-3</v>
      </c>
    </row>
    <row r="359" spans="2:32">
      <c r="B359" s="172"/>
      <c r="L359" s="178">
        <v>19.7194</v>
      </c>
      <c r="M359">
        <f t="shared" si="15"/>
        <v>6.6027538189894989E-3</v>
      </c>
      <c r="AE359" s="166">
        <v>6.0783300000000002</v>
      </c>
      <c r="AF359">
        <f t="shared" si="14"/>
        <v>6.0420626196582622E-3</v>
      </c>
    </row>
    <row r="360" spans="2:32">
      <c r="B360" s="172"/>
      <c r="L360" s="178">
        <v>18.195900000000002</v>
      </c>
      <c r="M360">
        <f t="shared" si="15"/>
        <v>6.5553735737089395E-3</v>
      </c>
      <c r="AE360" s="166">
        <v>6.0810500000000003</v>
      </c>
      <c r="AF360">
        <f t="shared" si="14"/>
        <v>6.0422024291759404E-3</v>
      </c>
    </row>
    <row r="361" spans="2:32">
      <c r="B361" s="172"/>
      <c r="L361" s="178">
        <v>27.008400000000002</v>
      </c>
      <c r="M361">
        <f t="shared" si="15"/>
        <v>6.7700970504170543E-3</v>
      </c>
      <c r="AE361" s="166">
        <v>6.0830500000000001</v>
      </c>
      <c r="AF361">
        <f t="shared" si="14"/>
        <v>6.042305223984681E-3</v>
      </c>
    </row>
    <row r="362" spans="2:32">
      <c r="B362" s="172"/>
      <c r="L362" s="178">
        <v>30.501200000000001</v>
      </c>
      <c r="M362">
        <f t="shared" si="15"/>
        <v>6.8140184869736348E-3</v>
      </c>
      <c r="AE362" s="166">
        <v>6.0903700000000001</v>
      </c>
      <c r="AF362">
        <f t="shared" si="14"/>
        <v>6.0426814073971814E-3</v>
      </c>
    </row>
    <row r="363" spans="2:32">
      <c r="B363" s="172"/>
      <c r="L363" s="178">
        <v>62.948799999999999</v>
      </c>
      <c r="M363">
        <f t="shared" si="15"/>
        <v>6.0976718057789391E-3</v>
      </c>
      <c r="AE363" s="165">
        <v>6.09429</v>
      </c>
      <c r="AF363">
        <f t="shared" si="14"/>
        <v>6.0428828313630447E-3</v>
      </c>
    </row>
    <row r="364" spans="2:32">
      <c r="B364" s="172"/>
      <c r="L364" s="178">
        <v>1.8073300000000001</v>
      </c>
      <c r="M364">
        <f t="shared" si="15"/>
        <v>5.8108864330548467E-3</v>
      </c>
      <c r="AE364" s="166">
        <v>6.1034600000000001</v>
      </c>
      <c r="AF364">
        <f t="shared" si="14"/>
        <v>6.0433539393310951E-3</v>
      </c>
    </row>
    <row r="365" spans="2:32">
      <c r="B365" s="172"/>
      <c r="L365" s="178">
        <v>26.726800000000001</v>
      </c>
      <c r="M365">
        <f t="shared" si="15"/>
        <v>6.7655129135116747E-3</v>
      </c>
      <c r="AE365" s="166">
        <v>6.1142099999999999</v>
      </c>
      <c r="AF365">
        <f t="shared" si="14"/>
        <v>6.0439060764868229E-3</v>
      </c>
    </row>
    <row r="366" spans="2:32">
      <c r="B366" s="172"/>
      <c r="L366" s="178">
        <v>41.767600000000002</v>
      </c>
      <c r="M366">
        <f t="shared" si="15"/>
        <v>6.7899055241599582E-3</v>
      </c>
      <c r="AE366" s="165">
        <v>6.1156699999999997</v>
      </c>
      <c r="AF366">
        <f t="shared" si="14"/>
        <v>6.0439810524950096E-3</v>
      </c>
    </row>
    <row r="367" spans="2:32">
      <c r="B367" s="172"/>
      <c r="L367" s="178">
        <v>31.650400000000001</v>
      </c>
      <c r="M367">
        <f t="shared" si="15"/>
        <v>6.823187711460353E-3</v>
      </c>
      <c r="AE367" s="166">
        <v>6.1222399999999997</v>
      </c>
      <c r="AF367">
        <f t="shared" si="14"/>
        <v>6.044318409242906E-3</v>
      </c>
    </row>
    <row r="368" spans="2:32">
      <c r="B368" s="172"/>
      <c r="L368" s="178">
        <v>24.1553</v>
      </c>
      <c r="M368">
        <f t="shared" si="15"/>
        <v>6.7165591595121921E-3</v>
      </c>
      <c r="AE368" s="166">
        <v>6.1369300000000004</v>
      </c>
      <c r="AF368">
        <f t="shared" si="14"/>
        <v>6.0450725032790429E-3</v>
      </c>
    </row>
    <row r="369" spans="2:32">
      <c r="B369" s="172"/>
      <c r="L369" s="178">
        <v>286.375</v>
      </c>
      <c r="M369">
        <f t="shared" si="15"/>
        <v>6.444884505291245E-7</v>
      </c>
      <c r="AE369" s="165">
        <v>6.1398799999999998</v>
      </c>
      <c r="AF369">
        <f t="shared" si="14"/>
        <v>6.045223903267458E-3</v>
      </c>
    </row>
    <row r="370" spans="2:32">
      <c r="B370" s="172"/>
      <c r="L370" s="178">
        <v>176.672</v>
      </c>
      <c r="M370">
        <f t="shared" si="15"/>
        <v>3.6023835413953088E-4</v>
      </c>
      <c r="AE370" s="165">
        <v>6.1422699999999999</v>
      </c>
      <c r="AF370">
        <f t="shared" si="14"/>
        <v>6.0453465543763435E-3</v>
      </c>
    </row>
    <row r="371" spans="2:32">
      <c r="B371" s="172"/>
      <c r="L371" s="178">
        <v>36.610700000000001</v>
      </c>
      <c r="M371">
        <f t="shared" si="15"/>
        <v>6.8324512381315239E-3</v>
      </c>
      <c r="AE371" s="166">
        <v>6.1499100000000002</v>
      </c>
      <c r="AF371">
        <f t="shared" si="14"/>
        <v>6.0457385760779025E-3</v>
      </c>
    </row>
    <row r="372" spans="2:32">
      <c r="B372" s="172"/>
      <c r="L372" s="178">
        <v>31.887799999999999</v>
      </c>
      <c r="M372">
        <f t="shared" si="15"/>
        <v>6.8247536987547132E-3</v>
      </c>
      <c r="AE372" s="166">
        <v>6.1533300000000004</v>
      </c>
      <c r="AF372">
        <f t="shared" si="14"/>
        <v>6.0459140369067601E-3</v>
      </c>
    </row>
    <row r="373" spans="2:32">
      <c r="B373" s="172"/>
      <c r="L373" s="178">
        <v>48.706099999999999</v>
      </c>
      <c r="M373">
        <f t="shared" si="15"/>
        <v>6.6506582045711216E-3</v>
      </c>
      <c r="AE373" s="166">
        <v>6.1572100000000001</v>
      </c>
      <c r="AF373">
        <f t="shared" si="14"/>
        <v>6.0461130787631502E-3</v>
      </c>
    </row>
    <row r="374" spans="2:32">
      <c r="B374" s="172"/>
      <c r="L374" s="178">
        <v>48.125599999999999</v>
      </c>
      <c r="M374">
        <f t="shared" si="15"/>
        <v>6.6658075163078777E-3</v>
      </c>
      <c r="AE374" s="166">
        <v>6.1875299999999998</v>
      </c>
      <c r="AF374">
        <f t="shared" si="14"/>
        <v>6.0476677833592417E-3</v>
      </c>
    </row>
    <row r="375" spans="2:32">
      <c r="B375" s="172"/>
      <c r="L375" s="178">
        <v>41.268300000000004</v>
      </c>
      <c r="M375">
        <f t="shared" si="15"/>
        <v>6.7963324348261737E-3</v>
      </c>
      <c r="AE375" s="165">
        <v>6.1885599999999998</v>
      </c>
      <c r="AF375">
        <f t="shared" si="14"/>
        <v>6.0477205765527633E-3</v>
      </c>
    </row>
    <row r="376" spans="2:32">
      <c r="B376" s="172"/>
      <c r="L376" s="178">
        <v>56.837200000000003</v>
      </c>
      <c r="M376">
        <f t="shared" si="15"/>
        <v>6.3754210987325925E-3</v>
      </c>
      <c r="AE376" s="178">
        <v>6.1974999999999998</v>
      </c>
      <c r="AF376">
        <f t="shared" si="14"/>
        <v>6.048178741214068E-3</v>
      </c>
    </row>
    <row r="377" spans="2:32">
      <c r="B377" s="172"/>
      <c r="L377" s="178">
        <v>43.576700000000002</v>
      </c>
      <c r="M377">
        <f t="shared" si="15"/>
        <v>6.7625239864195167E-3</v>
      </c>
      <c r="AE377" s="166">
        <v>6.20045</v>
      </c>
      <c r="AF377">
        <f t="shared" si="14"/>
        <v>6.0483299017838809E-3</v>
      </c>
    </row>
    <row r="378" spans="2:32">
      <c r="B378" s="172"/>
      <c r="L378" s="178">
        <v>178.10300000000001</v>
      </c>
      <c r="M378">
        <f t="shared" si="15"/>
        <v>3.3933417610331222E-4</v>
      </c>
      <c r="AE378" s="165">
        <v>6.2117500000000003</v>
      </c>
      <c r="AF378">
        <f t="shared" si="14"/>
        <v>6.0489088156321057E-3</v>
      </c>
    </row>
    <row r="379" spans="2:32">
      <c r="B379" s="172"/>
      <c r="L379" s="178">
        <v>152.322</v>
      </c>
      <c r="M379">
        <f t="shared" si="15"/>
        <v>9.0856295782152752E-4</v>
      </c>
      <c r="AE379" s="166">
        <v>6.2120499999999996</v>
      </c>
      <c r="AF379">
        <f t="shared" si="14"/>
        <v>6.0489241826920063E-3</v>
      </c>
    </row>
    <row r="380" spans="2:32">
      <c r="B380" s="172"/>
      <c r="L380" s="178">
        <v>51.392600000000002</v>
      </c>
      <c r="M380">
        <f t="shared" si="15"/>
        <v>6.5725243119402555E-3</v>
      </c>
      <c r="AE380" s="166">
        <v>6.2122599999999997</v>
      </c>
      <c r="AF380">
        <f t="shared" si="14"/>
        <v>6.0489349395620885E-3</v>
      </c>
    </row>
    <row r="381" spans="2:32">
      <c r="B381" s="172"/>
      <c r="L381" s="178">
        <v>35.637799999999999</v>
      </c>
      <c r="M381">
        <f t="shared" si="15"/>
        <v>6.8345233377192895E-3</v>
      </c>
      <c r="AE381" s="165">
        <v>6.2261800000000003</v>
      </c>
      <c r="AF381">
        <f t="shared" si="14"/>
        <v>6.0496478344087322E-3</v>
      </c>
    </row>
    <row r="382" spans="2:32">
      <c r="B382" s="172"/>
      <c r="L382" s="178">
        <v>39.412300000000002</v>
      </c>
      <c r="M382">
        <f t="shared" si="15"/>
        <v>6.8159017868459912E-3</v>
      </c>
      <c r="AE382" s="165">
        <v>6.2404999999999999</v>
      </c>
      <c r="AF382">
        <f t="shared" si="14"/>
        <v>6.0503809433272463E-3</v>
      </c>
    </row>
    <row r="383" spans="2:32">
      <c r="B383" s="172"/>
      <c r="L383" s="178">
        <v>122.449</v>
      </c>
      <c r="M383">
        <f t="shared" si="15"/>
        <v>2.228464052410937E-3</v>
      </c>
      <c r="AE383" s="166">
        <v>6.2512100000000004</v>
      </c>
      <c r="AF383">
        <f t="shared" si="14"/>
        <v>6.0509290591844282E-3</v>
      </c>
    </row>
    <row r="384" spans="2:32">
      <c r="B384" s="172"/>
      <c r="L384" s="178">
        <v>36.527700000000003</v>
      </c>
      <c r="M384">
        <f t="shared" si="15"/>
        <v>6.8327020543246676E-3</v>
      </c>
      <c r="AE384" s="166">
        <v>6.2521500000000003</v>
      </c>
      <c r="AF384">
        <f t="shared" si="14"/>
        <v>6.0509771591038359E-3</v>
      </c>
    </row>
    <row r="385" spans="2:32">
      <c r="B385" s="172"/>
      <c r="L385" s="178">
        <v>49.292200000000001</v>
      </c>
      <c r="M385">
        <f t="shared" si="15"/>
        <v>6.6347318733097228E-3</v>
      </c>
      <c r="AE385" s="166">
        <v>6.2586300000000001</v>
      </c>
      <c r="AF385">
        <f t="shared" si="14"/>
        <v>6.0513087092293003E-3</v>
      </c>
    </row>
    <row r="386" spans="2:32">
      <c r="B386" s="172"/>
      <c r="L386" s="178">
        <v>15.1896</v>
      </c>
      <c r="M386">
        <f t="shared" si="15"/>
        <v>6.4499702844073555E-3</v>
      </c>
      <c r="AE386" s="166">
        <v>6.2607400000000002</v>
      </c>
      <c r="AF386">
        <f t="shared" si="14"/>
        <v>6.051416655504481E-3</v>
      </c>
    </row>
    <row r="387" spans="2:32">
      <c r="B387" s="172"/>
      <c r="L387" s="178">
        <v>34.014899999999997</v>
      </c>
      <c r="M387">
        <f t="shared" si="15"/>
        <v>6.8337548699883713E-3</v>
      </c>
      <c r="AE387" s="165">
        <v>6.2625700000000002</v>
      </c>
      <c r="AF387">
        <f t="shared" si="14"/>
        <v>6.0515102723111931E-3</v>
      </c>
    </row>
    <row r="388" spans="2:32">
      <c r="B388" s="172"/>
      <c r="L388" s="178">
        <v>82.160700000000006</v>
      </c>
      <c r="M388">
        <f t="shared" si="15"/>
        <v>4.9356501116054659E-3</v>
      </c>
      <c r="AE388" s="166">
        <v>6.2805999999999997</v>
      </c>
      <c r="AF388">
        <f t="shared" si="14"/>
        <v>6.0524323874300437E-3</v>
      </c>
    </row>
    <row r="389" spans="2:32">
      <c r="B389" s="172"/>
      <c r="L389" s="178">
        <v>37.309399999999997</v>
      </c>
      <c r="M389">
        <f t="shared" si="15"/>
        <v>6.8297927391880739E-3</v>
      </c>
      <c r="AE389" s="166">
        <v>6.2821999999999996</v>
      </c>
      <c r="AF389">
        <f t="shared" ref="AF389:AF452" si="16">NORMDIST(AE389,$N$9,$O$9,FALSE)</f>
        <v>6.0525141957247282E-3</v>
      </c>
    </row>
    <row r="390" spans="2:32">
      <c r="B390" s="172"/>
      <c r="L390" s="178">
        <v>87.676000000000002</v>
      </c>
      <c r="M390">
        <f t="shared" si="15"/>
        <v>4.5529478536081268E-3</v>
      </c>
      <c r="AE390" s="166">
        <v>6.2831599999999996</v>
      </c>
      <c r="AF390">
        <f t="shared" si="16"/>
        <v>6.0525632790492806E-3</v>
      </c>
    </row>
    <row r="391" spans="2:32">
      <c r="B391" s="172"/>
      <c r="L391" s="178">
        <v>213.77799999999999</v>
      </c>
      <c r="M391">
        <f t="shared" si="15"/>
        <v>6.295216564456915E-5</v>
      </c>
      <c r="AE391" s="166">
        <v>6.2887500000000003</v>
      </c>
      <c r="AF391">
        <f t="shared" si="16"/>
        <v>6.0528490625396782E-3</v>
      </c>
    </row>
    <row r="392" spans="2:32">
      <c r="B392" s="172"/>
      <c r="L392" s="178">
        <v>40.161799999999999</v>
      </c>
      <c r="M392">
        <f t="shared" si="15"/>
        <v>6.80882107241184E-3</v>
      </c>
      <c r="AE392" s="166">
        <v>6.30124</v>
      </c>
      <c r="AF392">
        <f t="shared" si="16"/>
        <v>6.0534874501760516E-3</v>
      </c>
    </row>
    <row r="393" spans="2:32">
      <c r="B393" s="172"/>
      <c r="L393" s="178">
        <v>50.633499999999998</v>
      </c>
      <c r="M393">
        <f t="shared" ref="M393:M456" si="17">NORMDIST(L393,$N$9,$O$9,FALSE)</f>
        <v>6.5959245334302006E-3</v>
      </c>
      <c r="AE393" s="166">
        <v>6.3211000000000004</v>
      </c>
      <c r="AF393">
        <f t="shared" si="16"/>
        <v>6.0545021002932579E-3</v>
      </c>
    </row>
    <row r="394" spans="2:32">
      <c r="B394" s="172"/>
      <c r="L394" s="178">
        <v>74.776799999999994</v>
      </c>
      <c r="M394">
        <f t="shared" si="17"/>
        <v>5.4225171298427589E-3</v>
      </c>
      <c r="AE394" s="165">
        <v>6.3227200000000003</v>
      </c>
      <c r="AF394">
        <f t="shared" si="16"/>
        <v>6.0545848428965113E-3</v>
      </c>
    </row>
    <row r="395" spans="2:32">
      <c r="B395" s="172"/>
      <c r="L395" s="178">
        <v>20.476900000000001</v>
      </c>
      <c r="M395">
        <f t="shared" si="17"/>
        <v>6.6247589540519777E-3</v>
      </c>
      <c r="AE395" s="166">
        <v>6.3309499999999996</v>
      </c>
      <c r="AF395">
        <f t="shared" si="16"/>
        <v>6.0550051411785398E-3</v>
      </c>
    </row>
    <row r="396" spans="2:32">
      <c r="B396" s="172"/>
      <c r="L396" s="178">
        <v>54.3643</v>
      </c>
      <c r="M396">
        <f t="shared" si="17"/>
        <v>6.4711759122999153E-3</v>
      </c>
      <c r="AE396" s="165">
        <v>6.3624499999999999</v>
      </c>
      <c r="AF396">
        <f t="shared" si="16"/>
        <v>6.0566129734008524E-3</v>
      </c>
    </row>
    <row r="397" spans="2:32">
      <c r="B397" s="172"/>
      <c r="L397" s="178">
        <v>15.8729</v>
      </c>
      <c r="M397">
        <f t="shared" si="17"/>
        <v>6.4752857818828561E-3</v>
      </c>
      <c r="AE397" s="165">
        <v>6.37296</v>
      </c>
      <c r="AF397">
        <f t="shared" si="16"/>
        <v>6.0571491303875553E-3</v>
      </c>
    </row>
    <row r="398" spans="2:32">
      <c r="B398" s="172"/>
      <c r="L398" s="178">
        <v>21.319600000000001</v>
      </c>
      <c r="M398">
        <f t="shared" si="17"/>
        <v>6.6480095050450248E-3</v>
      </c>
      <c r="AE398" s="165">
        <v>6.3770100000000003</v>
      </c>
      <c r="AF398">
        <f t="shared" si="16"/>
        <v>6.0573556972757132E-3</v>
      </c>
    </row>
    <row r="399" spans="2:32">
      <c r="B399" s="172"/>
      <c r="L399" s="178">
        <v>22.589300000000001</v>
      </c>
      <c r="M399">
        <f t="shared" si="17"/>
        <v>6.6805652335208488E-3</v>
      </c>
      <c r="AE399" s="178">
        <v>6.40388</v>
      </c>
      <c r="AF399">
        <f t="shared" si="16"/>
        <v>6.0587256189940496E-3</v>
      </c>
    </row>
    <row r="400" spans="2:32">
      <c r="B400" s="172"/>
      <c r="L400" s="178">
        <v>40.923699999999997</v>
      </c>
      <c r="M400">
        <f t="shared" si="17"/>
        <v>6.8004813749714104E-3</v>
      </c>
      <c r="AE400" s="166">
        <v>6.4057399999999998</v>
      </c>
      <c r="AF400">
        <f t="shared" si="16"/>
        <v>6.0588204119110933E-3</v>
      </c>
    </row>
    <row r="401" spans="2:32">
      <c r="B401" s="172"/>
      <c r="L401" s="178">
        <v>54.9238</v>
      </c>
      <c r="M401">
        <f t="shared" si="17"/>
        <v>6.450399387292742E-3</v>
      </c>
      <c r="AE401" s="165">
        <v>6.40862</v>
      </c>
      <c r="AF401">
        <f t="shared" si="16"/>
        <v>6.0589671788279318E-3</v>
      </c>
    </row>
    <row r="402" spans="2:32">
      <c r="B402" s="172"/>
      <c r="L402" s="178"/>
      <c r="M402">
        <f t="shared" si="17"/>
        <v>5.7065367181851909E-3</v>
      </c>
      <c r="AE402" s="166">
        <v>6.4157500000000001</v>
      </c>
      <c r="AF402">
        <f t="shared" si="16"/>
        <v>6.0593304806964357E-3</v>
      </c>
    </row>
    <row r="403" spans="2:32">
      <c r="B403" s="172"/>
      <c r="L403" s="178">
        <v>71.953900000000004</v>
      </c>
      <c r="M403">
        <f t="shared" si="17"/>
        <v>5.5973716934168147E-3</v>
      </c>
      <c r="AE403" s="166">
        <v>6.4350500000000004</v>
      </c>
      <c r="AF403">
        <f t="shared" si="16"/>
        <v>6.0603135480916349E-3</v>
      </c>
    </row>
    <row r="404" spans="2:32">
      <c r="B404" s="172"/>
      <c r="L404" s="178">
        <v>25.193100000000001</v>
      </c>
      <c r="M404">
        <f t="shared" si="17"/>
        <v>6.7378467664314847E-3</v>
      </c>
      <c r="AE404" s="166">
        <v>6.4421099999999996</v>
      </c>
      <c r="AF404">
        <f t="shared" si="16"/>
        <v>6.0606730315111148E-3</v>
      </c>
    </row>
    <row r="405" spans="2:32">
      <c r="B405" s="172"/>
      <c r="L405" s="178">
        <v>22.335999999999999</v>
      </c>
      <c r="M405">
        <f t="shared" si="17"/>
        <v>6.674309970152688E-3</v>
      </c>
      <c r="AE405" s="165">
        <v>6.4447000000000001</v>
      </c>
      <c r="AF405">
        <f t="shared" si="16"/>
        <v>6.0608048931042081E-3</v>
      </c>
    </row>
    <row r="406" spans="2:32">
      <c r="B406" s="172"/>
      <c r="L406" s="178">
        <v>29.312100000000001</v>
      </c>
      <c r="M406">
        <f t="shared" si="17"/>
        <v>6.8017677639686429E-3</v>
      </c>
      <c r="AE406" s="166">
        <v>6.4524699999999999</v>
      </c>
      <c r="AF406">
        <f t="shared" si="16"/>
        <v>6.0612004234913905E-3</v>
      </c>
    </row>
    <row r="407" spans="2:32">
      <c r="B407" s="172"/>
      <c r="L407" s="178">
        <v>26.0305</v>
      </c>
      <c r="M407">
        <f t="shared" si="17"/>
        <v>6.7535163227681206E-3</v>
      </c>
      <c r="AE407" s="166">
        <v>6.4592200000000002</v>
      </c>
      <c r="AF407">
        <f t="shared" si="16"/>
        <v>6.0615439647335543E-3</v>
      </c>
    </row>
    <row r="408" spans="2:32">
      <c r="B408" s="172"/>
      <c r="L408" s="178">
        <v>101.453</v>
      </c>
      <c r="M408">
        <f t="shared" si="17"/>
        <v>3.5792682310967954E-3</v>
      </c>
      <c r="AE408" s="165">
        <v>6.5310600000000001</v>
      </c>
      <c r="AF408">
        <f t="shared" si="16"/>
        <v>6.0651964424889848E-3</v>
      </c>
    </row>
    <row r="409" spans="2:32">
      <c r="B409" s="172"/>
      <c r="L409" s="178">
        <v>28.453900000000001</v>
      </c>
      <c r="M409">
        <f t="shared" si="17"/>
        <v>6.7911884507593423E-3</v>
      </c>
      <c r="AE409" s="165">
        <v>6.56182</v>
      </c>
      <c r="AF409">
        <f t="shared" si="16"/>
        <v>6.0667582003636937E-3</v>
      </c>
    </row>
    <row r="410" spans="2:32">
      <c r="B410" s="172"/>
      <c r="L410" s="178">
        <v>132.33799999999999</v>
      </c>
      <c r="M410">
        <f t="shared" si="17"/>
        <v>1.7045651729622145E-3</v>
      </c>
      <c r="AE410" s="165">
        <v>6.5644999999999998</v>
      </c>
      <c r="AF410">
        <f t="shared" si="16"/>
        <v>6.0668942095440034E-3</v>
      </c>
    </row>
    <row r="411" spans="2:32">
      <c r="B411" s="172"/>
      <c r="L411" s="178"/>
      <c r="M411">
        <f t="shared" si="17"/>
        <v>5.7065367181851909E-3</v>
      </c>
      <c r="AE411" s="166">
        <v>6.5666900000000004</v>
      </c>
      <c r="AF411">
        <f t="shared" si="16"/>
        <v>6.0670053441417232E-3</v>
      </c>
    </row>
    <row r="412" spans="2:32">
      <c r="B412" s="172"/>
      <c r="L412" s="178">
        <v>32.429499999999997</v>
      </c>
      <c r="M412">
        <f t="shared" si="17"/>
        <v>6.8279053956716495E-3</v>
      </c>
      <c r="AE412" s="166">
        <v>6.5896400000000002</v>
      </c>
      <c r="AF412">
        <f t="shared" si="16"/>
        <v>6.0681695824643025E-3</v>
      </c>
    </row>
    <row r="413" spans="2:32">
      <c r="B413" s="172"/>
      <c r="L413" s="178">
        <v>23.299600000000002</v>
      </c>
      <c r="M413">
        <f t="shared" si="17"/>
        <v>6.6974646452338457E-3</v>
      </c>
      <c r="AE413" s="165">
        <v>6.5923100000000003</v>
      </c>
      <c r="AF413">
        <f t="shared" si="16"/>
        <v>6.0683049833847374E-3</v>
      </c>
    </row>
    <row r="414" spans="2:32">
      <c r="B414" s="172"/>
      <c r="L414" s="178">
        <v>28.670999999999999</v>
      </c>
      <c r="M414">
        <f t="shared" si="17"/>
        <v>6.794001934268986E-3</v>
      </c>
      <c r="AE414" s="165">
        <v>6.5936300000000001</v>
      </c>
      <c r="AF414">
        <f t="shared" si="16"/>
        <v>6.0683719195910703E-3</v>
      </c>
    </row>
    <row r="415" spans="2:32">
      <c r="B415" s="172"/>
      <c r="L415" s="178">
        <v>29.804099999999998</v>
      </c>
      <c r="M415">
        <f t="shared" si="17"/>
        <v>6.8071765583843343E-3</v>
      </c>
      <c r="AE415" s="166">
        <v>6.5956200000000003</v>
      </c>
      <c r="AF415">
        <f t="shared" si="16"/>
        <v>6.0684728265222726E-3</v>
      </c>
    </row>
    <row r="416" spans="2:32">
      <c r="B416" s="172"/>
      <c r="L416" s="178">
        <v>47.233800000000002</v>
      </c>
      <c r="M416">
        <f t="shared" si="17"/>
        <v>6.687859234530141E-3</v>
      </c>
      <c r="AE416" s="166">
        <v>6.6255699999999997</v>
      </c>
      <c r="AF416">
        <f t="shared" si="16"/>
        <v>6.0699908516907855E-3</v>
      </c>
    </row>
    <row r="417" spans="2:32">
      <c r="B417" s="172"/>
      <c r="L417" s="178">
        <v>9.3890600000000006</v>
      </c>
      <c r="M417">
        <f t="shared" si="17"/>
        <v>6.2046722309550455E-3</v>
      </c>
      <c r="AE417" s="166">
        <v>6.63239</v>
      </c>
      <c r="AF417">
        <f t="shared" si="16"/>
        <v>6.0703363552040233E-3</v>
      </c>
    </row>
    <row r="418" spans="2:32">
      <c r="B418" s="172"/>
      <c r="L418" s="178">
        <v>7.71793</v>
      </c>
      <c r="M418">
        <f t="shared" si="17"/>
        <v>6.1245156871311485E-3</v>
      </c>
      <c r="AE418" s="166">
        <v>6.6510400000000001</v>
      </c>
      <c r="AF418">
        <f t="shared" si="16"/>
        <v>6.0712808477047433E-3</v>
      </c>
    </row>
    <row r="419" spans="2:32">
      <c r="B419" s="172"/>
      <c r="L419" s="178">
        <v>24.019100000000002</v>
      </c>
      <c r="M419">
        <f t="shared" si="17"/>
        <v>6.7136128401567964E-3</v>
      </c>
      <c r="AE419" s="166">
        <v>6.6514899999999999</v>
      </c>
      <c r="AF419">
        <f t="shared" si="16"/>
        <v>6.0713036312252623E-3</v>
      </c>
    </row>
    <row r="420" spans="2:32">
      <c r="B420" s="172"/>
      <c r="L420" s="178">
        <v>27.121400000000001</v>
      </c>
      <c r="M420">
        <f t="shared" si="17"/>
        <v>6.7718931232533348E-3</v>
      </c>
      <c r="AE420" s="166">
        <v>6.6591199999999997</v>
      </c>
      <c r="AF420">
        <f t="shared" si="16"/>
        <v>6.0716898965527556E-3</v>
      </c>
    </row>
    <row r="421" spans="2:32">
      <c r="B421" s="172"/>
      <c r="L421" s="178">
        <v>24.567399999999999</v>
      </c>
      <c r="M421">
        <f t="shared" si="17"/>
        <v>6.7252586868576381E-3</v>
      </c>
      <c r="AE421" s="165">
        <v>6.6663600000000001</v>
      </c>
      <c r="AF421">
        <f t="shared" si="16"/>
        <v>6.0720563450891553E-3</v>
      </c>
    </row>
    <row r="422" spans="2:32">
      <c r="B422" s="172"/>
      <c r="L422" s="178">
        <v>16.2713</v>
      </c>
      <c r="M422">
        <f t="shared" si="17"/>
        <v>6.4896814236753289E-3</v>
      </c>
      <c r="AE422" s="165">
        <v>6.6793399999999998</v>
      </c>
      <c r="AF422">
        <f t="shared" si="16"/>
        <v>6.0727131419644233E-3</v>
      </c>
    </row>
    <row r="423" spans="2:32">
      <c r="B423" s="172"/>
      <c r="L423" s="178">
        <v>47.757100000000001</v>
      </c>
      <c r="M423">
        <f t="shared" si="17"/>
        <v>6.6750995684742133E-3</v>
      </c>
      <c r="AE423" s="166">
        <v>6.6978499999999999</v>
      </c>
      <c r="AF423">
        <f t="shared" si="16"/>
        <v>6.0736493639535248E-3</v>
      </c>
    </row>
    <row r="424" spans="2:32">
      <c r="B424" s="172"/>
      <c r="L424" s="178">
        <v>368.98</v>
      </c>
      <c r="M424">
        <f t="shared" si="17"/>
        <v>5.3453042854621711E-10</v>
      </c>
      <c r="AE424" s="166">
        <v>6.7017100000000003</v>
      </c>
      <c r="AF424">
        <f t="shared" si="16"/>
        <v>6.0738445410900219E-3</v>
      </c>
    </row>
    <row r="425" spans="2:32">
      <c r="B425" s="172"/>
      <c r="L425" s="178">
        <v>11.3432</v>
      </c>
      <c r="M425">
        <f t="shared" si="17"/>
        <v>6.2931886987889294E-3</v>
      </c>
      <c r="AE425" s="165">
        <v>6.71563</v>
      </c>
      <c r="AF425">
        <f t="shared" si="16"/>
        <v>6.0745482237671792E-3</v>
      </c>
    </row>
    <row r="426" spans="2:32">
      <c r="B426" s="172"/>
      <c r="L426" s="178">
        <v>35.586500000000001</v>
      </c>
      <c r="M426">
        <f t="shared" si="17"/>
        <v>6.834579913158707E-3</v>
      </c>
      <c r="AE426" s="165">
        <v>6.7472799999999999</v>
      </c>
      <c r="AF426">
        <f t="shared" si="16"/>
        <v>6.0761472092071807E-3</v>
      </c>
    </row>
    <row r="427" spans="2:32">
      <c r="B427" s="172"/>
      <c r="L427" s="178">
        <v>61.848799999999997</v>
      </c>
      <c r="M427">
        <f t="shared" si="17"/>
        <v>6.1517291256416879E-3</v>
      </c>
      <c r="AE427" s="166">
        <v>6.7705399999999996</v>
      </c>
      <c r="AF427">
        <f t="shared" si="16"/>
        <v>6.077321453737794E-3</v>
      </c>
    </row>
    <row r="428" spans="2:32">
      <c r="B428" s="172"/>
      <c r="L428" s="178">
        <v>27.927499999999998</v>
      </c>
      <c r="M428">
        <f t="shared" si="17"/>
        <v>6.7839817894421737E-3</v>
      </c>
      <c r="AE428" s="178">
        <v>6.7734500000000004</v>
      </c>
      <c r="AF428">
        <f t="shared" si="16"/>
        <v>6.0774683085582015E-3</v>
      </c>
    </row>
    <row r="429" spans="2:32">
      <c r="B429" s="172"/>
      <c r="L429" s="178">
        <v>29.9071</v>
      </c>
      <c r="M429">
        <f t="shared" si="17"/>
        <v>6.8082481966035844E-3</v>
      </c>
      <c r="AE429" s="178">
        <v>6.7836699999999999</v>
      </c>
      <c r="AF429">
        <f t="shared" si="16"/>
        <v>6.0779839751448324E-3</v>
      </c>
    </row>
    <row r="430" spans="2:32">
      <c r="B430" s="172"/>
      <c r="L430" s="178">
        <v>19.4329</v>
      </c>
      <c r="M430">
        <f t="shared" si="17"/>
        <v>6.5941606789956921E-3</v>
      </c>
      <c r="AE430" s="165">
        <v>6.7848899999999999</v>
      </c>
      <c r="AF430">
        <f t="shared" si="16"/>
        <v>6.0780455226864191E-3</v>
      </c>
    </row>
    <row r="431" spans="2:32">
      <c r="B431" s="172"/>
      <c r="L431" s="178">
        <v>32.450499999999998</v>
      </c>
      <c r="M431">
        <f t="shared" si="17"/>
        <v>6.8280157650121541E-3</v>
      </c>
      <c r="AE431" s="165">
        <v>6.7901199999999999</v>
      </c>
      <c r="AF431">
        <f t="shared" si="16"/>
        <v>6.0783093469050781E-3</v>
      </c>
    </row>
    <row r="432" spans="2:32">
      <c r="B432" s="172"/>
      <c r="L432" s="178">
        <v>15.8666</v>
      </c>
      <c r="M432">
        <f t="shared" si="17"/>
        <v>6.475055973771523E-3</v>
      </c>
      <c r="AE432" s="165">
        <v>6.8004800000000003</v>
      </c>
      <c r="AF432">
        <f t="shared" si="16"/>
        <v>6.0788318406219443E-3</v>
      </c>
    </row>
    <row r="433" spans="2:32">
      <c r="B433" s="172"/>
      <c r="L433" s="178">
        <v>19.533300000000001</v>
      </c>
      <c r="M433">
        <f t="shared" si="17"/>
        <v>6.5971888439280433E-3</v>
      </c>
      <c r="AE433" s="165">
        <v>6.8203399999999998</v>
      </c>
      <c r="AF433">
        <f t="shared" si="16"/>
        <v>6.0798330450857266E-3</v>
      </c>
    </row>
    <row r="434" spans="2:32">
      <c r="B434" s="172"/>
      <c r="L434" s="178">
        <v>23.226900000000001</v>
      </c>
      <c r="M434">
        <f t="shared" si="17"/>
        <v>6.6957785598055408E-3</v>
      </c>
      <c r="AE434" s="165">
        <v>6.8222399999999999</v>
      </c>
      <c r="AF434">
        <f t="shared" si="16"/>
        <v>6.0799288017555631E-3</v>
      </c>
    </row>
    <row r="435" spans="2:32">
      <c r="B435" s="172"/>
      <c r="L435" s="178">
        <v>12.104799999999999</v>
      </c>
      <c r="M435">
        <f t="shared" si="17"/>
        <v>6.3261072542925168E-3</v>
      </c>
      <c r="AE435" s="166">
        <v>6.83263</v>
      </c>
      <c r="AF435">
        <f t="shared" si="16"/>
        <v>6.0804523522693908E-3</v>
      </c>
    </row>
    <row r="436" spans="2:32">
      <c r="B436" s="172"/>
      <c r="L436" s="178">
        <v>62.490600000000001</v>
      </c>
      <c r="M436">
        <f t="shared" si="17"/>
        <v>6.1203953121069504E-3</v>
      </c>
      <c r="AE436" s="165">
        <v>6.8380999999999998</v>
      </c>
      <c r="AF436">
        <f t="shared" si="16"/>
        <v>6.0807279254292248E-3</v>
      </c>
    </row>
    <row r="437" spans="2:32">
      <c r="B437" s="172"/>
      <c r="L437" s="178">
        <v>34.42</v>
      </c>
      <c r="M437">
        <f t="shared" si="17"/>
        <v>6.8344414878587952E-3</v>
      </c>
      <c r="AE437" s="165">
        <v>6.8390000000000004</v>
      </c>
      <c r="AF437">
        <f t="shared" si="16"/>
        <v>6.0807732626144036E-3</v>
      </c>
    </row>
    <row r="438" spans="2:32">
      <c r="B438" s="172"/>
      <c r="L438" s="178">
        <v>47.891100000000002</v>
      </c>
      <c r="M438">
        <f t="shared" si="17"/>
        <v>6.6717499103613872E-3</v>
      </c>
      <c r="AE438" s="166">
        <v>6.84321</v>
      </c>
      <c r="AF438">
        <f t="shared" si="16"/>
        <v>6.080985325181398E-3</v>
      </c>
    </row>
    <row r="439" spans="2:32">
      <c r="B439" s="172"/>
      <c r="L439" s="178">
        <v>28.263999999999999</v>
      </c>
      <c r="M439">
        <f t="shared" si="17"/>
        <v>6.7886514138452087E-3</v>
      </c>
      <c r="AE439" s="166">
        <v>6.8456400000000004</v>
      </c>
      <c r="AF439">
        <f t="shared" si="16"/>
        <v>6.0811077160567656E-3</v>
      </c>
    </row>
    <row r="440" spans="2:32">
      <c r="B440" s="172"/>
      <c r="L440" s="178">
        <v>43.979199999999999</v>
      </c>
      <c r="M440">
        <f t="shared" si="17"/>
        <v>6.755564386711709E-3</v>
      </c>
      <c r="AE440" s="165">
        <v>6.8514200000000001</v>
      </c>
      <c r="AF440">
        <f t="shared" si="16"/>
        <v>6.0813988026389727E-3</v>
      </c>
    </row>
    <row r="441" spans="2:32">
      <c r="B441" s="172"/>
      <c r="L441" s="178">
        <v>66.809899999999999</v>
      </c>
      <c r="M441">
        <f t="shared" si="17"/>
        <v>5.8950623872451365E-3</v>
      </c>
      <c r="AE441" s="165">
        <v>6.8650700000000002</v>
      </c>
      <c r="AF441">
        <f t="shared" si="16"/>
        <v>6.0820860488653298E-3</v>
      </c>
    </row>
    <row r="442" spans="2:32">
      <c r="B442" s="172"/>
      <c r="L442" s="178">
        <v>16.564499999999999</v>
      </c>
      <c r="M442">
        <f t="shared" si="17"/>
        <v>6.5001028025414862E-3</v>
      </c>
      <c r="AE442" s="165">
        <v>6.8863399999999997</v>
      </c>
      <c r="AF442">
        <f t="shared" si="16"/>
        <v>6.0831564363351435E-3</v>
      </c>
    </row>
    <row r="443" spans="2:32">
      <c r="B443" s="172"/>
      <c r="L443" s="178">
        <v>50.862099999999998</v>
      </c>
      <c r="M443">
        <f t="shared" si="17"/>
        <v>6.5889861642813748E-3</v>
      </c>
      <c r="AE443" s="166">
        <v>6.8877600000000001</v>
      </c>
      <c r="AF443">
        <f t="shared" si="16"/>
        <v>6.0832278740898934E-3</v>
      </c>
    </row>
    <row r="444" spans="2:32">
      <c r="B444" s="172"/>
      <c r="L444" s="178">
        <v>142.779</v>
      </c>
      <c r="M444">
        <f t="shared" si="17"/>
        <v>1.2450747524047365E-3</v>
      </c>
      <c r="AE444" s="165">
        <v>6.8878700000000004</v>
      </c>
      <c r="AF444">
        <f t="shared" si="16"/>
        <v>6.0832334078852295E-3</v>
      </c>
    </row>
    <row r="445" spans="2:32">
      <c r="B445" s="172"/>
      <c r="L445" s="178">
        <v>21.799399999999999</v>
      </c>
      <c r="M445">
        <f t="shared" si="17"/>
        <v>6.6606635855056013E-3</v>
      </c>
      <c r="AE445" s="165">
        <v>6.8906099999999997</v>
      </c>
      <c r="AF445">
        <f t="shared" si="16"/>
        <v>6.0833712443488716E-3</v>
      </c>
    </row>
    <row r="446" spans="2:32">
      <c r="B446" s="172"/>
      <c r="L446" s="178">
        <v>44.055999999999997</v>
      </c>
      <c r="M446">
        <f t="shared" si="17"/>
        <v>6.7542007689544046E-3</v>
      </c>
      <c r="AE446" s="166">
        <v>6.8924700000000003</v>
      </c>
      <c r="AF446">
        <f t="shared" si="16"/>
        <v>6.0834648063080067E-3</v>
      </c>
    </row>
    <row r="447" spans="2:32">
      <c r="B447" s="172"/>
      <c r="L447" s="178">
        <v>15.2958</v>
      </c>
      <c r="M447">
        <f t="shared" si="17"/>
        <v>6.4539564202534452E-3</v>
      </c>
      <c r="AE447" s="165">
        <v>6.8943300000000001</v>
      </c>
      <c r="AF447">
        <f t="shared" si="16"/>
        <v>6.083558363528487E-3</v>
      </c>
    </row>
    <row r="448" spans="2:32">
      <c r="B448" s="172"/>
      <c r="L448" s="178">
        <v>11.393599999999999</v>
      </c>
      <c r="M448">
        <f t="shared" si="17"/>
        <v>6.2953949471475376E-3</v>
      </c>
      <c r="AE448" s="165">
        <v>6.89825</v>
      </c>
      <c r="AF448">
        <f t="shared" si="16"/>
        <v>6.083755522367262E-3</v>
      </c>
    </row>
    <row r="449" spans="2:32">
      <c r="B449" s="172"/>
      <c r="L449" s="178">
        <v>43.456499999999998</v>
      </c>
      <c r="M449">
        <f t="shared" si="17"/>
        <v>6.7645413719385162E-3</v>
      </c>
      <c r="AE449" s="166">
        <v>6.8986200000000002</v>
      </c>
      <c r="AF449">
        <f t="shared" si="16"/>
        <v>6.083774130660231E-3</v>
      </c>
    </row>
    <row r="450" spans="2:32">
      <c r="B450" s="172"/>
      <c r="L450" s="178">
        <v>63.047199999999997</v>
      </c>
      <c r="M450">
        <f t="shared" si="17"/>
        <v>6.0927538974919586E-3</v>
      </c>
      <c r="AE450" s="166">
        <v>6.90116</v>
      </c>
      <c r="AF450">
        <f t="shared" si="16"/>
        <v>6.0839018690137534E-3</v>
      </c>
    </row>
    <row r="451" spans="2:32">
      <c r="B451" s="172"/>
      <c r="L451" s="178">
        <v>63.852200000000003</v>
      </c>
      <c r="M451">
        <f t="shared" si="17"/>
        <v>6.0520237125338853E-3</v>
      </c>
      <c r="AE451" s="166">
        <v>6.9028600000000004</v>
      </c>
      <c r="AF451">
        <f t="shared" si="16"/>
        <v>6.0839873582496911E-3</v>
      </c>
    </row>
    <row r="452" spans="2:32">
      <c r="B452" s="172"/>
      <c r="L452" s="178">
        <v>20.64</v>
      </c>
      <c r="M452">
        <f t="shared" si="17"/>
        <v>6.6293604577731952E-3</v>
      </c>
      <c r="AE452" s="165">
        <v>6.9040100000000004</v>
      </c>
      <c r="AF452">
        <f t="shared" si="16"/>
        <v>6.0840451869581154E-3</v>
      </c>
    </row>
    <row r="453" spans="2:32">
      <c r="B453" s="172"/>
      <c r="L453" s="178">
        <v>24.710899999999999</v>
      </c>
      <c r="M453">
        <f t="shared" si="17"/>
        <v>6.7282119224353924E-3</v>
      </c>
      <c r="AE453" s="166">
        <v>6.9051600000000004</v>
      </c>
      <c r="AF453">
        <f t="shared" ref="AF453:AF516" si="18">NORMDIST(AE453,$N$9,$O$9,FALSE)</f>
        <v>6.0841030138544727E-3</v>
      </c>
    </row>
    <row r="454" spans="2:32">
      <c r="B454" s="172"/>
      <c r="L454" s="178">
        <v>20.564800000000002</v>
      </c>
      <c r="M454">
        <f t="shared" si="17"/>
        <v>6.6272448891428496E-3</v>
      </c>
      <c r="AE454" s="165">
        <v>6.9208499999999997</v>
      </c>
      <c r="AF454">
        <f t="shared" si="18"/>
        <v>6.0848917928108511E-3</v>
      </c>
    </row>
    <row r="455" spans="2:32">
      <c r="B455" s="172"/>
      <c r="L455" s="178">
        <v>63.841799999999999</v>
      </c>
      <c r="M455">
        <f t="shared" si="17"/>
        <v>6.0525555166716484E-3</v>
      </c>
      <c r="AE455" s="165">
        <v>6.93567</v>
      </c>
      <c r="AF455">
        <f t="shared" si="18"/>
        <v>6.0856365245794131E-3</v>
      </c>
    </row>
    <row r="456" spans="2:32">
      <c r="B456" s="172"/>
      <c r="L456" s="178">
        <v>34.148800000000001</v>
      </c>
      <c r="M456">
        <f t="shared" si="17"/>
        <v>6.8340182352141813E-3</v>
      </c>
      <c r="AE456" s="166">
        <v>6.9384300000000003</v>
      </c>
      <c r="AF456">
        <f t="shared" si="18"/>
        <v>6.0857751862960826E-3</v>
      </c>
    </row>
    <row r="457" spans="2:32">
      <c r="B457" s="172"/>
      <c r="L457" s="178">
        <v>19.5823</v>
      </c>
      <c r="M457">
        <f t="shared" ref="M457:M520" si="19">NORMDIST(L457,$N$9,$O$9,FALSE)</f>
        <v>6.5986601486705248E-3</v>
      </c>
      <c r="AE457" s="165">
        <v>6.9385199999999996</v>
      </c>
      <c r="AF457">
        <f t="shared" si="18"/>
        <v>6.085779707697898E-3</v>
      </c>
    </row>
    <row r="458" spans="2:32">
      <c r="B458" s="172"/>
      <c r="L458" s="178">
        <v>40.591299999999997</v>
      </c>
      <c r="M458">
        <f t="shared" si="19"/>
        <v>6.8042611061281174E-3</v>
      </c>
      <c r="AE458" s="165">
        <v>6.9413299999999998</v>
      </c>
      <c r="AF458">
        <f t="shared" si="18"/>
        <v>6.0859208703214485E-3</v>
      </c>
    </row>
    <row r="459" spans="2:32">
      <c r="B459" s="172"/>
      <c r="L459" s="178">
        <v>23.9574</v>
      </c>
      <c r="M459">
        <f t="shared" si="19"/>
        <v>6.7122665241667444E-3</v>
      </c>
      <c r="AE459" s="166">
        <v>6.9421499999999998</v>
      </c>
      <c r="AF459">
        <f t="shared" si="18"/>
        <v>6.0859620616434329E-3</v>
      </c>
    </row>
    <row r="460" spans="2:32">
      <c r="B460" s="172"/>
      <c r="L460" s="178">
        <v>15.297800000000001</v>
      </c>
      <c r="M460">
        <f t="shared" si="19"/>
        <v>6.4540313073805661E-3</v>
      </c>
      <c r="AE460" s="165">
        <v>6.95824</v>
      </c>
      <c r="AF460">
        <f t="shared" si="18"/>
        <v>6.086770129112986E-3</v>
      </c>
    </row>
    <row r="461" spans="2:32">
      <c r="B461" s="172"/>
      <c r="L461" s="178">
        <v>15.2348</v>
      </c>
      <c r="M461">
        <f t="shared" si="19"/>
        <v>6.4516691414985292E-3</v>
      </c>
      <c r="AE461" s="165">
        <v>6.9623100000000004</v>
      </c>
      <c r="AF461">
        <f t="shared" si="18"/>
        <v>6.0869744752153655E-3</v>
      </c>
    </row>
    <row r="462" spans="2:32">
      <c r="B462" s="172"/>
      <c r="L462" s="178">
        <v>75.096699999999998</v>
      </c>
      <c r="M462">
        <f t="shared" si="19"/>
        <v>5.4022526941770559E-3</v>
      </c>
      <c r="AE462" s="166">
        <v>6.9640700000000004</v>
      </c>
      <c r="AF462">
        <f t="shared" si="18"/>
        <v>6.0870628340558399E-3</v>
      </c>
    </row>
    <row r="463" spans="2:32">
      <c r="B463" s="172"/>
      <c r="L463" s="178">
        <v>38.755600000000001</v>
      </c>
      <c r="M463">
        <f t="shared" si="19"/>
        <v>6.8211873375468891E-3</v>
      </c>
      <c r="AE463" s="166">
        <v>6.9733499999999999</v>
      </c>
      <c r="AF463">
        <f t="shared" si="18"/>
        <v>6.0875286558045288E-3</v>
      </c>
    </row>
    <row r="464" spans="2:32">
      <c r="B464" s="172"/>
      <c r="L464" s="178">
        <v>25.839600000000001</v>
      </c>
      <c r="M464">
        <f t="shared" si="19"/>
        <v>6.7500632298577263E-3</v>
      </c>
      <c r="AE464" s="166">
        <v>6.9833600000000002</v>
      </c>
      <c r="AF464">
        <f t="shared" si="18"/>
        <v>6.0880309882983819E-3</v>
      </c>
    </row>
    <row r="465" spans="2:32">
      <c r="B465" s="172"/>
      <c r="L465" s="178">
        <v>21.984400000000001</v>
      </c>
      <c r="M465">
        <f t="shared" si="19"/>
        <v>6.6654288330567444E-3</v>
      </c>
      <c r="AE465" s="165">
        <v>6.9902100000000003</v>
      </c>
      <c r="AF465">
        <f t="shared" si="18"/>
        <v>6.088374662996247E-3</v>
      </c>
    </row>
    <row r="466" spans="2:32">
      <c r="B466" s="172"/>
      <c r="L466" s="178">
        <v>52.113199999999999</v>
      </c>
      <c r="M466">
        <f t="shared" si="19"/>
        <v>6.5493627479679935E-3</v>
      </c>
      <c r="AE466" s="165">
        <v>6.9954099999999997</v>
      </c>
      <c r="AF466">
        <f t="shared" si="18"/>
        <v>6.0886355117003551E-3</v>
      </c>
    </row>
    <row r="467" spans="2:32">
      <c r="B467" s="172"/>
      <c r="L467" s="178">
        <v>48.629399999999997</v>
      </c>
      <c r="M467">
        <f t="shared" si="19"/>
        <v>6.6526955967209445E-3</v>
      </c>
      <c r="AE467" s="166">
        <v>7.0015299999999998</v>
      </c>
      <c r="AF467">
        <f t="shared" si="18"/>
        <v>6.0889424629681395E-3</v>
      </c>
    </row>
    <row r="468" spans="2:32">
      <c r="B468" s="172"/>
      <c r="L468" s="178">
        <v>13.735900000000001</v>
      </c>
      <c r="M468">
        <f t="shared" si="19"/>
        <v>6.3935255142818738E-3</v>
      </c>
      <c r="AE468" s="166">
        <v>7.0148700000000002</v>
      </c>
      <c r="AF468">
        <f t="shared" si="18"/>
        <v>6.0896113581067231E-3</v>
      </c>
    </row>
    <row r="469" spans="2:32">
      <c r="B469" s="172"/>
      <c r="L469" s="178">
        <v>51.040500000000002</v>
      </c>
      <c r="M469">
        <f t="shared" si="19"/>
        <v>6.5835063600378487E-3</v>
      </c>
      <c r="AE469" s="165">
        <v>7.0303899999999997</v>
      </c>
      <c r="AF469">
        <f t="shared" si="18"/>
        <v>6.0903892550686969E-3</v>
      </c>
    </row>
    <row r="470" spans="2:32">
      <c r="B470" s="172"/>
      <c r="L470" s="178">
        <v>26.953600000000002</v>
      </c>
      <c r="M470">
        <f t="shared" si="19"/>
        <v>6.7692170708585978E-3</v>
      </c>
      <c r="AE470" s="165">
        <v>7.0370900000000001</v>
      </c>
      <c r="AF470">
        <f t="shared" si="18"/>
        <v>6.0907249716220186E-3</v>
      </c>
    </row>
    <row r="471" spans="2:32">
      <c r="B471" s="172"/>
      <c r="L471" s="178">
        <v>36.344200000000001</v>
      </c>
      <c r="M471">
        <f t="shared" si="19"/>
        <v>6.8332075603441678E-3</v>
      </c>
      <c r="AE471" s="165">
        <v>7.0373099999999997</v>
      </c>
      <c r="AF471">
        <f t="shared" si="18"/>
        <v>6.0907359941035875E-3</v>
      </c>
    </row>
    <row r="472" spans="2:32">
      <c r="B472" s="172"/>
      <c r="L472" s="178">
        <v>23.678999999999998</v>
      </c>
      <c r="M472">
        <f t="shared" si="19"/>
        <v>6.7061019061546686E-3</v>
      </c>
      <c r="AE472" s="166">
        <v>7.0497399999999999</v>
      </c>
      <c r="AF472">
        <f t="shared" si="18"/>
        <v>6.0913586561482892E-3</v>
      </c>
    </row>
    <row r="473" spans="2:32">
      <c r="B473" s="172"/>
      <c r="L473" s="178">
        <v>17.330100000000002</v>
      </c>
      <c r="M473">
        <f t="shared" si="19"/>
        <v>6.5266174455465859E-3</v>
      </c>
      <c r="AE473" s="165">
        <v>7.0503600000000004</v>
      </c>
      <c r="AF473">
        <f t="shared" si="18"/>
        <v>6.0913897085438243E-3</v>
      </c>
    </row>
    <row r="474" spans="2:32">
      <c r="B474" s="172"/>
      <c r="L474" s="178"/>
      <c r="M474">
        <f t="shared" si="19"/>
        <v>5.7065367181851909E-3</v>
      </c>
      <c r="AE474" s="166">
        <v>7.0539500000000004</v>
      </c>
      <c r="AF474">
        <f t="shared" si="18"/>
        <v>6.091569501531063E-3</v>
      </c>
    </row>
    <row r="475" spans="2:32">
      <c r="B475" s="172"/>
      <c r="L475" s="178">
        <v>17.453600000000002</v>
      </c>
      <c r="M475">
        <f t="shared" si="19"/>
        <v>6.5307994348630686E-3</v>
      </c>
      <c r="AE475" s="166">
        <v>7.0587499999999999</v>
      </c>
      <c r="AF475">
        <f t="shared" si="18"/>
        <v>6.09180986555542E-3</v>
      </c>
    </row>
    <row r="476" spans="2:32">
      <c r="B476" s="172"/>
      <c r="L476" s="178">
        <v>43.481400000000001</v>
      </c>
      <c r="M476">
        <f t="shared" si="19"/>
        <v>6.7641257672041164E-3</v>
      </c>
      <c r="AE476" s="165">
        <v>7.0643900000000004</v>
      </c>
      <c r="AF476">
        <f t="shared" si="18"/>
        <v>6.0920922527586538E-3</v>
      </c>
    </row>
    <row r="477" spans="2:32">
      <c r="B477" s="172"/>
      <c r="L477" s="178">
        <v>41.270499999999998</v>
      </c>
      <c r="M477">
        <f t="shared" si="19"/>
        <v>6.7963051942419375E-3</v>
      </c>
      <c r="AE477" s="166">
        <v>7.0721299999999996</v>
      </c>
      <c r="AF477">
        <f t="shared" si="18"/>
        <v>6.0924797128443153E-3</v>
      </c>
    </row>
    <row r="478" spans="2:32">
      <c r="B478" s="172"/>
      <c r="L478" s="178">
        <v>111.931</v>
      </c>
      <c r="M478">
        <f t="shared" si="19"/>
        <v>2.8715758202388039E-3</v>
      </c>
      <c r="AE478" s="165">
        <v>7.09971</v>
      </c>
      <c r="AF478">
        <f t="shared" si="18"/>
        <v>6.0938596814362183E-3</v>
      </c>
    </row>
    <row r="479" spans="2:32">
      <c r="B479" s="172"/>
      <c r="L479" s="178">
        <v>25.055499999999999</v>
      </c>
      <c r="M479">
        <f t="shared" si="19"/>
        <v>6.7351428424189258E-3</v>
      </c>
      <c r="AE479" s="165">
        <v>7.1024500000000002</v>
      </c>
      <c r="AF479">
        <f t="shared" si="18"/>
        <v>6.0939967204307098E-3</v>
      </c>
    </row>
    <row r="480" spans="2:32">
      <c r="B480" s="172"/>
      <c r="L480" s="178">
        <v>29.518599999999999</v>
      </c>
      <c r="M480">
        <f t="shared" si="19"/>
        <v>6.8040962662320572E-3</v>
      </c>
      <c r="AE480" s="165">
        <v>7.1041299999999996</v>
      </c>
      <c r="AF480">
        <f t="shared" si="18"/>
        <v>6.0940807392225477E-3</v>
      </c>
    </row>
    <row r="481" spans="2:32">
      <c r="B481" s="172"/>
      <c r="L481" s="178">
        <v>71.895200000000003</v>
      </c>
      <c r="M481">
        <f t="shared" si="19"/>
        <v>5.6009278372548049E-3</v>
      </c>
      <c r="AE481" s="165">
        <v>7.1147799999999997</v>
      </c>
      <c r="AF481">
        <f t="shared" si="18"/>
        <v>6.0946132678434363E-3</v>
      </c>
    </row>
    <row r="482" spans="2:32">
      <c r="B482" s="172"/>
      <c r="L482" s="178">
        <v>18.536799999999999</v>
      </c>
      <c r="M482">
        <f t="shared" si="19"/>
        <v>6.5663343079305709E-3</v>
      </c>
      <c r="AE482" s="165">
        <v>7.1167199999999999</v>
      </c>
      <c r="AF482">
        <f t="shared" si="18"/>
        <v>6.0947102562204664E-3</v>
      </c>
    </row>
    <row r="483" spans="2:32">
      <c r="B483" s="172"/>
      <c r="L483" s="178">
        <v>23.036999999999999</v>
      </c>
      <c r="M483">
        <f t="shared" si="19"/>
        <v>6.6913273592686421E-3</v>
      </c>
      <c r="AE483" s="165">
        <v>7.1227999999999998</v>
      </c>
      <c r="AF483">
        <f t="shared" si="18"/>
        <v>6.095014186174974E-3</v>
      </c>
    </row>
    <row r="484" spans="2:32">
      <c r="B484" s="172"/>
      <c r="L484" s="178">
        <v>45.691499999999998</v>
      </c>
      <c r="M484">
        <f t="shared" si="19"/>
        <v>6.722463519765326E-3</v>
      </c>
      <c r="AE484" s="166">
        <v>7.1325099999999999</v>
      </c>
      <c r="AF484">
        <f t="shared" si="18"/>
        <v>6.0954994685834801E-3</v>
      </c>
    </row>
    <row r="485" spans="2:32">
      <c r="B485" s="172"/>
      <c r="L485" s="178">
        <v>158.09700000000001</v>
      </c>
      <c r="M485">
        <f t="shared" si="19"/>
        <v>7.4115152622558546E-4</v>
      </c>
      <c r="AE485" s="165">
        <v>7.1364299999999998</v>
      </c>
      <c r="AF485">
        <f t="shared" si="18"/>
        <v>6.09569534388937E-3</v>
      </c>
    </row>
    <row r="486" spans="2:32">
      <c r="B486" s="172"/>
      <c r="L486" s="178">
        <v>44.055900000000001</v>
      </c>
      <c r="M486">
        <f t="shared" si="19"/>
        <v>6.7542025519222604E-3</v>
      </c>
      <c r="AE486" s="166">
        <v>7.1602399999999999</v>
      </c>
      <c r="AF486">
        <f t="shared" si="18"/>
        <v>6.0968846309522881E-3</v>
      </c>
    </row>
    <row r="487" spans="2:32">
      <c r="B487" s="172"/>
      <c r="L487" s="178">
        <v>150.874</v>
      </c>
      <c r="M487">
        <f t="shared" si="19"/>
        <v>9.5469687725217389E-4</v>
      </c>
      <c r="AE487" s="165">
        <v>7.1603000000000003</v>
      </c>
      <c r="AF487">
        <f t="shared" si="18"/>
        <v>6.0968876269073165E-3</v>
      </c>
    </row>
    <row r="488" spans="2:32">
      <c r="B488" s="172"/>
      <c r="L488" s="178">
        <v>84.354399999999998</v>
      </c>
      <c r="M488">
        <f t="shared" si="19"/>
        <v>4.7848359226817377E-3</v>
      </c>
      <c r="AE488" s="165">
        <v>7.1646299999999998</v>
      </c>
      <c r="AF488">
        <f t="shared" si="18"/>
        <v>6.0971038218727101E-3</v>
      </c>
    </row>
    <row r="489" spans="2:32">
      <c r="B489" s="172"/>
      <c r="L489" s="178">
        <v>55.618699999999997</v>
      </c>
      <c r="M489">
        <f t="shared" si="19"/>
        <v>6.4238659079964211E-3</v>
      </c>
      <c r="AE489" s="165">
        <v>7.1662299999999997</v>
      </c>
      <c r="AF489">
        <f t="shared" si="18"/>
        <v>6.0971837026075138E-3</v>
      </c>
    </row>
    <row r="490" spans="2:32">
      <c r="B490" s="172"/>
      <c r="L490" s="178">
        <v>18.395800000000001</v>
      </c>
      <c r="M490">
        <f t="shared" si="19"/>
        <v>6.5618257500739954E-3</v>
      </c>
      <c r="AE490" s="166">
        <v>7.1847500000000002</v>
      </c>
      <c r="AF490">
        <f t="shared" si="18"/>
        <v>6.0981080647999151E-3</v>
      </c>
    </row>
    <row r="491" spans="2:32">
      <c r="B491" s="172"/>
      <c r="L491" s="178">
        <v>169.31200000000001</v>
      </c>
      <c r="M491">
        <f t="shared" si="19"/>
        <v>4.8528520982603585E-4</v>
      </c>
      <c r="AE491" s="165">
        <v>7.1925299999999996</v>
      </c>
      <c r="AF491">
        <f t="shared" si="18"/>
        <v>6.0984962354451947E-3</v>
      </c>
    </row>
    <row r="492" spans="2:32">
      <c r="B492" s="172"/>
      <c r="L492" s="178">
        <v>96.587599999999995</v>
      </c>
      <c r="M492">
        <f t="shared" si="19"/>
        <v>3.9215866254843088E-3</v>
      </c>
      <c r="AE492" s="165">
        <v>7.1938700000000004</v>
      </c>
      <c r="AF492">
        <f t="shared" si="18"/>
        <v>6.0985630841564192E-3</v>
      </c>
    </row>
    <row r="493" spans="2:32">
      <c r="B493" s="172"/>
      <c r="L493" s="178">
        <v>60.198599999999999</v>
      </c>
      <c r="M493">
        <f t="shared" si="19"/>
        <v>6.2295743788639462E-3</v>
      </c>
      <c r="AE493" s="165">
        <v>7.19475</v>
      </c>
      <c r="AF493">
        <f t="shared" si="18"/>
        <v>6.098606983452679E-3</v>
      </c>
    </row>
    <row r="494" spans="2:32">
      <c r="B494" s="172"/>
      <c r="L494" s="178">
        <v>64.699200000000005</v>
      </c>
      <c r="M494">
        <f t="shared" si="19"/>
        <v>6.0082284648647032E-3</v>
      </c>
      <c r="AE494" s="165">
        <v>7.2072399999999996</v>
      </c>
      <c r="AF494">
        <f t="shared" si="18"/>
        <v>6.0992299387403149E-3</v>
      </c>
    </row>
    <row r="495" spans="2:32">
      <c r="B495" s="172"/>
      <c r="L495" s="178">
        <v>115.501</v>
      </c>
      <c r="M495">
        <f t="shared" si="19"/>
        <v>2.6443950548173407E-3</v>
      </c>
      <c r="AE495" s="165">
        <v>7.21089</v>
      </c>
      <c r="AF495">
        <f t="shared" si="18"/>
        <v>6.0994119466036391E-3</v>
      </c>
    </row>
    <row r="496" spans="2:32">
      <c r="B496" s="172"/>
      <c r="L496" s="178">
        <v>112.64400000000001</v>
      </c>
      <c r="M496">
        <f t="shared" si="19"/>
        <v>2.8255393443892395E-3</v>
      </c>
      <c r="AE496" s="165">
        <v>7.2133700000000003</v>
      </c>
      <c r="AF496">
        <f t="shared" si="18"/>
        <v>6.0995356017104875E-3</v>
      </c>
    </row>
    <row r="497" spans="2:32">
      <c r="B497" s="172"/>
      <c r="L497" s="178">
        <v>115.724</v>
      </c>
      <c r="M497">
        <f t="shared" si="19"/>
        <v>2.6304894011554437E-3</v>
      </c>
      <c r="AE497" s="165">
        <v>7.2209300000000001</v>
      </c>
      <c r="AF497">
        <f t="shared" si="18"/>
        <v>6.0999124978620076E-3</v>
      </c>
    </row>
    <row r="498" spans="2:32">
      <c r="B498" s="172"/>
      <c r="L498" s="178">
        <v>51.776400000000002</v>
      </c>
      <c r="M498">
        <f t="shared" si="19"/>
        <v>6.5603024678696237E-3</v>
      </c>
      <c r="AE498" s="165">
        <v>7.2233000000000001</v>
      </c>
      <c r="AF498">
        <f t="shared" si="18"/>
        <v>6.1000306355402838E-3</v>
      </c>
    </row>
    <row r="499" spans="2:32">
      <c r="B499" s="172"/>
      <c r="L499" s="178">
        <v>61.982599999999998</v>
      </c>
      <c r="M499">
        <f t="shared" si="19"/>
        <v>6.1452448649939083E-3</v>
      </c>
      <c r="AE499" s="178">
        <v>7.2295499999999997</v>
      </c>
      <c r="AF499">
        <f t="shared" si="18"/>
        <v>6.1003421427896914E-3</v>
      </c>
    </row>
    <row r="500" spans="2:32">
      <c r="B500" s="172"/>
      <c r="L500" s="178">
        <v>63.009</v>
      </c>
      <c r="M500">
        <f t="shared" si="19"/>
        <v>6.0946646711958867E-3</v>
      </c>
      <c r="AE500" s="166">
        <v>7.2297000000000002</v>
      </c>
      <c r="AF500">
        <f t="shared" si="18"/>
        <v>6.100349618299669E-3</v>
      </c>
    </row>
    <row r="501" spans="2:32">
      <c r="B501" s="172"/>
      <c r="L501" s="178">
        <v>143.83099999999999</v>
      </c>
      <c r="M501">
        <f t="shared" si="19"/>
        <v>1.2041477172183728E-3</v>
      </c>
      <c r="AE501" s="165">
        <v>7.2329600000000003</v>
      </c>
      <c r="AF501">
        <f t="shared" si="18"/>
        <v>6.1005120783600439E-3</v>
      </c>
    </row>
    <row r="502" spans="2:32">
      <c r="B502" s="172"/>
      <c r="L502" s="178">
        <v>73.391599999999997</v>
      </c>
      <c r="M502">
        <f t="shared" si="19"/>
        <v>5.509235067985804E-3</v>
      </c>
      <c r="AE502" s="165">
        <v>7.2356400000000001</v>
      </c>
      <c r="AF502">
        <f t="shared" si="18"/>
        <v>6.1006456234706848E-3</v>
      </c>
    </row>
    <row r="503" spans="2:32">
      <c r="B503" s="172"/>
      <c r="L503" s="178">
        <v>37.208399999999997</v>
      </c>
      <c r="M503">
        <f t="shared" si="19"/>
        <v>6.8302374851070971E-3</v>
      </c>
      <c r="AE503" s="165">
        <v>7.2464500000000003</v>
      </c>
      <c r="AF503">
        <f t="shared" si="18"/>
        <v>6.1011841877402113E-3</v>
      </c>
    </row>
    <row r="504" spans="2:32">
      <c r="B504" s="172"/>
      <c r="L504" s="178">
        <v>31.286100000000001</v>
      </c>
      <c r="M504">
        <f t="shared" si="19"/>
        <v>6.8205659192705327E-3</v>
      </c>
      <c r="AE504" s="165">
        <v>7.2531499999999998</v>
      </c>
      <c r="AF504">
        <f t="shared" si="18"/>
        <v>6.1015179067942177E-3</v>
      </c>
    </row>
    <row r="505" spans="2:32">
      <c r="B505" s="172"/>
      <c r="L505" s="178">
        <v>31.644600000000001</v>
      </c>
      <c r="M505">
        <f t="shared" si="19"/>
        <v>6.8231480443015141E-3</v>
      </c>
      <c r="AE505" s="166">
        <v>7.2575900000000004</v>
      </c>
      <c r="AF505">
        <f t="shared" si="18"/>
        <v>6.1017390236921976E-3</v>
      </c>
    </row>
    <row r="506" spans="2:32">
      <c r="B506" s="172"/>
      <c r="L506" s="178">
        <v>41.657899999999998</v>
      </c>
      <c r="M506">
        <f t="shared" si="19"/>
        <v>6.7913596420863731E-3</v>
      </c>
      <c r="AE506" s="165">
        <v>7.2641799999999996</v>
      </c>
      <c r="AF506">
        <f t="shared" si="18"/>
        <v>6.1020671626402885E-3</v>
      </c>
    </row>
    <row r="507" spans="2:32">
      <c r="B507" s="172"/>
      <c r="L507" s="178">
        <v>110.462</v>
      </c>
      <c r="M507">
        <f t="shared" si="19"/>
        <v>2.9674072003156387E-3</v>
      </c>
      <c r="AE507" s="165">
        <v>7.2650800000000002</v>
      </c>
      <c r="AF507">
        <f t="shared" si="18"/>
        <v>6.1021119720933307E-3</v>
      </c>
    </row>
    <row r="508" spans="2:32">
      <c r="B508" s="172"/>
      <c r="L508" s="178">
        <v>206.69300000000001</v>
      </c>
      <c r="M508">
        <f t="shared" si="19"/>
        <v>9.0619003412830912E-5</v>
      </c>
      <c r="AE508" s="166">
        <v>7.2709599999999996</v>
      </c>
      <c r="AF508">
        <f t="shared" si="18"/>
        <v>6.102404699580238E-3</v>
      </c>
    </row>
    <row r="509" spans="2:32">
      <c r="B509" s="172"/>
      <c r="L509" s="178">
        <v>39.091999999999999</v>
      </c>
      <c r="M509">
        <f t="shared" si="19"/>
        <v>6.8185870819448564E-3</v>
      </c>
      <c r="AE509" s="165">
        <v>7.27182</v>
      </c>
      <c r="AF509">
        <f t="shared" si="18"/>
        <v>6.102447509450242E-3</v>
      </c>
    </row>
    <row r="510" spans="2:32">
      <c r="B510" s="172"/>
      <c r="L510" s="178">
        <v>48.830399999999997</v>
      </c>
      <c r="M510">
        <f t="shared" si="19"/>
        <v>6.6473333584047651E-3</v>
      </c>
      <c r="AE510" s="166">
        <v>7.2877099999999997</v>
      </c>
      <c r="AF510">
        <f t="shared" si="18"/>
        <v>6.1032383121063559E-3</v>
      </c>
    </row>
    <row r="511" spans="2:32">
      <c r="B511" s="172"/>
      <c r="L511" s="178">
        <v>30.750599999999999</v>
      </c>
      <c r="M511">
        <f t="shared" si="19"/>
        <v>6.8162318349703072E-3</v>
      </c>
      <c r="AE511" s="166">
        <v>7.3066500000000003</v>
      </c>
      <c r="AF511">
        <f t="shared" si="18"/>
        <v>6.1041804479743693E-3</v>
      </c>
    </row>
    <row r="512" spans="2:32">
      <c r="B512" s="172"/>
      <c r="L512" s="178">
        <v>58.178800000000003</v>
      </c>
      <c r="M512">
        <f t="shared" si="19"/>
        <v>6.3193184075317462E-3</v>
      </c>
      <c r="AE512" s="165">
        <v>7.3213400000000002</v>
      </c>
      <c r="AF512">
        <f t="shared" si="18"/>
        <v>6.1049108328360257E-3</v>
      </c>
    </row>
    <row r="513" spans="2:32">
      <c r="B513" s="172"/>
      <c r="L513" s="178">
        <v>72.921300000000002</v>
      </c>
      <c r="M513">
        <f t="shared" si="19"/>
        <v>5.5382822702780199E-3</v>
      </c>
      <c r="AE513" s="165">
        <v>7.3367100000000001</v>
      </c>
      <c r="AF513">
        <f t="shared" si="18"/>
        <v>6.1056747067582883E-3</v>
      </c>
    </row>
    <row r="514" spans="2:32">
      <c r="B514" s="172"/>
      <c r="L514" s="178">
        <v>26.979399999999998</v>
      </c>
      <c r="M514">
        <f t="shared" si="19"/>
        <v>6.7696320969008149E-3</v>
      </c>
      <c r="AE514" s="166">
        <v>7.3401300000000003</v>
      </c>
      <c r="AF514">
        <f t="shared" si="18"/>
        <v>6.1058446328180662E-3</v>
      </c>
    </row>
    <row r="515" spans="2:32">
      <c r="B515" s="172"/>
      <c r="L515" s="178">
        <v>29.263300000000001</v>
      </c>
      <c r="M515">
        <f t="shared" si="19"/>
        <v>6.8012051740712204E-3</v>
      </c>
      <c r="AE515" s="166">
        <v>7.34117</v>
      </c>
      <c r="AF515">
        <f t="shared" si="18"/>
        <v>6.1058963030209811E-3</v>
      </c>
    </row>
    <row r="516" spans="2:32">
      <c r="B516" s="172"/>
      <c r="L516" s="178">
        <v>27.207599999999999</v>
      </c>
      <c r="M516">
        <f t="shared" si="19"/>
        <v>6.7732464764208413E-3</v>
      </c>
      <c r="AE516" s="165">
        <v>7.3439199999999998</v>
      </c>
      <c r="AF516">
        <f t="shared" si="18"/>
        <v>6.1060329237282805E-3</v>
      </c>
    </row>
    <row r="517" spans="2:32">
      <c r="B517" s="172"/>
      <c r="L517" s="178">
        <v>22.051500000000001</v>
      </c>
      <c r="M517">
        <f t="shared" si="19"/>
        <v>6.6671414918476109E-3</v>
      </c>
      <c r="AE517" s="165">
        <v>7.3449600000000004</v>
      </c>
      <c r="AF517">
        <f t="shared" ref="AF517:AF580" si="20">NORMDIST(AE517,$N$9,$O$9,FALSE)</f>
        <v>6.1060845884602123E-3</v>
      </c>
    </row>
    <row r="518" spans="2:32">
      <c r="B518" s="172"/>
      <c r="L518" s="178">
        <v>31.572099999999999</v>
      </c>
      <c r="M518">
        <f t="shared" si="19"/>
        <v>6.8226465401777514E-3</v>
      </c>
      <c r="AE518" s="165">
        <v>7.35745</v>
      </c>
      <c r="AF518">
        <f t="shared" si="20"/>
        <v>6.1067049447186533E-3</v>
      </c>
    </row>
    <row r="519" spans="2:32">
      <c r="B519" s="172"/>
      <c r="L519" s="178">
        <v>28.785299999999999</v>
      </c>
      <c r="M519">
        <f t="shared" si="19"/>
        <v>6.7954458839467229E-3</v>
      </c>
      <c r="AE519" s="178">
        <v>7.3641100000000002</v>
      </c>
      <c r="AF519">
        <f t="shared" si="20"/>
        <v>6.1070356466193512E-3</v>
      </c>
    </row>
    <row r="520" spans="2:32">
      <c r="B520" s="172"/>
      <c r="L520" s="178">
        <v>32.107399999999998</v>
      </c>
      <c r="M520">
        <f t="shared" si="19"/>
        <v>6.8261020513294361E-3</v>
      </c>
      <c r="AE520" s="165">
        <v>7.3666600000000004</v>
      </c>
      <c r="AF520">
        <f t="shared" si="20"/>
        <v>6.1071622504078153E-3</v>
      </c>
    </row>
    <row r="521" spans="2:32">
      <c r="B521" s="172"/>
      <c r="L521" s="178">
        <v>27.2803</v>
      </c>
      <c r="M521">
        <f t="shared" ref="M521:M584" si="21">NORMDIST(L521,$N$9,$O$9,FALSE)</f>
        <v>6.7743766026222866E-3</v>
      </c>
      <c r="AE521" s="166">
        <v>7.3702899999999998</v>
      </c>
      <c r="AF521">
        <f t="shared" si="20"/>
        <v>6.1073424590443364E-3</v>
      </c>
    </row>
    <row r="522" spans="2:32">
      <c r="B522" s="172"/>
      <c r="L522" s="178">
        <v>48.366599999999998</v>
      </c>
      <c r="M522">
        <f t="shared" si="21"/>
        <v>6.6595939200834297E-3</v>
      </c>
      <c r="AE522" s="166">
        <v>7.3731</v>
      </c>
      <c r="AF522">
        <f t="shared" si="20"/>
        <v>6.107481946824771E-3</v>
      </c>
    </row>
    <row r="523" spans="2:32">
      <c r="B523" s="172"/>
      <c r="L523" s="178">
        <v>226.26300000000001</v>
      </c>
      <c r="M523">
        <f t="shared" si="21"/>
        <v>3.1962934613063553E-5</v>
      </c>
      <c r="AE523" s="166">
        <v>7.3749399999999996</v>
      </c>
      <c r="AF523">
        <f t="shared" si="20"/>
        <v>6.107573278075938E-3</v>
      </c>
    </row>
    <row r="524" spans="2:32">
      <c r="B524" s="172"/>
      <c r="L524" s="178">
        <v>34.186900000000001</v>
      </c>
      <c r="M524">
        <f t="shared" si="21"/>
        <v>6.8340866025128882E-3</v>
      </c>
      <c r="AE524" s="165">
        <v>7.3762499999999998</v>
      </c>
      <c r="AF524">
        <f t="shared" si="20"/>
        <v>6.1076382990893447E-3</v>
      </c>
    </row>
    <row r="525" spans="2:32">
      <c r="B525" s="172"/>
      <c r="L525" s="178">
        <v>11.2813</v>
      </c>
      <c r="M525">
        <f t="shared" si="21"/>
        <v>6.290473681058101E-3</v>
      </c>
      <c r="AE525" s="166">
        <v>7.3930100000000003</v>
      </c>
      <c r="AF525">
        <f t="shared" si="20"/>
        <v>6.1084699605664415E-3</v>
      </c>
    </row>
    <row r="526" spans="2:32">
      <c r="B526" s="172"/>
      <c r="L526" s="178">
        <v>12.5647</v>
      </c>
      <c r="M526">
        <f t="shared" si="21"/>
        <v>6.345545608221724E-3</v>
      </c>
      <c r="AE526" s="165">
        <v>7.4047599999999996</v>
      </c>
      <c r="AF526">
        <f t="shared" si="20"/>
        <v>6.1090527839759304E-3</v>
      </c>
    </row>
    <row r="527" spans="2:32">
      <c r="B527" s="172"/>
      <c r="L527" s="178">
        <v>55.365000000000002</v>
      </c>
      <c r="M527">
        <f t="shared" si="21"/>
        <v>6.4336459888400463E-3</v>
      </c>
      <c r="AE527" s="165">
        <v>7.4063600000000003</v>
      </c>
      <c r="AF527">
        <f t="shared" si="20"/>
        <v>6.1091321323142513E-3</v>
      </c>
    </row>
    <row r="528" spans="2:32">
      <c r="B528" s="172"/>
      <c r="L528" s="178">
        <v>28.673100000000002</v>
      </c>
      <c r="M528">
        <f t="shared" si="21"/>
        <v>6.7940286956963518E-3</v>
      </c>
      <c r="AE528" s="165">
        <v>7.4270199999999997</v>
      </c>
      <c r="AF528">
        <f t="shared" si="20"/>
        <v>6.110156397913416E-3</v>
      </c>
    </row>
    <row r="529" spans="2:32">
      <c r="B529" s="172"/>
      <c r="L529" s="178">
        <v>26.898599999999998</v>
      </c>
      <c r="M529">
        <f t="shared" si="21"/>
        <v>6.7683279960302992E-3</v>
      </c>
      <c r="AE529" s="166">
        <v>7.4286199999999996</v>
      </c>
      <c r="AF529">
        <f t="shared" si="20"/>
        <v>6.1102356967096122E-3</v>
      </c>
    </row>
    <row r="530" spans="2:32">
      <c r="B530" s="172"/>
      <c r="L530" s="178">
        <v>24.818100000000001</v>
      </c>
      <c r="M530">
        <f t="shared" si="21"/>
        <v>6.7303924028399307E-3</v>
      </c>
      <c r="AE530" s="165">
        <v>7.4474</v>
      </c>
      <c r="AF530">
        <f t="shared" si="20"/>
        <v>6.1111661999989058E-3</v>
      </c>
    </row>
    <row r="531" spans="2:32">
      <c r="B531" s="172"/>
      <c r="L531" s="178">
        <v>137.161</v>
      </c>
      <c r="M531">
        <f t="shared" si="21"/>
        <v>1.4802160278819985E-3</v>
      </c>
      <c r="AE531" s="165">
        <v>7.45479</v>
      </c>
      <c r="AF531">
        <f t="shared" si="20"/>
        <v>6.1115322218986299E-3</v>
      </c>
    </row>
    <row r="532" spans="2:32">
      <c r="B532" s="172"/>
      <c r="L532" s="178">
        <v>58.447200000000002</v>
      </c>
      <c r="M532">
        <f t="shared" si="21"/>
        <v>6.3077538856045733E-3</v>
      </c>
      <c r="AE532" s="166">
        <v>7.4702200000000003</v>
      </c>
      <c r="AF532">
        <f t="shared" si="20"/>
        <v>6.1122962145903565E-3</v>
      </c>
    </row>
    <row r="533" spans="2:32">
      <c r="B533" s="172"/>
      <c r="L533" s="178">
        <v>37.718000000000004</v>
      </c>
      <c r="M533">
        <f t="shared" si="21"/>
        <v>6.8277851431757467E-3</v>
      </c>
      <c r="AE533" s="166">
        <v>7.4722200000000001</v>
      </c>
      <c r="AF533">
        <f t="shared" si="20"/>
        <v>6.1123952172310887E-3</v>
      </c>
    </row>
    <row r="534" spans="2:32">
      <c r="B534" s="172"/>
      <c r="L534" s="178">
        <v>40.387700000000002</v>
      </c>
      <c r="M534">
        <f t="shared" si="21"/>
        <v>6.8064682731792045E-3</v>
      </c>
      <c r="AE534" s="165">
        <v>7.4757699999999998</v>
      </c>
      <c r="AF534">
        <f t="shared" si="20"/>
        <v>6.1125709331929364E-3</v>
      </c>
    </row>
    <row r="535" spans="2:32">
      <c r="B535" s="172"/>
      <c r="L535" s="178">
        <v>41.997700000000002</v>
      </c>
      <c r="M535">
        <f t="shared" si="21"/>
        <v>6.7867785888478882E-3</v>
      </c>
      <c r="AE535" s="165">
        <v>7.4777300000000002</v>
      </c>
      <c r="AF535">
        <f t="shared" si="20"/>
        <v>6.1126679406789336E-3</v>
      </c>
    </row>
    <row r="536" spans="2:32">
      <c r="B536" s="172"/>
      <c r="L536" s="178">
        <v>94.283299999999997</v>
      </c>
      <c r="M536">
        <f t="shared" si="21"/>
        <v>4.0850346178923662E-3</v>
      </c>
      <c r="AE536" s="165">
        <v>7.4982699999999998</v>
      </c>
      <c r="AF536">
        <f t="shared" si="20"/>
        <v>6.1136842174831759E-3</v>
      </c>
    </row>
    <row r="537" spans="2:32">
      <c r="B537" s="172"/>
      <c r="L537" s="178">
        <v>22.066600000000001</v>
      </c>
      <c r="M537">
        <f t="shared" si="21"/>
        <v>6.667525749970777E-3</v>
      </c>
      <c r="AE537" s="166">
        <v>7.5002000000000004</v>
      </c>
      <c r="AF537">
        <f t="shared" si="20"/>
        <v>6.1137796796716E-3</v>
      </c>
    </row>
    <row r="538" spans="2:32">
      <c r="B538" s="172"/>
      <c r="L538" s="178">
        <v>34.023899999999998</v>
      </c>
      <c r="M538">
        <f t="shared" si="21"/>
        <v>6.8337736989794347E-3</v>
      </c>
      <c r="AE538" s="166">
        <v>7.50162</v>
      </c>
      <c r="AF538">
        <f t="shared" si="20"/>
        <v>6.1138499127838782E-3</v>
      </c>
    </row>
    <row r="539" spans="2:32">
      <c r="B539" s="172"/>
      <c r="L539" s="178">
        <v>41.338900000000002</v>
      </c>
      <c r="M539">
        <f t="shared" si="21"/>
        <v>6.7954534981637177E-3</v>
      </c>
      <c r="AE539" s="165">
        <v>7.5067199999999996</v>
      </c>
      <c r="AF539">
        <f t="shared" si="20"/>
        <v>6.1141021352841256E-3</v>
      </c>
    </row>
    <row r="540" spans="2:32">
      <c r="B540" s="172"/>
      <c r="L540" s="178">
        <v>55.081099999999999</v>
      </c>
      <c r="M540">
        <f t="shared" si="21"/>
        <v>6.4444635755909543E-3</v>
      </c>
      <c r="AE540" s="166">
        <v>7.5246399999999998</v>
      </c>
      <c r="AF540">
        <f t="shared" si="20"/>
        <v>6.1149880882195176E-3</v>
      </c>
    </row>
    <row r="541" spans="2:32">
      <c r="B541" s="172"/>
      <c r="L541" s="178">
        <v>53.713799999999999</v>
      </c>
      <c r="M541">
        <f t="shared" si="21"/>
        <v>6.4946655070398053E-3</v>
      </c>
      <c r="AE541" s="165">
        <v>7.5280199999999997</v>
      </c>
      <c r="AF541">
        <f t="shared" si="20"/>
        <v>6.1151551429598277E-3</v>
      </c>
    </row>
    <row r="542" spans="2:32">
      <c r="B542" s="172"/>
      <c r="L542" s="178">
        <v>56.1646</v>
      </c>
      <c r="M542">
        <f t="shared" si="21"/>
        <v>6.402461801215115E-3</v>
      </c>
      <c r="AE542" s="165">
        <v>7.5308099999999998</v>
      </c>
      <c r="AF542">
        <f t="shared" si="20"/>
        <v>6.115293025246102E-3</v>
      </c>
    </row>
    <row r="543" spans="2:32">
      <c r="B543" s="172"/>
      <c r="L543" s="178">
        <v>29.152100000000001</v>
      </c>
      <c r="M543">
        <f t="shared" si="21"/>
        <v>6.7999056250911977E-3</v>
      </c>
      <c r="AE543" s="165">
        <v>7.5380399999999996</v>
      </c>
      <c r="AF543">
        <f t="shared" si="20"/>
        <v>6.1156502825518277E-3</v>
      </c>
    </row>
    <row r="544" spans="2:32">
      <c r="B544" s="172"/>
      <c r="L544" s="178">
        <v>55.057499999999997</v>
      </c>
      <c r="M544">
        <f t="shared" si="21"/>
        <v>6.4453567723076199E-3</v>
      </c>
      <c r="AE544" s="165">
        <v>7.5403700000000002</v>
      </c>
      <c r="AF544">
        <f t="shared" si="20"/>
        <v>6.1157653997198531E-3</v>
      </c>
    </row>
    <row r="545" spans="2:32">
      <c r="B545" s="172"/>
      <c r="L545" s="178">
        <v>130.94300000000001</v>
      </c>
      <c r="M545">
        <f t="shared" si="21"/>
        <v>1.7733227197280768E-3</v>
      </c>
      <c r="AE545" s="165">
        <v>7.5464000000000002</v>
      </c>
      <c r="AF545">
        <f t="shared" si="20"/>
        <v>6.1160632857865478E-3</v>
      </c>
    </row>
    <row r="546" spans="2:32">
      <c r="B546" s="172"/>
      <c r="L546" s="178">
        <v>13.0298</v>
      </c>
      <c r="M546">
        <f t="shared" si="21"/>
        <v>6.3648626112463285E-3</v>
      </c>
      <c r="AE546" s="166">
        <v>7.5470800000000002</v>
      </c>
      <c r="AF546">
        <f t="shared" si="20"/>
        <v>6.1160968750599296E-3</v>
      </c>
    </row>
    <row r="547" spans="2:32">
      <c r="B547" s="172"/>
      <c r="L547" s="178">
        <v>4.5367300000000004</v>
      </c>
      <c r="M547">
        <f t="shared" si="21"/>
        <v>5.9612585520661962E-3</v>
      </c>
      <c r="AE547" s="165">
        <v>7.56168</v>
      </c>
      <c r="AF547">
        <f t="shared" si="20"/>
        <v>6.116817900751856E-3</v>
      </c>
    </row>
    <row r="548" spans="2:32">
      <c r="B548" s="172"/>
      <c r="L548" s="178">
        <v>18.675899999999999</v>
      </c>
      <c r="M548">
        <f t="shared" si="21"/>
        <v>6.5707475755657271E-3</v>
      </c>
      <c r="AE548" s="166">
        <v>7.5678099999999997</v>
      </c>
      <c r="AF548">
        <f t="shared" si="20"/>
        <v>6.1171205440264768E-3</v>
      </c>
    </row>
    <row r="549" spans="2:32">
      <c r="B549" s="172"/>
      <c r="L549" s="178">
        <v>12.1393</v>
      </c>
      <c r="M549">
        <f t="shared" si="21"/>
        <v>6.3275770086025623E-3</v>
      </c>
      <c r="AE549" s="166">
        <v>7.5693099999999998</v>
      </c>
      <c r="AF549">
        <f t="shared" si="20"/>
        <v>6.1171945922981414E-3</v>
      </c>
    </row>
    <row r="550" spans="2:32">
      <c r="B550" s="172"/>
      <c r="L550" s="178">
        <v>17.808599999999998</v>
      </c>
      <c r="M550">
        <f t="shared" si="21"/>
        <v>6.542672356068353E-3</v>
      </c>
      <c r="AE550" s="165">
        <v>7.5699399999999999</v>
      </c>
      <c r="AF550">
        <f t="shared" si="20"/>
        <v>6.1172256916348219E-3</v>
      </c>
    </row>
    <row r="551" spans="2:32">
      <c r="B551" s="172"/>
      <c r="L551" s="178">
        <v>16.369900000000001</v>
      </c>
      <c r="M551">
        <f t="shared" si="21"/>
        <v>6.4932024397591579E-3</v>
      </c>
      <c r="AE551" s="165">
        <v>7.5815900000000003</v>
      </c>
      <c r="AF551">
        <f t="shared" si="20"/>
        <v>6.1178006825905332E-3</v>
      </c>
    </row>
    <row r="552" spans="2:32">
      <c r="B552" s="172"/>
      <c r="L552" s="178">
        <v>33.651200000000003</v>
      </c>
      <c r="M552">
        <f t="shared" si="21"/>
        <v>6.8328580821209479E-3</v>
      </c>
      <c r="AE552" s="166">
        <v>7.5956900000000003</v>
      </c>
      <c r="AF552">
        <f t="shared" si="20"/>
        <v>6.1184963406580965E-3</v>
      </c>
    </row>
    <row r="553" spans="2:32">
      <c r="B553" s="172"/>
      <c r="L553" s="178">
        <v>48.214700000000001</v>
      </c>
      <c r="M553">
        <f t="shared" si="21"/>
        <v>6.6635228510128616E-3</v>
      </c>
      <c r="AE553" s="165">
        <v>7.6170400000000003</v>
      </c>
      <c r="AF553">
        <f t="shared" si="20"/>
        <v>6.1195491660851259E-3</v>
      </c>
    </row>
    <row r="554" spans="2:32">
      <c r="B554" s="172"/>
      <c r="L554" s="178">
        <v>36.355400000000003</v>
      </c>
      <c r="M554">
        <f t="shared" si="21"/>
        <v>6.8331786407378782E-3</v>
      </c>
      <c r="AE554" s="166">
        <v>7.6253200000000003</v>
      </c>
      <c r="AF554">
        <f t="shared" si="20"/>
        <v>6.1199573033613166E-3</v>
      </c>
    </row>
    <row r="555" spans="2:32">
      <c r="B555" s="172"/>
      <c r="L555" s="178">
        <v>30.060600000000001</v>
      </c>
      <c r="M555">
        <f t="shared" si="21"/>
        <v>6.809806213143337E-3</v>
      </c>
      <c r="AE555" s="165">
        <v>7.6253900000000003</v>
      </c>
      <c r="AF555">
        <f t="shared" si="20"/>
        <v>6.1199607533882804E-3</v>
      </c>
    </row>
    <row r="556" spans="2:32">
      <c r="B556" s="172"/>
      <c r="L556" s="178">
        <v>59.248399999999997</v>
      </c>
      <c r="M556">
        <f t="shared" si="21"/>
        <v>6.2725694543569145E-3</v>
      </c>
      <c r="AE556" s="165">
        <v>7.6372799999999996</v>
      </c>
      <c r="AF556">
        <f t="shared" si="20"/>
        <v>6.1205466655980647E-3</v>
      </c>
    </row>
    <row r="557" spans="2:32">
      <c r="B557" s="172"/>
      <c r="L557" s="178">
        <v>37.554000000000002</v>
      </c>
      <c r="M557">
        <f t="shared" si="21"/>
        <v>6.8286310635561204E-3</v>
      </c>
      <c r="AE557" s="165">
        <v>7.6524700000000001</v>
      </c>
      <c r="AF557">
        <f t="shared" si="20"/>
        <v>6.1212949063876214E-3</v>
      </c>
    </row>
    <row r="558" spans="2:32">
      <c r="B558" s="172"/>
      <c r="L558" s="178">
        <v>33.164400000000001</v>
      </c>
      <c r="M558">
        <f t="shared" si="21"/>
        <v>6.8312428525356683E-3</v>
      </c>
      <c r="AE558" s="165">
        <v>7.6749999999999998</v>
      </c>
      <c r="AF558">
        <f t="shared" si="20"/>
        <v>6.1224041114455053E-3</v>
      </c>
    </row>
    <row r="559" spans="2:32">
      <c r="B559" s="172"/>
      <c r="L559" s="178">
        <v>30.071200000000001</v>
      </c>
      <c r="M559">
        <f t="shared" si="21"/>
        <v>6.8099120772594293E-3</v>
      </c>
      <c r="AE559" s="166">
        <v>7.6835899999999997</v>
      </c>
      <c r="AF559">
        <f t="shared" si="20"/>
        <v>6.122826830124775E-3</v>
      </c>
    </row>
    <row r="560" spans="2:32">
      <c r="B560" s="172"/>
      <c r="L560" s="178">
        <v>63.229500000000002</v>
      </c>
      <c r="M560">
        <f t="shared" si="21"/>
        <v>6.0836075635364801E-3</v>
      </c>
      <c r="AE560" s="166">
        <v>7.6918300000000004</v>
      </c>
      <c r="AF560">
        <f t="shared" si="20"/>
        <v>6.1232322279124486E-3</v>
      </c>
    </row>
    <row r="561" spans="2:32">
      <c r="B561" s="172"/>
      <c r="L561" s="178">
        <v>203.941</v>
      </c>
      <c r="M561">
        <f t="shared" si="21"/>
        <v>1.0397913534353629E-4</v>
      </c>
      <c r="AE561" s="165">
        <v>7.7065000000000001</v>
      </c>
      <c r="AF561">
        <f t="shared" si="20"/>
        <v>6.1239537381031304E-3</v>
      </c>
    </row>
    <row r="562" spans="2:32">
      <c r="B562" s="172"/>
      <c r="L562" s="178">
        <v>136.08500000000001</v>
      </c>
      <c r="M562">
        <f t="shared" si="21"/>
        <v>1.5284646498824287E-3</v>
      </c>
      <c r="AE562" s="165">
        <v>7.7112100000000003</v>
      </c>
      <c r="AF562">
        <f t="shared" si="20"/>
        <v>6.1241853246023622E-3</v>
      </c>
    </row>
    <row r="563" spans="2:32">
      <c r="B563" s="172"/>
      <c r="L563" s="178">
        <v>15.6456</v>
      </c>
      <c r="M563">
        <f t="shared" si="21"/>
        <v>6.4669519340924088E-3</v>
      </c>
      <c r="AE563" s="166">
        <v>7.71366</v>
      </c>
      <c r="AF563">
        <f t="shared" si="20"/>
        <v>6.124305776612991E-3</v>
      </c>
    </row>
    <row r="564" spans="2:32">
      <c r="B564" s="172"/>
      <c r="L564" s="178">
        <v>15.0974</v>
      </c>
      <c r="M564">
        <f t="shared" si="21"/>
        <v>6.4464943180849617E-3</v>
      </c>
      <c r="AE564" s="178">
        <v>7.71793</v>
      </c>
      <c r="AF564">
        <f t="shared" si="20"/>
        <v>6.1245156871311485E-3</v>
      </c>
    </row>
    <row r="565" spans="2:32">
      <c r="B565" s="172"/>
      <c r="L565" s="178">
        <v>37.304200000000002</v>
      </c>
      <c r="M565">
        <f t="shared" si="21"/>
        <v>6.8298161356191815E-3</v>
      </c>
      <c r="AE565" s="165">
        <v>7.7219800000000003</v>
      </c>
      <c r="AF565">
        <f t="shared" si="20"/>
        <v>6.1247147589475271E-3</v>
      </c>
    </row>
    <row r="566" spans="2:32">
      <c r="B566" s="172"/>
      <c r="L566" s="178">
        <v>16.296299999999999</v>
      </c>
      <c r="M566">
        <f t="shared" si="21"/>
        <v>6.490575748218542E-3</v>
      </c>
      <c r="AE566" s="165">
        <v>7.73733</v>
      </c>
      <c r="AF566">
        <f t="shared" si="20"/>
        <v>6.1254690567420301E-3</v>
      </c>
    </row>
    <row r="567" spans="2:32">
      <c r="B567" s="172"/>
      <c r="L567" s="178">
        <v>24.4453</v>
      </c>
      <c r="M567">
        <f t="shared" si="21"/>
        <v>6.7227148886832549E-3</v>
      </c>
      <c r="AE567" s="165">
        <v>7.7447900000000001</v>
      </c>
      <c r="AF567">
        <f t="shared" si="20"/>
        <v>6.125835521118464E-3</v>
      </c>
    </row>
    <row r="568" spans="2:32">
      <c r="B568" s="172"/>
      <c r="L568" s="178">
        <v>77.266099999999994</v>
      </c>
      <c r="M568">
        <f t="shared" si="21"/>
        <v>5.2626408099168643E-3</v>
      </c>
      <c r="AE568" s="165">
        <v>7.7454400000000003</v>
      </c>
      <c r="AF568">
        <f t="shared" si="20"/>
        <v>6.1258674479597371E-3</v>
      </c>
    </row>
    <row r="569" spans="2:32">
      <c r="B569" s="172"/>
      <c r="L569" s="178">
        <v>31.9526</v>
      </c>
      <c r="M569">
        <f t="shared" si="21"/>
        <v>6.8251615932928712E-3</v>
      </c>
      <c r="AE569" s="165">
        <v>7.7550299999999996</v>
      </c>
      <c r="AF569">
        <f t="shared" si="20"/>
        <v>6.1263384227090018E-3</v>
      </c>
    </row>
    <row r="570" spans="2:32">
      <c r="B570" s="172"/>
      <c r="L570" s="178">
        <v>37.395800000000001</v>
      </c>
      <c r="M570">
        <f t="shared" si="21"/>
        <v>6.8293960778939237E-3</v>
      </c>
      <c r="AE570" s="166">
        <v>7.7584900000000001</v>
      </c>
      <c r="AF570">
        <f t="shared" si="20"/>
        <v>6.1265083151529473E-3</v>
      </c>
    </row>
    <row r="571" spans="2:32">
      <c r="B571" s="172"/>
      <c r="L571" s="178">
        <v>63.2926</v>
      </c>
      <c r="M571">
        <f t="shared" si="21"/>
        <v>6.080431099563334E-3</v>
      </c>
      <c r="AE571" s="166">
        <v>7.7615600000000002</v>
      </c>
      <c r="AF571">
        <f t="shared" si="20"/>
        <v>6.1266590437899166E-3</v>
      </c>
    </row>
    <row r="572" spans="2:32">
      <c r="B572" s="172"/>
      <c r="L572" s="178">
        <v>59.359099999999998</v>
      </c>
      <c r="M572">
        <f t="shared" si="21"/>
        <v>6.2676307010422214E-3</v>
      </c>
      <c r="AE572" s="165">
        <v>7.7647500000000003</v>
      </c>
      <c r="AF572">
        <f t="shared" si="20"/>
        <v>6.1268156500726336E-3</v>
      </c>
    </row>
    <row r="573" spans="2:32">
      <c r="B573" s="172"/>
      <c r="L573" s="178">
        <v>13.756600000000001</v>
      </c>
      <c r="M573">
        <f t="shared" si="21"/>
        <v>6.3943536209034989E-3</v>
      </c>
      <c r="AE573" s="165">
        <v>7.7673199999999998</v>
      </c>
      <c r="AF573">
        <f t="shared" si="20"/>
        <v>6.1269418083713511E-3</v>
      </c>
    </row>
    <row r="574" spans="2:32">
      <c r="L574" s="178">
        <v>16.3825</v>
      </c>
      <c r="M574">
        <f t="shared" si="21"/>
        <v>6.4936511894032826E-3</v>
      </c>
      <c r="AE574" s="165">
        <v>7.7730699999999997</v>
      </c>
      <c r="AF574">
        <f t="shared" si="20"/>
        <v>6.1272240355450666E-3</v>
      </c>
    </row>
    <row r="575" spans="2:32">
      <c r="L575" s="178">
        <v>10.4148</v>
      </c>
      <c r="M575">
        <f t="shared" si="21"/>
        <v>6.2518523969585333E-3</v>
      </c>
      <c r="AE575" s="166">
        <v>7.7877900000000002</v>
      </c>
      <c r="AF575">
        <f t="shared" si="20"/>
        <v>6.1279463253636002E-3</v>
      </c>
    </row>
    <row r="576" spans="2:32">
      <c r="L576" s="178">
        <v>10.183400000000001</v>
      </c>
      <c r="M576">
        <f t="shared" si="21"/>
        <v>6.2413459948549429E-3</v>
      </c>
      <c r="AE576" s="166">
        <v>7.80436</v>
      </c>
      <c r="AF576">
        <f t="shared" si="20"/>
        <v>6.1287590276179037E-3</v>
      </c>
    </row>
    <row r="577" spans="12:32">
      <c r="L577" s="178">
        <v>11.0404</v>
      </c>
      <c r="M577">
        <f t="shared" si="21"/>
        <v>6.2798513976573085E-3</v>
      </c>
      <c r="AE577" s="165">
        <v>7.8055199999999996</v>
      </c>
      <c r="AF577">
        <f t="shared" si="20"/>
        <v>6.1288159072178704E-3</v>
      </c>
    </row>
    <row r="578" spans="12:32">
      <c r="L578" s="178">
        <v>11.0465</v>
      </c>
      <c r="M578">
        <f t="shared" si="21"/>
        <v>6.280121470656176E-3</v>
      </c>
      <c r="AE578" s="165">
        <v>7.8094400000000004</v>
      </c>
      <c r="AF578">
        <f t="shared" si="20"/>
        <v>6.1290081070323977E-3</v>
      </c>
    </row>
    <row r="579" spans="12:32">
      <c r="L579" s="178">
        <v>6.7836699999999999</v>
      </c>
      <c r="M579">
        <f t="shared" si="21"/>
        <v>6.0779839751448324E-3</v>
      </c>
      <c r="AE579" s="165">
        <v>7.8123500000000003</v>
      </c>
      <c r="AF579">
        <f t="shared" si="20"/>
        <v>6.1291507719961795E-3</v>
      </c>
    </row>
    <row r="580" spans="12:32">
      <c r="L580" s="178">
        <v>10.2028</v>
      </c>
      <c r="M580">
        <f t="shared" si="21"/>
        <v>6.2422299147458305E-3</v>
      </c>
      <c r="AE580" s="166">
        <v>7.8269500000000001</v>
      </c>
      <c r="AF580">
        <f t="shared" si="20"/>
        <v>6.129866368246706E-3</v>
      </c>
    </row>
    <row r="581" spans="12:32">
      <c r="L581" s="178">
        <v>19.145199999999999</v>
      </c>
      <c r="M581">
        <f t="shared" si="21"/>
        <v>6.5853831400041396E-3</v>
      </c>
      <c r="AE581" s="166">
        <v>7.8388900000000001</v>
      </c>
      <c r="AF581">
        <f t="shared" ref="AF581:AF644" si="22">NORMDIST(AE581,$N$9,$O$9,FALSE)</f>
        <v>6.1304513657375976E-3</v>
      </c>
    </row>
    <row r="582" spans="12:32">
      <c r="L582" s="178">
        <v>9.5089000000000006</v>
      </c>
      <c r="M582">
        <f t="shared" si="21"/>
        <v>6.2102649432175172E-3</v>
      </c>
      <c r="AE582" s="165">
        <v>7.8523100000000001</v>
      </c>
      <c r="AF582">
        <f t="shared" si="22"/>
        <v>6.1311086358871499E-3</v>
      </c>
    </row>
    <row r="583" spans="12:32">
      <c r="L583" s="165">
        <v>14.284599999999999</v>
      </c>
      <c r="M583">
        <f t="shared" si="21"/>
        <v>6.4152398672797676E-3</v>
      </c>
      <c r="AE583" s="165">
        <v>7.8528099999999998</v>
      </c>
      <c r="AF583">
        <f t="shared" si="22"/>
        <v>6.1311331194417572E-3</v>
      </c>
    </row>
    <row r="584" spans="12:32">
      <c r="L584" s="165">
        <v>20.242100000000001</v>
      </c>
      <c r="M584">
        <f t="shared" si="21"/>
        <v>6.6180494593498767E-3</v>
      </c>
      <c r="AE584" s="165">
        <v>7.8541600000000003</v>
      </c>
      <c r="AF584">
        <f t="shared" si="22"/>
        <v>6.1311992232802714E-3</v>
      </c>
    </row>
    <row r="585" spans="12:32">
      <c r="L585" s="165">
        <v>18.932400000000001</v>
      </c>
      <c r="M585">
        <f t="shared" ref="M585:M648" si="23">NORMDIST(L585,$N$9,$O$9,FALSE)</f>
        <v>6.5787954357052298E-3</v>
      </c>
      <c r="AE585" s="165">
        <v>7.8550899999999997</v>
      </c>
      <c r="AF585">
        <f t="shared" si="22"/>
        <v>6.1312447599867542E-3</v>
      </c>
    </row>
    <row r="586" spans="12:32">
      <c r="L586" s="165">
        <v>14.278600000000001</v>
      </c>
      <c r="M586">
        <f t="shared" si="23"/>
        <v>6.4150050894493061E-3</v>
      </c>
      <c r="AE586" s="165">
        <v>7.8625299999999996</v>
      </c>
      <c r="AF586">
        <f t="shared" si="22"/>
        <v>6.1316090097763079E-3</v>
      </c>
    </row>
    <row r="587" spans="12:32">
      <c r="L587" s="165">
        <v>21.648399999999999</v>
      </c>
      <c r="M587">
        <f t="shared" si="23"/>
        <v>6.6567270720596311E-3</v>
      </c>
      <c r="AE587" s="166">
        <v>7.8628400000000003</v>
      </c>
      <c r="AF587">
        <f t="shared" si="22"/>
        <v>6.1316241851585148E-3</v>
      </c>
    </row>
    <row r="588" spans="12:32">
      <c r="L588" s="165">
        <v>20.103999999999999</v>
      </c>
      <c r="M588">
        <f t="shared" si="23"/>
        <v>6.6140563883860725E-3</v>
      </c>
      <c r="AE588" s="165">
        <v>7.8677599999999996</v>
      </c>
      <c r="AF588">
        <f t="shared" si="22"/>
        <v>6.1318650150320861E-3</v>
      </c>
    </row>
    <row r="589" spans="12:32">
      <c r="L589" s="165">
        <v>13.8599</v>
      </c>
      <c r="M589">
        <f t="shared" si="23"/>
        <v>6.3984757280524905E-3</v>
      </c>
      <c r="AE589" s="166">
        <v>7.8722099999999999</v>
      </c>
      <c r="AF589">
        <f t="shared" si="22"/>
        <v>6.1320828094219865E-3</v>
      </c>
    </row>
    <row r="590" spans="12:32">
      <c r="L590" s="165">
        <v>13.938499999999999</v>
      </c>
      <c r="M590">
        <f t="shared" si="23"/>
        <v>6.4016005483991407E-3</v>
      </c>
      <c r="AE590" s="165">
        <v>7.8792499999999999</v>
      </c>
      <c r="AF590">
        <f t="shared" si="22"/>
        <v>6.1324273080402983E-3</v>
      </c>
    </row>
    <row r="591" spans="12:32">
      <c r="L591" s="165">
        <v>20.511199999999999</v>
      </c>
      <c r="M591">
        <f t="shared" si="23"/>
        <v>6.6257306828491703E-3</v>
      </c>
      <c r="AE591" s="165">
        <v>7.8916500000000003</v>
      </c>
      <c r="AF591">
        <f t="shared" si="22"/>
        <v>6.1330339254752073E-3</v>
      </c>
    </row>
    <row r="592" spans="12:32">
      <c r="L592" s="165">
        <v>14.7669</v>
      </c>
      <c r="M592">
        <f t="shared" si="23"/>
        <v>6.4339178445450293E-3</v>
      </c>
      <c r="AE592" s="165">
        <v>7.91526</v>
      </c>
      <c r="AF592">
        <f t="shared" si="22"/>
        <v>6.1341883451497521E-3</v>
      </c>
    </row>
    <row r="593" spans="12:32">
      <c r="L593" s="165">
        <v>15.6821</v>
      </c>
      <c r="M593">
        <f t="shared" si="23"/>
        <v>6.468296077237627E-3</v>
      </c>
      <c r="AE593" s="166">
        <v>7.9153000000000002</v>
      </c>
      <c r="AF593">
        <f t="shared" si="22"/>
        <v>6.1341903002972631E-3</v>
      </c>
    </row>
    <row r="594" spans="12:32">
      <c r="L594" s="165">
        <v>10.0684</v>
      </c>
      <c r="M594">
        <f t="shared" si="23"/>
        <v>6.2360946875258706E-3</v>
      </c>
      <c r="AE594" s="166">
        <v>7.9260099999999998</v>
      </c>
      <c r="AF594">
        <f t="shared" si="22"/>
        <v>6.1347137098071965E-3</v>
      </c>
    </row>
    <row r="595" spans="12:32">
      <c r="L595" s="165">
        <v>7.1925299999999996</v>
      </c>
      <c r="M595">
        <f t="shared" si="23"/>
        <v>6.0984962354451947E-3</v>
      </c>
      <c r="AE595" s="165">
        <v>7.9289699999999996</v>
      </c>
      <c r="AF595">
        <f t="shared" si="22"/>
        <v>6.1348583397171433E-3</v>
      </c>
    </row>
    <row r="596" spans="12:32">
      <c r="L596" s="165">
        <v>19.785</v>
      </c>
      <c r="M596">
        <f t="shared" si="23"/>
        <v>6.6047005792605126E-3</v>
      </c>
      <c r="AE596" s="165">
        <v>7.9304699999999997</v>
      </c>
      <c r="AF596">
        <f t="shared" si="22"/>
        <v>6.1349316271795658E-3</v>
      </c>
    </row>
    <row r="597" spans="12:32">
      <c r="L597" s="165">
        <v>19.093900000000001</v>
      </c>
      <c r="M597">
        <f t="shared" si="23"/>
        <v>6.5838024347726239E-3</v>
      </c>
      <c r="AE597" s="165">
        <v>7.9322400000000002</v>
      </c>
      <c r="AF597">
        <f t="shared" si="22"/>
        <v>6.1350181023E-3</v>
      </c>
    </row>
    <row r="598" spans="12:32">
      <c r="L598" s="165">
        <v>22.643899999999999</v>
      </c>
      <c r="M598">
        <f t="shared" si="23"/>
        <v>6.6818978668145707E-3</v>
      </c>
      <c r="AE598" s="165">
        <v>7.9350100000000001</v>
      </c>
      <c r="AF598">
        <f t="shared" si="22"/>
        <v>6.1351534245438974E-3</v>
      </c>
    </row>
    <row r="599" spans="12:32">
      <c r="L599" s="165">
        <v>16.655799999999999</v>
      </c>
      <c r="M599">
        <f t="shared" si="23"/>
        <v>6.5033178422796555E-3</v>
      </c>
      <c r="AE599" s="165">
        <v>7.9352099999999997</v>
      </c>
      <c r="AF599">
        <f t="shared" si="22"/>
        <v>6.135163194683723E-3</v>
      </c>
    </row>
    <row r="600" spans="12:32">
      <c r="L600" s="165">
        <v>81.825299999999999</v>
      </c>
      <c r="M600">
        <f t="shared" si="23"/>
        <v>4.9585063979919533E-3</v>
      </c>
      <c r="AE600" s="165">
        <v>7.9448600000000003</v>
      </c>
      <c r="AF600">
        <f t="shared" si="22"/>
        <v>6.1356345368253646E-3</v>
      </c>
    </row>
    <row r="601" spans="12:32">
      <c r="L601" s="165">
        <v>24.561</v>
      </c>
      <c r="M601">
        <f t="shared" si="23"/>
        <v>6.7251260579382017E-3</v>
      </c>
      <c r="AE601" s="165">
        <v>7.9487399999999999</v>
      </c>
      <c r="AF601">
        <f t="shared" si="22"/>
        <v>6.1358240134908506E-3</v>
      </c>
    </row>
    <row r="602" spans="12:32">
      <c r="L602" s="165">
        <v>25.403700000000001</v>
      </c>
      <c r="M602">
        <f t="shared" si="23"/>
        <v>6.7419147299824529E-3</v>
      </c>
      <c r="AE602" s="166">
        <v>7.9495399999999998</v>
      </c>
      <c r="AF602">
        <f t="shared" si="22"/>
        <v>6.1358630782006795E-3</v>
      </c>
    </row>
    <row r="603" spans="12:32">
      <c r="L603" s="165">
        <v>48.303699999999999</v>
      </c>
      <c r="M603">
        <f t="shared" si="23"/>
        <v>6.6612260357020135E-3</v>
      </c>
      <c r="AE603" s="165">
        <v>7.9543999999999997</v>
      </c>
      <c r="AF603">
        <f t="shared" si="22"/>
        <v>6.1361003768862664E-3</v>
      </c>
    </row>
    <row r="604" spans="12:32">
      <c r="L604" s="165">
        <v>54.560499999999998</v>
      </c>
      <c r="M604">
        <f t="shared" si="23"/>
        <v>6.4639502143584542E-3</v>
      </c>
      <c r="AE604" s="165">
        <v>7.9565099999999997</v>
      </c>
      <c r="AF604">
        <f t="shared" si="22"/>
        <v>6.1362033912372082E-3</v>
      </c>
    </row>
    <row r="605" spans="12:32">
      <c r="L605" s="165">
        <v>24.201799999999999</v>
      </c>
      <c r="M605">
        <f t="shared" si="23"/>
        <v>6.7175569820294538E-3</v>
      </c>
      <c r="AE605" s="166">
        <v>7.9611200000000002</v>
      </c>
      <c r="AF605">
        <f t="shared" si="22"/>
        <v>6.1364284386239741E-3</v>
      </c>
    </row>
    <row r="606" spans="12:32">
      <c r="L606" s="165">
        <v>14.5794</v>
      </c>
      <c r="M606">
        <f t="shared" si="23"/>
        <v>6.426702235207373E-3</v>
      </c>
      <c r="AE606" s="166">
        <v>7.9622200000000003</v>
      </c>
      <c r="AF606">
        <f t="shared" si="22"/>
        <v>6.1364821331296353E-3</v>
      </c>
    </row>
    <row r="607" spans="12:32">
      <c r="L607" s="165">
        <v>12.358599999999999</v>
      </c>
      <c r="M607">
        <f t="shared" si="23"/>
        <v>6.3368757584758078E-3</v>
      </c>
      <c r="AE607" s="165">
        <v>7.9658300000000004</v>
      </c>
      <c r="AF607">
        <f t="shared" si="22"/>
        <v>6.1366583367223936E-3</v>
      </c>
    </row>
    <row r="608" spans="12:32">
      <c r="L608" s="165">
        <v>16.1113</v>
      </c>
      <c r="M608">
        <f t="shared" si="23"/>
        <v>6.4839324969579769E-3</v>
      </c>
      <c r="AE608" s="165">
        <v>7.9873900000000004</v>
      </c>
      <c r="AF608">
        <f t="shared" si="22"/>
        <v>6.1377102938213581E-3</v>
      </c>
    </row>
    <row r="609" spans="12:32">
      <c r="L609" s="165">
        <v>17.7437</v>
      </c>
      <c r="M609">
        <f t="shared" si="23"/>
        <v>6.5405182464876909E-3</v>
      </c>
      <c r="AE609" s="166">
        <v>7.99085</v>
      </c>
      <c r="AF609">
        <f t="shared" si="22"/>
        <v>6.1378790532045906E-3</v>
      </c>
    </row>
    <row r="610" spans="12:32">
      <c r="L610" s="165">
        <v>19.243400000000001</v>
      </c>
      <c r="M610">
        <f t="shared" si="23"/>
        <v>6.5883958368462845E-3</v>
      </c>
      <c r="AE610" s="165">
        <v>7.9947699999999999</v>
      </c>
      <c r="AF610">
        <f t="shared" si="22"/>
        <v>6.1380702283523785E-3</v>
      </c>
    </row>
    <row r="611" spans="12:32">
      <c r="L611" s="165">
        <v>6.40862</v>
      </c>
      <c r="M611">
        <f t="shared" si="23"/>
        <v>6.0589671788279318E-3</v>
      </c>
      <c r="AE611" s="166">
        <v>7.9965700000000002</v>
      </c>
      <c r="AF611">
        <f t="shared" si="22"/>
        <v>6.1381580055788311E-3</v>
      </c>
    </row>
    <row r="612" spans="12:32">
      <c r="L612" s="165">
        <v>266.375</v>
      </c>
      <c r="M612">
        <f t="shared" si="23"/>
        <v>2.6572873563311524E-6</v>
      </c>
      <c r="AE612" s="165">
        <v>8.0069199999999991</v>
      </c>
      <c r="AF612">
        <f t="shared" si="22"/>
        <v>6.1386626356993547E-3</v>
      </c>
    </row>
    <row r="613" spans="12:32">
      <c r="L613" s="165">
        <v>245.53100000000001</v>
      </c>
      <c r="M613">
        <f t="shared" si="23"/>
        <v>1.0265060944328191E-5</v>
      </c>
      <c r="AE613" s="166">
        <v>8.0096900000000009</v>
      </c>
      <c r="AF613">
        <f t="shared" si="22"/>
        <v>6.1387976655920516E-3</v>
      </c>
    </row>
    <row r="614" spans="12:32">
      <c r="L614" s="165">
        <v>11.4581</v>
      </c>
      <c r="M614">
        <f t="shared" si="23"/>
        <v>6.298212697850903E-3</v>
      </c>
      <c r="AE614" s="165">
        <v>8.0137900000000002</v>
      </c>
      <c r="AF614">
        <f t="shared" si="22"/>
        <v>6.1389975094065579E-3</v>
      </c>
    </row>
    <row r="615" spans="12:32">
      <c r="L615" s="165">
        <v>26.505299999999998</v>
      </c>
      <c r="M615">
        <f t="shared" si="23"/>
        <v>6.7617987327358957E-3</v>
      </c>
      <c r="AE615" s="165">
        <v>8.0190199999999994</v>
      </c>
      <c r="AF615">
        <f t="shared" si="22"/>
        <v>6.1392523976034671E-3</v>
      </c>
    </row>
    <row r="616" spans="12:32">
      <c r="L616" s="165">
        <v>11.834300000000001</v>
      </c>
      <c r="M616">
        <f t="shared" si="23"/>
        <v>6.3145188967826619E-3</v>
      </c>
      <c r="AE616" s="166">
        <v>8.0270600000000005</v>
      </c>
      <c r="AF616">
        <f t="shared" si="22"/>
        <v>6.1396441578835548E-3</v>
      </c>
    </row>
    <row r="617" spans="12:32">
      <c r="L617" s="165">
        <v>51.141500000000001</v>
      </c>
      <c r="M617">
        <f t="shared" si="23"/>
        <v>6.5803787725394521E-3</v>
      </c>
      <c r="AE617" s="165">
        <v>8.0289900000000003</v>
      </c>
      <c r="AF617">
        <f t="shared" si="22"/>
        <v>6.1397381862235978E-3</v>
      </c>
    </row>
    <row r="618" spans="12:32">
      <c r="L618" s="165">
        <v>26.479199999999999</v>
      </c>
      <c r="M618">
        <f t="shared" si="23"/>
        <v>6.7613548015499547E-3</v>
      </c>
      <c r="AE618" s="165">
        <v>8.0291999999999994</v>
      </c>
      <c r="AF618">
        <f t="shared" si="22"/>
        <v>6.1397484169684307E-3</v>
      </c>
    </row>
    <row r="619" spans="12:32">
      <c r="L619" s="165">
        <v>10.879899999999999</v>
      </c>
      <c r="M619">
        <f t="shared" si="23"/>
        <v>6.2727249342381568E-3</v>
      </c>
      <c r="AE619" s="165">
        <v>8.0307399999999998</v>
      </c>
      <c r="AF619">
        <f t="shared" si="22"/>
        <v>6.1398234405230252E-3</v>
      </c>
    </row>
    <row r="620" spans="12:32">
      <c r="L620" s="165">
        <v>15.341900000000001</v>
      </c>
      <c r="M620">
        <f t="shared" si="23"/>
        <v>6.4556808632209722E-3</v>
      </c>
      <c r="AE620" s="165">
        <v>8.0307999999999993</v>
      </c>
      <c r="AF620">
        <f t="shared" si="22"/>
        <v>6.1398263634507089E-3</v>
      </c>
    </row>
    <row r="621" spans="12:32">
      <c r="L621" s="165">
        <v>22.656099999999999</v>
      </c>
      <c r="M621">
        <f t="shared" si="23"/>
        <v>6.6821948718111647E-3</v>
      </c>
      <c r="AE621" s="165">
        <v>8.0709599999999995</v>
      </c>
      <c r="AF621">
        <f t="shared" si="22"/>
        <v>6.1417816326539681E-3</v>
      </c>
    </row>
    <row r="622" spans="12:32">
      <c r="L622" s="165">
        <v>13.0101</v>
      </c>
      <c r="M622">
        <f t="shared" si="23"/>
        <v>6.3640514147574028E-3</v>
      </c>
      <c r="AE622" s="166">
        <v>8.0726700000000005</v>
      </c>
      <c r="AF622">
        <f t="shared" si="22"/>
        <v>6.1418648366761558E-3</v>
      </c>
    </row>
    <row r="623" spans="12:32">
      <c r="L623" s="165">
        <v>17.392299999999999</v>
      </c>
      <c r="M623">
        <f t="shared" si="23"/>
        <v>6.5287269967120179E-3</v>
      </c>
      <c r="AE623" s="166">
        <v>8.0775600000000001</v>
      </c>
      <c r="AF623">
        <f t="shared" si="22"/>
        <v>6.1421027481134392E-3</v>
      </c>
    </row>
    <row r="624" spans="12:32">
      <c r="L624" s="165">
        <v>11.565099999999999</v>
      </c>
      <c r="M624">
        <f t="shared" si="23"/>
        <v>6.3028729133332208E-3</v>
      </c>
      <c r="AE624" s="166">
        <v>8.0798900000000007</v>
      </c>
      <c r="AF624">
        <f t="shared" si="22"/>
        <v>6.1422160968550767E-3</v>
      </c>
    </row>
    <row r="625" spans="12:32">
      <c r="L625" s="165">
        <v>22.264800000000001</v>
      </c>
      <c r="M625">
        <f t="shared" si="23"/>
        <v>6.672530110058519E-3</v>
      </c>
      <c r="AE625" s="165">
        <v>8.1094100000000005</v>
      </c>
      <c r="AF625">
        <f t="shared" si="22"/>
        <v>6.1436515053098851E-3</v>
      </c>
    </row>
    <row r="626" spans="12:32">
      <c r="L626" s="165">
        <v>36.655900000000003</v>
      </c>
      <c r="M626">
        <f t="shared" si="23"/>
        <v>6.8323088425892879E-3</v>
      </c>
      <c r="AE626" s="166">
        <v>8.1103000000000005</v>
      </c>
      <c r="AF626">
        <f t="shared" si="22"/>
        <v>6.1436947623190116E-3</v>
      </c>
    </row>
    <row r="627" spans="12:32">
      <c r="L627" s="165">
        <v>14.266</v>
      </c>
      <c r="M627">
        <f t="shared" si="23"/>
        <v>6.4145118633469004E-3</v>
      </c>
      <c r="AE627" s="165">
        <v>8.1129499999999997</v>
      </c>
      <c r="AF627">
        <f t="shared" si="22"/>
        <v>6.1438235546237563E-3</v>
      </c>
    </row>
    <row r="628" spans="12:32">
      <c r="L628" s="165">
        <v>13.049899999999999</v>
      </c>
      <c r="M628">
        <f t="shared" si="23"/>
        <v>6.365689637934397E-3</v>
      </c>
      <c r="AE628" s="165">
        <v>8.1150699999999993</v>
      </c>
      <c r="AF628">
        <f t="shared" si="22"/>
        <v>6.1439265812932966E-3</v>
      </c>
    </row>
    <row r="629" spans="12:32">
      <c r="L629" s="165">
        <v>24.173100000000002</v>
      </c>
      <c r="M629">
        <f t="shared" si="23"/>
        <v>6.7169416077655737E-3</v>
      </c>
      <c r="AE629" s="165">
        <v>8.1184499999999993</v>
      </c>
      <c r="AF629">
        <f t="shared" si="22"/>
        <v>6.1440908276050267E-3</v>
      </c>
    </row>
    <row r="630" spans="12:32">
      <c r="L630" s="165">
        <v>16.548100000000002</v>
      </c>
      <c r="M630">
        <f t="shared" si="23"/>
        <v>6.4995237762764521E-3</v>
      </c>
      <c r="AE630" s="165">
        <v>8.1200600000000005</v>
      </c>
      <c r="AF630">
        <f t="shared" si="22"/>
        <v>6.1441690575737501E-3</v>
      </c>
    </row>
    <row r="631" spans="12:32">
      <c r="L631" s="165">
        <v>19.782699999999998</v>
      </c>
      <c r="M631">
        <f t="shared" si="23"/>
        <v>6.6046324553577446E-3</v>
      </c>
      <c r="AE631" s="165">
        <v>8.1258099999999995</v>
      </c>
      <c r="AF631">
        <f t="shared" si="22"/>
        <v>6.1444484202879132E-3</v>
      </c>
    </row>
    <row r="632" spans="12:32">
      <c r="L632" s="165">
        <v>19.304200000000002</v>
      </c>
      <c r="M632">
        <f t="shared" si="23"/>
        <v>6.5902524726362951E-3</v>
      </c>
      <c r="AE632" s="165">
        <v>8.1258499999999998</v>
      </c>
      <c r="AF632">
        <f t="shared" si="22"/>
        <v>6.1444503635163473E-3</v>
      </c>
    </row>
    <row r="633" spans="12:32">
      <c r="L633" s="165">
        <v>50.960299999999997</v>
      </c>
      <c r="M633">
        <f t="shared" si="23"/>
        <v>6.5859768628139586E-3</v>
      </c>
      <c r="AE633" s="165">
        <v>8.1282999999999994</v>
      </c>
      <c r="AF633">
        <f t="shared" si="22"/>
        <v>6.1445693819282372E-3</v>
      </c>
    </row>
    <row r="634" spans="12:32">
      <c r="L634" s="165">
        <v>19.636299999999999</v>
      </c>
      <c r="M634">
        <f t="shared" si="23"/>
        <v>6.6002765789349976E-3</v>
      </c>
      <c r="AE634" s="165">
        <v>8.1292100000000005</v>
      </c>
      <c r="AF634">
        <f t="shared" si="22"/>
        <v>6.1446135865968086E-3</v>
      </c>
    </row>
    <row r="635" spans="12:32">
      <c r="L635" s="165">
        <v>8.1258099999999995</v>
      </c>
      <c r="M635">
        <f t="shared" si="23"/>
        <v>6.1444484202879132E-3</v>
      </c>
      <c r="AE635" s="165">
        <v>8.1366099999999992</v>
      </c>
      <c r="AF635">
        <f t="shared" si="22"/>
        <v>6.1449730094827043E-3</v>
      </c>
    </row>
    <row r="636" spans="12:32">
      <c r="L636" s="165">
        <v>11.5716</v>
      </c>
      <c r="M636">
        <f t="shared" si="23"/>
        <v>6.3031554391499234E-3</v>
      </c>
      <c r="AE636" s="165">
        <v>8.1381200000000007</v>
      </c>
      <c r="AF636">
        <f t="shared" si="22"/>
        <v>6.1450463416288133E-3</v>
      </c>
    </row>
    <row r="637" spans="12:32">
      <c r="L637" s="165">
        <v>10.163500000000001</v>
      </c>
      <c r="M637">
        <f t="shared" si="23"/>
        <v>6.2404387073120631E-3</v>
      </c>
      <c r="AE637" s="165">
        <v>8.1496200000000005</v>
      </c>
      <c r="AF637">
        <f t="shared" si="22"/>
        <v>6.14560472525345E-3</v>
      </c>
    </row>
    <row r="638" spans="12:32">
      <c r="L638" s="165">
        <v>11.466900000000001</v>
      </c>
      <c r="M638">
        <f t="shared" si="23"/>
        <v>6.2985966366521026E-3</v>
      </c>
      <c r="AE638" s="165">
        <v>8.1541300000000003</v>
      </c>
      <c r="AF638">
        <f t="shared" si="22"/>
        <v>6.1458236574689724E-3</v>
      </c>
    </row>
    <row r="639" spans="12:32">
      <c r="L639" s="165">
        <v>18.167000000000002</v>
      </c>
      <c r="M639">
        <f t="shared" si="23"/>
        <v>6.5544349322831002E-3</v>
      </c>
      <c r="AE639" s="165">
        <v>8.1724399999999999</v>
      </c>
      <c r="AF639">
        <f t="shared" si="22"/>
        <v>6.1467121963232115E-3</v>
      </c>
    </row>
    <row r="640" spans="12:32">
      <c r="L640" s="165">
        <v>30.713799999999999</v>
      </c>
      <c r="M640">
        <f t="shared" si="23"/>
        <v>6.8159130271871369E-3</v>
      </c>
      <c r="AE640" s="166">
        <v>8.1864299999999997</v>
      </c>
      <c r="AF640">
        <f t="shared" si="22"/>
        <v>6.1473907751923591E-3</v>
      </c>
    </row>
    <row r="641" spans="12:32">
      <c r="L641" s="165">
        <v>89.944800000000001</v>
      </c>
      <c r="M641">
        <f t="shared" si="23"/>
        <v>4.3928665728989805E-3</v>
      </c>
      <c r="AE641" s="165">
        <v>8.1880500000000005</v>
      </c>
      <c r="AF641">
        <f t="shared" si="22"/>
        <v>6.1474693346125417E-3</v>
      </c>
    </row>
    <row r="642" spans="12:32">
      <c r="L642" s="165">
        <v>71.090199999999996</v>
      </c>
      <c r="M642">
        <f t="shared" si="23"/>
        <v>5.6493481525271092E-3</v>
      </c>
      <c r="AE642" s="165">
        <v>8.1997900000000001</v>
      </c>
      <c r="AF642">
        <f t="shared" si="22"/>
        <v>6.1480385364216473E-3</v>
      </c>
    </row>
    <row r="643" spans="12:32">
      <c r="L643" s="165">
        <v>8.3765400000000003</v>
      </c>
      <c r="M643">
        <f t="shared" si="23"/>
        <v>6.1565843484582298E-3</v>
      </c>
      <c r="AE643" s="166">
        <v>8.2005599999999994</v>
      </c>
      <c r="AF643">
        <f t="shared" si="22"/>
        <v>6.1480758622287556E-3</v>
      </c>
    </row>
    <row r="644" spans="12:32">
      <c r="L644" s="165">
        <v>9.3469899999999999</v>
      </c>
      <c r="M644">
        <f t="shared" si="23"/>
        <v>6.2027038954687976E-3</v>
      </c>
      <c r="AE644" s="165">
        <v>8.2026199999999996</v>
      </c>
      <c r="AF644">
        <f t="shared" si="22"/>
        <v>6.148175716735366E-3</v>
      </c>
    </row>
    <row r="645" spans="12:32">
      <c r="L645" s="165">
        <v>13.645799999999999</v>
      </c>
      <c r="M645">
        <f t="shared" si="23"/>
        <v>6.3899129373285101E-3</v>
      </c>
      <c r="AE645" s="165">
        <v>8.2086100000000002</v>
      </c>
      <c r="AF645">
        <f t="shared" ref="AF645:AF708" si="24">NORMDIST(AE645,$N$9,$O$9,FALSE)</f>
        <v>6.1484660360768472E-3</v>
      </c>
    </row>
    <row r="646" spans="12:32">
      <c r="L646" s="165">
        <v>2.1452399999999998</v>
      </c>
      <c r="M646">
        <f t="shared" si="23"/>
        <v>5.8299867502619607E-3</v>
      </c>
      <c r="AE646" s="165">
        <v>8.2140299999999993</v>
      </c>
      <c r="AF646">
        <f t="shared" si="24"/>
        <v>6.148728685045444E-3</v>
      </c>
    </row>
    <row r="647" spans="12:32">
      <c r="L647" s="165">
        <v>13.500400000000001</v>
      </c>
      <c r="M647">
        <f t="shared" si="23"/>
        <v>6.3840553186180794E-3</v>
      </c>
      <c r="AE647" s="165">
        <v>8.2191799999999997</v>
      </c>
      <c r="AF647">
        <f t="shared" si="24"/>
        <v>6.1489782112961527E-3</v>
      </c>
    </row>
    <row r="648" spans="12:32">
      <c r="L648" s="165"/>
      <c r="M648">
        <f t="shared" si="23"/>
        <v>5.7065367181851909E-3</v>
      </c>
      <c r="AE648" s="165">
        <v>8.2199200000000001</v>
      </c>
      <c r="AF648">
        <f t="shared" si="24"/>
        <v>6.1490140624522426E-3</v>
      </c>
    </row>
    <row r="649" spans="12:32">
      <c r="L649" s="165"/>
      <c r="M649">
        <f t="shared" ref="M649:M712" si="25">NORMDIST(L649,$N$9,$O$9,FALSE)</f>
        <v>5.7065367181851909E-3</v>
      </c>
      <c r="AE649" s="166">
        <v>8.2228499999999993</v>
      </c>
      <c r="AF649">
        <f t="shared" si="24"/>
        <v>6.149156005999518E-3</v>
      </c>
    </row>
    <row r="650" spans="12:32">
      <c r="L650" s="165">
        <v>40.737499999999997</v>
      </c>
      <c r="M650">
        <f t="shared" si="25"/>
        <v>6.8026255800818364E-3</v>
      </c>
      <c r="AE650" s="165">
        <v>8.2258300000000002</v>
      </c>
      <c r="AF650">
        <f t="shared" si="24"/>
        <v>6.1493003592584215E-3</v>
      </c>
    </row>
    <row r="651" spans="12:32">
      <c r="L651" s="165">
        <v>126.73099999999999</v>
      </c>
      <c r="M651">
        <f t="shared" si="25"/>
        <v>1.991303343179427E-3</v>
      </c>
      <c r="AE651" s="165">
        <v>8.2357399999999998</v>
      </c>
      <c r="AF651">
        <f t="shared" si="24"/>
        <v>6.1497803155875323E-3</v>
      </c>
    </row>
    <row r="652" spans="12:32">
      <c r="L652" s="165">
        <v>15.1228</v>
      </c>
      <c r="M652">
        <f t="shared" si="25"/>
        <v>6.4474533238368121E-3</v>
      </c>
      <c r="AE652" s="165">
        <v>8.2413900000000009</v>
      </c>
      <c r="AF652">
        <f t="shared" si="24"/>
        <v>6.1500538910732906E-3</v>
      </c>
    </row>
    <row r="653" spans="12:32">
      <c r="L653" s="165">
        <v>20.529499999999999</v>
      </c>
      <c r="M653">
        <f t="shared" si="25"/>
        <v>6.626248249304024E-3</v>
      </c>
      <c r="AE653" s="166">
        <v>8.2428899999999992</v>
      </c>
      <c r="AF653">
        <f t="shared" si="24"/>
        <v>6.1501265140972766E-3</v>
      </c>
    </row>
    <row r="654" spans="12:32">
      <c r="L654" s="165">
        <v>11.1685</v>
      </c>
      <c r="M654">
        <f t="shared" si="25"/>
        <v>6.2855109539544669E-3</v>
      </c>
      <c r="AE654" s="165">
        <v>8.2455800000000004</v>
      </c>
      <c r="AF654">
        <f t="shared" si="24"/>
        <v>6.1502567433614659E-3</v>
      </c>
    </row>
    <row r="655" spans="12:32">
      <c r="L655" s="165">
        <v>10.2872</v>
      </c>
      <c r="M655">
        <f t="shared" si="25"/>
        <v>6.2460688483748535E-3</v>
      </c>
      <c r="AE655" s="165">
        <v>8.2584300000000006</v>
      </c>
      <c r="AF655">
        <f t="shared" si="24"/>
        <v>6.1508787000535336E-3</v>
      </c>
    </row>
    <row r="656" spans="12:32">
      <c r="L656" s="165">
        <v>9.6844699999999992</v>
      </c>
      <c r="M656">
        <f t="shared" si="25"/>
        <v>6.218420242758582E-3</v>
      </c>
      <c r="AE656" s="166">
        <v>8.2654399999999999</v>
      </c>
      <c r="AF656">
        <f t="shared" si="24"/>
        <v>6.15121789399364E-3</v>
      </c>
    </row>
    <row r="657" spans="12:32">
      <c r="L657" s="165">
        <v>12.875400000000001</v>
      </c>
      <c r="M657">
        <f t="shared" si="25"/>
        <v>6.3584881689598945E-3</v>
      </c>
      <c r="AE657" s="165">
        <v>8.26844</v>
      </c>
      <c r="AF657">
        <f t="shared" si="24"/>
        <v>6.1513630340566073E-3</v>
      </c>
    </row>
    <row r="658" spans="12:32">
      <c r="L658" s="165">
        <v>16.178799999999999</v>
      </c>
      <c r="M658">
        <f t="shared" si="25"/>
        <v>6.4863631477828807E-3</v>
      </c>
      <c r="AE658" s="165">
        <v>8.2757000000000005</v>
      </c>
      <c r="AF658">
        <f t="shared" si="24"/>
        <v>6.1517142199315061E-3</v>
      </c>
    </row>
    <row r="659" spans="12:32">
      <c r="L659" s="165">
        <v>13.1966</v>
      </c>
      <c r="M659">
        <f t="shared" si="25"/>
        <v>6.3717060716965484E-3</v>
      </c>
      <c r="AE659" s="165">
        <v>8.2849199999999996</v>
      </c>
      <c r="AF659">
        <f t="shared" si="24"/>
        <v>6.1521601080269704E-3</v>
      </c>
    </row>
    <row r="660" spans="12:32">
      <c r="L660" s="165">
        <v>11.052899999999999</v>
      </c>
      <c r="M660">
        <f t="shared" si="25"/>
        <v>6.2804047646822783E-3</v>
      </c>
      <c r="AE660" s="166">
        <v>8.2858599999999996</v>
      </c>
      <c r="AF660">
        <f t="shared" si="24"/>
        <v>6.1522055605262469E-3</v>
      </c>
    </row>
    <row r="661" spans="12:32">
      <c r="L661" s="165">
        <v>17.9407</v>
      </c>
      <c r="M661">
        <f t="shared" si="25"/>
        <v>6.5470341021444424E-3</v>
      </c>
      <c r="AE661" s="166">
        <v>8.2890099999999993</v>
      </c>
      <c r="AF661">
        <f t="shared" si="24"/>
        <v>6.1523578655679079E-3</v>
      </c>
    </row>
    <row r="662" spans="12:32">
      <c r="L662" s="165">
        <v>12.4537</v>
      </c>
      <c r="M662">
        <f t="shared" si="25"/>
        <v>6.3408846073657868E-3</v>
      </c>
      <c r="AE662" s="165">
        <v>8.2916799999999995</v>
      </c>
      <c r="AF662">
        <f t="shared" si="24"/>
        <v>6.1524869511435471E-3</v>
      </c>
    </row>
    <row r="663" spans="12:32">
      <c r="L663" s="165"/>
      <c r="M663">
        <f t="shared" si="25"/>
        <v>5.7065367181851909E-3</v>
      </c>
      <c r="AE663" s="166">
        <v>8.29514</v>
      </c>
      <c r="AF663">
        <f t="shared" si="24"/>
        <v>6.1526542154559452E-3</v>
      </c>
    </row>
    <row r="664" spans="12:32">
      <c r="L664" s="165">
        <v>12.1084</v>
      </c>
      <c r="M664">
        <f t="shared" si="25"/>
        <v>6.3262607072852852E-3</v>
      </c>
      <c r="AE664" s="165">
        <v>8.2996700000000008</v>
      </c>
      <c r="AF664">
        <f t="shared" si="24"/>
        <v>6.1528731802056851E-3</v>
      </c>
    </row>
    <row r="665" spans="12:32">
      <c r="L665" s="165">
        <v>69.221800000000002</v>
      </c>
      <c r="M665">
        <f t="shared" si="25"/>
        <v>5.7591274586960561E-3</v>
      </c>
      <c r="AE665" s="165">
        <v>8.3009000000000004</v>
      </c>
      <c r="AF665">
        <f t="shared" si="24"/>
        <v>6.1529326291581525E-3</v>
      </c>
    </row>
    <row r="666" spans="12:32">
      <c r="L666" s="165">
        <v>22.243500000000001</v>
      </c>
      <c r="M666">
        <f t="shared" si="25"/>
        <v>6.6719958149157868E-3</v>
      </c>
      <c r="AE666" s="166">
        <v>8.3095800000000004</v>
      </c>
      <c r="AF666">
        <f t="shared" si="24"/>
        <v>6.1533520937478124E-3</v>
      </c>
    </row>
    <row r="667" spans="12:32">
      <c r="L667" s="165">
        <v>15.4321</v>
      </c>
      <c r="M667">
        <f t="shared" si="25"/>
        <v>6.4590446147324053E-3</v>
      </c>
      <c r="AE667" s="166">
        <v>8.3260699999999996</v>
      </c>
      <c r="AF667">
        <f t="shared" si="24"/>
        <v>6.154148683715931E-3</v>
      </c>
    </row>
    <row r="668" spans="12:32">
      <c r="L668" s="165">
        <v>20.238499999999998</v>
      </c>
      <c r="M668">
        <f t="shared" si="25"/>
        <v>6.6179458073940354E-3</v>
      </c>
      <c r="AE668" s="165">
        <v>8.3327500000000008</v>
      </c>
      <c r="AF668">
        <f t="shared" si="24"/>
        <v>6.1544712670792718E-3</v>
      </c>
    </row>
    <row r="669" spans="12:32">
      <c r="L669" s="165">
        <v>23.5261</v>
      </c>
      <c r="M669">
        <f t="shared" si="25"/>
        <v>6.7026537765584419E-3</v>
      </c>
      <c r="AE669" s="165">
        <v>8.3334399999999995</v>
      </c>
      <c r="AF669">
        <f t="shared" si="24"/>
        <v>6.1545045841861542E-3</v>
      </c>
    </row>
    <row r="670" spans="12:32">
      <c r="L670" s="165">
        <v>14.4078</v>
      </c>
      <c r="M670">
        <f t="shared" si="25"/>
        <v>6.4200475412093195E-3</v>
      </c>
      <c r="AE670" s="165">
        <v>8.3375000000000004</v>
      </c>
      <c r="AF670">
        <f t="shared" si="24"/>
        <v>6.154700610207911E-3</v>
      </c>
    </row>
    <row r="671" spans="12:32">
      <c r="L671" s="165">
        <v>14.9992</v>
      </c>
      <c r="M671">
        <f t="shared" si="25"/>
        <v>6.4427765309665284E-3</v>
      </c>
      <c r="AE671" s="166">
        <v>8.3421800000000008</v>
      </c>
      <c r="AF671">
        <f t="shared" si="24"/>
        <v>6.1549265420366914E-3</v>
      </c>
    </row>
    <row r="672" spans="12:32">
      <c r="L672" s="165">
        <v>20.015499999999999</v>
      </c>
      <c r="M672">
        <f t="shared" si="25"/>
        <v>6.6114792771121223E-3</v>
      </c>
      <c r="AE672" s="165">
        <v>8.34924</v>
      </c>
      <c r="AF672">
        <f t="shared" si="24"/>
        <v>6.1552673116404581E-3</v>
      </c>
    </row>
    <row r="673" spans="12:32">
      <c r="L673" s="165">
        <v>24.0199</v>
      </c>
      <c r="M673">
        <f t="shared" si="25"/>
        <v>6.7136302489504401E-3</v>
      </c>
      <c r="AE673" s="165">
        <v>8.3715700000000002</v>
      </c>
      <c r="AF673">
        <f t="shared" si="24"/>
        <v>6.1563446595084914E-3</v>
      </c>
    </row>
    <row r="674" spans="12:32">
      <c r="L674" s="165">
        <v>17.6402</v>
      </c>
      <c r="M674">
        <f t="shared" si="25"/>
        <v>6.5370677019851373E-3</v>
      </c>
      <c r="AE674" s="165">
        <v>8.3765400000000003</v>
      </c>
      <c r="AF674">
        <f t="shared" si="24"/>
        <v>6.1565843484582298E-3</v>
      </c>
    </row>
    <row r="675" spans="12:32">
      <c r="L675" s="165">
        <v>16.033300000000001</v>
      </c>
      <c r="M675">
        <f t="shared" si="25"/>
        <v>6.4811140844268332E-3</v>
      </c>
      <c r="AE675" s="165">
        <v>8.37913</v>
      </c>
      <c r="AF675">
        <f t="shared" si="24"/>
        <v>6.1567092427907769E-3</v>
      </c>
    </row>
    <row r="676" spans="12:32">
      <c r="L676" s="165">
        <v>18.4101</v>
      </c>
      <c r="M676">
        <f t="shared" si="25"/>
        <v>6.5622846048066378E-3</v>
      </c>
      <c r="AE676" s="165">
        <v>8.3809500000000003</v>
      </c>
      <c r="AF676">
        <f t="shared" si="24"/>
        <v>6.156797000639291E-3</v>
      </c>
    </row>
    <row r="677" spans="12:32">
      <c r="L677" s="165">
        <v>15.8117</v>
      </c>
      <c r="M677">
        <f t="shared" si="25"/>
        <v>6.4730505135670901E-3</v>
      </c>
      <c r="AE677" s="165">
        <v>8.3812800000000003</v>
      </c>
      <c r="AF677">
        <f t="shared" si="24"/>
        <v>6.1568129122695405E-3</v>
      </c>
    </row>
    <row r="678" spans="12:32">
      <c r="L678" s="165">
        <v>14.345499999999999</v>
      </c>
      <c r="M678">
        <f t="shared" si="25"/>
        <v>6.4176195112253653E-3</v>
      </c>
      <c r="AE678" s="166">
        <v>8.3917900000000003</v>
      </c>
      <c r="AF678">
        <f t="shared" si="24"/>
        <v>6.157319592144034E-3</v>
      </c>
    </row>
    <row r="679" spans="12:32">
      <c r="L679" s="165">
        <v>15.0222</v>
      </c>
      <c r="M679">
        <f t="shared" si="25"/>
        <v>6.4436487390763953E-3</v>
      </c>
      <c r="AE679" s="165">
        <v>8.3960399999999993</v>
      </c>
      <c r="AF679">
        <f t="shared" si="24"/>
        <v>6.1575244368741507E-3</v>
      </c>
    </row>
    <row r="680" spans="12:32">
      <c r="L680" s="165">
        <v>36.407499999999999</v>
      </c>
      <c r="M680">
        <f t="shared" si="25"/>
        <v>6.8330408073077435E-3</v>
      </c>
      <c r="AE680" s="165">
        <v>8.3982399999999995</v>
      </c>
      <c r="AF680">
        <f t="shared" si="24"/>
        <v>6.1576304639996589E-3</v>
      </c>
    </row>
    <row r="681" spans="12:32">
      <c r="L681" s="165">
        <v>8.6247699999999998</v>
      </c>
      <c r="M681">
        <f t="shared" si="25"/>
        <v>6.1685107552756349E-3</v>
      </c>
      <c r="AE681" s="165">
        <v>8.4042399999999997</v>
      </c>
      <c r="AF681">
        <f t="shared" si="24"/>
        <v>6.1579195937029388E-3</v>
      </c>
    </row>
    <row r="682" spans="12:32">
      <c r="L682" s="165">
        <v>6.9902100000000003</v>
      </c>
      <c r="M682">
        <f t="shared" si="25"/>
        <v>6.088374662996247E-3</v>
      </c>
      <c r="AE682" s="165">
        <v>8.4088499999999993</v>
      </c>
      <c r="AF682">
        <f t="shared" si="24"/>
        <v>6.1581417067089212E-3</v>
      </c>
    </row>
    <row r="683" spans="12:32">
      <c r="L683" s="165">
        <v>11.3705</v>
      </c>
      <c r="M683">
        <f t="shared" si="25"/>
        <v>6.294384236542677E-3</v>
      </c>
      <c r="AE683" s="165">
        <v>8.4107099999999999</v>
      </c>
      <c r="AF683">
        <f t="shared" si="24"/>
        <v>6.158231314194405E-3</v>
      </c>
    </row>
    <row r="684" spans="12:32">
      <c r="L684" s="165">
        <v>14.9057</v>
      </c>
      <c r="M684">
        <f t="shared" si="25"/>
        <v>6.4392217368395418E-3</v>
      </c>
      <c r="AE684" s="165">
        <v>8.4152000000000005</v>
      </c>
      <c r="AF684">
        <f t="shared" si="24"/>
        <v>6.1584476043410486E-3</v>
      </c>
    </row>
    <row r="685" spans="12:32">
      <c r="L685" s="165">
        <v>26.363299999999999</v>
      </c>
      <c r="M685">
        <f t="shared" si="25"/>
        <v>6.7593675007195028E-3</v>
      </c>
      <c r="AE685" s="165">
        <v>8.4224099999999993</v>
      </c>
      <c r="AF685">
        <f t="shared" si="24"/>
        <v>6.1587948606813426E-3</v>
      </c>
    </row>
    <row r="686" spans="12:32">
      <c r="L686" s="165">
        <v>21.6249</v>
      </c>
      <c r="M686">
        <f t="shared" si="25"/>
        <v>6.6561106392774953E-3</v>
      </c>
      <c r="AE686" s="166">
        <v>8.4404699999999995</v>
      </c>
      <c r="AF686">
        <f t="shared" si="24"/>
        <v>6.1596643606346259E-3</v>
      </c>
    </row>
    <row r="687" spans="12:32">
      <c r="L687" s="165">
        <v>13.1568</v>
      </c>
      <c r="M687">
        <f t="shared" si="25"/>
        <v>6.3700772169954572E-3</v>
      </c>
      <c r="AE687" s="165">
        <v>8.4409399999999994</v>
      </c>
      <c r="AF687">
        <f t="shared" si="24"/>
        <v>6.1596869825830585E-3</v>
      </c>
    </row>
    <row r="688" spans="12:32">
      <c r="L688" s="165">
        <v>10.9556</v>
      </c>
      <c r="M688">
        <f t="shared" si="25"/>
        <v>6.2760910430141705E-3</v>
      </c>
      <c r="AE688" s="165">
        <v>8.4442799999999991</v>
      </c>
      <c r="AF688">
        <f t="shared" si="24"/>
        <v>6.1598477337013648E-3</v>
      </c>
    </row>
    <row r="689" spans="12:32">
      <c r="L689" s="165"/>
      <c r="M689">
        <f t="shared" si="25"/>
        <v>5.7065367181851909E-3</v>
      </c>
      <c r="AE689" s="165">
        <v>8.4507700000000003</v>
      </c>
      <c r="AF689">
        <f t="shared" si="24"/>
        <v>6.1601600457325753E-3</v>
      </c>
    </row>
    <row r="690" spans="12:32">
      <c r="L690" s="165">
        <v>10.978899999999999</v>
      </c>
      <c r="M690">
        <f t="shared" si="25"/>
        <v>6.2771253493424644E-3</v>
      </c>
      <c r="AE690" s="166">
        <v>8.4547699999999999</v>
      </c>
      <c r="AF690">
        <f t="shared" si="24"/>
        <v>6.1603525038387372E-3</v>
      </c>
    </row>
    <row r="691" spans="12:32">
      <c r="L691" s="165">
        <v>11.850199999999999</v>
      </c>
      <c r="M691">
        <f t="shared" si="25"/>
        <v>6.3152032251691404E-3</v>
      </c>
      <c r="AE691" s="166">
        <v>8.4574099999999994</v>
      </c>
      <c r="AF691">
        <f t="shared" si="24"/>
        <v>6.1604795136338793E-3</v>
      </c>
    </row>
    <row r="692" spans="12:32">
      <c r="L692" s="165">
        <v>10.4701</v>
      </c>
      <c r="M692">
        <f t="shared" si="25"/>
        <v>6.2543512827075995E-3</v>
      </c>
      <c r="AE692" s="165">
        <v>8.4601500000000005</v>
      </c>
      <c r="AF692">
        <f t="shared" si="24"/>
        <v>6.1606113238473655E-3</v>
      </c>
    </row>
    <row r="693" spans="12:32">
      <c r="L693" s="165">
        <v>17.920000000000002</v>
      </c>
      <c r="M693">
        <f t="shared" si="25"/>
        <v>6.54635264222664E-3</v>
      </c>
      <c r="AE693" s="165">
        <v>8.4624600000000001</v>
      </c>
      <c r="AF693">
        <f t="shared" si="24"/>
        <v>6.160722440160111E-3</v>
      </c>
    </row>
    <row r="694" spans="12:32">
      <c r="L694" s="165">
        <v>38.726300000000002</v>
      </c>
      <c r="M694">
        <f t="shared" si="25"/>
        <v>6.821403136424869E-3</v>
      </c>
      <c r="AE694" s="166">
        <v>8.4795700000000007</v>
      </c>
      <c r="AF694">
        <f t="shared" si="24"/>
        <v>6.1615452324451101E-3</v>
      </c>
    </row>
    <row r="695" spans="12:32">
      <c r="L695" s="165">
        <v>41.02</v>
      </c>
      <c r="M695">
        <f t="shared" si="25"/>
        <v>6.7993455407016623E-3</v>
      </c>
      <c r="AE695" s="165">
        <v>8.4828799999999998</v>
      </c>
      <c r="AF695">
        <f t="shared" si="24"/>
        <v>6.1617043565663924E-3</v>
      </c>
    </row>
    <row r="696" spans="12:32">
      <c r="L696" s="165">
        <v>11.9498</v>
      </c>
      <c r="M696">
        <f t="shared" si="25"/>
        <v>6.3194809799560422E-3</v>
      </c>
      <c r="AE696" s="165">
        <v>8.4883299999999995</v>
      </c>
      <c r="AF696">
        <f t="shared" si="24"/>
        <v>6.161966324297375E-3</v>
      </c>
    </row>
    <row r="697" spans="12:32">
      <c r="L697" s="165">
        <v>12.2028</v>
      </c>
      <c r="M697">
        <f t="shared" si="25"/>
        <v>6.330277319902722E-3</v>
      </c>
      <c r="AE697" s="165">
        <v>8.4903099999999991</v>
      </c>
      <c r="AF697">
        <f t="shared" si="24"/>
        <v>6.1620614873490352E-3</v>
      </c>
    </row>
    <row r="698" spans="12:32">
      <c r="L698" s="165">
        <v>9.6673500000000008</v>
      </c>
      <c r="M698">
        <f t="shared" si="25"/>
        <v>6.2176270159374561E-3</v>
      </c>
      <c r="AE698" s="165">
        <v>8.5032200000000007</v>
      </c>
      <c r="AF698">
        <f t="shared" si="24"/>
        <v>6.1626818318430499E-3</v>
      </c>
    </row>
    <row r="699" spans="12:32">
      <c r="L699" s="165">
        <v>28.869399999999999</v>
      </c>
      <c r="M699">
        <f t="shared" si="25"/>
        <v>6.7964918705827543E-3</v>
      </c>
      <c r="AE699" s="165">
        <v>8.5121199999999995</v>
      </c>
      <c r="AF699">
        <f t="shared" si="24"/>
        <v>6.1631093507320172E-3</v>
      </c>
    </row>
    <row r="700" spans="12:32">
      <c r="L700" s="165">
        <v>17.045400000000001</v>
      </c>
      <c r="M700">
        <f t="shared" si="25"/>
        <v>6.516875908368823E-3</v>
      </c>
      <c r="AE700" s="165">
        <v>8.52</v>
      </c>
      <c r="AF700">
        <f t="shared" si="24"/>
        <v>6.1634877782222215E-3</v>
      </c>
    </row>
    <row r="701" spans="12:32">
      <c r="L701" s="165">
        <v>28.213200000000001</v>
      </c>
      <c r="M701">
        <f t="shared" si="25"/>
        <v>6.7879607126444868E-3</v>
      </c>
      <c r="AE701" s="166">
        <v>8.5208499999999994</v>
      </c>
      <c r="AF701">
        <f t="shared" si="24"/>
        <v>6.1635285931225022E-3</v>
      </c>
    </row>
    <row r="702" spans="12:32">
      <c r="L702" s="165">
        <v>35.637099999999997</v>
      </c>
      <c r="M702">
        <f t="shared" si="25"/>
        <v>6.8345241452282511E-3</v>
      </c>
      <c r="AE702" s="166">
        <v>8.5320099999999996</v>
      </c>
      <c r="AF702">
        <f t="shared" si="24"/>
        <v>6.1640643725745349E-3</v>
      </c>
    </row>
    <row r="703" spans="12:32">
      <c r="L703" s="165">
        <v>82.048500000000004</v>
      </c>
      <c r="M703">
        <f t="shared" si="25"/>
        <v>4.9433025492461478E-3</v>
      </c>
      <c r="AE703" s="165">
        <v>8.5350400000000004</v>
      </c>
      <c r="AF703">
        <f t="shared" si="24"/>
        <v>6.1642098087187226E-3</v>
      </c>
    </row>
    <row r="704" spans="12:32">
      <c r="L704" s="165">
        <v>12.0335</v>
      </c>
      <c r="M704">
        <f t="shared" si="25"/>
        <v>6.3230638435748474E-3</v>
      </c>
      <c r="AE704" s="166">
        <v>8.5411000000000001</v>
      </c>
      <c r="AF704">
        <f t="shared" si="24"/>
        <v>6.1645006414655498E-3</v>
      </c>
    </row>
    <row r="705" spans="12:32">
      <c r="L705" s="165">
        <v>10.744</v>
      </c>
      <c r="M705">
        <f t="shared" si="25"/>
        <v>6.2666600282652533E-3</v>
      </c>
      <c r="AE705" s="165">
        <v>8.5463100000000001</v>
      </c>
      <c r="AF705">
        <f t="shared" si="24"/>
        <v>6.164750638686615E-3</v>
      </c>
    </row>
    <row r="706" spans="12:32">
      <c r="L706" s="165">
        <v>14.290800000000001</v>
      </c>
      <c r="M706">
        <f t="shared" si="25"/>
        <v>6.4154824088468298E-3</v>
      </c>
      <c r="AE706" s="178">
        <v>8.5598399999999994</v>
      </c>
      <c r="AF706">
        <f t="shared" si="24"/>
        <v>6.1653996816450826E-3</v>
      </c>
    </row>
    <row r="707" spans="12:32">
      <c r="L707" s="165">
        <v>15.8399</v>
      </c>
      <c r="M707">
        <f t="shared" si="25"/>
        <v>6.4740812784677146E-3</v>
      </c>
      <c r="AE707" s="165">
        <v>8.5603499999999997</v>
      </c>
      <c r="AF707">
        <f t="shared" si="24"/>
        <v>6.1654241415363565E-3</v>
      </c>
    </row>
    <row r="708" spans="12:32">
      <c r="L708" s="165">
        <v>13.607200000000001</v>
      </c>
      <c r="M708">
        <f t="shared" si="25"/>
        <v>6.3883612298674501E-3</v>
      </c>
      <c r="AE708" s="166">
        <v>8.5712600000000005</v>
      </c>
      <c r="AF708">
        <f t="shared" si="24"/>
        <v>6.1659473018641983E-3</v>
      </c>
    </row>
    <row r="709" spans="12:32">
      <c r="L709" s="165">
        <v>14.0443</v>
      </c>
      <c r="M709">
        <f t="shared" si="25"/>
        <v>6.4057908000168216E-3</v>
      </c>
      <c r="AE709" s="165">
        <v>8.5909399999999998</v>
      </c>
      <c r="AF709">
        <f t="shared" ref="AF709:AF772" si="26">NORMDIST(AE709,$N$9,$O$9,FALSE)</f>
        <v>6.1668905718649889E-3</v>
      </c>
    </row>
    <row r="710" spans="12:32">
      <c r="L710" s="165">
        <v>12.0312</v>
      </c>
      <c r="M710">
        <f t="shared" si="25"/>
        <v>6.3229655363312987E-3</v>
      </c>
      <c r="AE710" s="165">
        <v>8.5965600000000002</v>
      </c>
      <c r="AF710">
        <f t="shared" si="26"/>
        <v>6.1671598384308449E-3</v>
      </c>
    </row>
    <row r="711" spans="12:32">
      <c r="L711" s="165">
        <v>11.7285</v>
      </c>
      <c r="M711">
        <f t="shared" si="25"/>
        <v>6.3099552797452139E-3</v>
      </c>
      <c r="AE711" s="165">
        <v>8.6079100000000004</v>
      </c>
      <c r="AF711">
        <f t="shared" si="26"/>
        <v>6.1677035034087514E-3</v>
      </c>
    </row>
    <row r="712" spans="12:32">
      <c r="L712" s="165">
        <v>9.3785299999999996</v>
      </c>
      <c r="M712">
        <f t="shared" si="25"/>
        <v>6.2041798060479807E-3</v>
      </c>
      <c r="AE712" s="165">
        <v>8.6087199999999999</v>
      </c>
      <c r="AF712">
        <f t="shared" si="26"/>
        <v>6.1677422953236739E-3</v>
      </c>
    </row>
    <row r="713" spans="12:32">
      <c r="L713" s="165">
        <v>12.8277</v>
      </c>
      <c r="M713">
        <f t="shared" ref="M713:M776" si="27">NORMDIST(L713,$N$9,$O$9,FALSE)</f>
        <v>6.3565111605586155E-3</v>
      </c>
      <c r="AE713" s="165">
        <v>8.6153899999999997</v>
      </c>
      <c r="AF713">
        <f t="shared" si="26"/>
        <v>6.1680616940946141E-3</v>
      </c>
    </row>
    <row r="714" spans="12:32">
      <c r="L714" s="165">
        <v>10.795500000000001</v>
      </c>
      <c r="M714">
        <f t="shared" si="27"/>
        <v>6.2689616640766868E-3</v>
      </c>
      <c r="AE714" s="165">
        <v>8.6176700000000004</v>
      </c>
      <c r="AF714">
        <f t="shared" si="26"/>
        <v>6.1681708592052527E-3</v>
      </c>
    </row>
    <row r="715" spans="12:32">
      <c r="L715" s="165">
        <v>11.965400000000001</v>
      </c>
      <c r="M715">
        <f t="shared" si="27"/>
        <v>6.3201495852444793E-3</v>
      </c>
      <c r="AE715" s="165">
        <v>8.6247699999999998</v>
      </c>
      <c r="AF715">
        <f t="shared" si="26"/>
        <v>6.1685107552756349E-3</v>
      </c>
    </row>
    <row r="716" spans="12:32">
      <c r="L716" s="165">
        <v>17.717400000000001</v>
      </c>
      <c r="M716">
        <f t="shared" si="27"/>
        <v>6.5396432175498691E-3</v>
      </c>
      <c r="AE716" s="165">
        <v>8.6285100000000003</v>
      </c>
      <c r="AF716">
        <f t="shared" si="26"/>
        <v>6.1686897699496776E-3</v>
      </c>
    </row>
    <row r="717" spans="12:32">
      <c r="L717" s="165">
        <v>8.9469700000000003</v>
      </c>
      <c r="M717">
        <f t="shared" si="27"/>
        <v>6.183858769996462E-3</v>
      </c>
      <c r="AE717" s="165">
        <v>8.6339400000000008</v>
      </c>
      <c r="AF717">
        <f t="shared" si="26"/>
        <v>6.1689496404475908E-3</v>
      </c>
    </row>
    <row r="718" spans="12:32">
      <c r="L718" s="165">
        <v>18.204899999999999</v>
      </c>
      <c r="M718">
        <f t="shared" si="27"/>
        <v>6.5556655834590888E-3</v>
      </c>
      <c r="AE718" s="165">
        <v>8.6419899999999998</v>
      </c>
      <c r="AF718">
        <f t="shared" si="26"/>
        <v>6.1693348215527775E-3</v>
      </c>
    </row>
    <row r="719" spans="12:32">
      <c r="L719" s="165">
        <v>12.6694</v>
      </c>
      <c r="M719">
        <f t="shared" si="27"/>
        <v>6.3499241594952224E-3</v>
      </c>
      <c r="AE719" s="166">
        <v>8.6420899999999996</v>
      </c>
      <c r="AF719">
        <f t="shared" si="26"/>
        <v>6.169339605824547E-3</v>
      </c>
    </row>
    <row r="720" spans="12:32">
      <c r="L720" s="165">
        <v>4.5953999999999997</v>
      </c>
      <c r="M720">
        <f t="shared" si="27"/>
        <v>5.964390065893806E-3</v>
      </c>
      <c r="AE720" s="165">
        <v>8.6430399999999992</v>
      </c>
      <c r="AF720">
        <f t="shared" si="26"/>
        <v>6.1693850556882477E-3</v>
      </c>
    </row>
    <row r="721" spans="12:32">
      <c r="L721" s="165">
        <v>10.9414</v>
      </c>
      <c r="M721">
        <f t="shared" si="27"/>
        <v>6.2754602863926822E-3</v>
      </c>
      <c r="AE721" s="166">
        <v>8.6509099999999997</v>
      </c>
      <c r="AF721">
        <f t="shared" si="26"/>
        <v>6.1697615219519471E-3</v>
      </c>
    </row>
    <row r="722" spans="12:32">
      <c r="L722" s="165">
        <v>45.917200000000001</v>
      </c>
      <c r="M722">
        <f t="shared" si="27"/>
        <v>6.7176813279716833E-3</v>
      </c>
      <c r="AE722" s="166">
        <v>8.6532300000000006</v>
      </c>
      <c r="AF722">
        <f t="shared" si="26"/>
        <v>6.169872483548583E-3</v>
      </c>
    </row>
    <row r="723" spans="12:32">
      <c r="L723" s="165"/>
      <c r="M723">
        <f t="shared" si="27"/>
        <v>5.7065367181851909E-3</v>
      </c>
      <c r="AE723" s="166">
        <v>8.6535700000000002</v>
      </c>
      <c r="AF723">
        <f t="shared" si="26"/>
        <v>6.169888744510613E-3</v>
      </c>
    </row>
    <row r="724" spans="12:32">
      <c r="L724" s="165"/>
      <c r="M724">
        <f t="shared" si="27"/>
        <v>5.7065367181851909E-3</v>
      </c>
      <c r="AE724" s="165">
        <v>8.6567500000000006</v>
      </c>
      <c r="AF724">
        <f t="shared" si="26"/>
        <v>6.1700408242708841E-3</v>
      </c>
    </row>
    <row r="725" spans="12:32">
      <c r="L725" s="165">
        <v>8.1381200000000007</v>
      </c>
      <c r="M725">
        <f t="shared" si="27"/>
        <v>6.1450463416288133E-3</v>
      </c>
      <c r="AE725" s="165">
        <v>8.6601900000000001</v>
      </c>
      <c r="AF725">
        <f t="shared" si="26"/>
        <v>6.1702053218245165E-3</v>
      </c>
    </row>
    <row r="726" spans="12:32">
      <c r="L726" s="165">
        <v>19.356100000000001</v>
      </c>
      <c r="M726">
        <f t="shared" si="27"/>
        <v>6.5918320865103342E-3</v>
      </c>
      <c r="AE726" s="166">
        <v>8.6652299999999993</v>
      </c>
      <c r="AF726">
        <f t="shared" si="26"/>
        <v>6.1704462990843593E-3</v>
      </c>
    </row>
    <row r="727" spans="12:32">
      <c r="L727" s="165">
        <v>33.155500000000004</v>
      </c>
      <c r="M727">
        <f t="shared" si="27"/>
        <v>6.8312089024111459E-3</v>
      </c>
      <c r="AE727" s="165">
        <v>8.6694399999999998</v>
      </c>
      <c r="AF727">
        <f t="shared" si="26"/>
        <v>6.170647563544622E-3</v>
      </c>
    </row>
    <row r="728" spans="12:32">
      <c r="L728" s="165">
        <v>16.255600000000001</v>
      </c>
      <c r="M728">
        <f t="shared" si="27"/>
        <v>6.4891192423171548E-3</v>
      </c>
      <c r="AE728" s="165">
        <v>8.6754999999999995</v>
      </c>
      <c r="AF728">
        <f t="shared" si="26"/>
        <v>6.170937224793927E-3</v>
      </c>
    </row>
    <row r="729" spans="12:32">
      <c r="L729" s="165">
        <v>22.5337</v>
      </c>
      <c r="M729">
        <f t="shared" si="27"/>
        <v>6.6792024600884773E-3</v>
      </c>
      <c r="AE729" s="165">
        <v>8.6763700000000004</v>
      </c>
      <c r="AF729">
        <f t="shared" si="26"/>
        <v>6.1709788054806333E-3</v>
      </c>
    </row>
    <row r="730" spans="12:32">
      <c r="L730" s="165">
        <v>36.533299999999997</v>
      </c>
      <c r="M730">
        <f t="shared" si="27"/>
        <v>6.8326855661359417E-3</v>
      </c>
      <c r="AE730" s="166">
        <v>8.6814999999999998</v>
      </c>
      <c r="AF730">
        <f t="shared" si="26"/>
        <v>6.1712239659702448E-3</v>
      </c>
    </row>
    <row r="731" spans="12:32">
      <c r="L731" s="165">
        <v>14.662699999999999</v>
      </c>
      <c r="M731">
        <f t="shared" si="27"/>
        <v>6.4299150812081674E-3</v>
      </c>
      <c r="AE731" s="165">
        <v>8.6818100000000005</v>
      </c>
      <c r="AF731">
        <f t="shared" si="26"/>
        <v>6.1712387795213727E-3</v>
      </c>
    </row>
    <row r="732" spans="12:32">
      <c r="L732" s="165">
        <v>10.8309</v>
      </c>
      <c r="M732">
        <f t="shared" si="27"/>
        <v>6.2705414186219176E-3</v>
      </c>
      <c r="AE732" s="165">
        <v>8.6857900000000008</v>
      </c>
      <c r="AF732">
        <f t="shared" si="26"/>
        <v>6.1714289540980571E-3</v>
      </c>
    </row>
    <row r="733" spans="12:32">
      <c r="L733" s="165">
        <v>11.274800000000001</v>
      </c>
      <c r="M733">
        <f t="shared" si="27"/>
        <v>6.2901882397987932E-3</v>
      </c>
      <c r="AE733" s="165">
        <v>8.6889900000000004</v>
      </c>
      <c r="AF733">
        <f t="shared" si="26"/>
        <v>6.1715818417201682E-3</v>
      </c>
    </row>
    <row r="734" spans="12:32">
      <c r="L734" s="165">
        <v>20.079000000000001</v>
      </c>
      <c r="M734">
        <f t="shared" si="27"/>
        <v>6.6133298298502955E-3</v>
      </c>
      <c r="AE734" s="166">
        <v>8.7011400000000005</v>
      </c>
      <c r="AF734">
        <f t="shared" si="26"/>
        <v>6.1721622024635539E-3</v>
      </c>
    </row>
    <row r="735" spans="12:32">
      <c r="L735" s="165">
        <v>20.383700000000001</v>
      </c>
      <c r="M735">
        <f t="shared" si="27"/>
        <v>6.6221077424407186E-3</v>
      </c>
      <c r="AE735" s="165">
        <v>8.7103699999999993</v>
      </c>
      <c r="AF735">
        <f t="shared" si="26"/>
        <v>6.1726029432740371E-3</v>
      </c>
    </row>
    <row r="736" spans="12:32">
      <c r="L736" s="165">
        <v>16.293399999999998</v>
      </c>
      <c r="M736">
        <f t="shared" si="27"/>
        <v>6.490472061301383E-3</v>
      </c>
      <c r="AE736" s="165">
        <v>8.7122399999999995</v>
      </c>
      <c r="AF736">
        <f t="shared" si="26"/>
        <v>6.1726922224878515E-3</v>
      </c>
    </row>
    <row r="737" spans="12:32">
      <c r="L737" s="165">
        <v>17.805199999999999</v>
      </c>
      <c r="M737">
        <f t="shared" si="27"/>
        <v>6.5425596891190213E-3</v>
      </c>
      <c r="AE737" s="165">
        <v>8.7155500000000004</v>
      </c>
      <c r="AF737">
        <f t="shared" si="26"/>
        <v>6.1728502391034746E-3</v>
      </c>
    </row>
    <row r="738" spans="12:32">
      <c r="L738" s="165">
        <v>18.921800000000001</v>
      </c>
      <c r="M738">
        <f t="shared" si="27"/>
        <v>6.5784651749000393E-3</v>
      </c>
      <c r="AE738" s="165">
        <v>8.7170400000000008</v>
      </c>
      <c r="AF738">
        <f t="shared" si="26"/>
        <v>6.1729213652910965E-3</v>
      </c>
    </row>
    <row r="739" spans="12:32">
      <c r="L739" s="165">
        <v>9.8875600000000006</v>
      </c>
      <c r="M739">
        <f t="shared" si="27"/>
        <v>6.2277969294019173E-3</v>
      </c>
      <c r="AE739" s="165">
        <v>8.7231299999999994</v>
      </c>
      <c r="AF739">
        <f t="shared" si="26"/>
        <v>6.1732120423804264E-3</v>
      </c>
    </row>
    <row r="740" spans="12:32">
      <c r="L740" s="165">
        <v>15.0799</v>
      </c>
      <c r="M740">
        <f t="shared" si="27"/>
        <v>6.4458329585682008E-3</v>
      </c>
      <c r="AE740" s="165">
        <v>8.7247299999999992</v>
      </c>
      <c r="AF740">
        <f t="shared" si="26"/>
        <v>6.1732884018685218E-3</v>
      </c>
    </row>
    <row r="741" spans="12:32">
      <c r="L741" s="165">
        <v>15.0886</v>
      </c>
      <c r="M741">
        <f t="shared" si="27"/>
        <v>6.4461618126753824E-3</v>
      </c>
      <c r="AE741" s="166">
        <v>8.7255199999999995</v>
      </c>
      <c r="AF741">
        <f t="shared" si="26"/>
        <v>6.1733261030034641E-3</v>
      </c>
    </row>
    <row r="742" spans="12:32">
      <c r="L742" s="165">
        <v>13.8048</v>
      </c>
      <c r="M742">
        <f t="shared" si="27"/>
        <v>6.3962791673757282E-3</v>
      </c>
      <c r="AE742" s="166">
        <v>8.7368699999999997</v>
      </c>
      <c r="AF742">
        <f t="shared" si="26"/>
        <v>6.1738676591197271E-3</v>
      </c>
    </row>
    <row r="743" spans="12:32">
      <c r="L743" s="165">
        <v>20.3658</v>
      </c>
      <c r="M743">
        <f t="shared" si="27"/>
        <v>6.6215967393973988E-3</v>
      </c>
      <c r="AE743" s="166">
        <v>8.7395200000000006</v>
      </c>
      <c r="AF743">
        <f t="shared" si="26"/>
        <v>6.1739940749618279E-3</v>
      </c>
    </row>
    <row r="744" spans="12:32">
      <c r="L744" s="165">
        <v>284.49900000000002</v>
      </c>
      <c r="M744">
        <f t="shared" si="27"/>
        <v>7.3975889550412825E-7</v>
      </c>
      <c r="AE744" s="165">
        <v>8.74437</v>
      </c>
      <c r="AF744">
        <f t="shared" si="26"/>
        <v>6.1742254135483321E-3</v>
      </c>
    </row>
    <row r="745" spans="12:32">
      <c r="L745" s="165">
        <v>7.9289699999999996</v>
      </c>
      <c r="M745">
        <f t="shared" si="27"/>
        <v>6.1348583397171433E-3</v>
      </c>
      <c r="AE745" s="165">
        <v>8.7473899999999993</v>
      </c>
      <c r="AF745">
        <f t="shared" si="26"/>
        <v>6.1743694463971049E-3</v>
      </c>
    </row>
    <row r="746" spans="12:32">
      <c r="L746" s="165">
        <v>14.711600000000001</v>
      </c>
      <c r="M746">
        <f t="shared" si="27"/>
        <v>6.4317957796731452E-3</v>
      </c>
      <c r="AE746" s="166">
        <v>8.7552299999999992</v>
      </c>
      <c r="AF746">
        <f t="shared" si="26"/>
        <v>6.1747432980149954E-3</v>
      </c>
    </row>
    <row r="747" spans="12:32">
      <c r="L747" s="165">
        <v>12.327199999999999</v>
      </c>
      <c r="M747">
        <f t="shared" si="27"/>
        <v>6.3355489850833394E-3</v>
      </c>
      <c r="AE747" s="165">
        <v>8.7600700000000007</v>
      </c>
      <c r="AF747">
        <f t="shared" si="26"/>
        <v>6.1749740498504542E-3</v>
      </c>
    </row>
    <row r="748" spans="12:32">
      <c r="L748" s="165">
        <v>14.773400000000001</v>
      </c>
      <c r="M748">
        <f t="shared" si="27"/>
        <v>6.4341669401704457E-3</v>
      </c>
      <c r="AE748" s="165">
        <v>8.7643299999999993</v>
      </c>
      <c r="AF748">
        <f t="shared" si="26"/>
        <v>6.1751771216090835E-3</v>
      </c>
    </row>
    <row r="749" spans="12:32">
      <c r="L749" s="165">
        <v>4.0151300000000001</v>
      </c>
      <c r="M749">
        <f t="shared" si="27"/>
        <v>5.9332267560352628E-3</v>
      </c>
      <c r="AE749" s="165">
        <v>8.7669999999999995</v>
      </c>
      <c r="AF749">
        <f t="shared" si="26"/>
        <v>6.1753043856142952E-3</v>
      </c>
    </row>
    <row r="750" spans="12:32">
      <c r="L750" s="165">
        <v>23.6037</v>
      </c>
      <c r="M750">
        <f t="shared" si="27"/>
        <v>6.7044093034351916E-3</v>
      </c>
      <c r="AE750" s="165">
        <v>8.7771899999999992</v>
      </c>
      <c r="AF750">
        <f t="shared" si="26"/>
        <v>6.1757899914024854E-3</v>
      </c>
    </row>
    <row r="751" spans="12:32">
      <c r="L751" s="165">
        <v>6.3227200000000003</v>
      </c>
      <c r="M751">
        <f t="shared" si="27"/>
        <v>6.0545848428965113E-3</v>
      </c>
      <c r="AE751" s="165">
        <v>8.7809899999999992</v>
      </c>
      <c r="AF751">
        <f t="shared" si="26"/>
        <v>6.1759710424913452E-3</v>
      </c>
    </row>
    <row r="752" spans="12:32">
      <c r="L752" s="165">
        <v>13.0679</v>
      </c>
      <c r="M752">
        <f t="shared" si="27"/>
        <v>6.3664297092853551E-3</v>
      </c>
      <c r="AE752" s="166">
        <v>8.7815399999999997</v>
      </c>
      <c r="AF752">
        <f t="shared" si="26"/>
        <v>6.1759972455253699E-3</v>
      </c>
    </row>
    <row r="753" spans="12:32">
      <c r="L753" s="165">
        <v>14.2217</v>
      </c>
      <c r="M753">
        <f t="shared" si="27"/>
        <v>6.4127756717285338E-3</v>
      </c>
      <c r="AE753" s="165">
        <v>8.7853600000000007</v>
      </c>
      <c r="AF753">
        <f t="shared" si="26"/>
        <v>6.176179225443495E-3</v>
      </c>
    </row>
    <row r="754" spans="12:32">
      <c r="L754" s="165">
        <v>17.936</v>
      </c>
      <c r="M754">
        <f t="shared" si="27"/>
        <v>6.5468794405594815E-3</v>
      </c>
      <c r="AE754" s="166">
        <v>8.7924299999999995</v>
      </c>
      <c r="AF754">
        <f t="shared" si="26"/>
        <v>6.1765159755632053E-3</v>
      </c>
    </row>
    <row r="755" spans="12:32">
      <c r="L755" s="165">
        <v>30.1158</v>
      </c>
      <c r="M755">
        <f t="shared" si="27"/>
        <v>6.8103550628877902E-3</v>
      </c>
      <c r="AE755" s="165">
        <v>8.7939699999999998</v>
      </c>
      <c r="AF755">
        <f t="shared" si="26"/>
        <v>6.1765893174903306E-3</v>
      </c>
    </row>
    <row r="756" spans="12:32">
      <c r="L756" s="165">
        <v>61.809699999999999</v>
      </c>
      <c r="M756">
        <f t="shared" si="27"/>
        <v>6.1536191891741546E-3</v>
      </c>
      <c r="AE756" s="165">
        <v>8.7967700000000004</v>
      </c>
      <c r="AF756">
        <f t="shared" si="26"/>
        <v>6.1767226576641835E-3</v>
      </c>
    </row>
    <row r="757" spans="12:32">
      <c r="L757" s="165">
        <v>10.430400000000001</v>
      </c>
      <c r="M757">
        <f t="shared" si="27"/>
        <v>6.2525577939428261E-3</v>
      </c>
      <c r="AE757" s="166">
        <v>8.79678</v>
      </c>
      <c r="AF757">
        <f t="shared" si="26"/>
        <v>6.1767231338587768E-3</v>
      </c>
    </row>
    <row r="758" spans="12:32">
      <c r="L758" s="165">
        <v>85.748900000000006</v>
      </c>
      <c r="M758">
        <f t="shared" si="27"/>
        <v>4.6879266921687314E-3</v>
      </c>
      <c r="AE758" s="165">
        <v>8.7992100000000004</v>
      </c>
      <c r="AF758">
        <f t="shared" si="26"/>
        <v>6.1768388448582533E-3</v>
      </c>
    </row>
    <row r="759" spans="12:32">
      <c r="L759" s="165">
        <v>29.623999999999999</v>
      </c>
      <c r="M759">
        <f t="shared" si="27"/>
        <v>6.8052522351587418E-3</v>
      </c>
      <c r="AE759" s="165">
        <v>8.7998899999999995</v>
      </c>
      <c r="AF759">
        <f t="shared" si="26"/>
        <v>6.1768712233620862E-3</v>
      </c>
    </row>
    <row r="760" spans="12:32">
      <c r="L760" s="165">
        <v>8.1366099999999992</v>
      </c>
      <c r="M760">
        <f t="shared" si="27"/>
        <v>6.1449730094827043E-3</v>
      </c>
      <c r="AE760" s="165">
        <v>8.8006499999999992</v>
      </c>
      <c r="AF760">
        <f t="shared" si="26"/>
        <v>6.1769074103104156E-3</v>
      </c>
    </row>
    <row r="761" spans="12:32">
      <c r="L761" s="165">
        <v>161.386</v>
      </c>
      <c r="M761">
        <f t="shared" si="27"/>
        <v>6.5710330816557176E-4</v>
      </c>
      <c r="AE761" s="165">
        <v>8.8012099999999993</v>
      </c>
      <c r="AF761">
        <f t="shared" si="26"/>
        <v>6.1769340738431558E-3</v>
      </c>
    </row>
    <row r="762" spans="12:32">
      <c r="L762" s="165">
        <v>181.584</v>
      </c>
      <c r="M762">
        <f t="shared" si="27"/>
        <v>2.9267302164867306E-4</v>
      </c>
      <c r="AE762" s="166">
        <v>8.8028700000000004</v>
      </c>
      <c r="AF762">
        <f t="shared" si="26"/>
        <v>6.1770131095078389E-3</v>
      </c>
    </row>
    <row r="763" spans="12:32">
      <c r="L763" s="165">
        <v>13.075699999999999</v>
      </c>
      <c r="M763">
        <f t="shared" si="27"/>
        <v>6.3667502455546096E-3</v>
      </c>
      <c r="AE763" s="165">
        <v>8.82118</v>
      </c>
      <c r="AF763">
        <f t="shared" si="26"/>
        <v>6.1778846179862167E-3</v>
      </c>
    </row>
    <row r="764" spans="12:32">
      <c r="L764" s="165">
        <v>18.458400000000001</v>
      </c>
      <c r="M764">
        <f t="shared" si="27"/>
        <v>6.5638317674045678E-3</v>
      </c>
      <c r="AE764" s="166">
        <v>8.8405699999999996</v>
      </c>
      <c r="AF764">
        <f t="shared" si="26"/>
        <v>6.1788070028390586E-3</v>
      </c>
    </row>
    <row r="765" spans="12:32">
      <c r="L765" s="165">
        <v>14.805400000000001</v>
      </c>
      <c r="M765">
        <f t="shared" si="27"/>
        <v>6.4353922341361097E-3</v>
      </c>
      <c r="AE765" s="165">
        <v>8.8435600000000001</v>
      </c>
      <c r="AF765">
        <f t="shared" si="26"/>
        <v>6.1789491891064367E-3</v>
      </c>
    </row>
    <row r="766" spans="12:32">
      <c r="L766" s="165">
        <v>12.6333</v>
      </c>
      <c r="M766">
        <f t="shared" si="27"/>
        <v>6.3484164245753818E-3</v>
      </c>
      <c r="AE766" s="165">
        <v>8.8576999999999995</v>
      </c>
      <c r="AF766">
        <f t="shared" si="26"/>
        <v>6.1796214264081464E-3</v>
      </c>
    </row>
    <row r="767" spans="12:32">
      <c r="L767" s="165">
        <v>19.2698</v>
      </c>
      <c r="M767">
        <f t="shared" si="27"/>
        <v>6.5892028216115468E-3</v>
      </c>
      <c r="AE767" s="166">
        <v>8.8658900000000003</v>
      </c>
      <c r="AF767">
        <f t="shared" si="26"/>
        <v>6.1800106591547921E-3</v>
      </c>
    </row>
    <row r="768" spans="12:32">
      <c r="L768" s="165">
        <v>12.822900000000001</v>
      </c>
      <c r="M768">
        <f t="shared" si="27"/>
        <v>6.3563120152814821E-3</v>
      </c>
      <c r="AE768" s="165">
        <v>8.8768899999999995</v>
      </c>
      <c r="AF768">
        <f t="shared" si="26"/>
        <v>6.1805332852860901E-3</v>
      </c>
    </row>
    <row r="769" spans="12:32">
      <c r="L769" s="165">
        <v>14.0047</v>
      </c>
      <c r="M769">
        <f t="shared" si="27"/>
        <v>6.4042245689143445E-3</v>
      </c>
      <c r="AE769" s="166">
        <v>8.8807899999999993</v>
      </c>
      <c r="AF769">
        <f t="shared" si="26"/>
        <v>6.180718537907289E-3</v>
      </c>
    </row>
    <row r="770" spans="12:32">
      <c r="L770" s="165">
        <v>12.456200000000001</v>
      </c>
      <c r="M770">
        <f t="shared" si="27"/>
        <v>6.3409897995935554E-3</v>
      </c>
      <c r="AE770" s="165">
        <v>8.8892299999999995</v>
      </c>
      <c r="AF770">
        <f t="shared" si="26"/>
        <v>6.1811193681123233E-3</v>
      </c>
    </row>
    <row r="771" spans="12:32">
      <c r="L771" s="165">
        <v>25.610800000000001</v>
      </c>
      <c r="M771">
        <f t="shared" si="27"/>
        <v>6.7458318395300027E-3</v>
      </c>
      <c r="AE771" s="165">
        <v>8.8896800000000002</v>
      </c>
      <c r="AF771">
        <f t="shared" si="26"/>
        <v>6.1811407364919056E-3</v>
      </c>
    </row>
    <row r="772" spans="12:32">
      <c r="L772" s="165">
        <v>11.568899999999999</v>
      </c>
      <c r="M772">
        <f t="shared" si="27"/>
        <v>6.3030380902254265E-3</v>
      </c>
      <c r="AE772" s="166">
        <v>8.88978</v>
      </c>
      <c r="AF772">
        <f t="shared" si="26"/>
        <v>6.1811454849808409E-3</v>
      </c>
    </row>
    <row r="773" spans="12:32">
      <c r="L773" s="165">
        <v>23.882000000000001</v>
      </c>
      <c r="M773">
        <f t="shared" si="27"/>
        <v>6.7106114550997227E-3</v>
      </c>
      <c r="AE773" s="165">
        <v>8.8932300000000009</v>
      </c>
      <c r="AF773">
        <f t="shared" ref="AF773:AF836" si="28">NORMDIST(AE773,$N$9,$O$9,FALSE)</f>
        <v>6.18130929897242E-3</v>
      </c>
    </row>
    <row r="774" spans="12:32">
      <c r="L774" s="165">
        <v>12.339600000000001</v>
      </c>
      <c r="M774">
        <f t="shared" si="27"/>
        <v>6.3360731196992074E-3</v>
      </c>
      <c r="AE774" s="165">
        <v>8.8945600000000002</v>
      </c>
      <c r="AF774">
        <f t="shared" si="28"/>
        <v>6.1813724458453494E-3</v>
      </c>
    </row>
    <row r="775" spans="12:32">
      <c r="L775" s="165">
        <v>20.024899999999999</v>
      </c>
      <c r="M775">
        <f t="shared" si="27"/>
        <v>6.6117536780035758E-3</v>
      </c>
      <c r="AE775" s="165">
        <v>8.8975500000000007</v>
      </c>
      <c r="AF775">
        <f t="shared" si="28"/>
        <v>6.1815143982494811E-3</v>
      </c>
    </row>
    <row r="776" spans="12:32">
      <c r="L776" s="165">
        <v>10.2576</v>
      </c>
      <c r="M776">
        <f t="shared" si="27"/>
        <v>6.2447237103729521E-3</v>
      </c>
      <c r="AE776" s="165">
        <v>8.89771</v>
      </c>
      <c r="AF776">
        <f t="shared" si="28"/>
        <v>6.1815219939994103E-3</v>
      </c>
    </row>
    <row r="777" spans="12:32">
      <c r="L777" s="165">
        <v>24.282399999999999</v>
      </c>
      <c r="M777">
        <f t="shared" ref="M777:M840" si="29">NORMDIST(L777,$N$9,$O$9,FALSE)</f>
        <v>6.7192767901240675E-3</v>
      </c>
      <c r="AE777" s="165">
        <v>8.8983899999999991</v>
      </c>
      <c r="AF777">
        <f t="shared" si="28"/>
        <v>6.1815542755225385E-3</v>
      </c>
    </row>
    <row r="778" spans="12:32">
      <c r="L778" s="165">
        <v>11.554</v>
      </c>
      <c r="M778">
        <f t="shared" si="29"/>
        <v>6.302390294750328E-3</v>
      </c>
      <c r="AE778" s="165">
        <v>8.8999699999999997</v>
      </c>
      <c r="AF778">
        <f t="shared" si="28"/>
        <v>6.1816292800024172E-3</v>
      </c>
    </row>
    <row r="779" spans="12:32">
      <c r="L779" s="165">
        <v>26.2026</v>
      </c>
      <c r="M779">
        <f t="shared" si="29"/>
        <v>6.7565689185591984E-3</v>
      </c>
      <c r="AE779" s="165">
        <v>8.9009800000000006</v>
      </c>
      <c r="AF779">
        <f t="shared" si="28"/>
        <v>6.1816772240077212E-3</v>
      </c>
    </row>
    <row r="780" spans="12:32">
      <c r="L780" s="165">
        <v>11.791399999999999</v>
      </c>
      <c r="M780">
        <f t="shared" si="29"/>
        <v>6.3126705342725379E-3</v>
      </c>
      <c r="AE780" s="165">
        <v>8.9027100000000008</v>
      </c>
      <c r="AF780">
        <f t="shared" si="28"/>
        <v>6.1817593424812666E-3</v>
      </c>
    </row>
    <row r="781" spans="12:32">
      <c r="L781" s="165">
        <v>23.352</v>
      </c>
      <c r="M781">
        <f t="shared" si="29"/>
        <v>6.6986737443524196E-3</v>
      </c>
      <c r="AE781" s="165">
        <v>8.9049600000000009</v>
      </c>
      <c r="AF781">
        <f t="shared" si="28"/>
        <v>6.1818661374717521E-3</v>
      </c>
    </row>
    <row r="782" spans="12:32">
      <c r="L782" s="165">
        <v>23.6723</v>
      </c>
      <c r="M782">
        <f t="shared" si="29"/>
        <v>6.7059517377507961E-3</v>
      </c>
      <c r="AE782" s="165">
        <v>8.9052500000000006</v>
      </c>
      <c r="AF782">
        <f t="shared" si="28"/>
        <v>6.1818799016253537E-3</v>
      </c>
    </row>
    <row r="783" spans="12:32">
      <c r="L783" s="165">
        <v>6.8943300000000001</v>
      </c>
      <c r="M783">
        <f t="shared" si="29"/>
        <v>6.083558363528487E-3</v>
      </c>
      <c r="AE783" s="165">
        <v>8.9071899999999999</v>
      </c>
      <c r="AF783">
        <f t="shared" si="28"/>
        <v>6.1819719759299086E-3</v>
      </c>
    </row>
    <row r="784" spans="12:32">
      <c r="L784" s="165">
        <v>4.1357999999999997</v>
      </c>
      <c r="M784">
        <f t="shared" si="29"/>
        <v>5.9397422270855366E-3</v>
      </c>
      <c r="AE784" s="165">
        <v>8.9118899999999996</v>
      </c>
      <c r="AF784">
        <f t="shared" si="28"/>
        <v>6.1821950199148013E-3</v>
      </c>
    </row>
    <row r="785" spans="12:32">
      <c r="L785" s="165">
        <v>22.6538</v>
      </c>
      <c r="M785">
        <f t="shared" si="29"/>
        <v>6.6821389003860251E-3</v>
      </c>
      <c r="AE785" s="165">
        <v>8.9212199999999999</v>
      </c>
      <c r="AF785">
        <f t="shared" si="28"/>
        <v>6.182637691022474E-3</v>
      </c>
    </row>
    <row r="786" spans="12:32">
      <c r="L786" s="165">
        <v>13.656000000000001</v>
      </c>
      <c r="M786">
        <f t="shared" si="29"/>
        <v>6.3903225701465779E-3</v>
      </c>
      <c r="AE786" s="165">
        <v>8.9311799999999995</v>
      </c>
      <c r="AF786">
        <f t="shared" si="28"/>
        <v>6.1831101137411332E-3</v>
      </c>
    </row>
    <row r="787" spans="12:32">
      <c r="L787" s="165">
        <v>12.7553</v>
      </c>
      <c r="M787">
        <f t="shared" si="29"/>
        <v>6.3535034849398616E-3</v>
      </c>
      <c r="AE787" s="166">
        <v>8.9425899999999992</v>
      </c>
      <c r="AF787">
        <f t="shared" si="28"/>
        <v>6.1836511359428343E-3</v>
      </c>
    </row>
    <row r="788" spans="12:32">
      <c r="L788" s="165">
        <v>8.8999699999999997</v>
      </c>
      <c r="M788">
        <f t="shared" si="29"/>
        <v>6.1816292800024172E-3</v>
      </c>
      <c r="AE788" s="165">
        <v>8.9448799999999995</v>
      </c>
      <c r="AF788">
        <f t="shared" si="28"/>
        <v>6.1837596969470283E-3</v>
      </c>
    </row>
    <row r="789" spans="12:32">
      <c r="L789" s="165">
        <v>17.740300000000001</v>
      </c>
      <c r="M789">
        <f t="shared" si="29"/>
        <v>6.5404051930222301E-3</v>
      </c>
      <c r="AE789" s="165">
        <v>8.9469700000000003</v>
      </c>
      <c r="AF789">
        <f t="shared" si="28"/>
        <v>6.183858769996462E-3</v>
      </c>
    </row>
    <row r="790" spans="12:32">
      <c r="L790" s="165">
        <v>11.4275</v>
      </c>
      <c r="M790">
        <f t="shared" si="29"/>
        <v>6.2968767059302577E-3</v>
      </c>
      <c r="AE790" s="165">
        <v>8.9506499999999996</v>
      </c>
      <c r="AF790">
        <f t="shared" si="28"/>
        <v>6.1840331989958643E-3</v>
      </c>
    </row>
    <row r="791" spans="12:32">
      <c r="L791" s="165">
        <v>12.722099999999999</v>
      </c>
      <c r="M791">
        <f t="shared" si="29"/>
        <v>6.3521214821816926E-3</v>
      </c>
      <c r="AE791" s="165">
        <v>8.9558400000000002</v>
      </c>
      <c r="AF791">
        <f t="shared" si="28"/>
        <v>6.1842791673447708E-3</v>
      </c>
    </row>
    <row r="792" spans="12:32">
      <c r="L792" s="165">
        <v>9.9728700000000003</v>
      </c>
      <c r="M792">
        <f t="shared" si="29"/>
        <v>6.2317174153289773E-3</v>
      </c>
      <c r="AE792" s="165">
        <v>8.9612999999999996</v>
      </c>
      <c r="AF792">
        <f t="shared" si="28"/>
        <v>6.1845378895163429E-3</v>
      </c>
    </row>
    <row r="793" spans="12:32">
      <c r="L793" s="165">
        <v>14.6812</v>
      </c>
      <c r="M793">
        <f t="shared" si="29"/>
        <v>6.430627058989522E-3</v>
      </c>
      <c r="AE793" s="165">
        <v>8.9630600000000005</v>
      </c>
      <c r="AF793">
        <f t="shared" si="28"/>
        <v>6.1846212779124304E-3</v>
      </c>
    </row>
    <row r="794" spans="12:32">
      <c r="L794" s="165">
        <v>10.463699999999999</v>
      </c>
      <c r="M794">
        <f t="shared" si="29"/>
        <v>6.2540623168890969E-3</v>
      </c>
      <c r="AE794" s="165">
        <v>8.9877900000000004</v>
      </c>
      <c r="AF794">
        <f t="shared" si="28"/>
        <v>6.1857925038200619E-3</v>
      </c>
    </row>
    <row r="795" spans="12:32">
      <c r="L795" s="165">
        <v>7.9304699999999997</v>
      </c>
      <c r="M795">
        <f t="shared" si="29"/>
        <v>6.1349316271795658E-3</v>
      </c>
      <c r="AE795" s="165">
        <v>8.9889500000000009</v>
      </c>
      <c r="AF795">
        <f t="shared" si="28"/>
        <v>6.1858474202160845E-3</v>
      </c>
    </row>
    <row r="796" spans="12:32">
      <c r="L796" s="165">
        <v>10.2331</v>
      </c>
      <c r="M796">
        <f t="shared" si="29"/>
        <v>6.2436093406050344E-3</v>
      </c>
      <c r="AE796" s="165">
        <v>8.9929400000000008</v>
      </c>
      <c r="AF796">
        <f t="shared" si="28"/>
        <v>6.1860362987490539E-3</v>
      </c>
    </row>
    <row r="797" spans="12:32">
      <c r="L797" s="165">
        <v>8.2199200000000001</v>
      </c>
      <c r="M797">
        <f t="shared" si="29"/>
        <v>6.1490140624522426E-3</v>
      </c>
      <c r="AE797" s="166">
        <v>8.9964200000000005</v>
      </c>
      <c r="AF797">
        <f t="shared" si="28"/>
        <v>6.1862010160206151E-3</v>
      </c>
    </row>
    <row r="798" spans="12:32">
      <c r="L798" s="165">
        <v>14.2256</v>
      </c>
      <c r="M798">
        <f t="shared" si="29"/>
        <v>6.412928648721187E-3</v>
      </c>
      <c r="AE798" s="165">
        <v>8.9981799999999996</v>
      </c>
      <c r="AF798">
        <f t="shared" si="28"/>
        <v>6.1862843146043662E-3</v>
      </c>
    </row>
    <row r="799" spans="12:32">
      <c r="L799" s="165">
        <v>13.744899999999999</v>
      </c>
      <c r="M799">
        <f t="shared" si="29"/>
        <v>6.3938856462709684E-3</v>
      </c>
      <c r="AE799" s="165">
        <v>9.0008099999999995</v>
      </c>
      <c r="AF799">
        <f t="shared" si="28"/>
        <v>6.1864087808003671E-3</v>
      </c>
    </row>
    <row r="800" spans="12:32">
      <c r="L800" s="165">
        <v>9.5432699999999997</v>
      </c>
      <c r="M800">
        <f t="shared" si="29"/>
        <v>6.211865025932007E-3</v>
      </c>
      <c r="AE800" s="165">
        <v>9.0030400000000004</v>
      </c>
      <c r="AF800">
        <f t="shared" si="28"/>
        <v>6.1865143088983086E-3</v>
      </c>
    </row>
    <row r="801" spans="12:32">
      <c r="L801" s="165">
        <v>6.8203399999999998</v>
      </c>
      <c r="M801">
        <f t="shared" si="29"/>
        <v>6.0798330450857266E-3</v>
      </c>
      <c r="AE801" s="165">
        <v>9.0030999999999999</v>
      </c>
      <c r="AF801">
        <f t="shared" si="28"/>
        <v>6.1865171481194471E-3</v>
      </c>
    </row>
    <row r="802" spans="12:32">
      <c r="L802" s="165">
        <v>11.152200000000001</v>
      </c>
      <c r="M802">
        <f t="shared" si="29"/>
        <v>6.2847922051768035E-3</v>
      </c>
      <c r="AE802" s="166">
        <v>9.0039099999999994</v>
      </c>
      <c r="AF802">
        <f t="shared" si="28"/>
        <v>6.1865554770925268E-3</v>
      </c>
    </row>
    <row r="803" spans="12:32">
      <c r="L803" s="165">
        <v>8.6176700000000004</v>
      </c>
      <c r="M803">
        <f t="shared" si="29"/>
        <v>6.1681708592052527E-3</v>
      </c>
      <c r="AE803" s="165">
        <v>9.0286600000000004</v>
      </c>
      <c r="AF803">
        <f t="shared" si="28"/>
        <v>6.1877261801686397E-3</v>
      </c>
    </row>
    <row r="804" spans="12:32">
      <c r="L804" s="165">
        <v>19.876899999999999</v>
      </c>
      <c r="M804">
        <f t="shared" si="29"/>
        <v>6.6074147537595719E-3</v>
      </c>
      <c r="AE804" s="166">
        <v>9.0550800000000002</v>
      </c>
      <c r="AF804">
        <f t="shared" si="28"/>
        <v>6.1889748926673904E-3</v>
      </c>
    </row>
    <row r="805" spans="12:32">
      <c r="L805" s="165">
        <v>20.4176</v>
      </c>
      <c r="M805">
        <f t="shared" si="29"/>
        <v>6.6230739091874694E-3</v>
      </c>
      <c r="AE805" s="166">
        <v>9.0713299999999997</v>
      </c>
      <c r="AF805">
        <f t="shared" si="28"/>
        <v>6.1897424264829998E-3</v>
      </c>
    </row>
    <row r="806" spans="12:32">
      <c r="L806" s="165">
        <v>10.8963</v>
      </c>
      <c r="M806">
        <f t="shared" si="29"/>
        <v>6.2734549258607886E-3</v>
      </c>
      <c r="AE806" s="165">
        <v>9.0737100000000002</v>
      </c>
      <c r="AF806">
        <f t="shared" si="28"/>
        <v>6.1898548083786807E-3</v>
      </c>
    </row>
    <row r="807" spans="12:32">
      <c r="L807" s="165">
        <v>15.805899999999999</v>
      </c>
      <c r="M807">
        <f t="shared" si="29"/>
        <v>6.4728383452929954E-3</v>
      </c>
      <c r="AE807" s="165">
        <v>9.0762</v>
      </c>
      <c r="AF807">
        <f t="shared" si="28"/>
        <v>6.1899723755636108E-3</v>
      </c>
    </row>
    <row r="808" spans="12:32">
      <c r="L808" s="165">
        <v>32.792900000000003</v>
      </c>
      <c r="M808">
        <f t="shared" si="29"/>
        <v>6.8296908436502463E-3</v>
      </c>
      <c r="AE808" s="165">
        <v>9.0839099999999995</v>
      </c>
      <c r="AF808">
        <f t="shared" si="28"/>
        <v>6.1903363516113159E-3</v>
      </c>
    </row>
    <row r="809" spans="12:32">
      <c r="L809" s="165">
        <v>100.512</v>
      </c>
      <c r="M809">
        <f t="shared" si="29"/>
        <v>3.6450339999564868E-3</v>
      </c>
      <c r="AE809" s="166">
        <v>9.0920900000000007</v>
      </c>
      <c r="AF809">
        <f t="shared" si="28"/>
        <v>6.1907224208684842E-3</v>
      </c>
    </row>
    <row r="810" spans="12:32">
      <c r="L810" s="165">
        <v>42.195</v>
      </c>
      <c r="M810">
        <f t="shared" si="29"/>
        <v>6.7840145771693528E-3</v>
      </c>
      <c r="AE810" s="165">
        <v>9.0960099999999997</v>
      </c>
      <c r="AF810">
        <f t="shared" si="28"/>
        <v>6.1909073974909913E-3</v>
      </c>
    </row>
    <row r="811" spans="12:32">
      <c r="L811" s="165">
        <v>58.685499999999998</v>
      </c>
      <c r="M811">
        <f t="shared" si="29"/>
        <v>6.2973924208745442E-3</v>
      </c>
      <c r="AE811" s="166">
        <v>9.0968599999999995</v>
      </c>
      <c r="AF811">
        <f t="shared" si="28"/>
        <v>6.1909475042631135E-3</v>
      </c>
    </row>
    <row r="812" spans="12:32">
      <c r="L812" s="165"/>
      <c r="M812">
        <f t="shared" si="29"/>
        <v>5.7065367181851909E-3</v>
      </c>
      <c r="AE812" s="165">
        <v>9.1085999999999991</v>
      </c>
      <c r="AF812">
        <f t="shared" si="28"/>
        <v>6.1915013418336806E-3</v>
      </c>
    </row>
    <row r="813" spans="12:32">
      <c r="L813" s="165">
        <v>21.863600000000002</v>
      </c>
      <c r="M813">
        <f t="shared" si="29"/>
        <v>6.6623244519988384E-3</v>
      </c>
      <c r="AE813" s="165">
        <v>9.1115600000000008</v>
      </c>
      <c r="AF813">
        <f t="shared" si="28"/>
        <v>6.191640948889689E-3</v>
      </c>
    </row>
    <row r="814" spans="12:32">
      <c r="L814" s="165">
        <v>33.802100000000003</v>
      </c>
      <c r="M814">
        <f t="shared" si="29"/>
        <v>6.8332623502774708E-3</v>
      </c>
      <c r="AE814" s="166">
        <v>9.1118000000000006</v>
      </c>
      <c r="AF814">
        <f t="shared" si="28"/>
        <v>6.1916522678208061E-3</v>
      </c>
    </row>
    <row r="815" spans="12:32">
      <c r="L815" s="165">
        <v>18.9877</v>
      </c>
      <c r="M815">
        <f t="shared" si="29"/>
        <v>6.5805151495086324E-3</v>
      </c>
      <c r="AE815" s="165">
        <v>9.1241800000000008</v>
      </c>
      <c r="AF815">
        <f t="shared" si="28"/>
        <v>6.1922360220985125E-3</v>
      </c>
    </row>
    <row r="816" spans="12:32">
      <c r="L816" s="165">
        <v>150.84700000000001</v>
      </c>
      <c r="M816">
        <f t="shared" si="29"/>
        <v>9.5557341073688768E-4</v>
      </c>
      <c r="AE816" s="165">
        <v>9.1279000000000003</v>
      </c>
      <c r="AF816">
        <f t="shared" si="28"/>
        <v>6.1924113876233337E-3</v>
      </c>
    </row>
    <row r="817" spans="12:32">
      <c r="L817" s="165">
        <v>14.891400000000001</v>
      </c>
      <c r="M817">
        <f t="shared" si="29"/>
        <v>6.4386767787293622E-3</v>
      </c>
      <c r="AE817" s="165">
        <v>9.1331799999999994</v>
      </c>
      <c r="AF817">
        <f t="shared" si="28"/>
        <v>6.1926602588687546E-3</v>
      </c>
    </row>
    <row r="818" spans="12:32">
      <c r="L818" s="165">
        <v>70.651300000000006</v>
      </c>
      <c r="M818">
        <f t="shared" si="29"/>
        <v>5.6754690931403833E-3</v>
      </c>
      <c r="AE818" s="165">
        <v>9.1334900000000001</v>
      </c>
      <c r="AF818">
        <f t="shared" si="28"/>
        <v>6.1926748693634116E-3</v>
      </c>
    </row>
    <row r="819" spans="12:32">
      <c r="L819" s="165">
        <v>18.873899999999999</v>
      </c>
      <c r="M819">
        <f t="shared" si="29"/>
        <v>6.5769702719228875E-3</v>
      </c>
      <c r="AE819" s="165">
        <v>9.1358499999999996</v>
      </c>
      <c r="AF819">
        <f t="shared" si="28"/>
        <v>6.1927860930485606E-3</v>
      </c>
    </row>
    <row r="820" spans="12:32">
      <c r="L820" s="165">
        <v>23.406500000000001</v>
      </c>
      <c r="M820">
        <f t="shared" si="29"/>
        <v>6.6999258026523359E-3</v>
      </c>
      <c r="AE820" s="166">
        <v>9.1419599999999992</v>
      </c>
      <c r="AF820">
        <f t="shared" si="28"/>
        <v>6.1930740115282053E-3</v>
      </c>
    </row>
    <row r="821" spans="12:32">
      <c r="L821" s="165">
        <v>12.7668</v>
      </c>
      <c r="M821">
        <f t="shared" si="29"/>
        <v>6.3539817814662588E-3</v>
      </c>
      <c r="AE821" s="165">
        <v>9.1479400000000002</v>
      </c>
      <c r="AF821">
        <f t="shared" si="28"/>
        <v>6.1933557513300002E-3</v>
      </c>
    </row>
    <row r="822" spans="12:32">
      <c r="L822" s="165">
        <v>16.769200000000001</v>
      </c>
      <c r="M822">
        <f t="shared" si="29"/>
        <v>6.5072911573432323E-3</v>
      </c>
      <c r="AE822" s="165">
        <v>9.14893</v>
      </c>
      <c r="AF822">
        <f t="shared" si="28"/>
        <v>6.1934023888370162E-3</v>
      </c>
    </row>
    <row r="823" spans="12:32">
      <c r="L823" s="165">
        <v>31.4923</v>
      </c>
      <c r="M823">
        <f t="shared" si="29"/>
        <v>6.8220824141258032E-3</v>
      </c>
      <c r="AE823" s="166">
        <v>9.1554000000000002</v>
      </c>
      <c r="AF823">
        <f t="shared" si="28"/>
        <v>6.1937071462074235E-3</v>
      </c>
    </row>
    <row r="824" spans="12:32">
      <c r="L824" s="165">
        <v>16.4711</v>
      </c>
      <c r="M824">
        <f t="shared" si="29"/>
        <v>6.4967990096878895E-3</v>
      </c>
      <c r="AE824" s="166">
        <v>9.1576299999999993</v>
      </c>
      <c r="AF824">
        <f t="shared" si="28"/>
        <v>6.1938121720678686E-3</v>
      </c>
    </row>
    <row r="825" spans="12:32">
      <c r="L825" s="165">
        <v>9.1279000000000003</v>
      </c>
      <c r="M825">
        <f t="shared" si="29"/>
        <v>6.1924113876233337E-3</v>
      </c>
      <c r="AE825" s="166">
        <v>9.1634799999999998</v>
      </c>
      <c r="AF825">
        <f t="shared" si="28"/>
        <v>6.1940876538337077E-3</v>
      </c>
    </row>
    <row r="826" spans="12:32">
      <c r="L826" s="165">
        <v>23.9787</v>
      </c>
      <c r="M826">
        <f t="shared" si="29"/>
        <v>6.7127321149933828E-3</v>
      </c>
      <c r="AE826" s="165">
        <v>9.1689699999999998</v>
      </c>
      <c r="AF826">
        <f t="shared" si="28"/>
        <v>6.1943461374237832E-3</v>
      </c>
    </row>
    <row r="827" spans="12:32">
      <c r="L827" s="165">
        <v>14.8056</v>
      </c>
      <c r="M827">
        <f t="shared" si="29"/>
        <v>6.4353998868747616E-3</v>
      </c>
      <c r="AE827" s="165">
        <v>9.1703200000000002</v>
      </c>
      <c r="AF827">
        <f t="shared" si="28"/>
        <v>6.1944096922200978E-3</v>
      </c>
    </row>
    <row r="828" spans="12:32">
      <c r="L828" s="165">
        <v>19.8794</v>
      </c>
      <c r="M828">
        <f t="shared" si="29"/>
        <v>6.6074883754853684E-3</v>
      </c>
      <c r="AE828" s="165">
        <v>9.17075</v>
      </c>
      <c r="AF828">
        <f t="shared" si="28"/>
        <v>6.1944299350407701E-3</v>
      </c>
    </row>
    <row r="829" spans="12:32">
      <c r="L829" s="165">
        <v>22.035399999999999</v>
      </c>
      <c r="M829">
        <f t="shared" si="29"/>
        <v>6.6667313190846879E-3</v>
      </c>
      <c r="AE829" s="165">
        <v>9.1761800000000004</v>
      </c>
      <c r="AF829">
        <f t="shared" si="28"/>
        <v>6.1946855362608848E-3</v>
      </c>
    </row>
    <row r="830" spans="12:32">
      <c r="L830" s="165">
        <v>19.386099999999999</v>
      </c>
      <c r="M830">
        <f t="shared" si="29"/>
        <v>6.5927429535095989E-3</v>
      </c>
      <c r="AE830" s="165">
        <v>9.1863499999999991</v>
      </c>
      <c r="AF830">
        <f t="shared" si="28"/>
        <v>6.1951641431166569E-3</v>
      </c>
    </row>
    <row r="831" spans="12:32">
      <c r="L831" s="165">
        <v>18.135999999999999</v>
      </c>
      <c r="M831">
        <f t="shared" si="29"/>
        <v>6.5534264485487218E-3</v>
      </c>
      <c r="AE831" s="165">
        <v>9.1901899999999994</v>
      </c>
      <c r="AF831">
        <f t="shared" si="28"/>
        <v>6.1953448167313676E-3</v>
      </c>
    </row>
    <row r="832" spans="12:32">
      <c r="L832" s="165">
        <v>19.584399999999999</v>
      </c>
      <c r="M832">
        <f t="shared" si="29"/>
        <v>6.5987231079979716E-3</v>
      </c>
      <c r="AE832" s="166">
        <v>9.1918100000000003</v>
      </c>
      <c r="AF832">
        <f t="shared" si="28"/>
        <v>6.1954210319504844E-3</v>
      </c>
    </row>
    <row r="833" spans="12:32">
      <c r="L833" s="165">
        <v>45.8461</v>
      </c>
      <c r="M833">
        <f t="shared" si="29"/>
        <v>6.719198285968328E-3</v>
      </c>
      <c r="AE833" s="165">
        <v>9.1933500000000006</v>
      </c>
      <c r="AF833">
        <f t="shared" si="28"/>
        <v>6.1954934798995826E-3</v>
      </c>
    </row>
    <row r="834" spans="12:32">
      <c r="L834" s="165">
        <v>43.6081</v>
      </c>
      <c r="M834">
        <f t="shared" si="29"/>
        <v>6.7619923573104049E-3</v>
      </c>
      <c r="AE834" s="166">
        <v>9.1937599999999993</v>
      </c>
      <c r="AF834">
        <f t="shared" si="28"/>
        <v>6.1955127674057781E-3</v>
      </c>
    </row>
    <row r="835" spans="12:32">
      <c r="L835" s="165">
        <v>63.721200000000003</v>
      </c>
      <c r="M835">
        <f t="shared" si="29"/>
        <v>6.0587117654500649E-3</v>
      </c>
      <c r="AE835" s="165">
        <v>9.1973900000000004</v>
      </c>
      <c r="AF835">
        <f t="shared" si="28"/>
        <v>6.1956835216840783E-3</v>
      </c>
    </row>
    <row r="836" spans="12:32">
      <c r="L836" s="165">
        <v>24.7987</v>
      </c>
      <c r="M836">
        <f t="shared" si="29"/>
        <v>6.7299994309756896E-3</v>
      </c>
      <c r="AE836" s="165">
        <v>9.1989900000000002</v>
      </c>
      <c r="AF836">
        <f t="shared" si="28"/>
        <v>6.1957587791631854E-3</v>
      </c>
    </row>
    <row r="837" spans="12:32">
      <c r="L837" s="165">
        <v>31.1889</v>
      </c>
      <c r="M837">
        <f t="shared" si="29"/>
        <v>6.8198216637524525E-3</v>
      </c>
      <c r="AE837" s="165">
        <v>9.19937</v>
      </c>
      <c r="AF837">
        <f t="shared" ref="AF837:AF900" si="30">NORMDIST(AE837,$N$9,$O$9,FALSE)</f>
        <v>6.1957766522646547E-3</v>
      </c>
    </row>
    <row r="838" spans="12:32">
      <c r="L838" s="165">
        <v>29.7561</v>
      </c>
      <c r="M838">
        <f t="shared" si="29"/>
        <v>6.8066699714026645E-3</v>
      </c>
      <c r="AE838" s="166">
        <v>9.1996500000000001</v>
      </c>
      <c r="AF838">
        <f t="shared" si="30"/>
        <v>6.1957898217833238E-3</v>
      </c>
    </row>
    <row r="839" spans="12:32">
      <c r="L839" s="165">
        <v>67.545500000000004</v>
      </c>
      <c r="M839">
        <f t="shared" si="29"/>
        <v>5.8543266359411738E-3</v>
      </c>
      <c r="AE839" s="165">
        <v>9.2001600000000003</v>
      </c>
      <c r="AF839">
        <f t="shared" si="30"/>
        <v>6.195813808826469E-3</v>
      </c>
    </row>
    <row r="840" spans="12:32">
      <c r="L840" s="165">
        <v>9.9047199999999993</v>
      </c>
      <c r="M840">
        <f t="shared" si="29"/>
        <v>6.2285864010461238E-3</v>
      </c>
      <c r="AE840" s="165">
        <v>9.2028999999999996</v>
      </c>
      <c r="AF840">
        <f t="shared" si="30"/>
        <v>6.1959426738838553E-3</v>
      </c>
    </row>
    <row r="841" spans="12:32">
      <c r="L841" s="165">
        <v>16.9954</v>
      </c>
      <c r="M841">
        <f t="shared" ref="M841:M904" si="31">NORMDIST(L841,$N$9,$O$9,FALSE)</f>
        <v>6.5151505660652797E-3</v>
      </c>
      <c r="AE841" s="165">
        <v>9.2035900000000002</v>
      </c>
      <c r="AF841">
        <f t="shared" si="30"/>
        <v>6.1959751235737765E-3</v>
      </c>
    </row>
    <row r="842" spans="12:32">
      <c r="L842" s="165">
        <v>15.8104</v>
      </c>
      <c r="M842">
        <f t="shared" si="31"/>
        <v>6.4730029635617992E-3</v>
      </c>
      <c r="AE842" s="165">
        <v>9.2070000000000007</v>
      </c>
      <c r="AF842">
        <f t="shared" si="30"/>
        <v>6.1961354806636913E-3</v>
      </c>
    </row>
    <row r="843" spans="12:32">
      <c r="L843" s="165">
        <v>23.856400000000001</v>
      </c>
      <c r="M843">
        <f t="shared" si="31"/>
        <v>6.7100470684237582E-3</v>
      </c>
      <c r="AE843" s="166">
        <v>9.2103199999999994</v>
      </c>
      <c r="AF843">
        <f t="shared" si="30"/>
        <v>6.1962915891237737E-3</v>
      </c>
    </row>
    <row r="844" spans="12:32">
      <c r="L844" s="165">
        <v>42.470599999999997</v>
      </c>
      <c r="M844">
        <f t="shared" si="31"/>
        <v>6.7800258449999574E-3</v>
      </c>
      <c r="AE844" s="166">
        <v>9.2122600000000006</v>
      </c>
      <c r="AF844">
        <f t="shared" si="30"/>
        <v>6.1963828016684385E-3</v>
      </c>
    </row>
    <row r="845" spans="12:32">
      <c r="L845" s="165">
        <v>49.059399999999997</v>
      </c>
      <c r="M845">
        <f t="shared" si="31"/>
        <v>6.6411334336444377E-3</v>
      </c>
      <c r="AE845" s="165">
        <v>9.2178199999999997</v>
      </c>
      <c r="AF845">
        <f t="shared" si="30"/>
        <v>6.1966441844563862E-3</v>
      </c>
    </row>
    <row r="846" spans="12:32">
      <c r="L846" s="165">
        <v>40.470300000000002</v>
      </c>
      <c r="M846">
        <f t="shared" si="31"/>
        <v>6.805582727336874E-3</v>
      </c>
      <c r="AE846" s="166">
        <v>9.2198899999999995</v>
      </c>
      <c r="AF846">
        <f t="shared" si="30"/>
        <v>6.1967414862853726E-3</v>
      </c>
    </row>
    <row r="847" spans="12:32">
      <c r="L847" s="165">
        <v>34.247900000000001</v>
      </c>
      <c r="M847">
        <f t="shared" si="31"/>
        <v>6.8341900002282666E-3</v>
      </c>
      <c r="AE847" s="165">
        <v>9.2218400000000003</v>
      </c>
      <c r="AF847">
        <f t="shared" si="30"/>
        <v>6.1968331416970245E-3</v>
      </c>
    </row>
    <row r="848" spans="12:32">
      <c r="L848" s="165">
        <v>23.607500000000002</v>
      </c>
      <c r="M848">
        <f t="shared" si="31"/>
        <v>6.7044949774092604E-3</v>
      </c>
      <c r="AE848" s="165">
        <v>9.2285900000000005</v>
      </c>
      <c r="AF848">
        <f t="shared" si="30"/>
        <v>6.1971503674879804E-3</v>
      </c>
    </row>
    <row r="849" spans="12:32">
      <c r="L849" s="165">
        <v>14.6351</v>
      </c>
      <c r="M849">
        <f t="shared" si="31"/>
        <v>6.4288518333808619E-3</v>
      </c>
      <c r="AE849" s="165">
        <v>9.2297999999999991</v>
      </c>
      <c r="AF849">
        <f t="shared" si="30"/>
        <v>6.1972072261047223E-3</v>
      </c>
    </row>
    <row r="850" spans="12:32">
      <c r="L850" s="165">
        <v>10.6305</v>
      </c>
      <c r="M850">
        <f t="shared" si="31"/>
        <v>6.2615732643944632E-3</v>
      </c>
      <c r="AE850" s="165">
        <v>9.2350600000000007</v>
      </c>
      <c r="AF850">
        <f t="shared" si="30"/>
        <v>6.1974543717299132E-3</v>
      </c>
    </row>
    <row r="851" spans="12:32">
      <c r="L851" s="165">
        <v>16.994299999999999</v>
      </c>
      <c r="M851">
        <f t="shared" si="31"/>
        <v>6.5151125599244731E-3</v>
      </c>
      <c r="AE851" s="165">
        <v>9.2385400000000004</v>
      </c>
      <c r="AF851">
        <f t="shared" si="30"/>
        <v>6.1976178602766666E-3</v>
      </c>
    </row>
    <row r="852" spans="12:32">
      <c r="L852" s="165">
        <v>20.184999999999999</v>
      </c>
      <c r="M852">
        <f t="shared" si="31"/>
        <v>6.6164026491394058E-3</v>
      </c>
      <c r="AE852" s="165">
        <v>9.2536400000000008</v>
      </c>
      <c r="AF852">
        <f t="shared" si="30"/>
        <v>6.1983270449789494E-3</v>
      </c>
    </row>
    <row r="853" spans="12:32">
      <c r="L853" s="165">
        <v>19.104500000000002</v>
      </c>
      <c r="M853">
        <f t="shared" si="31"/>
        <v>6.5841294380014157E-3</v>
      </c>
      <c r="AE853" s="165">
        <v>9.2548300000000001</v>
      </c>
      <c r="AF853">
        <f t="shared" si="30"/>
        <v>6.1983829201847787E-3</v>
      </c>
    </row>
    <row r="854" spans="12:32">
      <c r="L854" s="165">
        <v>48.328299999999999</v>
      </c>
      <c r="M854">
        <f t="shared" si="31"/>
        <v>6.6605885935818732E-3</v>
      </c>
      <c r="AE854" s="165">
        <v>9.2616599999999991</v>
      </c>
      <c r="AF854">
        <f t="shared" si="30"/>
        <v>6.1987035756041484E-3</v>
      </c>
    </row>
    <row r="855" spans="12:32">
      <c r="L855" s="165">
        <v>20.486799999999999</v>
      </c>
      <c r="M855">
        <f t="shared" si="31"/>
        <v>6.6250396441152005E-3</v>
      </c>
      <c r="AE855" s="165">
        <v>9.2660300000000007</v>
      </c>
      <c r="AF855">
        <f t="shared" si="30"/>
        <v>6.1989087029099641E-3</v>
      </c>
    </row>
    <row r="856" spans="12:32">
      <c r="L856" s="165">
        <v>16.9693</v>
      </c>
      <c r="M856">
        <f t="shared" si="31"/>
        <v>6.5142482199619638E-3</v>
      </c>
      <c r="AE856" s="166">
        <v>9.2664899999999992</v>
      </c>
      <c r="AF856">
        <f t="shared" si="30"/>
        <v>6.1989302936315176E-3</v>
      </c>
    </row>
    <row r="857" spans="12:32">
      <c r="L857" s="165">
        <v>40.031199999999998</v>
      </c>
      <c r="M857">
        <f t="shared" si="31"/>
        <v>6.8101351379420841E-3</v>
      </c>
      <c r="AE857" s="165">
        <v>9.2676200000000009</v>
      </c>
      <c r="AF857">
        <f t="shared" si="30"/>
        <v>6.1989833303930661E-3</v>
      </c>
    </row>
    <row r="858" spans="12:32">
      <c r="L858" s="165">
        <v>7.1147799999999997</v>
      </c>
      <c r="M858">
        <f t="shared" si="31"/>
        <v>6.0946132678434363E-3</v>
      </c>
      <c r="AE858" s="165">
        <v>9.2712000000000003</v>
      </c>
      <c r="AF858">
        <f t="shared" si="30"/>
        <v>6.1991513460187006E-3</v>
      </c>
    </row>
    <row r="859" spans="12:32">
      <c r="L859" s="165">
        <v>234.09899999999999</v>
      </c>
      <c r="M859">
        <f t="shared" si="31"/>
        <v>2.0405385702529843E-5</v>
      </c>
      <c r="AE859" s="165">
        <v>9.2747700000000002</v>
      </c>
      <c r="AF859">
        <f t="shared" si="30"/>
        <v>6.1993188736382829E-3</v>
      </c>
    </row>
    <row r="860" spans="12:32">
      <c r="L860" s="165">
        <v>22.311299999999999</v>
      </c>
      <c r="M860">
        <f t="shared" si="31"/>
        <v>6.673693589839217E-3</v>
      </c>
      <c r="AE860" s="165">
        <v>9.2753599999999992</v>
      </c>
      <c r="AF860">
        <f t="shared" si="30"/>
        <v>6.1993465584785652E-3</v>
      </c>
    </row>
    <row r="861" spans="12:32">
      <c r="L861" s="165">
        <v>16.281199999999998</v>
      </c>
      <c r="M861">
        <f t="shared" si="31"/>
        <v>6.4900357038426464E-3</v>
      </c>
      <c r="AE861" s="166">
        <v>9.2791599999999992</v>
      </c>
      <c r="AF861">
        <f t="shared" si="30"/>
        <v>6.1995248554038446E-3</v>
      </c>
    </row>
    <row r="862" spans="12:32">
      <c r="L862" s="165">
        <v>17.018699999999999</v>
      </c>
      <c r="M862">
        <f t="shared" si="31"/>
        <v>6.5159551136508174E-3</v>
      </c>
      <c r="AE862" s="166">
        <v>9.2870699999999999</v>
      </c>
      <c r="AF862">
        <f t="shared" si="30"/>
        <v>6.1998959266963815E-3</v>
      </c>
    </row>
    <row r="863" spans="12:32">
      <c r="L863" s="165">
        <v>30.514600000000002</v>
      </c>
      <c r="M863">
        <f t="shared" si="31"/>
        <v>6.814140552105984E-3</v>
      </c>
      <c r="AE863" s="165">
        <v>9.3035399999999999</v>
      </c>
      <c r="AF863">
        <f t="shared" si="30"/>
        <v>6.2006682677311926E-3</v>
      </c>
    </row>
    <row r="864" spans="12:32">
      <c r="L864" s="165">
        <v>16.1389</v>
      </c>
      <c r="M864">
        <f t="shared" si="31"/>
        <v>6.4849273010615643E-3</v>
      </c>
      <c r="AE864" s="165">
        <v>9.3098500000000008</v>
      </c>
      <c r="AF864">
        <f t="shared" si="30"/>
        <v>6.2009640623443265E-3</v>
      </c>
    </row>
    <row r="865" spans="12:32">
      <c r="L865" s="165">
        <v>10.420299999999999</v>
      </c>
      <c r="M865">
        <f t="shared" si="31"/>
        <v>6.2521011365005673E-3</v>
      </c>
      <c r="AE865" s="166">
        <v>9.3106000000000009</v>
      </c>
      <c r="AF865">
        <f t="shared" si="30"/>
        <v>6.2009992163021234E-3</v>
      </c>
    </row>
    <row r="866" spans="12:32">
      <c r="L866" s="165">
        <v>14.396599999999999</v>
      </c>
      <c r="M866">
        <f t="shared" si="31"/>
        <v>6.4196115129270294E-3</v>
      </c>
      <c r="AE866" s="165">
        <v>9.3119899999999998</v>
      </c>
      <c r="AF866">
        <f t="shared" si="30"/>
        <v>6.2010643661237581E-3</v>
      </c>
    </row>
    <row r="867" spans="12:32">
      <c r="L867" s="165">
        <v>19.248899999999999</v>
      </c>
      <c r="M867">
        <f t="shared" si="31"/>
        <v>6.5885640616714647E-3</v>
      </c>
      <c r="AE867" s="165">
        <v>9.3224699999999991</v>
      </c>
      <c r="AF867">
        <f t="shared" si="30"/>
        <v>6.2015554764728899E-3</v>
      </c>
    </row>
    <row r="868" spans="12:32">
      <c r="L868" s="165">
        <v>27.574200000000001</v>
      </c>
      <c r="M868">
        <f t="shared" si="31"/>
        <v>6.7788400281729158E-3</v>
      </c>
      <c r="AE868" s="165">
        <v>9.3228000000000009</v>
      </c>
      <c r="AF868">
        <f t="shared" si="30"/>
        <v>6.2015709382103662E-3</v>
      </c>
    </row>
    <row r="869" spans="12:32">
      <c r="L869" s="165">
        <v>17.9087</v>
      </c>
      <c r="M869">
        <f t="shared" si="31"/>
        <v>6.5459803200813068E-3</v>
      </c>
      <c r="AE869" s="166">
        <v>9.3231400000000004</v>
      </c>
      <c r="AF869">
        <f t="shared" si="30"/>
        <v>6.2015868683183298E-3</v>
      </c>
    </row>
    <row r="870" spans="12:32">
      <c r="L870" s="165">
        <v>23.7928</v>
      </c>
      <c r="M870">
        <f t="shared" si="31"/>
        <v>6.708639540176085E-3</v>
      </c>
      <c r="AE870" s="165">
        <v>9.3250600000000006</v>
      </c>
      <c r="AF870">
        <f t="shared" si="30"/>
        <v>6.2016768233936958E-3</v>
      </c>
    </row>
    <row r="871" spans="12:32">
      <c r="L871" s="165">
        <v>9.4927299999999999</v>
      </c>
      <c r="M871">
        <f t="shared" si="31"/>
        <v>6.2095115526343376E-3</v>
      </c>
      <c r="AE871" s="166">
        <v>9.3313000000000006</v>
      </c>
      <c r="AF871">
        <f t="shared" si="30"/>
        <v>6.2019691400540351E-3</v>
      </c>
    </row>
    <row r="872" spans="12:32">
      <c r="L872" s="165">
        <v>13.7286</v>
      </c>
      <c r="M872">
        <f t="shared" si="31"/>
        <v>6.3932333104779245E-3</v>
      </c>
      <c r="AE872" s="165">
        <v>9.3379300000000001</v>
      </c>
      <c r="AF872">
        <f t="shared" si="30"/>
        <v>6.2022796639329102E-3</v>
      </c>
    </row>
    <row r="873" spans="12:32">
      <c r="L873" s="165">
        <v>9.3937500000000007</v>
      </c>
      <c r="M873">
        <f t="shared" si="31"/>
        <v>6.2048915016870319E-3</v>
      </c>
      <c r="AE873" s="165">
        <v>9.3431300000000004</v>
      </c>
      <c r="AF873">
        <f t="shared" si="30"/>
        <v>6.2025231669551933E-3</v>
      </c>
    </row>
    <row r="874" spans="12:32">
      <c r="L874" s="165">
        <v>63.597999999999999</v>
      </c>
      <c r="M874">
        <f t="shared" si="31"/>
        <v>6.0649804665318628E-3</v>
      </c>
      <c r="AE874" s="165">
        <v>9.3454800000000002</v>
      </c>
      <c r="AF874">
        <f t="shared" si="30"/>
        <v>6.2026331985756689E-3</v>
      </c>
    </row>
    <row r="875" spans="12:32">
      <c r="L875" s="165">
        <v>122.283</v>
      </c>
      <c r="M875">
        <f t="shared" si="31"/>
        <v>2.2379637202268061E-3</v>
      </c>
      <c r="AE875" s="165">
        <v>9.3469899999999999</v>
      </c>
      <c r="AF875">
        <f t="shared" si="30"/>
        <v>6.2027038954687976E-3</v>
      </c>
    </row>
    <row r="876" spans="12:32">
      <c r="L876" s="165">
        <v>28.153400000000001</v>
      </c>
      <c r="M876">
        <f t="shared" si="31"/>
        <v>6.7871411451977887E-3</v>
      </c>
      <c r="AE876" s="165">
        <v>9.3499400000000001</v>
      </c>
      <c r="AF876">
        <f t="shared" si="30"/>
        <v>6.2028420022632877E-3</v>
      </c>
    </row>
    <row r="877" spans="12:32">
      <c r="L877" s="165">
        <v>13.262</v>
      </c>
      <c r="M877">
        <f t="shared" si="31"/>
        <v>6.3743771001467543E-3</v>
      </c>
      <c r="AE877" s="178">
        <v>9.3511199999999999</v>
      </c>
      <c r="AF877">
        <f t="shared" si="30"/>
        <v>6.2028972414056426E-3</v>
      </c>
    </row>
    <row r="878" spans="12:32">
      <c r="L878" s="165">
        <v>28.842600000000001</v>
      </c>
      <c r="M878">
        <f t="shared" si="31"/>
        <v>6.7961600620294743E-3</v>
      </c>
      <c r="AE878" s="165">
        <v>9.3520199999999996</v>
      </c>
      <c r="AF878">
        <f t="shared" si="30"/>
        <v>6.2029393715814151E-3</v>
      </c>
    </row>
    <row r="879" spans="12:32">
      <c r="L879" s="165">
        <v>82.147400000000005</v>
      </c>
      <c r="M879">
        <f t="shared" si="31"/>
        <v>4.9365575524650436E-3</v>
      </c>
      <c r="AE879" s="165">
        <v>9.3547200000000004</v>
      </c>
      <c r="AF879">
        <f t="shared" si="30"/>
        <v>6.2030657549768985E-3</v>
      </c>
    </row>
    <row r="880" spans="12:32">
      <c r="L880" s="165">
        <v>40.201700000000002</v>
      </c>
      <c r="M880">
        <f t="shared" si="31"/>
        <v>6.8084128613134101E-3</v>
      </c>
      <c r="AE880" s="165">
        <v>9.3607600000000009</v>
      </c>
      <c r="AF880">
        <f t="shared" si="30"/>
        <v>6.2033484405769942E-3</v>
      </c>
    </row>
    <row r="881" spans="12:32">
      <c r="L881" s="165">
        <v>31.752199999999998</v>
      </c>
      <c r="M881">
        <f t="shared" si="31"/>
        <v>6.8238730062063751E-3</v>
      </c>
      <c r="AE881" s="165">
        <v>9.3609600000000004</v>
      </c>
      <c r="AF881">
        <f t="shared" si="30"/>
        <v>6.2033578001114862E-3</v>
      </c>
    </row>
    <row r="882" spans="12:32">
      <c r="L882" s="165">
        <v>4.5817600000000001</v>
      </c>
      <c r="M882">
        <f t="shared" si="31"/>
        <v>5.96366242113396E-3</v>
      </c>
      <c r="AE882" s="165">
        <v>9.3684600000000007</v>
      </c>
      <c r="AF882">
        <f t="shared" si="30"/>
        <v>6.2037087402702015E-3</v>
      </c>
    </row>
    <row r="883" spans="12:32">
      <c r="L883" s="165">
        <v>12.226699999999999</v>
      </c>
      <c r="M883">
        <f t="shared" si="31"/>
        <v>6.3312920150680975E-3</v>
      </c>
      <c r="AE883" s="165">
        <v>9.3705499999999997</v>
      </c>
      <c r="AF883">
        <f t="shared" si="30"/>
        <v>6.2038065208828274E-3</v>
      </c>
    </row>
    <row r="884" spans="12:32">
      <c r="L884" s="165">
        <v>11.721500000000001</v>
      </c>
      <c r="M884">
        <f t="shared" si="31"/>
        <v>6.3096527242888474E-3</v>
      </c>
      <c r="AE884" s="166">
        <v>9.3712199999999992</v>
      </c>
      <c r="AF884">
        <f t="shared" si="30"/>
        <v>6.2038378654634147E-3</v>
      </c>
    </row>
    <row r="885" spans="12:32">
      <c r="L885" s="165">
        <v>10.499499999999999</v>
      </c>
      <c r="M885">
        <f t="shared" si="31"/>
        <v>6.255677924685149E-3</v>
      </c>
      <c r="AE885" s="166">
        <v>9.3736800000000002</v>
      </c>
      <c r="AF885">
        <f t="shared" si="30"/>
        <v>6.2039529458830164E-3</v>
      </c>
    </row>
    <row r="886" spans="12:32">
      <c r="L886" s="165">
        <v>12.690200000000001</v>
      </c>
      <c r="M886">
        <f t="shared" si="31"/>
        <v>6.3507919416082477E-3</v>
      </c>
      <c r="AE886" s="165">
        <v>9.3785299999999996</v>
      </c>
      <c r="AF886">
        <f t="shared" si="30"/>
        <v>6.2041798060479807E-3</v>
      </c>
    </row>
    <row r="887" spans="12:32">
      <c r="L887" s="165">
        <v>293.54700000000003</v>
      </c>
      <c r="M887">
        <f t="shared" si="31"/>
        <v>3.7685569826591341E-7</v>
      </c>
      <c r="AE887" s="166">
        <v>9.3811300000000006</v>
      </c>
      <c r="AF887">
        <f t="shared" si="30"/>
        <v>6.2043014075848189E-3</v>
      </c>
    </row>
    <row r="888" spans="12:32">
      <c r="L888" s="165">
        <v>171.86799999999999</v>
      </c>
      <c r="M888">
        <f t="shared" si="31"/>
        <v>4.3836800459055175E-4</v>
      </c>
      <c r="AE888" s="166">
        <v>9.3880499999999998</v>
      </c>
      <c r="AF888">
        <f t="shared" si="30"/>
        <v>6.2046250063772651E-3</v>
      </c>
    </row>
    <row r="889" spans="12:32">
      <c r="L889" s="165">
        <v>91.772599999999997</v>
      </c>
      <c r="M889">
        <f t="shared" si="31"/>
        <v>4.2633168164508822E-3</v>
      </c>
      <c r="AE889" s="178">
        <v>9.3890600000000006</v>
      </c>
      <c r="AF889">
        <f t="shared" si="30"/>
        <v>6.2046722309550455E-3</v>
      </c>
    </row>
    <row r="890" spans="12:32">
      <c r="L890" s="165">
        <v>21.246500000000001</v>
      </c>
      <c r="M890">
        <f t="shared" si="31"/>
        <v>6.646044280388683E-3</v>
      </c>
      <c r="AE890" s="166">
        <v>9.3906799999999997</v>
      </c>
      <c r="AF890">
        <f t="shared" si="30"/>
        <v>6.2047479741783977E-3</v>
      </c>
    </row>
    <row r="891" spans="12:32">
      <c r="L891" s="165">
        <v>13.396000000000001</v>
      </c>
      <c r="M891">
        <f t="shared" si="31"/>
        <v>6.3798283297319524E-3</v>
      </c>
      <c r="AE891" s="165">
        <v>9.3909099999999999</v>
      </c>
      <c r="AF891">
        <f t="shared" si="30"/>
        <v>6.204758727533401E-3</v>
      </c>
    </row>
    <row r="892" spans="12:32">
      <c r="L892" s="165">
        <v>25.575199999999999</v>
      </c>
      <c r="M892">
        <f t="shared" si="31"/>
        <v>6.7451643795879129E-3</v>
      </c>
      <c r="AE892" s="166">
        <v>9.39269</v>
      </c>
      <c r="AF892">
        <f t="shared" si="30"/>
        <v>6.2048419465225782E-3</v>
      </c>
    </row>
    <row r="893" spans="12:32">
      <c r="L893" s="165">
        <v>22.783200000000001</v>
      </c>
      <c r="M893">
        <f t="shared" si="31"/>
        <v>6.6852724939004621E-3</v>
      </c>
      <c r="AE893" s="165">
        <v>9.3937500000000007</v>
      </c>
      <c r="AF893">
        <f t="shared" si="30"/>
        <v>6.2048915016870319E-3</v>
      </c>
    </row>
    <row r="894" spans="12:32">
      <c r="L894" s="165">
        <v>12.4472</v>
      </c>
      <c r="M894">
        <f t="shared" si="31"/>
        <v>6.3406110613032293E-3</v>
      </c>
      <c r="AE894" s="165">
        <v>9.3966200000000004</v>
      </c>
      <c r="AF894">
        <f t="shared" si="30"/>
        <v>6.2050256663474376E-3</v>
      </c>
    </row>
    <row r="895" spans="12:32">
      <c r="L895" s="165">
        <v>21.3827</v>
      </c>
      <c r="M895">
        <f t="shared" si="31"/>
        <v>6.6496979692165946E-3</v>
      </c>
      <c r="AE895" s="166">
        <v>9.3972099999999994</v>
      </c>
      <c r="AF895">
        <f t="shared" si="30"/>
        <v>6.2050532457362815E-3</v>
      </c>
    </row>
    <row r="896" spans="12:32">
      <c r="L896" s="165">
        <v>9.9120799999999996</v>
      </c>
      <c r="M896">
        <f t="shared" si="31"/>
        <v>6.2289248746214762E-3</v>
      </c>
      <c r="AE896" s="165">
        <v>9.3974299999999999</v>
      </c>
      <c r="AF896">
        <f t="shared" si="30"/>
        <v>6.2050635294452865E-3</v>
      </c>
    </row>
    <row r="897" spans="12:32">
      <c r="L897" s="165">
        <v>19.678699999999999</v>
      </c>
      <c r="M897">
        <f t="shared" si="31"/>
        <v>6.6015420935236829E-3</v>
      </c>
      <c r="AE897" s="165">
        <v>9.3979400000000002</v>
      </c>
      <c r="AF897">
        <f t="shared" si="30"/>
        <v>6.2050873686790367E-3</v>
      </c>
    </row>
    <row r="898" spans="12:32">
      <c r="L898" s="165">
        <v>17.600899999999999</v>
      </c>
      <c r="M898">
        <f t="shared" si="31"/>
        <v>6.5357525891158912E-3</v>
      </c>
      <c r="AE898" s="165">
        <v>9.4159500000000005</v>
      </c>
      <c r="AF898">
        <f t="shared" si="30"/>
        <v>6.2059289757755006E-3</v>
      </c>
    </row>
    <row r="899" spans="12:32">
      <c r="L899" s="165">
        <v>26.521699999999999</v>
      </c>
      <c r="M899">
        <f t="shared" si="31"/>
        <v>6.7620770012076165E-3</v>
      </c>
      <c r="AE899" s="165">
        <v>9.4225399999999997</v>
      </c>
      <c r="AF899">
        <f t="shared" si="30"/>
        <v>6.2062368072676091E-3</v>
      </c>
    </row>
    <row r="900" spans="12:32">
      <c r="L900" s="165">
        <v>16.327400000000001</v>
      </c>
      <c r="M900">
        <f t="shared" si="31"/>
        <v>6.4916867977492668E-3</v>
      </c>
      <c r="AE900" s="166">
        <v>9.4248700000000003</v>
      </c>
      <c r="AF900">
        <f t="shared" si="30"/>
        <v>6.2063456307428254E-3</v>
      </c>
    </row>
    <row r="901" spans="12:32">
      <c r="L901" s="165">
        <v>27.520399999999999</v>
      </c>
      <c r="M901">
        <f t="shared" si="31"/>
        <v>6.7780356034197881E-3</v>
      </c>
      <c r="AE901" s="165">
        <v>9.4280000000000008</v>
      </c>
      <c r="AF901">
        <f t="shared" ref="AF901:AF964" si="32">NORMDIST(AE901,$N$9,$O$9,FALSE)</f>
        <v>6.2064918059382508E-3</v>
      </c>
    </row>
    <row r="902" spans="12:32">
      <c r="L902" s="165">
        <v>11.6554</v>
      </c>
      <c r="M902">
        <f t="shared" si="31"/>
        <v>6.3067919791680999E-3</v>
      </c>
      <c r="AE902" s="165">
        <v>9.4303600000000003</v>
      </c>
      <c r="AF902">
        <f t="shared" si="32"/>
        <v>6.20660201157636E-3</v>
      </c>
    </row>
    <row r="903" spans="12:32">
      <c r="L903" s="165">
        <v>16.439</v>
      </c>
      <c r="M903">
        <f t="shared" si="31"/>
        <v>6.4956600993090648E-3</v>
      </c>
      <c r="AE903" s="165">
        <v>9.4334000000000007</v>
      </c>
      <c r="AF903">
        <f t="shared" si="32"/>
        <v>6.2067439593118581E-3</v>
      </c>
    </row>
    <row r="904" spans="12:32">
      <c r="L904" s="165">
        <v>28.403199999999998</v>
      </c>
      <c r="M904">
        <f t="shared" si="31"/>
        <v>6.7905180465173149E-3</v>
      </c>
      <c r="AE904" s="166">
        <v>9.4369099999999992</v>
      </c>
      <c r="AF904">
        <f t="shared" si="32"/>
        <v>6.2069078360097564E-3</v>
      </c>
    </row>
    <row r="905" spans="12:32">
      <c r="L905" s="165">
        <v>33.883200000000002</v>
      </c>
      <c r="M905">
        <f t="shared" ref="M905:M968" si="33">NORMDIST(L905,$N$9,$O$9,FALSE)</f>
        <v>6.8334607614259774E-3</v>
      </c>
      <c r="AE905" s="166">
        <v>9.4388900000000007</v>
      </c>
      <c r="AF905">
        <f t="shared" si="32"/>
        <v>6.2070002712819343E-3</v>
      </c>
    </row>
    <row r="906" spans="12:32">
      <c r="L906" s="165">
        <v>21.046099999999999</v>
      </c>
      <c r="M906">
        <f t="shared" si="33"/>
        <v>6.6406062777602569E-3</v>
      </c>
      <c r="AE906" s="165">
        <v>9.4444199999999991</v>
      </c>
      <c r="AF906">
        <f t="shared" si="32"/>
        <v>6.2072584059194294E-3</v>
      </c>
    </row>
    <row r="907" spans="12:32">
      <c r="L907" s="165">
        <v>234.637</v>
      </c>
      <c r="M907">
        <f t="shared" si="33"/>
        <v>1.9773164980754266E-5</v>
      </c>
      <c r="AE907" s="165">
        <v>9.4511599999999998</v>
      </c>
      <c r="AF907">
        <f t="shared" si="32"/>
        <v>6.2075729612700963E-3</v>
      </c>
    </row>
    <row r="908" spans="12:32">
      <c r="L908" s="165">
        <v>11.1593</v>
      </c>
      <c r="M908">
        <f t="shared" si="33"/>
        <v>6.2851053299455145E-3</v>
      </c>
      <c r="AE908" s="165">
        <v>9.4649699999999992</v>
      </c>
      <c r="AF908">
        <f t="shared" si="32"/>
        <v>6.2082172642695397E-3</v>
      </c>
    </row>
    <row r="909" spans="12:32">
      <c r="L909" s="165">
        <v>13.1828</v>
      </c>
      <c r="M909">
        <f t="shared" si="33"/>
        <v>6.3711415812540738E-3</v>
      </c>
      <c r="AE909" s="165">
        <v>9.4651499999999995</v>
      </c>
      <c r="AF909">
        <f t="shared" si="32"/>
        <v>6.2082256602833969E-3</v>
      </c>
    </row>
    <row r="910" spans="12:32">
      <c r="L910" s="165">
        <v>9.2001600000000003</v>
      </c>
      <c r="M910">
        <f t="shared" si="33"/>
        <v>6.195813808826469E-3</v>
      </c>
      <c r="AE910" s="165">
        <v>9.4683899999999994</v>
      </c>
      <c r="AF910">
        <f t="shared" si="32"/>
        <v>6.2083767803783078E-3</v>
      </c>
    </row>
    <row r="911" spans="12:32">
      <c r="L911" s="165">
        <v>22.366900000000001</v>
      </c>
      <c r="M911">
        <f t="shared" si="33"/>
        <v>6.6750794665137239E-3</v>
      </c>
      <c r="AE911" s="165">
        <v>9.4689599999999992</v>
      </c>
      <c r="AF911">
        <f t="shared" si="32"/>
        <v>6.2084033647226934E-3</v>
      </c>
    </row>
    <row r="912" spans="12:32">
      <c r="L912" s="165">
        <v>13.677300000000001</v>
      </c>
      <c r="M912">
        <f t="shared" si="33"/>
        <v>6.3911774352000223E-3</v>
      </c>
      <c r="AE912" s="166">
        <v>9.4708100000000002</v>
      </c>
      <c r="AF912">
        <f t="shared" si="32"/>
        <v>6.2084896439489811E-3</v>
      </c>
    </row>
    <row r="913" spans="12:32">
      <c r="L913" s="165">
        <v>19.707899999999999</v>
      </c>
      <c r="M913">
        <f t="shared" si="33"/>
        <v>6.6024117423969337E-3</v>
      </c>
      <c r="AE913" s="166">
        <v>9.4733400000000003</v>
      </c>
      <c r="AF913">
        <f t="shared" si="32"/>
        <v>6.2086076284646186E-3</v>
      </c>
    </row>
    <row r="914" spans="12:32">
      <c r="L914" s="165"/>
      <c r="M914">
        <f t="shared" si="33"/>
        <v>5.7065367181851909E-3</v>
      </c>
      <c r="AE914" s="166">
        <v>9.4740400000000005</v>
      </c>
      <c r="AF914">
        <f t="shared" si="32"/>
        <v>6.2086402707375657E-3</v>
      </c>
    </row>
    <row r="915" spans="12:32">
      <c r="L915" s="165">
        <v>133.404</v>
      </c>
      <c r="M915">
        <f t="shared" si="33"/>
        <v>1.6531894636365905E-3</v>
      </c>
      <c r="AE915" s="165">
        <v>9.4812100000000008</v>
      </c>
      <c r="AF915">
        <f t="shared" si="32"/>
        <v>6.208974579339264E-3</v>
      </c>
    </row>
    <row r="916" spans="12:32">
      <c r="L916" s="165">
        <v>31.069400000000002</v>
      </c>
      <c r="M916">
        <f t="shared" si="33"/>
        <v>6.8188808546668358E-3</v>
      </c>
      <c r="AE916" s="165">
        <v>9.4862800000000007</v>
      </c>
      <c r="AF916">
        <f t="shared" si="32"/>
        <v>6.2092109276022127E-3</v>
      </c>
    </row>
    <row r="917" spans="12:32">
      <c r="L917" s="165">
        <v>21.816500000000001</v>
      </c>
      <c r="M917">
        <f t="shared" si="33"/>
        <v>6.6611067127324746E-3</v>
      </c>
      <c r="AE917" s="165">
        <v>9.4927299999999999</v>
      </c>
      <c r="AF917">
        <f t="shared" si="32"/>
        <v>6.2095115526343376E-3</v>
      </c>
    </row>
    <row r="918" spans="12:32">
      <c r="L918" s="165">
        <v>14.834300000000001</v>
      </c>
      <c r="M918">
        <f t="shared" si="33"/>
        <v>6.4364973657302068E-3</v>
      </c>
      <c r="AE918" s="165">
        <v>9.4964399999999998</v>
      </c>
      <c r="AF918">
        <f t="shared" si="32"/>
        <v>6.2096844425306745E-3</v>
      </c>
    </row>
    <row r="919" spans="12:32">
      <c r="L919" s="165">
        <v>20.1434</v>
      </c>
      <c r="M919">
        <f t="shared" si="33"/>
        <v>6.6151991432784199E-3</v>
      </c>
      <c r="AE919" s="166">
        <v>9.5053300000000007</v>
      </c>
      <c r="AF919">
        <f t="shared" si="32"/>
        <v>6.2100986433657164E-3</v>
      </c>
    </row>
    <row r="920" spans="12:32">
      <c r="L920" s="165">
        <v>15.856299999999999</v>
      </c>
      <c r="M920">
        <f t="shared" si="33"/>
        <v>6.4746801108458178E-3</v>
      </c>
      <c r="AE920" s="178">
        <v>9.5089000000000006</v>
      </c>
      <c r="AF920">
        <f t="shared" si="32"/>
        <v>6.2102649432175172E-3</v>
      </c>
    </row>
    <row r="921" spans="12:32">
      <c r="L921" s="165">
        <v>13.4838</v>
      </c>
      <c r="M921">
        <f t="shared" si="33"/>
        <v>6.3833843893933437E-3</v>
      </c>
      <c r="AE921" s="165">
        <v>9.5129800000000007</v>
      </c>
      <c r="AF921">
        <f t="shared" si="32"/>
        <v>6.2104549771959533E-3</v>
      </c>
    </row>
    <row r="922" spans="12:32">
      <c r="L922" s="165">
        <v>13.391500000000001</v>
      </c>
      <c r="M922">
        <f t="shared" si="33"/>
        <v>6.3796457360430891E-3</v>
      </c>
      <c r="AE922" s="165">
        <v>9.5177999999999994</v>
      </c>
      <c r="AF922">
        <f t="shared" si="32"/>
        <v>6.2106794465134714E-3</v>
      </c>
    </row>
    <row r="923" spans="12:32">
      <c r="L923" s="165">
        <v>17.716699999999999</v>
      </c>
      <c r="M923">
        <f t="shared" si="33"/>
        <v>6.5396199112663332E-3</v>
      </c>
      <c r="AE923" s="166">
        <v>9.5191700000000008</v>
      </c>
      <c r="AF923">
        <f t="shared" si="32"/>
        <v>6.2107432417095034E-3</v>
      </c>
    </row>
    <row r="924" spans="12:32">
      <c r="L924" s="165">
        <v>18.5685</v>
      </c>
      <c r="M924">
        <f t="shared" si="33"/>
        <v>6.5673430839480731E-3</v>
      </c>
      <c r="AE924" s="165">
        <v>9.5285700000000002</v>
      </c>
      <c r="AF924">
        <f t="shared" si="32"/>
        <v>6.2111808859621285E-3</v>
      </c>
    </row>
    <row r="925" spans="12:32">
      <c r="L925" s="165">
        <v>17.600000000000001</v>
      </c>
      <c r="M925">
        <f t="shared" si="33"/>
        <v>6.5357224404230113E-3</v>
      </c>
      <c r="AE925" s="166">
        <v>9.5344899999999999</v>
      </c>
      <c r="AF925">
        <f t="shared" si="32"/>
        <v>6.211456441875594E-3</v>
      </c>
    </row>
    <row r="926" spans="12:32">
      <c r="L926" s="165">
        <v>20.199000000000002</v>
      </c>
      <c r="M926">
        <f t="shared" si="33"/>
        <v>6.6168069684985984E-3</v>
      </c>
      <c r="AE926" s="165">
        <v>9.53993</v>
      </c>
      <c r="AF926">
        <f t="shared" si="32"/>
        <v>6.2117096098585414E-3</v>
      </c>
    </row>
    <row r="927" spans="12:32">
      <c r="L927" s="165">
        <v>18.776199999999999</v>
      </c>
      <c r="M927">
        <f t="shared" si="33"/>
        <v>6.5739084979268055E-3</v>
      </c>
      <c r="AE927" s="165">
        <v>9.5432699999999997</v>
      </c>
      <c r="AF927">
        <f t="shared" si="32"/>
        <v>6.211865025932007E-3</v>
      </c>
    </row>
    <row r="928" spans="12:32">
      <c r="L928" s="165">
        <v>49.0396</v>
      </c>
      <c r="M928">
        <f t="shared" si="33"/>
        <v>6.6416733060567171E-3</v>
      </c>
      <c r="AE928" s="165">
        <v>9.5475899999999996</v>
      </c>
      <c r="AF928">
        <f t="shared" si="32"/>
        <v>6.2120660187273734E-3</v>
      </c>
    </row>
    <row r="929" spans="12:32">
      <c r="L929" s="165">
        <v>20.509399999999999</v>
      </c>
      <c r="M929">
        <f t="shared" si="33"/>
        <v>6.6256797416761257E-3</v>
      </c>
      <c r="AE929" s="166">
        <v>9.5495300000000007</v>
      </c>
      <c r="AF929">
        <f t="shared" si="32"/>
        <v>6.2121562704248214E-3</v>
      </c>
    </row>
    <row r="930" spans="12:32">
      <c r="L930" s="165">
        <v>20.761700000000001</v>
      </c>
      <c r="M930">
        <f t="shared" si="33"/>
        <v>6.632762295466341E-3</v>
      </c>
      <c r="AE930" s="166">
        <v>9.5554600000000001</v>
      </c>
      <c r="AF930">
        <f t="shared" si="32"/>
        <v>6.2124321084611571E-3</v>
      </c>
    </row>
    <row r="931" spans="12:32">
      <c r="L931" s="165">
        <v>27.786100000000001</v>
      </c>
      <c r="M931">
        <f t="shared" si="33"/>
        <v>6.7819532751360332E-3</v>
      </c>
      <c r="AE931" s="165">
        <v>9.5581099999999992</v>
      </c>
      <c r="AF931">
        <f t="shared" si="32"/>
        <v>6.2125553582662993E-3</v>
      </c>
    </row>
    <row r="932" spans="12:32">
      <c r="L932" s="165">
        <v>60.898899999999998</v>
      </c>
      <c r="M932">
        <f t="shared" si="33"/>
        <v>6.1970243394188704E-3</v>
      </c>
      <c r="AE932" s="165">
        <v>9.55959</v>
      </c>
      <c r="AF932">
        <f t="shared" si="32"/>
        <v>6.2126241876107983E-3</v>
      </c>
    </row>
    <row r="933" spans="12:32">
      <c r="L933" s="165">
        <v>17.583200000000001</v>
      </c>
      <c r="M933">
        <f t="shared" si="33"/>
        <v>6.5351594051509263E-3</v>
      </c>
      <c r="AE933" s="165">
        <v>9.5639000000000003</v>
      </c>
      <c r="AF933">
        <f t="shared" si="32"/>
        <v>6.2128246114136441E-3</v>
      </c>
    </row>
    <row r="934" spans="12:32">
      <c r="L934" s="165">
        <v>129.47900000000001</v>
      </c>
      <c r="M934">
        <f t="shared" si="33"/>
        <v>1.8473306836617612E-3</v>
      </c>
      <c r="AE934" s="165">
        <v>9.5644799999999996</v>
      </c>
      <c r="AF934">
        <f t="shared" si="32"/>
        <v>6.2128515805057989E-3</v>
      </c>
    </row>
    <row r="935" spans="12:32">
      <c r="L935" s="165"/>
      <c r="M935">
        <f t="shared" si="33"/>
        <v>5.7065367181851909E-3</v>
      </c>
      <c r="AE935" s="166">
        <v>9.5660799999999995</v>
      </c>
      <c r="AF935">
        <f t="shared" si="32"/>
        <v>6.2129259754279288E-3</v>
      </c>
    </row>
    <row r="936" spans="12:32">
      <c r="L936" s="165">
        <v>17.072600000000001</v>
      </c>
      <c r="M936">
        <f t="shared" si="33"/>
        <v>6.5178126778448623E-3</v>
      </c>
      <c r="AE936" s="166">
        <v>9.5674399999999995</v>
      </c>
      <c r="AF936">
        <f t="shared" si="32"/>
        <v>6.2129892081415321E-3</v>
      </c>
    </row>
    <row r="937" spans="12:32">
      <c r="L937" s="165">
        <v>29.199400000000001</v>
      </c>
      <c r="M937">
        <f t="shared" si="33"/>
        <v>6.8004613870593237E-3</v>
      </c>
      <c r="AE937" s="165">
        <v>9.5694099999999995</v>
      </c>
      <c r="AF937">
        <f t="shared" si="32"/>
        <v>6.2130807977465296E-3</v>
      </c>
    </row>
    <row r="938" spans="12:32">
      <c r="L938" s="165">
        <v>108.96899999999999</v>
      </c>
      <c r="M938">
        <f t="shared" si="33"/>
        <v>3.0660911759950111E-3</v>
      </c>
      <c r="AE938" s="165">
        <v>9.5714299999999994</v>
      </c>
      <c r="AF938">
        <f t="shared" si="32"/>
        <v>6.2131747060135021E-3</v>
      </c>
    </row>
    <row r="939" spans="12:32">
      <c r="L939" s="165">
        <v>117.268</v>
      </c>
      <c r="M939">
        <f t="shared" si="33"/>
        <v>2.535179778931747E-3</v>
      </c>
      <c r="AE939" s="165">
        <v>9.5843600000000002</v>
      </c>
      <c r="AF939">
        <f t="shared" si="32"/>
        <v>6.2137756692419738E-3</v>
      </c>
    </row>
    <row r="940" spans="12:32">
      <c r="L940" s="165">
        <v>24.8203</v>
      </c>
      <c r="M940">
        <f t="shared" si="33"/>
        <v>6.7304369211697744E-3</v>
      </c>
      <c r="AE940" s="165">
        <v>9.5847999999999995</v>
      </c>
      <c r="AF940">
        <f t="shared" si="32"/>
        <v>6.2137961153113557E-3</v>
      </c>
    </row>
    <row r="941" spans="12:32">
      <c r="L941" s="165">
        <v>35.421199999999999</v>
      </c>
      <c r="M941">
        <f t="shared" si="33"/>
        <v>6.8347263011203051E-3</v>
      </c>
      <c r="AE941" s="178">
        <v>9.5926799999999997</v>
      </c>
      <c r="AF941">
        <f t="shared" si="32"/>
        <v>6.2141622374266318E-3</v>
      </c>
    </row>
    <row r="942" spans="12:32">
      <c r="L942" s="165">
        <v>42.306800000000003</v>
      </c>
      <c r="M942">
        <f t="shared" si="33"/>
        <v>6.7824144521441429E-3</v>
      </c>
      <c r="AE942" s="165">
        <v>9.5938099999999995</v>
      </c>
      <c r="AF942">
        <f t="shared" si="32"/>
        <v>6.2142147321928298E-3</v>
      </c>
    </row>
    <row r="943" spans="12:32">
      <c r="L943" s="165">
        <v>17.797799999999999</v>
      </c>
      <c r="M943">
        <f t="shared" si="33"/>
        <v>6.5423144027887967E-3</v>
      </c>
      <c r="AE943" s="165">
        <v>9.6043199999999995</v>
      </c>
      <c r="AF943">
        <f t="shared" si="32"/>
        <v>6.2147028896380723E-3</v>
      </c>
    </row>
    <row r="944" spans="12:32">
      <c r="L944" s="165">
        <v>38.6008</v>
      </c>
      <c r="M944">
        <f t="shared" si="33"/>
        <v>6.8223080883350277E-3</v>
      </c>
      <c r="AE944" s="165">
        <v>9.6078700000000001</v>
      </c>
      <c r="AF944">
        <f t="shared" si="32"/>
        <v>6.2148677394491042E-3</v>
      </c>
    </row>
    <row r="945" spans="12:32">
      <c r="L945" s="165">
        <v>56.567900000000002</v>
      </c>
      <c r="M945">
        <f t="shared" si="33"/>
        <v>6.3863358901653441E-3</v>
      </c>
      <c r="AE945" s="165">
        <v>9.6085999999999991</v>
      </c>
      <c r="AF945">
        <f t="shared" si="32"/>
        <v>6.2149016358349152E-3</v>
      </c>
    </row>
    <row r="946" spans="12:32">
      <c r="L946" s="165">
        <v>27.950500000000002</v>
      </c>
      <c r="M946">
        <f t="shared" si="33"/>
        <v>6.7843080383508513E-3</v>
      </c>
      <c r="AE946" s="166">
        <v>9.6215200000000003</v>
      </c>
      <c r="AF946">
        <f t="shared" si="32"/>
        <v>6.2155014251505667E-3</v>
      </c>
    </row>
    <row r="947" spans="12:32">
      <c r="L947" s="165">
        <v>14.2538</v>
      </c>
      <c r="M947">
        <f t="shared" si="33"/>
        <v>6.4140340465442163E-3</v>
      </c>
      <c r="AE947" s="165">
        <v>9.6221399999999999</v>
      </c>
      <c r="AF947">
        <f t="shared" si="32"/>
        <v>6.2155302014077849E-3</v>
      </c>
    </row>
    <row r="948" spans="12:32">
      <c r="L948" s="165">
        <v>41.918999999999997</v>
      </c>
      <c r="M948">
        <f t="shared" si="33"/>
        <v>6.7878597872257007E-3</v>
      </c>
      <c r="AE948" s="165">
        <v>9.6284899999999993</v>
      </c>
      <c r="AF948">
        <f t="shared" si="32"/>
        <v>6.2158248932725046E-3</v>
      </c>
    </row>
    <row r="949" spans="12:32">
      <c r="L949" s="165">
        <v>17.305299999999999</v>
      </c>
      <c r="M949">
        <f t="shared" si="33"/>
        <v>6.5257744620243153E-3</v>
      </c>
      <c r="AE949" s="165">
        <v>9.6296900000000001</v>
      </c>
      <c r="AF949">
        <f t="shared" si="32"/>
        <v>6.2158805763784294E-3</v>
      </c>
    </row>
    <row r="950" spans="12:32">
      <c r="L950" s="165">
        <v>20.0885</v>
      </c>
      <c r="M950">
        <f t="shared" si="33"/>
        <v>6.6136060556144629E-3</v>
      </c>
      <c r="AE950" s="178">
        <v>9.6343200000000007</v>
      </c>
      <c r="AF950">
        <f t="shared" si="32"/>
        <v>6.2160954004124415E-3</v>
      </c>
    </row>
    <row r="951" spans="12:32">
      <c r="L951" s="165">
        <v>9.1933500000000006</v>
      </c>
      <c r="M951">
        <f t="shared" si="33"/>
        <v>6.1954934798995826E-3</v>
      </c>
      <c r="AE951" s="166">
        <v>9.6359100000000009</v>
      </c>
      <c r="AF951">
        <f t="shared" si="32"/>
        <v>6.2161691663670865E-3</v>
      </c>
    </row>
    <row r="952" spans="12:32">
      <c r="L952" s="165">
        <v>14.777900000000001</v>
      </c>
      <c r="M952">
        <f t="shared" si="33"/>
        <v>6.4343393498943382E-3</v>
      </c>
      <c r="AE952" s="165">
        <v>9.6399699999999999</v>
      </c>
      <c r="AF952">
        <f t="shared" si="32"/>
        <v>6.2163575077605338E-3</v>
      </c>
    </row>
    <row r="953" spans="12:32">
      <c r="L953" s="165">
        <v>16.307600000000001</v>
      </c>
      <c r="M953">
        <f t="shared" si="33"/>
        <v>6.4909796325995361E-3</v>
      </c>
      <c r="AE953" s="165">
        <v>9.6500800000000009</v>
      </c>
      <c r="AF953">
        <f t="shared" si="32"/>
        <v>6.2168263997549496E-3</v>
      </c>
    </row>
    <row r="954" spans="12:32">
      <c r="L954" s="165">
        <v>14.6159</v>
      </c>
      <c r="M954">
        <f t="shared" si="33"/>
        <v>6.4281114387224163E-3</v>
      </c>
      <c r="AE954" s="166">
        <v>9.6549700000000005</v>
      </c>
      <c r="AF954">
        <f t="shared" si="32"/>
        <v>6.2170531389767391E-3</v>
      </c>
    </row>
    <row r="955" spans="12:32">
      <c r="L955" s="165">
        <v>20.139199999999999</v>
      </c>
      <c r="M955">
        <f t="shared" si="33"/>
        <v>6.6150774608935209E-3</v>
      </c>
      <c r="AE955" s="165">
        <v>9.66432</v>
      </c>
      <c r="AF955">
        <f t="shared" si="32"/>
        <v>6.2174865807383631E-3</v>
      </c>
    </row>
    <row r="956" spans="12:32">
      <c r="L956" s="165">
        <v>26.352599999999999</v>
      </c>
      <c r="M956">
        <f t="shared" si="33"/>
        <v>6.7591827168854909E-3</v>
      </c>
      <c r="AE956" s="165">
        <v>9.6673500000000008</v>
      </c>
      <c r="AF956">
        <f t="shared" si="32"/>
        <v>6.2176270159374561E-3</v>
      </c>
    </row>
    <row r="957" spans="12:32">
      <c r="L957" s="165">
        <v>15.3354</v>
      </c>
      <c r="M957">
        <f t="shared" si="33"/>
        <v>6.4554379364644499E-3</v>
      </c>
      <c r="AE957" s="165">
        <v>9.6809399999999997</v>
      </c>
      <c r="AF957">
        <f t="shared" si="32"/>
        <v>6.2182567215582083E-3</v>
      </c>
    </row>
    <row r="958" spans="12:32">
      <c r="L958" s="165">
        <v>32.256300000000003</v>
      </c>
      <c r="M958">
        <f t="shared" si="33"/>
        <v>6.826961479096982E-3</v>
      </c>
      <c r="AE958" s="165">
        <v>9.6817700000000002</v>
      </c>
      <c r="AF958">
        <f t="shared" si="32"/>
        <v>6.2182951715442445E-3</v>
      </c>
    </row>
    <row r="959" spans="12:32">
      <c r="L959" s="165">
        <v>17.6129</v>
      </c>
      <c r="M959">
        <f t="shared" si="33"/>
        <v>6.5361544364854994E-3</v>
      </c>
      <c r="AE959" s="165">
        <v>9.6844699999999992</v>
      </c>
      <c r="AF959">
        <f t="shared" si="32"/>
        <v>6.218420242758582E-3</v>
      </c>
    </row>
    <row r="960" spans="12:32">
      <c r="L960" s="165">
        <v>15.673</v>
      </c>
      <c r="M960">
        <f t="shared" si="33"/>
        <v>6.4679611726392887E-3</v>
      </c>
      <c r="AE960" s="165">
        <v>9.6844800000000006</v>
      </c>
      <c r="AF960">
        <f t="shared" si="32"/>
        <v>6.2184207059652451E-3</v>
      </c>
    </row>
    <row r="961" spans="12:32">
      <c r="L961" s="165">
        <v>25.6099</v>
      </c>
      <c r="M961">
        <f t="shared" si="33"/>
        <v>6.7458149956472176E-3</v>
      </c>
      <c r="AE961" s="165">
        <v>9.6852999999999998</v>
      </c>
      <c r="AF961">
        <f t="shared" si="32"/>
        <v>6.2184586884079475E-3</v>
      </c>
    </row>
    <row r="962" spans="12:32">
      <c r="L962" s="165">
        <v>126.88800000000001</v>
      </c>
      <c r="M962">
        <f t="shared" si="33"/>
        <v>1.9829019720453119E-3</v>
      </c>
      <c r="AE962" s="165">
        <v>9.6866900000000005</v>
      </c>
      <c r="AF962">
        <f t="shared" si="32"/>
        <v>6.2185230710067683E-3</v>
      </c>
    </row>
    <row r="963" spans="12:32">
      <c r="L963" s="165">
        <v>12.1378</v>
      </c>
      <c r="M963">
        <f t="shared" si="33"/>
        <v>6.3275131451083801E-3</v>
      </c>
      <c r="AE963" s="165">
        <v>9.6928699999999992</v>
      </c>
      <c r="AF963">
        <f t="shared" si="32"/>
        <v>6.2188092841931573E-3</v>
      </c>
    </row>
    <row r="964" spans="12:32">
      <c r="L964" s="165">
        <v>14.0535</v>
      </c>
      <c r="M964">
        <f t="shared" si="33"/>
        <v>6.4061543046191787E-3</v>
      </c>
      <c r="AE964" s="166">
        <v>9.6948000000000008</v>
      </c>
      <c r="AF964">
        <f t="shared" si="32"/>
        <v>6.2188986563365784E-3</v>
      </c>
    </row>
    <row r="965" spans="12:32">
      <c r="L965" s="165"/>
      <c r="M965">
        <f t="shared" si="33"/>
        <v>5.7065367181851909E-3</v>
      </c>
      <c r="AE965" s="165">
        <v>9.6974999999999998</v>
      </c>
      <c r="AF965">
        <f t="shared" ref="AF965:AF1028" si="34">NORMDIST(AE965,$N$9,$O$9,FALSE)</f>
        <v>6.2190236754692662E-3</v>
      </c>
    </row>
    <row r="966" spans="12:32">
      <c r="L966" s="165">
        <v>23.448399999999999</v>
      </c>
      <c r="M966">
        <f t="shared" si="33"/>
        <v>6.7008845811748399E-3</v>
      </c>
      <c r="AE966" s="165">
        <v>9.7011800000000008</v>
      </c>
      <c r="AF966">
        <f t="shared" si="34"/>
        <v>6.2191940545344958E-3</v>
      </c>
    </row>
    <row r="967" spans="12:32">
      <c r="L967" s="165">
        <v>16.2453</v>
      </c>
      <c r="M967">
        <f t="shared" si="33"/>
        <v>6.4887501941319706E-3</v>
      </c>
      <c r="AE967" s="165">
        <v>9.7081999999999997</v>
      </c>
      <c r="AF967">
        <f t="shared" si="34"/>
        <v>6.2195190155036597E-3</v>
      </c>
    </row>
    <row r="968" spans="12:32">
      <c r="L968" s="165">
        <v>18.505299999999998</v>
      </c>
      <c r="M968">
        <f t="shared" si="33"/>
        <v>6.5653301317249472E-3</v>
      </c>
      <c r="AE968" s="165">
        <v>9.7085000000000008</v>
      </c>
      <c r="AF968">
        <f t="shared" si="34"/>
        <v>6.2195329010984093E-3</v>
      </c>
    </row>
    <row r="969" spans="12:32">
      <c r="L969" s="165">
        <v>15.722300000000001</v>
      </c>
      <c r="M969">
        <f t="shared" ref="M969:M1032" si="35">NORMDIST(L969,$N$9,$O$9,FALSE)</f>
        <v>6.4697738716352144E-3</v>
      </c>
      <c r="AE969" s="166">
        <v>9.7096400000000003</v>
      </c>
      <c r="AF969">
        <f t="shared" si="34"/>
        <v>6.2195856651427539E-3</v>
      </c>
    </row>
    <row r="970" spans="12:32">
      <c r="L970" s="165">
        <v>30.010200000000001</v>
      </c>
      <c r="M970">
        <f t="shared" si="35"/>
        <v>6.8092998093920764E-3</v>
      </c>
      <c r="AE970" s="165">
        <v>9.7135099999999994</v>
      </c>
      <c r="AF970">
        <f t="shared" si="34"/>
        <v>6.2197647708288478E-3</v>
      </c>
    </row>
    <row r="971" spans="12:32">
      <c r="L971" s="165">
        <v>147.209</v>
      </c>
      <c r="M971">
        <f t="shared" si="35"/>
        <v>1.0792344471973771E-3</v>
      </c>
      <c r="AE971" s="166">
        <v>9.7138299999999997</v>
      </c>
      <c r="AF971">
        <f t="shared" si="34"/>
        <v>6.2197795796083057E-3</v>
      </c>
    </row>
    <row r="972" spans="12:32">
      <c r="L972" s="165">
        <v>41.031100000000002</v>
      </c>
      <c r="M972">
        <f t="shared" si="35"/>
        <v>6.7992134416064937E-3</v>
      </c>
      <c r="AE972" s="165">
        <v>9.7194400000000005</v>
      </c>
      <c r="AF972">
        <f t="shared" si="34"/>
        <v>6.2200391713823728E-3</v>
      </c>
    </row>
    <row r="973" spans="12:32">
      <c r="L973" s="165">
        <v>25.1843</v>
      </c>
      <c r="M973">
        <f t="shared" si="35"/>
        <v>6.7376749293429419E-3</v>
      </c>
      <c r="AE973" s="166">
        <v>9.7293599999999998</v>
      </c>
      <c r="AF973">
        <f t="shared" si="34"/>
        <v>6.2204980858492553E-3</v>
      </c>
    </row>
    <row r="974" spans="12:32">
      <c r="L974" s="165">
        <v>14.0228</v>
      </c>
      <c r="M974">
        <f t="shared" si="35"/>
        <v>6.4049407655480681E-3</v>
      </c>
      <c r="AE974" s="165">
        <v>9.74709</v>
      </c>
      <c r="AF974">
        <f t="shared" si="34"/>
        <v>6.2213179396700064E-3</v>
      </c>
    </row>
    <row r="975" spans="12:32">
      <c r="L975" s="165">
        <v>25.433599999999998</v>
      </c>
      <c r="M975">
        <f t="shared" si="35"/>
        <v>6.7424853637716338E-3</v>
      </c>
      <c r="AE975" s="165">
        <v>9.7500599999999995</v>
      </c>
      <c r="AF975">
        <f t="shared" si="34"/>
        <v>6.2214552300210594E-3</v>
      </c>
    </row>
    <row r="976" spans="12:32">
      <c r="L976" s="165">
        <v>10.927199999999999</v>
      </c>
      <c r="M976">
        <f t="shared" si="35"/>
        <v>6.274829221784353E-3</v>
      </c>
      <c r="AE976" s="166">
        <v>9.7585099999999994</v>
      </c>
      <c r="AF976">
        <f t="shared" si="34"/>
        <v>6.2218457657059779E-3</v>
      </c>
    </row>
    <row r="977" spans="12:32">
      <c r="L977" s="165">
        <v>4.9995399999999997</v>
      </c>
      <c r="M977">
        <f t="shared" si="35"/>
        <v>5.985841481739711E-3</v>
      </c>
      <c r="AE977" s="166">
        <v>9.7591199999999994</v>
      </c>
      <c r="AF977">
        <f t="shared" si="34"/>
        <v>6.2218739541251211E-3</v>
      </c>
    </row>
    <row r="978" spans="12:32">
      <c r="L978" s="165">
        <v>83.6404</v>
      </c>
      <c r="M978">
        <f t="shared" si="35"/>
        <v>4.8341592318526042E-3</v>
      </c>
      <c r="AE978" s="166">
        <v>9.7594200000000004</v>
      </c>
      <c r="AF978">
        <f t="shared" si="34"/>
        <v>6.2218878170796415E-3</v>
      </c>
    </row>
    <row r="979" spans="12:32">
      <c r="L979" s="165">
        <v>25.403500000000001</v>
      </c>
      <c r="M979">
        <f t="shared" si="35"/>
        <v>6.7419109072401765E-3</v>
      </c>
      <c r="AE979" s="165">
        <v>9.7620400000000007</v>
      </c>
      <c r="AF979">
        <f t="shared" si="34"/>
        <v>6.2220088812093592E-3</v>
      </c>
    </row>
    <row r="980" spans="12:32">
      <c r="L980" s="165">
        <v>15.726900000000001</v>
      </c>
      <c r="M980">
        <f t="shared" si="35"/>
        <v>6.4699427983333667E-3</v>
      </c>
      <c r="AE980" s="165">
        <v>9.7759699999999992</v>
      </c>
      <c r="AF980">
        <f t="shared" si="34"/>
        <v>6.2226523832538891E-3</v>
      </c>
    </row>
    <row r="981" spans="12:32">
      <c r="L981" s="165">
        <v>52.1736</v>
      </c>
      <c r="M981">
        <f t="shared" si="35"/>
        <v>6.5473797514509933E-3</v>
      </c>
      <c r="AE981" s="165">
        <v>9.7792300000000001</v>
      </c>
      <c r="AF981">
        <f t="shared" si="34"/>
        <v>6.2228029387179076E-3</v>
      </c>
    </row>
    <row r="982" spans="12:32">
      <c r="L982" s="165">
        <v>45.257100000000001</v>
      </c>
      <c r="M982">
        <f t="shared" si="35"/>
        <v>6.7313940024619203E-3</v>
      </c>
      <c r="AE982" s="166">
        <v>9.7873300000000008</v>
      </c>
      <c r="AF982">
        <f t="shared" si="34"/>
        <v>6.2231769499750643E-3</v>
      </c>
    </row>
    <row r="983" spans="12:32">
      <c r="L983" s="165">
        <v>21.229399999999998</v>
      </c>
      <c r="M983">
        <f t="shared" si="35"/>
        <v>6.6455831425088806E-3</v>
      </c>
      <c r="AE983" s="165">
        <v>9.8111800000000002</v>
      </c>
      <c r="AF983">
        <f t="shared" si="34"/>
        <v>6.2242776398119442E-3</v>
      </c>
    </row>
    <row r="984" spans="12:32">
      <c r="L984" s="165">
        <v>22.433499999999999</v>
      </c>
      <c r="M984">
        <f t="shared" si="35"/>
        <v>6.6767319314913051E-3</v>
      </c>
      <c r="AE984" s="165">
        <v>9.8159899999999993</v>
      </c>
      <c r="AF984">
        <f t="shared" si="34"/>
        <v>6.2244995214576736E-3</v>
      </c>
    </row>
    <row r="985" spans="12:32">
      <c r="L985" s="165">
        <v>26.725100000000001</v>
      </c>
      <c r="M985">
        <f t="shared" si="35"/>
        <v>6.7654847706249636E-3</v>
      </c>
      <c r="AE985" s="165">
        <v>9.8244799999999994</v>
      </c>
      <c r="AF985">
        <f t="shared" si="34"/>
        <v>6.2248910748521624E-3</v>
      </c>
    </row>
    <row r="986" spans="12:32">
      <c r="L986" s="165">
        <v>16.140799999999999</v>
      </c>
      <c r="M986">
        <f t="shared" si="35"/>
        <v>6.4849957362226544E-3</v>
      </c>
      <c r="AE986" s="166">
        <v>9.8283000000000005</v>
      </c>
      <c r="AF986">
        <f t="shared" si="34"/>
        <v>6.2250672158933474E-3</v>
      </c>
    </row>
    <row r="987" spans="12:32">
      <c r="L987" s="165">
        <v>32.3675</v>
      </c>
      <c r="M987">
        <f t="shared" si="35"/>
        <v>6.82757439736165E-3</v>
      </c>
      <c r="AE987" s="166">
        <v>9.8314800000000009</v>
      </c>
      <c r="AF987">
        <f t="shared" si="34"/>
        <v>6.2252138298580697E-3</v>
      </c>
    </row>
    <row r="988" spans="12:32">
      <c r="L988" s="165">
        <v>59.5974</v>
      </c>
      <c r="M988">
        <f t="shared" si="35"/>
        <v>6.2569360415335121E-3</v>
      </c>
      <c r="AE988" s="165">
        <v>9.8339300000000005</v>
      </c>
      <c r="AF988">
        <f t="shared" si="34"/>
        <v>6.2253267769107976E-3</v>
      </c>
    </row>
    <row r="989" spans="12:32">
      <c r="L989" s="165">
        <v>14.068300000000001</v>
      </c>
      <c r="M989">
        <f t="shared" si="35"/>
        <v>6.4067387821972258E-3</v>
      </c>
      <c r="AE989" s="165">
        <v>9.8349799999999998</v>
      </c>
      <c r="AF989">
        <f t="shared" si="34"/>
        <v>6.2253751800602384E-3</v>
      </c>
    </row>
    <row r="990" spans="12:32">
      <c r="L990" s="165">
        <v>13.9085</v>
      </c>
      <c r="M990">
        <f t="shared" si="35"/>
        <v>6.4004090583788635E-3</v>
      </c>
      <c r="AE990" s="166">
        <v>9.8355899999999998</v>
      </c>
      <c r="AF990">
        <f t="shared" si="34"/>
        <v>6.225403299232826E-3</v>
      </c>
    </row>
    <row r="991" spans="12:32">
      <c r="L991" s="165">
        <v>11.2599</v>
      </c>
      <c r="M991">
        <f t="shared" si="35"/>
        <v>6.2895336751542614E-3</v>
      </c>
      <c r="AE991" s="165">
        <v>9.8363499999999995</v>
      </c>
      <c r="AF991">
        <f t="shared" si="34"/>
        <v>6.2254383321824584E-3</v>
      </c>
    </row>
    <row r="992" spans="12:32">
      <c r="L992" s="165">
        <v>14.880800000000001</v>
      </c>
      <c r="M992">
        <f t="shared" si="35"/>
        <v>6.438272604138766E-3</v>
      </c>
      <c r="AE992" s="165">
        <v>9.8436699999999995</v>
      </c>
      <c r="AF992">
        <f t="shared" si="34"/>
        <v>6.2257757108553583E-3</v>
      </c>
    </row>
    <row r="993" spans="12:32">
      <c r="L993" s="165">
        <v>30.2941</v>
      </c>
      <c r="M993">
        <f t="shared" si="35"/>
        <v>6.8120865670490225E-3</v>
      </c>
      <c r="AE993" s="165">
        <v>9.8457399999999993</v>
      </c>
      <c r="AF993">
        <f t="shared" si="34"/>
        <v>6.2258711026755703E-3</v>
      </c>
    </row>
    <row r="994" spans="12:32">
      <c r="L994" s="165">
        <v>29.3506</v>
      </c>
      <c r="M994">
        <f t="shared" si="35"/>
        <v>6.8022082880294828E-3</v>
      </c>
      <c r="AE994" s="165">
        <v>9.8494299999999999</v>
      </c>
      <c r="AF994">
        <f t="shared" si="34"/>
        <v>6.2260411331678785E-3</v>
      </c>
    </row>
    <row r="995" spans="12:32">
      <c r="L995" s="165">
        <v>44.967199999999998</v>
      </c>
      <c r="M995">
        <f t="shared" si="35"/>
        <v>6.7371528097973539E-3</v>
      </c>
      <c r="AE995" s="166">
        <v>9.8621700000000008</v>
      </c>
      <c r="AF995">
        <f t="shared" si="34"/>
        <v>6.2266280205280702E-3</v>
      </c>
    </row>
    <row r="996" spans="12:32">
      <c r="L996" s="165">
        <v>9.9410799999999995</v>
      </c>
      <c r="M996">
        <f t="shared" si="35"/>
        <v>6.2302577489850288E-3</v>
      </c>
      <c r="AE996" s="165">
        <v>9.8631399999999996</v>
      </c>
      <c r="AF996">
        <f t="shared" si="34"/>
        <v>6.2266726951581194E-3</v>
      </c>
    </row>
    <row r="997" spans="12:32">
      <c r="L997" s="165">
        <v>17.586400000000001</v>
      </c>
      <c r="M997">
        <f t="shared" si="35"/>
        <v>6.5352666879657873E-3</v>
      </c>
      <c r="AE997" s="178">
        <v>9.8652899999999999</v>
      </c>
      <c r="AF997">
        <f t="shared" si="34"/>
        <v>6.226771711257871E-3</v>
      </c>
    </row>
    <row r="998" spans="12:32">
      <c r="L998" s="165">
        <v>19.8965</v>
      </c>
      <c r="M998">
        <f t="shared" si="35"/>
        <v>6.6079916450501519E-3</v>
      </c>
      <c r="AE998" s="165">
        <v>9.8695900000000005</v>
      </c>
      <c r="AF998">
        <f t="shared" si="34"/>
        <v>6.2269697228348065E-3</v>
      </c>
    </row>
    <row r="999" spans="12:32">
      <c r="L999" s="165">
        <v>11.6539</v>
      </c>
      <c r="M999">
        <f t="shared" si="35"/>
        <v>6.3067269817944655E-3</v>
      </c>
      <c r="AE999" s="165">
        <v>9.8745700000000003</v>
      </c>
      <c r="AF999">
        <f t="shared" si="34"/>
        <v>6.2271990135040044E-3</v>
      </c>
    </row>
    <row r="1000" spans="12:32">
      <c r="L1000" s="165">
        <v>23.122199999999999</v>
      </c>
      <c r="M1000">
        <f t="shared" si="35"/>
        <v>6.6933328189652842E-3</v>
      </c>
      <c r="AE1000" s="165">
        <v>9.8756299999999992</v>
      </c>
      <c r="AF1000">
        <f t="shared" si="34"/>
        <v>6.2272478135838027E-3</v>
      </c>
    </row>
    <row r="1001" spans="12:32">
      <c r="L1001" s="165">
        <v>34.1875</v>
      </c>
      <c r="M1001">
        <f t="shared" si="35"/>
        <v>6.8340876558797056E-3</v>
      </c>
      <c r="AE1001" s="165">
        <v>9.8770699999999998</v>
      </c>
      <c r="AF1001">
        <f t="shared" si="34"/>
        <v>6.2273141053543557E-3</v>
      </c>
    </row>
    <row r="1002" spans="12:32">
      <c r="L1002" s="165">
        <v>29.551200000000001</v>
      </c>
      <c r="M1002">
        <f t="shared" si="35"/>
        <v>6.8044561540461972E-3</v>
      </c>
      <c r="AE1002" s="165">
        <v>9.8793699999999998</v>
      </c>
      <c r="AF1002">
        <f t="shared" si="34"/>
        <v>6.2274199816454946E-3</v>
      </c>
    </row>
    <row r="1003" spans="12:32">
      <c r="L1003" s="165">
        <v>26.488700000000001</v>
      </c>
      <c r="M1003">
        <f t="shared" si="35"/>
        <v>6.7615165388136139E-3</v>
      </c>
      <c r="AE1003" s="165">
        <v>9.8813899999999997</v>
      </c>
      <c r="AF1003">
        <f t="shared" si="34"/>
        <v>6.2275129621582343E-3</v>
      </c>
    </row>
    <row r="1004" spans="12:32">
      <c r="L1004" s="165">
        <v>31.7699</v>
      </c>
      <c r="M1004">
        <f t="shared" si="35"/>
        <v>6.8239900473531338E-3</v>
      </c>
      <c r="AE1004" s="165">
        <v>9.8875600000000006</v>
      </c>
      <c r="AF1004">
        <f t="shared" si="34"/>
        <v>6.2277969294019173E-3</v>
      </c>
    </row>
    <row r="1005" spans="12:32">
      <c r="L1005" s="165">
        <v>25.832999999999998</v>
      </c>
      <c r="M1005">
        <f t="shared" si="35"/>
        <v>6.7499425861211387E-3</v>
      </c>
      <c r="AE1005" s="165">
        <v>9.8906399999999994</v>
      </c>
      <c r="AF1005">
        <f t="shared" si="34"/>
        <v>6.2279386617093658E-3</v>
      </c>
    </row>
    <row r="1006" spans="12:32">
      <c r="L1006" s="165">
        <v>68.412599999999998</v>
      </c>
      <c r="M1006">
        <f t="shared" si="35"/>
        <v>5.8054858855393094E-3</v>
      </c>
      <c r="AE1006" s="166">
        <v>9.8928200000000004</v>
      </c>
      <c r="AF1006">
        <f t="shared" si="34"/>
        <v>6.2280389702006403E-3</v>
      </c>
    </row>
    <row r="1007" spans="12:32">
      <c r="L1007" s="165">
        <v>13.8096</v>
      </c>
      <c r="M1007">
        <f t="shared" si="35"/>
        <v>6.3964707159678107E-3</v>
      </c>
      <c r="AE1007" s="165">
        <v>9.9047199999999993</v>
      </c>
      <c r="AF1007">
        <f t="shared" si="34"/>
        <v>6.2285864010461238E-3</v>
      </c>
    </row>
    <row r="1008" spans="12:32">
      <c r="L1008" s="165">
        <v>144.51599999999999</v>
      </c>
      <c r="M1008">
        <f t="shared" si="35"/>
        <v>1.1780187218292239E-3</v>
      </c>
      <c r="AE1008" s="165">
        <v>9.9090799999999994</v>
      </c>
      <c r="AF1008">
        <f t="shared" si="34"/>
        <v>6.2287869195852422E-3</v>
      </c>
    </row>
    <row r="1009" spans="12:32">
      <c r="L1009" s="165">
        <v>12.149800000000001</v>
      </c>
      <c r="M1009">
        <f t="shared" si="35"/>
        <v>6.3280239540937297E-3</v>
      </c>
      <c r="AE1009" s="165">
        <v>9.9093499999999999</v>
      </c>
      <c r="AF1009">
        <f t="shared" si="34"/>
        <v>6.2287993360871981E-3</v>
      </c>
    </row>
    <row r="1010" spans="12:32">
      <c r="L1010" s="165">
        <v>28.0107</v>
      </c>
      <c r="M1010">
        <f t="shared" si="35"/>
        <v>6.7851570461219569E-3</v>
      </c>
      <c r="AE1010" s="165">
        <v>9.9120799999999996</v>
      </c>
      <c r="AF1010">
        <f t="shared" si="34"/>
        <v>6.2289248746214762E-3</v>
      </c>
    </row>
    <row r="1011" spans="12:32">
      <c r="L1011" s="165">
        <v>32.183900000000001</v>
      </c>
      <c r="M1011">
        <f t="shared" si="35"/>
        <v>6.8265491329159355E-3</v>
      </c>
      <c r="AE1011" s="165">
        <v>9.9175500000000003</v>
      </c>
      <c r="AF1011">
        <f t="shared" si="34"/>
        <v>6.2291763781465587E-3</v>
      </c>
    </row>
    <row r="1012" spans="12:32">
      <c r="L1012" s="165">
        <v>12.077400000000001</v>
      </c>
      <c r="M1012">
        <f t="shared" si="35"/>
        <v>6.3249386400301205E-3</v>
      </c>
      <c r="AE1012" s="165">
        <v>9.9181699999999999</v>
      </c>
      <c r="AF1012">
        <f t="shared" si="34"/>
        <v>6.2292048821335419E-3</v>
      </c>
    </row>
    <row r="1013" spans="12:32">
      <c r="L1013" s="165">
        <v>25.165700000000001</v>
      </c>
      <c r="M1013">
        <f t="shared" si="35"/>
        <v>6.7373112387277504E-3</v>
      </c>
      <c r="AE1013" s="165">
        <v>9.9195399999999996</v>
      </c>
      <c r="AF1013">
        <f t="shared" si="34"/>
        <v>6.2292678647200631E-3</v>
      </c>
    </row>
    <row r="1014" spans="12:32">
      <c r="L1014" s="165">
        <v>15.2537</v>
      </c>
      <c r="M1014">
        <f t="shared" si="35"/>
        <v>6.4523784897467891E-3</v>
      </c>
      <c r="AE1014" s="165">
        <v>9.9204299999999996</v>
      </c>
      <c r="AF1014">
        <f t="shared" si="34"/>
        <v>6.229308778917325E-3</v>
      </c>
    </row>
    <row r="1015" spans="12:32">
      <c r="L1015" s="165">
        <v>17.232900000000001</v>
      </c>
      <c r="M1015">
        <f t="shared" si="35"/>
        <v>6.5233073796216942E-3</v>
      </c>
      <c r="AE1015" s="165">
        <v>9.9243600000000001</v>
      </c>
      <c r="AF1015">
        <f t="shared" si="34"/>
        <v>6.2294894308745213E-3</v>
      </c>
    </row>
    <row r="1016" spans="12:32">
      <c r="L1016" s="165">
        <v>22.107199999999999</v>
      </c>
      <c r="M1016">
        <f t="shared" si="35"/>
        <v>6.668556817442441E-3</v>
      </c>
      <c r="AE1016" s="165">
        <v>9.9263700000000004</v>
      </c>
      <c r="AF1016">
        <f t="shared" si="34"/>
        <v>6.2295818164962557E-3</v>
      </c>
    </row>
    <row r="1017" spans="12:32">
      <c r="L1017" s="165">
        <v>27.950099999999999</v>
      </c>
      <c r="M1017">
        <f t="shared" si="35"/>
        <v>6.7843023733235516E-3</v>
      </c>
      <c r="AE1017" s="165">
        <v>9.9358199999999997</v>
      </c>
      <c r="AF1017">
        <f t="shared" si="34"/>
        <v>6.2300160861530314E-3</v>
      </c>
    </row>
    <row r="1018" spans="12:32">
      <c r="L1018" s="165">
        <v>24.790500000000002</v>
      </c>
      <c r="M1018">
        <f t="shared" si="35"/>
        <v>6.729833112834936E-3</v>
      </c>
      <c r="AE1018" s="165">
        <v>9.9410799999999995</v>
      </c>
      <c r="AF1018">
        <f t="shared" si="34"/>
        <v>6.2302577489850288E-3</v>
      </c>
    </row>
    <row r="1019" spans="12:32">
      <c r="L1019" s="165">
        <v>50.8611</v>
      </c>
      <c r="M1019">
        <f t="shared" si="35"/>
        <v>6.5890167200435626E-3</v>
      </c>
      <c r="AE1019" s="165">
        <v>9.9422300000000003</v>
      </c>
      <c r="AF1019">
        <f t="shared" si="34"/>
        <v>6.230310578523383E-3</v>
      </c>
    </row>
    <row r="1020" spans="12:32">
      <c r="L1020" s="165">
        <v>25.4313</v>
      </c>
      <c r="M1020">
        <f t="shared" si="35"/>
        <v>6.7424415299649886E-3</v>
      </c>
      <c r="AE1020" s="166">
        <v>9.9450000000000003</v>
      </c>
      <c r="AF1020">
        <f t="shared" si="34"/>
        <v>6.2304378207130411E-3</v>
      </c>
    </row>
    <row r="1021" spans="12:32">
      <c r="L1021" s="165">
        <v>48.499099999999999</v>
      </c>
      <c r="M1021">
        <f t="shared" si="35"/>
        <v>6.6561318556908593E-3</v>
      </c>
      <c r="AE1021" s="165">
        <v>9.9621899999999997</v>
      </c>
      <c r="AF1021">
        <f t="shared" si="34"/>
        <v>6.2312272015918862E-3</v>
      </c>
    </row>
    <row r="1022" spans="12:32">
      <c r="L1022" s="165">
        <v>21.697399999999998</v>
      </c>
      <c r="M1022">
        <f t="shared" si="35"/>
        <v>6.6580091123543596E-3</v>
      </c>
      <c r="AE1022" s="165">
        <v>9.9661600000000004</v>
      </c>
      <c r="AF1022">
        <f t="shared" si="34"/>
        <v>6.2314094450961373E-3</v>
      </c>
    </row>
    <row r="1023" spans="12:32">
      <c r="L1023" s="165">
        <v>25.063700000000001</v>
      </c>
      <c r="M1023">
        <f t="shared" si="35"/>
        <v>6.7353049958671423E-3</v>
      </c>
      <c r="AE1023" s="166">
        <v>9.9685500000000005</v>
      </c>
      <c r="AF1023">
        <f t="shared" si="34"/>
        <v>6.2315191471088742E-3</v>
      </c>
    </row>
    <row r="1024" spans="12:32">
      <c r="L1024" s="165">
        <v>30.904699999999998</v>
      </c>
      <c r="M1024">
        <f t="shared" si="35"/>
        <v>6.8175375707846446E-3</v>
      </c>
      <c r="AE1024" s="165">
        <v>9.9713700000000003</v>
      </c>
      <c r="AF1024">
        <f t="shared" si="34"/>
        <v>6.2316485753506736E-3</v>
      </c>
    </row>
    <row r="1025" spans="12:32">
      <c r="L1025" s="165">
        <v>44.895299999999999</v>
      </c>
      <c r="M1025">
        <f t="shared" si="35"/>
        <v>6.7385561256055881E-3</v>
      </c>
      <c r="AE1025" s="165">
        <v>9.9728700000000003</v>
      </c>
      <c r="AF1025">
        <f t="shared" si="34"/>
        <v>6.2317174153289773E-3</v>
      </c>
    </row>
    <row r="1026" spans="12:32">
      <c r="L1026" s="165">
        <v>11.214399999999999</v>
      </c>
      <c r="M1026">
        <f t="shared" si="35"/>
        <v>6.2875327224374642E-3</v>
      </c>
      <c r="AE1026" s="165">
        <v>9.9753100000000003</v>
      </c>
      <c r="AF1026">
        <f t="shared" si="34"/>
        <v>6.2318293878591878E-3</v>
      </c>
    </row>
    <row r="1027" spans="12:32">
      <c r="L1027" s="165">
        <v>101.929</v>
      </c>
      <c r="M1027">
        <f t="shared" si="35"/>
        <v>3.5461031912056777E-3</v>
      </c>
      <c r="AE1027" s="165">
        <v>9.9769199999999998</v>
      </c>
      <c r="AF1027">
        <f t="shared" si="34"/>
        <v>6.2319032665111079E-3</v>
      </c>
    </row>
    <row r="1028" spans="12:32">
      <c r="L1028" s="165">
        <v>11.604699999999999</v>
      </c>
      <c r="M1028">
        <f t="shared" si="35"/>
        <v>6.3045931311990723E-3</v>
      </c>
      <c r="AE1028" s="165">
        <v>9.9796899999999997</v>
      </c>
      <c r="AF1028">
        <f t="shared" si="34"/>
        <v>6.2320303654553738E-3</v>
      </c>
    </row>
    <row r="1029" spans="12:32">
      <c r="L1029" s="165">
        <v>32.723999999999997</v>
      </c>
      <c r="M1029">
        <f t="shared" si="35"/>
        <v>6.8293726272898947E-3</v>
      </c>
      <c r="AE1029" s="165">
        <v>9.9828600000000005</v>
      </c>
      <c r="AF1029">
        <f t="shared" ref="AF1029:AF1092" si="36">NORMDIST(AE1029,$N$9,$O$9,FALSE)</f>
        <v>6.2321758039960698E-3</v>
      </c>
    </row>
    <row r="1030" spans="12:32">
      <c r="L1030" s="165">
        <v>54.715600000000002</v>
      </c>
      <c r="M1030">
        <f t="shared" si="35"/>
        <v>6.4581922240128705E-3</v>
      </c>
      <c r="AE1030" s="165">
        <v>9.9879700000000007</v>
      </c>
      <c r="AF1030">
        <f t="shared" si="36"/>
        <v>6.2324102175335769E-3</v>
      </c>
    </row>
    <row r="1031" spans="12:32">
      <c r="L1031" s="165">
        <v>24.229600000000001</v>
      </c>
      <c r="M1031">
        <f t="shared" si="35"/>
        <v>6.7181515639518456E-3</v>
      </c>
      <c r="AE1031" s="165">
        <v>9.9882100000000005</v>
      </c>
      <c r="AF1031">
        <f t="shared" si="36"/>
        <v>6.2324212262136851E-3</v>
      </c>
    </row>
    <row r="1032" spans="12:32">
      <c r="L1032" s="165">
        <v>16.967700000000001</v>
      </c>
      <c r="M1032">
        <f t="shared" si="35"/>
        <v>6.5141928654203719E-3</v>
      </c>
      <c r="AE1032" s="165">
        <v>9.9890000000000008</v>
      </c>
      <c r="AF1032">
        <f t="shared" si="36"/>
        <v>6.2324574625121166E-3</v>
      </c>
    </row>
    <row r="1033" spans="12:32">
      <c r="L1033" s="165">
        <v>29.2211</v>
      </c>
      <c r="M1033">
        <f t="shared" ref="M1033:M1096" si="37">NORMDIST(L1033,$N$9,$O$9,FALSE)</f>
        <v>6.8007148768623737E-3</v>
      </c>
      <c r="AE1033" s="165">
        <v>9.9914299999999994</v>
      </c>
      <c r="AF1033">
        <f t="shared" si="36"/>
        <v>6.232568917694953E-3</v>
      </c>
    </row>
    <row r="1034" spans="12:32">
      <c r="L1034" s="165">
        <v>40.271299999999997</v>
      </c>
      <c r="M1034">
        <f t="shared" si="37"/>
        <v>6.8076932380746018E-3</v>
      </c>
      <c r="AE1034" s="165">
        <v>9.9968000000000004</v>
      </c>
      <c r="AF1034">
        <f t="shared" si="36"/>
        <v>6.2328151886439581E-3</v>
      </c>
    </row>
    <row r="1035" spans="12:32">
      <c r="L1035" s="165">
        <v>29.868200000000002</v>
      </c>
      <c r="M1035">
        <f t="shared" si="37"/>
        <v>6.8078459425756572E-3</v>
      </c>
      <c r="AE1035" s="165">
        <v>10.001799999999999</v>
      </c>
      <c r="AF1035">
        <f t="shared" si="36"/>
        <v>6.233044452521483E-3</v>
      </c>
    </row>
    <row r="1036" spans="12:32">
      <c r="L1036" s="165">
        <v>33.9572</v>
      </c>
      <c r="M1036">
        <f t="shared" si="37"/>
        <v>6.8336302966938139E-3</v>
      </c>
      <c r="AE1036" s="165">
        <v>10.0121</v>
      </c>
      <c r="AF1036">
        <f t="shared" si="36"/>
        <v>6.2335166185204776E-3</v>
      </c>
    </row>
    <row r="1037" spans="12:32">
      <c r="L1037" s="165">
        <v>34.048699999999997</v>
      </c>
      <c r="M1037">
        <f t="shared" si="37"/>
        <v>6.8338247428793158E-3</v>
      </c>
      <c r="AE1037" s="165">
        <v>10.017099999999999</v>
      </c>
      <c r="AF1037">
        <f t="shared" si="36"/>
        <v>6.2337457682244057E-3</v>
      </c>
    </row>
    <row r="1038" spans="12:32">
      <c r="L1038" s="165">
        <v>103.05</v>
      </c>
      <c r="M1038">
        <f t="shared" si="37"/>
        <v>3.4682957283643672E-3</v>
      </c>
      <c r="AE1038" s="165">
        <v>10.019299999999999</v>
      </c>
      <c r="AF1038">
        <f t="shared" si="36"/>
        <v>6.2338465822710442E-3</v>
      </c>
    </row>
    <row r="1039" spans="12:32">
      <c r="L1039" s="165">
        <v>19.894400000000001</v>
      </c>
      <c r="M1039">
        <f t="shared" si="37"/>
        <v>6.6079298684993786E-3</v>
      </c>
      <c r="AE1039" s="165">
        <v>10.0242</v>
      </c>
      <c r="AF1039">
        <f t="shared" si="36"/>
        <v>6.2340710966774793E-3</v>
      </c>
    </row>
    <row r="1040" spans="12:32">
      <c r="L1040" s="165">
        <v>4.9407500000000004</v>
      </c>
      <c r="M1040">
        <f t="shared" si="37"/>
        <v>5.9827339952846217E-3</v>
      </c>
      <c r="AE1040" s="165">
        <v>10.025</v>
      </c>
      <c r="AF1040">
        <f t="shared" si="36"/>
        <v>6.2341077486865832E-3</v>
      </c>
    </row>
    <row r="1041" spans="12:32">
      <c r="L1041" s="165">
        <v>13.300599999999999</v>
      </c>
      <c r="M1041">
        <f t="shared" si="37"/>
        <v>6.3759503477173914E-3</v>
      </c>
      <c r="AE1041" s="165">
        <v>10.0261</v>
      </c>
      <c r="AF1041">
        <f t="shared" si="36"/>
        <v>6.2341581436387546E-3</v>
      </c>
    </row>
    <row r="1042" spans="12:32">
      <c r="L1042" s="165">
        <v>18.517700000000001</v>
      </c>
      <c r="M1042">
        <f t="shared" si="37"/>
        <v>6.5657256363726739E-3</v>
      </c>
      <c r="AE1042" s="165">
        <v>10.037800000000001</v>
      </c>
      <c r="AF1042">
        <f t="shared" si="36"/>
        <v>6.2346940508553579E-3</v>
      </c>
    </row>
    <row r="1043" spans="12:32">
      <c r="L1043" s="165">
        <v>19.863900000000001</v>
      </c>
      <c r="M1043">
        <f t="shared" si="37"/>
        <v>6.6070317386241065E-3</v>
      </c>
      <c r="AE1043" s="165">
        <v>10.039899999999999</v>
      </c>
      <c r="AF1043">
        <f t="shared" si="36"/>
        <v>6.2347902176891363E-3</v>
      </c>
    </row>
    <row r="1044" spans="12:32">
      <c r="L1044" s="165">
        <v>45.180999999999997</v>
      </c>
      <c r="M1044">
        <f t="shared" si="37"/>
        <v>6.7329213145155354E-3</v>
      </c>
      <c r="AE1044" s="166">
        <v>10.046900000000001</v>
      </c>
      <c r="AF1044">
        <f t="shared" si="36"/>
        <v>6.2351107262249997E-3</v>
      </c>
    </row>
    <row r="1045" spans="12:32">
      <c r="L1045" s="165">
        <v>25.5474</v>
      </c>
      <c r="M1045">
        <f t="shared" si="37"/>
        <v>6.7446414621685352E-3</v>
      </c>
      <c r="AE1045" s="165">
        <v>10.048299999999999</v>
      </c>
      <c r="AF1045">
        <f t="shared" si="36"/>
        <v>6.2351748191479973E-3</v>
      </c>
    </row>
    <row r="1046" spans="12:32">
      <c r="L1046" s="165">
        <v>63.795999999999999</v>
      </c>
      <c r="M1046">
        <f t="shared" si="37"/>
        <v>6.0548957691080275E-3</v>
      </c>
      <c r="AE1046" s="166">
        <v>10.0509</v>
      </c>
      <c r="AF1046">
        <f t="shared" si="36"/>
        <v>6.2352938410930947E-3</v>
      </c>
    </row>
    <row r="1047" spans="12:32">
      <c r="L1047" s="165">
        <v>15.6082</v>
      </c>
      <c r="M1047">
        <f t="shared" si="37"/>
        <v>6.4655723148289122E-3</v>
      </c>
      <c r="AE1047" s="165">
        <v>10.0543</v>
      </c>
      <c r="AF1047">
        <f t="shared" si="36"/>
        <v>6.2354494699349214E-3</v>
      </c>
    </row>
    <row r="1048" spans="12:32">
      <c r="L1048" s="165">
        <v>34.747500000000002</v>
      </c>
      <c r="M1048">
        <f t="shared" si="37"/>
        <v>6.8347559617776745E-3</v>
      </c>
      <c r="AE1048" s="165">
        <v>10.0563</v>
      </c>
      <c r="AF1048">
        <f t="shared" si="36"/>
        <v>6.2355410082435671E-3</v>
      </c>
    </row>
    <row r="1049" spans="12:32">
      <c r="L1049" s="165"/>
      <c r="M1049">
        <f t="shared" si="37"/>
        <v>5.7065367181851909E-3</v>
      </c>
      <c r="AE1049" s="165">
        <v>10.0619</v>
      </c>
      <c r="AF1049">
        <f t="shared" si="36"/>
        <v>6.2357972837073887E-3</v>
      </c>
    </row>
    <row r="1050" spans="12:32">
      <c r="L1050" s="165"/>
      <c r="M1050">
        <f t="shared" si="37"/>
        <v>5.7065367181851909E-3</v>
      </c>
      <c r="AE1050" s="165">
        <v>10.0627</v>
      </c>
      <c r="AF1050">
        <f t="shared" si="36"/>
        <v>6.2358338906620533E-3</v>
      </c>
    </row>
    <row r="1051" spans="12:32">
      <c r="L1051" s="165"/>
      <c r="M1051">
        <f t="shared" si="37"/>
        <v>5.7065367181851909E-3</v>
      </c>
      <c r="AE1051" s="165">
        <v>10.0684</v>
      </c>
      <c r="AF1051">
        <f t="shared" si="36"/>
        <v>6.2360946875258706E-3</v>
      </c>
    </row>
    <row r="1052" spans="12:32">
      <c r="L1052" s="165"/>
      <c r="M1052">
        <f t="shared" si="37"/>
        <v>5.7065367181851909E-3</v>
      </c>
      <c r="AE1052" s="165">
        <v>10.069000000000001</v>
      </c>
      <c r="AF1052">
        <f t="shared" si="36"/>
        <v>6.2361221370022925E-3</v>
      </c>
    </row>
    <row r="1053" spans="12:32">
      <c r="L1053" s="165"/>
      <c r="M1053">
        <f t="shared" si="37"/>
        <v>5.7065367181851909E-3</v>
      </c>
      <c r="AE1053" s="165">
        <v>10.074299999999999</v>
      </c>
      <c r="AF1053">
        <f t="shared" si="36"/>
        <v>6.2363645840049897E-3</v>
      </c>
    </row>
    <row r="1054" spans="12:32">
      <c r="L1054" s="165"/>
      <c r="M1054">
        <f t="shared" si="37"/>
        <v>5.7065367181851909E-3</v>
      </c>
      <c r="AE1054" s="165">
        <v>10.085699999999999</v>
      </c>
      <c r="AF1054">
        <f t="shared" si="36"/>
        <v>6.2368859314666123E-3</v>
      </c>
    </row>
    <row r="1055" spans="12:32">
      <c r="L1055" s="165"/>
      <c r="M1055">
        <f t="shared" si="37"/>
        <v>5.7065367181851909E-3</v>
      </c>
      <c r="AE1055" s="166">
        <v>10.086</v>
      </c>
      <c r="AF1055">
        <f t="shared" si="36"/>
        <v>6.2368996485123928E-3</v>
      </c>
    </row>
    <row r="1056" spans="12:32">
      <c r="L1056" s="165"/>
      <c r="M1056">
        <f t="shared" si="37"/>
        <v>5.7065367181851909E-3</v>
      </c>
      <c r="AE1056" s="166">
        <v>10.095499999999999</v>
      </c>
      <c r="AF1056">
        <f t="shared" si="36"/>
        <v>6.2373339520098714E-3</v>
      </c>
    </row>
    <row r="1057" spans="12:32">
      <c r="L1057" s="165">
        <v>666.85</v>
      </c>
      <c r="M1057">
        <f t="shared" si="37"/>
        <v>2.4755906780272152E-28</v>
      </c>
      <c r="AE1057" s="165">
        <v>10.096</v>
      </c>
      <c r="AF1057">
        <f t="shared" si="36"/>
        <v>6.2373568063494285E-3</v>
      </c>
    </row>
    <row r="1058" spans="12:32">
      <c r="L1058" s="165">
        <v>37.142899999999997</v>
      </c>
      <c r="M1058">
        <f t="shared" si="37"/>
        <v>6.8305149924622168E-3</v>
      </c>
      <c r="AE1058" s="165">
        <v>10.098699999999999</v>
      </c>
      <c r="AF1058">
        <f t="shared" si="36"/>
        <v>6.2374802133209131E-3</v>
      </c>
    </row>
    <row r="1059" spans="12:32">
      <c r="L1059" s="165">
        <v>82.459699999999998</v>
      </c>
      <c r="M1059">
        <f t="shared" si="37"/>
        <v>4.9152263594586867E-3</v>
      </c>
      <c r="AE1059" s="165">
        <v>10.101699999999999</v>
      </c>
      <c r="AF1059">
        <f t="shared" si="36"/>
        <v>6.2376173193878243E-3</v>
      </c>
    </row>
    <row r="1060" spans="12:32">
      <c r="L1060" s="165">
        <v>39.530299999999997</v>
      </c>
      <c r="M1060">
        <f t="shared" si="37"/>
        <v>6.8148610509060122E-3</v>
      </c>
      <c r="AE1060" s="165">
        <v>10.1036</v>
      </c>
      <c r="AF1060">
        <f t="shared" si="36"/>
        <v>6.2377041462661513E-3</v>
      </c>
    </row>
    <row r="1061" spans="12:32">
      <c r="L1061" s="165">
        <v>60.392099999999999</v>
      </c>
      <c r="M1061">
        <f t="shared" si="37"/>
        <v>6.2206529447706178E-3</v>
      </c>
      <c r="AE1061" s="165">
        <v>10.105499999999999</v>
      </c>
      <c r="AF1061">
        <f t="shared" si="36"/>
        <v>6.2377909677434765E-3</v>
      </c>
    </row>
    <row r="1062" spans="12:32">
      <c r="L1062" s="165">
        <v>18.306999999999999</v>
      </c>
      <c r="M1062">
        <f t="shared" si="37"/>
        <v>6.5589682637504565E-3</v>
      </c>
      <c r="AE1062" s="165">
        <v>10.114800000000001</v>
      </c>
      <c r="AF1062">
        <f t="shared" si="36"/>
        <v>6.2382158581005872E-3</v>
      </c>
    </row>
    <row r="1063" spans="12:32">
      <c r="L1063" s="165">
        <v>15.861800000000001</v>
      </c>
      <c r="M1063">
        <f t="shared" si="37"/>
        <v>6.4748808367218391E-3</v>
      </c>
      <c r="AE1063" s="165">
        <v>10.1204</v>
      </c>
      <c r="AF1063">
        <f t="shared" si="36"/>
        <v>6.2384716436236281E-3</v>
      </c>
    </row>
    <row r="1064" spans="12:32">
      <c r="L1064" s="165">
        <v>27.547699999999999</v>
      </c>
      <c r="M1064">
        <f t="shared" si="37"/>
        <v>6.7784445044117977E-3</v>
      </c>
      <c r="AE1064" s="165">
        <v>10.1228</v>
      </c>
      <c r="AF1064">
        <f t="shared" si="36"/>
        <v>6.2385812516221641E-3</v>
      </c>
    </row>
    <row r="1065" spans="12:32">
      <c r="L1065" s="165">
        <v>47.3003</v>
      </c>
      <c r="M1065">
        <f t="shared" si="37"/>
        <v>6.6862662162537898E-3</v>
      </c>
      <c r="AE1065" s="166">
        <v>10.129300000000001</v>
      </c>
      <c r="AF1065">
        <f t="shared" si="36"/>
        <v>6.2388780633203965E-3</v>
      </c>
    </row>
    <row r="1066" spans="12:32">
      <c r="L1066" s="165">
        <v>14.607699999999999</v>
      </c>
      <c r="M1066">
        <f t="shared" si="37"/>
        <v>6.4277950425386584E-3</v>
      </c>
      <c r="AE1066" s="166">
        <v>10.1335</v>
      </c>
      <c r="AF1066">
        <f t="shared" si="36"/>
        <v>6.2390698157017621E-3</v>
      </c>
    </row>
    <row r="1067" spans="12:32">
      <c r="L1067" s="165">
        <v>17.628299999999999</v>
      </c>
      <c r="M1067">
        <f t="shared" si="37"/>
        <v>6.5366697720136225E-3</v>
      </c>
      <c r="AE1067" s="166">
        <v>10.1335</v>
      </c>
      <c r="AF1067">
        <f t="shared" si="36"/>
        <v>6.2390698157017621E-3</v>
      </c>
    </row>
    <row r="1068" spans="12:32">
      <c r="L1068" s="165">
        <v>95.127700000000004</v>
      </c>
      <c r="M1068">
        <f t="shared" si="37"/>
        <v>4.025091868233955E-3</v>
      </c>
      <c r="AE1068" s="165">
        <v>10.1355</v>
      </c>
      <c r="AF1068">
        <f t="shared" si="36"/>
        <v>6.2391611170767684E-3</v>
      </c>
    </row>
    <row r="1069" spans="12:32">
      <c r="L1069" s="165">
        <v>21.579699999999999</v>
      </c>
      <c r="M1069">
        <f t="shared" si="37"/>
        <v>6.6549221175026931E-3</v>
      </c>
      <c r="AE1069" s="166">
        <v>10.139699999999999</v>
      </c>
      <c r="AF1069">
        <f t="shared" si="36"/>
        <v>6.2393528304687199E-3</v>
      </c>
    </row>
    <row r="1070" spans="12:32">
      <c r="L1070" s="165">
        <v>48.0702</v>
      </c>
      <c r="M1070">
        <f t="shared" si="37"/>
        <v>6.667220622030413E-3</v>
      </c>
      <c r="AE1070" s="166">
        <v>10.144399999999999</v>
      </c>
      <c r="AF1070">
        <f t="shared" si="36"/>
        <v>6.2395673355634777E-3</v>
      </c>
    </row>
    <row r="1071" spans="12:32">
      <c r="L1071" s="165">
        <v>12.5549</v>
      </c>
      <c r="M1071">
        <f t="shared" si="37"/>
        <v>6.3451348821196912E-3</v>
      </c>
      <c r="AE1071" s="165">
        <v>10.1524</v>
      </c>
      <c r="AF1071">
        <f t="shared" si="36"/>
        <v>6.2399323745349951E-3</v>
      </c>
    </row>
    <row r="1072" spans="12:32">
      <c r="L1072" s="165">
        <v>11.574299999999999</v>
      </c>
      <c r="M1072">
        <f t="shared" si="37"/>
        <v>6.3032727767716812E-3</v>
      </c>
      <c r="AE1072" s="165">
        <v>10.1561</v>
      </c>
      <c r="AF1072">
        <f t="shared" si="36"/>
        <v>6.2401011726370388E-3</v>
      </c>
    </row>
    <row r="1073" spans="12:32">
      <c r="L1073" s="165">
        <v>7.8055199999999996</v>
      </c>
      <c r="M1073">
        <f t="shared" si="37"/>
        <v>6.1288159072178704E-3</v>
      </c>
      <c r="AE1073" s="165">
        <v>10.163500000000001</v>
      </c>
      <c r="AF1073">
        <f t="shared" si="36"/>
        <v>6.2404387073120631E-3</v>
      </c>
    </row>
    <row r="1074" spans="12:32">
      <c r="L1074" s="165">
        <v>7.09971</v>
      </c>
      <c r="M1074">
        <f t="shared" si="37"/>
        <v>6.0938596814362183E-3</v>
      </c>
      <c r="AE1074" s="165">
        <v>10.164999999999999</v>
      </c>
      <c r="AF1074">
        <f t="shared" si="36"/>
        <v>6.2405071165017294E-3</v>
      </c>
    </row>
    <row r="1075" spans="12:32">
      <c r="L1075" s="165">
        <v>10.3088</v>
      </c>
      <c r="M1075">
        <f t="shared" si="37"/>
        <v>6.2470496044986588E-3</v>
      </c>
      <c r="AE1075" s="165">
        <v>10.165699999999999</v>
      </c>
      <c r="AF1075">
        <f t="shared" si="36"/>
        <v>6.2405390396364493E-3</v>
      </c>
    </row>
    <row r="1076" spans="12:32">
      <c r="L1076" s="165">
        <v>17.707100000000001</v>
      </c>
      <c r="M1076">
        <f t="shared" si="37"/>
        <v>6.5393001957193735E-3</v>
      </c>
      <c r="AE1076" s="165">
        <v>10.1686</v>
      </c>
      <c r="AF1076">
        <f t="shared" si="36"/>
        <v>6.2406712848010037E-3</v>
      </c>
    </row>
    <row r="1077" spans="12:32">
      <c r="L1077" s="165">
        <v>6.89825</v>
      </c>
      <c r="M1077">
        <f t="shared" si="37"/>
        <v>6.083755522367262E-3</v>
      </c>
      <c r="AE1077" s="165">
        <v>10.169499999999999</v>
      </c>
      <c r="AF1077">
        <f t="shared" si="36"/>
        <v>6.2407123238412757E-3</v>
      </c>
    </row>
    <row r="1078" spans="12:32">
      <c r="L1078" s="165">
        <v>15.7104</v>
      </c>
      <c r="M1078">
        <f t="shared" si="37"/>
        <v>6.4693366996521418E-3</v>
      </c>
      <c r="AE1078" s="165">
        <v>10.171900000000001</v>
      </c>
      <c r="AF1078">
        <f t="shared" si="36"/>
        <v>6.2408217553474267E-3</v>
      </c>
    </row>
    <row r="1079" spans="12:32">
      <c r="L1079" s="165">
        <v>16.6919</v>
      </c>
      <c r="M1079">
        <f t="shared" si="37"/>
        <v>6.5045851165255793E-3</v>
      </c>
      <c r="AE1079" s="165">
        <v>10.1732</v>
      </c>
      <c r="AF1079">
        <f t="shared" si="36"/>
        <v>6.2408810271422496E-3</v>
      </c>
    </row>
    <row r="1080" spans="12:32">
      <c r="L1080" s="165">
        <v>14.4422</v>
      </c>
      <c r="M1080">
        <f t="shared" si="37"/>
        <v>6.4213854778219209E-3</v>
      </c>
      <c r="AE1080" s="165">
        <v>10.173299999999999</v>
      </c>
      <c r="AF1080">
        <f t="shared" si="36"/>
        <v>6.24088558640617E-3</v>
      </c>
    </row>
    <row r="1081" spans="12:32">
      <c r="L1081" s="165">
        <v>17.8233</v>
      </c>
      <c r="M1081">
        <f t="shared" si="37"/>
        <v>6.5431592417655206E-3</v>
      </c>
      <c r="AE1081" s="166">
        <v>10.174799999999999</v>
      </c>
      <c r="AF1081">
        <f t="shared" si="36"/>
        <v>6.2409539735664623E-3</v>
      </c>
    </row>
    <row r="1082" spans="12:32">
      <c r="L1082" s="165">
        <v>25.828600000000002</v>
      </c>
      <c r="M1082">
        <f t="shared" si="37"/>
        <v>6.7498621102157355E-3</v>
      </c>
      <c r="AE1082" s="165">
        <v>10.1799</v>
      </c>
      <c r="AF1082">
        <f t="shared" si="36"/>
        <v>6.2411864646857223E-3</v>
      </c>
    </row>
    <row r="1083" spans="12:32">
      <c r="L1083" s="165">
        <v>31.857199999999999</v>
      </c>
      <c r="M1083">
        <f t="shared" si="37"/>
        <v>6.8245581665274981E-3</v>
      </c>
      <c r="AE1083" s="178">
        <v>10.183400000000001</v>
      </c>
      <c r="AF1083">
        <f t="shared" si="36"/>
        <v>6.2413459948549429E-3</v>
      </c>
    </row>
    <row r="1084" spans="12:32">
      <c r="L1084" s="165">
        <v>8.0709599999999995</v>
      </c>
      <c r="M1084">
        <f t="shared" si="37"/>
        <v>6.1417816326539681E-3</v>
      </c>
      <c r="AE1084" s="165">
        <v>10.183400000000001</v>
      </c>
      <c r="AF1084">
        <f t="shared" si="36"/>
        <v>6.2413459948549429E-3</v>
      </c>
    </row>
    <row r="1085" spans="12:32">
      <c r="L1085" s="165">
        <v>17.9953</v>
      </c>
      <c r="M1085">
        <f t="shared" si="37"/>
        <v>6.548827964997503E-3</v>
      </c>
      <c r="AE1085" s="165">
        <v>10.1835</v>
      </c>
      <c r="AF1085">
        <f t="shared" si="36"/>
        <v>6.2413505525899414E-3</v>
      </c>
    </row>
    <row r="1086" spans="12:32">
      <c r="L1086" s="165">
        <v>15.5533</v>
      </c>
      <c r="M1086">
        <f t="shared" si="37"/>
        <v>6.4635428781177687E-3</v>
      </c>
      <c r="AE1086" s="165">
        <v>10.1846</v>
      </c>
      <c r="AF1086">
        <f t="shared" si="36"/>
        <v>6.2414006866854848E-3</v>
      </c>
    </row>
    <row r="1087" spans="12:32">
      <c r="L1087" s="165">
        <v>62.741700000000002</v>
      </c>
      <c r="M1087">
        <f t="shared" si="37"/>
        <v>6.1079786614233892E-3</v>
      </c>
      <c r="AE1087" s="165">
        <v>10.185499999999999</v>
      </c>
      <c r="AF1087">
        <f t="shared" si="36"/>
        <v>6.2414417041416698E-3</v>
      </c>
    </row>
    <row r="1088" spans="12:32">
      <c r="L1088" s="165">
        <v>21.388500000000001</v>
      </c>
      <c r="M1088">
        <f t="shared" si="37"/>
        <v>6.6498528002918384E-3</v>
      </c>
      <c r="AE1088" s="166">
        <v>10.1951</v>
      </c>
      <c r="AF1088">
        <f t="shared" si="36"/>
        <v>6.241879148108441E-3</v>
      </c>
    </row>
    <row r="1089" spans="12:32">
      <c r="L1089" s="165">
        <v>11.262600000000001</v>
      </c>
      <c r="M1089">
        <f t="shared" si="37"/>
        <v>6.2896523128921147E-3</v>
      </c>
      <c r="AE1089" s="165">
        <v>10.1965</v>
      </c>
      <c r="AF1089">
        <f t="shared" si="36"/>
        <v>6.2419429304743255E-3</v>
      </c>
    </row>
    <row r="1090" spans="12:32">
      <c r="L1090" s="165">
        <v>16.4148</v>
      </c>
      <c r="M1090">
        <f t="shared" si="37"/>
        <v>6.4948003148463506E-3</v>
      </c>
      <c r="AE1090" s="166">
        <v>10.1997</v>
      </c>
      <c r="AF1090">
        <f t="shared" si="36"/>
        <v>6.2420887077017737E-3</v>
      </c>
    </row>
    <row r="1091" spans="12:32">
      <c r="L1091" s="165">
        <v>20.111899999999999</v>
      </c>
      <c r="M1091">
        <f t="shared" si="37"/>
        <v>6.6142857451817368E-3</v>
      </c>
      <c r="AE1091" s="178">
        <v>10.2028</v>
      </c>
      <c r="AF1091">
        <f t="shared" si="36"/>
        <v>6.2422299147458305E-3</v>
      </c>
    </row>
    <row r="1092" spans="12:32">
      <c r="L1092" s="165">
        <v>27.794899999999998</v>
      </c>
      <c r="M1092">
        <f t="shared" si="37"/>
        <v>6.7820806630484749E-3</v>
      </c>
      <c r="AE1092" s="165">
        <v>10.203099999999999</v>
      </c>
      <c r="AF1092">
        <f t="shared" si="36"/>
        <v>6.242243579178729E-3</v>
      </c>
    </row>
    <row r="1093" spans="12:32">
      <c r="L1093" s="165">
        <v>19.1463</v>
      </c>
      <c r="M1093">
        <f t="shared" si="37"/>
        <v>6.5854169827163477E-3</v>
      </c>
      <c r="AE1093" s="165">
        <v>10.2065</v>
      </c>
      <c r="AF1093">
        <f t="shared" ref="AF1093:AF1156" si="38">NORMDIST(AE1093,$N$9,$O$9,FALSE)</f>
        <v>6.2423984333171085E-3</v>
      </c>
    </row>
    <row r="1094" spans="12:32">
      <c r="L1094" s="165">
        <v>15.3184</v>
      </c>
      <c r="M1094">
        <f t="shared" si="37"/>
        <v>6.4548022543305097E-3</v>
      </c>
      <c r="AE1094" s="165">
        <v>10.207100000000001</v>
      </c>
      <c r="AF1094">
        <f t="shared" si="38"/>
        <v>6.2424257587180348E-3</v>
      </c>
    </row>
    <row r="1095" spans="12:32">
      <c r="L1095" s="165">
        <v>100.46899999999999</v>
      </c>
      <c r="M1095">
        <f t="shared" si="37"/>
        <v>3.6480452872126477E-3</v>
      </c>
      <c r="AE1095" s="165">
        <v>10.207599999999999</v>
      </c>
      <c r="AF1095">
        <f t="shared" si="38"/>
        <v>6.2424485294729666E-3</v>
      </c>
    </row>
    <row r="1096" spans="12:32">
      <c r="L1096" s="165">
        <v>18.033999999999999</v>
      </c>
      <c r="M1096">
        <f t="shared" si="37"/>
        <v>6.5500962659085574E-3</v>
      </c>
      <c r="AE1096" s="165">
        <v>10.209199999999999</v>
      </c>
      <c r="AF1096">
        <f t="shared" si="38"/>
        <v>6.2425213933686467E-3</v>
      </c>
    </row>
    <row r="1097" spans="12:32">
      <c r="L1097" s="165">
        <v>187.393</v>
      </c>
      <c r="M1097">
        <f t="shared" ref="M1097:M1160" si="39">NORMDIST(L1097,$N$9,$O$9,FALSE)</f>
        <v>2.2684691714985837E-4</v>
      </c>
      <c r="AE1097" s="165">
        <v>10.2096</v>
      </c>
      <c r="AF1097">
        <f t="shared" si="38"/>
        <v>6.2425396087425313E-3</v>
      </c>
    </row>
    <row r="1098" spans="12:32">
      <c r="L1098" s="165">
        <v>14.7759</v>
      </c>
      <c r="M1098">
        <f t="shared" si="39"/>
        <v>6.4342627275015092E-3</v>
      </c>
      <c r="AE1098" s="165">
        <v>10.2097</v>
      </c>
      <c r="AF1098">
        <f t="shared" si="38"/>
        <v>6.2425441625484981E-3</v>
      </c>
    </row>
    <row r="1099" spans="12:32">
      <c r="L1099" s="165">
        <v>18.7075</v>
      </c>
      <c r="M1099">
        <f t="shared" si="39"/>
        <v>6.5717453692056586E-3</v>
      </c>
      <c r="AE1099" s="165">
        <v>10.2128</v>
      </c>
      <c r="AF1099">
        <f t="shared" si="38"/>
        <v>6.2426853230926936E-3</v>
      </c>
    </row>
    <row r="1100" spans="12:32">
      <c r="L1100" s="165">
        <v>17.998699999999999</v>
      </c>
      <c r="M1100">
        <f t="shared" si="39"/>
        <v>6.5489394974642843E-3</v>
      </c>
      <c r="AE1100" s="165">
        <v>10.2174</v>
      </c>
      <c r="AF1100">
        <f t="shared" si="38"/>
        <v>6.2428947605563919E-3</v>
      </c>
    </row>
    <row r="1101" spans="12:32">
      <c r="L1101" s="165">
        <v>18.4985</v>
      </c>
      <c r="M1101">
        <f t="shared" si="39"/>
        <v>6.5651131264000276E-3</v>
      </c>
      <c r="AE1101" s="165">
        <v>10.222</v>
      </c>
      <c r="AF1101">
        <f t="shared" si="38"/>
        <v>6.2431041662712964E-3</v>
      </c>
    </row>
    <row r="1102" spans="12:32">
      <c r="L1102" s="165">
        <v>18.0899</v>
      </c>
      <c r="M1102">
        <f t="shared" si="39"/>
        <v>6.5519236048912771E-3</v>
      </c>
      <c r="AE1102" s="165">
        <v>10.231400000000001</v>
      </c>
      <c r="AF1102">
        <f t="shared" si="38"/>
        <v>6.2435319835546926E-3</v>
      </c>
    </row>
    <row r="1103" spans="12:32">
      <c r="L1103" s="165">
        <v>19.196100000000001</v>
      </c>
      <c r="M1103">
        <f t="shared" si="39"/>
        <v>6.5869468663654444E-3</v>
      </c>
      <c r="AE1103" s="165">
        <v>10.2331</v>
      </c>
      <c r="AF1103">
        <f t="shared" si="38"/>
        <v>6.2436093406050344E-3</v>
      </c>
    </row>
    <row r="1104" spans="12:32">
      <c r="L1104" s="165">
        <v>13.984500000000001</v>
      </c>
      <c r="M1104">
        <f t="shared" si="39"/>
        <v>6.4034246451429638E-3</v>
      </c>
      <c r="AE1104" s="166">
        <v>10.234</v>
      </c>
      <c r="AF1104">
        <f t="shared" si="38"/>
        <v>6.2436502925814043E-3</v>
      </c>
    </row>
    <row r="1105" spans="12:32">
      <c r="L1105" s="165">
        <v>5.8663999999999996</v>
      </c>
      <c r="M1105">
        <f t="shared" si="39"/>
        <v>6.0311389737137625E-3</v>
      </c>
      <c r="AE1105" s="165">
        <v>10.250299999999999</v>
      </c>
      <c r="AF1105">
        <f t="shared" si="38"/>
        <v>6.2443917679326517E-3</v>
      </c>
    </row>
    <row r="1106" spans="12:32">
      <c r="L1106" s="165">
        <v>16.437899999999999</v>
      </c>
      <c r="M1106">
        <f t="shared" si="39"/>
        <v>6.4956210399513617E-3</v>
      </c>
      <c r="AE1106" s="165">
        <v>10.2576</v>
      </c>
      <c r="AF1106">
        <f t="shared" si="38"/>
        <v>6.2447237103729521E-3</v>
      </c>
    </row>
    <row r="1107" spans="12:32">
      <c r="L1107" s="165">
        <v>12.180199999999999</v>
      </c>
      <c r="M1107">
        <f t="shared" si="39"/>
        <v>6.3293169907828826E-3</v>
      </c>
      <c r="AE1107" s="165">
        <v>10.2646</v>
      </c>
      <c r="AF1107">
        <f t="shared" si="38"/>
        <v>6.2450419361717449E-3</v>
      </c>
    </row>
    <row r="1108" spans="12:32">
      <c r="L1108" s="165">
        <v>13.4178</v>
      </c>
      <c r="M1108">
        <f t="shared" si="39"/>
        <v>6.3807124318035575E-3</v>
      </c>
      <c r="AE1108" s="165">
        <v>10.269399999999999</v>
      </c>
      <c r="AF1108">
        <f t="shared" si="38"/>
        <v>6.2452601056067559E-3</v>
      </c>
    </row>
    <row r="1109" spans="12:32">
      <c r="L1109" s="165">
        <v>10.9437</v>
      </c>
      <c r="M1109">
        <f t="shared" si="39"/>
        <v>6.2755624721029463E-3</v>
      </c>
      <c r="AE1109" s="165">
        <v>10.2697</v>
      </c>
      <c r="AF1109">
        <f t="shared" si="38"/>
        <v>6.2452737400471711E-3</v>
      </c>
    </row>
    <row r="1110" spans="12:32">
      <c r="L1110" s="165">
        <v>9.3098500000000008</v>
      </c>
      <c r="M1110">
        <f t="shared" si="39"/>
        <v>6.2009640623443265E-3</v>
      </c>
      <c r="AE1110" s="165">
        <v>10.277699999999999</v>
      </c>
      <c r="AF1110">
        <f t="shared" si="38"/>
        <v>6.2456372752425719E-3</v>
      </c>
    </row>
    <row r="1111" spans="12:32">
      <c r="L1111" s="165">
        <v>298.87099999999998</v>
      </c>
      <c r="M1111">
        <f t="shared" si="39"/>
        <v>2.5057734993813269E-7</v>
      </c>
      <c r="AE1111" s="165">
        <v>10.280200000000001</v>
      </c>
      <c r="AF1111">
        <f t="shared" si="38"/>
        <v>6.2457508602692989E-3</v>
      </c>
    </row>
    <row r="1112" spans="12:32">
      <c r="L1112" s="165">
        <v>286.42500000000001</v>
      </c>
      <c r="M1112">
        <f t="shared" si="39"/>
        <v>6.4211554524725307E-7</v>
      </c>
      <c r="AE1112" s="165">
        <v>10.2828</v>
      </c>
      <c r="AF1112">
        <f t="shared" si="38"/>
        <v>6.2458689787336609E-3</v>
      </c>
    </row>
    <row r="1113" spans="12:32">
      <c r="L1113" s="165">
        <v>8.5121199999999995</v>
      </c>
      <c r="M1113">
        <f t="shared" si="39"/>
        <v>6.1631093507320172E-3</v>
      </c>
      <c r="AE1113" s="165">
        <v>10.2835</v>
      </c>
      <c r="AF1113">
        <f t="shared" si="38"/>
        <v>6.245900778122886E-3</v>
      </c>
    </row>
    <row r="1114" spans="12:32">
      <c r="L1114" s="165">
        <v>9.2178199999999997</v>
      </c>
      <c r="M1114">
        <f t="shared" si="39"/>
        <v>6.1966441844563862E-3</v>
      </c>
      <c r="AE1114" s="165">
        <v>10.286799999999999</v>
      </c>
      <c r="AF1114">
        <f t="shared" si="38"/>
        <v>6.2460506796098584E-3</v>
      </c>
    </row>
    <row r="1115" spans="12:32">
      <c r="L1115" s="165">
        <v>14.877000000000001</v>
      </c>
      <c r="M1115">
        <f t="shared" si="39"/>
        <v>6.4381276658362395E-3</v>
      </c>
      <c r="AE1115" s="165">
        <v>10.2872</v>
      </c>
      <c r="AF1115">
        <f t="shared" si="38"/>
        <v>6.2460688483748535E-3</v>
      </c>
    </row>
    <row r="1116" spans="12:32">
      <c r="L1116" s="165">
        <v>14.443300000000001</v>
      </c>
      <c r="M1116">
        <f t="shared" si="39"/>
        <v>6.4214282284777956E-3</v>
      </c>
      <c r="AE1116" s="165">
        <v>10.2941</v>
      </c>
      <c r="AF1116">
        <f t="shared" si="38"/>
        <v>6.2463822217148557E-3</v>
      </c>
    </row>
    <row r="1117" spans="12:32">
      <c r="L1117" s="165">
        <v>11.484</v>
      </c>
      <c r="M1117">
        <f t="shared" si="39"/>
        <v>6.2993423570302416E-3</v>
      </c>
      <c r="AE1117" s="166">
        <v>10.2963</v>
      </c>
      <c r="AF1117">
        <f t="shared" si="38"/>
        <v>6.2464821228047883E-3</v>
      </c>
    </row>
    <row r="1118" spans="12:32">
      <c r="L1118" s="165">
        <v>11.0541</v>
      </c>
      <c r="M1118">
        <f t="shared" si="39"/>
        <v>6.2804578753287467E-3</v>
      </c>
      <c r="AE1118" s="165">
        <v>10.301600000000001</v>
      </c>
      <c r="AF1118">
        <f t="shared" si="38"/>
        <v>6.2467227637318162E-3</v>
      </c>
    </row>
    <row r="1119" spans="12:32">
      <c r="L1119" s="165">
        <v>17.666</v>
      </c>
      <c r="M1119">
        <f t="shared" si="39"/>
        <v>6.5379295908358096E-3</v>
      </c>
      <c r="AE1119" s="166">
        <v>10.302899999999999</v>
      </c>
      <c r="AF1119">
        <f t="shared" si="38"/>
        <v>6.2467817824147023E-3</v>
      </c>
    </row>
    <row r="1120" spans="12:32">
      <c r="L1120" s="165">
        <v>17.310300000000002</v>
      </c>
      <c r="M1120">
        <f t="shared" si="39"/>
        <v>6.5259445044333732E-3</v>
      </c>
      <c r="AE1120" s="165">
        <v>10.3086</v>
      </c>
      <c r="AF1120">
        <f t="shared" si="38"/>
        <v>6.247040526641102E-3</v>
      </c>
    </row>
    <row r="1121" spans="12:32">
      <c r="L1121" s="165">
        <v>10.3872</v>
      </c>
      <c r="M1121">
        <f t="shared" si="39"/>
        <v>6.2506034880903819E-3</v>
      </c>
      <c r="AE1121" s="165">
        <v>10.3086</v>
      </c>
      <c r="AF1121">
        <f t="shared" si="38"/>
        <v>6.247040526641102E-3</v>
      </c>
    </row>
    <row r="1122" spans="12:32">
      <c r="L1122" s="165">
        <v>10.597799999999999</v>
      </c>
      <c r="M1122">
        <f t="shared" si="39"/>
        <v>6.2601041126683337E-3</v>
      </c>
      <c r="AE1122" s="165">
        <v>10.3088</v>
      </c>
      <c r="AF1122">
        <f t="shared" si="38"/>
        <v>6.2470496044986588E-3</v>
      </c>
    </row>
    <row r="1123" spans="12:32">
      <c r="L1123" s="165">
        <v>16.6981</v>
      </c>
      <c r="M1123">
        <f t="shared" si="39"/>
        <v>6.5048025392151878E-3</v>
      </c>
      <c r="AE1123" s="165">
        <v>10.3108</v>
      </c>
      <c r="AF1123">
        <f t="shared" si="38"/>
        <v>6.2471403797657032E-3</v>
      </c>
    </row>
    <row r="1124" spans="12:32">
      <c r="L1124" s="165">
        <v>27.3081</v>
      </c>
      <c r="M1124">
        <f t="shared" si="39"/>
        <v>6.7748060273589896E-3</v>
      </c>
      <c r="AE1124" s="165">
        <v>10.3149</v>
      </c>
      <c r="AF1124">
        <f t="shared" si="38"/>
        <v>6.2473264502561771E-3</v>
      </c>
    </row>
    <row r="1125" spans="12:32">
      <c r="L1125" s="165">
        <v>6.8906099999999997</v>
      </c>
      <c r="M1125">
        <f t="shared" si="39"/>
        <v>6.0833712443488716E-3</v>
      </c>
      <c r="AE1125" s="165">
        <v>10.315</v>
      </c>
      <c r="AF1125">
        <f t="shared" si="38"/>
        <v>6.2473309882449743E-3</v>
      </c>
    </row>
    <row r="1126" spans="12:32">
      <c r="L1126" s="165">
        <v>11.926299999999999</v>
      </c>
      <c r="M1126">
        <f t="shared" si="39"/>
        <v>6.3184730675688245E-3</v>
      </c>
      <c r="AE1126" s="166">
        <v>10.317500000000001</v>
      </c>
      <c r="AF1126">
        <f t="shared" si="38"/>
        <v>6.2474444330765638E-3</v>
      </c>
    </row>
    <row r="1127" spans="12:32">
      <c r="L1127" s="165">
        <v>28.124400000000001</v>
      </c>
      <c r="M1127">
        <f t="shared" si="39"/>
        <v>6.7867411667701001E-3</v>
      </c>
      <c r="AE1127" s="165">
        <v>10.317600000000001</v>
      </c>
      <c r="AF1127">
        <f t="shared" si="38"/>
        <v>6.2474489706742875E-3</v>
      </c>
    </row>
    <row r="1128" spans="12:32">
      <c r="L1128" s="165">
        <v>6.8878700000000004</v>
      </c>
      <c r="M1128">
        <f t="shared" si="39"/>
        <v>6.0832334078852295E-3</v>
      </c>
      <c r="AE1128" s="166">
        <v>10.3338</v>
      </c>
      <c r="AF1128">
        <f t="shared" si="38"/>
        <v>6.2481838628814573E-3</v>
      </c>
    </row>
    <row r="1129" spans="12:32">
      <c r="L1129" s="165">
        <v>7.8094400000000004</v>
      </c>
      <c r="M1129">
        <f t="shared" si="39"/>
        <v>6.1290081070323977E-3</v>
      </c>
      <c r="AE1129" s="165">
        <v>10.3354</v>
      </c>
      <c r="AF1129">
        <f t="shared" si="38"/>
        <v>6.2482564234021942E-3</v>
      </c>
    </row>
    <row r="1130" spans="12:32">
      <c r="L1130" s="165">
        <v>10.351800000000001</v>
      </c>
      <c r="M1130">
        <f t="shared" si="39"/>
        <v>6.2489999465960983E-3</v>
      </c>
      <c r="AE1130" s="165">
        <v>10.337999999999999</v>
      </c>
      <c r="AF1130">
        <f t="shared" si="38"/>
        <v>6.2483743260318258E-3</v>
      </c>
    </row>
    <row r="1131" spans="12:32">
      <c r="L1131" s="165">
        <v>16.712399999999999</v>
      </c>
      <c r="M1131">
        <f t="shared" si="39"/>
        <v>6.5053037619644044E-3</v>
      </c>
      <c r="AE1131" s="166">
        <v>10.339700000000001</v>
      </c>
      <c r="AF1131">
        <f t="shared" si="38"/>
        <v>6.2484514107121851E-3</v>
      </c>
    </row>
    <row r="1132" spans="12:32">
      <c r="L1132" s="165">
        <v>11.126300000000001</v>
      </c>
      <c r="M1132">
        <f t="shared" si="39"/>
        <v>6.2836493053484823E-3</v>
      </c>
      <c r="AE1132" s="165">
        <v>10.3408</v>
      </c>
      <c r="AF1132">
        <f t="shared" si="38"/>
        <v>6.248501286717059E-3</v>
      </c>
    </row>
    <row r="1133" spans="12:32">
      <c r="L1133" s="165">
        <v>7.9448600000000003</v>
      </c>
      <c r="M1133">
        <f t="shared" si="39"/>
        <v>6.1356345368253646E-3</v>
      </c>
      <c r="AE1133" s="165">
        <v>10.3437</v>
      </c>
      <c r="AF1133">
        <f t="shared" si="38"/>
        <v>6.2486327692731838E-3</v>
      </c>
    </row>
    <row r="1134" spans="12:32">
      <c r="L1134" s="165">
        <v>15.146100000000001</v>
      </c>
      <c r="M1134">
        <f t="shared" si="39"/>
        <v>6.4483320933281579E-3</v>
      </c>
      <c r="AE1134" s="166">
        <v>10.349600000000001</v>
      </c>
      <c r="AF1134">
        <f t="shared" si="38"/>
        <v>6.2489002291916292E-3</v>
      </c>
    </row>
    <row r="1135" spans="12:32">
      <c r="L1135" s="165">
        <v>13.0228</v>
      </c>
      <c r="M1135">
        <f t="shared" si="39"/>
        <v>6.3645744400354183E-3</v>
      </c>
      <c r="AE1135" s="165">
        <v>10.351800000000001</v>
      </c>
      <c r="AF1135">
        <f t="shared" si="38"/>
        <v>6.2489999465960983E-3</v>
      </c>
    </row>
    <row r="1136" spans="12:32">
      <c r="L1136" s="165">
        <v>7.8523100000000001</v>
      </c>
      <c r="M1136">
        <f t="shared" si="39"/>
        <v>6.1311086358871499E-3</v>
      </c>
      <c r="AE1136" s="165">
        <v>10.358000000000001</v>
      </c>
      <c r="AF1136">
        <f t="shared" si="38"/>
        <v>6.2492809291686243E-3</v>
      </c>
    </row>
    <row r="1137" spans="12:32">
      <c r="L1137" s="165">
        <v>16.275099999999998</v>
      </c>
      <c r="M1137">
        <f t="shared" si="39"/>
        <v>6.4898174297928863E-3</v>
      </c>
      <c r="AE1137" s="165">
        <v>10.358700000000001</v>
      </c>
      <c r="AF1137">
        <f t="shared" si="38"/>
        <v>6.2493126493713544E-3</v>
      </c>
    </row>
    <row r="1138" spans="12:32">
      <c r="L1138" s="165">
        <v>17.465699999999998</v>
      </c>
      <c r="M1138">
        <f t="shared" si="39"/>
        <v>6.5312077396284442E-3</v>
      </c>
      <c r="AE1138" s="166">
        <v>10.362500000000001</v>
      </c>
      <c r="AF1138">
        <f t="shared" si="38"/>
        <v>6.2494848318833066E-3</v>
      </c>
    </row>
    <row r="1139" spans="12:32">
      <c r="L1139" s="165">
        <v>13.7478</v>
      </c>
      <c r="M1139">
        <f t="shared" si="39"/>
        <v>6.3940016607383346E-3</v>
      </c>
      <c r="AE1139" s="165">
        <v>10.3744</v>
      </c>
      <c r="AF1139">
        <f t="shared" si="38"/>
        <v>6.2500238943325216E-3</v>
      </c>
    </row>
    <row r="1140" spans="12:32">
      <c r="L1140" s="165">
        <v>9.1115600000000008</v>
      </c>
      <c r="M1140">
        <f t="shared" si="39"/>
        <v>6.191640948889689E-3</v>
      </c>
      <c r="AE1140" s="166">
        <v>10.3773</v>
      </c>
      <c r="AF1140">
        <f t="shared" si="38"/>
        <v>6.250155230169278E-3</v>
      </c>
    </row>
    <row r="1141" spans="12:32">
      <c r="L1141" s="165">
        <v>9.6043199999999995</v>
      </c>
      <c r="M1141">
        <f t="shared" si="39"/>
        <v>6.2147028896380723E-3</v>
      </c>
      <c r="AE1141" s="165">
        <v>10.386200000000001</v>
      </c>
      <c r="AF1141">
        <f t="shared" si="38"/>
        <v>6.2505582162171299E-3</v>
      </c>
    </row>
    <row r="1142" spans="12:32">
      <c r="L1142" s="165">
        <v>8.1541300000000003</v>
      </c>
      <c r="M1142">
        <f t="shared" si="39"/>
        <v>6.1458236574689724E-3</v>
      </c>
      <c r="AE1142" s="165">
        <v>10.3872</v>
      </c>
      <c r="AF1142">
        <f t="shared" si="38"/>
        <v>6.2506034880903819E-3</v>
      </c>
    </row>
    <row r="1143" spans="12:32">
      <c r="L1143" s="165">
        <v>14.166700000000001</v>
      </c>
      <c r="M1143">
        <f t="shared" si="39"/>
        <v>6.4106156446541787E-3</v>
      </c>
      <c r="AE1143" s="165">
        <v>10.3887</v>
      </c>
      <c r="AF1143">
        <f t="shared" si="38"/>
        <v>6.2506713930750041E-3</v>
      </c>
    </row>
    <row r="1144" spans="12:32">
      <c r="L1144" s="165">
        <v>17.542899999999999</v>
      </c>
      <c r="M1144">
        <f t="shared" si="39"/>
        <v>6.5338067819373982E-3</v>
      </c>
      <c r="AE1144" s="165">
        <v>10.399699999999999</v>
      </c>
      <c r="AF1144">
        <f t="shared" si="38"/>
        <v>6.2511692593579483E-3</v>
      </c>
    </row>
    <row r="1145" spans="12:32">
      <c r="L1145" s="165">
        <v>13.007899999999999</v>
      </c>
      <c r="M1145">
        <f t="shared" si="39"/>
        <v>6.3639607857053282E-3</v>
      </c>
      <c r="AE1145" s="165">
        <v>10.4002</v>
      </c>
      <c r="AF1145">
        <f t="shared" si="38"/>
        <v>6.2511918853105286E-3</v>
      </c>
    </row>
    <row r="1146" spans="12:32">
      <c r="L1146" s="165">
        <v>12.6485</v>
      </c>
      <c r="M1146">
        <f t="shared" si="39"/>
        <v>6.3490515127025988E-3</v>
      </c>
      <c r="AE1146" s="165">
        <v>10.4077</v>
      </c>
      <c r="AF1146">
        <f t="shared" si="38"/>
        <v>6.2515312293780758E-3</v>
      </c>
    </row>
    <row r="1147" spans="12:32">
      <c r="L1147" s="165">
        <v>16.524799999999999</v>
      </c>
      <c r="M1147">
        <f t="shared" si="39"/>
        <v>6.4987003417680839E-3</v>
      </c>
      <c r="AE1147" s="165">
        <v>10.4078</v>
      </c>
      <c r="AF1147">
        <f t="shared" si="38"/>
        <v>6.2515357533928038E-3</v>
      </c>
    </row>
    <row r="1148" spans="12:32">
      <c r="L1148" s="165">
        <v>11.155099999999999</v>
      </c>
      <c r="M1148">
        <f t="shared" si="39"/>
        <v>6.2849201105589806E-3</v>
      </c>
      <c r="AE1148" s="166">
        <v>10.409800000000001</v>
      </c>
      <c r="AF1148">
        <f t="shared" si="38"/>
        <v>6.2516262305214168E-3</v>
      </c>
    </row>
    <row r="1149" spans="12:32">
      <c r="L1149" s="165">
        <v>21.705200000000001</v>
      </c>
      <c r="M1149">
        <f t="shared" si="39"/>
        <v>6.6582127820957807E-3</v>
      </c>
      <c r="AE1149" s="165">
        <v>10.412100000000001</v>
      </c>
      <c r="AF1149">
        <f t="shared" si="38"/>
        <v>6.2517302717640059E-3</v>
      </c>
    </row>
    <row r="1150" spans="12:32">
      <c r="L1150" s="165">
        <v>18.237100000000002</v>
      </c>
      <c r="M1150">
        <f t="shared" si="39"/>
        <v>6.5567091594004876E-3</v>
      </c>
      <c r="AE1150" s="165">
        <v>10.4131</v>
      </c>
      <c r="AF1150">
        <f t="shared" si="38"/>
        <v>6.2517755045991431E-3</v>
      </c>
    </row>
    <row r="1151" spans="12:32">
      <c r="L1151" s="165">
        <v>15.1938</v>
      </c>
      <c r="M1151">
        <f t="shared" si="39"/>
        <v>6.4501282869637881E-3</v>
      </c>
      <c r="AE1151" s="178">
        <v>10.4148</v>
      </c>
      <c r="AF1151">
        <f t="shared" si="38"/>
        <v>6.2518523969585333E-3</v>
      </c>
    </row>
    <row r="1152" spans="12:32">
      <c r="L1152" s="165">
        <v>8.7155500000000004</v>
      </c>
      <c r="M1152">
        <f t="shared" si="39"/>
        <v>6.1728502391034746E-3</v>
      </c>
      <c r="AE1152" s="165">
        <v>10.420299999999999</v>
      </c>
      <c r="AF1152">
        <f t="shared" si="38"/>
        <v>6.2521011365005673E-3</v>
      </c>
    </row>
    <row r="1153" spans="12:32">
      <c r="L1153" s="165">
        <v>8.4442799999999991</v>
      </c>
      <c r="M1153">
        <f t="shared" si="39"/>
        <v>6.1598477337013648E-3</v>
      </c>
      <c r="AE1153" s="165">
        <v>10.4215</v>
      </c>
      <c r="AF1153">
        <f t="shared" si="38"/>
        <v>6.2521554008840097E-3</v>
      </c>
    </row>
    <row r="1154" spans="12:32">
      <c r="L1154" s="165">
        <v>9.4862800000000007</v>
      </c>
      <c r="M1154">
        <f t="shared" si="39"/>
        <v>6.2092109276022127E-3</v>
      </c>
      <c r="AE1154" s="165">
        <v>10.428699999999999</v>
      </c>
      <c r="AF1154">
        <f t="shared" si="38"/>
        <v>6.252480941578013E-3</v>
      </c>
    </row>
    <row r="1155" spans="12:32">
      <c r="L1155" s="165">
        <v>13.577400000000001</v>
      </c>
      <c r="M1155">
        <f t="shared" si="39"/>
        <v>6.387161626614837E-3</v>
      </c>
      <c r="AE1155" s="166">
        <v>10.430199999999999</v>
      </c>
      <c r="AF1155">
        <f t="shared" si="38"/>
        <v>6.2525487527144014E-3</v>
      </c>
    </row>
    <row r="1156" spans="12:32">
      <c r="L1156" s="165">
        <v>15.565099999999999</v>
      </c>
      <c r="M1156">
        <f t="shared" si="39"/>
        <v>6.4639795063459599E-3</v>
      </c>
      <c r="AE1156" s="165">
        <v>10.430400000000001</v>
      </c>
      <c r="AF1156">
        <f t="shared" si="38"/>
        <v>6.2525577939428261E-3</v>
      </c>
    </row>
    <row r="1157" spans="12:32">
      <c r="L1157" s="165">
        <v>55.8215</v>
      </c>
      <c r="M1157">
        <f t="shared" si="39"/>
        <v>6.4159715314049083E-3</v>
      </c>
      <c r="AE1157" s="165">
        <v>10.4368</v>
      </c>
      <c r="AF1157">
        <f t="shared" ref="AF1157:AF1220" si="40">NORMDIST(AE1157,$N$9,$O$9,FALSE)</f>
        <v>6.2528470813930795E-3</v>
      </c>
    </row>
    <row r="1158" spans="12:32">
      <c r="L1158" s="165">
        <v>10.203099999999999</v>
      </c>
      <c r="M1158">
        <f t="shared" si="39"/>
        <v>6.242243579178729E-3</v>
      </c>
      <c r="AE1158" s="165">
        <v>10.442399999999999</v>
      </c>
      <c r="AF1158">
        <f t="shared" si="40"/>
        <v>6.2531001572215892E-3</v>
      </c>
    </row>
    <row r="1159" spans="12:32">
      <c r="L1159" s="165">
        <v>10.927300000000001</v>
      </c>
      <c r="M1159">
        <f t="shared" si="39"/>
        <v>6.2748336669778918E-3</v>
      </c>
      <c r="AE1159" s="165">
        <v>10.4459</v>
      </c>
      <c r="AF1159">
        <f t="shared" si="40"/>
        <v>6.2532583055861643E-3</v>
      </c>
    </row>
    <row r="1160" spans="12:32">
      <c r="L1160" s="165">
        <v>9.8436699999999995</v>
      </c>
      <c r="M1160">
        <f t="shared" si="39"/>
        <v>6.2257757108553583E-3</v>
      </c>
      <c r="AE1160" s="165">
        <v>10.451000000000001</v>
      </c>
      <c r="AF1160">
        <f t="shared" si="40"/>
        <v>6.2534887172532678E-3</v>
      </c>
    </row>
    <row r="1161" spans="12:32">
      <c r="L1161" s="165">
        <v>13.9689</v>
      </c>
      <c r="M1161">
        <f t="shared" ref="M1161:M1224" si="41">NORMDIST(L1161,$N$9,$O$9,FALSE)</f>
        <v>6.4028064258161398E-3</v>
      </c>
      <c r="AE1161" s="166">
        <v>10.4535</v>
      </c>
      <c r="AF1161">
        <f t="shared" si="40"/>
        <v>6.2536016498119474E-3</v>
      </c>
    </row>
    <row r="1162" spans="12:32">
      <c r="L1162" s="165">
        <v>13.023300000000001</v>
      </c>
      <c r="M1162">
        <f t="shared" si="41"/>
        <v>6.3645950262963781E-3</v>
      </c>
      <c r="AE1162" s="165">
        <v>10.459199999999999</v>
      </c>
      <c r="AF1162">
        <f t="shared" si="40"/>
        <v>6.2538591007729382E-3</v>
      </c>
    </row>
    <row r="1163" spans="12:32">
      <c r="L1163" s="165">
        <v>10.3408</v>
      </c>
      <c r="M1163">
        <f t="shared" si="41"/>
        <v>6.248501286717059E-3</v>
      </c>
      <c r="AE1163" s="165">
        <v>10.463699999999999</v>
      </c>
      <c r="AF1163">
        <f t="shared" si="40"/>
        <v>6.2540623168890969E-3</v>
      </c>
    </row>
    <row r="1164" spans="12:32">
      <c r="L1164" s="165">
        <v>10.706</v>
      </c>
      <c r="M1164">
        <f t="shared" si="41"/>
        <v>6.2649591486578513E-3</v>
      </c>
      <c r="AE1164" s="165">
        <v>10.4693</v>
      </c>
      <c r="AF1164">
        <f t="shared" si="40"/>
        <v>6.2543151653622637E-3</v>
      </c>
    </row>
    <row r="1165" spans="12:32">
      <c r="L1165" s="165">
        <v>9.1331799999999994</v>
      </c>
      <c r="M1165">
        <f t="shared" si="41"/>
        <v>6.1926602588687546E-3</v>
      </c>
      <c r="AE1165" s="165">
        <v>10.4701</v>
      </c>
      <c r="AF1165">
        <f t="shared" si="40"/>
        <v>6.2543512827075995E-3</v>
      </c>
    </row>
    <row r="1166" spans="12:32">
      <c r="L1166" s="165">
        <v>11.6356</v>
      </c>
      <c r="M1166">
        <f t="shared" si="41"/>
        <v>6.3059337324396555E-3</v>
      </c>
      <c r="AE1166" s="165">
        <v>10.471399999999999</v>
      </c>
      <c r="AF1166">
        <f t="shared" si="40"/>
        <v>6.2544099713327476E-3</v>
      </c>
    </row>
    <row r="1167" spans="12:32">
      <c r="L1167" s="165">
        <v>9.6296900000000001</v>
      </c>
      <c r="M1167">
        <f t="shared" si="41"/>
        <v>6.2158805763784294E-3</v>
      </c>
      <c r="AE1167" s="165">
        <v>10.473000000000001</v>
      </c>
      <c r="AF1167">
        <f t="shared" si="40"/>
        <v>6.2544821999836854E-3</v>
      </c>
    </row>
    <row r="1168" spans="12:32">
      <c r="L1168" s="165">
        <v>25.378499999999999</v>
      </c>
      <c r="M1168">
        <f t="shared" si="41"/>
        <v>6.7414324582186587E-3</v>
      </c>
      <c r="AE1168" s="165">
        <v>10.475099999999999</v>
      </c>
      <c r="AF1168">
        <f t="shared" si="40"/>
        <v>6.2545769942216334E-3</v>
      </c>
    </row>
    <row r="1169" spans="12:32">
      <c r="L1169" s="165">
        <v>34.85</v>
      </c>
      <c r="M1169">
        <f t="shared" si="41"/>
        <v>6.8348101770502054E-3</v>
      </c>
      <c r="AE1169" s="165">
        <v>10.478999999999999</v>
      </c>
      <c r="AF1169">
        <f t="shared" si="40"/>
        <v>6.2547530229952446E-3</v>
      </c>
    </row>
    <row r="1170" spans="12:32">
      <c r="L1170" s="165">
        <v>19.6328</v>
      </c>
      <c r="M1170">
        <f t="shared" si="41"/>
        <v>6.6001719695149338E-3</v>
      </c>
      <c r="AE1170" s="165">
        <v>10.4823</v>
      </c>
      <c r="AF1170">
        <f t="shared" si="40"/>
        <v>6.2549019524775866E-3</v>
      </c>
    </row>
    <row r="1171" spans="12:32">
      <c r="L1171" s="165">
        <v>5.9646499999999998</v>
      </c>
      <c r="M1171">
        <f t="shared" si="41"/>
        <v>6.0362105740775747E-3</v>
      </c>
      <c r="AE1171" s="165">
        <v>10.4864</v>
      </c>
      <c r="AF1171">
        <f t="shared" si="40"/>
        <v>6.2550869631645932E-3</v>
      </c>
    </row>
    <row r="1172" spans="12:32">
      <c r="L1172" s="165">
        <v>20.5444</v>
      </c>
      <c r="M1172">
        <f t="shared" si="41"/>
        <v>6.626669204638936E-3</v>
      </c>
      <c r="AE1172" s="165">
        <v>10.487500000000001</v>
      </c>
      <c r="AF1172">
        <f t="shared" si="40"/>
        <v>6.2551365958582279E-3</v>
      </c>
    </row>
    <row r="1173" spans="12:32">
      <c r="L1173" s="165">
        <v>13.351900000000001</v>
      </c>
      <c r="M1173">
        <f t="shared" si="41"/>
        <v>6.3780375022383356E-3</v>
      </c>
      <c r="AE1173" s="166">
        <v>10.497400000000001</v>
      </c>
      <c r="AF1173">
        <f t="shared" si="40"/>
        <v>6.2555832078454556E-3</v>
      </c>
    </row>
    <row r="1174" spans="12:32">
      <c r="L1174" s="165">
        <v>14.095000000000001</v>
      </c>
      <c r="M1174">
        <f t="shared" si="41"/>
        <v>6.4077923042029456E-3</v>
      </c>
      <c r="AE1174" s="165">
        <v>10.499499999999999</v>
      </c>
      <c r="AF1174">
        <f t="shared" si="40"/>
        <v>6.255677924685149E-3</v>
      </c>
    </row>
    <row r="1175" spans="12:32">
      <c r="L1175" s="165">
        <v>12.872400000000001</v>
      </c>
      <c r="M1175">
        <f t="shared" si="41"/>
        <v>6.3583639358269035E-3</v>
      </c>
      <c r="AE1175" s="165">
        <v>10.505800000000001</v>
      </c>
      <c r="AF1175">
        <f t="shared" si="40"/>
        <v>6.2559620352217928E-3</v>
      </c>
    </row>
    <row r="1176" spans="12:32">
      <c r="L1176" s="165">
        <v>7.2233000000000001</v>
      </c>
      <c r="M1176">
        <f t="shared" si="41"/>
        <v>6.1000306355402838E-3</v>
      </c>
      <c r="AE1176" s="165">
        <v>10.5084</v>
      </c>
      <c r="AF1176">
        <f t="shared" si="40"/>
        <v>6.2560792697048369E-3</v>
      </c>
    </row>
    <row r="1177" spans="12:32">
      <c r="L1177" s="165">
        <v>20.140899999999998</v>
      </c>
      <c r="M1177">
        <f t="shared" si="41"/>
        <v>6.6151267171438337E-3</v>
      </c>
      <c r="AE1177" s="165">
        <v>10.509</v>
      </c>
      <c r="AF1177">
        <f t="shared" si="40"/>
        <v>6.2561063223654538E-3</v>
      </c>
    </row>
    <row r="1178" spans="12:32">
      <c r="L1178" s="165">
        <v>294.19200000000001</v>
      </c>
      <c r="M1178">
        <f t="shared" si="41"/>
        <v>3.5883576107607264E-7</v>
      </c>
      <c r="AE1178" s="165">
        <v>10.5145</v>
      </c>
      <c r="AF1178">
        <f t="shared" si="40"/>
        <v>6.2563542797337739E-3</v>
      </c>
    </row>
    <row r="1179" spans="12:32">
      <c r="L1179" s="165">
        <v>203.71299999999999</v>
      </c>
      <c r="M1179">
        <f t="shared" si="41"/>
        <v>1.0516015121809385E-4</v>
      </c>
      <c r="AE1179" s="165">
        <v>10.5154</v>
      </c>
      <c r="AF1179">
        <f t="shared" si="40"/>
        <v>6.2563948502227344E-3</v>
      </c>
    </row>
    <row r="1180" spans="12:32">
      <c r="L1180" s="165">
        <v>20.530999999999999</v>
      </c>
      <c r="M1180">
        <f t="shared" si="41"/>
        <v>6.6262906456941049E-3</v>
      </c>
      <c r="AE1180" s="165">
        <v>10.5205</v>
      </c>
      <c r="AF1180">
        <f t="shared" si="40"/>
        <v>6.2566247265319905E-3</v>
      </c>
    </row>
    <row r="1181" spans="12:32">
      <c r="L1181" s="165"/>
      <c r="M1181">
        <f t="shared" si="41"/>
        <v>5.7065367181851909E-3</v>
      </c>
      <c r="AE1181" s="166">
        <v>10.524699999999999</v>
      </c>
      <c r="AF1181">
        <f t="shared" si="40"/>
        <v>6.2568140069087994E-3</v>
      </c>
    </row>
    <row r="1182" spans="12:32">
      <c r="L1182" s="165"/>
      <c r="M1182">
        <f t="shared" si="41"/>
        <v>5.7065367181851909E-3</v>
      </c>
      <c r="AE1182" s="165">
        <v>10.5261</v>
      </c>
      <c r="AF1182">
        <f t="shared" si="40"/>
        <v>6.2568770944410636E-3</v>
      </c>
    </row>
    <row r="1183" spans="12:32">
      <c r="L1183" s="165"/>
      <c r="M1183">
        <f t="shared" si="41"/>
        <v>5.7065367181851909E-3</v>
      </c>
      <c r="AE1183" s="165">
        <v>10.529500000000001</v>
      </c>
      <c r="AF1183">
        <f t="shared" si="40"/>
        <v>6.2570302946813473E-3</v>
      </c>
    </row>
    <row r="1184" spans="12:32">
      <c r="L1184" s="165"/>
      <c r="M1184">
        <f t="shared" si="41"/>
        <v>5.7065367181851909E-3</v>
      </c>
      <c r="AE1184" s="165">
        <v>10.5318</v>
      </c>
      <c r="AF1184">
        <f t="shared" si="40"/>
        <v>6.2571339202261511E-3</v>
      </c>
    </row>
    <row r="1185" spans="12:32">
      <c r="L1185" s="165"/>
      <c r="M1185">
        <f t="shared" si="41"/>
        <v>5.7065367181851909E-3</v>
      </c>
      <c r="AE1185" s="165">
        <v>10.542899999999999</v>
      </c>
      <c r="AF1185">
        <f t="shared" si="40"/>
        <v>6.2576339136453593E-3</v>
      </c>
    </row>
    <row r="1186" spans="12:32">
      <c r="L1186" s="165"/>
      <c r="M1186">
        <f t="shared" si="41"/>
        <v>5.7065367181851909E-3</v>
      </c>
      <c r="AE1186" s="165">
        <v>10.546099999999999</v>
      </c>
      <c r="AF1186">
        <f t="shared" si="40"/>
        <v>6.2577780212858258E-3</v>
      </c>
    </row>
    <row r="1187" spans="12:32">
      <c r="L1187" s="165"/>
      <c r="M1187">
        <f t="shared" si="41"/>
        <v>5.7065367181851909E-3</v>
      </c>
      <c r="AE1187" s="165">
        <v>10.5481</v>
      </c>
      <c r="AF1187">
        <f t="shared" si="40"/>
        <v>6.2578680806949461E-3</v>
      </c>
    </row>
    <row r="1188" spans="12:32">
      <c r="L1188" s="165"/>
      <c r="M1188">
        <f t="shared" si="41"/>
        <v>5.7065367181851909E-3</v>
      </c>
      <c r="AE1188" s="165">
        <v>10.5565</v>
      </c>
      <c r="AF1188">
        <f t="shared" si="40"/>
        <v>6.2582462641300272E-3</v>
      </c>
    </row>
    <row r="1189" spans="12:32">
      <c r="L1189" s="165">
        <v>9.2753599999999992</v>
      </c>
      <c r="M1189">
        <f t="shared" si="41"/>
        <v>6.1993465584785652E-3</v>
      </c>
      <c r="AE1189" s="165">
        <v>10.5603</v>
      </c>
      <c r="AF1189">
        <f t="shared" si="40"/>
        <v>6.258417312039577E-3</v>
      </c>
    </row>
    <row r="1190" spans="12:32">
      <c r="L1190" s="165">
        <v>14.8934</v>
      </c>
      <c r="M1190">
        <f t="shared" si="41"/>
        <v>6.4387530171185064E-3</v>
      </c>
      <c r="AE1190" s="165">
        <v>10.560499999999999</v>
      </c>
      <c r="AF1190">
        <f t="shared" si="40"/>
        <v>6.2584263139558423E-3</v>
      </c>
    </row>
    <row r="1191" spans="12:32">
      <c r="L1191" s="165">
        <v>118.23</v>
      </c>
      <c r="M1191">
        <f t="shared" si="41"/>
        <v>2.4766741835427889E-3</v>
      </c>
      <c r="AE1191" s="178">
        <v>10.5608</v>
      </c>
      <c r="AF1191">
        <f t="shared" si="40"/>
        <v>6.2584398167167456E-3</v>
      </c>
    </row>
    <row r="1192" spans="12:32">
      <c r="L1192" s="165">
        <v>25.196300000000001</v>
      </c>
      <c r="M1192">
        <f t="shared" si="41"/>
        <v>6.7379092157599423E-3</v>
      </c>
      <c r="AE1192" s="165">
        <v>10.563700000000001</v>
      </c>
      <c r="AF1192">
        <f t="shared" si="40"/>
        <v>6.2585703363836542E-3</v>
      </c>
    </row>
    <row r="1193" spans="12:32">
      <c r="L1193" s="165">
        <v>10.0563</v>
      </c>
      <c r="M1193">
        <f t="shared" si="41"/>
        <v>6.2355410082435671E-3</v>
      </c>
      <c r="AE1193" s="165">
        <v>10.566700000000001</v>
      </c>
      <c r="AF1193">
        <f t="shared" si="40"/>
        <v>6.2587053433351605E-3</v>
      </c>
    </row>
    <row r="1194" spans="12:32">
      <c r="L1194" s="165">
        <v>19.101800000000001</v>
      </c>
      <c r="M1194">
        <f t="shared" si="41"/>
        <v>6.5840461637952496E-3</v>
      </c>
      <c r="AE1194" s="165">
        <v>10.571199999999999</v>
      </c>
      <c r="AF1194">
        <f t="shared" si="40"/>
        <v>6.258907828221646E-3</v>
      </c>
    </row>
    <row r="1195" spans="12:32">
      <c r="L1195" s="165">
        <v>20.668099999999999</v>
      </c>
      <c r="M1195">
        <f t="shared" si="41"/>
        <v>6.6301483315871698E-3</v>
      </c>
      <c r="AE1195" s="178">
        <v>10.5749</v>
      </c>
      <c r="AF1195">
        <f t="shared" si="40"/>
        <v>6.2590742928326547E-3</v>
      </c>
    </row>
    <row r="1196" spans="12:32">
      <c r="L1196" s="165">
        <v>31.128699999999998</v>
      </c>
      <c r="M1196">
        <f t="shared" si="41"/>
        <v>6.8193512729407563E-3</v>
      </c>
      <c r="AE1196" s="165">
        <v>10.5749</v>
      </c>
      <c r="AF1196">
        <f t="shared" si="40"/>
        <v>6.2590742928326547E-3</v>
      </c>
    </row>
    <row r="1197" spans="12:32">
      <c r="L1197" s="165">
        <v>18.051300000000001</v>
      </c>
      <c r="M1197">
        <f t="shared" si="41"/>
        <v>6.5506623805250876E-3</v>
      </c>
      <c r="AE1197" s="165">
        <v>10.577500000000001</v>
      </c>
      <c r="AF1197">
        <f t="shared" si="40"/>
        <v>6.2591912555666875E-3</v>
      </c>
    </row>
    <row r="1198" spans="12:32">
      <c r="L1198" s="165">
        <v>11.604900000000001</v>
      </c>
      <c r="M1198">
        <f t="shared" si="41"/>
        <v>6.3046018129944469E-3</v>
      </c>
      <c r="AE1198" s="165">
        <v>10.5777</v>
      </c>
      <c r="AF1198">
        <f t="shared" si="40"/>
        <v>6.2592002522761881E-3</v>
      </c>
    </row>
    <row r="1199" spans="12:32">
      <c r="L1199" s="165">
        <v>14.4945</v>
      </c>
      <c r="M1199">
        <f t="shared" si="41"/>
        <v>6.4234158678176919E-3</v>
      </c>
      <c r="AE1199" s="166">
        <v>10.583299999999999</v>
      </c>
      <c r="AF1199">
        <f t="shared" si="40"/>
        <v>6.2594521355550607E-3</v>
      </c>
    </row>
    <row r="1200" spans="12:32">
      <c r="L1200" s="165">
        <v>6.71563</v>
      </c>
      <c r="M1200">
        <f t="shared" si="41"/>
        <v>6.0745482237671792E-3</v>
      </c>
      <c r="AE1200" s="165">
        <v>10.583399999999999</v>
      </c>
      <c r="AF1200">
        <f t="shared" si="40"/>
        <v>6.2594566330392469E-3</v>
      </c>
    </row>
    <row r="1201" spans="12:32">
      <c r="L1201" s="165">
        <v>15.349</v>
      </c>
      <c r="M1201">
        <f t="shared" si="41"/>
        <v>6.4559461329438449E-3</v>
      </c>
      <c r="AE1201" s="165">
        <v>10.5877</v>
      </c>
      <c r="AF1201">
        <f t="shared" si="40"/>
        <v>6.2596500105351217E-3</v>
      </c>
    </row>
    <row r="1202" spans="12:32">
      <c r="L1202" s="165">
        <v>16.224900000000002</v>
      </c>
      <c r="M1202">
        <f t="shared" si="41"/>
        <v>6.4880187293615979E-3</v>
      </c>
      <c r="AE1202" s="165">
        <v>10.5936</v>
      </c>
      <c r="AF1202">
        <f t="shared" si="40"/>
        <v>6.2599152968824271E-3</v>
      </c>
    </row>
    <row r="1203" spans="12:32">
      <c r="L1203" s="165">
        <v>10.566700000000001</v>
      </c>
      <c r="M1203">
        <f t="shared" si="41"/>
        <v>6.2587053433351605E-3</v>
      </c>
      <c r="AE1203" s="165">
        <v>10.597799999999999</v>
      </c>
      <c r="AF1203">
        <f t="shared" si="40"/>
        <v>6.2601041126683337E-3</v>
      </c>
    </row>
    <row r="1204" spans="12:32">
      <c r="L1204" s="165">
        <v>3.36063</v>
      </c>
      <c r="M1204">
        <f t="shared" si="41"/>
        <v>5.8975727678075096E-3</v>
      </c>
      <c r="AE1204" s="165">
        <v>10.6004</v>
      </c>
      <c r="AF1204">
        <f t="shared" si="40"/>
        <v>6.2602209852415467E-3</v>
      </c>
    </row>
    <row r="1205" spans="12:32">
      <c r="L1205" s="165">
        <v>11.0379</v>
      </c>
      <c r="M1205">
        <f t="shared" si="41"/>
        <v>6.2797406955426988E-3</v>
      </c>
      <c r="AE1205" s="178">
        <v>10.6006</v>
      </c>
      <c r="AF1205">
        <f t="shared" si="40"/>
        <v>6.260229975015361E-3</v>
      </c>
    </row>
    <row r="1206" spans="12:32">
      <c r="L1206" s="165">
        <v>8.1129499999999997</v>
      </c>
      <c r="M1206">
        <f t="shared" si="41"/>
        <v>6.1438235546237563E-3</v>
      </c>
      <c r="AE1206" s="165">
        <v>10.6007</v>
      </c>
      <c r="AF1206">
        <f t="shared" si="40"/>
        <v>6.2602344698795467E-3</v>
      </c>
    </row>
    <row r="1207" spans="12:32">
      <c r="L1207" s="165">
        <v>19.899899999999999</v>
      </c>
      <c r="M1207">
        <f t="shared" si="41"/>
        <v>6.6080916473167245E-3</v>
      </c>
      <c r="AE1207" s="166">
        <v>10.6043</v>
      </c>
      <c r="AF1207">
        <f t="shared" si="40"/>
        <v>6.260396274901517E-3</v>
      </c>
    </row>
    <row r="1208" spans="12:32">
      <c r="L1208" s="165">
        <v>22.013200000000001</v>
      </c>
      <c r="M1208">
        <f t="shared" si="41"/>
        <v>6.6661649488033489E-3</v>
      </c>
      <c r="AE1208" s="165">
        <v>10.619899999999999</v>
      </c>
      <c r="AF1208">
        <f t="shared" si="40"/>
        <v>6.261097203101417E-3</v>
      </c>
    </row>
    <row r="1209" spans="12:32">
      <c r="L1209" s="165">
        <v>8.6079100000000004</v>
      </c>
      <c r="M1209">
        <f t="shared" si="41"/>
        <v>6.1677035034087514E-3</v>
      </c>
      <c r="AE1209" s="166">
        <v>10.6221</v>
      </c>
      <c r="AF1209">
        <f t="shared" si="40"/>
        <v>6.2611960222800555E-3</v>
      </c>
    </row>
    <row r="1210" spans="12:32">
      <c r="L1210" s="165">
        <v>15.757199999999999</v>
      </c>
      <c r="M1210">
        <f t="shared" si="41"/>
        <v>6.471054617094291E-3</v>
      </c>
      <c r="AE1210" s="165">
        <v>10.624499999999999</v>
      </c>
      <c r="AF1210">
        <f t="shared" si="40"/>
        <v>6.2613038166544083E-3</v>
      </c>
    </row>
    <row r="1211" spans="12:32">
      <c r="L1211" s="165">
        <v>13.264200000000001</v>
      </c>
      <c r="M1211">
        <f t="shared" si="41"/>
        <v>6.3744668315901323E-3</v>
      </c>
      <c r="AE1211" s="165">
        <v>10.6305</v>
      </c>
      <c r="AF1211">
        <f t="shared" si="40"/>
        <v>6.2615732643944632E-3</v>
      </c>
    </row>
    <row r="1212" spans="12:32">
      <c r="L1212" s="165">
        <v>23.470099999999999</v>
      </c>
      <c r="M1212">
        <f t="shared" si="41"/>
        <v>6.7013798289277749E-3</v>
      </c>
      <c r="AE1212" s="165">
        <v>10.632300000000001</v>
      </c>
      <c r="AF1212">
        <f t="shared" si="40"/>
        <v>6.2616540880753241E-3</v>
      </c>
    </row>
    <row r="1213" spans="12:32">
      <c r="L1213" s="165">
        <v>22.204799999999999</v>
      </c>
      <c r="M1213">
        <f t="shared" si="41"/>
        <v>6.6710228894645337E-3</v>
      </c>
      <c r="AE1213" s="165">
        <v>10.6355</v>
      </c>
      <c r="AF1213">
        <f t="shared" si="40"/>
        <v>6.2617977624913109E-3</v>
      </c>
    </row>
    <row r="1214" spans="12:32">
      <c r="L1214" s="165">
        <v>38.249299999999998</v>
      </c>
      <c r="M1214">
        <f t="shared" si="41"/>
        <v>6.8246753794456933E-3</v>
      </c>
      <c r="AE1214" s="202">
        <v>10.635899999999999</v>
      </c>
      <c r="AF1214">
        <f t="shared" si="40"/>
        <v>6.2618157207017635E-3</v>
      </c>
    </row>
    <row r="1215" spans="12:32">
      <c r="L1215" s="165">
        <v>23.0977</v>
      </c>
      <c r="M1215">
        <f t="shared" si="41"/>
        <v>6.6927575307749003E-3</v>
      </c>
      <c r="AE1215" s="165">
        <v>10.6408</v>
      </c>
      <c r="AF1215">
        <f t="shared" si="40"/>
        <v>6.2620356890926744E-3</v>
      </c>
    </row>
    <row r="1216" spans="12:32">
      <c r="L1216" s="165">
        <v>13.243</v>
      </c>
      <c r="M1216">
        <f t="shared" si="41"/>
        <v>6.3736018225550167E-3</v>
      </c>
      <c r="AE1216" s="165">
        <v>10.6548</v>
      </c>
      <c r="AF1216">
        <f t="shared" si="40"/>
        <v>6.2626639695921582E-3</v>
      </c>
    </row>
    <row r="1217" spans="12:32">
      <c r="L1217" s="165">
        <v>9.2218400000000003</v>
      </c>
      <c r="M1217">
        <f t="shared" si="41"/>
        <v>6.1968331416970245E-3</v>
      </c>
      <c r="AE1217" s="165">
        <v>10.6585</v>
      </c>
      <c r="AF1217">
        <f t="shared" si="40"/>
        <v>6.2628299654896094E-3</v>
      </c>
    </row>
    <row r="1218" spans="12:32">
      <c r="L1218" s="203">
        <v>114.9</v>
      </c>
      <c r="M1218">
        <f t="shared" si="41"/>
        <v>2.6820439080147678E-3</v>
      </c>
      <c r="AE1218" s="166">
        <v>10.661199999999999</v>
      </c>
      <c r="AF1218">
        <f t="shared" si="40"/>
        <v>6.2629510845248404E-3</v>
      </c>
    </row>
    <row r="1219" spans="12:32">
      <c r="L1219" s="165">
        <v>17.825500000000002</v>
      </c>
      <c r="M1219">
        <f t="shared" si="41"/>
        <v>6.5432320764262433E-3</v>
      </c>
      <c r="AE1219" s="165">
        <v>10.6623</v>
      </c>
      <c r="AF1219">
        <f t="shared" si="40"/>
        <v>6.2630004261464232E-3</v>
      </c>
    </row>
    <row r="1220" spans="12:32">
      <c r="L1220" s="165">
        <v>19.508600000000001</v>
      </c>
      <c r="M1220">
        <f t="shared" si="41"/>
        <v>6.5964455482861832E-3</v>
      </c>
      <c r="AE1220" s="165">
        <v>10.6708</v>
      </c>
      <c r="AF1220">
        <f t="shared" si="40"/>
        <v>6.2633816404130144E-3</v>
      </c>
    </row>
    <row r="1221" spans="12:32">
      <c r="L1221" s="165">
        <v>8.8892299999999995</v>
      </c>
      <c r="M1221">
        <f t="shared" si="41"/>
        <v>6.1811193681123233E-3</v>
      </c>
      <c r="AE1221" s="165">
        <v>10.6767</v>
      </c>
      <c r="AF1221">
        <f t="shared" ref="AF1221:AF1284" si="42">NORMDIST(AE1221,$N$9,$O$9,FALSE)</f>
        <v>6.263646183505586E-3</v>
      </c>
    </row>
    <row r="1222" spans="12:32">
      <c r="L1222" s="165">
        <v>15.138299999999999</v>
      </c>
      <c r="M1222">
        <f t="shared" si="41"/>
        <v>6.4480380140571796E-3</v>
      </c>
      <c r="AE1222" s="165">
        <v>10.6784</v>
      </c>
      <c r="AF1222">
        <f t="shared" si="42"/>
        <v>6.263722397983105E-3</v>
      </c>
    </row>
    <row r="1223" spans="12:32">
      <c r="L1223" s="165">
        <v>12.749700000000001</v>
      </c>
      <c r="M1223">
        <f t="shared" si="41"/>
        <v>6.3532704990746838E-3</v>
      </c>
      <c r="AE1223" s="166">
        <v>10.686</v>
      </c>
      <c r="AF1223">
        <f t="shared" si="42"/>
        <v>6.2640630678926735E-3</v>
      </c>
    </row>
    <row r="1224" spans="12:32">
      <c r="L1224" s="165">
        <v>16.602</v>
      </c>
      <c r="M1224">
        <f t="shared" si="41"/>
        <v>6.50142506078338E-3</v>
      </c>
      <c r="AE1224" s="165">
        <v>10.6897</v>
      </c>
      <c r="AF1224">
        <f t="shared" si="42"/>
        <v>6.2642288886168946E-3</v>
      </c>
    </row>
    <row r="1225" spans="12:32">
      <c r="L1225" s="165">
        <v>13.7758</v>
      </c>
      <c r="M1225">
        <f t="shared" ref="M1225:M1288" si="43">NORMDIST(L1225,$N$9,$O$9,FALSE)</f>
        <v>6.3951210966760276E-3</v>
      </c>
      <c r="AE1225" s="165">
        <v>10.6904</v>
      </c>
      <c r="AF1225">
        <f t="shared" si="42"/>
        <v>6.2642602577674617E-3</v>
      </c>
    </row>
    <row r="1226" spans="12:32">
      <c r="L1226" s="165">
        <v>16.780200000000001</v>
      </c>
      <c r="M1226">
        <f t="shared" si="43"/>
        <v>6.5076753981326858E-3</v>
      </c>
      <c r="AE1226" s="165">
        <v>10.6907</v>
      </c>
      <c r="AF1226">
        <f t="shared" si="42"/>
        <v>6.2642737014614166E-3</v>
      </c>
    </row>
    <row r="1227" spans="12:32">
      <c r="L1227" s="165">
        <v>23.8216</v>
      </c>
      <c r="M1227">
        <f t="shared" si="43"/>
        <v>6.7092778617377216E-3</v>
      </c>
      <c r="AE1227" s="165">
        <v>10.694100000000001</v>
      </c>
      <c r="AF1227">
        <f t="shared" si="42"/>
        <v>6.2644260537769916E-3</v>
      </c>
    </row>
    <row r="1228" spans="12:32">
      <c r="L1228" s="165">
        <v>9.0030999999999999</v>
      </c>
      <c r="M1228">
        <f t="shared" si="43"/>
        <v>6.1865171481194471E-3</v>
      </c>
      <c r="AE1228" s="166">
        <v>10.7034</v>
      </c>
      <c r="AF1228">
        <f t="shared" si="42"/>
        <v>6.2648426925049081E-3</v>
      </c>
    </row>
    <row r="1229" spans="12:32">
      <c r="L1229" s="165">
        <v>15.604100000000001</v>
      </c>
      <c r="M1229">
        <f t="shared" si="43"/>
        <v>6.4654209295973699E-3</v>
      </c>
      <c r="AE1229" s="165">
        <v>10.706</v>
      </c>
      <c r="AF1229">
        <f t="shared" si="42"/>
        <v>6.2649591486578513E-3</v>
      </c>
    </row>
    <row r="1230" spans="12:32">
      <c r="L1230" s="165">
        <v>24.9664</v>
      </c>
      <c r="M1230">
        <f t="shared" si="43"/>
        <v>6.7333725913645429E-3</v>
      </c>
      <c r="AE1230" s="165">
        <v>10.7117</v>
      </c>
      <c r="AF1230">
        <f t="shared" si="42"/>
        <v>6.2652144204521495E-3</v>
      </c>
    </row>
    <row r="1231" spans="12:32">
      <c r="L1231" s="165">
        <v>18.1175</v>
      </c>
      <c r="M1231">
        <f t="shared" si="43"/>
        <v>6.5528238047422869E-3</v>
      </c>
      <c r="AE1231" s="165">
        <v>10.7121</v>
      </c>
      <c r="AF1231">
        <f t="shared" si="42"/>
        <v>6.2652323324092901E-3</v>
      </c>
    </row>
    <row r="1232" spans="12:32">
      <c r="L1232" s="165">
        <v>12.289</v>
      </c>
      <c r="M1232">
        <f t="shared" si="43"/>
        <v>6.3339327880400148E-3</v>
      </c>
      <c r="AE1232" s="165">
        <v>10.712199999999999</v>
      </c>
      <c r="AF1232">
        <f t="shared" si="42"/>
        <v>6.2652368103606028E-3</v>
      </c>
    </row>
    <row r="1233" spans="12:32">
      <c r="L1233" s="165">
        <v>18.724499999999999</v>
      </c>
      <c r="M1233">
        <f t="shared" si="43"/>
        <v>6.5722814226934221E-3</v>
      </c>
      <c r="AE1233" s="165">
        <v>10.712300000000001</v>
      </c>
      <c r="AF1233">
        <f t="shared" si="42"/>
        <v>6.2652412882967263E-3</v>
      </c>
    </row>
    <row r="1234" spans="12:32">
      <c r="L1234" s="165">
        <v>24.818999999999999</v>
      </c>
      <c r="M1234">
        <f t="shared" si="43"/>
        <v>6.7304106160040421E-3</v>
      </c>
      <c r="AE1234" s="165">
        <v>10.713800000000001</v>
      </c>
      <c r="AF1234">
        <f t="shared" si="42"/>
        <v>6.2653084555158384E-3</v>
      </c>
    </row>
    <row r="1235" spans="12:32">
      <c r="L1235" s="165">
        <v>185.03100000000001</v>
      </c>
      <c r="M1235">
        <f t="shared" si="43"/>
        <v>2.5190871051777386E-4</v>
      </c>
      <c r="AE1235" s="165">
        <v>10.718400000000001</v>
      </c>
      <c r="AF1235">
        <f t="shared" si="42"/>
        <v>6.2655144136759006E-3</v>
      </c>
    </row>
    <row r="1236" spans="12:32">
      <c r="L1236" s="165">
        <v>230.87799999999999</v>
      </c>
      <c r="M1236">
        <f t="shared" si="43"/>
        <v>2.4592742358707619E-5</v>
      </c>
      <c r="AE1236" s="165">
        <v>10.730399999999999</v>
      </c>
      <c r="AF1236">
        <f t="shared" si="42"/>
        <v>6.2660515445156547E-3</v>
      </c>
    </row>
    <row r="1237" spans="12:32">
      <c r="L1237" s="165">
        <v>18.840699999999998</v>
      </c>
      <c r="M1237">
        <f t="shared" si="43"/>
        <v>6.5759317395686539E-3</v>
      </c>
      <c r="AE1237" s="165">
        <v>10.733000000000001</v>
      </c>
      <c r="AF1237">
        <f t="shared" si="42"/>
        <v>6.2661678940244625E-3</v>
      </c>
    </row>
    <row r="1238" spans="12:32">
      <c r="L1238" s="165">
        <v>22.5868</v>
      </c>
      <c r="M1238">
        <f t="shared" si="43"/>
        <v>6.6805040819198332E-3</v>
      </c>
      <c r="AE1238" s="165">
        <v>10.7332</v>
      </c>
      <c r="AF1238">
        <f t="shared" si="42"/>
        <v>6.2661768435611732E-3</v>
      </c>
    </row>
    <row r="1239" spans="12:32">
      <c r="L1239" s="165">
        <v>12.1274</v>
      </c>
      <c r="M1239">
        <f t="shared" si="43"/>
        <v>6.3270702610231377E-3</v>
      </c>
      <c r="AE1239" s="165">
        <v>10.7348</v>
      </c>
      <c r="AF1239">
        <f t="shared" si="42"/>
        <v>6.2662484376664477E-3</v>
      </c>
    </row>
    <row r="1240" spans="12:32">
      <c r="L1240" s="165">
        <v>13.475300000000001</v>
      </c>
      <c r="M1240">
        <f t="shared" si="43"/>
        <v>6.3830406687317293E-3</v>
      </c>
      <c r="AE1240" s="165">
        <v>10.736000000000001</v>
      </c>
      <c r="AF1240">
        <f t="shared" si="42"/>
        <v>6.2663021306922102E-3</v>
      </c>
    </row>
    <row r="1241" spans="12:32">
      <c r="L1241" s="165">
        <v>20.339200000000002</v>
      </c>
      <c r="M1241">
        <f t="shared" si="43"/>
        <v>6.6208362944104888E-3</v>
      </c>
      <c r="AE1241" s="165">
        <v>10.7392</v>
      </c>
      <c r="AF1241">
        <f t="shared" si="42"/>
        <v>6.2664453013946174E-3</v>
      </c>
    </row>
    <row r="1242" spans="12:32">
      <c r="L1242" s="165">
        <v>15.215999999999999</v>
      </c>
      <c r="M1242">
        <f t="shared" si="43"/>
        <v>6.4509629527655394E-3</v>
      </c>
      <c r="AE1242" s="166">
        <v>10.740500000000001</v>
      </c>
      <c r="AF1242">
        <f t="shared" si="42"/>
        <v>6.266503460046753E-3</v>
      </c>
    </row>
    <row r="1243" spans="12:32">
      <c r="L1243" s="165">
        <v>17.2959</v>
      </c>
      <c r="M1243">
        <f t="shared" si="43"/>
        <v>6.5254546646587135E-3</v>
      </c>
      <c r="AE1243" s="166">
        <v>10.7409</v>
      </c>
      <c r="AF1243">
        <f t="shared" si="42"/>
        <v>6.2665213544998537E-3</v>
      </c>
    </row>
    <row r="1244" spans="12:32">
      <c r="L1244" s="165">
        <v>21.706299999999999</v>
      </c>
      <c r="M1244">
        <f t="shared" si="43"/>
        <v>6.6582414956864386E-3</v>
      </c>
      <c r="AE1244" s="166">
        <v>10.7416</v>
      </c>
      <c r="AF1244">
        <f t="shared" si="42"/>
        <v>6.2665526692075816E-3</v>
      </c>
    </row>
    <row r="1245" spans="12:32">
      <c r="L1245" s="165">
        <v>24.436</v>
      </c>
      <c r="M1245">
        <f t="shared" si="43"/>
        <v>6.7225199688090405E-3</v>
      </c>
      <c r="AE1245" s="165">
        <v>10.743</v>
      </c>
      <c r="AF1245">
        <f t="shared" si="42"/>
        <v>6.2666152963886017E-3</v>
      </c>
    </row>
    <row r="1246" spans="12:32">
      <c r="L1246" s="165">
        <v>15.9506</v>
      </c>
      <c r="M1246">
        <f t="shared" si="43"/>
        <v>6.478114547405359E-3</v>
      </c>
      <c r="AE1246" s="165">
        <v>10.744</v>
      </c>
      <c r="AF1246">
        <f t="shared" si="42"/>
        <v>6.2666600282652533E-3</v>
      </c>
    </row>
    <row r="1247" spans="12:32">
      <c r="L1247" s="165">
        <v>14.6675</v>
      </c>
      <c r="M1247">
        <f t="shared" si="43"/>
        <v>6.4300998650617253E-3</v>
      </c>
      <c r="AE1247" s="166">
        <v>10.7456</v>
      </c>
      <c r="AF1247">
        <f t="shared" si="42"/>
        <v>6.266731596106064E-3</v>
      </c>
    </row>
    <row r="1248" spans="12:32">
      <c r="L1248" s="165">
        <v>20.285299999999999</v>
      </c>
      <c r="M1248">
        <f t="shared" si="43"/>
        <v>6.6192914454170689E-3</v>
      </c>
      <c r="AE1248" s="165">
        <v>10.7514</v>
      </c>
      <c r="AF1248">
        <f t="shared" si="42"/>
        <v>6.2669909969051574E-3</v>
      </c>
    </row>
    <row r="1249" spans="12:32">
      <c r="L1249" s="165">
        <v>31.0365</v>
      </c>
      <c r="M1249">
        <f t="shared" si="43"/>
        <v>6.8186168422385519E-3</v>
      </c>
      <c r="AE1249" s="165">
        <v>10.756500000000001</v>
      </c>
      <c r="AF1249">
        <f t="shared" si="42"/>
        <v>6.267219048452545E-3</v>
      </c>
    </row>
    <row r="1250" spans="12:32">
      <c r="L1250" s="165">
        <v>20.808</v>
      </c>
      <c r="M1250">
        <f t="shared" si="43"/>
        <v>6.6340493884029161E-3</v>
      </c>
      <c r="AE1250" s="165">
        <v>10.756600000000001</v>
      </c>
      <c r="AF1250">
        <f t="shared" si="42"/>
        <v>6.2672235196561815E-3</v>
      </c>
    </row>
    <row r="1251" spans="12:32">
      <c r="L1251" s="165">
        <v>28.8066</v>
      </c>
      <c r="M1251">
        <f t="shared" si="43"/>
        <v>6.7957121197541222E-3</v>
      </c>
      <c r="AE1251" s="165">
        <v>10.757199999999999</v>
      </c>
      <c r="AF1251">
        <f t="shared" si="42"/>
        <v>6.2672503465586796E-3</v>
      </c>
    </row>
    <row r="1252" spans="12:32">
      <c r="L1252" s="165">
        <v>276.13099999999997</v>
      </c>
      <c r="M1252">
        <f t="shared" si="43"/>
        <v>1.351146618785712E-6</v>
      </c>
      <c r="AE1252" s="165">
        <v>10.759</v>
      </c>
      <c r="AF1252">
        <f t="shared" si="42"/>
        <v>6.2673308239816561E-3</v>
      </c>
    </row>
    <row r="1253" spans="12:32">
      <c r="L1253" s="165">
        <v>19.191199999999998</v>
      </c>
      <c r="M1253">
        <f t="shared" si="43"/>
        <v>6.5867965325608251E-3</v>
      </c>
      <c r="AE1253" s="178">
        <v>10.7591</v>
      </c>
      <c r="AF1253">
        <f t="shared" si="42"/>
        <v>6.2673352948051392E-3</v>
      </c>
    </row>
    <row r="1254" spans="12:32">
      <c r="L1254" s="165">
        <v>14.996</v>
      </c>
      <c r="M1254">
        <f t="shared" si="43"/>
        <v>6.4426551103561047E-3</v>
      </c>
      <c r="AE1254" s="178">
        <v>10.7616</v>
      </c>
      <c r="AF1254">
        <f t="shared" si="42"/>
        <v>6.2674470604499391E-3</v>
      </c>
    </row>
    <row r="1255" spans="12:32">
      <c r="L1255" s="165">
        <v>29.412099999999999</v>
      </c>
      <c r="M1255">
        <f t="shared" si="43"/>
        <v>6.8029059013576931E-3</v>
      </c>
      <c r="AE1255" s="166">
        <v>10.762600000000001</v>
      </c>
      <c r="AF1255">
        <f t="shared" si="42"/>
        <v>6.2674917640465639E-3</v>
      </c>
    </row>
    <row r="1256" spans="12:32">
      <c r="L1256" s="165">
        <v>12.743399999999999</v>
      </c>
      <c r="M1256">
        <f t="shared" si="43"/>
        <v>6.3530083302890039E-3</v>
      </c>
      <c r="AE1256" s="165">
        <v>10.7684</v>
      </c>
      <c r="AF1256">
        <f t="shared" si="42"/>
        <v>6.2677510149157442E-3</v>
      </c>
    </row>
    <row r="1257" spans="12:32">
      <c r="L1257" s="165">
        <v>12.235799999999999</v>
      </c>
      <c r="M1257">
        <f t="shared" si="43"/>
        <v>6.3316781271387729E-3</v>
      </c>
      <c r="AE1257" s="165">
        <v>10.7692</v>
      </c>
      <c r="AF1257">
        <f t="shared" si="42"/>
        <v>6.2677867696410176E-3</v>
      </c>
    </row>
    <row r="1258" spans="12:32">
      <c r="L1258" s="165">
        <v>24.772600000000001</v>
      </c>
      <c r="M1258">
        <f t="shared" si="43"/>
        <v>6.7294696053765589E-3</v>
      </c>
      <c r="AE1258" s="166">
        <v>10.773099999999999</v>
      </c>
      <c r="AF1258">
        <f t="shared" si="42"/>
        <v>6.2679610599860403E-3</v>
      </c>
    </row>
    <row r="1259" spans="12:32">
      <c r="L1259" s="165">
        <v>30.863299999999999</v>
      </c>
      <c r="M1259">
        <f t="shared" si="43"/>
        <v>6.8171914195957499E-3</v>
      </c>
      <c r="AE1259" s="165">
        <v>10.774900000000001</v>
      </c>
      <c r="AF1259">
        <f t="shared" si="42"/>
        <v>6.2680414938802009E-3</v>
      </c>
    </row>
    <row r="1260" spans="12:32">
      <c r="L1260" s="165">
        <v>13.735900000000001</v>
      </c>
      <c r="M1260">
        <f t="shared" si="43"/>
        <v>6.3935255142818738E-3</v>
      </c>
      <c r="AE1260" s="165">
        <v>10.7789</v>
      </c>
      <c r="AF1260">
        <f t="shared" si="42"/>
        <v>6.2682202182203928E-3</v>
      </c>
    </row>
    <row r="1261" spans="12:32">
      <c r="L1261" s="165">
        <v>10.250299999999999</v>
      </c>
      <c r="M1261">
        <f t="shared" si="43"/>
        <v>6.2443917679326517E-3</v>
      </c>
      <c r="AE1261" s="165">
        <v>10.7806</v>
      </c>
      <c r="AF1261">
        <f t="shared" si="42"/>
        <v>6.2682961686939325E-3</v>
      </c>
    </row>
    <row r="1262" spans="12:32">
      <c r="L1262" s="165">
        <v>53.083799999999997</v>
      </c>
      <c r="M1262">
        <f t="shared" si="43"/>
        <v>6.5167245336866823E-3</v>
      </c>
      <c r="AE1262" s="165">
        <v>10.783799999999999</v>
      </c>
      <c r="AF1262">
        <f t="shared" si="42"/>
        <v>6.2684391223627716E-3</v>
      </c>
    </row>
    <row r="1263" spans="12:32">
      <c r="L1263" s="165">
        <v>13.1356</v>
      </c>
      <c r="M1263">
        <f t="shared" si="43"/>
        <v>6.3692085470126178E-3</v>
      </c>
      <c r="AE1263" s="166">
        <v>10.793799999999999</v>
      </c>
      <c r="AF1263">
        <f t="shared" si="42"/>
        <v>6.2688857521479898E-3</v>
      </c>
    </row>
    <row r="1264" spans="12:32">
      <c r="L1264" s="165">
        <v>12.7235</v>
      </c>
      <c r="M1264">
        <f t="shared" si="43"/>
        <v>6.352179794838736E-3</v>
      </c>
      <c r="AE1264" s="165">
        <v>10.795500000000001</v>
      </c>
      <c r="AF1264">
        <f t="shared" si="42"/>
        <v>6.2689616640766868E-3</v>
      </c>
    </row>
    <row r="1265" spans="12:32">
      <c r="L1265" s="165">
        <v>12.6159</v>
      </c>
      <c r="M1265">
        <f t="shared" si="43"/>
        <v>6.3476889653480357E-3</v>
      </c>
      <c r="AE1265" s="165">
        <v>10.802899999999999</v>
      </c>
      <c r="AF1265">
        <f t="shared" si="42"/>
        <v>6.2692920529882892E-3</v>
      </c>
    </row>
    <row r="1266" spans="12:32">
      <c r="L1266" s="165"/>
      <c r="M1266">
        <f t="shared" si="43"/>
        <v>5.7065367181851909E-3</v>
      </c>
      <c r="AE1266" s="165">
        <v>10.8042</v>
      </c>
      <c r="AF1266">
        <f t="shared" si="42"/>
        <v>6.2693500856754536E-3</v>
      </c>
    </row>
    <row r="1267" spans="12:32">
      <c r="L1267" s="165">
        <v>12.4282</v>
      </c>
      <c r="M1267">
        <f t="shared" si="43"/>
        <v>6.3398110819864696E-3</v>
      </c>
      <c r="AE1267" s="166">
        <v>10.8086</v>
      </c>
      <c r="AF1267">
        <f t="shared" si="42"/>
        <v>6.2695464849106498E-3</v>
      </c>
    </row>
    <row r="1268" spans="12:32">
      <c r="L1268" s="165">
        <v>40.650199999999998</v>
      </c>
      <c r="M1268">
        <f t="shared" si="43"/>
        <v>6.8036072841668833E-3</v>
      </c>
      <c r="AE1268" s="165">
        <v>10.8141</v>
      </c>
      <c r="AF1268">
        <f t="shared" si="42"/>
        <v>6.2697919425042129E-3</v>
      </c>
    </row>
    <row r="1269" spans="12:32">
      <c r="L1269" s="165">
        <v>11.0268</v>
      </c>
      <c r="M1269">
        <f t="shared" si="43"/>
        <v>6.2792490626045602E-3</v>
      </c>
      <c r="AE1269" s="165">
        <v>10.8154</v>
      </c>
      <c r="AF1269">
        <f t="shared" si="42"/>
        <v>6.2698499530234805E-3</v>
      </c>
    </row>
    <row r="1270" spans="12:32">
      <c r="L1270" s="165">
        <v>19.227499999999999</v>
      </c>
      <c r="M1270">
        <f t="shared" si="43"/>
        <v>6.5879092093484269E-3</v>
      </c>
      <c r="AE1270" s="165">
        <v>10.8309</v>
      </c>
      <c r="AF1270">
        <f t="shared" si="42"/>
        <v>6.2705414186219176E-3</v>
      </c>
    </row>
    <row r="1271" spans="12:32">
      <c r="L1271" s="165">
        <v>18.219100000000001</v>
      </c>
      <c r="M1271">
        <f t="shared" si="43"/>
        <v>6.5561260194257742E-3</v>
      </c>
      <c r="AE1271" s="165">
        <v>10.836600000000001</v>
      </c>
      <c r="AF1271">
        <f t="shared" si="42"/>
        <v>6.2707956074873721E-3</v>
      </c>
    </row>
    <row r="1272" spans="12:32">
      <c r="L1272" s="165">
        <v>25.088200000000001</v>
      </c>
      <c r="M1272">
        <f t="shared" si="43"/>
        <v>6.735788710014636E-3</v>
      </c>
      <c r="AE1272" s="165">
        <v>10.8375</v>
      </c>
      <c r="AF1272">
        <f t="shared" si="42"/>
        <v>6.2708357380466609E-3</v>
      </c>
    </row>
    <row r="1273" spans="12:32">
      <c r="L1273" s="165">
        <v>16.323799999999999</v>
      </c>
      <c r="M1273">
        <f t="shared" si="43"/>
        <v>6.491558272098929E-3</v>
      </c>
      <c r="AE1273" s="166">
        <v>10.8386</v>
      </c>
      <c r="AF1273">
        <f t="shared" si="42"/>
        <v>6.2708847848320865E-3</v>
      </c>
    </row>
    <row r="1274" spans="12:32">
      <c r="L1274" s="165">
        <v>38.031500000000001</v>
      </c>
      <c r="M1274">
        <f t="shared" si="43"/>
        <v>6.8260184201531064E-3</v>
      </c>
      <c r="AE1274" s="166">
        <v>10.8447</v>
      </c>
      <c r="AF1274">
        <f t="shared" si="42"/>
        <v>6.2711567380914169E-3</v>
      </c>
    </row>
    <row r="1275" spans="12:32">
      <c r="L1275" s="165">
        <v>19.305800000000001</v>
      </c>
      <c r="M1275">
        <f t="shared" si="43"/>
        <v>6.5903012419730048E-3</v>
      </c>
      <c r="AE1275" s="165">
        <v>10.848699999999999</v>
      </c>
      <c r="AF1275">
        <f t="shared" si="42"/>
        <v>6.2713350373165598E-3</v>
      </c>
    </row>
    <row r="1276" spans="12:32">
      <c r="L1276" s="165">
        <v>30.3552</v>
      </c>
      <c r="M1276">
        <f t="shared" si="43"/>
        <v>6.8126653968311104E-3</v>
      </c>
      <c r="AE1276" s="165">
        <v>10.8559</v>
      </c>
      <c r="AF1276">
        <f t="shared" si="42"/>
        <v>6.2716559144731726E-3</v>
      </c>
    </row>
    <row r="1277" spans="12:32">
      <c r="L1277" s="165">
        <v>65.725099999999998</v>
      </c>
      <c r="M1277">
        <f t="shared" si="43"/>
        <v>5.9539279784724293E-3</v>
      </c>
      <c r="AE1277" s="165">
        <v>10.857200000000001</v>
      </c>
      <c r="AF1277">
        <f t="shared" si="42"/>
        <v>6.2717138422053662E-3</v>
      </c>
    </row>
    <row r="1278" spans="12:32">
      <c r="L1278" s="165">
        <v>14.909700000000001</v>
      </c>
      <c r="M1278">
        <f t="shared" si="43"/>
        <v>6.439374111752552E-3</v>
      </c>
      <c r="AE1278" s="165">
        <v>10.87</v>
      </c>
      <c r="AF1278">
        <f t="shared" si="42"/>
        <v>6.2722840700029691E-3</v>
      </c>
    </row>
    <row r="1279" spans="12:32">
      <c r="L1279" s="165">
        <v>17.677099999999999</v>
      </c>
      <c r="M1279">
        <f t="shared" si="43"/>
        <v>6.5383000454149265E-3</v>
      </c>
      <c r="AE1279" s="165">
        <v>10.870200000000001</v>
      </c>
      <c r="AF1279">
        <f t="shared" si="42"/>
        <v>6.2722929778303051E-3</v>
      </c>
    </row>
    <row r="1280" spans="12:32">
      <c r="L1280" s="165">
        <v>44.763599999999997</v>
      </c>
      <c r="M1280">
        <f t="shared" si="43"/>
        <v>6.7411008243608963E-3</v>
      </c>
      <c r="AE1280" s="165">
        <v>10.872400000000001</v>
      </c>
      <c r="AF1280">
        <f t="shared" si="42"/>
        <v>6.2723909599055111E-3</v>
      </c>
    </row>
    <row r="1281" spans="12:32">
      <c r="L1281" s="165">
        <v>18.872399999999999</v>
      </c>
      <c r="M1281">
        <f t="shared" si="43"/>
        <v>6.5769233926395625E-3</v>
      </c>
      <c r="AE1281" s="165">
        <v>10.8743</v>
      </c>
      <c r="AF1281">
        <f t="shared" si="42"/>
        <v>6.2724755748493257E-3</v>
      </c>
    </row>
    <row r="1282" spans="12:32">
      <c r="L1282" s="165">
        <v>20.7469</v>
      </c>
      <c r="M1282">
        <f t="shared" si="43"/>
        <v>6.632350042986253E-3</v>
      </c>
      <c r="AE1282" s="165">
        <v>10.8757</v>
      </c>
      <c r="AF1282">
        <f t="shared" si="42"/>
        <v>6.2725379191800844E-3</v>
      </c>
    </row>
    <row r="1283" spans="12:32">
      <c r="L1283" s="165">
        <v>18.8352</v>
      </c>
      <c r="M1283">
        <f t="shared" si="43"/>
        <v>6.5757595039673917E-3</v>
      </c>
      <c r="AE1283" s="165">
        <v>10.877000000000001</v>
      </c>
      <c r="AF1283">
        <f t="shared" si="42"/>
        <v>6.272595807668019E-3</v>
      </c>
    </row>
    <row r="1284" spans="12:32">
      <c r="L1284" s="165">
        <v>16.1221</v>
      </c>
      <c r="M1284">
        <f t="shared" si="43"/>
        <v>6.4843219226191949E-3</v>
      </c>
      <c r="AE1284" s="165">
        <v>10.8773</v>
      </c>
      <c r="AF1284">
        <f t="shared" si="42"/>
        <v>6.2726091661838446E-3</v>
      </c>
    </row>
    <row r="1285" spans="12:32">
      <c r="L1285" s="165">
        <v>24.646999999999998</v>
      </c>
      <c r="M1285">
        <f t="shared" si="43"/>
        <v>6.7269017193659283E-3</v>
      </c>
      <c r="AE1285" s="165">
        <v>10.879899999999999</v>
      </c>
      <c r="AF1285">
        <f t="shared" ref="AF1285:AF1348" si="44">NORMDIST(AE1285,$N$9,$O$9,FALSE)</f>
        <v>6.2727249342381568E-3</v>
      </c>
    </row>
    <row r="1286" spans="12:32">
      <c r="L1286" s="165">
        <v>188.19300000000001</v>
      </c>
      <c r="M1286">
        <f t="shared" si="43"/>
        <v>2.1885551420448748E-4</v>
      </c>
      <c r="AE1286" s="165">
        <v>10.8864</v>
      </c>
      <c r="AF1286">
        <f t="shared" si="44"/>
        <v>6.273014309266552E-3</v>
      </c>
    </row>
    <row r="1287" spans="12:32">
      <c r="L1287" s="165">
        <v>25.988299999999999</v>
      </c>
      <c r="M1287">
        <f t="shared" si="43"/>
        <v>6.7527590552899398E-3</v>
      </c>
      <c r="AE1287" s="166">
        <v>10.887700000000001</v>
      </c>
      <c r="AF1287">
        <f t="shared" si="44"/>
        <v>6.273072176538887E-3</v>
      </c>
    </row>
    <row r="1288" spans="12:32">
      <c r="L1288" s="165">
        <v>29.573599999999999</v>
      </c>
      <c r="M1288">
        <f t="shared" si="43"/>
        <v>6.804702219608709E-3</v>
      </c>
      <c r="AE1288" s="165">
        <v>10.8895</v>
      </c>
      <c r="AF1288">
        <f t="shared" si="44"/>
        <v>6.27315229619847E-3</v>
      </c>
    </row>
    <row r="1289" spans="12:32">
      <c r="L1289" s="165">
        <v>16.036300000000001</v>
      </c>
      <c r="M1289">
        <f t="shared" ref="M1289:M1352" si="45">NORMDIST(L1289,$N$9,$O$9,FALSE)</f>
        <v>6.4812226762688257E-3</v>
      </c>
      <c r="AE1289" s="165">
        <v>10.889699999999999</v>
      </c>
      <c r="AF1289">
        <f t="shared" si="44"/>
        <v>6.273161198077774E-3</v>
      </c>
    </row>
    <row r="1290" spans="12:32">
      <c r="L1290" s="165">
        <v>21.023800000000001</v>
      </c>
      <c r="M1290">
        <f t="shared" si="45"/>
        <v>6.639996586390905E-3</v>
      </c>
      <c r="AE1290" s="165">
        <v>10.889799999999999</v>
      </c>
      <c r="AF1290">
        <f t="shared" si="44"/>
        <v>6.273165648994542E-3</v>
      </c>
    </row>
    <row r="1291" spans="12:32">
      <c r="L1291" s="165">
        <v>12.885899999999999</v>
      </c>
      <c r="M1291">
        <f t="shared" si="45"/>
        <v>6.3589228717545326E-3</v>
      </c>
      <c r="AE1291" s="166">
        <v>10.895099999999999</v>
      </c>
      <c r="AF1291">
        <f t="shared" si="44"/>
        <v>6.2734015257524317E-3</v>
      </c>
    </row>
    <row r="1292" spans="12:32">
      <c r="L1292" s="165">
        <v>18.663599999999999</v>
      </c>
      <c r="M1292">
        <f t="shared" si="45"/>
        <v>6.5703587141503154E-3</v>
      </c>
      <c r="AE1292" s="165">
        <v>10.895899999999999</v>
      </c>
      <c r="AF1292">
        <f t="shared" si="44"/>
        <v>6.2734371260687854E-3</v>
      </c>
    </row>
    <row r="1293" spans="12:32">
      <c r="L1293" s="165">
        <v>32.523200000000003</v>
      </c>
      <c r="M1293">
        <f t="shared" si="45"/>
        <v>6.8283910403888204E-3</v>
      </c>
      <c r="AE1293" s="165">
        <v>10.8963</v>
      </c>
      <c r="AF1293">
        <f t="shared" si="44"/>
        <v>6.2734549258607886E-3</v>
      </c>
    </row>
    <row r="1294" spans="12:32">
      <c r="L1294" s="165">
        <v>19.995899999999999</v>
      </c>
      <c r="M1294">
        <f t="shared" si="45"/>
        <v>6.6109066072178781E-3</v>
      </c>
      <c r="AE1294" s="165">
        <v>10.8978</v>
      </c>
      <c r="AF1294">
        <f t="shared" si="44"/>
        <v>6.2735216729065948E-3</v>
      </c>
    </row>
    <row r="1295" spans="12:32">
      <c r="L1295" s="165">
        <v>8.1200600000000005</v>
      </c>
      <c r="M1295">
        <f t="shared" si="45"/>
        <v>6.1441690575737501E-3</v>
      </c>
      <c r="AE1295" s="165">
        <v>10.9015</v>
      </c>
      <c r="AF1295">
        <f t="shared" si="44"/>
        <v>6.2736863009411293E-3</v>
      </c>
    </row>
    <row r="1296" spans="12:32">
      <c r="L1296" s="165">
        <v>16.072700000000001</v>
      </c>
      <c r="M1296">
        <f t="shared" si="45"/>
        <v>6.4825390378309977E-3</v>
      </c>
      <c r="AE1296" s="165">
        <v>10.9077</v>
      </c>
      <c r="AF1296">
        <f t="shared" si="44"/>
        <v>6.2739621173022011E-3</v>
      </c>
    </row>
    <row r="1297" spans="12:32">
      <c r="L1297" s="165">
        <v>20.243200000000002</v>
      </c>
      <c r="M1297">
        <f t="shared" si="45"/>
        <v>6.6180811260831592E-3</v>
      </c>
      <c r="AE1297" s="165">
        <v>10.9094</v>
      </c>
      <c r="AF1297">
        <f t="shared" si="44"/>
        <v>6.274037734121116E-3</v>
      </c>
    </row>
    <row r="1298" spans="12:32">
      <c r="L1298" s="165">
        <v>14.144500000000001</v>
      </c>
      <c r="M1298">
        <f t="shared" si="45"/>
        <v>6.4097423730967718E-3</v>
      </c>
      <c r="AE1298" s="165">
        <v>10.910399999999999</v>
      </c>
      <c r="AF1298">
        <f t="shared" si="44"/>
        <v>6.2740822125424362E-3</v>
      </c>
    </row>
    <row r="1299" spans="12:32">
      <c r="L1299" s="165">
        <v>105.328</v>
      </c>
      <c r="M1299">
        <f t="shared" si="45"/>
        <v>3.3116366794537365E-3</v>
      </c>
      <c r="AE1299" s="165">
        <v>10.9267</v>
      </c>
      <c r="AF1299">
        <f t="shared" si="44"/>
        <v>6.2748069955876297E-3</v>
      </c>
    </row>
    <row r="1300" spans="12:32">
      <c r="L1300" s="165">
        <v>25.7685</v>
      </c>
      <c r="M1300">
        <f t="shared" si="45"/>
        <v>6.7487591391301224E-3</v>
      </c>
      <c r="AE1300" s="165">
        <v>10.927</v>
      </c>
      <c r="AF1300">
        <f t="shared" si="44"/>
        <v>6.2748203313514701E-3</v>
      </c>
    </row>
    <row r="1301" spans="12:32">
      <c r="L1301" s="165">
        <v>25.988900000000001</v>
      </c>
      <c r="M1301">
        <f t="shared" si="45"/>
        <v>6.7527698462673614E-3</v>
      </c>
      <c r="AE1301" s="166">
        <v>10.927099999999999</v>
      </c>
      <c r="AF1301">
        <f t="shared" si="44"/>
        <v>6.2748247765755452E-3</v>
      </c>
    </row>
    <row r="1302" spans="12:32">
      <c r="L1302" s="165">
        <v>23.949400000000001</v>
      </c>
      <c r="M1302">
        <f t="shared" si="45"/>
        <v>6.7120914318149266E-3</v>
      </c>
      <c r="AE1302" s="165">
        <v>10.927199999999999</v>
      </c>
      <c r="AF1302">
        <f t="shared" si="44"/>
        <v>6.274829221784353E-3</v>
      </c>
    </row>
    <row r="1303" spans="12:32">
      <c r="L1303" s="165">
        <v>51.388500000000001</v>
      </c>
      <c r="M1303">
        <f t="shared" si="45"/>
        <v>6.5726534623331886E-3</v>
      </c>
      <c r="AE1303" s="165">
        <v>10.927300000000001</v>
      </c>
      <c r="AF1303">
        <f t="shared" si="44"/>
        <v>6.2748336669778918E-3</v>
      </c>
    </row>
    <row r="1304" spans="12:32">
      <c r="L1304" s="165">
        <v>27.741499999999998</v>
      </c>
      <c r="M1304">
        <f t="shared" si="45"/>
        <v>6.7813053165560362E-3</v>
      </c>
      <c r="AE1304" s="166">
        <v>10.9292</v>
      </c>
      <c r="AF1304">
        <f t="shared" si="44"/>
        <v>6.2749181227539884E-3</v>
      </c>
    </row>
    <row r="1305" spans="12:32">
      <c r="L1305" s="165">
        <v>274.58100000000002</v>
      </c>
      <c r="M1305">
        <f t="shared" si="45"/>
        <v>1.5072349341564722E-6</v>
      </c>
      <c r="AE1305" s="165">
        <v>10.931100000000001</v>
      </c>
      <c r="AF1305">
        <f t="shared" si="44"/>
        <v>6.2750025730177617E-3</v>
      </c>
    </row>
    <row r="1306" spans="12:32">
      <c r="L1306" s="165">
        <v>15.2818</v>
      </c>
      <c r="M1306">
        <f t="shared" si="45"/>
        <v>6.4534320225409069E-3</v>
      </c>
      <c r="AE1306" s="165">
        <v>10.936500000000001</v>
      </c>
      <c r="AF1306">
        <f t="shared" si="44"/>
        <v>6.2752425594583099E-3</v>
      </c>
    </row>
    <row r="1307" spans="12:32">
      <c r="L1307" s="165"/>
      <c r="M1307">
        <f t="shared" si="45"/>
        <v>5.7065367181851909E-3</v>
      </c>
      <c r="AE1307" s="165">
        <v>10.9381</v>
      </c>
      <c r="AF1307">
        <f t="shared" si="44"/>
        <v>6.2753136579995874E-3</v>
      </c>
    </row>
    <row r="1308" spans="12:32">
      <c r="L1308" s="165"/>
      <c r="M1308">
        <f t="shared" si="45"/>
        <v>5.7065367181851909E-3</v>
      </c>
      <c r="AE1308" s="165">
        <v>10.9414</v>
      </c>
      <c r="AF1308">
        <f t="shared" si="44"/>
        <v>6.2754602863926822E-3</v>
      </c>
    </row>
    <row r="1309" spans="12:32">
      <c r="L1309" s="165"/>
      <c r="M1309">
        <f t="shared" si="45"/>
        <v>5.7065367181851909E-3</v>
      </c>
      <c r="AE1309" s="165">
        <v>10.9429</v>
      </c>
      <c r="AF1309">
        <f t="shared" si="44"/>
        <v>6.2755269301636753E-3</v>
      </c>
    </row>
    <row r="1310" spans="12:32">
      <c r="L1310" s="165"/>
      <c r="M1310">
        <f t="shared" si="45"/>
        <v>5.7065367181851909E-3</v>
      </c>
      <c r="AE1310" s="165">
        <v>10.9437</v>
      </c>
      <c r="AF1310">
        <f t="shared" si="44"/>
        <v>6.2755624721029463E-3</v>
      </c>
    </row>
    <row r="1311" spans="12:32">
      <c r="L1311" s="165"/>
      <c r="M1311">
        <f t="shared" si="45"/>
        <v>5.7065367181851909E-3</v>
      </c>
      <c r="AE1311" s="165">
        <v>10.9527</v>
      </c>
      <c r="AF1311">
        <f t="shared" si="44"/>
        <v>6.2759622515527903E-3</v>
      </c>
    </row>
    <row r="1312" spans="12:32">
      <c r="L1312" s="165"/>
      <c r="M1312">
        <f t="shared" si="45"/>
        <v>5.7065367181851909E-3</v>
      </c>
      <c r="AE1312" s="165">
        <v>10.9556</v>
      </c>
      <c r="AF1312">
        <f t="shared" si="44"/>
        <v>6.2760910430141705E-3</v>
      </c>
    </row>
    <row r="1313" spans="12:32">
      <c r="L1313" s="165"/>
      <c r="M1313">
        <f t="shared" si="45"/>
        <v>5.7065367181851909E-3</v>
      </c>
      <c r="AE1313" s="165">
        <v>10.9642</v>
      </c>
      <c r="AF1313">
        <f t="shared" si="44"/>
        <v>6.2764729007536661E-3</v>
      </c>
    </row>
    <row r="1314" spans="12:32">
      <c r="L1314" s="165">
        <v>27.372399999999999</v>
      </c>
      <c r="M1314">
        <f t="shared" si="45"/>
        <v>6.7757934804733013E-3</v>
      </c>
      <c r="AE1314" s="166">
        <v>10.9643</v>
      </c>
      <c r="AF1314">
        <f t="shared" si="44"/>
        <v>6.2764773402951956E-3</v>
      </c>
    </row>
    <row r="1315" spans="12:32">
      <c r="L1315" s="165">
        <v>25.465699999999998</v>
      </c>
      <c r="M1315">
        <f t="shared" si="45"/>
        <v>6.7430960682137884E-3</v>
      </c>
      <c r="AE1315" s="165">
        <v>10.967000000000001</v>
      </c>
      <c r="AF1315">
        <f t="shared" si="44"/>
        <v>6.2765972021395769E-3</v>
      </c>
    </row>
    <row r="1316" spans="12:32">
      <c r="L1316" s="165">
        <v>41.215000000000003</v>
      </c>
      <c r="M1316">
        <f t="shared" si="45"/>
        <v>6.796989482418447E-3</v>
      </c>
      <c r="AE1316" s="166">
        <v>10.968299999999999</v>
      </c>
      <c r="AF1316">
        <f t="shared" si="44"/>
        <v>6.2766549094243071E-3</v>
      </c>
    </row>
    <row r="1317" spans="12:32">
      <c r="L1317" s="165">
        <v>31.013000000000002</v>
      </c>
      <c r="M1317">
        <f t="shared" si="45"/>
        <v>6.8184269418972241E-3</v>
      </c>
      <c r="AE1317" s="165">
        <v>10.968999999999999</v>
      </c>
      <c r="AF1317">
        <f t="shared" si="44"/>
        <v>6.2766859815077498E-3</v>
      </c>
    </row>
    <row r="1318" spans="12:32">
      <c r="L1318" s="165">
        <v>54.864400000000003</v>
      </c>
      <c r="M1318">
        <f t="shared" si="45"/>
        <v>6.4526301148075931E-3</v>
      </c>
      <c r="AE1318" s="165">
        <v>10.975</v>
      </c>
      <c r="AF1318">
        <f t="shared" si="44"/>
        <v>6.2769522829288268E-3</v>
      </c>
    </row>
    <row r="1319" spans="12:32">
      <c r="L1319" s="165">
        <v>16.397500000000001</v>
      </c>
      <c r="M1319">
        <f t="shared" si="45"/>
        <v>6.4941850610286157E-3</v>
      </c>
      <c r="AE1319" s="165">
        <v>10.978899999999999</v>
      </c>
      <c r="AF1319">
        <f t="shared" si="44"/>
        <v>6.2771253493424644E-3</v>
      </c>
    </row>
    <row r="1320" spans="12:32">
      <c r="L1320" s="165">
        <v>20.928000000000001</v>
      </c>
      <c r="M1320">
        <f t="shared" si="45"/>
        <v>6.6373669898762352E-3</v>
      </c>
      <c r="AE1320" s="165">
        <v>10.9811</v>
      </c>
      <c r="AF1320">
        <f t="shared" si="44"/>
        <v>6.2772229662921026E-3</v>
      </c>
    </row>
    <row r="1321" spans="12:32">
      <c r="L1321" s="165">
        <v>24.0261</v>
      </c>
      <c r="M1321">
        <f t="shared" si="45"/>
        <v>6.7137651258691372E-3</v>
      </c>
      <c r="AE1321" s="165">
        <v>10.9826</v>
      </c>
      <c r="AF1321">
        <f t="shared" si="44"/>
        <v>6.2772895190606184E-3</v>
      </c>
    </row>
    <row r="1322" spans="12:32">
      <c r="L1322" s="165">
        <v>31.101299999999998</v>
      </c>
      <c r="M1322">
        <f t="shared" si="45"/>
        <v>6.8191347834334571E-3</v>
      </c>
      <c r="AE1322" s="165">
        <v>10.9831</v>
      </c>
      <c r="AF1322">
        <f t="shared" si="44"/>
        <v>6.277311702552333E-3</v>
      </c>
    </row>
    <row r="1323" spans="12:32">
      <c r="L1323" s="165">
        <v>17.779299999999999</v>
      </c>
      <c r="M1323">
        <f t="shared" si="45"/>
        <v>6.5417007671813325E-3</v>
      </c>
      <c r="AE1323" s="165">
        <v>10.9857</v>
      </c>
      <c r="AF1323">
        <f t="shared" si="44"/>
        <v>6.2774270505474841E-3</v>
      </c>
    </row>
    <row r="1324" spans="12:32">
      <c r="L1324" s="165">
        <v>15.5966</v>
      </c>
      <c r="M1324">
        <f t="shared" si="45"/>
        <v>6.465143932017749E-3</v>
      </c>
      <c r="AE1324" s="178">
        <v>11.0044</v>
      </c>
      <c r="AF1324">
        <f t="shared" si="44"/>
        <v>6.2782563642643872E-3</v>
      </c>
    </row>
    <row r="1325" spans="12:32">
      <c r="L1325" s="165">
        <v>25.948899999999998</v>
      </c>
      <c r="M1325">
        <f t="shared" si="45"/>
        <v>6.7520489238066268E-3</v>
      </c>
      <c r="AE1325" s="165">
        <v>11.010199999999999</v>
      </c>
      <c r="AF1325">
        <f t="shared" si="44"/>
        <v>6.2785134758854182E-3</v>
      </c>
    </row>
    <row r="1326" spans="12:32">
      <c r="L1326" s="165">
        <v>15.86</v>
      </c>
      <c r="M1326">
        <f t="shared" si="45"/>
        <v>6.4748151502605784E-3</v>
      </c>
      <c r="AE1326" s="166">
        <v>11.016299999999999</v>
      </c>
      <c r="AF1326">
        <f t="shared" si="44"/>
        <v>6.2787838308538992E-3</v>
      </c>
    </row>
    <row r="1327" spans="12:32">
      <c r="L1327" s="165">
        <v>11.470499999999999</v>
      </c>
      <c r="M1327">
        <f t="shared" si="45"/>
        <v>6.2987536680055483E-3</v>
      </c>
      <c r="AE1327" s="165">
        <v>11.019299999999999</v>
      </c>
      <c r="AF1327">
        <f t="shared" si="44"/>
        <v>6.2789167714275068E-3</v>
      </c>
    </row>
    <row r="1328" spans="12:32">
      <c r="L1328" s="165">
        <v>19.921700000000001</v>
      </c>
      <c r="M1328">
        <f t="shared" si="45"/>
        <v>6.6087323414570354E-3</v>
      </c>
      <c r="AE1328" s="165">
        <v>11.0268</v>
      </c>
      <c r="AF1328">
        <f t="shared" si="44"/>
        <v>6.2792490626045602E-3</v>
      </c>
    </row>
    <row r="1329" spans="12:32">
      <c r="L1329" s="165">
        <v>15.7607</v>
      </c>
      <c r="M1329">
        <f t="shared" si="45"/>
        <v>6.4711829449617432E-3</v>
      </c>
      <c r="AE1329" s="165">
        <v>11.0344</v>
      </c>
      <c r="AF1329">
        <f t="shared" si="44"/>
        <v>6.2795856965072424E-3</v>
      </c>
    </row>
    <row r="1330" spans="12:32">
      <c r="L1330" s="165">
        <v>33.000300000000003</v>
      </c>
      <c r="M1330">
        <f t="shared" si="45"/>
        <v>6.8305913693904137E-3</v>
      </c>
      <c r="AE1330" s="165">
        <v>11.0352</v>
      </c>
      <c r="AF1330">
        <f t="shared" si="44"/>
        <v>6.2796211265115642E-3</v>
      </c>
    </row>
    <row r="1331" spans="12:32">
      <c r="L1331" s="165">
        <v>24.2972</v>
      </c>
      <c r="M1331">
        <f t="shared" si="45"/>
        <v>6.7195912416034348E-3</v>
      </c>
      <c r="AE1331" s="165">
        <v>11.0374</v>
      </c>
      <c r="AF1331">
        <f t="shared" si="44"/>
        <v>6.2797185539715354E-3</v>
      </c>
    </row>
    <row r="1332" spans="12:32">
      <c r="L1332" s="165">
        <v>17.700900000000001</v>
      </c>
      <c r="M1332">
        <f t="shared" si="45"/>
        <v>6.5390936270589683E-3</v>
      </c>
      <c r="AE1332" s="165">
        <v>11.0379</v>
      </c>
      <c r="AF1332">
        <f t="shared" si="44"/>
        <v>6.2797406955426988E-3</v>
      </c>
    </row>
    <row r="1333" spans="12:32">
      <c r="L1333" s="165">
        <v>30.529499999999999</v>
      </c>
      <c r="M1333">
        <f t="shared" si="45"/>
        <v>6.8142758621157606E-3</v>
      </c>
      <c r="AE1333" s="165">
        <v>11.0382</v>
      </c>
      <c r="AF1333">
        <f t="shared" si="44"/>
        <v>6.2797539803016809E-3</v>
      </c>
    </row>
    <row r="1334" spans="12:32">
      <c r="L1334" s="165">
        <v>4.8290800000000003</v>
      </c>
      <c r="M1334">
        <f t="shared" si="45"/>
        <v>5.9768191542914862E-3</v>
      </c>
      <c r="AE1334" s="178">
        <v>11.0404</v>
      </c>
      <c r="AF1334">
        <f t="shared" si="44"/>
        <v>6.2798513976573085E-3</v>
      </c>
    </row>
    <row r="1335" spans="12:32">
      <c r="L1335" s="165">
        <v>11.1469</v>
      </c>
      <c r="M1335">
        <f t="shared" si="45"/>
        <v>6.2845584137060919E-3</v>
      </c>
      <c r="AE1335" s="165">
        <v>11.041399999999999</v>
      </c>
      <c r="AF1335">
        <f t="shared" si="44"/>
        <v>6.2798956758238359E-3</v>
      </c>
    </row>
    <row r="1336" spans="12:32">
      <c r="L1336" s="165">
        <v>17.7666</v>
      </c>
      <c r="M1336">
        <f t="shared" si="45"/>
        <v>6.5412791675567711E-3</v>
      </c>
      <c r="AE1336" s="178">
        <v>11.0465</v>
      </c>
      <c r="AF1336">
        <f t="shared" si="44"/>
        <v>6.280121470656176E-3</v>
      </c>
    </row>
    <row r="1337" spans="12:32">
      <c r="L1337" s="165">
        <v>16.521000000000001</v>
      </c>
      <c r="M1337">
        <f t="shared" si="45"/>
        <v>6.4985659594075434E-3</v>
      </c>
      <c r="AE1337" s="165">
        <v>11.052</v>
      </c>
      <c r="AF1337">
        <f t="shared" si="44"/>
        <v>6.2803649302501392E-3</v>
      </c>
    </row>
    <row r="1338" spans="12:32">
      <c r="L1338" s="165">
        <v>15.2767</v>
      </c>
      <c r="M1338">
        <f t="shared" si="45"/>
        <v>6.4532409102787741E-3</v>
      </c>
      <c r="AE1338" s="165">
        <v>11.052899999999999</v>
      </c>
      <c r="AF1338">
        <f t="shared" si="44"/>
        <v>6.2804047646822783E-3</v>
      </c>
    </row>
    <row r="1339" spans="12:32">
      <c r="L1339" s="165">
        <v>9.5285700000000002</v>
      </c>
      <c r="M1339">
        <f t="shared" si="45"/>
        <v>6.2111808859621285E-3</v>
      </c>
      <c r="AE1339" s="165">
        <v>11.0541</v>
      </c>
      <c r="AF1339">
        <f t="shared" si="44"/>
        <v>6.2804578753287467E-3</v>
      </c>
    </row>
    <row r="1340" spans="12:32">
      <c r="L1340" s="165">
        <v>10.0242</v>
      </c>
      <c r="M1340">
        <f t="shared" si="45"/>
        <v>6.2340710966774793E-3</v>
      </c>
      <c r="AE1340" s="165">
        <v>11.0571</v>
      </c>
      <c r="AF1340">
        <f t="shared" si="44"/>
        <v>6.2805906422959464E-3</v>
      </c>
    </row>
    <row r="1341" spans="12:32">
      <c r="L1341" s="165">
        <v>15.877000000000001</v>
      </c>
      <c r="M1341">
        <f t="shared" si="45"/>
        <v>6.4754353034014375E-3</v>
      </c>
      <c r="AE1341" s="165">
        <v>11.0579</v>
      </c>
      <c r="AF1341">
        <f t="shared" si="44"/>
        <v>6.2806260444924341E-3</v>
      </c>
    </row>
    <row r="1342" spans="12:32">
      <c r="L1342" s="165">
        <v>42.311300000000003</v>
      </c>
      <c r="M1342">
        <f t="shared" si="45"/>
        <v>6.7823495333662774E-3</v>
      </c>
      <c r="AE1342" s="165">
        <v>11.0603</v>
      </c>
      <c r="AF1342">
        <f t="shared" si="44"/>
        <v>6.2807322452000918E-3</v>
      </c>
    </row>
    <row r="1343" spans="12:32">
      <c r="L1343" s="165">
        <v>15.253500000000001</v>
      </c>
      <c r="M1343">
        <f t="shared" si="45"/>
        <v>6.4523709865494478E-3</v>
      </c>
      <c r="AE1343" s="166">
        <v>11.060700000000001</v>
      </c>
      <c r="AF1343">
        <f t="shared" si="44"/>
        <v>6.2807499444602465E-3</v>
      </c>
    </row>
    <row r="1344" spans="12:32">
      <c r="L1344" s="165">
        <v>10.2828</v>
      </c>
      <c r="M1344">
        <f t="shared" si="45"/>
        <v>6.2458689787336609E-3</v>
      </c>
      <c r="AE1344" s="165">
        <v>11.0701</v>
      </c>
      <c r="AF1344">
        <f t="shared" si="44"/>
        <v>6.2811658065139381E-3</v>
      </c>
    </row>
    <row r="1345" spans="12:32">
      <c r="L1345" s="165">
        <v>16.478000000000002</v>
      </c>
      <c r="M1345">
        <f t="shared" si="45"/>
        <v>6.4970435916843422E-3</v>
      </c>
      <c r="AE1345" s="165">
        <v>11.078900000000001</v>
      </c>
      <c r="AF1345">
        <f t="shared" si="44"/>
        <v>6.2815550014873166E-3</v>
      </c>
    </row>
    <row r="1346" spans="12:32">
      <c r="L1346" s="165">
        <v>11.9237</v>
      </c>
      <c r="M1346">
        <f t="shared" si="45"/>
        <v>6.3183615008095464E-3</v>
      </c>
      <c r="AE1346" s="165">
        <v>11.0852</v>
      </c>
      <c r="AF1346">
        <f t="shared" si="44"/>
        <v>6.2818335568162994E-3</v>
      </c>
    </row>
    <row r="1347" spans="12:32">
      <c r="L1347" s="165">
        <v>12.845800000000001</v>
      </c>
      <c r="M1347">
        <f t="shared" si="45"/>
        <v>6.3572617736153535E-3</v>
      </c>
      <c r="AE1347" s="165">
        <v>11.0885</v>
      </c>
      <c r="AF1347">
        <f t="shared" si="44"/>
        <v>6.281979442473079E-3</v>
      </c>
    </row>
    <row r="1348" spans="12:32">
      <c r="L1348" s="165">
        <v>9.8111800000000002</v>
      </c>
      <c r="M1348">
        <f t="shared" si="45"/>
        <v>6.2242776398119442E-3</v>
      </c>
      <c r="AE1348" s="166">
        <v>11.0893</v>
      </c>
      <c r="AF1348">
        <f t="shared" si="44"/>
        <v>6.2820148061791207E-3</v>
      </c>
    </row>
    <row r="1349" spans="12:32">
      <c r="L1349" s="165">
        <v>13.6776</v>
      </c>
      <c r="M1349">
        <f t="shared" si="45"/>
        <v>6.3911894702914805E-3</v>
      </c>
      <c r="AE1349" s="204">
        <v>11.089600000000001</v>
      </c>
      <c r="AF1349">
        <f t="shared" ref="AF1349:AF1412" si="46">NORMDIST(AE1349,$N$9,$O$9,FALSE)</f>
        <v>6.2820280673159673E-3</v>
      </c>
    </row>
    <row r="1350" spans="12:32">
      <c r="L1350" s="165">
        <v>30.991399999999999</v>
      </c>
      <c r="M1350">
        <f t="shared" si="45"/>
        <v>6.8182514250733593E-3</v>
      </c>
      <c r="AE1350" s="165">
        <v>11.100899999999999</v>
      </c>
      <c r="AF1350">
        <f t="shared" si="46"/>
        <v>6.2825274696643252E-3</v>
      </c>
    </row>
    <row r="1351" spans="12:32">
      <c r="L1351" s="165">
        <v>15.417</v>
      </c>
      <c r="M1351">
        <f t="shared" si="45"/>
        <v>6.45848245608597E-3</v>
      </c>
      <c r="AE1351" s="165">
        <v>11.1014</v>
      </c>
      <c r="AF1351">
        <f t="shared" si="46"/>
        <v>6.2825495625905793E-3</v>
      </c>
    </row>
    <row r="1352" spans="12:32">
      <c r="L1352" s="165">
        <v>11.8317</v>
      </c>
      <c r="M1352">
        <f t="shared" si="45"/>
        <v>6.314406956507825E-3</v>
      </c>
      <c r="AE1352" s="165">
        <v>11.1074</v>
      </c>
      <c r="AF1352">
        <f t="shared" si="46"/>
        <v>6.2828146478049914E-3</v>
      </c>
    </row>
    <row r="1353" spans="12:32">
      <c r="L1353" s="165">
        <v>16.006399999999999</v>
      </c>
      <c r="M1353">
        <f t="shared" ref="M1353:M1416" si="47">NORMDIST(L1353,$N$9,$O$9,FALSE)</f>
        <v>6.4801396939522925E-3</v>
      </c>
      <c r="AE1353" s="165">
        <v>11.111599999999999</v>
      </c>
      <c r="AF1353">
        <f t="shared" si="46"/>
        <v>6.2830001746075675E-3</v>
      </c>
    </row>
    <row r="1354" spans="12:32">
      <c r="L1354" s="165">
        <v>27.852900000000002</v>
      </c>
      <c r="M1354">
        <f t="shared" si="47"/>
        <v>6.7829164682352517E-3</v>
      </c>
      <c r="AE1354" s="165">
        <v>11.1151</v>
      </c>
      <c r="AF1354">
        <f t="shared" si="46"/>
        <v>6.2831547596102462E-3</v>
      </c>
    </row>
    <row r="1355" spans="12:32">
      <c r="L1355" s="165">
        <v>18.160299999999999</v>
      </c>
      <c r="M1355">
        <f t="shared" si="47"/>
        <v>6.5542171131309926E-3</v>
      </c>
      <c r="AE1355" s="165">
        <v>11.120799999999999</v>
      </c>
      <c r="AF1355">
        <f t="shared" si="46"/>
        <v>6.2834064721119E-3</v>
      </c>
    </row>
    <row r="1356" spans="12:32">
      <c r="L1356" s="165">
        <v>19.0871</v>
      </c>
      <c r="M1356">
        <f t="shared" si="47"/>
        <v>6.5835925533456142E-3</v>
      </c>
      <c r="AE1356" s="165">
        <v>11.126300000000001</v>
      </c>
      <c r="AF1356">
        <f t="shared" si="46"/>
        <v>6.2836493053484823E-3</v>
      </c>
    </row>
    <row r="1357" spans="12:32">
      <c r="L1357" s="165"/>
      <c r="M1357">
        <f t="shared" si="47"/>
        <v>5.7065367181851909E-3</v>
      </c>
      <c r="AE1357" s="165">
        <v>11.129300000000001</v>
      </c>
      <c r="AF1357">
        <f t="shared" si="46"/>
        <v>6.2837817402803375E-3</v>
      </c>
    </row>
    <row r="1358" spans="12:32">
      <c r="L1358" s="165">
        <v>16.609400000000001</v>
      </c>
      <c r="M1358">
        <f t="shared" si="47"/>
        <v>6.5016857011450293E-3</v>
      </c>
      <c r="AE1358" s="165">
        <v>11.130800000000001</v>
      </c>
      <c r="AF1358">
        <f t="shared" si="46"/>
        <v>6.2838479525679858E-3</v>
      </c>
    </row>
    <row r="1359" spans="12:32">
      <c r="L1359" s="165"/>
      <c r="M1359">
        <f t="shared" si="47"/>
        <v>5.7065367181851909E-3</v>
      </c>
      <c r="AE1359" s="166">
        <v>11.134</v>
      </c>
      <c r="AF1359">
        <f t="shared" si="46"/>
        <v>6.2839891939096238E-3</v>
      </c>
    </row>
    <row r="1360" spans="12:32">
      <c r="L1360" s="165">
        <v>50.122500000000002</v>
      </c>
      <c r="M1360">
        <f t="shared" si="47"/>
        <v>6.6110939169552662E-3</v>
      </c>
      <c r="AE1360" s="165">
        <v>11.141299999999999</v>
      </c>
      <c r="AF1360">
        <f t="shared" si="46"/>
        <v>6.2843113419087703E-3</v>
      </c>
    </row>
    <row r="1361" spans="12:32">
      <c r="L1361" s="165">
        <v>27.458500000000001</v>
      </c>
      <c r="M1361">
        <f t="shared" si="47"/>
        <v>6.7771030612593262E-3</v>
      </c>
      <c r="AE1361" s="165">
        <v>11.1469</v>
      </c>
      <c r="AF1361">
        <f t="shared" si="46"/>
        <v>6.2845584137060919E-3</v>
      </c>
    </row>
    <row r="1362" spans="12:32">
      <c r="L1362" s="165">
        <v>13.4613</v>
      </c>
      <c r="M1362">
        <f t="shared" si="47"/>
        <v>6.3824742858704228E-3</v>
      </c>
      <c r="AE1362" s="166">
        <v>11.1471</v>
      </c>
      <c r="AF1362">
        <f t="shared" si="46"/>
        <v>6.2845672368086088E-3</v>
      </c>
    </row>
    <row r="1363" spans="12:32">
      <c r="L1363" s="165">
        <v>7.1024500000000002</v>
      </c>
      <c r="M1363">
        <f t="shared" si="47"/>
        <v>6.0939967204307098E-3</v>
      </c>
      <c r="AE1363" s="165">
        <v>11.1473</v>
      </c>
      <c r="AF1363">
        <f t="shared" si="46"/>
        <v>6.2845760598497285E-3</v>
      </c>
    </row>
    <row r="1364" spans="12:32">
      <c r="L1364" s="165">
        <v>4.4081700000000001</v>
      </c>
      <c r="M1364">
        <f t="shared" si="47"/>
        <v>5.9543813695544182E-3</v>
      </c>
      <c r="AE1364" s="165">
        <v>11.1478</v>
      </c>
      <c r="AF1364">
        <f t="shared" si="46"/>
        <v>6.2845981171839012E-3</v>
      </c>
    </row>
    <row r="1365" spans="12:32">
      <c r="L1365" s="165">
        <v>15.121600000000001</v>
      </c>
      <c r="M1365">
        <f t="shared" si="47"/>
        <v>6.4474080407461156E-3</v>
      </c>
      <c r="AE1365" s="165">
        <v>11.1488</v>
      </c>
      <c r="AF1365">
        <f t="shared" si="46"/>
        <v>6.2846422307009948E-3</v>
      </c>
    </row>
    <row r="1366" spans="12:32">
      <c r="L1366" s="165">
        <v>10.399699999999999</v>
      </c>
      <c r="M1366">
        <f t="shared" si="47"/>
        <v>6.2511692593579483E-3</v>
      </c>
      <c r="AE1366" s="165">
        <v>11.149900000000001</v>
      </c>
      <c r="AF1366">
        <f t="shared" si="46"/>
        <v>6.2846907537968261E-3</v>
      </c>
    </row>
    <row r="1367" spans="12:32">
      <c r="L1367" s="165">
        <v>15.9971</v>
      </c>
      <c r="M1367">
        <f t="shared" si="47"/>
        <v>6.4798025368189537E-3</v>
      </c>
      <c r="AE1367" s="165">
        <v>11.152200000000001</v>
      </c>
      <c r="AF1367">
        <f t="shared" si="46"/>
        <v>6.2847922051768035E-3</v>
      </c>
    </row>
    <row r="1368" spans="12:32">
      <c r="L1368" s="165">
        <v>30.9849</v>
      </c>
      <c r="M1368">
        <f t="shared" si="47"/>
        <v>6.8181984256279705E-3</v>
      </c>
      <c r="AE1368" s="165">
        <v>11.155099999999999</v>
      </c>
      <c r="AF1368">
        <f t="shared" si="46"/>
        <v>6.2849201105589806E-3</v>
      </c>
    </row>
    <row r="1369" spans="12:32">
      <c r="L1369" s="165">
        <v>19.733799999999999</v>
      </c>
      <c r="M1369">
        <f t="shared" si="47"/>
        <v>6.6031818219360241E-3</v>
      </c>
      <c r="AE1369" s="165">
        <v>11.157299999999999</v>
      </c>
      <c r="AF1369">
        <f t="shared" si="46"/>
        <v>6.2850171336154073E-3</v>
      </c>
    </row>
    <row r="1370" spans="12:32">
      <c r="L1370" s="165">
        <v>16.276199999999999</v>
      </c>
      <c r="M1370">
        <f t="shared" si="47"/>
        <v>6.4898567953830524E-3</v>
      </c>
      <c r="AE1370" s="166">
        <v>11.157500000000001</v>
      </c>
      <c r="AF1370">
        <f t="shared" si="46"/>
        <v>6.2850259535247857E-3</v>
      </c>
    </row>
    <row r="1371" spans="12:32">
      <c r="L1371" s="165">
        <v>19.476900000000001</v>
      </c>
      <c r="M1371">
        <f t="shared" si="47"/>
        <v>6.5954899941765514E-3</v>
      </c>
      <c r="AE1371" s="165">
        <v>11.1593</v>
      </c>
      <c r="AF1371">
        <f t="shared" si="46"/>
        <v>6.2851053299455145E-3</v>
      </c>
    </row>
    <row r="1372" spans="12:32">
      <c r="L1372" s="165">
        <v>15.3109</v>
      </c>
      <c r="M1372">
        <f t="shared" si="47"/>
        <v>6.4545216521702496E-3</v>
      </c>
      <c r="AE1372" s="166">
        <v>11.1608</v>
      </c>
      <c r="AF1372">
        <f t="shared" si="46"/>
        <v>6.2851714731626263E-3</v>
      </c>
    </row>
    <row r="1373" spans="12:32">
      <c r="L1373" s="165">
        <v>42.641500000000001</v>
      </c>
      <c r="M1373">
        <f t="shared" si="47"/>
        <v>6.7774777037931094E-3</v>
      </c>
      <c r="AE1373" s="165">
        <v>11.1624</v>
      </c>
      <c r="AF1373">
        <f t="shared" si="46"/>
        <v>6.2852420221195535E-3</v>
      </c>
    </row>
    <row r="1374" spans="12:32">
      <c r="L1374" s="165">
        <v>15.890499999999999</v>
      </c>
      <c r="M1374">
        <f t="shared" si="47"/>
        <v>6.4759274289365436E-3</v>
      </c>
      <c r="AE1374" s="166">
        <v>11.1624</v>
      </c>
      <c r="AF1374">
        <f t="shared" si="46"/>
        <v>6.2852420221195535E-3</v>
      </c>
    </row>
    <row r="1375" spans="12:32">
      <c r="L1375" s="165">
        <v>24.331</v>
      </c>
      <c r="M1375">
        <f t="shared" si="47"/>
        <v>6.7203078158410163E-3</v>
      </c>
      <c r="AE1375" s="165">
        <v>11.162699999999999</v>
      </c>
      <c r="AF1375">
        <f t="shared" si="46"/>
        <v>6.285255249611355E-3</v>
      </c>
    </row>
    <row r="1376" spans="12:32">
      <c r="L1376" s="165">
        <v>452.91899999999998</v>
      </c>
      <c r="M1376">
        <f t="shared" si="47"/>
        <v>5.0810565741379499E-14</v>
      </c>
      <c r="AE1376" s="165">
        <v>11.1685</v>
      </c>
      <c r="AF1376">
        <f t="shared" si="46"/>
        <v>6.2855109539544669E-3</v>
      </c>
    </row>
    <row r="1377" spans="12:32">
      <c r="L1377" s="165">
        <v>23.134899999999998</v>
      </c>
      <c r="M1377">
        <f t="shared" si="47"/>
        <v>6.6936305849325702E-3</v>
      </c>
      <c r="AE1377" s="165">
        <v>11.168799999999999</v>
      </c>
      <c r="AF1377">
        <f t="shared" si="46"/>
        <v>6.2855241786360198E-3</v>
      </c>
    </row>
    <row r="1378" spans="12:32">
      <c r="L1378" s="165">
        <v>12.872199999999999</v>
      </c>
      <c r="M1378">
        <f t="shared" si="47"/>
        <v>6.3583556531071235E-3</v>
      </c>
      <c r="AE1378" s="165">
        <v>11.179399999999999</v>
      </c>
      <c r="AF1378">
        <f t="shared" si="46"/>
        <v>6.2859913619887717E-3</v>
      </c>
    </row>
    <row r="1379" spans="12:32">
      <c r="L1379" s="165">
        <v>31.656099999999999</v>
      </c>
      <c r="M1379">
        <f t="shared" si="47"/>
        <v>6.8232266292869662E-3</v>
      </c>
      <c r="AE1379" s="165">
        <v>11.1874</v>
      </c>
      <c r="AF1379">
        <f t="shared" si="46"/>
        <v>6.2863438389104548E-3</v>
      </c>
    </row>
    <row r="1380" spans="12:32">
      <c r="L1380" s="165">
        <v>38.475900000000003</v>
      </c>
      <c r="M1380">
        <f t="shared" si="47"/>
        <v>6.8231775150522636E-3</v>
      </c>
      <c r="AE1380" s="166">
        <v>11.193</v>
      </c>
      <c r="AF1380">
        <f t="shared" si="46"/>
        <v>6.2865905142486141E-3</v>
      </c>
    </row>
    <row r="1381" spans="12:32">
      <c r="L1381" s="165">
        <v>32.828699999999998</v>
      </c>
      <c r="M1381">
        <f t="shared" si="47"/>
        <v>6.8298524356190616E-3</v>
      </c>
      <c r="AE1381" s="166">
        <v>11.1999</v>
      </c>
      <c r="AF1381">
        <f t="shared" si="46"/>
        <v>6.2868943872354931E-3</v>
      </c>
    </row>
    <row r="1382" spans="12:32">
      <c r="L1382" s="165">
        <v>30.1159</v>
      </c>
      <c r="M1382">
        <f t="shared" si="47"/>
        <v>6.8103560516937674E-3</v>
      </c>
      <c r="AE1382" s="165">
        <v>11.2018</v>
      </c>
      <c r="AF1382">
        <f t="shared" si="46"/>
        <v>6.2869780495577281E-3</v>
      </c>
    </row>
    <row r="1383" spans="12:32">
      <c r="L1383" s="165">
        <v>36.773400000000002</v>
      </c>
      <c r="M1383">
        <f t="shared" si="47"/>
        <v>6.8319195230483925E-3</v>
      </c>
      <c r="AE1383" s="165">
        <v>11.203200000000001</v>
      </c>
      <c r="AF1383">
        <f t="shared" si="46"/>
        <v>6.2870396919289659E-3</v>
      </c>
    </row>
    <row r="1384" spans="12:32">
      <c r="L1384" s="165">
        <v>32.424399999999999</v>
      </c>
      <c r="M1384">
        <f t="shared" si="47"/>
        <v>6.8278784585738099E-3</v>
      </c>
      <c r="AE1384" s="165">
        <v>11.2066</v>
      </c>
      <c r="AF1384">
        <f t="shared" si="46"/>
        <v>6.2871893822881624E-3</v>
      </c>
    </row>
    <row r="1385" spans="12:32">
      <c r="L1385" s="165">
        <v>26.668900000000001</v>
      </c>
      <c r="M1385">
        <f t="shared" si="47"/>
        <v>6.7645512353562602E-3</v>
      </c>
      <c r="AE1385" s="165">
        <v>11.2089</v>
      </c>
      <c r="AF1385">
        <f t="shared" si="46"/>
        <v>6.2872906333375301E-3</v>
      </c>
    </row>
    <row r="1386" spans="12:32">
      <c r="L1386" s="165">
        <v>29.949300000000001</v>
      </c>
      <c r="M1386">
        <f t="shared" si="47"/>
        <v>6.8086811820537215E-3</v>
      </c>
      <c r="AE1386" s="165">
        <v>11.2103</v>
      </c>
      <c r="AF1386">
        <f t="shared" si="46"/>
        <v>6.2873522604296357E-3</v>
      </c>
    </row>
    <row r="1387" spans="12:32">
      <c r="L1387" s="165">
        <v>35.9908</v>
      </c>
      <c r="M1387">
        <f t="shared" si="47"/>
        <v>6.833990908015058E-3</v>
      </c>
      <c r="AE1387" s="165">
        <v>11.211399999999999</v>
      </c>
      <c r="AF1387">
        <f t="shared" si="46"/>
        <v>6.2874006796025169E-3</v>
      </c>
    </row>
    <row r="1388" spans="12:32">
      <c r="L1388" s="165">
        <v>26.232700000000001</v>
      </c>
      <c r="M1388">
        <f t="shared" si="47"/>
        <v>6.7570969186196619E-3</v>
      </c>
      <c r="AE1388" s="165">
        <v>11.214399999999999</v>
      </c>
      <c r="AF1388">
        <f t="shared" si="46"/>
        <v>6.2875327224374642E-3</v>
      </c>
    </row>
    <row r="1389" spans="12:32">
      <c r="L1389" s="165">
        <v>35.273800000000001</v>
      </c>
      <c r="M1389">
        <f t="shared" si="47"/>
        <v>6.8348106056311791E-3</v>
      </c>
      <c r="AE1389" s="165">
        <v>11.2157</v>
      </c>
      <c r="AF1389">
        <f t="shared" si="46"/>
        <v>6.2875899367021834E-3</v>
      </c>
    </row>
    <row r="1390" spans="12:32">
      <c r="L1390" s="165">
        <v>12.627800000000001</v>
      </c>
      <c r="M1390">
        <f t="shared" si="47"/>
        <v>6.348186532533241E-3</v>
      </c>
      <c r="AE1390" s="165">
        <v>11.219799999999999</v>
      </c>
      <c r="AF1390">
        <f t="shared" si="46"/>
        <v>6.2877703646705288E-3</v>
      </c>
    </row>
    <row r="1391" spans="12:32">
      <c r="L1391" s="165">
        <v>16.263999999999999</v>
      </c>
      <c r="M1391">
        <f t="shared" si="47"/>
        <v>6.4894200795902503E-3</v>
      </c>
      <c r="AE1391" s="165">
        <v>11.2354</v>
      </c>
      <c r="AF1391">
        <f t="shared" si="46"/>
        <v>6.2884566347914681E-3</v>
      </c>
    </row>
    <row r="1392" spans="12:32">
      <c r="L1392" s="165">
        <v>10.619899999999999</v>
      </c>
      <c r="M1392">
        <f t="shared" si="47"/>
        <v>6.261097203101417E-3</v>
      </c>
      <c r="AE1392" s="166">
        <v>11.236000000000001</v>
      </c>
      <c r="AF1392">
        <f t="shared" si="46"/>
        <v>6.2884830223213081E-3</v>
      </c>
    </row>
    <row r="1393" spans="12:32">
      <c r="L1393" s="165">
        <v>13.1273</v>
      </c>
      <c r="M1393">
        <f t="shared" si="47"/>
        <v>6.3688682579270397E-3</v>
      </c>
      <c r="AE1393" s="165">
        <v>11.244199999999999</v>
      </c>
      <c r="AF1393">
        <f t="shared" si="46"/>
        <v>6.2888435963930362E-3</v>
      </c>
    </row>
    <row r="1394" spans="12:32">
      <c r="L1394" s="165">
        <v>3.83209</v>
      </c>
      <c r="M1394">
        <f t="shared" si="47"/>
        <v>5.9233089856601346E-3</v>
      </c>
      <c r="AE1394" s="165">
        <v>11.2599</v>
      </c>
      <c r="AF1394">
        <f t="shared" si="46"/>
        <v>6.2895336751542614E-3</v>
      </c>
    </row>
    <row r="1395" spans="12:32">
      <c r="L1395" s="165">
        <v>17.357099999999999</v>
      </c>
      <c r="M1395">
        <f t="shared" si="47"/>
        <v>6.5275339938438825E-3</v>
      </c>
      <c r="AE1395" s="165">
        <v>11.2623</v>
      </c>
      <c r="AF1395">
        <f t="shared" si="46"/>
        <v>6.2896391314753424E-3</v>
      </c>
    </row>
    <row r="1396" spans="12:32">
      <c r="L1396" s="165">
        <v>17.347999999999999</v>
      </c>
      <c r="M1396">
        <f t="shared" si="47"/>
        <v>6.5272252247807663E-3</v>
      </c>
      <c r="AE1396" s="165">
        <v>11.262499999999999</v>
      </c>
      <c r="AF1396">
        <f t="shared" si="46"/>
        <v>6.2896479191019159E-3</v>
      </c>
    </row>
    <row r="1397" spans="12:32">
      <c r="L1397" s="165">
        <v>12.8186</v>
      </c>
      <c r="M1397">
        <f t="shared" si="47"/>
        <v>6.356133583100579E-3</v>
      </c>
      <c r="AE1397" s="165">
        <v>11.262600000000001</v>
      </c>
      <c r="AF1397">
        <f t="shared" si="46"/>
        <v>6.2896523128921147E-3</v>
      </c>
    </row>
    <row r="1398" spans="12:32">
      <c r="L1398" s="165">
        <v>13.391999999999999</v>
      </c>
      <c r="M1398">
        <f t="shared" si="47"/>
        <v>6.3796660258452305E-3</v>
      </c>
      <c r="AE1398" s="166">
        <v>11.263299999999999</v>
      </c>
      <c r="AF1398">
        <f t="shared" si="46"/>
        <v>6.2896830689925277E-3</v>
      </c>
    </row>
    <row r="1399" spans="12:32">
      <c r="L1399" s="165">
        <v>19.6309</v>
      </c>
      <c r="M1399">
        <f t="shared" si="47"/>
        <v>6.6001151723001717E-3</v>
      </c>
      <c r="AE1399" s="165">
        <v>11.2639</v>
      </c>
      <c r="AF1399">
        <f t="shared" si="46"/>
        <v>6.2897094307640096E-3</v>
      </c>
    </row>
    <row r="1400" spans="12:32">
      <c r="L1400" s="165">
        <v>149.97300000000001</v>
      </c>
      <c r="M1400">
        <f t="shared" si="47"/>
        <v>9.8427222828008842E-4</v>
      </c>
      <c r="AE1400" s="165">
        <v>11.269299999999999</v>
      </c>
      <c r="AF1400">
        <f t="shared" si="46"/>
        <v>6.2899466617705223E-3</v>
      </c>
    </row>
    <row r="1401" spans="12:32">
      <c r="L1401" s="165">
        <v>25.4236</v>
      </c>
      <c r="M1401">
        <f t="shared" si="47"/>
        <v>6.7422947078859966E-3</v>
      </c>
      <c r="AE1401" s="165">
        <v>11.272</v>
      </c>
      <c r="AF1401">
        <f t="shared" si="46"/>
        <v>6.2900652604402606E-3</v>
      </c>
    </row>
    <row r="1402" spans="12:32">
      <c r="L1402" s="165">
        <v>10.5145</v>
      </c>
      <c r="M1402">
        <f t="shared" si="47"/>
        <v>6.2563542797337739E-3</v>
      </c>
      <c r="AE1402" s="165">
        <v>11.273300000000001</v>
      </c>
      <c r="AF1402">
        <f t="shared" si="46"/>
        <v>6.2901223595006875E-3</v>
      </c>
    </row>
    <row r="1403" spans="12:32">
      <c r="L1403" s="165">
        <v>20.4909</v>
      </c>
      <c r="M1403">
        <f t="shared" si="47"/>
        <v>6.625155837166846E-3</v>
      </c>
      <c r="AE1403" s="165">
        <v>11.274800000000001</v>
      </c>
      <c r="AF1403">
        <f t="shared" si="46"/>
        <v>6.2901882397987932E-3</v>
      </c>
    </row>
    <row r="1404" spans="12:32">
      <c r="L1404" s="165">
        <v>9.8244799999999994</v>
      </c>
      <c r="M1404">
        <f t="shared" si="47"/>
        <v>6.2248910748521624E-3</v>
      </c>
      <c r="AE1404" s="165">
        <v>11.2761</v>
      </c>
      <c r="AF1404">
        <f t="shared" si="46"/>
        <v>6.2902453332549946E-3</v>
      </c>
    </row>
    <row r="1405" spans="12:32">
      <c r="L1405" s="165">
        <v>11.812099999999999</v>
      </c>
      <c r="M1405">
        <f t="shared" si="47"/>
        <v>6.3135627597405621E-3</v>
      </c>
      <c r="AE1405" s="165">
        <v>11.2781</v>
      </c>
      <c r="AF1405">
        <f t="shared" si="46"/>
        <v>6.290333164260426E-3</v>
      </c>
    </row>
    <row r="1406" spans="12:32">
      <c r="L1406" s="165">
        <v>14.6608</v>
      </c>
      <c r="M1406">
        <f t="shared" si="47"/>
        <v>6.4298419270538559E-3</v>
      </c>
      <c r="AE1406" s="178">
        <v>11.2813</v>
      </c>
      <c r="AF1406">
        <f t="shared" si="46"/>
        <v>6.290473681058101E-3</v>
      </c>
    </row>
    <row r="1407" spans="12:32">
      <c r="L1407" s="165">
        <v>13.63</v>
      </c>
      <c r="M1407">
        <f t="shared" si="47"/>
        <v>6.3892780746969266E-3</v>
      </c>
      <c r="AE1407" s="165">
        <v>11.3004</v>
      </c>
      <c r="AF1407">
        <f t="shared" si="46"/>
        <v>6.2913120627108342E-3</v>
      </c>
    </row>
    <row r="1408" spans="12:32">
      <c r="L1408" s="165">
        <v>8.89771</v>
      </c>
      <c r="M1408">
        <f t="shared" si="47"/>
        <v>6.1815219939994103E-3</v>
      </c>
      <c r="AE1408" s="165">
        <v>11.305899999999999</v>
      </c>
      <c r="AF1408">
        <f t="shared" si="46"/>
        <v>6.2915533773019762E-3</v>
      </c>
    </row>
    <row r="1409" spans="12:32">
      <c r="L1409" s="165">
        <v>12.5892</v>
      </c>
      <c r="M1409">
        <f t="shared" si="47"/>
        <v>6.3465717570744349E-3</v>
      </c>
      <c r="AE1409" s="166">
        <v>11.307</v>
      </c>
      <c r="AF1409">
        <f t="shared" si="46"/>
        <v>6.2916016346273472E-3</v>
      </c>
    </row>
    <row r="1410" spans="12:32">
      <c r="L1410" s="165">
        <v>34.491500000000002</v>
      </c>
      <c r="M1410">
        <f t="shared" si="47"/>
        <v>6.8345285023328267E-3</v>
      </c>
      <c r="AE1410" s="165">
        <v>11.309699999999999</v>
      </c>
      <c r="AF1410">
        <f t="shared" si="46"/>
        <v>6.2917200765214452E-3</v>
      </c>
    </row>
    <row r="1411" spans="12:32">
      <c r="L1411" s="165">
        <v>13.1617</v>
      </c>
      <c r="M1411">
        <f t="shared" si="47"/>
        <v>6.3702778917822294E-3</v>
      </c>
      <c r="AE1411" s="165">
        <v>11.309900000000001</v>
      </c>
      <c r="AF1411">
        <f t="shared" si="46"/>
        <v>6.2917288495482233E-3</v>
      </c>
    </row>
    <row r="1412" spans="12:32">
      <c r="L1412" s="165">
        <v>7.9947699999999999</v>
      </c>
      <c r="M1412">
        <f t="shared" si="47"/>
        <v>6.1380702283523785E-3</v>
      </c>
      <c r="AE1412" s="165">
        <v>11.3103</v>
      </c>
      <c r="AF1412">
        <f t="shared" si="46"/>
        <v>6.2917463954168659E-3</v>
      </c>
    </row>
    <row r="1413" spans="12:32">
      <c r="L1413" s="165">
        <v>6.5936300000000001</v>
      </c>
      <c r="M1413">
        <f t="shared" si="47"/>
        <v>6.0683719195910703E-3</v>
      </c>
      <c r="AE1413" s="165">
        <v>11.314500000000001</v>
      </c>
      <c r="AF1413">
        <f t="shared" ref="AF1413:AF1476" si="48">NORMDIST(AE1413,$N$9,$O$9,FALSE)</f>
        <v>6.2919306121516309E-3</v>
      </c>
    </row>
    <row r="1414" spans="12:32">
      <c r="L1414" s="165">
        <v>14.323499999999999</v>
      </c>
      <c r="M1414">
        <f t="shared" si="47"/>
        <v>6.416760573840107E-3</v>
      </c>
      <c r="AE1414" s="165">
        <v>11.3146</v>
      </c>
      <c r="AF1414">
        <f t="shared" si="48"/>
        <v>6.2919349979330382E-3</v>
      </c>
    </row>
    <row r="1415" spans="12:32">
      <c r="L1415" s="165"/>
      <c r="M1415">
        <f t="shared" si="47"/>
        <v>5.7065367181851909E-3</v>
      </c>
      <c r="AE1415" s="166">
        <v>11.3161</v>
      </c>
      <c r="AF1415">
        <f t="shared" si="48"/>
        <v>6.2920007828047939E-3</v>
      </c>
    </row>
    <row r="1416" spans="12:32">
      <c r="L1416" s="165">
        <v>59.695099999999996</v>
      </c>
      <c r="M1416">
        <f t="shared" si="47"/>
        <v>6.2525265190519512E-3</v>
      </c>
      <c r="AE1416" s="165">
        <v>11.3164</v>
      </c>
      <c r="AF1416">
        <f t="shared" si="48"/>
        <v>6.292013939363037E-3</v>
      </c>
    </row>
    <row r="1417" spans="12:32">
      <c r="L1417" s="165">
        <v>43.388300000000001</v>
      </c>
      <c r="M1417">
        <f t="shared" ref="M1417:M1480" si="49">NORMDIST(L1417,$N$9,$O$9,FALSE)</f>
        <v>6.7656735211583221E-3</v>
      </c>
      <c r="AE1417" s="165">
        <v>11.3193</v>
      </c>
      <c r="AF1417">
        <f t="shared" si="48"/>
        <v>6.2921411122748806E-3</v>
      </c>
    </row>
    <row r="1418" spans="12:32">
      <c r="L1418" s="165">
        <v>42.317599999999999</v>
      </c>
      <c r="M1418">
        <f t="shared" si="49"/>
        <v>6.7822585803964655E-3</v>
      </c>
      <c r="AE1418" s="165">
        <v>11.3193</v>
      </c>
      <c r="AF1418">
        <f t="shared" si="48"/>
        <v>6.2921411122748806E-3</v>
      </c>
    </row>
    <row r="1419" spans="12:32">
      <c r="L1419" s="165"/>
      <c r="M1419">
        <f t="shared" si="49"/>
        <v>5.7065367181851909E-3</v>
      </c>
      <c r="AE1419" s="166">
        <v>11.3217</v>
      </c>
      <c r="AF1419">
        <f t="shared" si="48"/>
        <v>6.2922463490201431E-3</v>
      </c>
    </row>
    <row r="1420" spans="12:32">
      <c r="L1420" s="165">
        <v>43.547699999999999</v>
      </c>
      <c r="M1420">
        <f t="shared" si="49"/>
        <v>6.7630132800470689E-3</v>
      </c>
      <c r="AE1420" s="165">
        <v>11.322900000000001</v>
      </c>
      <c r="AF1420">
        <f t="shared" si="48"/>
        <v>6.2922989640634627E-3</v>
      </c>
    </row>
    <row r="1421" spans="12:32">
      <c r="L1421" s="165">
        <v>39.410899999999998</v>
      </c>
      <c r="M1421">
        <f t="shared" si="49"/>
        <v>6.8159139683034529E-3</v>
      </c>
      <c r="AE1421" s="165">
        <v>11.3322</v>
      </c>
      <c r="AF1421">
        <f t="shared" si="48"/>
        <v>6.2927066553852291E-3</v>
      </c>
    </row>
    <row r="1422" spans="12:32">
      <c r="L1422" s="165"/>
      <c r="M1422">
        <f t="shared" si="49"/>
        <v>5.7065367181851909E-3</v>
      </c>
      <c r="AE1422" s="165">
        <v>11.333</v>
      </c>
      <c r="AF1422">
        <f t="shared" si="48"/>
        <v>6.2927417193782229E-3</v>
      </c>
    </row>
    <row r="1423" spans="12:32">
      <c r="L1423" s="165"/>
      <c r="M1423">
        <f t="shared" si="49"/>
        <v>5.7065367181851909E-3</v>
      </c>
      <c r="AE1423" s="165">
        <v>11.334899999999999</v>
      </c>
      <c r="AF1423">
        <f t="shared" si="48"/>
        <v>6.2928249924068961E-3</v>
      </c>
    </row>
    <row r="1424" spans="12:32">
      <c r="L1424" s="165">
        <v>40.876199999999997</v>
      </c>
      <c r="M1424">
        <f t="shared" si="49"/>
        <v>6.8010348777202551E-3</v>
      </c>
      <c r="AE1424" s="178">
        <v>11.3432</v>
      </c>
      <c r="AF1424">
        <f t="shared" si="48"/>
        <v>6.2931886987889294E-3</v>
      </c>
    </row>
    <row r="1425" spans="12:32">
      <c r="L1425" s="165">
        <v>43.713999999999999</v>
      </c>
      <c r="M1425">
        <f t="shared" si="49"/>
        <v>6.7601852614225539E-3</v>
      </c>
      <c r="AE1425" s="166">
        <v>11.345700000000001</v>
      </c>
      <c r="AF1425">
        <f t="shared" si="48"/>
        <v>6.2932982280859738E-3</v>
      </c>
    </row>
    <row r="1426" spans="12:32">
      <c r="L1426" s="165">
        <v>42.676699999999997</v>
      </c>
      <c r="M1426">
        <f t="shared" si="49"/>
        <v>6.7769457707192232E-3</v>
      </c>
      <c r="AE1426" s="165">
        <v>11.3521</v>
      </c>
      <c r="AF1426">
        <f t="shared" si="48"/>
        <v>6.2935785791621325E-3</v>
      </c>
    </row>
    <row r="1427" spans="12:32">
      <c r="L1427" s="165">
        <v>13.7376</v>
      </c>
      <c r="M1427">
        <f t="shared" si="49"/>
        <v>6.3935935493038597E-3</v>
      </c>
      <c r="AE1427" s="165">
        <v>11.3621</v>
      </c>
      <c r="AF1427">
        <f t="shared" si="48"/>
        <v>6.2940165012324335E-3</v>
      </c>
    </row>
    <row r="1428" spans="12:32">
      <c r="L1428" s="165">
        <v>134.29</v>
      </c>
      <c r="M1428">
        <f t="shared" si="49"/>
        <v>1.6112601671112528E-3</v>
      </c>
      <c r="AE1428" s="165">
        <v>11.3665</v>
      </c>
      <c r="AF1428">
        <f t="shared" si="48"/>
        <v>6.2942091380684987E-3</v>
      </c>
    </row>
    <row r="1429" spans="12:32">
      <c r="L1429" s="165">
        <v>31.165199999999999</v>
      </c>
      <c r="M1429">
        <f t="shared" si="49"/>
        <v>6.8196373385865944E-3</v>
      </c>
      <c r="AE1429" s="165">
        <v>11.3698</v>
      </c>
      <c r="AF1429">
        <f t="shared" si="48"/>
        <v>6.2943535960919587E-3</v>
      </c>
    </row>
    <row r="1430" spans="12:32">
      <c r="L1430" s="165">
        <v>72.530699999999996</v>
      </c>
      <c r="M1430">
        <f t="shared" si="49"/>
        <v>5.5622488269372094E-3</v>
      </c>
      <c r="AE1430" s="165">
        <v>11.3705</v>
      </c>
      <c r="AF1430">
        <f t="shared" si="48"/>
        <v>6.294384236542677E-3</v>
      </c>
    </row>
    <row r="1431" spans="12:32">
      <c r="L1431" s="165">
        <v>20.3507</v>
      </c>
      <c r="M1431">
        <f t="shared" si="49"/>
        <v>6.6211652162433791E-3</v>
      </c>
      <c r="AE1431" s="165">
        <v>11.3712</v>
      </c>
      <c r="AF1431">
        <f t="shared" si="48"/>
        <v>6.2944148762372571E-3</v>
      </c>
    </row>
    <row r="1432" spans="12:32">
      <c r="L1432" s="165">
        <v>11.129300000000001</v>
      </c>
      <c r="M1432">
        <f t="shared" si="49"/>
        <v>6.2837817402803375E-3</v>
      </c>
      <c r="AE1432" s="165">
        <v>11.371600000000001</v>
      </c>
      <c r="AF1432">
        <f t="shared" si="48"/>
        <v>6.2944323842946638E-3</v>
      </c>
    </row>
    <row r="1433" spans="12:32">
      <c r="L1433" s="165">
        <v>13.8186</v>
      </c>
      <c r="M1433">
        <f t="shared" si="49"/>
        <v>6.3968297684401454E-3</v>
      </c>
      <c r="AE1433" s="165">
        <v>11.3729</v>
      </c>
      <c r="AF1433">
        <f t="shared" si="48"/>
        <v>6.2944892837760082E-3</v>
      </c>
    </row>
    <row r="1434" spans="12:32">
      <c r="L1434" s="165">
        <v>17.4618</v>
      </c>
      <c r="M1434">
        <f t="shared" si="49"/>
        <v>6.53107616513112E-3</v>
      </c>
      <c r="AE1434" s="165">
        <v>11.3759</v>
      </c>
      <c r="AF1434">
        <f t="shared" si="48"/>
        <v>6.2946205803174615E-3</v>
      </c>
    </row>
    <row r="1435" spans="12:32">
      <c r="L1435" s="165">
        <v>14.792</v>
      </c>
      <c r="M1435">
        <f t="shared" si="49"/>
        <v>6.4348793492717514E-3</v>
      </c>
      <c r="AE1435" s="165">
        <v>11.377599999999999</v>
      </c>
      <c r="AF1435">
        <f t="shared" si="48"/>
        <v>6.2946949755253783E-3</v>
      </c>
    </row>
    <row r="1436" spans="12:32">
      <c r="L1436" s="165">
        <v>12.729900000000001</v>
      </c>
      <c r="M1436">
        <f t="shared" si="49"/>
        <v>6.352446327262575E-3</v>
      </c>
      <c r="AE1436" s="165">
        <v>11.379099999999999</v>
      </c>
      <c r="AF1436">
        <f t="shared" si="48"/>
        <v>6.29476061465174E-3</v>
      </c>
    </row>
    <row r="1437" spans="12:32">
      <c r="L1437" s="165">
        <v>24.2441</v>
      </c>
      <c r="M1437">
        <f t="shared" si="49"/>
        <v>6.7184611037343703E-3</v>
      </c>
      <c r="AE1437" s="166">
        <v>11.380100000000001</v>
      </c>
      <c r="AF1437">
        <f t="shared" si="48"/>
        <v>6.2948043721400039E-3</v>
      </c>
    </row>
    <row r="1438" spans="12:32">
      <c r="L1438" s="165">
        <v>12.4893</v>
      </c>
      <c r="M1438">
        <f t="shared" si="49"/>
        <v>6.3423816123787053E-3</v>
      </c>
      <c r="AE1438" s="165">
        <v>11.380699999999999</v>
      </c>
      <c r="AF1438">
        <f t="shared" si="48"/>
        <v>6.2948306258920885E-3</v>
      </c>
    </row>
    <row r="1439" spans="12:32">
      <c r="L1439" s="165">
        <v>11.3146</v>
      </c>
      <c r="M1439">
        <f t="shared" si="49"/>
        <v>6.2919349979330382E-3</v>
      </c>
      <c r="AE1439" s="165">
        <v>11.382400000000001</v>
      </c>
      <c r="AF1439">
        <f t="shared" si="48"/>
        <v>6.2949050085054029E-3</v>
      </c>
    </row>
    <row r="1440" spans="12:32">
      <c r="L1440" s="165">
        <v>17.9618</v>
      </c>
      <c r="M1440">
        <f t="shared" si="49"/>
        <v>6.5477279558421239E-3</v>
      </c>
      <c r="AE1440" s="166">
        <v>11.3878</v>
      </c>
      <c r="AF1440">
        <f t="shared" si="48"/>
        <v>6.2951412530976815E-3</v>
      </c>
    </row>
    <row r="1441" spans="12:32">
      <c r="L1441" s="165">
        <v>7.8916500000000003</v>
      </c>
      <c r="M1441">
        <f t="shared" si="49"/>
        <v>6.1330339254752073E-3</v>
      </c>
      <c r="AE1441" s="165">
        <v>11.3932</v>
      </c>
      <c r="AF1441">
        <f t="shared" si="48"/>
        <v>6.2953774526735883E-3</v>
      </c>
    </row>
    <row r="1442" spans="12:32">
      <c r="L1442" s="165">
        <v>54.799700000000001</v>
      </c>
      <c r="M1442">
        <f t="shared" si="49"/>
        <v>6.4550531515794674E-3</v>
      </c>
      <c r="AE1442" s="178">
        <v>11.393599999999999</v>
      </c>
      <c r="AF1442">
        <f t="shared" si="48"/>
        <v>6.2953949471475376E-3</v>
      </c>
    </row>
    <row r="1443" spans="12:32">
      <c r="L1443" s="165">
        <v>47.252600000000001</v>
      </c>
      <c r="M1443">
        <f t="shared" si="49"/>
        <v>6.6874097191268146E-3</v>
      </c>
      <c r="AE1443" s="165">
        <v>11.3964</v>
      </c>
      <c r="AF1443">
        <f t="shared" si="48"/>
        <v>6.2955174015480132E-3</v>
      </c>
    </row>
    <row r="1444" spans="12:32">
      <c r="L1444" s="165">
        <v>15.0273</v>
      </c>
      <c r="M1444">
        <f t="shared" si="49"/>
        <v>6.4438420222094278E-3</v>
      </c>
      <c r="AE1444" s="165">
        <v>11.4025</v>
      </c>
      <c r="AF1444">
        <f t="shared" si="48"/>
        <v>6.2957841352909343E-3</v>
      </c>
    </row>
    <row r="1445" spans="12:32">
      <c r="L1445" s="165">
        <v>161.38399999999999</v>
      </c>
      <c r="M1445">
        <f t="shared" si="49"/>
        <v>6.5715203849287147E-4</v>
      </c>
      <c r="AE1445" s="165">
        <v>11.4039</v>
      </c>
      <c r="AF1445">
        <f t="shared" si="48"/>
        <v>6.2958453447639669E-3</v>
      </c>
    </row>
    <row r="1446" spans="12:32">
      <c r="L1446" s="165">
        <v>17.989899999999999</v>
      </c>
      <c r="M1446">
        <f t="shared" si="49"/>
        <v>6.5486507834307921E-3</v>
      </c>
      <c r="AE1446" s="165">
        <v>11.405799999999999</v>
      </c>
      <c r="AF1446">
        <f t="shared" si="48"/>
        <v>6.295928409921504E-3</v>
      </c>
    </row>
    <row r="1447" spans="12:32">
      <c r="L1447" s="165">
        <v>7.7112100000000003</v>
      </c>
      <c r="M1447">
        <f t="shared" si="49"/>
        <v>6.1241853246023622E-3</v>
      </c>
      <c r="AE1447" s="165">
        <v>11.4139</v>
      </c>
      <c r="AF1447">
        <f t="shared" si="48"/>
        <v>6.2962824672513186E-3</v>
      </c>
    </row>
    <row r="1448" spans="12:32">
      <c r="L1448" s="165">
        <v>59.7744</v>
      </c>
      <c r="M1448">
        <f t="shared" si="49"/>
        <v>6.2489368615587714E-3</v>
      </c>
      <c r="AE1448" s="165">
        <v>11.420299999999999</v>
      </c>
      <c r="AF1448">
        <f t="shared" si="48"/>
        <v>6.2965621445785465E-3</v>
      </c>
    </row>
    <row r="1449" spans="12:32">
      <c r="L1449" s="165">
        <v>6.2404999999999999</v>
      </c>
      <c r="M1449">
        <f t="shared" si="49"/>
        <v>6.0503809433272463E-3</v>
      </c>
      <c r="AE1449" s="165">
        <v>11.4275</v>
      </c>
      <c r="AF1449">
        <f t="shared" si="48"/>
        <v>6.2968767059302577E-3</v>
      </c>
    </row>
    <row r="1450" spans="12:32">
      <c r="L1450" s="165">
        <v>49.1494</v>
      </c>
      <c r="M1450">
        <f t="shared" si="49"/>
        <v>6.6386703931907778E-3</v>
      </c>
      <c r="AE1450" s="165">
        <v>11.430999999999999</v>
      </c>
      <c r="AF1450">
        <f t="shared" si="48"/>
        <v>6.2970295887651226E-3</v>
      </c>
    </row>
    <row r="1451" spans="12:32">
      <c r="L1451" s="165">
        <v>15.5259</v>
      </c>
      <c r="M1451">
        <f t="shared" si="49"/>
        <v>6.4625281076183087E-3</v>
      </c>
      <c r="AE1451" s="165">
        <v>11.4312</v>
      </c>
      <c r="AF1451">
        <f t="shared" si="48"/>
        <v>6.2970383243553529E-3</v>
      </c>
    </row>
    <row r="1452" spans="12:32">
      <c r="L1452" s="165"/>
      <c r="M1452">
        <f t="shared" si="49"/>
        <v>5.7065367181851909E-3</v>
      </c>
      <c r="AE1452" s="165">
        <v>11.4351</v>
      </c>
      <c r="AF1452">
        <f t="shared" si="48"/>
        <v>6.2972086560094077E-3</v>
      </c>
    </row>
    <row r="1453" spans="12:32">
      <c r="L1453" s="165"/>
      <c r="M1453">
        <f t="shared" si="49"/>
        <v>5.7065367181851909E-3</v>
      </c>
      <c r="AE1453" s="165">
        <v>11.436199999999999</v>
      </c>
      <c r="AF1453">
        <f t="shared" si="48"/>
        <v>6.2972566940207976E-3</v>
      </c>
    </row>
    <row r="1454" spans="12:32">
      <c r="L1454" s="165"/>
      <c r="M1454">
        <f t="shared" si="49"/>
        <v>5.7065367181851909E-3</v>
      </c>
      <c r="AE1454" s="165">
        <v>11.438499999999999</v>
      </c>
      <c r="AF1454">
        <f t="shared" si="48"/>
        <v>6.2973571310924337E-3</v>
      </c>
    </row>
    <row r="1455" spans="12:32">
      <c r="L1455" s="165">
        <v>6.8390000000000004</v>
      </c>
      <c r="M1455">
        <f t="shared" si="49"/>
        <v>6.0807732626144036E-3</v>
      </c>
      <c r="AE1455" s="165">
        <v>11.440200000000001</v>
      </c>
      <c r="AF1455">
        <f t="shared" si="48"/>
        <v>6.2974313619337911E-3</v>
      </c>
    </row>
    <row r="1456" spans="12:32">
      <c r="L1456" s="165">
        <v>21.793399999999998</v>
      </c>
      <c r="M1456">
        <f t="shared" si="49"/>
        <v>6.6605079737733419E-3</v>
      </c>
      <c r="AE1456" s="165">
        <v>11.442299999999999</v>
      </c>
      <c r="AF1456">
        <f t="shared" si="48"/>
        <v>6.2975230526881951E-3</v>
      </c>
    </row>
    <row r="1457" spans="12:32">
      <c r="L1457" s="165">
        <v>142.018</v>
      </c>
      <c r="M1457">
        <f t="shared" si="49"/>
        <v>1.2752868614619084E-3</v>
      </c>
      <c r="AE1457" s="165">
        <v>11.444100000000001</v>
      </c>
      <c r="AF1457">
        <f t="shared" si="48"/>
        <v>6.297601639337817E-3</v>
      </c>
    </row>
    <row r="1458" spans="12:32">
      <c r="L1458" s="165">
        <v>9.4964399999999998</v>
      </c>
      <c r="M1458">
        <f t="shared" si="49"/>
        <v>6.2096844425306745E-3</v>
      </c>
      <c r="AE1458" s="166">
        <v>11.450799999999999</v>
      </c>
      <c r="AF1458">
        <f t="shared" si="48"/>
        <v>6.2978941122925078E-3</v>
      </c>
    </row>
    <row r="1459" spans="12:32">
      <c r="L1459" s="165">
        <v>26.3703</v>
      </c>
      <c r="M1459">
        <f t="shared" si="49"/>
        <v>6.7594882671614797E-3</v>
      </c>
      <c r="AE1459" s="165">
        <v>11.453900000000001</v>
      </c>
      <c r="AF1459">
        <f t="shared" si="48"/>
        <v>6.2980294121158719E-3</v>
      </c>
    </row>
    <row r="1460" spans="12:32">
      <c r="L1460" s="165">
        <v>29.8248</v>
      </c>
      <c r="M1460">
        <f t="shared" si="49"/>
        <v>6.8073936149093076E-3</v>
      </c>
      <c r="AE1460" s="165">
        <v>11.455500000000001</v>
      </c>
      <c r="AF1460">
        <f t="shared" si="48"/>
        <v>6.2980992384692172E-3</v>
      </c>
    </row>
    <row r="1461" spans="12:32">
      <c r="L1461" s="165">
        <v>13.274100000000001</v>
      </c>
      <c r="M1461">
        <f t="shared" si="49"/>
        <v>6.3748705266440759E-3</v>
      </c>
      <c r="AE1461" s="165">
        <v>11.456099999999999</v>
      </c>
      <c r="AF1461">
        <f t="shared" si="48"/>
        <v>6.298125422331215E-3</v>
      </c>
    </row>
    <row r="1462" spans="12:32">
      <c r="L1462" s="165">
        <v>385.37099999999998</v>
      </c>
      <c r="M1462">
        <f t="shared" si="49"/>
        <v>1.0307427610953884E-10</v>
      </c>
      <c r="AE1462" s="165">
        <v>11.4581</v>
      </c>
      <c r="AF1462">
        <f t="shared" si="48"/>
        <v>6.298212697850903E-3</v>
      </c>
    </row>
    <row r="1463" spans="12:32">
      <c r="L1463" s="165">
        <v>18.3689</v>
      </c>
      <c r="M1463">
        <f t="shared" si="49"/>
        <v>6.5609616095653397E-3</v>
      </c>
      <c r="AE1463" s="165">
        <v>11.4587</v>
      </c>
      <c r="AF1463">
        <f t="shared" si="48"/>
        <v>6.2982388793006864E-3</v>
      </c>
    </row>
    <row r="1464" spans="12:32">
      <c r="L1464" s="165">
        <v>12.7311</v>
      </c>
      <c r="M1464">
        <f t="shared" si="49"/>
        <v>6.3524962948345439E-3</v>
      </c>
      <c r="AE1464" s="166">
        <v>11.464399999999999</v>
      </c>
      <c r="AF1464">
        <f t="shared" si="48"/>
        <v>6.2984875753078077E-3</v>
      </c>
    </row>
    <row r="1465" spans="12:32">
      <c r="L1465" s="165">
        <v>40.387700000000002</v>
      </c>
      <c r="M1465">
        <f t="shared" si="49"/>
        <v>6.8064682731792045E-3</v>
      </c>
      <c r="AE1465" s="165">
        <v>11.466100000000001</v>
      </c>
      <c r="AF1465">
        <f t="shared" si="48"/>
        <v>6.2985617380736207E-3</v>
      </c>
    </row>
    <row r="1466" spans="12:32">
      <c r="L1466" s="165">
        <v>23.580500000000001</v>
      </c>
      <c r="M1466">
        <f t="shared" si="49"/>
        <v>6.7038856487304415E-3</v>
      </c>
      <c r="AE1466" s="165">
        <v>11.466900000000001</v>
      </c>
      <c r="AF1466">
        <f t="shared" si="48"/>
        <v>6.2985966366521026E-3</v>
      </c>
    </row>
    <row r="1467" spans="12:32">
      <c r="L1467" s="165">
        <v>16.976400000000002</v>
      </c>
      <c r="M1467">
        <f t="shared" si="49"/>
        <v>6.5144938023587963E-3</v>
      </c>
      <c r="AE1467" s="165">
        <v>11.470499999999999</v>
      </c>
      <c r="AF1467">
        <f t="shared" si="48"/>
        <v>6.2987536680055483E-3</v>
      </c>
    </row>
    <row r="1468" spans="12:32">
      <c r="L1468" s="165">
        <v>10.5603</v>
      </c>
      <c r="M1468">
        <f t="shared" si="49"/>
        <v>6.258417312039577E-3</v>
      </c>
      <c r="AE1468" s="166">
        <v>11.470700000000001</v>
      </c>
      <c r="AF1468">
        <f t="shared" si="48"/>
        <v>6.2987623913818708E-3</v>
      </c>
    </row>
    <row r="1469" spans="12:32">
      <c r="L1469" s="165">
        <v>13.735099999999999</v>
      </c>
      <c r="M1469">
        <f t="shared" si="49"/>
        <v>6.3934934961748244E-3</v>
      </c>
      <c r="AE1469" s="165">
        <v>11.4794</v>
      </c>
      <c r="AF1469">
        <f t="shared" si="48"/>
        <v>6.2991417983640071E-3</v>
      </c>
    </row>
    <row r="1470" spans="12:32">
      <c r="L1470" s="165">
        <v>20.8169</v>
      </c>
      <c r="M1470">
        <f t="shared" si="49"/>
        <v>6.634296349638821E-3</v>
      </c>
      <c r="AE1470" s="165">
        <v>11.480399999999999</v>
      </c>
      <c r="AF1470">
        <f t="shared" si="48"/>
        <v>6.2991854008589629E-3</v>
      </c>
    </row>
    <row r="1471" spans="12:32">
      <c r="L1471" s="165">
        <v>33.159599999999998</v>
      </c>
      <c r="M1471">
        <f t="shared" si="49"/>
        <v>6.8312245620654214E-3</v>
      </c>
      <c r="AE1471" s="165">
        <v>11.483000000000001</v>
      </c>
      <c r="AF1471">
        <f t="shared" si="48"/>
        <v>6.2992987601051507E-3</v>
      </c>
    </row>
    <row r="1472" spans="12:32">
      <c r="L1472" s="165">
        <v>28.267600000000002</v>
      </c>
      <c r="M1472">
        <f t="shared" si="49"/>
        <v>6.7887001687234189E-3</v>
      </c>
      <c r="AE1472" s="165">
        <v>11.484</v>
      </c>
      <c r="AF1472">
        <f t="shared" si="48"/>
        <v>6.2993423570302416E-3</v>
      </c>
    </row>
    <row r="1473" spans="12:32">
      <c r="L1473" s="165">
        <v>29.6355</v>
      </c>
      <c r="M1473">
        <f t="shared" si="49"/>
        <v>6.8053770300010967E-3</v>
      </c>
      <c r="AE1473" s="165">
        <v>11.493</v>
      </c>
      <c r="AF1473">
        <f t="shared" si="48"/>
        <v>6.2997346597246035E-3</v>
      </c>
    </row>
    <row r="1474" spans="12:32">
      <c r="L1474" s="165">
        <v>18.481999999999999</v>
      </c>
      <c r="M1474">
        <f t="shared" si="49"/>
        <v>6.5645862287919635E-3</v>
      </c>
      <c r="AE1474" s="165">
        <v>11.494999999999999</v>
      </c>
      <c r="AF1474">
        <f t="shared" si="48"/>
        <v>6.2998218210785113E-3</v>
      </c>
    </row>
    <row r="1475" spans="12:32">
      <c r="L1475" s="165">
        <v>30.696999999999999</v>
      </c>
      <c r="M1475">
        <f t="shared" si="49"/>
        <v>6.815766588725407E-3</v>
      </c>
      <c r="AE1475" s="165">
        <v>11.5047</v>
      </c>
      <c r="AF1475">
        <f t="shared" si="48"/>
        <v>6.3002444658172693E-3</v>
      </c>
    </row>
    <row r="1476" spans="12:32">
      <c r="L1476" s="165">
        <v>18.653400000000001</v>
      </c>
      <c r="M1476">
        <f t="shared" si="49"/>
        <v>6.5700360398746535E-3</v>
      </c>
      <c r="AE1476" s="166">
        <v>11.5107</v>
      </c>
      <c r="AF1476">
        <f t="shared" si="48"/>
        <v>6.3005058226429586E-3</v>
      </c>
    </row>
    <row r="1477" spans="12:32">
      <c r="L1477" s="165">
        <v>32.180300000000003</v>
      </c>
      <c r="M1477">
        <f t="shared" si="49"/>
        <v>6.8265283560548827E-3</v>
      </c>
      <c r="AE1477" s="165">
        <v>11.511900000000001</v>
      </c>
      <c r="AF1477">
        <f t="shared" ref="AF1477:AF1540" si="50">NORMDIST(AE1477,$N$9,$O$9,FALSE)</f>
        <v>6.3005580873199615E-3</v>
      </c>
    </row>
    <row r="1478" spans="12:32">
      <c r="L1478" s="165">
        <v>19.797599999999999</v>
      </c>
      <c r="M1478">
        <f t="shared" si="49"/>
        <v>6.60507361025212E-3</v>
      </c>
      <c r="AE1478" s="165">
        <v>11.512600000000001</v>
      </c>
      <c r="AF1478">
        <f t="shared" si="50"/>
        <v>6.3005885740186089E-3</v>
      </c>
    </row>
    <row r="1479" spans="12:32">
      <c r="L1479" s="165">
        <v>28.529499999999999</v>
      </c>
      <c r="M1479">
        <f t="shared" si="49"/>
        <v>6.7921787117757211E-3</v>
      </c>
      <c r="AE1479" s="165">
        <v>11.514699999999999</v>
      </c>
      <c r="AF1479">
        <f t="shared" si="50"/>
        <v>6.3006800295624856E-3</v>
      </c>
    </row>
    <row r="1480" spans="12:32">
      <c r="L1480" s="165">
        <v>30.584800000000001</v>
      </c>
      <c r="M1480">
        <f t="shared" si="49"/>
        <v>6.8147741938516656E-3</v>
      </c>
      <c r="AE1480" s="165">
        <v>11.517099999999999</v>
      </c>
      <c r="AF1480">
        <f t="shared" si="50"/>
        <v>6.3007845418227718E-3</v>
      </c>
    </row>
    <row r="1481" spans="12:32">
      <c r="L1481" s="165">
        <v>22.3626</v>
      </c>
      <c r="M1481">
        <f t="shared" ref="M1481:M1544" si="51">NORMDIST(L1481,$N$9,$O$9,FALSE)</f>
        <v>6.6749724912312522E-3</v>
      </c>
      <c r="AE1481" s="165">
        <v>11.5175</v>
      </c>
      <c r="AF1481">
        <f t="shared" si="50"/>
        <v>6.3008019596656915E-3</v>
      </c>
    </row>
    <row r="1482" spans="12:32">
      <c r="L1482" s="165">
        <v>33.209000000000003</v>
      </c>
      <c r="M1482">
        <f t="shared" si="51"/>
        <v>6.8314105949057527E-3</v>
      </c>
      <c r="AE1482" s="165">
        <v>11.517799999999999</v>
      </c>
      <c r="AF1482">
        <f t="shared" si="50"/>
        <v>6.3008150228852887E-3</v>
      </c>
    </row>
    <row r="1483" spans="12:32">
      <c r="L1483" s="165">
        <v>21.722100000000001</v>
      </c>
      <c r="M1483">
        <f t="shared" si="51"/>
        <v>6.6586536799857375E-3</v>
      </c>
      <c r="AE1483" s="165">
        <v>11.5197</v>
      </c>
      <c r="AF1483">
        <f t="shared" si="50"/>
        <v>6.3008977533730148E-3</v>
      </c>
    </row>
    <row r="1484" spans="12:32">
      <c r="L1484" s="165">
        <v>18.151499999999999</v>
      </c>
      <c r="M1484">
        <f t="shared" si="51"/>
        <v>6.5539309021044826E-3</v>
      </c>
      <c r="AE1484" s="165">
        <v>11.5306</v>
      </c>
      <c r="AF1484">
        <f t="shared" si="50"/>
        <v>6.3013722570829924E-3</v>
      </c>
    </row>
    <row r="1485" spans="12:32">
      <c r="L1485" s="165">
        <v>14.8344</v>
      </c>
      <c r="M1485">
        <f t="shared" si="51"/>
        <v>6.4365011873050142E-3</v>
      </c>
      <c r="AE1485" s="166">
        <v>11.5318</v>
      </c>
      <c r="AF1485">
        <f t="shared" si="50"/>
        <v>6.3014244847789478E-3</v>
      </c>
    </row>
    <row r="1486" spans="12:32">
      <c r="L1486" s="165">
        <v>41.511000000000003</v>
      </c>
      <c r="M1486">
        <f t="shared" si="51"/>
        <v>6.7932697679211037E-3</v>
      </c>
      <c r="AE1486" s="166">
        <v>11.5341</v>
      </c>
      <c r="AF1486">
        <f t="shared" si="50"/>
        <v>6.3015245816280749E-3</v>
      </c>
    </row>
    <row r="1487" spans="12:32">
      <c r="L1487" s="165">
        <v>21.3431</v>
      </c>
      <c r="M1487">
        <f t="shared" si="51"/>
        <v>6.6486391887765305E-3</v>
      </c>
      <c r="AE1487" s="165">
        <v>11.5426</v>
      </c>
      <c r="AF1487">
        <f t="shared" si="50"/>
        <v>6.3018944336596747E-3</v>
      </c>
    </row>
    <row r="1488" spans="12:32">
      <c r="L1488" s="165">
        <v>31.785699999999999</v>
      </c>
      <c r="M1488">
        <f t="shared" si="51"/>
        <v>6.8240939963596361E-3</v>
      </c>
      <c r="AE1488" s="165">
        <v>11.5433</v>
      </c>
      <c r="AF1488">
        <f t="shared" si="50"/>
        <v>6.3019248870735322E-3</v>
      </c>
    </row>
    <row r="1489" spans="12:32">
      <c r="L1489" s="165">
        <v>14.700799999999999</v>
      </c>
      <c r="M1489">
        <f t="shared" si="51"/>
        <v>6.43138075174704E-3</v>
      </c>
      <c r="AE1489" s="165">
        <v>11.554</v>
      </c>
      <c r="AF1489">
        <f t="shared" si="50"/>
        <v>6.302390294750328E-3</v>
      </c>
    </row>
    <row r="1490" spans="12:32">
      <c r="L1490" s="165">
        <v>12.0336</v>
      </c>
      <c r="M1490">
        <f t="shared" si="51"/>
        <v>6.3230681176147854E-3</v>
      </c>
      <c r="AE1490" s="165">
        <v>11.5573</v>
      </c>
      <c r="AF1490">
        <f t="shared" si="50"/>
        <v>6.3025337958989005E-3</v>
      </c>
    </row>
    <row r="1491" spans="12:32">
      <c r="L1491" s="165">
        <v>12.607900000000001</v>
      </c>
      <c r="M1491">
        <f t="shared" si="51"/>
        <v>6.3473543400207281E-3</v>
      </c>
      <c r="AE1491" s="165">
        <v>11.5602</v>
      </c>
      <c r="AF1491">
        <f t="shared" si="50"/>
        <v>6.302659889035063E-3</v>
      </c>
    </row>
    <row r="1492" spans="12:32">
      <c r="L1492" s="165">
        <v>23.142600000000002</v>
      </c>
      <c r="M1492">
        <f t="shared" si="51"/>
        <v>6.6938109723413729E-3</v>
      </c>
      <c r="AE1492" s="165">
        <v>11.5647</v>
      </c>
      <c r="AF1492">
        <f t="shared" si="50"/>
        <v>6.3028555249897266E-3</v>
      </c>
    </row>
    <row r="1493" spans="12:32">
      <c r="L1493" s="165">
        <v>11.514699999999999</v>
      </c>
      <c r="M1493">
        <f t="shared" si="51"/>
        <v>6.3006800295624856E-3</v>
      </c>
      <c r="AE1493" s="165">
        <v>11.565099999999999</v>
      </c>
      <c r="AF1493">
        <f t="shared" si="50"/>
        <v>6.3028729133332208E-3</v>
      </c>
    </row>
    <row r="1494" spans="12:32">
      <c r="L1494" s="165">
        <v>9.6866900000000005</v>
      </c>
      <c r="M1494">
        <f t="shared" si="51"/>
        <v>6.2185230710067683E-3</v>
      </c>
      <c r="AE1494" s="165">
        <v>11.568899999999999</v>
      </c>
      <c r="AF1494">
        <f t="shared" si="50"/>
        <v>6.3030380902254265E-3</v>
      </c>
    </row>
    <row r="1495" spans="12:32">
      <c r="L1495" s="165">
        <v>7.5464000000000002</v>
      </c>
      <c r="M1495">
        <f t="shared" si="51"/>
        <v>6.1160632857865478E-3</v>
      </c>
      <c r="AE1495" s="166">
        <v>11.5703</v>
      </c>
      <c r="AF1495">
        <f t="shared" si="50"/>
        <v>6.3030989392267667E-3</v>
      </c>
    </row>
    <row r="1496" spans="12:32">
      <c r="L1496" s="165">
        <v>17.471299999999999</v>
      </c>
      <c r="M1496">
        <f t="shared" si="51"/>
        <v>6.5313966207526117E-3</v>
      </c>
      <c r="AE1496" s="165">
        <v>11.571099999999999</v>
      </c>
      <c r="AF1496">
        <f t="shared" si="50"/>
        <v>6.3031337087203305E-3</v>
      </c>
    </row>
    <row r="1497" spans="12:32">
      <c r="L1497" s="165">
        <v>14.952199999999999</v>
      </c>
      <c r="M1497">
        <f t="shared" si="51"/>
        <v>6.4409914497890871E-3</v>
      </c>
      <c r="AE1497" s="165">
        <v>11.5716</v>
      </c>
      <c r="AF1497">
        <f t="shared" si="50"/>
        <v>6.3031554391499234E-3</v>
      </c>
    </row>
    <row r="1498" spans="12:32">
      <c r="L1498" s="165">
        <v>24.070399999999999</v>
      </c>
      <c r="M1498">
        <f t="shared" si="51"/>
        <v>6.7147267174489976E-3</v>
      </c>
      <c r="AE1498" s="165">
        <v>11.574299999999999</v>
      </c>
      <c r="AF1498">
        <f t="shared" si="50"/>
        <v>6.3032727767716812E-3</v>
      </c>
    </row>
    <row r="1499" spans="12:32">
      <c r="L1499" s="165">
        <v>20.730599999999999</v>
      </c>
      <c r="M1499">
        <f t="shared" si="51"/>
        <v>6.6318955444158731E-3</v>
      </c>
      <c r="AE1499" s="166">
        <v>11.5749</v>
      </c>
      <c r="AF1499">
        <f t="shared" si="50"/>
        <v>6.3032988502637263E-3</v>
      </c>
    </row>
    <row r="1500" spans="12:32">
      <c r="L1500" s="165">
        <v>9.9422300000000003</v>
      </c>
      <c r="M1500">
        <f t="shared" si="51"/>
        <v>6.230310578523383E-3</v>
      </c>
      <c r="AE1500" s="165">
        <v>11.576700000000001</v>
      </c>
      <c r="AF1500">
        <f t="shared" si="50"/>
        <v>6.3033770673906146E-3</v>
      </c>
    </row>
    <row r="1501" spans="12:32">
      <c r="L1501" s="165">
        <v>13.956200000000001</v>
      </c>
      <c r="M1501">
        <f t="shared" si="51"/>
        <v>6.4023028382483946E-3</v>
      </c>
      <c r="AE1501" s="165">
        <v>11.5769</v>
      </c>
      <c r="AF1501">
        <f t="shared" si="50"/>
        <v>6.3033857578723707E-3</v>
      </c>
    </row>
    <row r="1502" spans="12:32">
      <c r="L1502" s="165">
        <v>16.850999999999999</v>
      </c>
      <c r="M1502">
        <f t="shared" si="51"/>
        <v>6.5101435212874259E-3</v>
      </c>
      <c r="AE1502" s="178">
        <v>11.5799</v>
      </c>
      <c r="AF1502">
        <f t="shared" si="50"/>
        <v>6.3035161076554725E-3</v>
      </c>
    </row>
    <row r="1503" spans="12:32">
      <c r="L1503" s="165">
        <v>13.0646</v>
      </c>
      <c r="M1503">
        <f t="shared" si="51"/>
        <v>6.3662940684207246E-3</v>
      </c>
      <c r="AE1503" s="165">
        <v>11.582000000000001</v>
      </c>
      <c r="AF1503">
        <f t="shared" si="50"/>
        <v>6.3036073441994642E-3</v>
      </c>
    </row>
    <row r="1504" spans="12:32">
      <c r="L1504" s="165">
        <v>17.8278</v>
      </c>
      <c r="M1504">
        <f t="shared" si="51"/>
        <v>6.5433082126811508E-3</v>
      </c>
      <c r="AE1504" s="166">
        <v>11.5915</v>
      </c>
      <c r="AF1504">
        <f t="shared" si="50"/>
        <v>6.3040199954909511E-3</v>
      </c>
    </row>
    <row r="1505" spans="12:32">
      <c r="L1505" s="165">
        <v>6.9208499999999997</v>
      </c>
      <c r="M1505">
        <f t="shared" si="51"/>
        <v>6.0848917928108511E-3</v>
      </c>
      <c r="AE1505" s="165">
        <v>11.5932</v>
      </c>
      <c r="AF1505">
        <f t="shared" si="50"/>
        <v>6.3040938235874467E-3</v>
      </c>
    </row>
    <row r="1506" spans="12:32">
      <c r="L1506" s="165">
        <v>7.8792499999999999</v>
      </c>
      <c r="M1506">
        <f t="shared" si="51"/>
        <v>6.1324273080402983E-3</v>
      </c>
      <c r="AE1506" s="165">
        <v>11.597099999999999</v>
      </c>
      <c r="AF1506">
        <f t="shared" si="50"/>
        <v>6.3042631769867899E-3</v>
      </c>
    </row>
    <row r="1507" spans="12:32">
      <c r="L1507" s="165">
        <v>14.378</v>
      </c>
      <c r="M1507">
        <f t="shared" si="51"/>
        <v>6.4188869378026059E-3</v>
      </c>
      <c r="AE1507" s="165">
        <v>11.597099999999999</v>
      </c>
      <c r="AF1507">
        <f t="shared" si="50"/>
        <v>6.3042631769867899E-3</v>
      </c>
    </row>
    <row r="1508" spans="12:32">
      <c r="L1508" s="165">
        <v>42.822499999999998</v>
      </c>
      <c r="M1508">
        <f t="shared" si="51"/>
        <v>6.7747166859532318E-3</v>
      </c>
      <c r="AE1508" s="165">
        <v>11.5989</v>
      </c>
      <c r="AF1508">
        <f t="shared" si="50"/>
        <v>6.3043413321357961E-3</v>
      </c>
    </row>
    <row r="1509" spans="12:32">
      <c r="L1509" s="165">
        <v>24.787800000000001</v>
      </c>
      <c r="M1509">
        <f t="shared" si="51"/>
        <v>6.7297783213772291E-3</v>
      </c>
      <c r="AE1509" s="165">
        <v>11.6022</v>
      </c>
      <c r="AF1509">
        <f t="shared" si="50"/>
        <v>6.3044846035201843E-3</v>
      </c>
    </row>
    <row r="1510" spans="12:32">
      <c r="L1510" s="165">
        <v>15.828799999999999</v>
      </c>
      <c r="M1510">
        <f t="shared" si="51"/>
        <v>6.4736757126052386E-3</v>
      </c>
      <c r="AE1510" s="165">
        <v>11.6037</v>
      </c>
      <c r="AF1510">
        <f t="shared" si="50"/>
        <v>6.3045497212912173E-3</v>
      </c>
    </row>
    <row r="1511" spans="12:32">
      <c r="L1511" s="165">
        <v>25.896999999999998</v>
      </c>
      <c r="M1511">
        <f t="shared" si="51"/>
        <v>6.7511089159239543E-3</v>
      </c>
      <c r="AE1511" s="165">
        <v>11.604699999999999</v>
      </c>
      <c r="AF1511">
        <f t="shared" si="50"/>
        <v>6.3045931311990723E-3</v>
      </c>
    </row>
    <row r="1512" spans="12:32">
      <c r="L1512" s="165">
        <v>12.339700000000001</v>
      </c>
      <c r="M1512">
        <f t="shared" si="51"/>
        <v>6.3360773456051641E-3</v>
      </c>
      <c r="AE1512" s="165">
        <v>11.604900000000001</v>
      </c>
      <c r="AF1512">
        <f t="shared" si="50"/>
        <v>6.3046018129944469E-3</v>
      </c>
    </row>
    <row r="1513" spans="12:32">
      <c r="L1513" s="165">
        <v>10.759</v>
      </c>
      <c r="M1513">
        <f t="shared" si="51"/>
        <v>6.2673308239816561E-3</v>
      </c>
      <c r="AE1513" s="165">
        <v>11.6136</v>
      </c>
      <c r="AF1513">
        <f t="shared" si="50"/>
        <v>6.3049794110171999E-3</v>
      </c>
    </row>
    <row r="1514" spans="12:32">
      <c r="L1514" s="165">
        <v>13.5716</v>
      </c>
      <c r="M1514">
        <f t="shared" si="51"/>
        <v>6.386927979432919E-3</v>
      </c>
      <c r="AE1514" s="165">
        <v>11.623900000000001</v>
      </c>
      <c r="AF1514">
        <f t="shared" si="50"/>
        <v>6.3054263004929285E-3</v>
      </c>
    </row>
    <row r="1515" spans="12:32">
      <c r="L1515" s="165">
        <v>25.5443</v>
      </c>
      <c r="M1515">
        <f t="shared" si="51"/>
        <v>6.744583058929176E-3</v>
      </c>
      <c r="AE1515" s="165">
        <v>11.6241</v>
      </c>
      <c r="AF1515">
        <f t="shared" si="50"/>
        <v>6.3054349763286529E-3</v>
      </c>
    </row>
    <row r="1516" spans="12:32">
      <c r="L1516" s="165">
        <v>18.559200000000001</v>
      </c>
      <c r="M1516">
        <f t="shared" si="51"/>
        <v>6.5670473185984015E-3</v>
      </c>
      <c r="AE1516" s="165">
        <v>11.6272</v>
      </c>
      <c r="AF1516">
        <f t="shared" si="50"/>
        <v>6.3055694438419419E-3</v>
      </c>
    </row>
    <row r="1517" spans="12:32">
      <c r="L1517" s="165">
        <v>17.278600000000001</v>
      </c>
      <c r="M1517">
        <f t="shared" si="51"/>
        <v>6.5248657000633002E-3</v>
      </c>
      <c r="AE1517" s="165">
        <v>11.6282</v>
      </c>
      <c r="AF1517">
        <f t="shared" si="50"/>
        <v>6.3056128172766504E-3</v>
      </c>
    </row>
    <row r="1518" spans="12:32">
      <c r="L1518" s="165">
        <v>18.5289</v>
      </c>
      <c r="M1518">
        <f t="shared" si="51"/>
        <v>6.5660826321464081E-3</v>
      </c>
      <c r="AE1518" s="165">
        <v>11.629099999999999</v>
      </c>
      <c r="AF1518">
        <f t="shared" si="50"/>
        <v>6.3056518520405074E-3</v>
      </c>
    </row>
    <row r="1519" spans="12:32">
      <c r="L1519" s="165">
        <v>16.0688</v>
      </c>
      <c r="M1519">
        <f t="shared" si="51"/>
        <v>6.4823981068896728E-3</v>
      </c>
      <c r="AE1519" s="165">
        <v>11.630100000000001</v>
      </c>
      <c r="AF1519">
        <f t="shared" si="50"/>
        <v>6.3056952225254512E-3</v>
      </c>
    </row>
    <row r="1520" spans="12:32">
      <c r="L1520" s="165">
        <v>35.432000000000002</v>
      </c>
      <c r="M1520">
        <f t="shared" si="51"/>
        <v>6.8347184103712353E-3</v>
      </c>
      <c r="AE1520" s="165">
        <v>11.6356</v>
      </c>
      <c r="AF1520">
        <f t="shared" si="50"/>
        <v>6.3059337324396555E-3</v>
      </c>
    </row>
    <row r="1521" spans="12:32">
      <c r="L1521" s="165">
        <v>38.9133</v>
      </c>
      <c r="M1521">
        <f t="shared" si="51"/>
        <v>6.819996454092845E-3</v>
      </c>
      <c r="AE1521" s="166">
        <v>11.6389</v>
      </c>
      <c r="AF1521">
        <f t="shared" si="50"/>
        <v>6.3060768158425011E-3</v>
      </c>
    </row>
    <row r="1522" spans="12:32">
      <c r="L1522" s="165">
        <v>22.7669</v>
      </c>
      <c r="M1522">
        <f t="shared" si="51"/>
        <v>6.6848794954293663E-3</v>
      </c>
      <c r="AE1522" s="165">
        <v>11.64</v>
      </c>
      <c r="AF1522">
        <f t="shared" si="50"/>
        <v>6.306124506552214E-3</v>
      </c>
    </row>
    <row r="1523" spans="12:32">
      <c r="L1523" s="165">
        <v>13.3924</v>
      </c>
      <c r="M1523">
        <f t="shared" si="51"/>
        <v>6.3796822573963432E-3</v>
      </c>
      <c r="AE1523" s="166">
        <v>11.641299999999999</v>
      </c>
      <c r="AF1523">
        <f t="shared" si="50"/>
        <v>6.3061808658775023E-3</v>
      </c>
    </row>
    <row r="1524" spans="12:32">
      <c r="L1524" s="165">
        <v>22.191400000000002</v>
      </c>
      <c r="M1524">
        <f t="shared" si="51"/>
        <v>6.6706853604792228E-3</v>
      </c>
      <c r="AE1524" s="165">
        <v>11.6419</v>
      </c>
      <c r="AF1524">
        <f t="shared" si="50"/>
        <v>6.3062068769886041E-3</v>
      </c>
    </row>
    <row r="1525" spans="12:32">
      <c r="L1525" s="165">
        <v>20.901499999999999</v>
      </c>
      <c r="M1525">
        <f t="shared" si="51"/>
        <v>6.6366366234916962E-3</v>
      </c>
      <c r="AE1525" s="165">
        <v>11.643000000000001</v>
      </c>
      <c r="AF1525">
        <f t="shared" si="50"/>
        <v>6.3062545625735753E-3</v>
      </c>
    </row>
    <row r="1526" spans="12:32">
      <c r="L1526" s="165">
        <v>9.5639000000000003</v>
      </c>
      <c r="M1526">
        <f t="shared" si="51"/>
        <v>6.2128246114136441E-3</v>
      </c>
      <c r="AE1526" s="165">
        <v>11.644299999999999</v>
      </c>
      <c r="AF1526">
        <f t="shared" si="50"/>
        <v>6.3063109158421806E-3</v>
      </c>
    </row>
    <row r="1527" spans="12:32">
      <c r="L1527" s="165">
        <v>13.810700000000001</v>
      </c>
      <c r="M1527">
        <f t="shared" si="51"/>
        <v>6.3965146072355516E-3</v>
      </c>
      <c r="AE1527" s="165">
        <v>11.645300000000001</v>
      </c>
      <c r="AF1527">
        <f t="shared" si="50"/>
        <v>6.3063542627243077E-3</v>
      </c>
    </row>
    <row r="1528" spans="12:32">
      <c r="L1528" s="165">
        <v>45.083100000000002</v>
      </c>
      <c r="M1528">
        <f t="shared" si="51"/>
        <v>6.7348698207478361E-3</v>
      </c>
      <c r="AE1528" s="166">
        <v>11.645799999999999</v>
      </c>
      <c r="AF1528">
        <f t="shared" si="50"/>
        <v>6.3063759355829569E-3</v>
      </c>
    </row>
    <row r="1529" spans="12:32">
      <c r="L1529" s="165">
        <v>24.117699999999999</v>
      </c>
      <c r="M1529">
        <f t="shared" si="51"/>
        <v>6.7157493098161502E-3</v>
      </c>
      <c r="AE1529" s="166">
        <v>11.648400000000001</v>
      </c>
      <c r="AF1529">
        <f t="shared" si="50"/>
        <v>6.3064886281887309E-3</v>
      </c>
    </row>
    <row r="1530" spans="12:32">
      <c r="L1530" s="165">
        <v>9.1973900000000004</v>
      </c>
      <c r="M1530">
        <f t="shared" si="51"/>
        <v>6.1956835216840783E-3</v>
      </c>
      <c r="AE1530" s="166">
        <v>11.6493</v>
      </c>
      <c r="AF1530">
        <f t="shared" si="50"/>
        <v>6.3065276347213598E-3</v>
      </c>
    </row>
    <row r="1531" spans="12:32">
      <c r="L1531" s="165">
        <v>17.756900000000002</v>
      </c>
      <c r="M1531">
        <f t="shared" si="51"/>
        <v>6.5409569681179995E-3</v>
      </c>
      <c r="AE1531" s="165">
        <v>11.6494</v>
      </c>
      <c r="AF1531">
        <f t="shared" si="50"/>
        <v>6.306531968702879E-3</v>
      </c>
    </row>
    <row r="1532" spans="12:32">
      <c r="L1532" s="165">
        <v>19.2151</v>
      </c>
      <c r="M1532">
        <f t="shared" si="51"/>
        <v>6.5875293867919031E-3</v>
      </c>
      <c r="AE1532" s="165">
        <v>11.6539</v>
      </c>
      <c r="AF1532">
        <f t="shared" si="50"/>
        <v>6.3067269817944655E-3</v>
      </c>
    </row>
    <row r="1533" spans="12:32">
      <c r="L1533" s="165">
        <v>12.9917</v>
      </c>
      <c r="M1533">
        <f t="shared" si="51"/>
        <v>6.3632931876929089E-3</v>
      </c>
      <c r="AE1533" s="165">
        <v>11.6554</v>
      </c>
      <c r="AF1533">
        <f t="shared" si="50"/>
        <v>6.3067919791680999E-3</v>
      </c>
    </row>
    <row r="1534" spans="12:32">
      <c r="L1534" s="165">
        <v>15.8714</v>
      </c>
      <c r="M1534">
        <f t="shared" si="51"/>
        <v>6.4752310717683011E-3</v>
      </c>
      <c r="AE1534" s="165">
        <v>11.658899999999999</v>
      </c>
      <c r="AF1534">
        <f t="shared" si="50"/>
        <v>6.3069436261134681E-3</v>
      </c>
    </row>
    <row r="1535" spans="12:32">
      <c r="L1535" s="165">
        <v>19.8901</v>
      </c>
      <c r="M1535">
        <f t="shared" si="51"/>
        <v>6.6078033487714455E-3</v>
      </c>
      <c r="AE1535" s="165">
        <v>11.664899999999999</v>
      </c>
      <c r="AF1535">
        <f t="shared" si="50"/>
        <v>6.3072035480270568E-3</v>
      </c>
    </row>
    <row r="1536" spans="12:32">
      <c r="L1536" s="165">
        <v>8.7122399999999995</v>
      </c>
      <c r="M1536">
        <f t="shared" si="51"/>
        <v>6.1726922224878515E-3</v>
      </c>
      <c r="AE1536" s="166">
        <v>11.664899999999999</v>
      </c>
      <c r="AF1536">
        <f t="shared" si="50"/>
        <v>6.3072035480270568E-3</v>
      </c>
    </row>
    <row r="1537" spans="12:32">
      <c r="L1537" s="165">
        <v>14.5977</v>
      </c>
      <c r="M1537">
        <f t="shared" si="51"/>
        <v>6.4274090429317339E-3</v>
      </c>
      <c r="AE1537" s="165">
        <v>11.6655</v>
      </c>
      <c r="AF1537">
        <f t="shared" si="50"/>
        <v>6.3072295371419855E-3</v>
      </c>
    </row>
    <row r="1538" spans="12:32">
      <c r="L1538" s="165">
        <v>10.3437</v>
      </c>
      <c r="M1538">
        <f t="shared" si="51"/>
        <v>6.2486327692731838E-3</v>
      </c>
      <c r="AE1538" s="165">
        <v>11.6701</v>
      </c>
      <c r="AF1538">
        <f t="shared" si="50"/>
        <v>6.3074287684386204E-3</v>
      </c>
    </row>
    <row r="1539" spans="12:32">
      <c r="L1539" s="165">
        <v>10.870200000000001</v>
      </c>
      <c r="M1539">
        <f t="shared" si="51"/>
        <v>6.2722929778303051E-3</v>
      </c>
      <c r="AE1539" s="166">
        <v>11.6732</v>
      </c>
      <c r="AF1539">
        <f t="shared" si="50"/>
        <v>6.3075630144612607E-3</v>
      </c>
    </row>
    <row r="1540" spans="12:32">
      <c r="L1540" s="165">
        <v>8.4624600000000001</v>
      </c>
      <c r="M1540">
        <f t="shared" si="51"/>
        <v>6.160722440160111E-3</v>
      </c>
      <c r="AE1540" s="165">
        <v>11.6752</v>
      </c>
      <c r="AF1540">
        <f t="shared" si="50"/>
        <v>6.3076496168725177E-3</v>
      </c>
    </row>
    <row r="1541" spans="12:32">
      <c r="L1541" s="165">
        <v>18.720700000000001</v>
      </c>
      <c r="M1541">
        <f t="shared" si="51"/>
        <v>6.572161643559101E-3</v>
      </c>
      <c r="AE1541" s="165">
        <v>11.680999999999999</v>
      </c>
      <c r="AF1541">
        <f t="shared" ref="AF1541:AF1604" si="52">NORMDIST(AE1541,$N$9,$O$9,FALSE)</f>
        <v>6.3079007287083766E-3</v>
      </c>
    </row>
    <row r="1542" spans="12:32">
      <c r="L1542" s="165">
        <v>16.476299999999998</v>
      </c>
      <c r="M1542">
        <f t="shared" si="51"/>
        <v>6.4969833399260105E-3</v>
      </c>
      <c r="AE1542" s="165">
        <v>11.6813</v>
      </c>
      <c r="AF1542">
        <f t="shared" si="52"/>
        <v>6.3079137158293967E-3</v>
      </c>
    </row>
    <row r="1543" spans="12:32">
      <c r="L1543" s="165">
        <v>18.5748</v>
      </c>
      <c r="M1543">
        <f t="shared" si="51"/>
        <v>6.5675433539609928E-3</v>
      </c>
      <c r="AE1543" s="165">
        <v>11.692299999999999</v>
      </c>
      <c r="AF1543">
        <f t="shared" si="52"/>
        <v>6.3083898136522794E-3</v>
      </c>
    </row>
    <row r="1544" spans="12:32">
      <c r="L1544" s="165">
        <v>48.0685</v>
      </c>
      <c r="M1544">
        <f t="shared" si="51"/>
        <v>6.6672638942353911E-3</v>
      </c>
      <c r="AE1544" s="166">
        <v>11.694000000000001</v>
      </c>
      <c r="AF1544">
        <f t="shared" si="52"/>
        <v>6.3084633756238032E-3</v>
      </c>
    </row>
    <row r="1545" spans="12:32">
      <c r="L1545" s="165">
        <v>25.7028</v>
      </c>
      <c r="M1545">
        <f t="shared" ref="M1545:M1608" si="53">NORMDIST(L1545,$N$9,$O$9,FALSE)</f>
        <v>6.7475454169091198E-3</v>
      </c>
      <c r="AE1545" s="165">
        <v>11.697800000000001</v>
      </c>
      <c r="AF1545">
        <f t="shared" si="52"/>
        <v>6.3086277920174037E-3</v>
      </c>
    </row>
    <row r="1546" spans="12:32">
      <c r="L1546" s="165">
        <v>18.0595</v>
      </c>
      <c r="M1546">
        <f t="shared" si="53"/>
        <v>6.5509305283682085E-3</v>
      </c>
      <c r="AE1546" s="165">
        <v>11.7033</v>
      </c>
      <c r="AF1546">
        <f t="shared" si="52"/>
        <v>6.3088657233436474E-3</v>
      </c>
    </row>
    <row r="1547" spans="12:32">
      <c r="L1547" s="165">
        <v>22.875900000000001</v>
      </c>
      <c r="M1547">
        <f t="shared" si="53"/>
        <v>6.6874980444193164E-3</v>
      </c>
      <c r="AE1547" s="166">
        <v>11.7052</v>
      </c>
      <c r="AF1547">
        <f t="shared" si="52"/>
        <v>6.3089479068690335E-3</v>
      </c>
    </row>
    <row r="1548" spans="12:32">
      <c r="L1548" s="165">
        <v>13.673500000000001</v>
      </c>
      <c r="M1548">
        <f t="shared" si="53"/>
        <v>6.3910249780565788E-3</v>
      </c>
      <c r="AE1548" s="165">
        <v>11.706300000000001</v>
      </c>
      <c r="AF1548">
        <f t="shared" si="52"/>
        <v>6.3089954842386027E-3</v>
      </c>
    </row>
    <row r="1549" spans="12:32">
      <c r="L1549" s="165">
        <v>9.7500599999999995</v>
      </c>
      <c r="M1549">
        <f t="shared" si="53"/>
        <v>6.2214552300210594E-3</v>
      </c>
      <c r="AE1549" s="165">
        <v>11.7142</v>
      </c>
      <c r="AF1549">
        <f t="shared" si="52"/>
        <v>6.3093371209622124E-3</v>
      </c>
    </row>
    <row r="1550" spans="12:32">
      <c r="L1550" s="165">
        <v>9.3684600000000007</v>
      </c>
      <c r="M1550">
        <f t="shared" si="53"/>
        <v>6.2037087402702015E-3</v>
      </c>
      <c r="AE1550" s="165">
        <v>11.715299999999999</v>
      </c>
      <c r="AF1550">
        <f t="shared" si="52"/>
        <v>6.3093846829327949E-3</v>
      </c>
    </row>
    <row r="1551" spans="12:32">
      <c r="L1551" s="165">
        <v>15.4956</v>
      </c>
      <c r="M1551">
        <f t="shared" si="53"/>
        <v>6.4614044620210061E-3</v>
      </c>
      <c r="AE1551" s="166">
        <v>11.7178</v>
      </c>
      <c r="AF1551">
        <f t="shared" si="52"/>
        <v>6.3094927713200485E-3</v>
      </c>
    </row>
    <row r="1552" spans="12:32">
      <c r="L1552" s="165">
        <v>13.5967</v>
      </c>
      <c r="M1552">
        <f t="shared" si="53"/>
        <v>6.3879387151477181E-3</v>
      </c>
      <c r="AE1552" s="165">
        <v>11.7204</v>
      </c>
      <c r="AF1552">
        <f t="shared" si="52"/>
        <v>6.3096051729283238E-3</v>
      </c>
    </row>
    <row r="1553" spans="12:32">
      <c r="L1553" s="165">
        <v>13.2624</v>
      </c>
      <c r="M1553">
        <f t="shared" si="53"/>
        <v>6.3743934155342553E-3</v>
      </c>
      <c r="AE1553" s="165">
        <v>11.721500000000001</v>
      </c>
      <c r="AF1553">
        <f t="shared" si="52"/>
        <v>6.3096527242888474E-3</v>
      </c>
    </row>
    <row r="1554" spans="12:32">
      <c r="L1554" s="165">
        <v>16.207599999999999</v>
      </c>
      <c r="M1554">
        <f t="shared" si="53"/>
        <v>6.4873978622010681E-3</v>
      </c>
      <c r="AE1554" s="165">
        <v>11.725300000000001</v>
      </c>
      <c r="AF1554">
        <f t="shared" si="52"/>
        <v>6.3098169781398566E-3</v>
      </c>
    </row>
    <row r="1555" spans="12:32">
      <c r="L1555" s="165">
        <v>41.327500000000001</v>
      </c>
      <c r="M1555">
        <f t="shared" si="53"/>
        <v>6.7955960881585968E-3</v>
      </c>
      <c r="AE1555" s="165">
        <v>11.726900000000001</v>
      </c>
      <c r="AF1555">
        <f t="shared" si="52"/>
        <v>6.3098861309342832E-3</v>
      </c>
    </row>
    <row r="1556" spans="12:32">
      <c r="L1556" s="165">
        <v>21.834900000000001</v>
      </c>
      <c r="M1556">
        <f t="shared" si="53"/>
        <v>6.6615829223172478E-3</v>
      </c>
      <c r="AE1556" s="165">
        <v>11.728199999999999</v>
      </c>
      <c r="AF1556">
        <f t="shared" si="52"/>
        <v>6.3099423146466011E-3</v>
      </c>
    </row>
    <row r="1557" spans="12:32">
      <c r="L1557" s="165">
        <v>29.789200000000001</v>
      </c>
      <c r="M1557">
        <f t="shared" si="53"/>
        <v>6.807019794003809E-3</v>
      </c>
      <c r="AE1557" s="165">
        <v>11.7285</v>
      </c>
      <c r="AF1557">
        <f t="shared" si="52"/>
        <v>6.3099552797452139E-3</v>
      </c>
    </row>
    <row r="1558" spans="12:32">
      <c r="L1558" s="165">
        <v>107.072</v>
      </c>
      <c r="M1558">
        <f t="shared" si="53"/>
        <v>3.1932116799553599E-3</v>
      </c>
      <c r="AE1558" s="166">
        <v>11.7288</v>
      </c>
      <c r="AF1558">
        <f t="shared" si="52"/>
        <v>6.3099682447037772E-3</v>
      </c>
    </row>
    <row r="1559" spans="12:32">
      <c r="L1559" s="165"/>
      <c r="M1559">
        <f t="shared" si="53"/>
        <v>5.7065367181851909E-3</v>
      </c>
      <c r="AE1559" s="165">
        <v>11.7294</v>
      </c>
      <c r="AF1559">
        <f t="shared" si="52"/>
        <v>6.3099941742007478E-3</v>
      </c>
    </row>
    <row r="1560" spans="12:32">
      <c r="L1560" s="165">
        <v>88.477400000000003</v>
      </c>
      <c r="M1560">
        <f t="shared" si="53"/>
        <v>4.4965232593838214E-3</v>
      </c>
      <c r="AE1560" s="165">
        <v>11.7302</v>
      </c>
      <c r="AF1560">
        <f t="shared" si="52"/>
        <v>6.3100287459919345E-3</v>
      </c>
    </row>
    <row r="1561" spans="12:32">
      <c r="L1561" s="165"/>
      <c r="M1561">
        <f t="shared" si="53"/>
        <v>5.7065367181851909E-3</v>
      </c>
      <c r="AE1561" s="165">
        <v>11.732200000000001</v>
      </c>
      <c r="AF1561">
        <f t="shared" si="52"/>
        <v>6.3101151711125779E-3</v>
      </c>
    </row>
    <row r="1562" spans="12:32">
      <c r="L1562" s="165">
        <v>15.7248</v>
      </c>
      <c r="M1562">
        <f t="shared" si="53"/>
        <v>6.4698656840611549E-3</v>
      </c>
      <c r="AE1562" s="165">
        <v>11.7324</v>
      </c>
      <c r="AF1562">
        <f t="shared" si="52"/>
        <v>6.3101238132822722E-3</v>
      </c>
    </row>
    <row r="1563" spans="12:32">
      <c r="L1563" s="165">
        <v>8.1150699999999993</v>
      </c>
      <c r="M1563">
        <f t="shared" si="53"/>
        <v>6.1439265812932966E-3</v>
      </c>
      <c r="AE1563" s="166">
        <v>11.7356</v>
      </c>
      <c r="AF1563">
        <f t="shared" si="52"/>
        <v>6.3102620795311964E-3</v>
      </c>
    </row>
    <row r="1564" spans="12:32">
      <c r="L1564" s="165">
        <v>11.3193</v>
      </c>
      <c r="M1564">
        <f t="shared" si="53"/>
        <v>6.2921411122748806E-3</v>
      </c>
      <c r="AE1564" s="165">
        <v>11.735900000000001</v>
      </c>
      <c r="AF1564">
        <f t="shared" si="52"/>
        <v>6.310275041174959E-3</v>
      </c>
    </row>
    <row r="1565" spans="12:32">
      <c r="L1565" s="165">
        <v>157.93</v>
      </c>
      <c r="M1565">
        <f t="shared" si="53"/>
        <v>7.4563179201437007E-4</v>
      </c>
      <c r="AE1565" s="165">
        <v>11.741899999999999</v>
      </c>
      <c r="AF1565">
        <f t="shared" si="52"/>
        <v>6.3105342446333791E-3</v>
      </c>
    </row>
    <row r="1566" spans="12:32">
      <c r="L1566" s="165">
        <v>35.741999999999997</v>
      </c>
      <c r="M1566">
        <f t="shared" si="53"/>
        <v>6.8343921717367003E-3</v>
      </c>
      <c r="AE1566" s="165">
        <v>11.742000000000001</v>
      </c>
      <c r="AF1566">
        <f t="shared" si="52"/>
        <v>6.3105385642162797E-3</v>
      </c>
    </row>
    <row r="1567" spans="12:32">
      <c r="L1567" s="165">
        <v>13.616899999999999</v>
      </c>
      <c r="M1567">
        <f t="shared" si="53"/>
        <v>6.3887513941066421E-3</v>
      </c>
      <c r="AE1567" s="165">
        <v>11.747</v>
      </c>
      <c r="AF1567">
        <f t="shared" si="52"/>
        <v>6.3107545235139622E-3</v>
      </c>
    </row>
    <row r="1568" spans="12:32">
      <c r="L1568" s="165">
        <v>18.394300000000001</v>
      </c>
      <c r="M1568">
        <f t="shared" si="53"/>
        <v>6.5617775974946904E-3</v>
      </c>
      <c r="AE1568" s="165">
        <v>11.7493</v>
      </c>
      <c r="AF1568">
        <f t="shared" si="52"/>
        <v>6.3108538517220227E-3</v>
      </c>
    </row>
    <row r="1569" spans="12:32">
      <c r="L1569" s="165">
        <v>35.7864</v>
      </c>
      <c r="M1569">
        <f t="shared" si="53"/>
        <v>6.8343296645075168E-3</v>
      </c>
      <c r="AE1569" s="178">
        <v>11.7523</v>
      </c>
      <c r="AF1569">
        <f t="shared" si="52"/>
        <v>6.3109833978771722E-3</v>
      </c>
    </row>
    <row r="1570" spans="12:32">
      <c r="L1570" s="165">
        <v>16.731999999999999</v>
      </c>
      <c r="M1570">
        <f t="shared" si="53"/>
        <v>6.5059901809103272E-3</v>
      </c>
      <c r="AE1570" s="165">
        <v>11.7523</v>
      </c>
      <c r="AF1570">
        <f t="shared" si="52"/>
        <v>6.3109833978771722E-3</v>
      </c>
    </row>
    <row r="1571" spans="12:32">
      <c r="L1571" s="165">
        <v>12.4498</v>
      </c>
      <c r="M1571">
        <f t="shared" si="53"/>
        <v>6.3407204877480687E-3</v>
      </c>
      <c r="AE1571" s="166">
        <v>11.754300000000001</v>
      </c>
      <c r="AF1571">
        <f t="shared" si="52"/>
        <v>6.3110697541958255E-3</v>
      </c>
    </row>
    <row r="1572" spans="12:32">
      <c r="L1572" s="165">
        <v>35.1873</v>
      </c>
      <c r="M1572">
        <f t="shared" si="53"/>
        <v>6.8348397844941742E-3</v>
      </c>
      <c r="AE1572" s="165">
        <v>11.7544</v>
      </c>
      <c r="AF1572">
        <f t="shared" si="52"/>
        <v>6.3110740718482711E-3</v>
      </c>
    </row>
    <row r="1573" spans="12:32">
      <c r="L1573" s="165">
        <v>12.9245</v>
      </c>
      <c r="M1573">
        <f t="shared" si="53"/>
        <v>6.3605194083134094E-3</v>
      </c>
      <c r="AE1573" s="166">
        <v>11.7654</v>
      </c>
      <c r="AF1573">
        <f t="shared" si="52"/>
        <v>6.3115489185518181E-3</v>
      </c>
    </row>
    <row r="1574" spans="12:32">
      <c r="L1574" s="165">
        <v>45.6691</v>
      </c>
      <c r="M1574">
        <f t="shared" si="53"/>
        <v>6.7229328392982022E-3</v>
      </c>
      <c r="AE1574" s="166">
        <v>11.766</v>
      </c>
      <c r="AF1574">
        <f t="shared" si="52"/>
        <v>6.3115748138616477E-3</v>
      </c>
    </row>
    <row r="1575" spans="12:32">
      <c r="L1575" s="165"/>
      <c r="M1575">
        <f t="shared" si="53"/>
        <v>5.7065367181851909E-3</v>
      </c>
      <c r="AE1575" s="166">
        <v>11.773899999999999</v>
      </c>
      <c r="AF1575">
        <f t="shared" si="52"/>
        <v>6.3119157164796998E-3</v>
      </c>
    </row>
    <row r="1576" spans="12:32">
      <c r="L1576" s="165"/>
      <c r="M1576">
        <f t="shared" si="53"/>
        <v>5.7065367181851909E-3</v>
      </c>
      <c r="AE1576" s="165">
        <v>11.7788</v>
      </c>
      <c r="AF1576">
        <f t="shared" si="52"/>
        <v>6.3121271135575851E-3</v>
      </c>
    </row>
    <row r="1577" spans="12:32">
      <c r="L1577" s="165"/>
      <c r="M1577">
        <f t="shared" si="53"/>
        <v>5.7065367181851909E-3</v>
      </c>
      <c r="AE1577" s="166">
        <v>11.7807</v>
      </c>
      <c r="AF1577">
        <f t="shared" si="52"/>
        <v>6.3122090737891502E-3</v>
      </c>
    </row>
    <row r="1578" spans="12:32">
      <c r="L1578" s="165"/>
      <c r="M1578">
        <f t="shared" si="53"/>
        <v>5.7065367181851909E-3</v>
      </c>
      <c r="AE1578" s="165">
        <v>11.784000000000001</v>
      </c>
      <c r="AF1578">
        <f t="shared" si="52"/>
        <v>6.3123514124025911E-3</v>
      </c>
    </row>
    <row r="1579" spans="12:32">
      <c r="L1579" s="165">
        <v>18.546199999999999</v>
      </c>
      <c r="M1579">
        <f t="shared" si="53"/>
        <v>6.5666336261037536E-3</v>
      </c>
      <c r="AE1579" s="165">
        <v>11.791399999999999</v>
      </c>
      <c r="AF1579">
        <f t="shared" si="52"/>
        <v>6.3126705342725379E-3</v>
      </c>
    </row>
    <row r="1580" spans="12:32">
      <c r="L1580" s="165">
        <v>20.965499999999999</v>
      </c>
      <c r="M1580">
        <f t="shared" si="53"/>
        <v>6.6383983263550274E-3</v>
      </c>
      <c r="AE1580" s="165">
        <v>11.791499999999999</v>
      </c>
      <c r="AF1580">
        <f t="shared" si="52"/>
        <v>6.3126748461458824E-3</v>
      </c>
    </row>
    <row r="1581" spans="12:32">
      <c r="L1581" s="165"/>
      <c r="M1581">
        <f t="shared" si="53"/>
        <v>5.7065367181851909E-3</v>
      </c>
      <c r="AE1581" s="165">
        <v>11.792199999999999</v>
      </c>
      <c r="AF1581">
        <f t="shared" si="52"/>
        <v>6.3127050288229441E-3</v>
      </c>
    </row>
    <row r="1582" spans="12:32">
      <c r="L1582" s="165">
        <v>24.6143</v>
      </c>
      <c r="M1582">
        <f t="shared" si="53"/>
        <v>6.7262282203452177E-3</v>
      </c>
      <c r="AE1582" s="165">
        <v>11.7933</v>
      </c>
      <c r="AF1582">
        <f t="shared" si="52"/>
        <v>6.3127524572012175E-3</v>
      </c>
    </row>
    <row r="1583" spans="12:32">
      <c r="L1583" s="165">
        <v>35.356099999999998</v>
      </c>
      <c r="M1583">
        <f t="shared" si="53"/>
        <v>6.834768908721282E-3</v>
      </c>
      <c r="AE1583" s="166">
        <v>11.7936</v>
      </c>
      <c r="AF1583">
        <f t="shared" si="52"/>
        <v>6.312765391886202E-3</v>
      </c>
    </row>
    <row r="1584" spans="12:32">
      <c r="L1584" s="165"/>
      <c r="M1584">
        <f t="shared" si="53"/>
        <v>5.7065367181851909E-3</v>
      </c>
      <c r="AE1584" s="165">
        <v>11.7966</v>
      </c>
      <c r="AF1584">
        <f t="shared" si="52"/>
        <v>6.3128947310215466E-3</v>
      </c>
    </row>
    <row r="1585" spans="12:32">
      <c r="L1585" s="165">
        <v>23.103100000000001</v>
      </c>
      <c r="M1585">
        <f t="shared" si="53"/>
        <v>6.6928844260492788E-3</v>
      </c>
      <c r="AE1585" s="165">
        <v>11.8001</v>
      </c>
      <c r="AF1585">
        <f t="shared" si="52"/>
        <v>6.3130456089507394E-3</v>
      </c>
    </row>
    <row r="1586" spans="12:32">
      <c r="L1586" s="165"/>
      <c r="M1586">
        <f t="shared" si="53"/>
        <v>5.7065367181851909E-3</v>
      </c>
      <c r="AE1586" s="165">
        <v>11.804</v>
      </c>
      <c r="AF1586">
        <f t="shared" si="52"/>
        <v>6.3132137075799111E-3</v>
      </c>
    </row>
    <row r="1587" spans="12:32">
      <c r="L1587" s="165">
        <v>21.7514</v>
      </c>
      <c r="M1587">
        <f t="shared" si="53"/>
        <v>6.659416823124E-3</v>
      </c>
      <c r="AE1587" s="165">
        <v>11.808</v>
      </c>
      <c r="AF1587">
        <f t="shared" si="52"/>
        <v>6.3133860918008463E-3</v>
      </c>
    </row>
    <row r="1588" spans="12:32">
      <c r="L1588" s="165">
        <v>13.130800000000001</v>
      </c>
      <c r="M1588">
        <f t="shared" si="53"/>
        <v>6.3690117668109419E-3</v>
      </c>
      <c r="AE1588" s="165">
        <v>11.812099999999999</v>
      </c>
      <c r="AF1588">
        <f t="shared" si="52"/>
        <v>6.3135627597405621E-3</v>
      </c>
    </row>
    <row r="1589" spans="12:32">
      <c r="L1589" s="165">
        <v>13.245200000000001</v>
      </c>
      <c r="M1589">
        <f t="shared" si="53"/>
        <v>6.3736916212847302E-3</v>
      </c>
      <c r="AE1589" s="165">
        <v>11.8142</v>
      </c>
      <c r="AF1589">
        <f t="shared" si="52"/>
        <v>6.3136532380477818E-3</v>
      </c>
    </row>
    <row r="1590" spans="12:32">
      <c r="L1590" s="165">
        <v>23.981000000000002</v>
      </c>
      <c r="M1590">
        <f t="shared" si="53"/>
        <v>6.712782338516036E-3</v>
      </c>
      <c r="AE1590" s="165">
        <v>11.8184</v>
      </c>
      <c r="AF1590">
        <f t="shared" si="52"/>
        <v>6.3138341740337474E-3</v>
      </c>
    </row>
    <row r="1591" spans="12:32">
      <c r="L1591" s="165">
        <v>14.108700000000001</v>
      </c>
      <c r="M1591">
        <f t="shared" si="53"/>
        <v>6.4083324221270105E-3</v>
      </c>
      <c r="AE1591" s="165">
        <v>11.8223</v>
      </c>
      <c r="AF1591">
        <f t="shared" si="52"/>
        <v>6.3140021613909154E-3</v>
      </c>
    </row>
    <row r="1592" spans="12:32">
      <c r="L1592" s="165">
        <v>9.7081999999999997</v>
      </c>
      <c r="M1592">
        <f t="shared" si="53"/>
        <v>6.2195190155036597E-3</v>
      </c>
      <c r="AE1592" s="165">
        <v>11.823</v>
      </c>
      <c r="AF1592">
        <f t="shared" si="52"/>
        <v>6.314032310457132E-3</v>
      </c>
    </row>
    <row r="1593" spans="12:32">
      <c r="L1593" s="165">
        <v>7.56168</v>
      </c>
      <c r="M1593">
        <f t="shared" si="53"/>
        <v>6.116817900751856E-3</v>
      </c>
      <c r="AE1593" s="165">
        <v>11.823499999999999</v>
      </c>
      <c r="AF1593">
        <f t="shared" si="52"/>
        <v>6.3140538450365781E-3</v>
      </c>
    </row>
    <row r="1594" spans="12:32">
      <c r="L1594" s="165"/>
      <c r="M1594">
        <f t="shared" si="53"/>
        <v>5.7065367181851909E-3</v>
      </c>
      <c r="AE1594" s="165">
        <v>11.8241</v>
      </c>
      <c r="AF1594">
        <f t="shared" si="52"/>
        <v>6.3140796860172684E-3</v>
      </c>
    </row>
    <row r="1595" spans="12:32">
      <c r="L1595" s="165"/>
      <c r="M1595">
        <f t="shared" si="53"/>
        <v>5.7065367181851909E-3</v>
      </c>
      <c r="AE1595" s="165">
        <v>11.825200000000001</v>
      </c>
      <c r="AF1595">
        <f t="shared" si="52"/>
        <v>6.3141270596903491E-3</v>
      </c>
    </row>
    <row r="1596" spans="12:32">
      <c r="L1596" s="165">
        <v>22.770700000000001</v>
      </c>
      <c r="M1596">
        <f t="shared" si="53"/>
        <v>6.6849711592413307E-3</v>
      </c>
      <c r="AE1596" s="165">
        <v>11.83</v>
      </c>
      <c r="AF1596">
        <f t="shared" si="52"/>
        <v>6.314333759088471E-3</v>
      </c>
    </row>
    <row r="1597" spans="12:32">
      <c r="L1597" s="165">
        <v>15.534800000000001</v>
      </c>
      <c r="M1597">
        <f t="shared" si="53"/>
        <v>6.4628578615512277E-3</v>
      </c>
      <c r="AE1597" s="165">
        <v>11.8317</v>
      </c>
      <c r="AF1597">
        <f t="shared" si="52"/>
        <v>6.314406956507825E-3</v>
      </c>
    </row>
    <row r="1598" spans="12:32">
      <c r="L1598" s="165">
        <v>11.999499999999999</v>
      </c>
      <c r="M1598">
        <f t="shared" si="53"/>
        <v>6.3216097618126917E-3</v>
      </c>
      <c r="AE1598" s="165">
        <v>11.834300000000001</v>
      </c>
      <c r="AF1598">
        <f t="shared" si="52"/>
        <v>6.3145188967826619E-3</v>
      </c>
    </row>
    <row r="1599" spans="12:32">
      <c r="L1599" s="165">
        <v>13.933299999999999</v>
      </c>
      <c r="M1599">
        <f t="shared" si="53"/>
        <v>6.4013941287263927E-3</v>
      </c>
      <c r="AE1599" s="165">
        <v>11.8371</v>
      </c>
      <c r="AF1599">
        <f t="shared" si="52"/>
        <v>6.3146394360548853E-3</v>
      </c>
    </row>
    <row r="1600" spans="12:32">
      <c r="L1600" s="165">
        <v>13.6968</v>
      </c>
      <c r="M1600">
        <f t="shared" si="53"/>
        <v>6.3919594120664105E-3</v>
      </c>
      <c r="AE1600" s="165">
        <v>11.8384</v>
      </c>
      <c r="AF1600">
        <f t="shared" si="52"/>
        <v>6.3146953965595928E-3</v>
      </c>
    </row>
    <row r="1601" spans="12:32">
      <c r="L1601" s="165"/>
      <c r="M1601">
        <f t="shared" si="53"/>
        <v>5.7065367181851909E-3</v>
      </c>
      <c r="AE1601" s="165">
        <v>11.8407</v>
      </c>
      <c r="AF1601">
        <f t="shared" si="52"/>
        <v>6.3147943971476692E-3</v>
      </c>
    </row>
    <row r="1602" spans="12:32">
      <c r="L1602" s="165">
        <v>13.995900000000001</v>
      </c>
      <c r="M1602">
        <f t="shared" si="53"/>
        <v>6.4038761692723194E-3</v>
      </c>
      <c r="AE1602" s="166">
        <v>11.8451</v>
      </c>
      <c r="AF1602">
        <f t="shared" si="52"/>
        <v>6.314983766580109E-3</v>
      </c>
    </row>
    <row r="1603" spans="12:32">
      <c r="L1603" s="165">
        <v>14.2483</v>
      </c>
      <c r="M1603">
        <f t="shared" si="53"/>
        <v>6.4138185573348969E-3</v>
      </c>
      <c r="AE1603" s="166">
        <v>11.848599999999999</v>
      </c>
      <c r="AF1603">
        <f t="shared" si="52"/>
        <v>6.3151343797848572E-3</v>
      </c>
    </row>
    <row r="1604" spans="12:32">
      <c r="L1604" s="165">
        <v>16.184799999999999</v>
      </c>
      <c r="M1604">
        <f t="shared" si="53"/>
        <v>6.4865788299061011E-3</v>
      </c>
      <c r="AE1604" s="165">
        <v>11.849</v>
      </c>
      <c r="AF1604">
        <f t="shared" si="52"/>
        <v>6.3151515915054381E-3</v>
      </c>
    </row>
    <row r="1605" spans="12:32">
      <c r="L1605" s="165">
        <v>12.5768</v>
      </c>
      <c r="M1605">
        <f t="shared" si="53"/>
        <v>6.3460525191058655E-3</v>
      </c>
      <c r="AE1605" s="165">
        <v>11.850199999999999</v>
      </c>
      <c r="AF1605">
        <f t="shared" ref="AF1605:AF1668" si="54">NORMDIST(AE1605,$N$9,$O$9,FALSE)</f>
        <v>6.3152032251691404E-3</v>
      </c>
    </row>
    <row r="1606" spans="12:32">
      <c r="L1606" s="165">
        <v>39.662799999999997</v>
      </c>
      <c r="M1606">
        <f t="shared" si="53"/>
        <v>6.8136594268374444E-3</v>
      </c>
      <c r="AE1606" s="165">
        <v>11.852499999999999</v>
      </c>
      <c r="AF1606">
        <f t="shared" si="54"/>
        <v>6.3153021834102246E-3</v>
      </c>
    </row>
    <row r="1607" spans="12:32">
      <c r="L1607" s="165">
        <v>15.193300000000001</v>
      </c>
      <c r="M1607">
        <f t="shared" si="53"/>
        <v>6.4501094786839292E-3</v>
      </c>
      <c r="AE1607" s="165">
        <v>11.852600000000001</v>
      </c>
      <c r="AF1607">
        <f t="shared" si="54"/>
        <v>6.3153064857551788E-3</v>
      </c>
    </row>
    <row r="1608" spans="12:32">
      <c r="L1608" s="165">
        <v>20.610399999999998</v>
      </c>
      <c r="M1608">
        <f t="shared" si="53"/>
        <v>6.6285289664196742E-3</v>
      </c>
      <c r="AE1608" s="165">
        <v>11.8529</v>
      </c>
      <c r="AF1608">
        <f t="shared" si="54"/>
        <v>6.3153193926964125E-3</v>
      </c>
    </row>
    <row r="1609" spans="12:32">
      <c r="L1609" s="165">
        <v>39.827800000000003</v>
      </c>
      <c r="M1609">
        <f t="shared" ref="M1609:M1672" si="55">NORMDIST(L1609,$N$9,$O$9,FALSE)</f>
        <v>6.8121142856907985E-3</v>
      </c>
      <c r="AE1609" s="165">
        <v>11.855</v>
      </c>
      <c r="AF1609">
        <f t="shared" si="54"/>
        <v>6.3154097373523165E-3</v>
      </c>
    </row>
    <row r="1610" spans="12:32">
      <c r="L1610" s="165">
        <v>20.105499999999999</v>
      </c>
      <c r="M1610">
        <f t="shared" si="55"/>
        <v>6.6140999458516488E-3</v>
      </c>
      <c r="AE1610" s="165">
        <v>11.860900000000001</v>
      </c>
      <c r="AF1610">
        <f t="shared" si="54"/>
        <v>6.3156635259815101E-3</v>
      </c>
    </row>
    <row r="1611" spans="12:32">
      <c r="L1611" s="165">
        <v>370.07</v>
      </c>
      <c r="M1611">
        <f t="shared" si="55"/>
        <v>4.8028590371009234E-10</v>
      </c>
      <c r="AE1611" s="166">
        <v>11.861499999999999</v>
      </c>
      <c r="AF1611">
        <f t="shared" si="54"/>
        <v>6.3156893319510727E-3</v>
      </c>
    </row>
    <row r="1612" spans="12:32">
      <c r="L1612" s="165">
        <v>9.9713700000000003</v>
      </c>
      <c r="M1612">
        <f t="shared" si="55"/>
        <v>6.2316485753506736E-3</v>
      </c>
      <c r="AE1612" s="165">
        <v>11.8651</v>
      </c>
      <c r="AF1612">
        <f t="shared" si="54"/>
        <v>6.3158441559678334E-3</v>
      </c>
    </row>
    <row r="1613" spans="12:32">
      <c r="L1613" s="165">
        <v>10.039899999999999</v>
      </c>
      <c r="M1613">
        <f t="shared" si="55"/>
        <v>6.2347902176891363E-3</v>
      </c>
      <c r="AE1613" s="165">
        <v>11.870799999999999</v>
      </c>
      <c r="AF1613">
        <f t="shared" si="54"/>
        <v>6.3160892526188239E-3</v>
      </c>
    </row>
    <row r="1614" spans="12:32">
      <c r="L1614" s="165">
        <v>10.5261</v>
      </c>
      <c r="M1614">
        <f t="shared" si="55"/>
        <v>6.2568770944410636E-3</v>
      </c>
      <c r="AE1614" s="165">
        <v>11.8756</v>
      </c>
      <c r="AF1614">
        <f t="shared" si="54"/>
        <v>6.3162956104559744E-3</v>
      </c>
    </row>
    <row r="1615" spans="12:32">
      <c r="L1615" s="165">
        <v>13.6538</v>
      </c>
      <c r="M1615">
        <f t="shared" si="55"/>
        <v>6.3902342322548983E-3</v>
      </c>
      <c r="AE1615" s="165">
        <v>11.876300000000001</v>
      </c>
      <c r="AF1615">
        <f t="shared" si="54"/>
        <v>6.3163257013016273E-3</v>
      </c>
    </row>
    <row r="1616" spans="12:32">
      <c r="L1616" s="165">
        <v>18.884499999999999</v>
      </c>
      <c r="M1616">
        <f t="shared" si="55"/>
        <v>6.5773014379081627E-3</v>
      </c>
      <c r="AE1616" s="165">
        <v>11.878500000000001</v>
      </c>
      <c r="AF1616">
        <f t="shared" si="54"/>
        <v>6.3164202675498266E-3</v>
      </c>
    </row>
    <row r="1617" spans="12:32">
      <c r="L1617" s="165">
        <v>16.977900000000002</v>
      </c>
      <c r="M1617">
        <f t="shared" si="55"/>
        <v>6.5145456748149652E-3</v>
      </c>
      <c r="AE1617" s="165">
        <v>11.8833</v>
      </c>
      <c r="AF1617">
        <f t="shared" si="54"/>
        <v>6.3166265676757724E-3</v>
      </c>
    </row>
    <row r="1618" spans="12:32">
      <c r="L1618" s="165">
        <v>6.8514200000000001</v>
      </c>
      <c r="M1618">
        <f t="shared" si="55"/>
        <v>6.0813988026389727E-3</v>
      </c>
      <c r="AE1618" s="165">
        <v>11.8919</v>
      </c>
      <c r="AF1618">
        <f t="shared" si="54"/>
        <v>6.3169960987484583E-3</v>
      </c>
    </row>
    <row r="1619" spans="12:32">
      <c r="L1619" s="165">
        <v>17.375299999999999</v>
      </c>
      <c r="M1619">
        <f t="shared" si="55"/>
        <v>6.5281510997612655E-3</v>
      </c>
      <c r="AE1619" s="165">
        <v>11.892300000000001</v>
      </c>
      <c r="AF1619">
        <f t="shared" si="54"/>
        <v>6.3170132834288184E-3</v>
      </c>
    </row>
    <row r="1620" spans="12:32">
      <c r="L1620" s="165">
        <v>13.469200000000001</v>
      </c>
      <c r="M1620">
        <f t="shared" si="55"/>
        <v>6.3827939265908981E-3</v>
      </c>
      <c r="AE1620" s="166">
        <v>11.8979</v>
      </c>
      <c r="AF1620">
        <f t="shared" si="54"/>
        <v>6.3172538427112663E-3</v>
      </c>
    </row>
    <row r="1621" spans="12:32">
      <c r="L1621" s="165">
        <v>9.0839099999999995</v>
      </c>
      <c r="M1621">
        <f t="shared" si="55"/>
        <v>6.1903363516113159E-3</v>
      </c>
      <c r="AE1621" s="165">
        <v>11.898300000000001</v>
      </c>
      <c r="AF1621">
        <f t="shared" si="54"/>
        <v>6.3172710236425915E-3</v>
      </c>
    </row>
    <row r="1622" spans="12:32">
      <c r="L1622" s="165">
        <v>15.5031</v>
      </c>
      <c r="M1622">
        <f t="shared" si="55"/>
        <v>6.461682736086099E-3</v>
      </c>
      <c r="AE1622" s="165">
        <v>11.9018</v>
      </c>
      <c r="AF1622">
        <f t="shared" si="54"/>
        <v>6.3174213461293476E-3</v>
      </c>
    </row>
    <row r="1623" spans="12:32">
      <c r="L1623" s="165">
        <v>16.2301</v>
      </c>
      <c r="M1623">
        <f t="shared" si="55"/>
        <v>6.4882052485978137E-3</v>
      </c>
      <c r="AE1623" s="165">
        <v>11.9032</v>
      </c>
      <c r="AF1623">
        <f t="shared" si="54"/>
        <v>6.3174814697653176E-3</v>
      </c>
    </row>
    <row r="1624" spans="12:32">
      <c r="L1624" s="165">
        <v>28.807200000000002</v>
      </c>
      <c r="M1624">
        <f t="shared" si="55"/>
        <v>6.7957196064003089E-3</v>
      </c>
      <c r="AE1624" s="165">
        <v>11.9093</v>
      </c>
      <c r="AF1624">
        <f t="shared" si="54"/>
        <v>6.3177434012954255E-3</v>
      </c>
    </row>
    <row r="1625" spans="12:32">
      <c r="L1625" s="165">
        <v>20.529599999999999</v>
      </c>
      <c r="M1625">
        <f t="shared" si="55"/>
        <v>6.6262510758577356E-3</v>
      </c>
      <c r="AE1625" s="165">
        <v>11.913</v>
      </c>
      <c r="AF1625">
        <f t="shared" si="54"/>
        <v>6.3179022494677627E-3</v>
      </c>
    </row>
    <row r="1626" spans="12:32">
      <c r="L1626" s="165">
        <v>29.4527</v>
      </c>
      <c r="M1626">
        <f t="shared" si="55"/>
        <v>6.8033623399012333E-3</v>
      </c>
      <c r="AE1626" s="165">
        <v>11.9168</v>
      </c>
      <c r="AF1626">
        <f t="shared" si="54"/>
        <v>6.3180653685649003E-3</v>
      </c>
    </row>
    <row r="1627" spans="12:32">
      <c r="L1627" s="165">
        <v>14.8407</v>
      </c>
      <c r="M1627">
        <f t="shared" si="55"/>
        <v>6.4367419130036138E-3</v>
      </c>
      <c r="AE1627" s="166">
        <v>11.917299999999999</v>
      </c>
      <c r="AF1627">
        <f t="shared" si="54"/>
        <v>6.3180868299239487E-3</v>
      </c>
    </row>
    <row r="1628" spans="12:32">
      <c r="L1628" s="165">
        <v>17.066500000000001</v>
      </c>
      <c r="M1628">
        <f t="shared" si="55"/>
        <v>6.517602704915821E-3</v>
      </c>
      <c r="AE1628" s="165">
        <v>11.917899999999999</v>
      </c>
      <c r="AF1628">
        <f t="shared" si="54"/>
        <v>6.3181125830390527E-3</v>
      </c>
    </row>
    <row r="1629" spans="12:32">
      <c r="L1629" s="165">
        <v>40.452800000000003</v>
      </c>
      <c r="M1629">
        <f t="shared" si="55"/>
        <v>6.8057714712640525E-3</v>
      </c>
      <c r="AE1629" s="166">
        <v>11.918699999999999</v>
      </c>
      <c r="AF1629">
        <f t="shared" si="54"/>
        <v>6.3181469196506249E-3</v>
      </c>
    </row>
    <row r="1630" spans="12:32">
      <c r="L1630" s="165">
        <v>53.992899999999999</v>
      </c>
      <c r="M1630">
        <f t="shared" si="55"/>
        <v>6.4846754131074264E-3</v>
      </c>
      <c r="AE1630" s="178">
        <v>11.9201</v>
      </c>
      <c r="AF1630">
        <f t="shared" si="54"/>
        <v>6.3182070063139322E-3</v>
      </c>
    </row>
    <row r="1631" spans="12:32">
      <c r="L1631" s="165">
        <v>27.018999999999998</v>
      </c>
      <c r="M1631">
        <f t="shared" si="55"/>
        <v>6.7702665898368604E-3</v>
      </c>
      <c r="AE1631" s="165">
        <v>11.9217</v>
      </c>
      <c r="AF1631">
        <f t="shared" si="54"/>
        <v>6.3182756730350937E-3</v>
      </c>
    </row>
    <row r="1632" spans="12:32">
      <c r="L1632" s="165">
        <v>16.1602</v>
      </c>
      <c r="M1632">
        <f t="shared" si="55"/>
        <v>6.4856941432500136E-3</v>
      </c>
      <c r="AE1632" s="165">
        <v>11.9237</v>
      </c>
      <c r="AF1632">
        <f t="shared" si="54"/>
        <v>6.3183615008095464E-3</v>
      </c>
    </row>
    <row r="1633" spans="12:32">
      <c r="L1633" s="165">
        <v>12.2125</v>
      </c>
      <c r="M1633">
        <f t="shared" si="55"/>
        <v>6.3306892501547342E-3</v>
      </c>
      <c r="AE1633" s="165">
        <v>11.926299999999999</v>
      </c>
      <c r="AF1633">
        <f t="shared" si="54"/>
        <v>6.3184730675688245E-3</v>
      </c>
    </row>
    <row r="1634" spans="12:32">
      <c r="L1634" s="165">
        <v>21.951499999999999</v>
      </c>
      <c r="M1634">
        <f t="shared" si="55"/>
        <v>6.6645860370539859E-3</v>
      </c>
      <c r="AE1634" s="165">
        <v>11.9374</v>
      </c>
      <c r="AF1634">
        <f t="shared" si="54"/>
        <v>6.3189492529435792E-3</v>
      </c>
    </row>
    <row r="1635" spans="12:32">
      <c r="L1635" s="165">
        <v>17.0974</v>
      </c>
      <c r="M1635">
        <f t="shared" si="55"/>
        <v>6.5186656748120993E-3</v>
      </c>
      <c r="AE1635" s="165">
        <v>11.9383</v>
      </c>
      <c r="AF1635">
        <f t="shared" si="54"/>
        <v>6.3189878541257093E-3</v>
      </c>
    </row>
    <row r="1636" spans="12:32">
      <c r="L1636" s="165">
        <v>15.5684</v>
      </c>
      <c r="M1636">
        <f t="shared" si="55"/>
        <v>6.4641015722455685E-3</v>
      </c>
      <c r="AE1636" s="166">
        <v>11.9389</v>
      </c>
      <c r="AF1636">
        <f t="shared" si="54"/>
        <v>6.3190135875434905E-3</v>
      </c>
    </row>
    <row r="1637" spans="12:32">
      <c r="L1637" s="165">
        <v>252.69399999999999</v>
      </c>
      <c r="M1637">
        <f t="shared" si="55"/>
        <v>6.5450449766968274E-6</v>
      </c>
      <c r="AE1637" s="166">
        <v>11.940300000000001</v>
      </c>
      <c r="AF1637">
        <f t="shared" si="54"/>
        <v>6.3190736299958347E-3</v>
      </c>
    </row>
    <row r="1638" spans="12:32">
      <c r="L1638" s="165">
        <v>17.264299999999999</v>
      </c>
      <c r="M1638">
        <f t="shared" si="55"/>
        <v>6.5243784755028532E-3</v>
      </c>
      <c r="AE1638" s="165">
        <v>11.9411</v>
      </c>
      <c r="AF1638">
        <f t="shared" si="54"/>
        <v>6.3191079385925388E-3</v>
      </c>
    </row>
    <row r="1639" spans="12:32">
      <c r="L1639" s="165">
        <v>21.476199999999999</v>
      </c>
      <c r="M1639">
        <f t="shared" si="55"/>
        <v>6.6521863869316144E-3</v>
      </c>
      <c r="AE1639" s="166">
        <v>11.9436</v>
      </c>
      <c r="AF1639">
        <f t="shared" si="54"/>
        <v>6.3192151465067074E-3</v>
      </c>
    </row>
    <row r="1640" spans="12:32">
      <c r="L1640" s="165">
        <v>13.6486</v>
      </c>
      <c r="M1640">
        <f t="shared" si="55"/>
        <v>6.3900254023695376E-3</v>
      </c>
      <c r="AE1640" s="165">
        <v>11.946199999999999</v>
      </c>
      <c r="AF1640">
        <f t="shared" si="54"/>
        <v>6.3193266323692127E-3</v>
      </c>
    </row>
    <row r="1641" spans="12:32">
      <c r="L1641" s="165">
        <v>15.103300000000001</v>
      </c>
      <c r="M1641">
        <f t="shared" si="55"/>
        <v>6.4467171753953825E-3</v>
      </c>
      <c r="AE1641" s="165">
        <v>11.9498</v>
      </c>
      <c r="AF1641">
        <f t="shared" si="54"/>
        <v>6.3194809799560422E-3</v>
      </c>
    </row>
    <row r="1642" spans="12:32">
      <c r="L1642" s="165">
        <v>17.834499999999998</v>
      </c>
      <c r="M1642">
        <f t="shared" si="55"/>
        <v>6.5435299480432847E-3</v>
      </c>
      <c r="AE1642" s="165">
        <v>11.954499999999999</v>
      </c>
      <c r="AF1642">
        <f t="shared" si="54"/>
        <v>6.3196824587983414E-3</v>
      </c>
    </row>
    <row r="1643" spans="12:32">
      <c r="L1643" s="165">
        <v>25.409099999999999</v>
      </c>
      <c r="M1643">
        <f t="shared" si="55"/>
        <v>6.7420179149219545E-3</v>
      </c>
      <c r="AE1643" s="165">
        <v>11.9643</v>
      </c>
      <c r="AF1643">
        <f t="shared" si="54"/>
        <v>6.3201024524759926E-3</v>
      </c>
    </row>
    <row r="1644" spans="12:32">
      <c r="L1644" s="165">
        <v>20.632400000000001</v>
      </c>
      <c r="M1644">
        <f t="shared" si="55"/>
        <v>6.6291471194663961E-3</v>
      </c>
      <c r="AE1644" s="165">
        <v>11.965400000000001</v>
      </c>
      <c r="AF1644">
        <f t="shared" si="54"/>
        <v>6.3201495852444793E-3</v>
      </c>
    </row>
    <row r="1645" spans="12:32">
      <c r="L1645" s="165">
        <v>66.016999999999996</v>
      </c>
      <c r="M1645">
        <f t="shared" si="55"/>
        <v>5.9382324569126343E-3</v>
      </c>
      <c r="AE1645" s="165">
        <v>11.9666</v>
      </c>
      <c r="AF1645">
        <f t="shared" si="54"/>
        <v>6.3202010006509326E-3</v>
      </c>
    </row>
    <row r="1646" spans="12:32">
      <c r="L1646" s="165">
        <v>28.864999999999998</v>
      </c>
      <c r="M1646">
        <f t="shared" si="55"/>
        <v>6.7964374917485158E-3</v>
      </c>
      <c r="AE1646" s="165">
        <v>11.969799999999999</v>
      </c>
      <c r="AF1646">
        <f t="shared" si="54"/>
        <v>6.3203380973861191E-3</v>
      </c>
    </row>
    <row r="1647" spans="12:32">
      <c r="L1647" s="165"/>
      <c r="M1647">
        <f t="shared" si="55"/>
        <v>5.7065367181851909E-3</v>
      </c>
      <c r="AE1647" s="165">
        <v>11.972300000000001</v>
      </c>
      <c r="AF1647">
        <f t="shared" si="54"/>
        <v>6.3204451930615477E-3</v>
      </c>
    </row>
    <row r="1648" spans="12:32">
      <c r="L1648" s="165">
        <v>30.370899999999999</v>
      </c>
      <c r="M1648">
        <f t="shared" si="55"/>
        <v>6.8128129328696068E-3</v>
      </c>
      <c r="AE1648" s="166">
        <v>11.972799999999999</v>
      </c>
      <c r="AF1648">
        <f t="shared" si="54"/>
        <v>6.3204666110230033E-3</v>
      </c>
    </row>
    <row r="1649" spans="12:32">
      <c r="L1649" s="165"/>
      <c r="M1649">
        <f t="shared" si="55"/>
        <v>5.7065367181851909E-3</v>
      </c>
      <c r="AE1649" s="166">
        <v>11.973699999999999</v>
      </c>
      <c r="AF1649">
        <f t="shared" si="54"/>
        <v>6.3205051623677509E-3</v>
      </c>
    </row>
    <row r="1650" spans="12:32">
      <c r="L1650" s="165">
        <v>8.4088499999999993</v>
      </c>
      <c r="M1650">
        <f t="shared" si="55"/>
        <v>6.1581417067089212E-3</v>
      </c>
      <c r="AE1650" s="165">
        <v>11.9841</v>
      </c>
      <c r="AF1650">
        <f t="shared" si="54"/>
        <v>6.3209505526128943E-3</v>
      </c>
    </row>
    <row r="1651" spans="12:32">
      <c r="L1651" s="165">
        <v>24.2835</v>
      </c>
      <c r="M1651">
        <f t="shared" si="55"/>
        <v>6.7193001758725189E-3</v>
      </c>
      <c r="AE1651" s="165">
        <v>11.9846</v>
      </c>
      <c r="AF1651">
        <f t="shared" si="54"/>
        <v>6.3209719613403761E-3</v>
      </c>
    </row>
    <row r="1652" spans="12:32">
      <c r="L1652" s="165">
        <v>24.263300000000001</v>
      </c>
      <c r="M1652">
        <f t="shared" si="55"/>
        <v>6.7188703610248906E-3</v>
      </c>
      <c r="AE1652" s="166">
        <v>11.9862</v>
      </c>
      <c r="AF1652">
        <f t="shared" si="54"/>
        <v>6.321040466638588E-3</v>
      </c>
    </row>
    <row r="1653" spans="12:32">
      <c r="L1653" s="165">
        <v>52.7119</v>
      </c>
      <c r="M1653">
        <f t="shared" si="55"/>
        <v>6.5294244507657501E-3</v>
      </c>
      <c r="AE1653" s="165">
        <v>11.986800000000001</v>
      </c>
      <c r="AF1653">
        <f t="shared" si="54"/>
        <v>6.3210661550922899E-3</v>
      </c>
    </row>
    <row r="1654" spans="12:32">
      <c r="L1654" s="165">
        <v>13.4674</v>
      </c>
      <c r="M1654">
        <f t="shared" si="55"/>
        <v>6.3827211059368097E-3</v>
      </c>
      <c r="AE1654" s="166">
        <v>11.9908</v>
      </c>
      <c r="AF1654">
        <f t="shared" si="54"/>
        <v>6.3212373970484362E-3</v>
      </c>
    </row>
    <row r="1655" spans="12:32">
      <c r="L1655" s="165">
        <v>52.996099999999998</v>
      </c>
      <c r="M1655">
        <f t="shared" si="55"/>
        <v>6.5197409993878533E-3</v>
      </c>
      <c r="AE1655" s="165">
        <v>11.999499999999999</v>
      </c>
      <c r="AF1655">
        <f t="shared" si="54"/>
        <v>6.3216097618126917E-3</v>
      </c>
    </row>
    <row r="1656" spans="12:32">
      <c r="L1656" s="165">
        <v>28.381</v>
      </c>
      <c r="M1656">
        <f t="shared" si="55"/>
        <v>6.7902229047921998E-3</v>
      </c>
      <c r="AE1656" s="165">
        <v>11.9998</v>
      </c>
      <c r="AF1656">
        <f t="shared" si="54"/>
        <v>6.321622599863237E-3</v>
      </c>
    </row>
    <row r="1657" spans="12:32">
      <c r="L1657" s="165">
        <v>21.351400000000002</v>
      </c>
      <c r="M1657">
        <f t="shared" si="55"/>
        <v>6.6488613444140613E-3</v>
      </c>
      <c r="AE1657" s="165">
        <v>12.0063</v>
      </c>
      <c r="AF1657">
        <f t="shared" si="54"/>
        <v>6.3219007230182729E-3</v>
      </c>
    </row>
    <row r="1658" spans="12:32">
      <c r="L1658" s="165">
        <v>23.569500000000001</v>
      </c>
      <c r="M1658">
        <f t="shared" si="55"/>
        <v>6.703637008349997E-3</v>
      </c>
      <c r="AE1658" s="166">
        <v>12.007400000000001</v>
      </c>
      <c r="AF1658">
        <f t="shared" si="54"/>
        <v>6.3219477834678111E-3</v>
      </c>
    </row>
    <row r="1659" spans="12:32">
      <c r="L1659" s="165">
        <v>11.269299999999999</v>
      </c>
      <c r="M1659">
        <f t="shared" si="55"/>
        <v>6.2899466617705223E-3</v>
      </c>
      <c r="AE1659" s="165">
        <v>12.008800000000001</v>
      </c>
      <c r="AF1659">
        <f t="shared" si="54"/>
        <v>6.3220076758446981E-3</v>
      </c>
    </row>
    <row r="1660" spans="12:32">
      <c r="L1660" s="165">
        <v>152.767</v>
      </c>
      <c r="M1660">
        <f t="shared" si="55"/>
        <v>8.9472737785854361E-4</v>
      </c>
      <c r="AE1660" s="165">
        <v>12.010199999999999</v>
      </c>
      <c r="AF1660">
        <f t="shared" si="54"/>
        <v>6.3220675651519016E-3</v>
      </c>
    </row>
    <row r="1661" spans="12:32">
      <c r="L1661" s="165">
        <v>13.9962</v>
      </c>
      <c r="M1661">
        <f t="shared" si="55"/>
        <v>6.4038880486173618E-3</v>
      </c>
      <c r="AE1661" s="165">
        <v>12.0146</v>
      </c>
      <c r="AF1661">
        <f t="shared" si="54"/>
        <v>6.3222557687034686E-3</v>
      </c>
    </row>
    <row r="1662" spans="12:32">
      <c r="L1662" s="165">
        <v>22.336300000000001</v>
      </c>
      <c r="M1662">
        <f t="shared" si="55"/>
        <v>6.674317449556732E-3</v>
      </c>
      <c r="AE1662" s="165">
        <v>12.0181</v>
      </c>
      <c r="AF1662">
        <f t="shared" si="54"/>
        <v>6.3224054544190837E-3</v>
      </c>
    </row>
    <row r="1663" spans="12:32">
      <c r="L1663" s="165">
        <v>18.415800000000001</v>
      </c>
      <c r="M1663">
        <f t="shared" si="55"/>
        <v>6.5624674040941407E-3</v>
      </c>
      <c r="AE1663" s="166">
        <v>12.0238</v>
      </c>
      <c r="AF1663">
        <f t="shared" si="54"/>
        <v>6.3226491872245567E-3</v>
      </c>
    </row>
    <row r="1664" spans="12:32">
      <c r="L1664" s="165">
        <v>25.3172</v>
      </c>
      <c r="M1664">
        <f t="shared" si="55"/>
        <v>6.7402542118440833E-3</v>
      </c>
      <c r="AE1664" s="165">
        <v>12.029</v>
      </c>
      <c r="AF1664">
        <f t="shared" si="54"/>
        <v>6.3228714955592472E-3</v>
      </c>
    </row>
    <row r="1665" spans="12:32">
      <c r="L1665" s="165">
        <v>16.6252</v>
      </c>
      <c r="M1665">
        <f t="shared" si="55"/>
        <v>6.502241888714299E-3</v>
      </c>
      <c r="AE1665" s="165">
        <v>12.0312</v>
      </c>
      <c r="AF1665">
        <f t="shared" si="54"/>
        <v>6.3229655363312987E-3</v>
      </c>
    </row>
    <row r="1666" spans="12:32">
      <c r="L1666" s="165">
        <v>17.8659</v>
      </c>
      <c r="M1666">
        <f t="shared" si="55"/>
        <v>6.5445680767770029E-3</v>
      </c>
      <c r="AE1666" s="165">
        <v>12.032299999999999</v>
      </c>
      <c r="AF1666">
        <f t="shared" si="54"/>
        <v>6.323012553873306E-3</v>
      </c>
    </row>
    <row r="1667" spans="12:32">
      <c r="L1667" s="165">
        <v>20.853000000000002</v>
      </c>
      <c r="M1667">
        <f t="shared" si="55"/>
        <v>6.635296581150983E-3</v>
      </c>
      <c r="AE1667" s="165">
        <v>12.033300000000001</v>
      </c>
      <c r="AF1667">
        <f t="shared" si="54"/>
        <v>6.3230552954479605E-3</v>
      </c>
    </row>
    <row r="1668" spans="12:32">
      <c r="L1668" s="165">
        <v>22.4084</v>
      </c>
      <c r="M1668">
        <f t="shared" si="55"/>
        <v>6.6761101282184557E-3</v>
      </c>
      <c r="AE1668" s="165">
        <v>12.0335</v>
      </c>
      <c r="AF1668">
        <f t="shared" si="54"/>
        <v>6.3230638435748474E-3</v>
      </c>
    </row>
    <row r="1669" spans="12:32">
      <c r="L1669" s="165">
        <v>20.944600000000001</v>
      </c>
      <c r="M1669">
        <f t="shared" si="55"/>
        <v>6.6378238463690757E-3</v>
      </c>
      <c r="AE1669" s="165">
        <v>12.0336</v>
      </c>
      <c r="AF1669">
        <f t="shared" ref="AF1669:AF1732" si="56">NORMDIST(AE1669,$N$9,$O$9,FALSE)</f>
        <v>6.3230681176147854E-3</v>
      </c>
    </row>
    <row r="1670" spans="12:32">
      <c r="L1670" s="165">
        <v>82.8369</v>
      </c>
      <c r="M1670">
        <f t="shared" si="55"/>
        <v>4.8893984979011158E-3</v>
      </c>
      <c r="AE1670" s="165">
        <v>12.036799999999999</v>
      </c>
      <c r="AF1670">
        <f t="shared" si="56"/>
        <v>6.3232048786185787E-3</v>
      </c>
    </row>
    <row r="1671" spans="12:32">
      <c r="L1671" s="165">
        <v>53.1008</v>
      </c>
      <c r="M1671">
        <f t="shared" si="55"/>
        <v>6.5161382733638813E-3</v>
      </c>
      <c r="AE1671" s="165">
        <v>12.0427</v>
      </c>
      <c r="AF1671">
        <f t="shared" si="56"/>
        <v>6.3234569896479277E-3</v>
      </c>
    </row>
    <row r="1672" spans="12:32">
      <c r="L1672" s="165">
        <v>23.0885</v>
      </c>
      <c r="M1672">
        <f t="shared" si="55"/>
        <v>6.6925412124380912E-3</v>
      </c>
      <c r="AE1672" s="165">
        <v>12.046099999999999</v>
      </c>
      <c r="AF1672">
        <f t="shared" si="56"/>
        <v>6.3236022491901947E-3</v>
      </c>
    </row>
    <row r="1673" spans="12:32">
      <c r="L1673" s="165">
        <v>38.372599999999998</v>
      </c>
      <c r="M1673">
        <f t="shared" ref="M1673:M1736" si="57">NORMDIST(L1673,$N$9,$O$9,FALSE)</f>
        <v>6.8238730604232977E-3</v>
      </c>
      <c r="AE1673" s="165">
        <v>12.048</v>
      </c>
      <c r="AF1673">
        <f t="shared" si="56"/>
        <v>6.3236834157480324E-3</v>
      </c>
    </row>
    <row r="1674" spans="12:32">
      <c r="L1674" s="165">
        <v>24.454699999999999</v>
      </c>
      <c r="M1674">
        <f t="shared" si="57"/>
        <v>6.7229117367788261E-3</v>
      </c>
      <c r="AE1674" s="165">
        <v>12.052199999999999</v>
      </c>
      <c r="AF1674">
        <f t="shared" si="56"/>
        <v>6.323862816479244E-3</v>
      </c>
    </row>
    <row r="1675" spans="12:32">
      <c r="L1675" s="165">
        <v>26.493500000000001</v>
      </c>
      <c r="M1675">
        <f t="shared" si="57"/>
        <v>6.761598192051633E-3</v>
      </c>
      <c r="AE1675" s="165">
        <v>12.0527</v>
      </c>
      <c r="AF1675">
        <f t="shared" si="56"/>
        <v>6.3238841718671387E-3</v>
      </c>
    </row>
    <row r="1676" spans="12:32">
      <c r="L1676" s="165">
        <v>30.559799999999999</v>
      </c>
      <c r="M1676">
        <f t="shared" si="57"/>
        <v>6.8145496613230376E-3</v>
      </c>
      <c r="AE1676" s="165">
        <v>12.055899999999999</v>
      </c>
      <c r="AF1676">
        <f t="shared" si="56"/>
        <v>6.3240208370684992E-3</v>
      </c>
    </row>
    <row r="1677" spans="12:32">
      <c r="L1677" s="165">
        <v>48.475000000000001</v>
      </c>
      <c r="M1677">
        <f t="shared" si="57"/>
        <v>6.6567639777618849E-3</v>
      </c>
      <c r="AE1677" s="165">
        <v>12.0626</v>
      </c>
      <c r="AF1677">
        <f t="shared" si="56"/>
        <v>6.3243069278348593E-3</v>
      </c>
    </row>
    <row r="1678" spans="12:32">
      <c r="L1678" s="165">
        <v>20.4297</v>
      </c>
      <c r="M1678">
        <f t="shared" si="57"/>
        <v>6.6234182582548852E-3</v>
      </c>
      <c r="AE1678" s="165">
        <v>12.064299999999999</v>
      </c>
      <c r="AF1678">
        <f t="shared" si="56"/>
        <v>6.3243795068336078E-3</v>
      </c>
    </row>
    <row r="1679" spans="12:32">
      <c r="L1679" s="165">
        <v>21.334700000000002</v>
      </c>
      <c r="M1679">
        <f t="shared" si="57"/>
        <v>6.6484142272480867E-3</v>
      </c>
      <c r="AE1679" s="166">
        <v>12.065099999999999</v>
      </c>
      <c r="AF1679">
        <f t="shared" si="56"/>
        <v>6.3244136600884128E-3</v>
      </c>
    </row>
    <row r="1680" spans="12:32">
      <c r="L1680" s="165">
        <v>20.938199999999998</v>
      </c>
      <c r="M1680">
        <f t="shared" si="57"/>
        <v>6.6376477687934733E-3</v>
      </c>
      <c r="AE1680" s="165">
        <v>12.0684</v>
      </c>
      <c r="AF1680">
        <f t="shared" si="56"/>
        <v>6.3245545316555915E-3</v>
      </c>
    </row>
    <row r="1681" spans="12:32">
      <c r="L1681" s="165">
        <v>15.749599999999999</v>
      </c>
      <c r="M1681">
        <f t="shared" si="57"/>
        <v>6.4707758909461214E-3</v>
      </c>
      <c r="AE1681" s="165">
        <v>12.0685</v>
      </c>
      <c r="AF1681">
        <f t="shared" si="56"/>
        <v>6.3245588002243565E-3</v>
      </c>
    </row>
    <row r="1682" spans="12:32">
      <c r="L1682" s="165">
        <v>6.8004800000000003</v>
      </c>
      <c r="M1682">
        <f t="shared" si="57"/>
        <v>6.0788318406219443E-3</v>
      </c>
      <c r="AE1682" s="165">
        <v>12.0741</v>
      </c>
      <c r="AF1682">
        <f t="shared" si="56"/>
        <v>6.3247978150442171E-3</v>
      </c>
    </row>
    <row r="1683" spans="12:32">
      <c r="L1683" s="165">
        <v>47.5137</v>
      </c>
      <c r="M1683">
        <f t="shared" si="57"/>
        <v>6.6810981794538414E-3</v>
      </c>
      <c r="AE1683" s="165">
        <v>12.0764</v>
      </c>
      <c r="AF1683">
        <f t="shared" si="56"/>
        <v>6.324895967595813E-3</v>
      </c>
    </row>
    <row r="1684" spans="12:32">
      <c r="L1684" s="165">
        <v>15.5924</v>
      </c>
      <c r="M1684">
        <f t="shared" si="57"/>
        <v>6.4649887719326598E-3</v>
      </c>
      <c r="AE1684" s="165">
        <v>12.077400000000001</v>
      </c>
      <c r="AF1684">
        <f t="shared" si="56"/>
        <v>6.3249386400301205E-3</v>
      </c>
    </row>
    <row r="1685" spans="12:32">
      <c r="L1685" s="165">
        <v>13.949</v>
      </c>
      <c r="M1685">
        <f t="shared" si="57"/>
        <v>6.402017222757077E-3</v>
      </c>
      <c r="AE1685" s="165">
        <v>12.084899999999999</v>
      </c>
      <c r="AF1685">
        <f t="shared" si="56"/>
        <v>6.3252586332854495E-3</v>
      </c>
    </row>
    <row r="1686" spans="12:32">
      <c r="L1686" s="165">
        <v>13.966100000000001</v>
      </c>
      <c r="M1686">
        <f t="shared" si="57"/>
        <v>6.4026954212795303E-3</v>
      </c>
      <c r="AE1686" s="165">
        <v>12.084899999999999</v>
      </c>
      <c r="AF1686">
        <f t="shared" si="56"/>
        <v>6.3252586332854495E-3</v>
      </c>
    </row>
    <row r="1687" spans="12:32">
      <c r="L1687" s="165">
        <v>20.0566</v>
      </c>
      <c r="M1687">
        <f t="shared" si="57"/>
        <v>6.6126778707809464E-3</v>
      </c>
      <c r="AE1687" s="165">
        <v>12.0898</v>
      </c>
      <c r="AF1687">
        <f t="shared" si="56"/>
        <v>6.3254676478839769E-3</v>
      </c>
    </row>
    <row r="1688" spans="12:32">
      <c r="L1688" s="165">
        <v>13.8531</v>
      </c>
      <c r="M1688">
        <f t="shared" si="57"/>
        <v>6.3982049137632242E-3</v>
      </c>
      <c r="AE1688" s="165">
        <v>12.0931</v>
      </c>
      <c r="AF1688">
        <f t="shared" si="56"/>
        <v>6.3256083915886373E-3</v>
      </c>
    </row>
    <row r="1689" spans="12:32">
      <c r="L1689" s="165">
        <v>13.811</v>
      </c>
      <c r="M1689">
        <f t="shared" si="57"/>
        <v>6.3965265772392898E-3</v>
      </c>
      <c r="AE1689" s="165">
        <v>12.0961</v>
      </c>
      <c r="AF1689">
        <f t="shared" si="56"/>
        <v>6.3257363255824189E-3</v>
      </c>
    </row>
    <row r="1690" spans="12:32">
      <c r="L1690" s="165">
        <v>10.9267</v>
      </c>
      <c r="M1690">
        <f t="shared" si="57"/>
        <v>6.2748069955876297E-3</v>
      </c>
      <c r="AE1690" s="165">
        <v>12.0967</v>
      </c>
      <c r="AF1690">
        <f t="shared" si="56"/>
        <v>6.3257619106863849E-3</v>
      </c>
    </row>
    <row r="1691" spans="12:32">
      <c r="L1691" s="165">
        <v>14.765599999999999</v>
      </c>
      <c r="M1691">
        <f t="shared" si="57"/>
        <v>6.4338680170026351E-3</v>
      </c>
      <c r="AE1691" s="165">
        <v>12.101900000000001</v>
      </c>
      <c r="AF1691">
        <f t="shared" si="56"/>
        <v>6.3259836245882295E-3</v>
      </c>
    </row>
    <row r="1692" spans="12:32">
      <c r="L1692" s="165">
        <v>24.505500000000001</v>
      </c>
      <c r="M1692">
        <f t="shared" si="57"/>
        <v>6.723972636065877E-3</v>
      </c>
      <c r="AE1692" s="165">
        <v>12.104699999999999</v>
      </c>
      <c r="AF1692">
        <f t="shared" si="56"/>
        <v>6.3261029914190017E-3</v>
      </c>
    </row>
    <row r="1693" spans="12:32">
      <c r="L1693" s="165">
        <v>15.883699999999999</v>
      </c>
      <c r="M1693">
        <f t="shared" si="57"/>
        <v>6.4756795821061114E-3</v>
      </c>
      <c r="AE1693" s="178">
        <v>12.104799999999999</v>
      </c>
      <c r="AF1693">
        <f t="shared" si="56"/>
        <v>6.3261072542925168E-3</v>
      </c>
    </row>
    <row r="1694" spans="12:32">
      <c r="L1694" s="165">
        <v>7.4982699999999998</v>
      </c>
      <c r="M1694">
        <f t="shared" si="57"/>
        <v>6.1136842174831759E-3</v>
      </c>
      <c r="AE1694" s="165">
        <v>12.106999999999999</v>
      </c>
      <c r="AF1694">
        <f t="shared" si="56"/>
        <v>6.3262010335387022E-3</v>
      </c>
    </row>
    <row r="1695" spans="12:32">
      <c r="L1695" s="165">
        <v>43.795099999999998</v>
      </c>
      <c r="M1695">
        <f t="shared" si="57"/>
        <v>6.7587866403584539E-3</v>
      </c>
      <c r="AE1695" s="165">
        <v>12.107200000000001</v>
      </c>
      <c r="AF1695">
        <f t="shared" si="56"/>
        <v>6.326209558548004E-3</v>
      </c>
    </row>
    <row r="1696" spans="12:32">
      <c r="L1696" s="165">
        <v>26.482800000000001</v>
      </c>
      <c r="M1696">
        <f t="shared" si="57"/>
        <v>6.7614161120817433E-3</v>
      </c>
      <c r="AE1696" s="165">
        <v>12.1074</v>
      </c>
      <c r="AF1696">
        <f t="shared" si="56"/>
        <v>6.326218083494521E-3</v>
      </c>
    </row>
    <row r="1697" spans="12:32">
      <c r="L1697" s="165">
        <v>22.964300000000001</v>
      </c>
      <c r="M1697">
        <f t="shared" si="57"/>
        <v>6.6896053328767864E-3</v>
      </c>
      <c r="AE1697" s="165">
        <v>12.1084</v>
      </c>
      <c r="AF1697">
        <f t="shared" si="56"/>
        <v>6.3262607072852852E-3</v>
      </c>
    </row>
    <row r="1698" spans="12:32">
      <c r="L1698" s="165">
        <v>8.4883299999999995</v>
      </c>
      <c r="M1698">
        <f t="shared" si="57"/>
        <v>6.161966324297375E-3</v>
      </c>
      <c r="AE1698" s="165">
        <v>12.1097</v>
      </c>
      <c r="AF1698">
        <f t="shared" si="56"/>
        <v>6.3263161158665484E-3</v>
      </c>
    </row>
    <row r="1699" spans="12:32">
      <c r="L1699" s="165">
        <v>24.364899999999999</v>
      </c>
      <c r="M1699">
        <f t="shared" si="57"/>
        <v>6.7210243231045864E-3</v>
      </c>
      <c r="AE1699" s="165">
        <v>12.1151</v>
      </c>
      <c r="AF1699">
        <f t="shared" si="56"/>
        <v>6.3265462461908296E-3</v>
      </c>
    </row>
    <row r="1700" spans="12:32">
      <c r="L1700" s="165">
        <v>28.1404</v>
      </c>
      <c r="M1700">
        <f t="shared" si="57"/>
        <v>6.7869620487880609E-3</v>
      </c>
      <c r="AE1700" s="165">
        <v>12.116099999999999</v>
      </c>
      <c r="AF1700">
        <f t="shared" si="56"/>
        <v>6.3265888578938603E-3</v>
      </c>
    </row>
    <row r="1701" spans="12:32">
      <c r="L1701" s="165">
        <v>12.784800000000001</v>
      </c>
      <c r="M1701">
        <f t="shared" si="57"/>
        <v>6.3547299965716238E-3</v>
      </c>
      <c r="AE1701" s="166">
        <v>12.121600000000001</v>
      </c>
      <c r="AF1701">
        <f t="shared" si="56"/>
        <v>6.3268231941959983E-3</v>
      </c>
    </row>
    <row r="1702" spans="12:32">
      <c r="L1702" s="165">
        <v>14.5076</v>
      </c>
      <c r="M1702">
        <f t="shared" si="57"/>
        <v>6.4239237286853211E-3</v>
      </c>
      <c r="AE1702" s="165">
        <v>12.123200000000001</v>
      </c>
      <c r="AF1702">
        <f t="shared" si="56"/>
        <v>6.3268913558382246E-3</v>
      </c>
    </row>
    <row r="1703" spans="12:32">
      <c r="L1703" s="165">
        <v>15.5596</v>
      </c>
      <c r="M1703">
        <f t="shared" si="57"/>
        <v>6.4637760223887827E-3</v>
      </c>
      <c r="AE1703" s="165">
        <v>12.123799999999999</v>
      </c>
      <c r="AF1703">
        <f t="shared" si="56"/>
        <v>6.3269169154177079E-3</v>
      </c>
    </row>
    <row r="1704" spans="12:32">
      <c r="L1704" s="165">
        <v>49.763500000000001</v>
      </c>
      <c r="M1704">
        <f t="shared" si="57"/>
        <v>6.6214684168372073E-3</v>
      </c>
      <c r="AE1704" s="165">
        <v>12.123799999999999</v>
      </c>
      <c r="AF1704">
        <f t="shared" si="56"/>
        <v>6.3269169154177079E-3</v>
      </c>
    </row>
    <row r="1705" spans="12:32">
      <c r="L1705" s="165">
        <v>65.6721</v>
      </c>
      <c r="M1705">
        <f t="shared" si="57"/>
        <v>5.9567662655127243E-3</v>
      </c>
      <c r="AE1705" s="165">
        <v>12.1274</v>
      </c>
      <c r="AF1705">
        <f t="shared" si="56"/>
        <v>6.3270702610231377E-3</v>
      </c>
    </row>
    <row r="1706" spans="12:32">
      <c r="L1706" s="165">
        <v>73.660300000000007</v>
      </c>
      <c r="M1706">
        <f t="shared" si="57"/>
        <v>5.4925476841418269E-3</v>
      </c>
      <c r="AE1706" s="165">
        <v>12.1311</v>
      </c>
      <c r="AF1706">
        <f t="shared" si="56"/>
        <v>6.3272278450205496E-3</v>
      </c>
    </row>
    <row r="1707" spans="12:32">
      <c r="L1707" s="165">
        <v>21.9711</v>
      </c>
      <c r="M1707">
        <f t="shared" si="57"/>
        <v>6.6650883704459764E-3</v>
      </c>
      <c r="AE1707" s="165">
        <v>12.1372</v>
      </c>
      <c r="AF1707">
        <f t="shared" si="56"/>
        <v>6.3274875987211201E-3</v>
      </c>
    </row>
    <row r="1708" spans="12:32">
      <c r="L1708" s="165">
        <v>76.112499999999997</v>
      </c>
      <c r="M1708">
        <f t="shared" si="57"/>
        <v>5.3373434314219134E-3</v>
      </c>
      <c r="AE1708" s="165">
        <v>12.1378</v>
      </c>
      <c r="AF1708">
        <f t="shared" si="56"/>
        <v>6.3275131451083801E-3</v>
      </c>
    </row>
    <row r="1709" spans="12:32">
      <c r="L1709" s="165">
        <v>20.377700000000001</v>
      </c>
      <c r="M1709">
        <f t="shared" si="57"/>
        <v>6.621936521499879E-3</v>
      </c>
      <c r="AE1709" s="165">
        <v>12.138</v>
      </c>
      <c r="AF1709">
        <f t="shared" si="56"/>
        <v>6.3275216604451404E-3</v>
      </c>
    </row>
    <row r="1710" spans="12:32">
      <c r="L1710" s="165">
        <v>11.4039</v>
      </c>
      <c r="M1710">
        <f t="shared" si="57"/>
        <v>6.2958453447639669E-3</v>
      </c>
      <c r="AE1710" s="178">
        <v>12.1393</v>
      </c>
      <c r="AF1710">
        <f t="shared" si="56"/>
        <v>6.3275770086025623E-3</v>
      </c>
    </row>
    <row r="1711" spans="12:32">
      <c r="L1711" s="165">
        <v>8.6339400000000008</v>
      </c>
      <c r="M1711">
        <f t="shared" si="57"/>
        <v>6.1689496404475908E-3</v>
      </c>
      <c r="AE1711" s="165">
        <v>12.139699999999999</v>
      </c>
      <c r="AF1711">
        <f t="shared" si="56"/>
        <v>6.3275940382707735E-3</v>
      </c>
    </row>
    <row r="1712" spans="12:32">
      <c r="L1712" s="165">
        <v>36.777000000000001</v>
      </c>
      <c r="M1712">
        <f t="shared" si="57"/>
        <v>6.8319071581941417E-3</v>
      </c>
      <c r="AE1712" s="165">
        <v>12.1442</v>
      </c>
      <c r="AF1712">
        <f t="shared" si="56"/>
        <v>6.3277856047192025E-3</v>
      </c>
    </row>
    <row r="1713" spans="12:32">
      <c r="L1713" s="165">
        <v>37.936399999999999</v>
      </c>
      <c r="M1713">
        <f t="shared" si="57"/>
        <v>6.8265751146541634E-3</v>
      </c>
      <c r="AE1713" s="166">
        <v>12.144299999999999</v>
      </c>
      <c r="AF1713">
        <f t="shared" si="56"/>
        <v>6.3277898613900751E-3</v>
      </c>
    </row>
    <row r="1714" spans="12:32">
      <c r="L1714" s="165">
        <v>10.736000000000001</v>
      </c>
      <c r="M1714">
        <f t="shared" si="57"/>
        <v>6.2663021306922102E-3</v>
      </c>
      <c r="AE1714" s="165">
        <v>12.1457</v>
      </c>
      <c r="AF1714">
        <f t="shared" si="56"/>
        <v>6.327849453132718E-3</v>
      </c>
    </row>
    <row r="1715" spans="12:32">
      <c r="L1715" s="165">
        <v>10.560499999999999</v>
      </c>
      <c r="M1715">
        <f t="shared" si="57"/>
        <v>6.2584263139558423E-3</v>
      </c>
      <c r="AE1715" s="165">
        <v>12.145799999999999</v>
      </c>
      <c r="AF1715">
        <f t="shared" si="56"/>
        <v>6.327853709567937E-3</v>
      </c>
    </row>
    <row r="1716" spans="12:32">
      <c r="L1716" s="165">
        <v>13.134</v>
      </c>
      <c r="M1716">
        <f t="shared" si="57"/>
        <v>6.369142957722387E-3</v>
      </c>
      <c r="AE1716" s="166">
        <v>12.149100000000001</v>
      </c>
      <c r="AF1716">
        <f t="shared" si="56"/>
        <v>6.3279941631163746E-3</v>
      </c>
    </row>
    <row r="1717" spans="12:32">
      <c r="L1717" s="165">
        <v>12.6045</v>
      </c>
      <c r="M1717">
        <f t="shared" si="57"/>
        <v>6.347212093492669E-3</v>
      </c>
      <c r="AE1717" s="165">
        <v>12.149800000000001</v>
      </c>
      <c r="AF1717">
        <f t="shared" si="56"/>
        <v>6.3280239540937297E-3</v>
      </c>
    </row>
    <row r="1718" spans="12:32">
      <c r="L1718" s="165">
        <v>9.7135099999999994</v>
      </c>
      <c r="M1718">
        <f t="shared" si="57"/>
        <v>6.2197647708288478E-3</v>
      </c>
      <c r="AE1718" s="165">
        <v>12.1526</v>
      </c>
      <c r="AF1718">
        <f t="shared" si="56"/>
        <v>6.3281431103041994E-3</v>
      </c>
    </row>
    <row r="1719" spans="12:32">
      <c r="L1719" s="165">
        <v>28.219200000000001</v>
      </c>
      <c r="M1719">
        <f t="shared" si="57"/>
        <v>6.7880425556490253E-3</v>
      </c>
      <c r="AE1719" s="165">
        <v>12.155099999999999</v>
      </c>
      <c r="AF1719">
        <f t="shared" si="56"/>
        <v>6.3282494893680697E-3</v>
      </c>
    </row>
    <row r="1720" spans="12:32">
      <c r="L1720" s="165">
        <v>22.156600000000001</v>
      </c>
      <c r="M1720">
        <f t="shared" si="57"/>
        <v>6.6698072305247233E-3</v>
      </c>
      <c r="AE1720" s="165">
        <v>12.157999999999999</v>
      </c>
      <c r="AF1720">
        <f t="shared" si="56"/>
        <v>6.3283728767782373E-3</v>
      </c>
    </row>
    <row r="1721" spans="12:32">
      <c r="L1721" s="165">
        <v>42.832700000000003</v>
      </c>
      <c r="M1721">
        <f t="shared" si="57"/>
        <v>6.7745591871663721E-3</v>
      </c>
      <c r="AE1721" s="165">
        <v>12.157999999999999</v>
      </c>
      <c r="AF1721">
        <f t="shared" si="56"/>
        <v>6.3283728767782373E-3</v>
      </c>
    </row>
    <row r="1722" spans="12:32">
      <c r="L1722" s="165">
        <v>15.930899999999999</v>
      </c>
      <c r="M1722">
        <f t="shared" si="57"/>
        <v>6.4773983135730986E-3</v>
      </c>
      <c r="AE1722" s="165">
        <v>12.1616</v>
      </c>
      <c r="AF1722">
        <f t="shared" si="56"/>
        <v>6.3285260289699568E-3</v>
      </c>
    </row>
    <row r="1723" spans="12:32">
      <c r="L1723" s="165">
        <v>46.855400000000003</v>
      </c>
      <c r="M1723">
        <f t="shared" si="57"/>
        <v>6.6967656350641015E-3</v>
      </c>
      <c r="AE1723" s="165">
        <v>12.164</v>
      </c>
      <c r="AF1723">
        <f t="shared" si="56"/>
        <v>6.3286281191156264E-3</v>
      </c>
    </row>
    <row r="1724" spans="12:32">
      <c r="L1724" s="165">
        <v>14.3302</v>
      </c>
      <c r="M1724">
        <f t="shared" si="57"/>
        <v>6.4170222436818582E-3</v>
      </c>
      <c r="AE1724" s="165">
        <v>12.1707</v>
      </c>
      <c r="AF1724">
        <f t="shared" si="56"/>
        <v>6.3289130728576464E-3</v>
      </c>
    </row>
    <row r="1725" spans="12:32">
      <c r="L1725" s="165">
        <v>53.320700000000002</v>
      </c>
      <c r="M1725">
        <f t="shared" si="57"/>
        <v>6.5085098152719203E-3</v>
      </c>
      <c r="AE1725" s="165">
        <v>12.180199999999999</v>
      </c>
      <c r="AF1725">
        <f t="shared" si="56"/>
        <v>6.3293169907828826E-3</v>
      </c>
    </row>
    <row r="1726" spans="12:32">
      <c r="L1726" s="165">
        <v>63.839300000000001</v>
      </c>
      <c r="M1726">
        <f t="shared" si="57"/>
        <v>6.0526833325239837E-3</v>
      </c>
      <c r="AE1726" s="165">
        <v>12.180300000000001</v>
      </c>
      <c r="AF1726">
        <f t="shared" si="56"/>
        <v>6.3293212417958825E-3</v>
      </c>
    </row>
    <row r="1727" spans="12:32">
      <c r="L1727" s="165"/>
      <c r="M1727">
        <f t="shared" si="57"/>
        <v>5.7065367181851909E-3</v>
      </c>
      <c r="AE1727" s="165">
        <v>12.1806</v>
      </c>
      <c r="AF1727">
        <f t="shared" si="56"/>
        <v>6.3293339947405403E-3</v>
      </c>
    </row>
    <row r="1728" spans="12:32">
      <c r="L1728" s="165">
        <v>53.843699999999998</v>
      </c>
      <c r="M1728">
        <f t="shared" si="57"/>
        <v>6.4900324186567236E-3</v>
      </c>
      <c r="AE1728" s="165">
        <v>12.1831</v>
      </c>
      <c r="AF1728">
        <f t="shared" si="56"/>
        <v>6.3294402637762747E-3</v>
      </c>
    </row>
    <row r="1729" spans="12:32">
      <c r="L1729" s="165"/>
      <c r="M1729">
        <f t="shared" si="57"/>
        <v>5.7065367181851909E-3</v>
      </c>
      <c r="AE1729" s="166">
        <v>12.184799999999999</v>
      </c>
      <c r="AF1729">
        <f t="shared" si="56"/>
        <v>6.3295125211072396E-3</v>
      </c>
    </row>
    <row r="1730" spans="12:32">
      <c r="L1730" s="165">
        <v>25.849599999999999</v>
      </c>
      <c r="M1730">
        <f t="shared" si="57"/>
        <v>6.7502458630557911E-3</v>
      </c>
      <c r="AE1730" s="166">
        <v>12.1873</v>
      </c>
      <c r="AF1730">
        <f t="shared" si="56"/>
        <v>6.3296187736327503E-3</v>
      </c>
    </row>
    <row r="1731" spans="12:32">
      <c r="L1731" s="165">
        <v>28.8856</v>
      </c>
      <c r="M1731">
        <f t="shared" si="57"/>
        <v>6.7966917544328327E-3</v>
      </c>
      <c r="AE1731" s="165">
        <v>12.1874</v>
      </c>
      <c r="AF1731">
        <f t="shared" si="56"/>
        <v>6.3296230235293464E-3</v>
      </c>
    </row>
    <row r="1732" spans="12:32">
      <c r="L1732" s="165">
        <v>16.0839</v>
      </c>
      <c r="M1732">
        <f t="shared" si="57"/>
        <v>6.4829436187123467E-3</v>
      </c>
      <c r="AE1732" s="166">
        <v>12.194000000000001</v>
      </c>
      <c r="AF1732">
        <f t="shared" si="56"/>
        <v>6.329903481934478E-3</v>
      </c>
    </row>
    <row r="1733" spans="12:32">
      <c r="L1733" s="165">
        <v>24.039200000000001</v>
      </c>
      <c r="M1733">
        <f t="shared" si="57"/>
        <v>6.7140498675294178E-3</v>
      </c>
      <c r="AE1733" s="165">
        <v>12.1975</v>
      </c>
      <c r="AF1733">
        <f t="shared" ref="AF1733:AF1796" si="58">NORMDIST(AE1733,$N$9,$O$9,FALSE)</f>
        <v>6.3300521820787211E-3</v>
      </c>
    </row>
    <row r="1734" spans="12:32">
      <c r="L1734" s="165">
        <v>126.134</v>
      </c>
      <c r="M1734">
        <f t="shared" si="57"/>
        <v>2.0234425933560274E-3</v>
      </c>
      <c r="AE1734" s="165">
        <v>12.2028</v>
      </c>
      <c r="AF1734">
        <f t="shared" si="58"/>
        <v>6.330277319902722E-3</v>
      </c>
    </row>
    <row r="1735" spans="12:32">
      <c r="L1735" s="165">
        <v>15.195600000000001</v>
      </c>
      <c r="M1735">
        <f t="shared" si="57"/>
        <v>6.4501959933063353E-3</v>
      </c>
      <c r="AE1735" s="166">
        <v>12.210100000000001</v>
      </c>
      <c r="AF1735">
        <f t="shared" si="58"/>
        <v>6.3305873430495067E-3</v>
      </c>
    </row>
    <row r="1736" spans="12:32">
      <c r="L1736" s="165"/>
      <c r="M1736">
        <f t="shared" si="57"/>
        <v>5.7065367181851909E-3</v>
      </c>
      <c r="AE1736" s="165">
        <v>12.2125</v>
      </c>
      <c r="AF1736">
        <f t="shared" si="58"/>
        <v>6.3306892501547342E-3</v>
      </c>
    </row>
    <row r="1737" spans="12:32">
      <c r="L1737" s="165">
        <v>40.446100000000001</v>
      </c>
      <c r="M1737">
        <f t="shared" ref="M1737:M1800" si="59">NORMDIST(L1737,$N$9,$O$9,FALSE)</f>
        <v>6.8058435726605247E-3</v>
      </c>
      <c r="AE1737" s="165">
        <v>12.221299999999999</v>
      </c>
      <c r="AF1737">
        <f t="shared" si="58"/>
        <v>6.3310628319989065E-3</v>
      </c>
    </row>
    <row r="1738" spans="12:32">
      <c r="L1738" s="165">
        <v>19.285699999999999</v>
      </c>
      <c r="M1738">
        <f t="shared" si="59"/>
        <v>6.5896882437732635E-3</v>
      </c>
      <c r="AE1738" s="165">
        <v>12.2226</v>
      </c>
      <c r="AF1738">
        <f t="shared" si="58"/>
        <v>6.3311180098949453E-3</v>
      </c>
    </row>
    <row r="1739" spans="12:32">
      <c r="L1739" s="165">
        <v>20.0746</v>
      </c>
      <c r="M1739">
        <f t="shared" si="59"/>
        <v>6.6132018382568849E-3</v>
      </c>
      <c r="AE1739" s="165">
        <v>12.226699999999999</v>
      </c>
      <c r="AF1739">
        <f t="shared" si="58"/>
        <v>6.3312920150680975E-3</v>
      </c>
    </row>
    <row r="1740" spans="12:32">
      <c r="L1740" s="165">
        <v>8.6857900000000008</v>
      </c>
      <c r="M1740">
        <f t="shared" si="59"/>
        <v>6.1714289540980571E-3</v>
      </c>
      <c r="AE1740" s="165">
        <v>12.229200000000001</v>
      </c>
      <c r="AF1740">
        <f t="shared" si="58"/>
        <v>6.3313981027987559E-3</v>
      </c>
    </row>
    <row r="1741" spans="12:32">
      <c r="L1741" s="165">
        <v>21.484200000000001</v>
      </c>
      <c r="M1741">
        <f t="shared" si="59"/>
        <v>6.6523985501564494E-3</v>
      </c>
      <c r="AE1741" s="165">
        <v>12.2324</v>
      </c>
      <c r="AF1741">
        <f t="shared" si="58"/>
        <v>6.3315338807389664E-3</v>
      </c>
    </row>
    <row r="1742" spans="12:32">
      <c r="L1742" s="165">
        <v>26.015599999999999</v>
      </c>
      <c r="M1742">
        <f t="shared" si="59"/>
        <v>6.7532493397913966E-3</v>
      </c>
      <c r="AE1742" s="165">
        <v>12.235200000000001</v>
      </c>
      <c r="AF1742">
        <f t="shared" si="58"/>
        <v>6.3316526732140714E-3</v>
      </c>
    </row>
    <row r="1743" spans="12:32">
      <c r="L1743" s="165">
        <v>13.783200000000001</v>
      </c>
      <c r="M1743">
        <f t="shared" si="59"/>
        <v>6.3954167344698557E-3</v>
      </c>
      <c r="AE1743" s="165">
        <v>12.235799999999999</v>
      </c>
      <c r="AF1743">
        <f t="shared" si="58"/>
        <v>6.3316781271387729E-3</v>
      </c>
    </row>
    <row r="1744" spans="12:32">
      <c r="L1744" s="165">
        <v>12.872</v>
      </c>
      <c r="M1744">
        <f t="shared" si="59"/>
        <v>6.3583473703234805E-3</v>
      </c>
      <c r="AE1744" s="165">
        <v>12.2431</v>
      </c>
      <c r="AF1744">
        <f t="shared" si="58"/>
        <v>6.3319877711604097E-3</v>
      </c>
    </row>
    <row r="1745" spans="12:32">
      <c r="L1745" s="165">
        <v>24.7576</v>
      </c>
      <c r="M1745">
        <f t="shared" si="59"/>
        <v>6.7291645179409429E-3</v>
      </c>
      <c r="AE1745" s="165">
        <v>12.2446</v>
      </c>
      <c r="AF1745">
        <f t="shared" si="58"/>
        <v>6.3320513862530538E-3</v>
      </c>
    </row>
    <row r="1746" spans="12:32">
      <c r="L1746" s="165">
        <v>40.365600000000001</v>
      </c>
      <c r="M1746">
        <f t="shared" si="59"/>
        <v>6.8067029130253242E-3</v>
      </c>
      <c r="AE1746" s="166">
        <v>12.245799999999999</v>
      </c>
      <c r="AF1746">
        <f t="shared" si="58"/>
        <v>6.3321022757763992E-3</v>
      </c>
    </row>
    <row r="1747" spans="12:32">
      <c r="L1747" s="165">
        <v>9.0737100000000002</v>
      </c>
      <c r="M1747">
        <f t="shared" si="59"/>
        <v>6.1898548083786807E-3</v>
      </c>
      <c r="AE1747" s="166">
        <v>12.251300000000001</v>
      </c>
      <c r="AF1747">
        <f t="shared" si="58"/>
        <v>6.3323354904121811E-3</v>
      </c>
    </row>
    <row r="1748" spans="12:32">
      <c r="L1748" s="165">
        <v>45.2532</v>
      </c>
      <c r="M1748">
        <f t="shared" si="59"/>
        <v>6.7314725444489959E-3</v>
      </c>
      <c r="AE1748" s="165">
        <v>12.2553</v>
      </c>
      <c r="AF1748">
        <f t="shared" si="58"/>
        <v>6.3325050711356846E-3</v>
      </c>
    </row>
    <row r="1749" spans="12:32">
      <c r="L1749" s="165">
        <v>17.6677</v>
      </c>
      <c r="M1749">
        <f t="shared" si="59"/>
        <v>6.5379863410945996E-3</v>
      </c>
      <c r="AE1749" s="165">
        <v>12.257099999999999</v>
      </c>
      <c r="AF1749">
        <f t="shared" si="58"/>
        <v>6.3325813742402459E-3</v>
      </c>
    </row>
    <row r="1750" spans="12:32">
      <c r="L1750" s="165">
        <v>19.288799999999998</v>
      </c>
      <c r="M1750">
        <f t="shared" si="59"/>
        <v>6.5897828330323859E-3</v>
      </c>
      <c r="AE1750" s="166">
        <v>12.262</v>
      </c>
      <c r="AF1750">
        <f t="shared" si="58"/>
        <v>6.3327890623929304E-3</v>
      </c>
    </row>
    <row r="1751" spans="12:32">
      <c r="L1751" s="165">
        <v>24.912800000000001</v>
      </c>
      <c r="M1751">
        <f t="shared" si="59"/>
        <v>6.7323003261421186E-3</v>
      </c>
      <c r="AE1751" s="165">
        <v>12.264799999999999</v>
      </c>
      <c r="AF1751">
        <f t="shared" si="58"/>
        <v>6.3329077243572491E-3</v>
      </c>
    </row>
    <row r="1752" spans="12:32">
      <c r="L1752" s="165">
        <v>30.2987</v>
      </c>
      <c r="M1752">
        <f t="shared" si="59"/>
        <v>6.8121304031917383E-3</v>
      </c>
      <c r="AE1752" s="165">
        <v>12.2662</v>
      </c>
      <c r="AF1752">
        <f t="shared" si="58"/>
        <v>6.3329670507081643E-3</v>
      </c>
    </row>
    <row r="1753" spans="12:32">
      <c r="L1753" s="165">
        <v>54.302999999999997</v>
      </c>
      <c r="M1753">
        <f t="shared" si="59"/>
        <v>6.4734201419950422E-3</v>
      </c>
      <c r="AE1753" s="165">
        <v>12.267099999999999</v>
      </c>
      <c r="AF1753">
        <f t="shared" si="58"/>
        <v>6.3330051874461619E-3</v>
      </c>
    </row>
    <row r="1754" spans="12:32">
      <c r="L1754" s="165">
        <v>36.459200000000003</v>
      </c>
      <c r="M1754">
        <f t="shared" si="59"/>
        <v>6.8328986533698465E-3</v>
      </c>
      <c r="AE1754" s="165">
        <v>12.2706</v>
      </c>
      <c r="AF1754">
        <f t="shared" si="58"/>
        <v>6.3331534848523737E-3</v>
      </c>
    </row>
    <row r="1755" spans="12:32">
      <c r="L1755" s="165">
        <v>39.945799999999998</v>
      </c>
      <c r="M1755">
        <f t="shared" si="59"/>
        <v>6.810976110476083E-3</v>
      </c>
      <c r="AE1755" s="165">
        <v>12.2712</v>
      </c>
      <c r="AF1755">
        <f t="shared" si="58"/>
        <v>6.3331789053270747E-3</v>
      </c>
    </row>
    <row r="1756" spans="12:32">
      <c r="L1756" s="165">
        <v>7.2531499999999998</v>
      </c>
      <c r="M1756">
        <f t="shared" si="59"/>
        <v>6.1015179067942177E-3</v>
      </c>
      <c r="AE1756" s="165">
        <v>12.2727</v>
      </c>
      <c r="AF1756">
        <f t="shared" si="58"/>
        <v>6.3332424540324039E-3</v>
      </c>
    </row>
    <row r="1757" spans="12:32">
      <c r="L1757" s="165">
        <v>37.464500000000001</v>
      </c>
      <c r="M1757">
        <f t="shared" si="59"/>
        <v>6.8290700143085071E-3</v>
      </c>
      <c r="AE1757" s="165">
        <v>12.2766</v>
      </c>
      <c r="AF1757">
        <f t="shared" si="58"/>
        <v>6.3334076640754258E-3</v>
      </c>
    </row>
    <row r="1758" spans="12:32">
      <c r="L1758" s="165">
        <v>11.735900000000001</v>
      </c>
      <c r="M1758">
        <f t="shared" si="59"/>
        <v>6.310275041174959E-3</v>
      </c>
      <c r="AE1758" s="165">
        <v>12.276899999999999</v>
      </c>
      <c r="AF1758">
        <f t="shared" si="58"/>
        <v>6.3334203715476184E-3</v>
      </c>
    </row>
    <row r="1759" spans="12:32">
      <c r="L1759" s="165">
        <v>14.739100000000001</v>
      </c>
      <c r="M1759">
        <f t="shared" si="59"/>
        <v>6.4328516903101604E-3</v>
      </c>
      <c r="AE1759" s="165">
        <v>12.277200000000001</v>
      </c>
      <c r="AF1759">
        <f t="shared" si="58"/>
        <v>6.3334330788779956E-3</v>
      </c>
    </row>
    <row r="1760" spans="12:32">
      <c r="L1760" s="165">
        <v>17.797599999999999</v>
      </c>
      <c r="M1760">
        <f t="shared" si="59"/>
        <v>6.5423077720967206E-3</v>
      </c>
      <c r="AE1760" s="178">
        <v>12.281700000000001</v>
      </c>
      <c r="AF1760">
        <f t="shared" si="58"/>
        <v>6.3336236718154852E-3</v>
      </c>
    </row>
    <row r="1761" spans="12:32">
      <c r="L1761" s="165">
        <v>50.682000000000002</v>
      </c>
      <c r="M1761">
        <f t="shared" si="59"/>
        <v>6.5944603254998917E-3</v>
      </c>
      <c r="AE1761" s="165">
        <v>12.289</v>
      </c>
      <c r="AF1761">
        <f t="shared" si="58"/>
        <v>6.3339327880400148E-3</v>
      </c>
    </row>
    <row r="1762" spans="12:32">
      <c r="L1762" s="165">
        <v>22.044899999999998</v>
      </c>
      <c r="M1762">
        <f t="shared" si="59"/>
        <v>6.6669734047879363E-3</v>
      </c>
      <c r="AE1762" s="165">
        <v>12.295</v>
      </c>
      <c r="AF1762">
        <f t="shared" si="58"/>
        <v>6.3341867932829293E-3</v>
      </c>
    </row>
    <row r="1763" spans="12:32">
      <c r="L1763" s="165">
        <v>21.267700000000001</v>
      </c>
      <c r="M1763">
        <f t="shared" si="59"/>
        <v>6.6466152358839112E-3</v>
      </c>
      <c r="AE1763" s="166">
        <v>12.298</v>
      </c>
      <c r="AF1763">
        <f t="shared" si="58"/>
        <v>6.3343137746242912E-3</v>
      </c>
    </row>
    <row r="1764" spans="12:32">
      <c r="L1764" s="165">
        <v>8.2191799999999997</v>
      </c>
      <c r="M1764">
        <f t="shared" si="59"/>
        <v>6.1489782112961527E-3</v>
      </c>
      <c r="AE1764" s="166">
        <v>12.3041</v>
      </c>
      <c r="AF1764">
        <f t="shared" si="58"/>
        <v>6.3345719262631458E-3</v>
      </c>
    </row>
    <row r="1765" spans="12:32">
      <c r="L1765" s="165">
        <v>75.017600000000002</v>
      </c>
      <c r="M1765">
        <f t="shared" si="59"/>
        <v>5.4072714319911928E-3</v>
      </c>
      <c r="AE1765" s="165">
        <v>12.3043</v>
      </c>
      <c r="AF1765">
        <f t="shared" si="58"/>
        <v>6.334580389258054E-3</v>
      </c>
    </row>
    <row r="1766" spans="12:32">
      <c r="L1766" s="165">
        <v>82.126400000000004</v>
      </c>
      <c r="M1766">
        <f t="shared" si="59"/>
        <v>4.937990171514208E-3</v>
      </c>
      <c r="AE1766" s="165">
        <v>12.3065</v>
      </c>
      <c r="AF1766">
        <f t="shared" si="58"/>
        <v>6.3346734780395627E-3</v>
      </c>
    </row>
    <row r="1767" spans="12:32">
      <c r="L1767" s="165">
        <v>49.848799999999997</v>
      </c>
      <c r="M1767">
        <f t="shared" si="59"/>
        <v>6.6190245948994702E-3</v>
      </c>
      <c r="AE1767" s="166">
        <v>12.3104</v>
      </c>
      <c r="AF1767">
        <f t="shared" si="58"/>
        <v>6.3348384803057012E-3</v>
      </c>
    </row>
    <row r="1768" spans="12:32">
      <c r="L1768" s="165">
        <v>22.866099999999999</v>
      </c>
      <c r="M1768">
        <f t="shared" si="59"/>
        <v>6.6872635273872438E-3</v>
      </c>
      <c r="AE1768" s="165">
        <v>12.315</v>
      </c>
      <c r="AF1768">
        <f t="shared" si="58"/>
        <v>6.3350330675349615E-3</v>
      </c>
    </row>
    <row r="1769" spans="12:32">
      <c r="L1769" s="165">
        <v>31.603899999999999</v>
      </c>
      <c r="M1769">
        <f t="shared" si="59"/>
        <v>6.8228678017001349E-3</v>
      </c>
      <c r="AE1769" s="166">
        <v>12.317299999999999</v>
      </c>
      <c r="AF1769">
        <f t="shared" si="58"/>
        <v>6.3351303486359443E-3</v>
      </c>
    </row>
    <row r="1770" spans="12:32">
      <c r="L1770" s="165"/>
      <c r="M1770">
        <f t="shared" si="59"/>
        <v>5.7065367181851909E-3</v>
      </c>
      <c r="AE1770" s="165">
        <v>12.3184</v>
      </c>
      <c r="AF1770">
        <f t="shared" si="58"/>
        <v>6.335176871430692E-3</v>
      </c>
    </row>
    <row r="1771" spans="12:32">
      <c r="L1771" s="165">
        <v>67.081100000000006</v>
      </c>
      <c r="M1771">
        <f t="shared" si="59"/>
        <v>5.8801197892992879E-3</v>
      </c>
      <c r="AE1771" s="165">
        <v>12.321899999999999</v>
      </c>
      <c r="AF1771">
        <f t="shared" si="58"/>
        <v>6.3353248858084672E-3</v>
      </c>
    </row>
    <row r="1772" spans="12:32">
      <c r="L1772" s="165">
        <v>26.9574</v>
      </c>
      <c r="M1772">
        <f t="shared" si="59"/>
        <v>6.7692782801807979E-3</v>
      </c>
      <c r="AE1772" s="166">
        <v>12.3224</v>
      </c>
      <c r="AF1772">
        <f t="shared" si="58"/>
        <v>6.3353460291423235E-3</v>
      </c>
    </row>
    <row r="1773" spans="12:32">
      <c r="L1773" s="165"/>
      <c r="M1773">
        <f t="shared" si="59"/>
        <v>5.7065367181851909E-3</v>
      </c>
      <c r="AE1773" s="165">
        <v>12.3246</v>
      </c>
      <c r="AF1773">
        <f t="shared" si="58"/>
        <v>6.3354390551266246E-3</v>
      </c>
    </row>
    <row r="1774" spans="12:32">
      <c r="L1774" s="165">
        <v>22.031199999999998</v>
      </c>
      <c r="M1774">
        <f t="shared" si="59"/>
        <v>6.6666242382264996E-3</v>
      </c>
      <c r="AE1774" s="165">
        <v>12.327199999999999</v>
      </c>
      <c r="AF1774">
        <f t="shared" si="58"/>
        <v>6.3355489850833394E-3</v>
      </c>
    </row>
    <row r="1775" spans="12:32">
      <c r="L1775" s="165">
        <v>31.500499999999999</v>
      </c>
      <c r="M1775">
        <f t="shared" si="59"/>
        <v>6.8221409676512751E-3</v>
      </c>
      <c r="AE1775" s="165">
        <v>12.3294</v>
      </c>
      <c r="AF1775">
        <f t="shared" si="58"/>
        <v>6.3356419944099636E-3</v>
      </c>
    </row>
    <row r="1776" spans="12:32">
      <c r="L1776" s="165"/>
      <c r="M1776">
        <f t="shared" si="59"/>
        <v>5.7065367181851909E-3</v>
      </c>
      <c r="AE1776" s="165">
        <v>12.332000000000001</v>
      </c>
      <c r="AF1776">
        <f t="shared" si="58"/>
        <v>6.3357519046792722E-3</v>
      </c>
    </row>
    <row r="1777" spans="12:32">
      <c r="L1777" s="165"/>
      <c r="M1777">
        <f t="shared" si="59"/>
        <v>5.7065367181851909E-3</v>
      </c>
      <c r="AE1777" s="165">
        <v>12.334899999999999</v>
      </c>
      <c r="AF1777">
        <f t="shared" si="58"/>
        <v>6.3358744843209653E-3</v>
      </c>
    </row>
    <row r="1778" spans="12:32">
      <c r="L1778" s="165"/>
      <c r="M1778">
        <f t="shared" si="59"/>
        <v>5.7065367181851909E-3</v>
      </c>
      <c r="AE1778" s="165">
        <v>12.335000000000001</v>
      </c>
      <c r="AF1778">
        <f t="shared" si="58"/>
        <v>6.3358787109685051E-3</v>
      </c>
    </row>
    <row r="1779" spans="12:32">
      <c r="L1779" s="165"/>
      <c r="M1779">
        <f t="shared" si="59"/>
        <v>5.7065367181851909E-3</v>
      </c>
      <c r="AE1779" s="165">
        <v>12.3378</v>
      </c>
      <c r="AF1779">
        <f t="shared" si="58"/>
        <v>6.3359970506937854E-3</v>
      </c>
    </row>
    <row r="1780" spans="12:32">
      <c r="L1780" s="165"/>
      <c r="M1780">
        <f t="shared" si="59"/>
        <v>5.7065367181851909E-3</v>
      </c>
      <c r="AE1780" s="165">
        <v>12.338200000000001</v>
      </c>
      <c r="AF1780">
        <f t="shared" si="58"/>
        <v>6.3360139553590182E-3</v>
      </c>
    </row>
    <row r="1781" spans="12:32">
      <c r="L1781" s="165"/>
      <c r="M1781">
        <f t="shared" si="59"/>
        <v>5.7065367181851909E-3</v>
      </c>
      <c r="AE1781" s="165">
        <v>12.339600000000001</v>
      </c>
      <c r="AF1781">
        <f t="shared" si="58"/>
        <v>6.3360731196992074E-3</v>
      </c>
    </row>
    <row r="1782" spans="12:32">
      <c r="L1782" s="165"/>
      <c r="M1782">
        <f t="shared" si="59"/>
        <v>5.7065367181851909E-3</v>
      </c>
      <c r="AE1782" s="165">
        <v>12.339700000000001</v>
      </c>
      <c r="AF1782">
        <f t="shared" si="58"/>
        <v>6.3360773456051641E-3</v>
      </c>
    </row>
    <row r="1783" spans="12:32">
      <c r="L1783" s="165">
        <v>10.8141</v>
      </c>
      <c r="M1783">
        <f t="shared" si="59"/>
        <v>6.2697919425042129E-3</v>
      </c>
      <c r="AE1783" s="166">
        <v>12.340400000000001</v>
      </c>
      <c r="AF1783">
        <f t="shared" si="58"/>
        <v>6.3361069265050404E-3</v>
      </c>
    </row>
    <row r="1784" spans="12:32">
      <c r="L1784" s="165">
        <v>27.434999999999999</v>
      </c>
      <c r="M1784">
        <f t="shared" si="59"/>
        <v>6.7767470642992132E-3</v>
      </c>
      <c r="AE1784" s="165">
        <v>12.346</v>
      </c>
      <c r="AF1784">
        <f t="shared" si="58"/>
        <v>6.3363435458681063E-3</v>
      </c>
    </row>
    <row r="1785" spans="12:32">
      <c r="L1785" s="165">
        <v>27.506900000000002</v>
      </c>
      <c r="M1785">
        <f t="shared" si="59"/>
        <v>6.777832860857415E-3</v>
      </c>
      <c r="AE1785" s="165">
        <v>12.348599999999999</v>
      </c>
      <c r="AF1785">
        <f t="shared" si="58"/>
        <v>6.3364533880354854E-3</v>
      </c>
    </row>
    <row r="1786" spans="12:32">
      <c r="L1786" s="165">
        <v>36.308900000000001</v>
      </c>
      <c r="M1786">
        <f t="shared" si="59"/>
        <v>6.8332970634077542E-3</v>
      </c>
      <c r="AE1786" s="165">
        <v>12.35</v>
      </c>
      <c r="AF1786">
        <f t="shared" si="58"/>
        <v>6.3365125293989065E-3</v>
      </c>
    </row>
    <row r="1787" spans="12:32">
      <c r="L1787" s="165">
        <v>17.071200000000001</v>
      </c>
      <c r="M1787">
        <f t="shared" si="59"/>
        <v>6.5177644930325554E-3</v>
      </c>
      <c r="AE1787" s="165">
        <v>12.3527</v>
      </c>
      <c r="AF1787">
        <f t="shared" si="58"/>
        <v>6.3366265790067633E-3</v>
      </c>
    </row>
    <row r="1788" spans="12:32">
      <c r="L1788" s="165">
        <v>26.9773</v>
      </c>
      <c r="M1788">
        <f t="shared" si="59"/>
        <v>6.7695983642069692E-3</v>
      </c>
      <c r="AE1788" s="166">
        <v>12.3535</v>
      </c>
      <c r="AF1788">
        <f t="shared" si="58"/>
        <v>6.336660369273466E-3</v>
      </c>
    </row>
    <row r="1789" spans="12:32">
      <c r="L1789" s="165">
        <v>22.5243</v>
      </c>
      <c r="M1789">
        <f t="shared" si="59"/>
        <v>6.6789714917082172E-3</v>
      </c>
      <c r="AE1789" s="165">
        <v>12.3567</v>
      </c>
      <c r="AF1789">
        <f t="shared" si="58"/>
        <v>6.3367955202382953E-3</v>
      </c>
    </row>
    <row r="1790" spans="12:32">
      <c r="L1790" s="165">
        <v>27.27</v>
      </c>
      <c r="M1790">
        <f t="shared" si="59"/>
        <v>6.7742171159749726E-3</v>
      </c>
      <c r="AE1790" s="165">
        <v>12.358599999999999</v>
      </c>
      <c r="AF1790">
        <f t="shared" si="58"/>
        <v>6.3368757584758078E-3</v>
      </c>
    </row>
    <row r="1791" spans="12:32">
      <c r="L1791" s="165">
        <v>24.520499999999998</v>
      </c>
      <c r="M1791">
        <f t="shared" si="59"/>
        <v>6.7242849517141021E-3</v>
      </c>
      <c r="AE1791" s="166">
        <v>12.359299999999999</v>
      </c>
      <c r="AF1791">
        <f t="shared" si="58"/>
        <v>6.3369053184952331E-3</v>
      </c>
    </row>
    <row r="1792" spans="12:32">
      <c r="L1792" s="165">
        <v>11.483000000000001</v>
      </c>
      <c r="M1792">
        <f t="shared" si="59"/>
        <v>6.2992987601051507E-3</v>
      </c>
      <c r="AE1792" s="165">
        <v>12.3619</v>
      </c>
      <c r="AF1792">
        <f t="shared" si="58"/>
        <v>6.3370151060807567E-3</v>
      </c>
    </row>
    <row r="1793" spans="12:32">
      <c r="L1793" s="165">
        <v>22.276800000000001</v>
      </c>
      <c r="M1793">
        <f t="shared" si="59"/>
        <v>6.6728307489181118E-3</v>
      </c>
      <c r="AE1793" s="165">
        <v>12.3657</v>
      </c>
      <c r="AF1793">
        <f t="shared" si="58"/>
        <v>6.3371755456623942E-3</v>
      </c>
    </row>
    <row r="1794" spans="12:32">
      <c r="L1794" s="165">
        <v>8.6567500000000006</v>
      </c>
      <c r="M1794">
        <f t="shared" si="59"/>
        <v>6.1700408242708841E-3</v>
      </c>
      <c r="AE1794" s="165">
        <v>12.378399999999999</v>
      </c>
      <c r="AF1794">
        <f t="shared" si="58"/>
        <v>6.3377115861989273E-3</v>
      </c>
    </row>
    <row r="1795" spans="12:32">
      <c r="L1795" s="165">
        <v>20.926100000000002</v>
      </c>
      <c r="M1795">
        <f t="shared" si="59"/>
        <v>6.6373146668389236E-3</v>
      </c>
      <c r="AE1795" s="166">
        <v>12.382199999999999</v>
      </c>
      <c r="AF1795">
        <f t="shared" si="58"/>
        <v>6.3378719267733969E-3</v>
      </c>
    </row>
    <row r="1796" spans="12:32">
      <c r="L1796" s="165">
        <v>15.9076</v>
      </c>
      <c r="M1796">
        <f t="shared" si="59"/>
        <v>6.4765503442803726E-3</v>
      </c>
      <c r="AE1796" s="165">
        <v>12.382899999999999</v>
      </c>
      <c r="AF1796">
        <f t="shared" si="58"/>
        <v>6.3379014607074817E-3</v>
      </c>
    </row>
    <row r="1797" spans="12:32">
      <c r="L1797" s="165">
        <v>17.585599999999999</v>
      </c>
      <c r="M1797">
        <f t="shared" si="59"/>
        <v>6.5352398689384602E-3</v>
      </c>
      <c r="AE1797" s="166">
        <v>12.3842</v>
      </c>
      <c r="AF1797">
        <f t="shared" ref="AF1797:AF1860" si="60">NORMDIST(AE1797,$N$9,$O$9,FALSE)</f>
        <v>6.3379563073889221E-3</v>
      </c>
    </row>
    <row r="1798" spans="12:32">
      <c r="L1798" s="165">
        <v>12.235200000000001</v>
      </c>
      <c r="M1798">
        <f t="shared" si="59"/>
        <v>6.3316526732140714E-3</v>
      </c>
      <c r="AE1798" s="165">
        <v>12.3863</v>
      </c>
      <c r="AF1798">
        <f t="shared" si="60"/>
        <v>6.3380449002355104E-3</v>
      </c>
    </row>
    <row r="1799" spans="12:32">
      <c r="L1799" s="165">
        <v>15.0966</v>
      </c>
      <c r="M1799">
        <f t="shared" si="59"/>
        <v>6.446464095666681E-3</v>
      </c>
      <c r="AE1799" s="165">
        <v>12.390700000000001</v>
      </c>
      <c r="AF1799">
        <f t="shared" si="60"/>
        <v>6.3382305007544902E-3</v>
      </c>
    </row>
    <row r="1800" spans="12:32">
      <c r="L1800" s="165">
        <v>12.164</v>
      </c>
      <c r="M1800">
        <f t="shared" si="59"/>
        <v>6.3286281191156264E-3</v>
      </c>
      <c r="AE1800" s="165">
        <v>12.407500000000001</v>
      </c>
      <c r="AF1800">
        <f t="shared" si="60"/>
        <v>6.338938875939058E-3</v>
      </c>
    </row>
    <row r="1801" spans="12:32">
      <c r="L1801" s="165">
        <v>12.5959</v>
      </c>
      <c r="M1801">
        <f t="shared" ref="M1801:M1864" si="61">NORMDIST(L1801,$N$9,$O$9,FALSE)</f>
        <v>6.3468522115529341E-3</v>
      </c>
      <c r="AE1801" s="166">
        <v>12.414899999999999</v>
      </c>
      <c r="AF1801">
        <f t="shared" si="60"/>
        <v>6.3392507568505252E-3</v>
      </c>
    </row>
    <row r="1802" spans="12:32">
      <c r="L1802" s="165">
        <v>19.91</v>
      </c>
      <c r="M1802">
        <f t="shared" si="61"/>
        <v>6.6083885895596804E-3</v>
      </c>
      <c r="AE1802" s="165">
        <v>12.416399999999999</v>
      </c>
      <c r="AF1802">
        <f t="shared" si="60"/>
        <v>6.339313965404339E-3</v>
      </c>
    </row>
    <row r="1803" spans="12:32">
      <c r="L1803" s="165">
        <v>8.7853600000000007</v>
      </c>
      <c r="M1803">
        <f t="shared" si="61"/>
        <v>6.176179225443495E-3</v>
      </c>
      <c r="AE1803" s="165">
        <v>12.416399999999999</v>
      </c>
      <c r="AF1803">
        <f t="shared" si="60"/>
        <v>6.339313965404339E-3</v>
      </c>
    </row>
    <row r="1804" spans="12:32">
      <c r="L1804" s="165">
        <v>44.300899999999999</v>
      </c>
      <c r="M1804">
        <f t="shared" si="61"/>
        <v>6.7497762556806779E-3</v>
      </c>
      <c r="AE1804" s="165">
        <v>12.417</v>
      </c>
      <c r="AF1804">
        <f t="shared" si="60"/>
        <v>6.3393392478300762E-3</v>
      </c>
    </row>
    <row r="1805" spans="12:32">
      <c r="L1805" s="165">
        <v>20.79</v>
      </c>
      <c r="M1805">
        <f t="shared" si="61"/>
        <v>6.6335494729493367E-3</v>
      </c>
      <c r="AE1805" s="165">
        <v>12.4184</v>
      </c>
      <c r="AF1805">
        <f t="shared" si="60"/>
        <v>6.3393982379438803E-3</v>
      </c>
    </row>
    <row r="1806" spans="12:32">
      <c r="L1806" s="165">
        <v>11.3698</v>
      </c>
      <c r="M1806">
        <f t="shared" si="61"/>
        <v>6.2943535960919587E-3</v>
      </c>
      <c r="AE1806" s="165">
        <v>12.419</v>
      </c>
      <c r="AF1806">
        <f t="shared" si="60"/>
        <v>6.3394235184728118E-3</v>
      </c>
    </row>
    <row r="1807" spans="12:32">
      <c r="L1807" s="165">
        <v>12.4221</v>
      </c>
      <c r="M1807">
        <f t="shared" si="61"/>
        <v>6.3395541254733763E-3</v>
      </c>
      <c r="AE1807" s="165">
        <v>12.42</v>
      </c>
      <c r="AF1807">
        <f t="shared" si="60"/>
        <v>6.339465651423121E-3</v>
      </c>
    </row>
    <row r="1808" spans="12:32">
      <c r="L1808" s="165">
        <v>8.1880500000000005</v>
      </c>
      <c r="M1808">
        <f t="shared" si="61"/>
        <v>6.1474693346125417E-3</v>
      </c>
      <c r="AE1808" s="165">
        <v>12.4221</v>
      </c>
      <c r="AF1808">
        <f t="shared" si="60"/>
        <v>6.3395541254733763E-3</v>
      </c>
    </row>
    <row r="1809" spans="12:32">
      <c r="L1809" s="165">
        <v>7.4777300000000002</v>
      </c>
      <c r="M1809">
        <f t="shared" si="61"/>
        <v>6.1126679406789336E-3</v>
      </c>
      <c r="AE1809" s="165">
        <v>12.428000000000001</v>
      </c>
      <c r="AF1809">
        <f t="shared" si="60"/>
        <v>6.3398026581155328E-3</v>
      </c>
    </row>
    <row r="1810" spans="12:32">
      <c r="L1810" s="165">
        <v>22.272099999999998</v>
      </c>
      <c r="M1810">
        <f t="shared" si="61"/>
        <v>6.6727130306838333E-3</v>
      </c>
      <c r="AE1810" s="165">
        <v>12.4282</v>
      </c>
      <c r="AF1810">
        <f t="shared" si="60"/>
        <v>6.3398110819864696E-3</v>
      </c>
    </row>
    <row r="1811" spans="12:32">
      <c r="L1811" s="165">
        <v>25.4771</v>
      </c>
      <c r="M1811">
        <f t="shared" si="61"/>
        <v>6.7433124764461503E-3</v>
      </c>
      <c r="AE1811" s="166">
        <v>12.4285</v>
      </c>
      <c r="AF1811">
        <f t="shared" si="60"/>
        <v>6.3398237176742964E-3</v>
      </c>
    </row>
    <row r="1812" spans="12:32">
      <c r="L1812" s="165">
        <v>18.3734</v>
      </c>
      <c r="M1812">
        <f t="shared" si="61"/>
        <v>6.5611062575210996E-3</v>
      </c>
      <c r="AE1812" s="165">
        <v>12.4316</v>
      </c>
      <c r="AF1812">
        <f t="shared" si="60"/>
        <v>6.3399542781161942E-3</v>
      </c>
    </row>
    <row r="1813" spans="12:32">
      <c r="L1813" s="165">
        <v>5.6548699999999998</v>
      </c>
      <c r="M1813">
        <f t="shared" si="61"/>
        <v>6.0201764969695284E-3</v>
      </c>
      <c r="AE1813" s="165">
        <v>12.433</v>
      </c>
      <c r="AF1813">
        <f t="shared" si="60"/>
        <v>6.3400132359158106E-3</v>
      </c>
    </row>
    <row r="1814" spans="12:32">
      <c r="L1814" s="165">
        <v>84.766999999999996</v>
      </c>
      <c r="M1814">
        <f t="shared" si="61"/>
        <v>4.7562386904957286E-3</v>
      </c>
      <c r="AE1814" s="165">
        <v>12.4368</v>
      </c>
      <c r="AF1814">
        <f t="shared" si="60"/>
        <v>6.3401732486064143E-3</v>
      </c>
    </row>
    <row r="1815" spans="12:32">
      <c r="L1815" s="165">
        <v>16.215599999999998</v>
      </c>
      <c r="M1815">
        <f t="shared" si="61"/>
        <v>6.4876850318561765E-3</v>
      </c>
      <c r="AE1815" s="165">
        <v>12.437200000000001</v>
      </c>
      <c r="AF1815">
        <f t="shared" si="60"/>
        <v>6.3401900907192341E-3</v>
      </c>
    </row>
    <row r="1816" spans="12:32">
      <c r="L1816" s="165">
        <v>14.177</v>
      </c>
      <c r="M1816">
        <f t="shared" si="61"/>
        <v>6.4110205366316392E-3</v>
      </c>
      <c r="AE1816" s="165">
        <v>12.4377</v>
      </c>
      <c r="AF1816">
        <f t="shared" si="60"/>
        <v>6.340211143004453E-3</v>
      </c>
    </row>
    <row r="1817" spans="12:32">
      <c r="L1817" s="165">
        <v>13.7179</v>
      </c>
      <c r="M1817">
        <f t="shared" si="61"/>
        <v>6.3928048551852301E-3</v>
      </c>
      <c r="AE1817" s="165">
        <v>12.443099999999999</v>
      </c>
      <c r="AF1817">
        <f t="shared" si="60"/>
        <v>6.3404384824925818E-3</v>
      </c>
    </row>
    <row r="1818" spans="12:32">
      <c r="L1818" s="165">
        <v>22.497199999999999</v>
      </c>
      <c r="M1818">
        <f t="shared" si="61"/>
        <v>6.678304690010504E-3</v>
      </c>
      <c r="AE1818" s="165">
        <v>12.445399999999999</v>
      </c>
      <c r="AF1818">
        <f t="shared" si="60"/>
        <v>6.3405352982701139E-3</v>
      </c>
    </row>
    <row r="1819" spans="12:32">
      <c r="L1819" s="165">
        <v>28.393699999999999</v>
      </c>
      <c r="M1819">
        <f t="shared" si="61"/>
        <v>6.7903918657951671E-3</v>
      </c>
      <c r="AE1819" s="165">
        <v>12.4472</v>
      </c>
      <c r="AF1819">
        <f t="shared" si="60"/>
        <v>6.3406110613032293E-3</v>
      </c>
    </row>
    <row r="1820" spans="12:32">
      <c r="L1820" s="165">
        <v>21.874600000000001</v>
      </c>
      <c r="M1820">
        <f t="shared" si="61"/>
        <v>6.6626082568539118E-3</v>
      </c>
      <c r="AE1820" s="165">
        <v>12.4498</v>
      </c>
      <c r="AF1820">
        <f t="shared" si="60"/>
        <v>6.3407204877480687E-3</v>
      </c>
    </row>
    <row r="1821" spans="12:32">
      <c r="L1821" s="165">
        <v>10.173299999999999</v>
      </c>
      <c r="M1821">
        <f t="shared" si="61"/>
        <v>6.24088558640617E-3</v>
      </c>
      <c r="AE1821" s="165">
        <v>12.4537</v>
      </c>
      <c r="AF1821">
        <f t="shared" si="60"/>
        <v>6.3408846073657868E-3</v>
      </c>
    </row>
    <row r="1822" spans="12:32">
      <c r="L1822" s="165">
        <v>12.940200000000001</v>
      </c>
      <c r="M1822">
        <f t="shared" si="61"/>
        <v>6.3611680956044388E-3</v>
      </c>
      <c r="AE1822" s="165">
        <v>12.4557</v>
      </c>
      <c r="AF1822">
        <f t="shared" si="60"/>
        <v>6.3409687619389978E-3</v>
      </c>
    </row>
    <row r="1823" spans="12:32">
      <c r="L1823" s="165">
        <v>11.052</v>
      </c>
      <c r="M1823">
        <f t="shared" si="61"/>
        <v>6.2803649302501392E-3</v>
      </c>
      <c r="AE1823" s="165">
        <v>12.456200000000001</v>
      </c>
      <c r="AF1823">
        <f t="shared" si="60"/>
        <v>6.3409897995935554E-3</v>
      </c>
    </row>
    <row r="1824" spans="12:32">
      <c r="L1824" s="165">
        <v>15.0373</v>
      </c>
      <c r="M1824">
        <f t="shared" si="61"/>
        <v>6.4442208827650083E-3</v>
      </c>
      <c r="AE1824" s="165">
        <v>12.4575</v>
      </c>
      <c r="AF1824">
        <f t="shared" si="60"/>
        <v>6.3410444956444219E-3</v>
      </c>
    </row>
    <row r="1825" spans="12:32">
      <c r="L1825" s="165">
        <v>16.8263</v>
      </c>
      <c r="M1825">
        <f t="shared" si="61"/>
        <v>6.5092834484987722E-3</v>
      </c>
      <c r="AE1825" s="166">
        <v>12.4595</v>
      </c>
      <c r="AF1825">
        <f t="shared" si="60"/>
        <v>6.3411286381941153E-3</v>
      </c>
    </row>
    <row r="1826" spans="12:32">
      <c r="L1826" s="165">
        <v>17.3309</v>
      </c>
      <c r="M1826">
        <f t="shared" si="61"/>
        <v>6.526644620759566E-3</v>
      </c>
      <c r="AE1826" s="165">
        <v>12.4598</v>
      </c>
      <c r="AF1826">
        <f t="shared" si="60"/>
        <v>6.3411412590307359E-3</v>
      </c>
    </row>
    <row r="1827" spans="12:32">
      <c r="L1827" s="165">
        <v>2.44502</v>
      </c>
      <c r="M1827">
        <f t="shared" si="61"/>
        <v>5.846820284639986E-3</v>
      </c>
      <c r="AE1827" s="165">
        <v>12.463900000000001</v>
      </c>
      <c r="AF1827">
        <f t="shared" si="60"/>
        <v>6.3413137295264604E-3</v>
      </c>
    </row>
    <row r="1828" spans="12:32">
      <c r="L1828" s="165">
        <v>17.319900000000001</v>
      </c>
      <c r="M1828">
        <f t="shared" si="61"/>
        <v>6.5262708640344124E-3</v>
      </c>
      <c r="AE1828" s="165">
        <v>12.4643</v>
      </c>
      <c r="AF1828">
        <f t="shared" si="60"/>
        <v>6.3413305544922577E-3</v>
      </c>
    </row>
    <row r="1829" spans="12:32">
      <c r="L1829" s="165">
        <v>14.866899999999999</v>
      </c>
      <c r="M1829">
        <f t="shared" si="61"/>
        <v>6.4377423183046281E-3</v>
      </c>
      <c r="AE1829" s="165">
        <v>12.472300000000001</v>
      </c>
      <c r="AF1829">
        <f t="shared" si="60"/>
        <v>6.3416670006394985E-3</v>
      </c>
    </row>
    <row r="1830" spans="12:32">
      <c r="L1830" s="165">
        <v>35.007100000000001</v>
      </c>
      <c r="M1830">
        <f t="shared" si="61"/>
        <v>6.8348523636146E-3</v>
      </c>
      <c r="AE1830" s="165">
        <v>12.474600000000001</v>
      </c>
      <c r="AF1830">
        <f t="shared" si="60"/>
        <v>6.3417637101617942E-3</v>
      </c>
    </row>
    <row r="1831" spans="12:32">
      <c r="L1831" s="165">
        <v>36.369900000000001</v>
      </c>
      <c r="M1831">
        <f t="shared" si="61"/>
        <v>6.8331408266519879E-3</v>
      </c>
      <c r="AE1831" s="165">
        <v>12.4849</v>
      </c>
      <c r="AF1831">
        <f t="shared" si="60"/>
        <v>6.3421966979253343E-3</v>
      </c>
    </row>
    <row r="1832" spans="12:32">
      <c r="L1832" s="165">
        <v>8.0190199999999994</v>
      </c>
      <c r="M1832">
        <f t="shared" si="61"/>
        <v>6.1392523976034671E-3</v>
      </c>
      <c r="AE1832" s="165">
        <v>12.4887</v>
      </c>
      <c r="AF1832">
        <f t="shared" si="60"/>
        <v>6.3423563985762002E-3</v>
      </c>
    </row>
    <row r="1833" spans="12:32">
      <c r="L1833" s="165">
        <v>18.0962</v>
      </c>
      <c r="M1833">
        <f t="shared" si="61"/>
        <v>6.5521292034351674E-3</v>
      </c>
      <c r="AE1833" s="165">
        <v>12.4893</v>
      </c>
      <c r="AF1833">
        <f t="shared" si="60"/>
        <v>6.3423816123787053E-3</v>
      </c>
    </row>
    <row r="1834" spans="12:32">
      <c r="L1834" s="165">
        <v>19.815999999999999</v>
      </c>
      <c r="M1834">
        <f t="shared" si="61"/>
        <v>6.6056178388009864E-3</v>
      </c>
      <c r="AE1834" s="165">
        <v>12.4963</v>
      </c>
      <c r="AF1834">
        <f t="shared" si="60"/>
        <v>6.3426757312930373E-3</v>
      </c>
    </row>
    <row r="1835" spans="12:32">
      <c r="L1835" s="165">
        <v>33.415399999999998</v>
      </c>
      <c r="M1835">
        <f t="shared" si="61"/>
        <v>6.8321349813840557E-3</v>
      </c>
      <c r="AE1835" s="165">
        <v>12.5007</v>
      </c>
      <c r="AF1835">
        <f t="shared" si="60"/>
        <v>6.3428605663273267E-3</v>
      </c>
    </row>
    <row r="1836" spans="12:32">
      <c r="L1836" s="165">
        <v>36.588999999999999</v>
      </c>
      <c r="M1836">
        <f t="shared" si="61"/>
        <v>6.8325181459363447E-3</v>
      </c>
      <c r="AE1836" s="166">
        <v>12.503399999999999</v>
      </c>
      <c r="AF1836">
        <f t="shared" si="60"/>
        <v>6.342973972647094E-3</v>
      </c>
    </row>
    <row r="1837" spans="12:32">
      <c r="L1837" s="165">
        <v>31.3034</v>
      </c>
      <c r="M1837">
        <f t="shared" si="61"/>
        <v>6.8206964101702383E-3</v>
      </c>
      <c r="AE1837" s="165">
        <v>12.5093</v>
      </c>
      <c r="AF1837">
        <f t="shared" si="60"/>
        <v>6.3432217462778516E-3</v>
      </c>
    </row>
    <row r="1838" spans="12:32">
      <c r="L1838" s="165">
        <v>20.459399999999999</v>
      </c>
      <c r="M1838">
        <f t="shared" si="61"/>
        <v>6.6242623476790016E-3</v>
      </c>
      <c r="AE1838" s="165">
        <v>12.5108</v>
      </c>
      <c r="AF1838">
        <f t="shared" si="60"/>
        <v>6.3432847307834765E-3</v>
      </c>
    </row>
    <row r="1839" spans="12:32">
      <c r="L1839" s="165">
        <v>15.668900000000001</v>
      </c>
      <c r="M1839">
        <f t="shared" si="61"/>
        <v>6.4678102358511859E-3</v>
      </c>
      <c r="AE1839" s="165">
        <v>12.5115</v>
      </c>
      <c r="AF1839">
        <f t="shared" si="60"/>
        <v>6.3433141223331333E-3</v>
      </c>
    </row>
    <row r="1840" spans="12:32">
      <c r="L1840" s="165">
        <v>34.054299999999998</v>
      </c>
      <c r="M1840">
        <f t="shared" si="61"/>
        <v>6.8338360982342127E-3</v>
      </c>
      <c r="AE1840" s="165">
        <v>12.5153</v>
      </c>
      <c r="AF1840">
        <f t="shared" si="60"/>
        <v>6.3434736629165807E-3</v>
      </c>
    </row>
    <row r="1841" spans="12:32">
      <c r="L1841" s="165">
        <v>48.521799999999999</v>
      </c>
      <c r="M1841">
        <f t="shared" si="61"/>
        <v>6.6555354716212461E-3</v>
      </c>
      <c r="AE1841" s="165">
        <v>12.523</v>
      </c>
      <c r="AF1841">
        <f t="shared" si="60"/>
        <v>6.3437968723815755E-3</v>
      </c>
    </row>
    <row r="1842" spans="12:32">
      <c r="L1842" s="165">
        <v>14.371600000000001</v>
      </c>
      <c r="M1842">
        <f t="shared" si="61"/>
        <v>6.4186374898223923E-3</v>
      </c>
      <c r="AE1842" s="165">
        <v>12.5274</v>
      </c>
      <c r="AF1842">
        <f t="shared" si="60"/>
        <v>6.3439815213293636E-3</v>
      </c>
    </row>
    <row r="1843" spans="12:32">
      <c r="L1843" s="165">
        <v>25.251300000000001</v>
      </c>
      <c r="M1843">
        <f t="shared" si="61"/>
        <v>6.7389794882280613E-3</v>
      </c>
      <c r="AE1843" s="165">
        <v>12.5318</v>
      </c>
      <c r="AF1843">
        <f t="shared" si="60"/>
        <v>6.3441661396006375E-3</v>
      </c>
    </row>
    <row r="1844" spans="12:32">
      <c r="L1844" s="165">
        <v>19.338000000000001</v>
      </c>
      <c r="M1844">
        <f t="shared" si="61"/>
        <v>6.5912817487828717E-3</v>
      </c>
      <c r="AE1844" s="166">
        <v>12.5366</v>
      </c>
      <c r="AF1844">
        <f t="shared" si="60"/>
        <v>6.3443675063611657E-3</v>
      </c>
    </row>
    <row r="1845" spans="12:32">
      <c r="L1845" s="165">
        <v>154.059</v>
      </c>
      <c r="M1845">
        <f t="shared" si="61"/>
        <v>8.5545812053477836E-4</v>
      </c>
      <c r="AE1845" s="166">
        <v>12.5427</v>
      </c>
      <c r="AF1845">
        <f t="shared" si="60"/>
        <v>6.3446233572637036E-3</v>
      </c>
    </row>
    <row r="1846" spans="12:32">
      <c r="L1846" s="165">
        <v>145.35599999999999</v>
      </c>
      <c r="M1846">
        <f t="shared" si="61"/>
        <v>1.1465344188488847E-3</v>
      </c>
      <c r="AE1846" s="166">
        <v>12.545999999999999</v>
      </c>
      <c r="AF1846">
        <f t="shared" si="60"/>
        <v>6.3447617438238055E-3</v>
      </c>
    </row>
    <row r="1847" spans="12:32">
      <c r="L1847" s="165">
        <v>141.928</v>
      </c>
      <c r="M1847">
        <f t="shared" si="61"/>
        <v>1.2788936700903859E-3</v>
      </c>
      <c r="AE1847" s="165">
        <v>12.5549</v>
      </c>
      <c r="AF1847">
        <f t="shared" si="60"/>
        <v>6.3451348821196912E-3</v>
      </c>
    </row>
    <row r="1848" spans="12:32">
      <c r="L1848" s="165">
        <v>76.619799999999998</v>
      </c>
      <c r="M1848">
        <f t="shared" si="61"/>
        <v>5.3046181673416289E-3</v>
      </c>
      <c r="AE1848" s="165">
        <v>12.555300000000001</v>
      </c>
      <c r="AF1848">
        <f t="shared" si="60"/>
        <v>6.3451516494313432E-3</v>
      </c>
    </row>
    <row r="1849" spans="12:32">
      <c r="L1849" s="165">
        <v>35.204999999999998</v>
      </c>
      <c r="M1849">
        <f t="shared" si="61"/>
        <v>6.834835035293696E-3</v>
      </c>
      <c r="AE1849" s="165">
        <v>12.5556</v>
      </c>
      <c r="AF1849">
        <f t="shared" si="60"/>
        <v>6.3451642247486029E-3</v>
      </c>
    </row>
    <row r="1850" spans="12:32">
      <c r="L1850" s="165">
        <v>18.631799999999998</v>
      </c>
      <c r="M1850">
        <f t="shared" si="61"/>
        <v>6.5693521197187736E-3</v>
      </c>
      <c r="AE1850" s="165">
        <v>12.561199999999999</v>
      </c>
      <c r="AF1850">
        <f t="shared" si="60"/>
        <v>6.3453989378103081E-3</v>
      </c>
    </row>
    <row r="1851" spans="12:32">
      <c r="L1851" s="165">
        <v>18.746500000000001</v>
      </c>
      <c r="M1851">
        <f t="shared" si="61"/>
        <v>6.5729743762086333E-3</v>
      </c>
      <c r="AE1851" s="166">
        <v>12.5625</v>
      </c>
      <c r="AF1851">
        <f t="shared" si="60"/>
        <v>6.3454534176593472E-3</v>
      </c>
    </row>
    <row r="1852" spans="12:32">
      <c r="L1852" s="165">
        <v>48.567700000000002</v>
      </c>
      <c r="M1852">
        <f t="shared" si="61"/>
        <v>6.6543266554946858E-3</v>
      </c>
      <c r="AE1852" s="165">
        <v>12.5626</v>
      </c>
      <c r="AF1852">
        <f t="shared" si="60"/>
        <v>6.3454576083059626E-3</v>
      </c>
    </row>
    <row r="1853" spans="12:32">
      <c r="L1853" s="165">
        <v>22.116900000000001</v>
      </c>
      <c r="M1853">
        <f t="shared" si="61"/>
        <v>6.6688027022942208E-3</v>
      </c>
      <c r="AE1853" s="178">
        <v>12.5647</v>
      </c>
      <c r="AF1853">
        <f t="shared" si="60"/>
        <v>6.345545608221724E-3</v>
      </c>
    </row>
    <row r="1854" spans="12:32">
      <c r="L1854" s="165">
        <v>25.008800000000001</v>
      </c>
      <c r="M1854">
        <f t="shared" si="61"/>
        <v>6.7342168993064647E-3</v>
      </c>
      <c r="AE1854" s="166">
        <v>12.5678</v>
      </c>
      <c r="AF1854">
        <f t="shared" si="60"/>
        <v>6.345675500077314E-3</v>
      </c>
    </row>
    <row r="1855" spans="12:32">
      <c r="L1855" s="165">
        <v>14.6181</v>
      </c>
      <c r="M1855">
        <f t="shared" si="61"/>
        <v>6.428196306568025E-3</v>
      </c>
      <c r="AE1855" s="165">
        <v>12.5694</v>
      </c>
      <c r="AF1855">
        <f t="shared" si="60"/>
        <v>6.3457425350719378E-3</v>
      </c>
    </row>
    <row r="1856" spans="12:32">
      <c r="L1856" s="165">
        <v>209.35499999999999</v>
      </c>
      <c r="M1856">
        <f t="shared" si="61"/>
        <v>7.9163877077618338E-5</v>
      </c>
      <c r="AE1856" s="165">
        <v>12.573399999999999</v>
      </c>
      <c r="AF1856">
        <f t="shared" si="60"/>
        <v>6.3459101047949329E-3</v>
      </c>
    </row>
    <row r="1857" spans="12:32">
      <c r="L1857" s="165">
        <v>270.21499999999997</v>
      </c>
      <c r="M1857">
        <f t="shared" si="61"/>
        <v>2.043011467094265E-6</v>
      </c>
      <c r="AE1857" s="165">
        <v>12.5755</v>
      </c>
      <c r="AF1857">
        <f t="shared" si="60"/>
        <v>6.3459980687403904E-3</v>
      </c>
    </row>
    <row r="1858" spans="12:32">
      <c r="L1858" s="165">
        <v>12.2766</v>
      </c>
      <c r="M1858">
        <f t="shared" si="61"/>
        <v>6.3334076640754258E-3</v>
      </c>
      <c r="AE1858" s="165">
        <v>12.5756</v>
      </c>
      <c r="AF1858">
        <f t="shared" si="60"/>
        <v>6.3460022573252166E-3</v>
      </c>
    </row>
    <row r="1859" spans="12:32">
      <c r="L1859" s="165">
        <v>8.6430399999999992</v>
      </c>
      <c r="M1859">
        <f t="shared" si="61"/>
        <v>6.1693850556882477E-3</v>
      </c>
      <c r="AE1859" s="165">
        <v>12.5768</v>
      </c>
      <c r="AF1859">
        <f t="shared" si="60"/>
        <v>6.3460525191058655E-3</v>
      </c>
    </row>
    <row r="1860" spans="12:32">
      <c r="L1860" s="165">
        <v>39.705800000000004</v>
      </c>
      <c r="M1860">
        <f t="shared" si="61"/>
        <v>6.8132619654855796E-3</v>
      </c>
      <c r="AE1860" s="165">
        <v>12.578200000000001</v>
      </c>
      <c r="AF1860">
        <f t="shared" si="60"/>
        <v>6.3461111549629528E-3</v>
      </c>
    </row>
    <row r="1861" spans="12:32">
      <c r="L1861" s="165">
        <v>40.5578</v>
      </c>
      <c r="M1861">
        <f t="shared" si="61"/>
        <v>6.8046299111167744E-3</v>
      </c>
      <c r="AE1861" s="165">
        <v>12.5892</v>
      </c>
      <c r="AF1861">
        <f t="shared" ref="AF1861:AF1924" si="62">NORMDIST(AE1861,$N$9,$O$9,FALSE)</f>
        <v>6.3465717570744349E-3</v>
      </c>
    </row>
    <row r="1862" spans="12:32">
      <c r="L1862" s="165">
        <v>37.153399999999998</v>
      </c>
      <c r="M1862">
        <f t="shared" si="61"/>
        <v>6.8304710847016479E-3</v>
      </c>
      <c r="AE1862" s="165">
        <v>12.5952</v>
      </c>
      <c r="AF1862">
        <f t="shared" si="62"/>
        <v>6.3468229136711407E-3</v>
      </c>
    </row>
    <row r="1863" spans="12:32">
      <c r="L1863" s="165">
        <v>14.892099999999999</v>
      </c>
      <c r="M1863">
        <f t="shared" si="61"/>
        <v>6.4387034629227805E-3</v>
      </c>
      <c r="AE1863" s="178">
        <v>12.5953</v>
      </c>
      <c r="AF1863">
        <f t="shared" si="62"/>
        <v>6.3468270991304341E-3</v>
      </c>
    </row>
    <row r="1864" spans="12:32">
      <c r="L1864" s="165">
        <v>21.355599999999999</v>
      </c>
      <c r="M1864">
        <f t="shared" si="61"/>
        <v>6.6489737121185003E-3</v>
      </c>
      <c r="AE1864" s="165">
        <v>12.5959</v>
      </c>
      <c r="AF1864">
        <f t="shared" si="62"/>
        <v>6.3468522115529341E-3</v>
      </c>
    </row>
    <row r="1865" spans="12:32">
      <c r="L1865" s="165">
        <v>14.256</v>
      </c>
      <c r="M1865">
        <f t="shared" ref="M1865:M1928" si="63">NORMDIST(L1865,$N$9,$O$9,FALSE)</f>
        <v>6.4141202283088446E-3</v>
      </c>
      <c r="AE1865" s="165">
        <v>12.5983</v>
      </c>
      <c r="AF1865">
        <f t="shared" si="62"/>
        <v>6.3469526555299024E-3</v>
      </c>
    </row>
    <row r="1866" spans="12:32">
      <c r="L1866" s="165">
        <v>17.851600000000001</v>
      </c>
      <c r="M1866">
        <f t="shared" si="63"/>
        <v>6.5440955128324317E-3</v>
      </c>
      <c r="AE1866" s="165">
        <v>12.5998</v>
      </c>
      <c r="AF1866">
        <f t="shared" si="62"/>
        <v>6.3470154283735113E-3</v>
      </c>
    </row>
    <row r="1867" spans="12:32">
      <c r="L1867" s="165">
        <v>24.484000000000002</v>
      </c>
      <c r="M1867">
        <f t="shared" si="63"/>
        <v>6.7235242345838539E-3</v>
      </c>
      <c r="AE1867" s="165">
        <v>12.600899999999999</v>
      </c>
      <c r="AF1867">
        <f t="shared" si="62"/>
        <v>6.3470614595226554E-3</v>
      </c>
    </row>
    <row r="1868" spans="12:32">
      <c r="L1868" s="165">
        <v>29.449300000000001</v>
      </c>
      <c r="M1868">
        <f t="shared" si="63"/>
        <v>6.803324241093838E-3</v>
      </c>
      <c r="AE1868" s="165">
        <v>12.601599999999999</v>
      </c>
      <c r="AF1868">
        <f t="shared" si="62"/>
        <v>6.3470907510722353E-3</v>
      </c>
    </row>
    <row r="1869" spans="12:32">
      <c r="L1869" s="165">
        <v>10.563700000000001</v>
      </c>
      <c r="M1869">
        <f t="shared" si="63"/>
        <v>6.2585703363836542E-3</v>
      </c>
      <c r="AE1869" s="165">
        <v>12.6045</v>
      </c>
      <c r="AF1869">
        <f t="shared" si="62"/>
        <v>6.347212093492669E-3</v>
      </c>
    </row>
    <row r="1870" spans="12:32">
      <c r="L1870" s="165">
        <v>12.680899999999999</v>
      </c>
      <c r="M1870">
        <f t="shared" si="63"/>
        <v>6.350404027893929E-3</v>
      </c>
      <c r="AE1870" s="165">
        <v>12.607799999999999</v>
      </c>
      <c r="AF1870">
        <f t="shared" si="62"/>
        <v>6.3473501565612213E-3</v>
      </c>
    </row>
    <row r="1871" spans="12:32">
      <c r="L1871" s="165">
        <v>12.7788</v>
      </c>
      <c r="M1871">
        <f t="shared" si="63"/>
        <v>6.3544806488935717E-3</v>
      </c>
      <c r="AE1871" s="165">
        <v>12.607900000000001</v>
      </c>
      <c r="AF1871">
        <f t="shared" si="62"/>
        <v>6.3473543400207281E-3</v>
      </c>
    </row>
    <row r="1872" spans="12:32">
      <c r="L1872" s="165">
        <v>13.2637</v>
      </c>
      <c r="M1872">
        <f t="shared" si="63"/>
        <v>6.3744464387645462E-3</v>
      </c>
      <c r="AE1872" s="165">
        <v>12.613799999999999</v>
      </c>
      <c r="AF1872">
        <f t="shared" si="62"/>
        <v>6.3476011360342781E-3</v>
      </c>
    </row>
    <row r="1873" spans="12:32">
      <c r="L1873" s="165">
        <v>23.840199999999999</v>
      </c>
      <c r="M1873">
        <f t="shared" si="63"/>
        <v>6.7096892751933339E-3</v>
      </c>
      <c r="AE1873" s="165">
        <v>12.614100000000001</v>
      </c>
      <c r="AF1873">
        <f t="shared" si="62"/>
        <v>6.3476136835077497E-3</v>
      </c>
    </row>
    <row r="1874" spans="12:32">
      <c r="L1874" s="165">
        <v>10.4131</v>
      </c>
      <c r="M1874">
        <f t="shared" si="63"/>
        <v>6.2517755045991431E-3</v>
      </c>
      <c r="AE1874" s="165">
        <v>12.6149</v>
      </c>
      <c r="AF1874">
        <f t="shared" si="62"/>
        <v>6.3476471427384726E-3</v>
      </c>
    </row>
    <row r="1875" spans="12:32">
      <c r="L1875" s="165">
        <v>255.52199999999999</v>
      </c>
      <c r="M1875">
        <f t="shared" si="63"/>
        <v>5.4569157260001337E-6</v>
      </c>
      <c r="AE1875" s="165">
        <v>12.615399999999999</v>
      </c>
      <c r="AF1875">
        <f t="shared" si="62"/>
        <v>6.3476680542417065E-3</v>
      </c>
    </row>
    <row r="1876" spans="12:32">
      <c r="L1876" s="165">
        <v>249.05500000000001</v>
      </c>
      <c r="M1876">
        <f t="shared" si="63"/>
        <v>8.2418247960521469E-6</v>
      </c>
      <c r="AE1876" s="165">
        <v>12.6159</v>
      </c>
      <c r="AF1876">
        <f t="shared" si="62"/>
        <v>6.3476889653480357E-3</v>
      </c>
    </row>
    <row r="1877" spans="12:32">
      <c r="L1877" s="165">
        <v>11.986800000000001</v>
      </c>
      <c r="M1877">
        <f t="shared" si="63"/>
        <v>6.3210661550922899E-3</v>
      </c>
      <c r="AE1877" s="165">
        <v>12.6219</v>
      </c>
      <c r="AF1877">
        <f t="shared" si="62"/>
        <v>6.3479398676638795E-3</v>
      </c>
    </row>
    <row r="1878" spans="12:32">
      <c r="L1878" s="165">
        <v>15.3193</v>
      </c>
      <c r="M1878">
        <f t="shared" si="63"/>
        <v>6.4548359202478015E-3</v>
      </c>
      <c r="AE1878" s="165">
        <v>12.6235</v>
      </c>
      <c r="AF1878">
        <f t="shared" si="62"/>
        <v>6.3480067652943251E-3</v>
      </c>
    </row>
    <row r="1879" spans="12:32">
      <c r="L1879" s="165">
        <v>15.6271</v>
      </c>
      <c r="M1879">
        <f t="shared" si="63"/>
        <v>6.4662697971290244E-3</v>
      </c>
      <c r="AE1879" s="165">
        <v>12.625</v>
      </c>
      <c r="AF1879">
        <f t="shared" si="62"/>
        <v>6.3480694781310049E-3</v>
      </c>
    </row>
    <row r="1880" spans="12:32">
      <c r="L1880" s="165">
        <v>40.119300000000003</v>
      </c>
      <c r="M1880">
        <f t="shared" si="63"/>
        <v>6.809252411004699E-3</v>
      </c>
      <c r="AE1880" s="165">
        <v>12.627800000000001</v>
      </c>
      <c r="AF1880">
        <f t="shared" si="62"/>
        <v>6.348186532533241E-3</v>
      </c>
    </row>
    <row r="1881" spans="12:32">
      <c r="L1881" s="165">
        <v>6.93567</v>
      </c>
      <c r="M1881">
        <f t="shared" si="63"/>
        <v>6.0856365245794131E-3</v>
      </c>
      <c r="AE1881" s="165">
        <v>12.632300000000001</v>
      </c>
      <c r="AF1881">
        <f t="shared" si="62"/>
        <v>6.3483746295956408E-3</v>
      </c>
    </row>
    <row r="1882" spans="12:32">
      <c r="L1882" s="165">
        <v>48.563099999999999</v>
      </c>
      <c r="M1882">
        <f t="shared" si="63"/>
        <v>6.6544479761024575E-3</v>
      </c>
      <c r="AE1882" s="165">
        <v>12.6333</v>
      </c>
      <c r="AF1882">
        <f t="shared" si="62"/>
        <v>6.3484164245753818E-3</v>
      </c>
    </row>
    <row r="1883" spans="12:32">
      <c r="L1883" s="165"/>
      <c r="M1883">
        <f t="shared" si="63"/>
        <v>5.7065367181851909E-3</v>
      </c>
      <c r="AE1883" s="166">
        <v>12.634600000000001</v>
      </c>
      <c r="AF1883">
        <f t="shared" si="62"/>
        <v>6.3484707556746168E-3</v>
      </c>
    </row>
    <row r="1884" spans="12:32">
      <c r="L1884" s="165">
        <v>17.2102</v>
      </c>
      <c r="M1884">
        <f t="shared" si="63"/>
        <v>6.5225319862871689E-3</v>
      </c>
      <c r="AE1884" s="165">
        <v>12.6433</v>
      </c>
      <c r="AF1884">
        <f t="shared" si="62"/>
        <v>6.3488342870136622E-3</v>
      </c>
    </row>
    <row r="1885" spans="12:32">
      <c r="L1885" s="165">
        <v>27.959800000000001</v>
      </c>
      <c r="M1885">
        <f t="shared" si="63"/>
        <v>6.7844396617482341E-3</v>
      </c>
      <c r="AE1885" s="166">
        <v>12.6447</v>
      </c>
      <c r="AF1885">
        <f t="shared" si="62"/>
        <v>6.3488927750788527E-3</v>
      </c>
    </row>
    <row r="1886" spans="12:32">
      <c r="L1886" s="165">
        <v>19.959700000000002</v>
      </c>
      <c r="M1886">
        <f t="shared" si="63"/>
        <v>6.6098470919025857E-3</v>
      </c>
      <c r="AE1886" s="165">
        <v>12.6456</v>
      </c>
      <c r="AF1886">
        <f t="shared" si="62"/>
        <v>6.3489303729050931E-3</v>
      </c>
    </row>
    <row r="1887" spans="12:32">
      <c r="L1887" s="165">
        <v>131.62</v>
      </c>
      <c r="M1887">
        <f t="shared" si="63"/>
        <v>1.739738829048528E-3</v>
      </c>
      <c r="AE1887" s="165">
        <v>12.6485</v>
      </c>
      <c r="AF1887">
        <f t="shared" si="62"/>
        <v>6.3490515127025988E-3</v>
      </c>
    </row>
    <row r="1888" spans="12:32">
      <c r="L1888" s="165">
        <v>15.1419</v>
      </c>
      <c r="M1888">
        <f t="shared" si="63"/>
        <v>6.4481737555935042E-3</v>
      </c>
      <c r="AE1888" s="165">
        <v>12.651899999999999</v>
      </c>
      <c r="AF1888">
        <f t="shared" si="62"/>
        <v>6.3491935216562507E-3</v>
      </c>
    </row>
    <row r="1889" spans="12:32">
      <c r="L1889" s="165">
        <v>217.232</v>
      </c>
      <c r="M1889">
        <f t="shared" si="63"/>
        <v>5.2427897486131207E-5</v>
      </c>
      <c r="AE1889" s="166">
        <v>12.6532</v>
      </c>
      <c r="AF1889">
        <f t="shared" si="62"/>
        <v>6.3492478143433563E-3</v>
      </c>
    </row>
    <row r="1890" spans="12:32">
      <c r="L1890" s="165">
        <v>25.915600000000001</v>
      </c>
      <c r="M1890">
        <f t="shared" si="63"/>
        <v>6.7514463960238079E-3</v>
      </c>
      <c r="AE1890" s="165">
        <v>12.6541</v>
      </c>
      <c r="AF1890">
        <f t="shared" si="62"/>
        <v>6.3492854000152315E-3</v>
      </c>
    </row>
    <row r="1891" spans="12:32">
      <c r="L1891" s="165">
        <v>45.3277</v>
      </c>
      <c r="M1891">
        <f t="shared" si="63"/>
        <v>6.7299671545818073E-3</v>
      </c>
      <c r="AE1891" s="165">
        <v>12.654199999999999</v>
      </c>
      <c r="AF1891">
        <f t="shared" si="62"/>
        <v>6.3492895761215491E-3</v>
      </c>
    </row>
    <row r="1892" spans="12:32">
      <c r="L1892" s="165">
        <v>16.2408</v>
      </c>
      <c r="M1892">
        <f t="shared" si="63"/>
        <v>6.4885889026549855E-3</v>
      </c>
      <c r="AE1892" s="165">
        <v>12.6647</v>
      </c>
      <c r="AF1892">
        <f t="shared" si="62"/>
        <v>6.3497279788515782E-3</v>
      </c>
    </row>
    <row r="1893" spans="12:32">
      <c r="L1893" s="165">
        <v>242.56100000000001</v>
      </c>
      <c r="M1893">
        <f t="shared" si="63"/>
        <v>1.2316363047180919E-5</v>
      </c>
      <c r="AE1893" s="165">
        <v>12.667</v>
      </c>
      <c r="AF1893">
        <f t="shared" si="62"/>
        <v>6.3498239865320827E-3</v>
      </c>
    </row>
    <row r="1894" spans="12:32">
      <c r="L1894" s="165">
        <v>17.642099999999999</v>
      </c>
      <c r="M1894">
        <f t="shared" si="63"/>
        <v>6.5371312141100013E-3</v>
      </c>
      <c r="AE1894" s="165">
        <v>12.6677</v>
      </c>
      <c r="AF1894">
        <f t="shared" si="62"/>
        <v>6.3498532045920585E-3</v>
      </c>
    </row>
    <row r="1895" spans="12:32">
      <c r="L1895" s="165">
        <v>151.97300000000001</v>
      </c>
      <c r="M1895">
        <f t="shared" si="63"/>
        <v>9.1952591405390963E-4</v>
      </c>
      <c r="AE1895" s="165">
        <v>12.6694</v>
      </c>
      <c r="AF1895">
        <f t="shared" si="62"/>
        <v>6.3499241594952224E-3</v>
      </c>
    </row>
    <row r="1896" spans="12:32">
      <c r="L1896" s="165">
        <v>10.0261</v>
      </c>
      <c r="M1896">
        <f t="shared" si="63"/>
        <v>6.2341581436387546E-3</v>
      </c>
      <c r="AE1896" s="165">
        <v>12.6701</v>
      </c>
      <c r="AF1896">
        <f t="shared" si="62"/>
        <v>6.3499533748848794E-3</v>
      </c>
    </row>
    <row r="1897" spans="12:32">
      <c r="L1897" s="165">
        <v>12.7376</v>
      </c>
      <c r="M1897">
        <f t="shared" si="63"/>
        <v>6.3527669126832303E-3</v>
      </c>
      <c r="AE1897" s="165">
        <v>12.6721</v>
      </c>
      <c r="AF1897">
        <f t="shared" si="62"/>
        <v>6.3500368431349879E-3</v>
      </c>
    </row>
    <row r="1898" spans="12:32">
      <c r="L1898" s="165">
        <v>15.2089</v>
      </c>
      <c r="M1898">
        <f t="shared" si="63"/>
        <v>6.4506960998484374E-3</v>
      </c>
      <c r="AE1898" s="166">
        <v>12.673299999999999</v>
      </c>
      <c r="AF1898">
        <f t="shared" si="62"/>
        <v>6.3500869210330393E-3</v>
      </c>
    </row>
    <row r="1899" spans="12:32">
      <c r="L1899" s="165">
        <v>10.209199999999999</v>
      </c>
      <c r="M1899">
        <f t="shared" si="63"/>
        <v>6.2425213933686467E-3</v>
      </c>
      <c r="AE1899" s="165">
        <v>12.676600000000001</v>
      </c>
      <c r="AF1899">
        <f t="shared" si="62"/>
        <v>6.3502246234494126E-3</v>
      </c>
    </row>
    <row r="1900" spans="12:32">
      <c r="L1900" s="165">
        <v>19.7638</v>
      </c>
      <c r="M1900">
        <f t="shared" si="63"/>
        <v>6.6040722928563753E-3</v>
      </c>
      <c r="AE1900" s="166">
        <v>12.6774</v>
      </c>
      <c r="AF1900">
        <f t="shared" si="62"/>
        <v>6.3502580032462272E-3</v>
      </c>
    </row>
    <row r="1901" spans="12:32">
      <c r="L1901" s="165">
        <v>16.235199999999999</v>
      </c>
      <c r="M1901">
        <f t="shared" si="63"/>
        <v>6.4883881361130135E-3</v>
      </c>
      <c r="AE1901" s="165">
        <v>12.680899999999999</v>
      </c>
      <c r="AF1901">
        <f t="shared" si="62"/>
        <v>6.350404027893929E-3</v>
      </c>
    </row>
    <row r="1902" spans="12:32">
      <c r="L1902" s="165">
        <v>17.250800000000002</v>
      </c>
      <c r="M1902">
        <f t="shared" si="63"/>
        <v>6.5239181823146582E-3</v>
      </c>
      <c r="AE1902" s="165">
        <v>12.6813</v>
      </c>
      <c r="AF1902">
        <f t="shared" si="62"/>
        <v>6.3504207151849953E-3</v>
      </c>
    </row>
    <row r="1903" spans="12:32">
      <c r="L1903" s="165">
        <v>10.7332</v>
      </c>
      <c r="M1903">
        <f t="shared" si="63"/>
        <v>6.2661768435611732E-3</v>
      </c>
      <c r="AE1903" s="165">
        <v>12.683199999999999</v>
      </c>
      <c r="AF1903">
        <f t="shared" si="62"/>
        <v>6.3504999763435458E-3</v>
      </c>
    </row>
    <row r="1904" spans="12:32">
      <c r="L1904" s="165">
        <v>13.762499999999999</v>
      </c>
      <c r="M1904">
        <f t="shared" si="63"/>
        <v>6.3945895236512951E-3</v>
      </c>
      <c r="AE1904" s="165">
        <v>12.690200000000001</v>
      </c>
      <c r="AF1904">
        <f t="shared" si="62"/>
        <v>6.3507919416082477E-3</v>
      </c>
    </row>
    <row r="1905" spans="12:32">
      <c r="L1905" s="165">
        <v>24.461300000000001</v>
      </c>
      <c r="M1905">
        <f t="shared" si="63"/>
        <v>6.7230498485226498E-3</v>
      </c>
      <c r="AE1905" s="165">
        <v>12.693</v>
      </c>
      <c r="AF1905">
        <f t="shared" si="62"/>
        <v>6.3509087058968173E-3</v>
      </c>
    </row>
    <row r="1906" spans="12:32">
      <c r="L1906" s="165">
        <v>33.107900000000001</v>
      </c>
      <c r="M1906">
        <f t="shared" si="63"/>
        <v>6.8310246331424488E-3</v>
      </c>
      <c r="AE1906" s="165">
        <v>12.696400000000001</v>
      </c>
      <c r="AF1906">
        <f t="shared" si="62"/>
        <v>6.3510504743422187E-3</v>
      </c>
    </row>
    <row r="1907" spans="12:32">
      <c r="L1907" s="165">
        <v>24.167999999999999</v>
      </c>
      <c r="M1907">
        <f t="shared" si="63"/>
        <v>6.7168320915173387E-3</v>
      </c>
      <c r="AE1907" s="165">
        <v>12.696899999999999</v>
      </c>
      <c r="AF1907">
        <f t="shared" si="62"/>
        <v>6.35107132109236E-3</v>
      </c>
    </row>
    <row r="1908" spans="12:32">
      <c r="L1908" s="165">
        <v>22.3</v>
      </c>
      <c r="M1908">
        <f t="shared" si="63"/>
        <v>6.673411222646127E-3</v>
      </c>
      <c r="AE1908" s="165">
        <v>12.697900000000001</v>
      </c>
      <c r="AF1908">
        <f t="shared" si="62"/>
        <v>6.351113013399785E-3</v>
      </c>
    </row>
    <row r="1909" spans="12:32">
      <c r="L1909" s="165">
        <v>33.316499999999998</v>
      </c>
      <c r="M1909">
        <f t="shared" si="63"/>
        <v>6.8317985297197317E-3</v>
      </c>
      <c r="AE1909" s="165">
        <v>12.699</v>
      </c>
      <c r="AF1909">
        <f t="shared" si="62"/>
        <v>6.351158873100924E-3</v>
      </c>
    </row>
    <row r="1910" spans="12:32">
      <c r="L1910" s="165">
        <v>19.9467</v>
      </c>
      <c r="M1910">
        <f t="shared" si="63"/>
        <v>6.6094660240015781E-3</v>
      </c>
      <c r="AE1910" s="165">
        <v>12.7096</v>
      </c>
      <c r="AF1910">
        <f t="shared" si="62"/>
        <v>6.3516006952211677E-3</v>
      </c>
    </row>
    <row r="1911" spans="12:32">
      <c r="L1911" s="165">
        <v>10.774900000000001</v>
      </c>
      <c r="M1911">
        <f t="shared" si="63"/>
        <v>6.2680414938802009E-3</v>
      </c>
      <c r="AE1911" s="165">
        <v>12.7201</v>
      </c>
      <c r="AF1911">
        <f t="shared" si="62"/>
        <v>6.3520381729753649E-3</v>
      </c>
    </row>
    <row r="1912" spans="12:32">
      <c r="L1912" s="165">
        <v>10.1965</v>
      </c>
      <c r="M1912">
        <f t="shared" si="63"/>
        <v>6.2419429304743255E-3</v>
      </c>
      <c r="AE1912" s="165">
        <v>12.722</v>
      </c>
      <c r="AF1912">
        <f t="shared" si="62"/>
        <v>6.3521173168725516E-3</v>
      </c>
    </row>
    <row r="1913" spans="12:32">
      <c r="L1913" s="165"/>
      <c r="M1913">
        <f t="shared" si="63"/>
        <v>5.7065367181851909E-3</v>
      </c>
      <c r="AE1913" s="166">
        <v>12.722</v>
      </c>
      <c r="AF1913">
        <f t="shared" si="62"/>
        <v>6.3521173168725516E-3</v>
      </c>
    </row>
    <row r="1914" spans="12:32">
      <c r="L1914" s="165"/>
      <c r="M1914">
        <f t="shared" si="63"/>
        <v>5.7065367181851909E-3</v>
      </c>
      <c r="AE1914" s="165">
        <v>12.722099999999999</v>
      </c>
      <c r="AF1914">
        <f t="shared" si="62"/>
        <v>6.3521214821816926E-3</v>
      </c>
    </row>
    <row r="1915" spans="12:32">
      <c r="L1915" s="165"/>
      <c r="M1915">
        <f t="shared" si="63"/>
        <v>5.7065367181851909E-3</v>
      </c>
      <c r="AE1915" s="165">
        <v>12.7235</v>
      </c>
      <c r="AF1915">
        <f t="shared" si="62"/>
        <v>6.352179794838736E-3</v>
      </c>
    </row>
    <row r="1916" spans="12:32">
      <c r="L1916" s="165"/>
      <c r="M1916">
        <f t="shared" si="63"/>
        <v>5.7065367181851909E-3</v>
      </c>
      <c r="AE1916" s="166">
        <v>12.727499999999999</v>
      </c>
      <c r="AF1916">
        <f t="shared" si="62"/>
        <v>6.3523463852429079E-3</v>
      </c>
    </row>
    <row r="1917" spans="12:32">
      <c r="L1917" s="165"/>
      <c r="M1917">
        <f t="shared" si="63"/>
        <v>5.7065367181851909E-3</v>
      </c>
      <c r="AE1917" s="165">
        <v>12.729900000000001</v>
      </c>
      <c r="AF1917">
        <f t="shared" si="62"/>
        <v>6.352446327262575E-3</v>
      </c>
    </row>
    <row r="1918" spans="12:32">
      <c r="L1918" s="165"/>
      <c r="M1918">
        <f t="shared" si="63"/>
        <v>5.7065367181851909E-3</v>
      </c>
      <c r="AE1918" s="165">
        <v>12.7303</v>
      </c>
      <c r="AF1918">
        <f t="shared" si="62"/>
        <v>6.3524629833745594E-3</v>
      </c>
    </row>
    <row r="1919" spans="12:32">
      <c r="L1919" s="165"/>
      <c r="M1919">
        <f t="shared" si="63"/>
        <v>5.7065367181851909E-3</v>
      </c>
      <c r="AE1919" s="165">
        <v>12.7311</v>
      </c>
      <c r="AF1919">
        <f t="shared" si="62"/>
        <v>6.3524962948345439E-3</v>
      </c>
    </row>
    <row r="1920" spans="12:32">
      <c r="L1920" s="165"/>
      <c r="M1920">
        <f t="shared" si="63"/>
        <v>5.7065367181851909E-3</v>
      </c>
      <c r="AE1920" s="165">
        <v>12.7331</v>
      </c>
      <c r="AF1920">
        <f t="shared" si="62"/>
        <v>6.3525795690278193E-3</v>
      </c>
    </row>
    <row r="1921" spans="12:32">
      <c r="L1921" s="165"/>
      <c r="M1921">
        <f t="shared" si="63"/>
        <v>5.7065367181851909E-3</v>
      </c>
      <c r="AE1921" s="165">
        <v>12.734400000000001</v>
      </c>
      <c r="AF1921">
        <f t="shared" si="62"/>
        <v>6.3526336938392082E-3</v>
      </c>
    </row>
    <row r="1922" spans="12:32">
      <c r="L1922" s="165"/>
      <c r="M1922">
        <f t="shared" si="63"/>
        <v>5.7065367181851909E-3</v>
      </c>
      <c r="AE1922" s="166">
        <v>12.7362</v>
      </c>
      <c r="AF1922">
        <f t="shared" si="62"/>
        <v>6.3527086314446798E-3</v>
      </c>
    </row>
    <row r="1923" spans="12:32">
      <c r="L1923" s="165"/>
      <c r="M1923">
        <f t="shared" si="63"/>
        <v>5.7065367181851909E-3</v>
      </c>
      <c r="AE1923" s="165">
        <v>12.7376</v>
      </c>
      <c r="AF1923">
        <f t="shared" si="62"/>
        <v>6.3527669126832303E-3</v>
      </c>
    </row>
    <row r="1924" spans="12:32">
      <c r="L1924" s="165"/>
      <c r="M1924">
        <f t="shared" si="63"/>
        <v>5.7065367181851909E-3</v>
      </c>
      <c r="AE1924" s="165">
        <v>12.7399</v>
      </c>
      <c r="AF1924">
        <f t="shared" si="62"/>
        <v>6.3528626536587564E-3</v>
      </c>
    </row>
    <row r="1925" spans="12:32">
      <c r="L1925" s="165">
        <v>19.290800000000001</v>
      </c>
      <c r="M1925">
        <f t="shared" si="63"/>
        <v>6.5898438492167028E-3</v>
      </c>
      <c r="AE1925" s="165">
        <v>12.7408</v>
      </c>
      <c r="AF1925">
        <f t="shared" ref="AF1925:AF1988" si="64">NORMDIST(AE1925,$N$9,$O$9,FALSE)</f>
        <v>6.352900115226337E-3</v>
      </c>
    </row>
    <row r="1926" spans="12:32">
      <c r="L1926" s="165">
        <v>18.1599</v>
      </c>
      <c r="M1926">
        <f t="shared" si="63"/>
        <v>6.5542041064997024E-3</v>
      </c>
      <c r="AE1926" s="166">
        <v>12.741099999999999</v>
      </c>
      <c r="AF1926">
        <f t="shared" si="64"/>
        <v>6.352912602128973E-3</v>
      </c>
    </row>
    <row r="1927" spans="12:32">
      <c r="L1927" s="165">
        <v>63.912599999999998</v>
      </c>
      <c r="M1927">
        <f t="shared" si="63"/>
        <v>6.0489322850447221E-3</v>
      </c>
      <c r="AE1927" s="165">
        <v>12.743399999999999</v>
      </c>
      <c r="AF1927">
        <f t="shared" si="64"/>
        <v>6.3530083302890039E-3</v>
      </c>
    </row>
    <row r="1928" spans="12:32">
      <c r="L1928" s="165">
        <v>17.4346</v>
      </c>
      <c r="M1928">
        <f t="shared" si="63"/>
        <v>6.5301577803583283E-3</v>
      </c>
      <c r="AE1928" s="165">
        <v>12.7437</v>
      </c>
      <c r="AF1928">
        <f t="shared" si="64"/>
        <v>6.3530208159498416E-3</v>
      </c>
    </row>
    <row r="1929" spans="12:32">
      <c r="L1929" s="165">
        <v>12.3043</v>
      </c>
      <c r="M1929">
        <f t="shared" ref="M1929:M1992" si="65">NORMDIST(L1929,$N$9,$O$9,FALSE)</f>
        <v>6.334580389258054E-3</v>
      </c>
      <c r="AE1929" s="165">
        <v>12.744899999999999</v>
      </c>
      <c r="AF1929">
        <f t="shared" si="64"/>
        <v>6.3530707571602951E-3</v>
      </c>
    </row>
    <row r="1930" spans="12:32">
      <c r="L1930" s="165">
        <v>32.32</v>
      </c>
      <c r="M1930">
        <f t="shared" si="65"/>
        <v>6.8273156092584393E-3</v>
      </c>
      <c r="AE1930" s="165">
        <v>12.7456</v>
      </c>
      <c r="AF1930">
        <f t="shared" si="64"/>
        <v>6.3530998884742907E-3</v>
      </c>
    </row>
    <row r="1931" spans="12:32">
      <c r="L1931" s="165">
        <v>59.510399999999997</v>
      </c>
      <c r="M1931">
        <f t="shared" si="65"/>
        <v>6.2608504904543309E-3</v>
      </c>
      <c r="AE1931" s="165">
        <v>12.749700000000001</v>
      </c>
      <c r="AF1931">
        <f t="shared" si="64"/>
        <v>6.3532704990746838E-3</v>
      </c>
    </row>
    <row r="1932" spans="12:32">
      <c r="L1932" s="165">
        <v>17.7805</v>
      </c>
      <c r="M1932">
        <f t="shared" si="65"/>
        <v>6.5417405887574385E-3</v>
      </c>
      <c r="AE1932" s="166">
        <v>12.7499</v>
      </c>
      <c r="AF1932">
        <f t="shared" si="64"/>
        <v>6.3532788208583218E-3</v>
      </c>
    </row>
    <row r="1933" spans="12:32">
      <c r="L1933" s="165">
        <v>8.1184499999999993</v>
      </c>
      <c r="M1933">
        <f t="shared" si="65"/>
        <v>6.1440908276050267E-3</v>
      </c>
      <c r="AE1933" s="166">
        <v>12.7536</v>
      </c>
      <c r="AF1933">
        <f t="shared" si="64"/>
        <v>6.353432762366799E-3</v>
      </c>
    </row>
    <row r="1934" spans="12:32">
      <c r="L1934" s="165">
        <v>14.2882</v>
      </c>
      <c r="M1934">
        <f t="shared" si="65"/>
        <v>6.4153807055633639E-3</v>
      </c>
      <c r="AE1934" s="165">
        <v>12.7553</v>
      </c>
      <c r="AF1934">
        <f t="shared" si="64"/>
        <v>6.3535034849398616E-3</v>
      </c>
    </row>
    <row r="1935" spans="12:32">
      <c r="L1935" s="165">
        <v>14.615</v>
      </c>
      <c r="M1935">
        <f t="shared" si="65"/>
        <v>6.4280767177492008E-3</v>
      </c>
      <c r="AE1935" s="166">
        <v>12.7582</v>
      </c>
      <c r="AF1935">
        <f t="shared" si="64"/>
        <v>6.3536241187071157E-3</v>
      </c>
    </row>
    <row r="1936" spans="12:32">
      <c r="L1936" s="165">
        <v>32.378</v>
      </c>
      <c r="M1936">
        <f t="shared" si="65"/>
        <v>6.8276309942434396E-3</v>
      </c>
      <c r="AE1936" s="165">
        <v>12.760199999999999</v>
      </c>
      <c r="AF1936">
        <f t="shared" si="64"/>
        <v>6.3537073066049611E-3</v>
      </c>
    </row>
    <row r="1937" spans="12:32">
      <c r="L1937" s="165">
        <v>11.728199999999999</v>
      </c>
      <c r="M1937">
        <f t="shared" si="65"/>
        <v>6.3099423146466011E-3</v>
      </c>
      <c r="AE1937" s="165">
        <v>12.7606</v>
      </c>
      <c r="AF1937">
        <f t="shared" si="64"/>
        <v>6.3537239434200568E-3</v>
      </c>
    </row>
    <row r="1938" spans="12:32">
      <c r="L1938" s="165">
        <v>18.6966</v>
      </c>
      <c r="M1938">
        <f t="shared" si="65"/>
        <v>6.5714013940365388E-3</v>
      </c>
      <c r="AE1938" s="166">
        <v>12.7608</v>
      </c>
      <c r="AF1938">
        <f t="shared" si="64"/>
        <v>6.3537322617320431E-3</v>
      </c>
    </row>
    <row r="1939" spans="12:32">
      <c r="L1939" s="165">
        <v>16.072900000000001</v>
      </c>
      <c r="M1939">
        <f t="shared" si="65"/>
        <v>6.4825462643612166E-3</v>
      </c>
      <c r="AE1939" s="165">
        <v>12.7621</v>
      </c>
      <c r="AF1939">
        <f t="shared" si="64"/>
        <v>6.3537863292070637E-3</v>
      </c>
    </row>
    <row r="1940" spans="12:32">
      <c r="L1940" s="165">
        <v>23.094799999999999</v>
      </c>
      <c r="M1940">
        <f t="shared" si="65"/>
        <v>6.6926893606636482E-3</v>
      </c>
      <c r="AE1940" s="165">
        <v>12.763</v>
      </c>
      <c r="AF1940">
        <f t="shared" si="64"/>
        <v>6.3538237589591158E-3</v>
      </c>
    </row>
    <row r="1941" spans="12:32">
      <c r="L1941" s="165">
        <v>9.8756299999999992</v>
      </c>
      <c r="M1941">
        <f t="shared" si="65"/>
        <v>6.2272478135838027E-3</v>
      </c>
      <c r="AE1941" s="165">
        <v>12.766</v>
      </c>
      <c r="AF1941">
        <f t="shared" si="64"/>
        <v>6.3539485154814378E-3</v>
      </c>
    </row>
    <row r="1942" spans="12:32">
      <c r="L1942" s="165">
        <v>8.2258300000000002</v>
      </c>
      <c r="M1942">
        <f t="shared" si="65"/>
        <v>6.1493003592584215E-3</v>
      </c>
      <c r="AE1942" s="165">
        <v>12.7668</v>
      </c>
      <c r="AF1942">
        <f t="shared" si="64"/>
        <v>6.3539817814662588E-3</v>
      </c>
    </row>
    <row r="1943" spans="12:32">
      <c r="L1943" s="165">
        <v>22.3063</v>
      </c>
      <c r="M1943">
        <f t="shared" si="65"/>
        <v>6.6735686779812496E-3</v>
      </c>
      <c r="AE1943" s="165">
        <v>12.769399999999999</v>
      </c>
      <c r="AF1943">
        <f t="shared" si="64"/>
        <v>6.3540898888761969E-3</v>
      </c>
    </row>
    <row r="1944" spans="12:32">
      <c r="L1944" s="165">
        <v>10.098699999999999</v>
      </c>
      <c r="M1944">
        <f t="shared" si="65"/>
        <v>6.2374802133209131E-3</v>
      </c>
      <c r="AE1944" s="165">
        <v>12.771599999999999</v>
      </c>
      <c r="AF1944">
        <f t="shared" si="64"/>
        <v>6.354181355965929E-3</v>
      </c>
    </row>
    <row r="1945" spans="12:32">
      <c r="L1945" s="165">
        <v>9.4303600000000003</v>
      </c>
      <c r="M1945">
        <f t="shared" si="65"/>
        <v>6.20660201157636E-3</v>
      </c>
      <c r="AE1945" s="165">
        <v>12.777100000000001</v>
      </c>
      <c r="AF1945">
        <f t="shared" si="64"/>
        <v>6.3544099899561736E-3</v>
      </c>
    </row>
    <row r="1946" spans="12:32">
      <c r="L1946" s="165">
        <v>18.989799999999999</v>
      </c>
      <c r="M1946">
        <f t="shared" si="65"/>
        <v>6.5805803475413628E-3</v>
      </c>
      <c r="AE1946" s="165">
        <v>12.7788</v>
      </c>
      <c r="AF1946">
        <f t="shared" si="64"/>
        <v>6.3544806488935717E-3</v>
      </c>
    </row>
    <row r="1947" spans="12:32">
      <c r="L1947" s="165">
        <v>26.0763</v>
      </c>
      <c r="M1947">
        <f t="shared" si="65"/>
        <v>6.7543342921531184E-3</v>
      </c>
      <c r="AE1947" s="165">
        <v>12.78</v>
      </c>
      <c r="AF1947">
        <f t="shared" si="64"/>
        <v>6.3545305230181884E-3</v>
      </c>
    </row>
    <row r="1948" spans="12:32">
      <c r="L1948" s="165">
        <v>11.380699999999999</v>
      </c>
      <c r="M1948">
        <f t="shared" si="65"/>
        <v>6.2948306258920885E-3</v>
      </c>
      <c r="AE1948" s="165">
        <v>12.782299999999999</v>
      </c>
      <c r="AF1948">
        <f t="shared" si="64"/>
        <v>6.3546261086770322E-3</v>
      </c>
    </row>
    <row r="1949" spans="12:32">
      <c r="L1949" s="165">
        <v>12.010199999999999</v>
      </c>
      <c r="M1949">
        <f t="shared" si="65"/>
        <v>6.3220675651519016E-3</v>
      </c>
      <c r="AE1949" s="165">
        <v>12.783300000000001</v>
      </c>
      <c r="AF1949">
        <f t="shared" si="64"/>
        <v>6.3546676650299821E-3</v>
      </c>
    </row>
    <row r="1950" spans="12:32">
      <c r="L1950" s="165">
        <v>8.7771899999999992</v>
      </c>
      <c r="M1950">
        <f t="shared" si="65"/>
        <v>6.1757899914024854E-3</v>
      </c>
      <c r="AE1950" s="165">
        <v>12.784800000000001</v>
      </c>
      <c r="AF1950">
        <f t="shared" si="64"/>
        <v>6.3547299965716238E-3</v>
      </c>
    </row>
    <row r="1951" spans="12:32">
      <c r="L1951" s="165">
        <v>9.4511599999999998</v>
      </c>
      <c r="M1951">
        <f t="shared" si="65"/>
        <v>6.2075729612700963E-3</v>
      </c>
      <c r="AE1951" s="166">
        <v>12.798500000000001</v>
      </c>
      <c r="AF1951">
        <f t="shared" si="64"/>
        <v>6.3552991253854807E-3</v>
      </c>
    </row>
    <row r="1952" spans="12:32">
      <c r="L1952" s="165">
        <v>10.4368</v>
      </c>
      <c r="M1952">
        <f t="shared" si="65"/>
        <v>6.2528470813930795E-3</v>
      </c>
      <c r="AE1952" s="165">
        <v>12.8035</v>
      </c>
      <c r="AF1952">
        <f t="shared" si="64"/>
        <v>6.3555067621162897E-3</v>
      </c>
    </row>
    <row r="1953" spans="12:32">
      <c r="L1953" s="165">
        <v>15.6799</v>
      </c>
      <c r="M1953">
        <f t="shared" si="65"/>
        <v>6.4682151241114332E-3</v>
      </c>
      <c r="AE1953" s="165">
        <v>12.804</v>
      </c>
      <c r="AF1953">
        <f t="shared" si="64"/>
        <v>6.355527523597442E-3</v>
      </c>
    </row>
    <row r="1954" spans="12:32">
      <c r="L1954" s="165">
        <v>10.9642</v>
      </c>
      <c r="M1954">
        <f t="shared" si="65"/>
        <v>6.2764729007536661E-3</v>
      </c>
      <c r="AE1954" s="165">
        <v>12.805899999999999</v>
      </c>
      <c r="AF1954">
        <f t="shared" si="64"/>
        <v>6.3556064135910162E-3</v>
      </c>
    </row>
    <row r="1955" spans="12:32">
      <c r="L1955" s="165">
        <v>12.1372</v>
      </c>
      <c r="M1955">
        <f t="shared" si="65"/>
        <v>6.3274875987211201E-3</v>
      </c>
      <c r="AE1955" s="165">
        <v>12.8071</v>
      </c>
      <c r="AF1955">
        <f t="shared" si="64"/>
        <v>6.3556562358847964E-3</v>
      </c>
    </row>
    <row r="1956" spans="12:32">
      <c r="L1956" s="165">
        <v>15.4476</v>
      </c>
      <c r="M1956">
        <f t="shared" si="65"/>
        <v>6.4596212662475479E-3</v>
      </c>
      <c r="AE1956" s="165">
        <v>12.807499999999999</v>
      </c>
      <c r="AF1956">
        <f t="shared" si="64"/>
        <v>6.3556728428058821E-3</v>
      </c>
    </row>
    <row r="1957" spans="12:32">
      <c r="L1957" s="165">
        <v>16.075099999999999</v>
      </c>
      <c r="M1957">
        <f t="shared" si="65"/>
        <v>6.4826257517019642E-3</v>
      </c>
      <c r="AE1957" s="165">
        <v>12.8108</v>
      </c>
      <c r="AF1957">
        <f t="shared" si="64"/>
        <v>6.3558098401713036E-3</v>
      </c>
    </row>
    <row r="1958" spans="12:32">
      <c r="L1958" s="165">
        <v>31.094899999999999</v>
      </c>
      <c r="M1958">
        <f t="shared" si="65"/>
        <v>6.8190840010446683E-3</v>
      </c>
      <c r="AE1958" s="165">
        <v>12.814</v>
      </c>
      <c r="AF1958">
        <f t="shared" si="64"/>
        <v>6.3559426695192957E-3</v>
      </c>
    </row>
    <row r="1959" spans="12:32">
      <c r="L1959" s="165">
        <v>20.867000000000001</v>
      </c>
      <c r="M1959">
        <f t="shared" si="65"/>
        <v>6.6356838400868264E-3</v>
      </c>
      <c r="AE1959" s="165">
        <v>12.8147</v>
      </c>
      <c r="AF1959">
        <f t="shared" si="64"/>
        <v>6.3559717237626533E-3</v>
      </c>
    </row>
    <row r="1960" spans="12:32">
      <c r="L1960" s="165">
        <v>9.5847999999999995</v>
      </c>
      <c r="M1960">
        <f t="shared" si="65"/>
        <v>6.2137961153113557E-3</v>
      </c>
      <c r="AE1960" s="165">
        <v>12.8186</v>
      </c>
      <c r="AF1960">
        <f t="shared" si="64"/>
        <v>6.356133583100579E-3</v>
      </c>
    </row>
    <row r="1961" spans="12:32">
      <c r="L1961" s="165">
        <v>18.610700000000001</v>
      </c>
      <c r="M1961">
        <f t="shared" si="65"/>
        <v>6.568683231234264E-3</v>
      </c>
      <c r="AE1961" s="166">
        <v>12.82</v>
      </c>
      <c r="AF1961">
        <f t="shared" si="64"/>
        <v>6.3561916805364004E-3</v>
      </c>
    </row>
    <row r="1962" spans="12:32">
      <c r="L1962" s="165">
        <v>20.333500000000001</v>
      </c>
      <c r="M1962">
        <f t="shared" si="65"/>
        <v>6.6206731743848639E-3</v>
      </c>
      <c r="AE1962" s="165">
        <v>12.8225</v>
      </c>
      <c r="AF1962">
        <f t="shared" si="64"/>
        <v>6.3562954181830174E-3</v>
      </c>
    </row>
    <row r="1963" spans="12:32">
      <c r="L1963" s="165">
        <v>47.625999999999998</v>
      </c>
      <c r="M1963">
        <f t="shared" si="65"/>
        <v>6.6783442979034503E-3</v>
      </c>
      <c r="AE1963" s="166">
        <v>12.822699999999999</v>
      </c>
      <c r="AF1963">
        <f t="shared" si="64"/>
        <v>6.3563037167641469E-3</v>
      </c>
    </row>
    <row r="1964" spans="12:32">
      <c r="L1964" s="165">
        <v>9.3119899999999998</v>
      </c>
      <c r="M1964">
        <f t="shared" si="65"/>
        <v>6.2010643661237581E-3</v>
      </c>
      <c r="AE1964" s="165">
        <v>12.822900000000001</v>
      </c>
      <c r="AF1964">
        <f t="shared" si="64"/>
        <v>6.3563120152814821E-3</v>
      </c>
    </row>
    <row r="1965" spans="12:32">
      <c r="L1965" s="165">
        <v>25.916599999999999</v>
      </c>
      <c r="M1965">
        <f t="shared" si="65"/>
        <v>6.7514645211724745E-3</v>
      </c>
      <c r="AE1965" s="166">
        <v>12.823499999999999</v>
      </c>
      <c r="AF1965">
        <f t="shared" si="64"/>
        <v>6.3563369104507215E-3</v>
      </c>
    </row>
    <row r="1966" spans="12:32">
      <c r="L1966" s="165">
        <v>28.3537</v>
      </c>
      <c r="M1966">
        <f t="shared" si="65"/>
        <v>6.7898586312297171E-3</v>
      </c>
      <c r="AE1966" s="165">
        <v>12.823600000000001</v>
      </c>
      <c r="AF1966">
        <f t="shared" si="64"/>
        <v>6.3563410595897738E-3</v>
      </c>
    </row>
    <row r="1967" spans="12:32">
      <c r="L1967" s="165">
        <v>8.7473899999999993</v>
      </c>
      <c r="M1967">
        <f t="shared" si="65"/>
        <v>6.1743694463971049E-3</v>
      </c>
      <c r="AE1967" s="165">
        <v>12.8239</v>
      </c>
      <c r="AF1967">
        <f t="shared" si="64"/>
        <v>6.3563535069112399E-3</v>
      </c>
    </row>
    <row r="1968" spans="12:32">
      <c r="L1968" s="165">
        <v>11.576700000000001</v>
      </c>
      <c r="M1968">
        <f t="shared" si="65"/>
        <v>6.3033770673906146E-3</v>
      </c>
      <c r="AE1968" s="165">
        <v>12.826000000000001</v>
      </c>
      <c r="AF1968">
        <f t="shared" si="64"/>
        <v>6.3564406341423182E-3</v>
      </c>
    </row>
    <row r="1969" spans="12:32">
      <c r="L1969" s="165">
        <v>36.219099999999997</v>
      </c>
      <c r="M1969">
        <f t="shared" si="65"/>
        <v>6.8335134899353139E-3</v>
      </c>
      <c r="AE1969" s="165">
        <v>12.8277</v>
      </c>
      <c r="AF1969">
        <f t="shared" si="64"/>
        <v>6.3565111605586155E-3</v>
      </c>
    </row>
    <row r="1970" spans="12:32">
      <c r="L1970" s="165">
        <v>10.712199999999999</v>
      </c>
      <c r="M1970">
        <f t="shared" si="65"/>
        <v>6.2652368103606028E-3</v>
      </c>
      <c r="AE1970" s="166">
        <v>12.8285</v>
      </c>
      <c r="AF1970">
        <f t="shared" si="64"/>
        <v>6.3565443478653906E-3</v>
      </c>
    </row>
    <row r="1971" spans="12:32">
      <c r="L1971" s="165">
        <v>8.0289900000000003</v>
      </c>
      <c r="M1971">
        <f t="shared" si="65"/>
        <v>6.1397381862235978E-3</v>
      </c>
      <c r="AE1971" s="165">
        <v>12.834899999999999</v>
      </c>
      <c r="AF1971">
        <f t="shared" si="64"/>
        <v>6.3568098095681267E-3</v>
      </c>
    </row>
    <row r="1972" spans="12:32">
      <c r="L1972" s="165">
        <v>6.0643599999999998</v>
      </c>
      <c r="M1972">
        <f t="shared" si="65"/>
        <v>6.0413443981115929E-3</v>
      </c>
      <c r="AE1972" s="166">
        <v>12.837</v>
      </c>
      <c r="AF1972">
        <f t="shared" si="64"/>
        <v>6.3568968999519679E-3</v>
      </c>
    </row>
    <row r="1973" spans="12:32">
      <c r="L1973" s="165">
        <v>1.7477199999999999</v>
      </c>
      <c r="M1973">
        <f t="shared" si="65"/>
        <v>5.8075032883654404E-3</v>
      </c>
      <c r="AE1973" s="165">
        <v>12.8375</v>
      </c>
      <c r="AF1973">
        <f t="shared" si="64"/>
        <v>6.3569176347206824E-3</v>
      </c>
    </row>
    <row r="1974" spans="12:32">
      <c r="L1974" s="165">
        <v>16.18</v>
      </c>
      <c r="M1974">
        <f t="shared" si="65"/>
        <v>6.4864062891170074E-3</v>
      </c>
      <c r="AE1974" s="166">
        <v>12.8393</v>
      </c>
      <c r="AF1974">
        <f t="shared" si="64"/>
        <v>6.3569922765856178E-3</v>
      </c>
    </row>
    <row r="1975" spans="12:32">
      <c r="L1975" s="165">
        <v>11.493</v>
      </c>
      <c r="M1975">
        <f t="shared" si="65"/>
        <v>6.2997346597246035E-3</v>
      </c>
      <c r="AE1975" s="166">
        <v>12.839700000000001</v>
      </c>
      <c r="AF1975">
        <f t="shared" si="64"/>
        <v>6.3570088629647343E-3</v>
      </c>
    </row>
    <row r="1976" spans="12:32">
      <c r="L1976" s="165">
        <v>15.393000000000001</v>
      </c>
      <c r="M1976">
        <f t="shared" si="65"/>
        <v>6.4575881702421435E-3</v>
      </c>
      <c r="AE1976" s="165">
        <v>12.843400000000001</v>
      </c>
      <c r="AF1976">
        <f t="shared" si="64"/>
        <v>6.3571622748698582E-3</v>
      </c>
    </row>
    <row r="1977" spans="12:32">
      <c r="L1977" s="165">
        <v>12.3294</v>
      </c>
      <c r="M1977">
        <f t="shared" si="65"/>
        <v>6.3356419944099636E-3</v>
      </c>
      <c r="AE1977" s="165">
        <v>12.8454</v>
      </c>
      <c r="AF1977">
        <f t="shared" si="64"/>
        <v>6.357245191129352E-3</v>
      </c>
    </row>
    <row r="1978" spans="12:32">
      <c r="L1978" s="165">
        <v>14.9099</v>
      </c>
      <c r="M1978">
        <f t="shared" si="65"/>
        <v>6.4393817297990139E-3</v>
      </c>
      <c r="AE1978" s="165">
        <v>12.845800000000001</v>
      </c>
      <c r="AF1978">
        <f t="shared" si="64"/>
        <v>6.3572617736153535E-3</v>
      </c>
    </row>
    <row r="1979" spans="12:32">
      <c r="L1979" s="165">
        <v>25.464200000000002</v>
      </c>
      <c r="M1979">
        <f t="shared" si="65"/>
        <v>6.7430675748143655E-3</v>
      </c>
      <c r="AE1979" s="165">
        <v>12.861599999999999</v>
      </c>
      <c r="AF1979">
        <f t="shared" si="64"/>
        <v>6.3579165775780504E-3</v>
      </c>
    </row>
    <row r="1980" spans="12:32">
      <c r="L1980" s="165">
        <v>9.8695900000000005</v>
      </c>
      <c r="M1980">
        <f t="shared" si="65"/>
        <v>6.2269697228348065E-3</v>
      </c>
      <c r="AE1980" s="165">
        <v>12.862399999999999</v>
      </c>
      <c r="AF1980">
        <f t="shared" si="64"/>
        <v>6.3579497216114536E-3</v>
      </c>
    </row>
    <row r="1981" spans="12:32">
      <c r="L1981" s="165">
        <v>21.9984</v>
      </c>
      <c r="M1981">
        <f t="shared" si="65"/>
        <v>6.6657868596448708E-3</v>
      </c>
      <c r="AE1981" s="166">
        <v>12.8642</v>
      </c>
      <c r="AF1981">
        <f t="shared" si="64"/>
        <v>6.3580242919514078E-3</v>
      </c>
    </row>
    <row r="1982" spans="12:32">
      <c r="L1982" s="165">
        <v>7.1662299999999997</v>
      </c>
      <c r="M1982">
        <f t="shared" si="65"/>
        <v>6.0971837026075138E-3</v>
      </c>
      <c r="AE1982" s="165">
        <v>12.8659</v>
      </c>
      <c r="AF1982">
        <f t="shared" si="64"/>
        <v>6.3580947147457365E-3</v>
      </c>
    </row>
    <row r="1983" spans="12:32">
      <c r="L1983" s="165">
        <v>13.8728</v>
      </c>
      <c r="M1983">
        <f t="shared" si="65"/>
        <v>6.3989892715306885E-3</v>
      </c>
      <c r="AE1983" s="165">
        <v>12.869899999999999</v>
      </c>
      <c r="AF1983">
        <f t="shared" si="64"/>
        <v>6.3582603972395825E-3</v>
      </c>
    </row>
    <row r="1984" spans="12:32">
      <c r="L1984" s="165">
        <v>21.081600000000002</v>
      </c>
      <c r="M1984">
        <f t="shared" si="65"/>
        <v>6.641574978147078E-3</v>
      </c>
      <c r="AE1984" s="165">
        <v>12.872</v>
      </c>
      <c r="AF1984">
        <f t="shared" si="64"/>
        <v>6.3583473703234805E-3</v>
      </c>
    </row>
    <row r="1985" spans="12:32">
      <c r="L1985" s="165">
        <v>28.285299999999999</v>
      </c>
      <c r="M1985">
        <f t="shared" si="65"/>
        <v>6.7889395096682919E-3</v>
      </c>
      <c r="AE1985" s="165">
        <v>12.872199999999999</v>
      </c>
      <c r="AF1985">
        <f t="shared" si="64"/>
        <v>6.3583556531071235E-3</v>
      </c>
    </row>
    <row r="1986" spans="12:32">
      <c r="L1986" s="165">
        <v>42.978200000000001</v>
      </c>
      <c r="M1986">
        <f t="shared" si="65"/>
        <v>6.7722903956278484E-3</v>
      </c>
      <c r="AE1986" s="165">
        <v>12.872400000000001</v>
      </c>
      <c r="AF1986">
        <f t="shared" si="64"/>
        <v>6.3583639358269035E-3</v>
      </c>
    </row>
    <row r="1987" spans="12:32">
      <c r="L1987" s="165">
        <v>22.614000000000001</v>
      </c>
      <c r="M1987">
        <f t="shared" si="65"/>
        <v>6.6811687826660989E-3</v>
      </c>
      <c r="AE1987" s="165">
        <v>12.875400000000001</v>
      </c>
      <c r="AF1987">
        <f t="shared" si="64"/>
        <v>6.3584881689598945E-3</v>
      </c>
    </row>
    <row r="1988" spans="12:32">
      <c r="L1988" s="165">
        <v>24.008700000000001</v>
      </c>
      <c r="M1988">
        <f t="shared" si="65"/>
        <v>6.713386415184419E-3</v>
      </c>
      <c r="AE1988" s="165">
        <v>12.8848</v>
      </c>
      <c r="AF1988">
        <f t="shared" si="64"/>
        <v>6.3588773397177866E-3</v>
      </c>
    </row>
    <row r="1989" spans="12:32">
      <c r="L1989" s="165">
        <v>25.0322</v>
      </c>
      <c r="M1989">
        <f t="shared" si="65"/>
        <v>6.734681385209761E-3</v>
      </c>
      <c r="AE1989" s="165">
        <v>12.885899999999999</v>
      </c>
      <c r="AF1989">
        <f t="shared" ref="AF1989:AF2052" si="66">NORMDIST(AE1989,$N$9,$O$9,FALSE)</f>
        <v>6.3589228717545326E-3</v>
      </c>
    </row>
    <row r="1990" spans="12:32">
      <c r="L1990" s="165">
        <v>95.619500000000002</v>
      </c>
      <c r="M1990">
        <f t="shared" si="65"/>
        <v>3.9902010096880903E-3</v>
      </c>
      <c r="AE1990" s="165">
        <v>12.8878</v>
      </c>
      <c r="AF1990">
        <f t="shared" si="66"/>
        <v>6.3590015134482218E-3</v>
      </c>
    </row>
    <row r="1991" spans="12:32">
      <c r="L1991" s="165">
        <v>23.771699999999999</v>
      </c>
      <c r="M1991">
        <f t="shared" si="65"/>
        <v>6.708170882959056E-3</v>
      </c>
      <c r="AE1991" s="165">
        <v>12.892899999999999</v>
      </c>
      <c r="AF1991">
        <f t="shared" si="66"/>
        <v>6.3592125758011537E-3</v>
      </c>
    </row>
    <row r="1992" spans="12:32">
      <c r="L1992" s="165">
        <v>73.183099999999996</v>
      </c>
      <c r="M1992">
        <f t="shared" si="65"/>
        <v>5.5221380726554288E-3</v>
      </c>
      <c r="AE1992" s="165">
        <v>12.8948</v>
      </c>
      <c r="AF1992">
        <f t="shared" si="66"/>
        <v>6.3592911962521018E-3</v>
      </c>
    </row>
    <row r="1993" spans="12:32">
      <c r="L1993" s="165">
        <v>69.024100000000004</v>
      </c>
      <c r="M1993">
        <f t="shared" ref="M1993:M2056" si="67">NORMDIST(L1993,$N$9,$O$9,FALSE)</f>
        <v>5.7705216304189998E-3</v>
      </c>
      <c r="AE1993" s="165">
        <v>12.8955</v>
      </c>
      <c r="AF1993">
        <f t="shared" si="66"/>
        <v>6.3593201602278205E-3</v>
      </c>
    </row>
    <row r="1994" spans="12:32">
      <c r="L1994" s="165">
        <v>58.6648</v>
      </c>
      <c r="M1994">
        <f t="shared" si="67"/>
        <v>6.2982959606688064E-3</v>
      </c>
      <c r="AE1994" s="165">
        <v>12.8994</v>
      </c>
      <c r="AF1994">
        <f t="shared" si="66"/>
        <v>6.3594815166208764E-3</v>
      </c>
    </row>
    <row r="1995" spans="12:32">
      <c r="L1995" s="165">
        <v>140.72200000000001</v>
      </c>
      <c r="M1995">
        <f t="shared" si="67"/>
        <v>1.3279160505147421E-3</v>
      </c>
      <c r="AE1995" s="165">
        <v>12.9008</v>
      </c>
      <c r="AF1995">
        <f t="shared" si="66"/>
        <v>6.3595394335019774E-3</v>
      </c>
    </row>
    <row r="1996" spans="12:32">
      <c r="L1996" s="165">
        <v>71.451099999999997</v>
      </c>
      <c r="M1996">
        <f t="shared" si="67"/>
        <v>5.6277210360420838E-3</v>
      </c>
      <c r="AE1996" s="166">
        <v>12.9015</v>
      </c>
      <c r="AF1996">
        <f t="shared" si="66"/>
        <v>6.3595683907683252E-3</v>
      </c>
    </row>
    <row r="1997" spans="12:32">
      <c r="L1997" s="165">
        <v>21.906199999999998</v>
      </c>
      <c r="M1997">
        <f t="shared" si="67"/>
        <v>6.6634223016088104E-3</v>
      </c>
      <c r="AE1997" s="166">
        <v>12.902200000000001</v>
      </c>
      <c r="AF1997">
        <f t="shared" si="66"/>
        <v>6.3595973472518573E-3</v>
      </c>
    </row>
    <row r="1998" spans="12:32">
      <c r="L1998" s="165">
        <v>82.616699999999994</v>
      </c>
      <c r="M1998">
        <f t="shared" si="67"/>
        <v>4.9044845121988725E-3</v>
      </c>
      <c r="AE1998" s="165">
        <v>12.903499999999999</v>
      </c>
      <c r="AF1998">
        <f t="shared" si="66"/>
        <v>6.3596511215015137E-3</v>
      </c>
    </row>
    <row r="1999" spans="12:32">
      <c r="L1999" s="165">
        <v>21.327400000000001</v>
      </c>
      <c r="M1999">
        <f t="shared" si="67"/>
        <v>6.6482186193249221E-3</v>
      </c>
      <c r="AE1999" s="165">
        <v>12.9046</v>
      </c>
      <c r="AF1999">
        <f t="shared" si="66"/>
        <v>6.3596966206807852E-3</v>
      </c>
    </row>
    <row r="2000" spans="12:32">
      <c r="L2000" s="165">
        <v>83.368899999999996</v>
      </c>
      <c r="M2000">
        <f t="shared" si="67"/>
        <v>4.8528571018200831E-3</v>
      </c>
      <c r="AE2000" s="165">
        <v>12.9056</v>
      </c>
      <c r="AF2000">
        <f t="shared" si="66"/>
        <v>6.3597379818934562E-3</v>
      </c>
    </row>
    <row r="2001" spans="12:32">
      <c r="L2001" s="165">
        <v>25.249500000000001</v>
      </c>
      <c r="M2001">
        <f t="shared" si="67"/>
        <v>6.7389445531459242E-3</v>
      </c>
      <c r="AE2001" s="165">
        <v>12.9101</v>
      </c>
      <c r="AF2001">
        <f t="shared" si="66"/>
        <v>6.3599240875780953E-3</v>
      </c>
    </row>
    <row r="2002" spans="12:32">
      <c r="L2002" s="165">
        <v>53.16</v>
      </c>
      <c r="M2002">
        <f t="shared" si="67"/>
        <v>6.5140928069964176E-3</v>
      </c>
      <c r="AE2002" s="165">
        <v>12.911099999999999</v>
      </c>
      <c r="AF2002">
        <f t="shared" si="66"/>
        <v>6.3599654400028358E-3</v>
      </c>
    </row>
    <row r="2003" spans="12:32">
      <c r="L2003" s="165">
        <v>24.215</v>
      </c>
      <c r="M2003">
        <f t="shared" si="67"/>
        <v>6.7178394849469079E-3</v>
      </c>
      <c r="AE2003" s="165">
        <v>12.911300000000001</v>
      </c>
      <c r="AF2003">
        <f t="shared" si="66"/>
        <v>6.3599737102960352E-3</v>
      </c>
    </row>
    <row r="2004" spans="12:32">
      <c r="L2004" s="165">
        <v>56.351399999999998</v>
      </c>
      <c r="M2004">
        <f t="shared" si="67"/>
        <v>6.3950255217826817E-3</v>
      </c>
      <c r="AE2004" s="166">
        <v>12.912000000000001</v>
      </c>
      <c r="AF2004">
        <f t="shared" si="66"/>
        <v>6.3600026558188836E-3</v>
      </c>
    </row>
    <row r="2005" spans="12:32">
      <c r="L2005" s="165">
        <v>39.496499999999997</v>
      </c>
      <c r="M2005">
        <f t="shared" si="67"/>
        <v>6.8151619902875812E-3</v>
      </c>
      <c r="AE2005" s="165">
        <v>12.9138</v>
      </c>
      <c r="AF2005">
        <f t="shared" si="66"/>
        <v>6.3600770835679386E-3</v>
      </c>
    </row>
    <row r="2006" spans="12:32">
      <c r="L2006" s="165">
        <v>22.555099999999999</v>
      </c>
      <c r="M2006">
        <f t="shared" si="67"/>
        <v>6.6797276653631213E-3</v>
      </c>
      <c r="AE2006" s="165">
        <v>12.9198</v>
      </c>
      <c r="AF2006">
        <f t="shared" si="66"/>
        <v>6.360325138670176E-3</v>
      </c>
    </row>
    <row r="2007" spans="12:32">
      <c r="L2007" s="165">
        <v>75.968900000000005</v>
      </c>
      <c r="M2007">
        <f t="shared" si="67"/>
        <v>5.3465701469548391E-3</v>
      </c>
      <c r="AE2007" s="165">
        <v>12.920199999999999</v>
      </c>
      <c r="AF2007">
        <f t="shared" si="66"/>
        <v>6.3603416736313541E-3</v>
      </c>
    </row>
    <row r="2008" spans="12:32">
      <c r="L2008" s="165">
        <v>22.359100000000002</v>
      </c>
      <c r="M2008">
        <f t="shared" si="67"/>
        <v>6.6748853928492438E-3</v>
      </c>
      <c r="AE2008" s="166">
        <v>12.9222</v>
      </c>
      <c r="AF2008">
        <f t="shared" si="66"/>
        <v>6.3604243446014376E-3</v>
      </c>
    </row>
    <row r="2009" spans="12:32">
      <c r="L2009" s="165">
        <v>21.973700000000001</v>
      </c>
      <c r="M2009">
        <f t="shared" si="67"/>
        <v>6.6651549528919957E-3</v>
      </c>
      <c r="AE2009" s="165">
        <v>12.9245</v>
      </c>
      <c r="AF2009">
        <f t="shared" si="66"/>
        <v>6.3605194083134094E-3</v>
      </c>
    </row>
    <row r="2010" spans="12:32">
      <c r="L2010" s="165">
        <v>56.688699999999997</v>
      </c>
      <c r="M2010">
        <f t="shared" si="67"/>
        <v>6.3814543294545834E-3</v>
      </c>
      <c r="AE2010" s="165">
        <v>12.930199999999999</v>
      </c>
      <c r="AF2010">
        <f t="shared" si="66"/>
        <v>6.3607549645468909E-3</v>
      </c>
    </row>
    <row r="2011" spans="12:32">
      <c r="L2011" s="165">
        <v>25.279199999999999</v>
      </c>
      <c r="M2011">
        <f t="shared" si="67"/>
        <v>6.7395201855677154E-3</v>
      </c>
      <c r="AE2011" s="165">
        <v>12.9313</v>
      </c>
      <c r="AF2011">
        <f t="shared" si="66"/>
        <v>6.3608004167888975E-3</v>
      </c>
    </row>
    <row r="2012" spans="12:32">
      <c r="L2012" s="165">
        <v>34.968600000000002</v>
      </c>
      <c r="M2012">
        <f t="shared" si="67"/>
        <v>6.8348466052430366E-3</v>
      </c>
      <c r="AE2012" s="166">
        <v>12.9314</v>
      </c>
      <c r="AF2012">
        <f t="shared" si="66"/>
        <v>6.3608045487149817E-3</v>
      </c>
    </row>
    <row r="2013" spans="12:32">
      <c r="L2013" s="165">
        <v>30.1342</v>
      </c>
      <c r="M2013">
        <f t="shared" si="67"/>
        <v>6.810536669047503E-3</v>
      </c>
      <c r="AE2013" s="165">
        <v>12.9338</v>
      </c>
      <c r="AF2013">
        <f t="shared" si="66"/>
        <v>6.3609037101450567E-3</v>
      </c>
    </row>
    <row r="2014" spans="12:32">
      <c r="L2014" s="165">
        <v>66.365600000000001</v>
      </c>
      <c r="M2014">
        <f t="shared" si="67"/>
        <v>5.9193483971498422E-3</v>
      </c>
      <c r="AE2014" s="165">
        <v>12.940200000000001</v>
      </c>
      <c r="AF2014">
        <f t="shared" si="66"/>
        <v>6.3611680956044388E-3</v>
      </c>
    </row>
    <row r="2015" spans="12:32">
      <c r="L2015" s="165">
        <v>24.7257</v>
      </c>
      <c r="M2015">
        <f t="shared" si="67"/>
        <v>6.7285142672688474E-3</v>
      </c>
      <c r="AE2015" s="166">
        <v>12.942600000000001</v>
      </c>
      <c r="AF2015">
        <f t="shared" si="66"/>
        <v>6.3612672232675324E-3</v>
      </c>
    </row>
    <row r="2016" spans="12:32">
      <c r="L2016" s="165">
        <v>83.562899999999999</v>
      </c>
      <c r="M2016">
        <f t="shared" si="67"/>
        <v>4.8394998804255213E-3</v>
      </c>
      <c r="AE2016" s="165">
        <v>12.943</v>
      </c>
      <c r="AF2016">
        <f t="shared" si="66"/>
        <v>6.3612837436492807E-3</v>
      </c>
    </row>
    <row r="2017" spans="12:32">
      <c r="L2017" s="165">
        <v>22.872299999999999</v>
      </c>
      <c r="M2017">
        <f t="shared" si="67"/>
        <v>6.6874119162557127E-3</v>
      </c>
      <c r="AE2017" s="165">
        <v>12.945399999999999</v>
      </c>
      <c r="AF2017">
        <f t="shared" si="66"/>
        <v>6.3613828605669871E-3</v>
      </c>
    </row>
    <row r="2018" spans="12:32">
      <c r="L2018" s="165">
        <v>44.512300000000003</v>
      </c>
      <c r="M2018">
        <f t="shared" si="67"/>
        <v>6.7458638045000026E-3</v>
      </c>
      <c r="AE2018" s="165">
        <v>12.9459</v>
      </c>
      <c r="AF2018">
        <f t="shared" si="66"/>
        <v>6.3614035087655053E-3</v>
      </c>
    </row>
    <row r="2019" spans="12:32">
      <c r="L2019" s="165">
        <v>20.361000000000001</v>
      </c>
      <c r="M2019">
        <f t="shared" si="67"/>
        <v>6.6214596114694511E-3</v>
      </c>
      <c r="AE2019" s="165">
        <v>12.9514</v>
      </c>
      <c r="AF2019">
        <f t="shared" si="66"/>
        <v>6.3616306125627211E-3</v>
      </c>
    </row>
    <row r="2020" spans="12:32">
      <c r="L2020" s="165">
        <v>79.586299999999994</v>
      </c>
      <c r="M2020">
        <f t="shared" si="67"/>
        <v>5.1094975135807389E-3</v>
      </c>
      <c r="AE2020" s="165">
        <v>12.953799999999999</v>
      </c>
      <c r="AF2020">
        <f t="shared" si="66"/>
        <v>6.3617296972403479E-3</v>
      </c>
    </row>
    <row r="2021" spans="12:32">
      <c r="L2021" s="165">
        <v>59.658200000000001</v>
      </c>
      <c r="M2021">
        <f t="shared" si="67"/>
        <v>6.2541936314049551E-3</v>
      </c>
      <c r="AE2021" s="165">
        <v>12.959300000000001</v>
      </c>
      <c r="AF2021">
        <f t="shared" si="66"/>
        <v>6.361956731545563E-3</v>
      </c>
    </row>
    <row r="2022" spans="12:32">
      <c r="L2022" s="165">
        <v>22.594899999999999</v>
      </c>
      <c r="M2022">
        <f t="shared" si="67"/>
        <v>6.6807021706646666E-3</v>
      </c>
      <c r="AE2022" s="165">
        <v>12.9657</v>
      </c>
      <c r="AF2022">
        <f t="shared" si="66"/>
        <v>6.3622208560062199E-3</v>
      </c>
    </row>
    <row r="2023" spans="12:32">
      <c r="L2023" s="165">
        <v>81.5274</v>
      </c>
      <c r="M2023">
        <f t="shared" si="67"/>
        <v>4.9787580826926277E-3</v>
      </c>
      <c r="AE2023" s="166">
        <v>12.9664</v>
      </c>
      <c r="AF2023">
        <f t="shared" si="66"/>
        <v>6.3622497406437412E-3</v>
      </c>
    </row>
    <row r="2024" spans="12:32">
      <c r="L2024" s="165">
        <v>56.098500000000001</v>
      </c>
      <c r="M2024">
        <f t="shared" si="67"/>
        <v>6.4050795181855719E-3</v>
      </c>
      <c r="AE2024" s="165">
        <v>12.9679</v>
      </c>
      <c r="AF2024">
        <f t="shared" si="66"/>
        <v>6.3623116336558342E-3</v>
      </c>
    </row>
    <row r="2025" spans="12:32">
      <c r="L2025" s="165">
        <v>22.508600000000001</v>
      </c>
      <c r="M2025">
        <f t="shared" si="67"/>
        <v>6.6785853569328677E-3</v>
      </c>
      <c r="AE2025" s="165">
        <v>12.9701</v>
      </c>
      <c r="AF2025">
        <f t="shared" si="66"/>
        <v>6.3624024035620064E-3</v>
      </c>
    </row>
    <row r="2026" spans="12:32">
      <c r="L2026" s="165">
        <v>82.589699999999993</v>
      </c>
      <c r="M2026">
        <f t="shared" si="67"/>
        <v>4.9063326907672518E-3</v>
      </c>
      <c r="AE2026" s="166">
        <v>12.9704</v>
      </c>
      <c r="AF2026">
        <f t="shared" si="66"/>
        <v>6.3624147806765081E-3</v>
      </c>
    </row>
    <row r="2027" spans="12:32">
      <c r="L2027" s="165">
        <v>18.5471</v>
      </c>
      <c r="M2027">
        <f t="shared" si="67"/>
        <v>6.5666622760086847E-3</v>
      </c>
      <c r="AE2027" s="165">
        <v>12.970499999999999</v>
      </c>
      <c r="AF2027">
        <f t="shared" si="66"/>
        <v>6.3624189063493427E-3</v>
      </c>
    </row>
    <row r="2028" spans="12:32">
      <c r="L2028" s="165">
        <v>40.275500000000001</v>
      </c>
      <c r="M2028">
        <f t="shared" si="67"/>
        <v>6.8076495052891168E-3</v>
      </c>
      <c r="AE2028" s="165">
        <v>12.972899999999999</v>
      </c>
      <c r="AF2028">
        <f t="shared" si="66"/>
        <v>6.3625179176973572E-3</v>
      </c>
    </row>
    <row r="2029" spans="12:32">
      <c r="L2029" s="165">
        <v>32.2879</v>
      </c>
      <c r="M2029">
        <f t="shared" si="67"/>
        <v>6.8271381683866119E-3</v>
      </c>
      <c r="AE2029" s="166">
        <v>12.975899999999999</v>
      </c>
      <c r="AF2029">
        <f t="shared" si="66"/>
        <v>6.3626416689218524E-3</v>
      </c>
    </row>
    <row r="2030" spans="12:32">
      <c r="L2030" s="165">
        <v>43.337899999999998</v>
      </c>
      <c r="M2030">
        <f t="shared" si="67"/>
        <v>6.7665043685808416E-3</v>
      </c>
      <c r="AE2030" s="165">
        <v>12.977499999999999</v>
      </c>
      <c r="AF2030">
        <f t="shared" si="66"/>
        <v>6.3627076636863797E-3</v>
      </c>
    </row>
    <row r="2031" spans="12:32">
      <c r="L2031" s="165">
        <v>67.780900000000003</v>
      </c>
      <c r="M2031">
        <f t="shared" si="67"/>
        <v>5.8411543513937469E-3</v>
      </c>
      <c r="AE2031" s="165">
        <v>12.9831</v>
      </c>
      <c r="AF2031">
        <f t="shared" si="66"/>
        <v>6.3629386131009184E-3</v>
      </c>
    </row>
    <row r="2032" spans="12:32">
      <c r="L2032" s="165">
        <v>232.018</v>
      </c>
      <c r="M2032">
        <f t="shared" si="67"/>
        <v>2.3028627428867678E-5</v>
      </c>
      <c r="AE2032" s="178">
        <v>12.985300000000001</v>
      </c>
      <c r="AF2032">
        <f t="shared" si="66"/>
        <v>6.36302932949687E-3</v>
      </c>
    </row>
    <row r="2033" spans="12:32">
      <c r="L2033" s="165">
        <v>22.206399999999999</v>
      </c>
      <c r="M2033">
        <f t="shared" si="67"/>
        <v>6.6710631690771426E-3</v>
      </c>
      <c r="AE2033" s="166">
        <v>12.989000000000001</v>
      </c>
      <c r="AF2033">
        <f t="shared" si="66"/>
        <v>6.3631818805114692E-3</v>
      </c>
    </row>
    <row r="2034" spans="12:32">
      <c r="L2034" s="165">
        <v>34.490699999999997</v>
      </c>
      <c r="M2034">
        <f t="shared" si="67"/>
        <v>6.8345275854699624E-3</v>
      </c>
      <c r="AE2034" s="165">
        <v>12.9917</v>
      </c>
      <c r="AF2034">
        <f t="shared" si="66"/>
        <v>6.3632931876929089E-3</v>
      </c>
    </row>
    <row r="2035" spans="12:32">
      <c r="L2035" s="165">
        <v>25.121300000000002</v>
      </c>
      <c r="M2035">
        <f t="shared" si="67"/>
        <v>6.7364403879654443E-3</v>
      </c>
      <c r="AE2035" s="166">
        <v>12.9925</v>
      </c>
      <c r="AF2035">
        <f t="shared" si="66"/>
        <v>6.36332616535756E-3</v>
      </c>
    </row>
    <row r="2036" spans="12:32">
      <c r="L2036" s="165">
        <v>15.131600000000001</v>
      </c>
      <c r="M2036">
        <f t="shared" si="67"/>
        <v>6.4477853262808592E-3</v>
      </c>
      <c r="AE2036" s="165">
        <v>12.999700000000001</v>
      </c>
      <c r="AF2036">
        <f t="shared" si="66"/>
        <v>6.3636229182361054E-3</v>
      </c>
    </row>
    <row r="2037" spans="12:32">
      <c r="L2037" s="165">
        <v>23.659500000000001</v>
      </c>
      <c r="M2037">
        <f t="shared" si="67"/>
        <v>6.7056646125708066E-3</v>
      </c>
      <c r="AE2037" s="165">
        <v>13.0002</v>
      </c>
      <c r="AF2037">
        <f t="shared" si="66"/>
        <v>6.3636435229931466E-3</v>
      </c>
    </row>
    <row r="2038" spans="12:32">
      <c r="L2038" s="165">
        <v>18.172799999999999</v>
      </c>
      <c r="M2038">
        <f t="shared" si="67"/>
        <v>6.5546234282497368E-3</v>
      </c>
      <c r="AE2038" s="166">
        <v>13.001099999999999</v>
      </c>
      <c r="AF2038">
        <f t="shared" si="66"/>
        <v>6.3636806105471858E-3</v>
      </c>
    </row>
    <row r="2039" spans="12:32">
      <c r="L2039" s="165">
        <v>13.0496</v>
      </c>
      <c r="M2039">
        <f t="shared" si="67"/>
        <v>6.3656772990118614E-3</v>
      </c>
      <c r="AE2039" s="165">
        <v>13.0015</v>
      </c>
      <c r="AF2039">
        <f t="shared" si="66"/>
        <v>6.3636970934882698E-3</v>
      </c>
    </row>
    <row r="2040" spans="12:32">
      <c r="L2040" s="165">
        <v>15.1938</v>
      </c>
      <c r="M2040">
        <f t="shared" si="67"/>
        <v>6.4501282869637881E-3</v>
      </c>
      <c r="AE2040" s="165">
        <v>13.004300000000001</v>
      </c>
      <c r="AF2040">
        <f t="shared" si="66"/>
        <v>6.3638124669030431E-3</v>
      </c>
    </row>
    <row r="2041" spans="12:32">
      <c r="L2041" s="165">
        <v>18.333100000000002</v>
      </c>
      <c r="M2041">
        <f t="shared" si="67"/>
        <v>6.5598095793579763E-3</v>
      </c>
      <c r="AE2041" s="165">
        <v>13.0063</v>
      </c>
      <c r="AF2041">
        <f t="shared" si="66"/>
        <v>6.3638948687995776E-3</v>
      </c>
    </row>
    <row r="2042" spans="12:32">
      <c r="L2042" s="165">
        <v>14.768599999999999</v>
      </c>
      <c r="M2042">
        <f t="shared" si="67"/>
        <v>6.4339829994055023E-3</v>
      </c>
      <c r="AE2042" s="165">
        <v>13.0076</v>
      </c>
      <c r="AF2042">
        <f t="shared" si="66"/>
        <v>6.3639484265977427E-3</v>
      </c>
    </row>
    <row r="2043" spans="12:32">
      <c r="L2043" s="165">
        <v>16.9285</v>
      </c>
      <c r="M2043">
        <f t="shared" si="67"/>
        <v>6.512835297364951E-3</v>
      </c>
      <c r="AE2043" s="165">
        <v>13.007899999999999</v>
      </c>
      <c r="AF2043">
        <f t="shared" si="66"/>
        <v>6.3639607857053282E-3</v>
      </c>
    </row>
    <row r="2044" spans="12:32">
      <c r="L2044" s="165">
        <v>34.768099999999997</v>
      </c>
      <c r="M2044">
        <f t="shared" si="67"/>
        <v>6.8347685500142336E-3</v>
      </c>
      <c r="AE2044" s="165">
        <v>13.008100000000001</v>
      </c>
      <c r="AF2044">
        <f t="shared" si="66"/>
        <v>6.3639690250303195E-3</v>
      </c>
    </row>
    <row r="2045" spans="12:32">
      <c r="L2045" s="165">
        <v>19.96</v>
      </c>
      <c r="M2045">
        <f t="shared" si="67"/>
        <v>6.6098558821660177E-3</v>
      </c>
      <c r="AE2045" s="165">
        <v>13.0101</v>
      </c>
      <c r="AF2045">
        <f t="shared" si="66"/>
        <v>6.3640514147574028E-3</v>
      </c>
    </row>
    <row r="2046" spans="12:32">
      <c r="L2046" s="165">
        <v>13.4572</v>
      </c>
      <c r="M2046">
        <f t="shared" si="67"/>
        <v>6.3823083566079868E-3</v>
      </c>
      <c r="AE2046" s="165">
        <v>13.0151</v>
      </c>
      <c r="AF2046">
        <f t="shared" si="66"/>
        <v>6.3642573610509841E-3</v>
      </c>
    </row>
    <row r="2047" spans="12:32">
      <c r="L2047" s="165">
        <v>21.0107</v>
      </c>
      <c r="M2047">
        <f t="shared" si="67"/>
        <v>6.6396380011030983E-3</v>
      </c>
      <c r="AE2047" s="166">
        <v>13.019600000000001</v>
      </c>
      <c r="AF2047">
        <f t="shared" si="66"/>
        <v>6.3644426784829093E-3</v>
      </c>
    </row>
    <row r="2048" spans="12:32">
      <c r="L2048" s="165">
        <v>22.880299999999998</v>
      </c>
      <c r="M2048">
        <f t="shared" si="67"/>
        <v>6.6876032791333253E-3</v>
      </c>
      <c r="AE2048" s="165">
        <v>13.02</v>
      </c>
      <c r="AF2048">
        <f t="shared" si="66"/>
        <v>6.3644591495739325E-3</v>
      </c>
    </row>
    <row r="2049" spans="12:32">
      <c r="L2049" s="165">
        <v>20.7545</v>
      </c>
      <c r="M2049">
        <f t="shared" si="67"/>
        <v>6.6325617902693694E-3</v>
      </c>
      <c r="AE2049" s="165">
        <v>13.0228</v>
      </c>
      <c r="AF2049">
        <f t="shared" si="66"/>
        <v>6.3645744400354183E-3</v>
      </c>
    </row>
    <row r="2050" spans="12:32">
      <c r="L2050" s="165">
        <v>80.262900000000002</v>
      </c>
      <c r="M2050">
        <f t="shared" si="67"/>
        <v>5.0641768749906807E-3</v>
      </c>
      <c r="AE2050" s="165">
        <v>13.023300000000001</v>
      </c>
      <c r="AF2050">
        <f t="shared" si="66"/>
        <v>6.3645950262963781E-3</v>
      </c>
    </row>
    <row r="2051" spans="12:32">
      <c r="L2051" s="165">
        <v>17.66</v>
      </c>
      <c r="M2051">
        <f t="shared" si="67"/>
        <v>6.5377292554141958E-3</v>
      </c>
      <c r="AE2051" s="165">
        <v>13.0253</v>
      </c>
      <c r="AF2051">
        <f t="shared" si="66"/>
        <v>6.3646773673356714E-3</v>
      </c>
    </row>
    <row r="2052" spans="12:32">
      <c r="L2052" s="165">
        <v>20.7333</v>
      </c>
      <c r="M2052">
        <f t="shared" si="67"/>
        <v>6.6319708630427588E-3</v>
      </c>
      <c r="AE2052" s="178">
        <v>13.0298</v>
      </c>
      <c r="AF2052">
        <f t="shared" si="66"/>
        <v>6.3648626112463285E-3</v>
      </c>
    </row>
    <row r="2053" spans="12:32">
      <c r="L2053" s="165">
        <v>25.653500000000001</v>
      </c>
      <c r="M2053">
        <f t="shared" si="67"/>
        <v>6.7466291931680741E-3</v>
      </c>
      <c r="AE2053" s="165">
        <v>13.0314</v>
      </c>
      <c r="AF2053">
        <f t="shared" ref="AF2053:AF2116" si="68">NORMDIST(AE2053,$N$9,$O$9,FALSE)</f>
        <v>6.3649284679301778E-3</v>
      </c>
    </row>
    <row r="2054" spans="12:32">
      <c r="L2054" s="165">
        <v>17.645399999999999</v>
      </c>
      <c r="M2054">
        <f t="shared" si="67"/>
        <v>6.5372415096458256E-3</v>
      </c>
      <c r="AE2054" s="165">
        <v>13.0318</v>
      </c>
      <c r="AF2054">
        <f t="shared" si="68"/>
        <v>6.3649449314603142E-3</v>
      </c>
    </row>
    <row r="2055" spans="12:32">
      <c r="L2055" s="165">
        <v>14.9047</v>
      </c>
      <c r="M2055">
        <f t="shared" si="67"/>
        <v>6.439183638949594E-3</v>
      </c>
      <c r="AE2055" s="165">
        <v>13.0319</v>
      </c>
      <c r="AF2055">
        <f t="shared" si="68"/>
        <v>6.364949047302797E-3</v>
      </c>
    </row>
    <row r="2056" spans="12:32">
      <c r="L2056" s="165">
        <v>19.706600000000002</v>
      </c>
      <c r="M2056">
        <f t="shared" si="67"/>
        <v>6.6023730578604351E-3</v>
      </c>
      <c r="AE2056" s="165">
        <v>13.0327</v>
      </c>
      <c r="AF2056">
        <f t="shared" si="68"/>
        <v>6.3649819734658934E-3</v>
      </c>
    </row>
    <row r="2057" spans="12:32">
      <c r="L2057" s="165">
        <v>25.9922</v>
      </c>
      <c r="M2057">
        <f t="shared" ref="M2057:M2120" si="69">NORMDIST(L2057,$N$9,$O$9,FALSE)</f>
        <v>6.7528291841966459E-3</v>
      </c>
      <c r="AE2057" s="178">
        <v>13.033300000000001</v>
      </c>
      <c r="AF2057">
        <f t="shared" si="68"/>
        <v>6.3650066674153247E-3</v>
      </c>
    </row>
    <row r="2058" spans="12:32">
      <c r="L2058" s="165">
        <v>10.4078</v>
      </c>
      <c r="M2058">
        <f t="shared" si="69"/>
        <v>6.2515357533928038E-3</v>
      </c>
      <c r="AE2058" s="165">
        <v>13.039199999999999</v>
      </c>
      <c r="AF2058">
        <f t="shared" si="68"/>
        <v>6.3652494605290965E-3</v>
      </c>
    </row>
    <row r="2059" spans="12:32">
      <c r="L2059" s="165"/>
      <c r="M2059">
        <f t="shared" si="69"/>
        <v>5.7065367181851909E-3</v>
      </c>
      <c r="AE2059" s="165">
        <v>13.044</v>
      </c>
      <c r="AF2059">
        <f t="shared" si="68"/>
        <v>6.3654469459821358E-3</v>
      </c>
    </row>
    <row r="2060" spans="12:32">
      <c r="L2060" s="165"/>
      <c r="M2060">
        <f t="shared" si="69"/>
        <v>5.7065367181851909E-3</v>
      </c>
      <c r="AE2060" s="165">
        <v>13.0496</v>
      </c>
      <c r="AF2060">
        <f t="shared" si="68"/>
        <v>6.3656772990118614E-3</v>
      </c>
    </row>
    <row r="2061" spans="12:32">
      <c r="L2061" s="165"/>
      <c r="M2061">
        <f t="shared" si="69"/>
        <v>5.7065367181851909E-3</v>
      </c>
      <c r="AE2061" s="165">
        <v>13.049899999999999</v>
      </c>
      <c r="AF2061">
        <f t="shared" si="68"/>
        <v>6.365689637934397E-3</v>
      </c>
    </row>
    <row r="2062" spans="12:32">
      <c r="L2062" s="165"/>
      <c r="M2062">
        <f t="shared" si="69"/>
        <v>5.7065367181851909E-3</v>
      </c>
      <c r="AE2062" s="165">
        <v>13.051399999999999</v>
      </c>
      <c r="AF2062">
        <f t="shared" si="68"/>
        <v>6.3657513303833867E-3</v>
      </c>
    </row>
    <row r="2063" spans="12:32">
      <c r="L2063" s="165"/>
      <c r="M2063">
        <f t="shared" si="69"/>
        <v>5.7065367181851909E-3</v>
      </c>
      <c r="AE2063" s="165">
        <v>13.051500000000001</v>
      </c>
      <c r="AF2063">
        <f t="shared" si="68"/>
        <v>6.3657554430850997E-3</v>
      </c>
    </row>
    <row r="2064" spans="12:32">
      <c r="L2064" s="165"/>
      <c r="M2064">
        <f t="shared" si="69"/>
        <v>5.7065367181851909E-3</v>
      </c>
      <c r="AE2064" s="165">
        <v>13.0589</v>
      </c>
      <c r="AF2064">
        <f t="shared" si="68"/>
        <v>6.3660597385325306E-3</v>
      </c>
    </row>
    <row r="2065" spans="12:32">
      <c r="L2065" s="165"/>
      <c r="M2065">
        <f t="shared" si="69"/>
        <v>5.7065367181851909E-3</v>
      </c>
      <c r="AE2065" s="165">
        <v>13.0619</v>
      </c>
      <c r="AF2065">
        <f t="shared" si="68"/>
        <v>6.3661830765453032E-3</v>
      </c>
    </row>
    <row r="2066" spans="12:32">
      <c r="L2066" s="165"/>
      <c r="M2066">
        <f t="shared" si="69"/>
        <v>5.7065367181851909E-3</v>
      </c>
      <c r="AE2066" s="165">
        <v>13.0646</v>
      </c>
      <c r="AF2066">
        <f t="shared" si="68"/>
        <v>6.3662940684207246E-3</v>
      </c>
    </row>
    <row r="2067" spans="12:32">
      <c r="L2067" s="165"/>
      <c r="M2067">
        <f t="shared" si="69"/>
        <v>5.7065367181851909E-3</v>
      </c>
      <c r="AE2067" s="165">
        <v>13.0679</v>
      </c>
      <c r="AF2067">
        <f t="shared" si="68"/>
        <v>6.3664297092853551E-3</v>
      </c>
    </row>
    <row r="2068" spans="12:32">
      <c r="L2068" s="165"/>
      <c r="M2068">
        <f t="shared" si="69"/>
        <v>5.7065367181851909E-3</v>
      </c>
      <c r="AE2068" s="165">
        <v>13.0692</v>
      </c>
      <c r="AF2068">
        <f t="shared" si="68"/>
        <v>6.3664831387714449E-3</v>
      </c>
    </row>
    <row r="2069" spans="12:32">
      <c r="L2069" s="165"/>
      <c r="M2069">
        <f t="shared" si="69"/>
        <v>5.7065367181851909E-3</v>
      </c>
      <c r="AE2069" s="165">
        <v>13.0724</v>
      </c>
      <c r="AF2069">
        <f t="shared" si="68"/>
        <v>6.366614645961919E-3</v>
      </c>
    </row>
    <row r="2070" spans="12:32">
      <c r="L2070" s="165"/>
      <c r="M2070">
        <f t="shared" si="69"/>
        <v>5.7065367181851909E-3</v>
      </c>
      <c r="AE2070" s="166">
        <v>13.073</v>
      </c>
      <c r="AF2070">
        <f t="shared" si="68"/>
        <v>6.3666393017321838E-3</v>
      </c>
    </row>
    <row r="2071" spans="12:32">
      <c r="L2071" s="165"/>
      <c r="M2071">
        <f t="shared" si="69"/>
        <v>5.7065367181851909E-3</v>
      </c>
      <c r="AE2071" s="166">
        <v>13.0755</v>
      </c>
      <c r="AF2071">
        <f t="shared" si="68"/>
        <v>6.3667420278945832E-3</v>
      </c>
    </row>
    <row r="2072" spans="12:32">
      <c r="L2072" s="165"/>
      <c r="M2072">
        <f t="shared" si="69"/>
        <v>5.7065367181851909E-3</v>
      </c>
      <c r="AE2072" s="165">
        <v>13.075699999999999</v>
      </c>
      <c r="AF2072">
        <f t="shared" si="68"/>
        <v>6.3667502455546096E-3</v>
      </c>
    </row>
    <row r="2073" spans="12:32">
      <c r="L2073" s="165">
        <v>10.164999999999999</v>
      </c>
      <c r="M2073">
        <f t="shared" si="69"/>
        <v>6.2405071165017294E-3</v>
      </c>
      <c r="AE2073" s="166">
        <v>13.0771</v>
      </c>
      <c r="AF2073">
        <f t="shared" si="68"/>
        <v>6.3668077673787408E-3</v>
      </c>
    </row>
    <row r="2074" spans="12:32">
      <c r="L2074" s="165">
        <v>26.066299999999998</v>
      </c>
      <c r="M2074">
        <f t="shared" si="69"/>
        <v>6.7541560426284397E-3</v>
      </c>
      <c r="AE2074" s="165">
        <v>13.078099999999999</v>
      </c>
      <c r="AF2074">
        <f t="shared" si="68"/>
        <v>6.3668488524715964E-3</v>
      </c>
    </row>
    <row r="2075" spans="12:32">
      <c r="L2075" s="165">
        <v>24.9907</v>
      </c>
      <c r="M2075">
        <f t="shared" si="69"/>
        <v>6.7338568971149837E-3</v>
      </c>
      <c r="AE2075" s="166">
        <v>13.079599999999999</v>
      </c>
      <c r="AF2075">
        <f t="shared" si="68"/>
        <v>6.3669104771039492E-3</v>
      </c>
    </row>
    <row r="2076" spans="12:32">
      <c r="L2076" s="165">
        <v>12.8878</v>
      </c>
      <c r="M2076">
        <f t="shared" si="69"/>
        <v>6.3590015134482218E-3</v>
      </c>
      <c r="AE2076" s="166">
        <v>13.085100000000001</v>
      </c>
      <c r="AF2076">
        <f t="shared" si="68"/>
        <v>6.3671364032163178E-3</v>
      </c>
    </row>
    <row r="2077" spans="12:32">
      <c r="L2077" s="165">
        <v>11.438499999999999</v>
      </c>
      <c r="M2077">
        <f t="shared" si="69"/>
        <v>6.2973571310924337E-3</v>
      </c>
      <c r="AE2077" s="166">
        <v>13.0854</v>
      </c>
      <c r="AF2077">
        <f t="shared" si="68"/>
        <v>6.367148725063442E-3</v>
      </c>
    </row>
    <row r="2078" spans="12:32">
      <c r="L2078" s="165">
        <v>30.676100000000002</v>
      </c>
      <c r="M2078">
        <f t="shared" si="69"/>
        <v>6.8155836285648469E-3</v>
      </c>
      <c r="AE2078" s="165">
        <v>13.0862</v>
      </c>
      <c r="AF2078">
        <f t="shared" si="68"/>
        <v>6.3671815826167027E-3</v>
      </c>
    </row>
    <row r="2079" spans="12:32">
      <c r="L2079" s="165">
        <v>22.916399999999999</v>
      </c>
      <c r="M2079">
        <f t="shared" si="69"/>
        <v>6.6884653095091607E-3</v>
      </c>
      <c r="AE2079" s="165">
        <v>13.086399999999999</v>
      </c>
      <c r="AF2079">
        <f t="shared" si="68"/>
        <v>6.3671897968446221E-3</v>
      </c>
    </row>
    <row r="2080" spans="12:32">
      <c r="L2080" s="165">
        <v>92.755200000000002</v>
      </c>
      <c r="M2080">
        <f t="shared" si="69"/>
        <v>4.193559014316125E-3</v>
      </c>
      <c r="AE2080" s="165">
        <v>13.0898</v>
      </c>
      <c r="AF2080">
        <f t="shared" si="68"/>
        <v>6.367329428902683E-3</v>
      </c>
    </row>
    <row r="2081" spans="12:32">
      <c r="L2081" s="165">
        <v>13.715999999999999</v>
      </c>
      <c r="M2081">
        <f t="shared" si="69"/>
        <v>6.3927287548804883E-3</v>
      </c>
      <c r="AE2081" s="166">
        <v>13.09</v>
      </c>
      <c r="AF2081">
        <f t="shared" si="68"/>
        <v>6.3673376419756973E-3</v>
      </c>
    </row>
    <row r="2082" spans="12:32">
      <c r="L2082" s="165">
        <v>23.805700000000002</v>
      </c>
      <c r="M2082">
        <f t="shared" si="69"/>
        <v>6.7089256494850969E-3</v>
      </c>
      <c r="AE2082" s="165">
        <v>13.091200000000001</v>
      </c>
      <c r="AF2082">
        <f t="shared" si="68"/>
        <v>6.3673869190663248E-3</v>
      </c>
    </row>
    <row r="2083" spans="12:32">
      <c r="L2083" s="165">
        <v>25.604600000000001</v>
      </c>
      <c r="M2083">
        <f t="shared" si="69"/>
        <v>6.7457157722146284E-3</v>
      </c>
      <c r="AE2083" s="165">
        <v>13.0913</v>
      </c>
      <c r="AF2083">
        <f t="shared" si="68"/>
        <v>6.3673910253862747E-3</v>
      </c>
    </row>
    <row r="2084" spans="12:32">
      <c r="L2084" s="165">
        <v>25.060400000000001</v>
      </c>
      <c r="M2084">
        <f t="shared" si="69"/>
        <v>6.7352397545057197E-3</v>
      </c>
      <c r="AE2084" s="165">
        <v>13.0928</v>
      </c>
      <c r="AF2084">
        <f t="shared" si="68"/>
        <v>6.3674526182605409E-3</v>
      </c>
    </row>
    <row r="2085" spans="12:32">
      <c r="L2085" s="165">
        <v>25.0657</v>
      </c>
      <c r="M2085">
        <f t="shared" si="69"/>
        <v>6.7353445259158533E-3</v>
      </c>
      <c r="AE2085" s="166">
        <v>13.094200000000001</v>
      </c>
      <c r="AF2085">
        <f t="shared" si="68"/>
        <v>6.3675101016866711E-3</v>
      </c>
    </row>
    <row r="2086" spans="12:32">
      <c r="L2086" s="165">
        <v>9.9882100000000005</v>
      </c>
      <c r="M2086">
        <f t="shared" si="69"/>
        <v>6.2324212262136851E-3</v>
      </c>
      <c r="AE2086" s="165">
        <v>13.095000000000001</v>
      </c>
      <c r="AF2086">
        <f t="shared" si="68"/>
        <v>6.3675429479470155E-3</v>
      </c>
    </row>
    <row r="2087" spans="12:32">
      <c r="L2087" s="165">
        <v>77.921599999999998</v>
      </c>
      <c r="M2087">
        <f t="shared" si="69"/>
        <v>5.2197514695742284E-3</v>
      </c>
      <c r="AE2087" s="165">
        <v>13.096</v>
      </c>
      <c r="AF2087">
        <f t="shared" si="68"/>
        <v>6.367584004328599E-3</v>
      </c>
    </row>
    <row r="2088" spans="12:32">
      <c r="L2088" s="165">
        <v>18.8629</v>
      </c>
      <c r="M2088">
        <f t="shared" si="69"/>
        <v>6.5766263974092465E-3</v>
      </c>
      <c r="AE2088" s="165">
        <v>13.096</v>
      </c>
      <c r="AF2088">
        <f t="shared" si="68"/>
        <v>6.367584004328599E-3</v>
      </c>
    </row>
    <row r="2089" spans="12:32">
      <c r="L2089" s="165">
        <v>10.1204</v>
      </c>
      <c r="M2089">
        <f t="shared" si="69"/>
        <v>6.2384716436236281E-3</v>
      </c>
      <c r="AE2089" s="166">
        <v>13.097200000000001</v>
      </c>
      <c r="AF2089">
        <f t="shared" si="68"/>
        <v>6.3676332698688089E-3</v>
      </c>
    </row>
    <row r="2090" spans="12:32">
      <c r="L2090" s="165">
        <v>47.764899999999997</v>
      </c>
      <c r="M2090">
        <f t="shared" si="69"/>
        <v>6.6749055065757918E-3</v>
      </c>
      <c r="AE2090" s="165">
        <v>13.104900000000001</v>
      </c>
      <c r="AF2090">
        <f t="shared" si="68"/>
        <v>6.3679493354429359E-3</v>
      </c>
    </row>
    <row r="2091" spans="12:32">
      <c r="L2091" s="165">
        <v>21.491700000000002</v>
      </c>
      <c r="M2091">
        <f t="shared" si="69"/>
        <v>6.6525973458260662E-3</v>
      </c>
      <c r="AE2091" s="165">
        <v>13.1051</v>
      </c>
      <c r="AF2091">
        <f t="shared" si="68"/>
        <v>6.3679575436707903E-3</v>
      </c>
    </row>
    <row r="2092" spans="12:32">
      <c r="L2092" s="165">
        <v>20.588000000000001</v>
      </c>
      <c r="M2092">
        <f t="shared" si="69"/>
        <v>6.6278986660287644E-3</v>
      </c>
      <c r="AE2092" s="165">
        <v>13.105700000000001</v>
      </c>
      <c r="AF2092">
        <f t="shared" si="68"/>
        <v>6.3679821679692456E-3</v>
      </c>
    </row>
    <row r="2093" spans="12:32">
      <c r="L2093" s="165">
        <v>39.584400000000002</v>
      </c>
      <c r="M2093">
        <f t="shared" si="69"/>
        <v>6.8143746417116515E-3</v>
      </c>
      <c r="AE2093" s="166">
        <v>13.1089</v>
      </c>
      <c r="AF2093">
        <f t="shared" si="68"/>
        <v>6.3681134878046048E-3</v>
      </c>
    </row>
    <row r="2094" spans="12:32">
      <c r="L2094" s="165">
        <v>13.8957</v>
      </c>
      <c r="M2094">
        <f t="shared" si="69"/>
        <v>6.3999002422418586E-3</v>
      </c>
      <c r="AE2094" s="165">
        <v>13.1104</v>
      </c>
      <c r="AF2094">
        <f t="shared" si="68"/>
        <v>6.3681750383207496E-3</v>
      </c>
    </row>
    <row r="2095" spans="12:32">
      <c r="L2095" s="165">
        <v>23.906500000000001</v>
      </c>
      <c r="M2095">
        <f t="shared" si="69"/>
        <v>6.7111504262879302E-3</v>
      </c>
      <c r="AE2095" s="166">
        <v>13.111000000000001</v>
      </c>
      <c r="AF2095">
        <f t="shared" si="68"/>
        <v>6.3681996575161862E-3</v>
      </c>
    </row>
    <row r="2096" spans="12:32">
      <c r="L2096" s="165">
        <v>11.892300000000001</v>
      </c>
      <c r="M2096">
        <f t="shared" si="69"/>
        <v>6.3170132834288184E-3</v>
      </c>
      <c r="AE2096" s="165">
        <v>13.1111</v>
      </c>
      <c r="AF2096">
        <f t="shared" si="68"/>
        <v>6.3682037606592589E-3</v>
      </c>
    </row>
    <row r="2097" spans="12:32">
      <c r="L2097" s="165">
        <v>19.350899999999999</v>
      </c>
      <c r="M2097">
        <f t="shared" si="69"/>
        <v>6.5916740386227296E-3</v>
      </c>
      <c r="AE2097" s="165">
        <v>13.113899999999999</v>
      </c>
      <c r="AF2097">
        <f t="shared" si="68"/>
        <v>6.3683186421495241E-3</v>
      </c>
    </row>
    <row r="2098" spans="12:32">
      <c r="L2098" s="165">
        <v>21.2956</v>
      </c>
      <c r="M2098">
        <f t="shared" si="69"/>
        <v>6.6473653731915694E-3</v>
      </c>
      <c r="AE2098" s="165">
        <v>13.114599999999999</v>
      </c>
      <c r="AF2098">
        <f t="shared" si="68"/>
        <v>6.3683473605560884E-3</v>
      </c>
    </row>
    <row r="2099" spans="12:32">
      <c r="L2099" s="165">
        <v>392.59500000000003</v>
      </c>
      <c r="M2099">
        <f t="shared" si="69"/>
        <v>4.8666906321322544E-11</v>
      </c>
      <c r="AE2099" s="165">
        <v>13.115500000000001</v>
      </c>
      <c r="AF2099">
        <f t="shared" si="68"/>
        <v>6.3683842830661065E-3</v>
      </c>
    </row>
    <row r="2100" spans="12:32">
      <c r="L2100" s="165">
        <v>396.23200000000003</v>
      </c>
      <c r="M2100">
        <f t="shared" si="69"/>
        <v>3.316117085947456E-11</v>
      </c>
      <c r="AE2100" s="165">
        <v>13.1266</v>
      </c>
      <c r="AF2100">
        <f t="shared" si="68"/>
        <v>6.368839553790296E-3</v>
      </c>
    </row>
    <row r="2101" spans="12:32">
      <c r="L2101" s="165">
        <v>395.60899999999998</v>
      </c>
      <c r="M2101">
        <f t="shared" si="69"/>
        <v>3.5423213207024559E-11</v>
      </c>
      <c r="AE2101" s="165">
        <v>13.1273</v>
      </c>
      <c r="AF2101">
        <f t="shared" si="68"/>
        <v>6.3688682579270397E-3</v>
      </c>
    </row>
    <row r="2102" spans="12:32">
      <c r="L2102" s="165">
        <v>390.77300000000002</v>
      </c>
      <c r="M2102">
        <f t="shared" si="69"/>
        <v>5.8892780701788645E-11</v>
      </c>
      <c r="AE2102" s="166">
        <v>13.130699999999999</v>
      </c>
      <c r="AF2102">
        <f t="shared" si="68"/>
        <v>6.3690076668300455E-3</v>
      </c>
    </row>
    <row r="2103" spans="12:32">
      <c r="L2103" s="165">
        <v>394.87599999999998</v>
      </c>
      <c r="M2103">
        <f t="shared" si="69"/>
        <v>3.8277425117855145E-11</v>
      </c>
      <c r="AE2103" s="165">
        <v>13.130800000000001</v>
      </c>
      <c r="AF2103">
        <f t="shared" si="68"/>
        <v>6.3690117668109419E-3</v>
      </c>
    </row>
    <row r="2104" spans="12:32">
      <c r="L2104" s="165">
        <v>396.85500000000002</v>
      </c>
      <c r="M2104">
        <f t="shared" si="69"/>
        <v>3.1040040766967274E-11</v>
      </c>
      <c r="AE2104" s="165">
        <v>13.130800000000001</v>
      </c>
      <c r="AF2104">
        <f t="shared" si="68"/>
        <v>6.3690117668109419E-3</v>
      </c>
    </row>
    <row r="2105" spans="12:32">
      <c r="L2105" s="165">
        <v>391.79899999999998</v>
      </c>
      <c r="M2105">
        <f t="shared" si="69"/>
        <v>5.2901993933454916E-11</v>
      </c>
      <c r="AE2105" s="165">
        <v>13.133900000000001</v>
      </c>
      <c r="AF2105">
        <f t="shared" si="68"/>
        <v>6.3691388582552688E-3</v>
      </c>
    </row>
    <row r="2106" spans="12:32">
      <c r="L2106" s="165">
        <v>399.2</v>
      </c>
      <c r="M2106">
        <f t="shared" si="69"/>
        <v>2.4178094939858822E-11</v>
      </c>
      <c r="AE2106" s="165">
        <v>13.134</v>
      </c>
      <c r="AF2106">
        <f t="shared" si="68"/>
        <v>6.369142957722387E-3</v>
      </c>
    </row>
    <row r="2107" spans="12:32">
      <c r="L2107" s="165">
        <v>403.03899999999999</v>
      </c>
      <c r="M2107">
        <f t="shared" si="69"/>
        <v>1.6006015245460246E-11</v>
      </c>
      <c r="AE2107" s="165">
        <v>13.1355</v>
      </c>
      <c r="AF2107">
        <f t="shared" si="68"/>
        <v>6.3692044478024026E-3</v>
      </c>
    </row>
    <row r="2108" spans="12:32">
      <c r="L2108" s="165">
        <v>403.05200000000002</v>
      </c>
      <c r="M2108">
        <f t="shared" si="69"/>
        <v>1.5983556364527804E-11</v>
      </c>
      <c r="AE2108" s="165">
        <v>13.1356</v>
      </c>
      <c r="AF2108">
        <f t="shared" si="68"/>
        <v>6.3692085470126178E-3</v>
      </c>
    </row>
    <row r="2109" spans="12:32">
      <c r="L2109" s="165">
        <v>399.06</v>
      </c>
      <c r="M2109">
        <f t="shared" si="69"/>
        <v>2.4542532704855355E-11</v>
      </c>
      <c r="AE2109" s="166">
        <v>13.1358</v>
      </c>
      <c r="AF2109">
        <f t="shared" si="68"/>
        <v>6.3692167453848793E-3</v>
      </c>
    </row>
    <row r="2110" spans="12:32">
      <c r="L2110" s="165">
        <v>391.149</v>
      </c>
      <c r="M2110">
        <f t="shared" si="69"/>
        <v>5.6624412985113614E-11</v>
      </c>
      <c r="AE2110" s="165">
        <v>13.138299999999999</v>
      </c>
      <c r="AF2110">
        <f t="shared" si="68"/>
        <v>6.3693192196188917E-3</v>
      </c>
    </row>
    <row r="2111" spans="12:32">
      <c r="L2111" s="165">
        <v>10.277699999999999</v>
      </c>
      <c r="M2111">
        <f t="shared" si="69"/>
        <v>6.2456372752425719E-3</v>
      </c>
      <c r="AE2111" s="165">
        <v>13.141999999999999</v>
      </c>
      <c r="AF2111">
        <f t="shared" si="68"/>
        <v>6.3694708630669689E-3</v>
      </c>
    </row>
    <row r="2112" spans="12:32">
      <c r="L2112" s="165">
        <v>14.2174</v>
      </c>
      <c r="M2112">
        <f t="shared" si="69"/>
        <v>6.4126069758339505E-3</v>
      </c>
      <c r="AE2112" s="165">
        <v>13.1425</v>
      </c>
      <c r="AF2112">
        <f t="shared" si="68"/>
        <v>6.3694913537386709E-3</v>
      </c>
    </row>
    <row r="2113" spans="12:32">
      <c r="L2113" s="165">
        <v>27.448699999999999</v>
      </c>
      <c r="M2113">
        <f t="shared" si="69"/>
        <v>6.7769547342126915E-3</v>
      </c>
      <c r="AE2113" s="166">
        <v>13.142799999999999</v>
      </c>
      <c r="AF2113">
        <f t="shared" si="68"/>
        <v>6.369503647948983E-3</v>
      </c>
    </row>
    <row r="2114" spans="12:32">
      <c r="L2114" s="165">
        <v>22.4695</v>
      </c>
      <c r="M2114">
        <f t="shared" si="69"/>
        <v>6.6776217063578705E-3</v>
      </c>
      <c r="AE2114" s="165">
        <v>13.1473</v>
      </c>
      <c r="AF2114">
        <f t="shared" si="68"/>
        <v>6.3696880437592359E-3</v>
      </c>
    </row>
    <row r="2115" spans="12:32">
      <c r="L2115" s="165">
        <v>425.11700000000002</v>
      </c>
      <c r="M2115">
        <f t="shared" si="69"/>
        <v>1.3727444910973265E-12</v>
      </c>
      <c r="AE2115" s="166">
        <v>13.147399999999999</v>
      </c>
      <c r="AF2115">
        <f t="shared" si="68"/>
        <v>6.3696921410745242E-3</v>
      </c>
    </row>
    <row r="2116" spans="12:32">
      <c r="L2116" s="165">
        <v>62.159500000000001</v>
      </c>
      <c r="M2116">
        <f t="shared" si="69"/>
        <v>6.136632867769368E-3</v>
      </c>
      <c r="AE2116" s="165">
        <v>13.155900000000001</v>
      </c>
      <c r="AF2116">
        <f t="shared" si="68"/>
        <v>6.3700403541683296E-3</v>
      </c>
    </row>
    <row r="2117" spans="12:32">
      <c r="L2117" s="165">
        <v>22.224299999999999</v>
      </c>
      <c r="M2117">
        <f t="shared" si="69"/>
        <v>6.6715134720645103E-3</v>
      </c>
      <c r="AE2117" s="165">
        <v>13.1568</v>
      </c>
      <c r="AF2117">
        <f t="shared" ref="AF2117:AF2180" si="70">NORMDIST(AE2117,$N$9,$O$9,FALSE)</f>
        <v>6.3700772169954572E-3</v>
      </c>
    </row>
    <row r="2118" spans="12:32">
      <c r="L2118" s="165">
        <v>25.110800000000001</v>
      </c>
      <c r="M2118">
        <f t="shared" si="69"/>
        <v>6.7362338901013835E-3</v>
      </c>
      <c r="AE2118" s="165">
        <v>13.1617</v>
      </c>
      <c r="AF2118">
        <f t="shared" si="70"/>
        <v>6.3702778917822294E-3</v>
      </c>
    </row>
    <row r="2119" spans="12:32">
      <c r="L2119" s="165">
        <v>19.765000000000001</v>
      </c>
      <c r="M2119">
        <f t="shared" si="69"/>
        <v>6.6041078779032116E-3</v>
      </c>
      <c r="AE2119" s="165">
        <v>13.1631</v>
      </c>
      <c r="AF2119">
        <f t="shared" si="70"/>
        <v>6.3703352203508057E-3</v>
      </c>
    </row>
    <row r="2120" spans="12:32">
      <c r="L2120" s="165">
        <v>23.463799999999999</v>
      </c>
      <c r="M2120">
        <f t="shared" si="69"/>
        <v>6.7012361389682537E-3</v>
      </c>
      <c r="AE2120" s="165">
        <v>13.1654</v>
      </c>
      <c r="AF2120">
        <f t="shared" si="70"/>
        <v>6.3704293961629882E-3</v>
      </c>
    </row>
    <row r="2121" spans="12:32">
      <c r="L2121" s="165">
        <v>22.261099999999999</v>
      </c>
      <c r="M2121">
        <f t="shared" ref="M2121:M2184" si="71">NORMDIST(L2121,$N$9,$O$9,FALSE)</f>
        <v>6.6724373589243293E-3</v>
      </c>
      <c r="AE2121" s="165">
        <v>13.171099999999999</v>
      </c>
      <c r="AF2121">
        <f t="shared" si="70"/>
        <v>6.3706627517596476E-3</v>
      </c>
    </row>
    <row r="2122" spans="12:32">
      <c r="L2122" s="165">
        <v>13.3736</v>
      </c>
      <c r="M2122">
        <f t="shared" si="71"/>
        <v>6.378919095294042E-3</v>
      </c>
      <c r="AE2122" s="165">
        <v>13.1729</v>
      </c>
      <c r="AF2122">
        <f t="shared" si="70"/>
        <v>6.3707364321544876E-3</v>
      </c>
    </row>
    <row r="2123" spans="12:32">
      <c r="L2123" s="165">
        <v>22.1419</v>
      </c>
      <c r="M2123">
        <f t="shared" si="71"/>
        <v>6.6694356188189341E-3</v>
      </c>
      <c r="AE2123" s="165">
        <v>13.175599999999999</v>
      </c>
      <c r="AF2123">
        <f t="shared" si="70"/>
        <v>6.3708469429844478E-3</v>
      </c>
    </row>
    <row r="2124" spans="12:32">
      <c r="L2124" s="165">
        <v>19.6768</v>
      </c>
      <c r="M2124">
        <f t="shared" si="71"/>
        <v>6.6014854535027881E-3</v>
      </c>
      <c r="AE2124" s="165">
        <v>13.1828</v>
      </c>
      <c r="AF2124">
        <f t="shared" si="70"/>
        <v>6.3711415812540738E-3</v>
      </c>
    </row>
    <row r="2125" spans="12:32">
      <c r="L2125" s="165">
        <v>274.53199999999998</v>
      </c>
      <c r="M2125">
        <f t="shared" si="71"/>
        <v>1.5124355953434593E-6</v>
      </c>
      <c r="AE2125" s="165">
        <v>13.1881</v>
      </c>
      <c r="AF2125">
        <f t="shared" si="70"/>
        <v>6.3713584145172588E-3</v>
      </c>
    </row>
    <row r="2126" spans="12:32">
      <c r="L2126" s="165">
        <v>496.00599999999997</v>
      </c>
      <c r="M2126">
        <f t="shared" si="71"/>
        <v>1.9613466449038589E-16</v>
      </c>
      <c r="AE2126" s="165">
        <v>13.1905</v>
      </c>
      <c r="AF2126">
        <f t="shared" si="70"/>
        <v>6.37145658831198E-3</v>
      </c>
    </row>
    <row r="2127" spans="12:32">
      <c r="L2127" s="165">
        <v>25.516100000000002</v>
      </c>
      <c r="M2127">
        <f t="shared" si="71"/>
        <v>6.744050927452401E-3</v>
      </c>
      <c r="AE2127" s="166">
        <v>13.193199999999999</v>
      </c>
      <c r="AF2127">
        <f t="shared" si="70"/>
        <v>6.3715670227629867E-3</v>
      </c>
    </row>
    <row r="2128" spans="12:32">
      <c r="L2128" s="165">
        <v>26.604800000000001</v>
      </c>
      <c r="M2128">
        <f t="shared" si="71"/>
        <v>6.7634789765970357E-3</v>
      </c>
      <c r="AE2128" s="165">
        <v>13.1966</v>
      </c>
      <c r="AF2128">
        <f t="shared" si="70"/>
        <v>6.3717060716965484E-3</v>
      </c>
    </row>
    <row r="2129" spans="12:32">
      <c r="L2129" s="165">
        <v>8.9052500000000006</v>
      </c>
      <c r="M2129">
        <f t="shared" si="71"/>
        <v>6.1818799016253537E-3</v>
      </c>
      <c r="AE2129" s="165">
        <v>13.209099999999999</v>
      </c>
      <c r="AF2129">
        <f t="shared" si="70"/>
        <v>6.372217121228982E-3</v>
      </c>
    </row>
    <row r="2130" spans="12:32">
      <c r="L2130" s="165">
        <v>54.872799999999998</v>
      </c>
      <c r="M2130">
        <f t="shared" si="71"/>
        <v>6.4523150172350156E-3</v>
      </c>
      <c r="AE2130" s="165">
        <v>13.209899999999999</v>
      </c>
      <c r="AF2130">
        <f t="shared" si="70"/>
        <v>6.3722498198441691E-3</v>
      </c>
    </row>
    <row r="2131" spans="12:32">
      <c r="L2131" s="165">
        <v>22.5519</v>
      </c>
      <c r="M2131">
        <f t="shared" si="71"/>
        <v>6.6796491844621046E-3</v>
      </c>
      <c r="AE2131" s="166">
        <v>13.217599999999999</v>
      </c>
      <c r="AF2131">
        <f t="shared" si="70"/>
        <v>6.3725644913836827E-3</v>
      </c>
    </row>
    <row r="2132" spans="12:32">
      <c r="L2132" s="165">
        <v>12.3863</v>
      </c>
      <c r="M2132">
        <f t="shared" si="71"/>
        <v>6.3380449002355104E-3</v>
      </c>
      <c r="AE2132" s="165">
        <v>13.219099999999999</v>
      </c>
      <c r="AF2132">
        <f t="shared" si="70"/>
        <v>6.3726257799361658E-3</v>
      </c>
    </row>
    <row r="2133" spans="12:32">
      <c r="L2133" s="165">
        <v>18.9712</v>
      </c>
      <c r="M2133">
        <f t="shared" si="71"/>
        <v>6.5800026053595547E-3</v>
      </c>
      <c r="AE2133" s="165">
        <v>13.222200000000001</v>
      </c>
      <c r="AF2133">
        <f t="shared" si="70"/>
        <v>6.3727524314756232E-3</v>
      </c>
    </row>
    <row r="2134" spans="12:32">
      <c r="L2134" s="165">
        <v>24.342500000000001</v>
      </c>
      <c r="M2134">
        <f t="shared" si="71"/>
        <v>6.7205511242891198E-3</v>
      </c>
      <c r="AE2134" s="165">
        <v>13.222300000000001</v>
      </c>
      <c r="AF2134">
        <f t="shared" si="70"/>
        <v>6.3727565167517753E-3</v>
      </c>
    </row>
    <row r="2135" spans="12:32">
      <c r="L2135" s="165">
        <v>24.1082</v>
      </c>
      <c r="M2135">
        <f t="shared" si="71"/>
        <v>6.7155442679939763E-3</v>
      </c>
      <c r="AE2135" s="165">
        <v>13.2264</v>
      </c>
      <c r="AF2135">
        <f t="shared" si="70"/>
        <v>6.3729239992232007E-3</v>
      </c>
    </row>
    <row r="2136" spans="12:32">
      <c r="L2136" s="165">
        <v>36.203299999999999</v>
      </c>
      <c r="M2136">
        <f t="shared" si="71"/>
        <v>6.8335498968365316E-3</v>
      </c>
      <c r="AE2136" s="166">
        <v>13.2319</v>
      </c>
      <c r="AF2136">
        <f t="shared" si="70"/>
        <v>6.3731486283587647E-3</v>
      </c>
    </row>
    <row r="2137" spans="12:32">
      <c r="L2137" s="165">
        <v>13.5002</v>
      </c>
      <c r="M2137">
        <f t="shared" si="71"/>
        <v>6.3840472377868799E-3</v>
      </c>
      <c r="AE2137" s="166">
        <v>13.2356</v>
      </c>
      <c r="AF2137">
        <f t="shared" si="70"/>
        <v>6.3732997151200645E-3</v>
      </c>
    </row>
    <row r="2138" spans="12:32">
      <c r="L2138" s="165">
        <v>20.1479</v>
      </c>
      <c r="M2138">
        <f t="shared" si="71"/>
        <v>6.6153294817366138E-3</v>
      </c>
      <c r="AE2138" s="165">
        <v>13.2408</v>
      </c>
      <c r="AF2138">
        <f t="shared" si="70"/>
        <v>6.3735120160360115E-3</v>
      </c>
    </row>
    <row r="2139" spans="12:32">
      <c r="L2139" s="165">
        <v>2.1718999999999999</v>
      </c>
      <c r="M2139">
        <f t="shared" si="71"/>
        <v>5.8314880543467755E-3</v>
      </c>
      <c r="AE2139" s="165">
        <v>13.2424</v>
      </c>
      <c r="AF2139">
        <f t="shared" si="70"/>
        <v>6.3735773306404916E-3</v>
      </c>
    </row>
    <row r="2140" spans="12:32">
      <c r="L2140" s="165">
        <v>18.126000000000001</v>
      </c>
      <c r="M2140">
        <f t="shared" si="71"/>
        <v>6.5531007700052558E-3</v>
      </c>
      <c r="AE2140" s="166">
        <v>13.242800000000001</v>
      </c>
      <c r="AF2140">
        <f t="shared" si="70"/>
        <v>6.3735936586478822E-3</v>
      </c>
    </row>
    <row r="2141" spans="12:32">
      <c r="L2141" s="165">
        <v>14.7361</v>
      </c>
      <c r="M2141">
        <f t="shared" si="71"/>
        <v>6.4327365610246066E-3</v>
      </c>
      <c r="AE2141" s="165">
        <v>13.243</v>
      </c>
      <c r="AF2141">
        <f t="shared" si="70"/>
        <v>6.3736018225550167E-3</v>
      </c>
    </row>
    <row r="2142" spans="12:32">
      <c r="L2142" s="165">
        <v>32.65</v>
      </c>
      <c r="M2142">
        <f t="shared" si="71"/>
        <v>6.8290202747880229E-3</v>
      </c>
      <c r="AE2142" s="165">
        <v>13.245200000000001</v>
      </c>
      <c r="AF2142">
        <f t="shared" si="70"/>
        <v>6.3736916212847302E-3</v>
      </c>
    </row>
    <row r="2143" spans="12:32">
      <c r="L2143" s="165">
        <v>15.433299999999999</v>
      </c>
      <c r="M2143">
        <f t="shared" si="71"/>
        <v>6.4590892731488121E-3</v>
      </c>
      <c r="AE2143" s="165">
        <v>13.2456</v>
      </c>
      <c r="AF2143">
        <f t="shared" si="70"/>
        <v>6.3737079474896008E-3</v>
      </c>
    </row>
    <row r="2144" spans="12:32">
      <c r="L2144" s="165">
        <v>11.597099999999999</v>
      </c>
      <c r="M2144">
        <f t="shared" si="71"/>
        <v>6.3042631769867899E-3</v>
      </c>
      <c r="AE2144" s="165">
        <v>13.2484</v>
      </c>
      <c r="AF2144">
        <f t="shared" si="70"/>
        <v>6.3738222237132566E-3</v>
      </c>
    </row>
    <row r="2145" spans="12:32">
      <c r="L2145" s="165">
        <v>17.2989</v>
      </c>
      <c r="M2145">
        <f t="shared" si="71"/>
        <v>6.5255567443327153E-3</v>
      </c>
      <c r="AE2145" s="165">
        <v>13.2485</v>
      </c>
      <c r="AF2145">
        <f t="shared" si="70"/>
        <v>6.3738263047735805E-3</v>
      </c>
    </row>
    <row r="2146" spans="12:32">
      <c r="L2146" s="165">
        <v>12.335000000000001</v>
      </c>
      <c r="M2146">
        <f t="shared" si="71"/>
        <v>6.3358787109685051E-3</v>
      </c>
      <c r="AE2146" s="165">
        <v>13.2506</v>
      </c>
      <c r="AF2146">
        <f t="shared" si="70"/>
        <v>6.3739120033222529E-3</v>
      </c>
    </row>
    <row r="2147" spans="12:32">
      <c r="L2147" s="165">
        <v>12.5108</v>
      </c>
      <c r="M2147">
        <f t="shared" si="71"/>
        <v>6.3432847307834765E-3</v>
      </c>
      <c r="AE2147" s="165">
        <v>13.252800000000001</v>
      </c>
      <c r="AF2147">
        <f t="shared" si="70"/>
        <v>6.3740017751406971E-3</v>
      </c>
    </row>
    <row r="2148" spans="12:32">
      <c r="L2148" s="165">
        <v>30.445</v>
      </c>
      <c r="M2148">
        <f t="shared" si="71"/>
        <v>6.8135026546491811E-3</v>
      </c>
      <c r="AE2148" s="165">
        <v>13.255100000000001</v>
      </c>
      <c r="AF2148">
        <f t="shared" si="70"/>
        <v>6.3740956191661712E-3</v>
      </c>
    </row>
    <row r="2149" spans="12:32">
      <c r="L2149" s="165">
        <v>19.927800000000001</v>
      </c>
      <c r="M2149">
        <f t="shared" si="71"/>
        <v>6.6089114643087064E-3</v>
      </c>
      <c r="AE2149" s="165">
        <v>13.257</v>
      </c>
      <c r="AF2149">
        <f t="shared" si="70"/>
        <v>6.3741731360685916E-3</v>
      </c>
    </row>
    <row r="2150" spans="12:32">
      <c r="L2150" s="165">
        <v>15.785</v>
      </c>
      <c r="M2150">
        <f t="shared" si="71"/>
        <v>6.4720733355285555E-3</v>
      </c>
      <c r="AE2150" s="166">
        <v>13.2582</v>
      </c>
      <c r="AF2150">
        <f t="shared" si="70"/>
        <v>6.374222091117941E-3</v>
      </c>
    </row>
    <row r="2151" spans="12:32">
      <c r="L2151" s="165">
        <v>16.502300000000002</v>
      </c>
      <c r="M2151">
        <f t="shared" si="71"/>
        <v>6.4979042959799832E-3</v>
      </c>
      <c r="AE2151" s="165">
        <v>13.262</v>
      </c>
      <c r="AF2151">
        <f t="shared" si="70"/>
        <v>6.3743771001467543E-3</v>
      </c>
    </row>
    <row r="2152" spans="12:32">
      <c r="L2152" s="165">
        <v>9.1358499999999996</v>
      </c>
      <c r="M2152">
        <f t="shared" si="71"/>
        <v>6.1927860930485606E-3</v>
      </c>
      <c r="AE2152" s="165">
        <v>13.2624</v>
      </c>
      <c r="AF2152">
        <f t="shared" si="70"/>
        <v>6.3743934155342553E-3</v>
      </c>
    </row>
    <row r="2153" spans="12:32">
      <c r="L2153" s="165">
        <v>23.5335</v>
      </c>
      <c r="M2153">
        <f t="shared" si="71"/>
        <v>6.7028216762363979E-3</v>
      </c>
      <c r="AE2153" s="165">
        <v>13.2637</v>
      </c>
      <c r="AF2153">
        <f t="shared" si="70"/>
        <v>6.3744464387645462E-3</v>
      </c>
    </row>
    <row r="2154" spans="12:32">
      <c r="L2154" s="165">
        <v>13.02</v>
      </c>
      <c r="M2154">
        <f t="shared" si="71"/>
        <v>6.3644591495739325E-3</v>
      </c>
      <c r="AE2154" s="165">
        <v>13.264200000000001</v>
      </c>
      <c r="AF2154">
        <f t="shared" si="70"/>
        <v>6.3744668315901323E-3</v>
      </c>
    </row>
    <row r="2155" spans="12:32">
      <c r="L2155" s="165">
        <v>44.715699999999998</v>
      </c>
      <c r="M2155">
        <f t="shared" si="71"/>
        <v>6.7420180711343196E-3</v>
      </c>
      <c r="AE2155" s="165">
        <v>13.266999999999999</v>
      </c>
      <c r="AF2155">
        <f t="shared" si="70"/>
        <v>6.3745810239747005E-3</v>
      </c>
    </row>
    <row r="2156" spans="12:32">
      <c r="L2156" s="165">
        <v>46.854399999999998</v>
      </c>
      <c r="M2156">
        <f t="shared" si="71"/>
        <v>6.6967888148873776E-3</v>
      </c>
      <c r="AE2156" s="165">
        <v>13.2714</v>
      </c>
      <c r="AF2156">
        <f t="shared" si="70"/>
        <v>6.3747604436449144E-3</v>
      </c>
    </row>
    <row r="2157" spans="12:32">
      <c r="L2157" s="165">
        <v>14.1729</v>
      </c>
      <c r="M2157">
        <f t="shared" si="71"/>
        <v>6.4108593868916841E-3</v>
      </c>
      <c r="AE2157" s="165">
        <v>13.2719</v>
      </c>
      <c r="AF2157">
        <f t="shared" si="70"/>
        <v>6.3747808302712016E-3</v>
      </c>
    </row>
    <row r="2158" spans="12:32">
      <c r="L2158" s="165">
        <v>14.9268</v>
      </c>
      <c r="M2158">
        <f t="shared" si="71"/>
        <v>6.440025214146541E-3</v>
      </c>
      <c r="AE2158" s="165">
        <v>13.2729</v>
      </c>
      <c r="AF2158">
        <f t="shared" si="70"/>
        <v>6.3748216023160114E-3</v>
      </c>
    </row>
    <row r="2159" spans="12:32">
      <c r="L2159" s="165">
        <v>15.4072</v>
      </c>
      <c r="M2159">
        <f t="shared" si="71"/>
        <v>6.4581174063021111E-3</v>
      </c>
      <c r="AE2159" s="165">
        <v>13.274100000000001</v>
      </c>
      <c r="AF2159">
        <f t="shared" si="70"/>
        <v>6.3748705266440759E-3</v>
      </c>
    </row>
    <row r="2160" spans="12:32">
      <c r="L2160" s="165">
        <v>20.6661</v>
      </c>
      <c r="M2160">
        <f t="shared" si="71"/>
        <v>6.6300923028565825E-3</v>
      </c>
      <c r="AE2160" s="165">
        <v>13.274900000000001</v>
      </c>
      <c r="AF2160">
        <f t="shared" si="70"/>
        <v>6.3749031415744504E-3</v>
      </c>
    </row>
    <row r="2161" spans="12:32">
      <c r="L2161" s="165">
        <v>14.167299999999999</v>
      </c>
      <c r="M2161">
        <f t="shared" si="71"/>
        <v>6.4106392353688053E-3</v>
      </c>
      <c r="AE2161" s="165">
        <v>13.276999999999999</v>
      </c>
      <c r="AF2161">
        <f t="shared" si="70"/>
        <v>6.3749887508628188E-3</v>
      </c>
    </row>
    <row r="2162" spans="12:32">
      <c r="L2162" s="165">
        <v>12.106999999999999</v>
      </c>
      <c r="M2162">
        <f t="shared" si="71"/>
        <v>6.3262010335387022E-3</v>
      </c>
      <c r="AE2162" s="166">
        <v>13.2814</v>
      </c>
      <c r="AF2162">
        <f t="shared" si="70"/>
        <v>6.3751680996742676E-3</v>
      </c>
    </row>
    <row r="2163" spans="12:32">
      <c r="L2163" s="165">
        <v>15.533200000000001</v>
      </c>
      <c r="M2163">
        <f t="shared" si="71"/>
        <v>6.4627985897830675E-3</v>
      </c>
      <c r="AE2163" s="165">
        <v>13.285399999999999</v>
      </c>
      <c r="AF2163">
        <f t="shared" si="70"/>
        <v>6.3753311169890857E-3</v>
      </c>
    </row>
    <row r="2164" spans="12:32">
      <c r="L2164" s="165">
        <v>19.7836</v>
      </c>
      <c r="M2164">
        <f t="shared" si="71"/>
        <v>6.6046591136747273E-3</v>
      </c>
      <c r="AE2164" s="165">
        <v>13.2858</v>
      </c>
      <c r="AF2164">
        <f t="shared" si="70"/>
        <v>6.3753474173030905E-3</v>
      </c>
    </row>
    <row r="2165" spans="12:32">
      <c r="L2165" s="165">
        <v>27.548500000000001</v>
      </c>
      <c r="M2165">
        <f t="shared" si="71"/>
        <v>6.7784564648671808E-3</v>
      </c>
      <c r="AE2165" s="165">
        <v>13.286899999999999</v>
      </c>
      <c r="AF2165">
        <f t="shared" si="70"/>
        <v>6.3753922418376694E-3</v>
      </c>
    </row>
    <row r="2166" spans="12:32">
      <c r="L2166" s="165">
        <v>7.2650800000000002</v>
      </c>
      <c r="M2166">
        <f t="shared" si="71"/>
        <v>6.1021119720933307E-3</v>
      </c>
      <c r="AE2166" s="165">
        <v>13.295400000000001</v>
      </c>
      <c r="AF2166">
        <f t="shared" si="70"/>
        <v>6.3757385475146549E-3</v>
      </c>
    </row>
    <row r="2167" spans="12:32">
      <c r="L2167" s="165">
        <v>13.7126</v>
      </c>
      <c r="M2167">
        <f t="shared" si="71"/>
        <v>6.3925925607427932E-3</v>
      </c>
      <c r="AE2167" s="166">
        <v>13.296099999999999</v>
      </c>
      <c r="AF2167">
        <f t="shared" si="70"/>
        <v>6.3757670616180779E-3</v>
      </c>
    </row>
    <row r="2168" spans="12:32">
      <c r="L2168" s="165">
        <v>20.901199999999999</v>
      </c>
      <c r="M2168">
        <f t="shared" si="71"/>
        <v>6.6366283478221785E-3</v>
      </c>
      <c r="AE2168" s="165">
        <v>13.297700000000001</v>
      </c>
      <c r="AF2168">
        <f t="shared" si="70"/>
        <v>6.3758322337470336E-3</v>
      </c>
    </row>
    <row r="2169" spans="12:32">
      <c r="L2169" s="165">
        <v>14.529400000000001</v>
      </c>
      <c r="M2169">
        <f t="shared" si="71"/>
        <v>6.424768242830366E-3</v>
      </c>
      <c r="AE2169" s="165">
        <v>13.300599999999999</v>
      </c>
      <c r="AF2169">
        <f t="shared" si="70"/>
        <v>6.3759503477173914E-3</v>
      </c>
    </row>
    <row r="2170" spans="12:32">
      <c r="L2170" s="165">
        <v>12.1074</v>
      </c>
      <c r="M2170">
        <f t="shared" si="71"/>
        <v>6.326218083494521E-3</v>
      </c>
      <c r="AE2170" s="165">
        <v>13.301600000000001</v>
      </c>
      <c r="AF2170">
        <f t="shared" si="70"/>
        <v>6.3759910735306348E-3</v>
      </c>
    </row>
    <row r="2171" spans="12:32">
      <c r="L2171" s="165">
        <v>12.777100000000001</v>
      </c>
      <c r="M2171">
        <f t="shared" si="71"/>
        <v>6.3544099899561736E-3</v>
      </c>
      <c r="AE2171" s="165">
        <v>13.3024</v>
      </c>
      <c r="AF2171">
        <f t="shared" si="70"/>
        <v>6.3760236530210502E-3</v>
      </c>
    </row>
    <row r="2172" spans="12:32">
      <c r="L2172" s="165">
        <v>22.5014</v>
      </c>
      <c r="M2172">
        <f t="shared" si="71"/>
        <v>6.6784081218801642E-3</v>
      </c>
      <c r="AE2172" s="165">
        <v>13.3057</v>
      </c>
      <c r="AF2172">
        <f t="shared" si="70"/>
        <v>6.3761580325177591E-3</v>
      </c>
    </row>
    <row r="2173" spans="12:32">
      <c r="L2173" s="165">
        <v>19.545200000000001</v>
      </c>
      <c r="M2173">
        <f t="shared" si="71"/>
        <v>6.5975465581062367E-3</v>
      </c>
      <c r="AE2173" s="165">
        <v>13.3066</v>
      </c>
      <c r="AF2173">
        <f t="shared" si="70"/>
        <v>6.3761946784257157E-3</v>
      </c>
    </row>
    <row r="2174" spans="12:32">
      <c r="L2174" s="165">
        <v>56.634799999999998</v>
      </c>
      <c r="M2174">
        <f t="shared" si="71"/>
        <v>6.3836353601100498E-3</v>
      </c>
      <c r="AE2174" s="165">
        <v>13.311</v>
      </c>
      <c r="AF2174">
        <f t="shared" si="70"/>
        <v>6.3763738174069844E-3</v>
      </c>
    </row>
    <row r="2175" spans="12:32">
      <c r="L2175" s="165">
        <v>18.3157</v>
      </c>
      <c r="M2175">
        <f t="shared" si="71"/>
        <v>6.5592488360205993E-3</v>
      </c>
      <c r="AE2175" s="166">
        <v>13.313700000000001</v>
      </c>
      <c r="AF2175">
        <f t="shared" si="70"/>
        <v>6.376483728152217E-3</v>
      </c>
    </row>
    <row r="2176" spans="12:32">
      <c r="L2176" s="165">
        <v>37.309399999999997</v>
      </c>
      <c r="M2176">
        <f t="shared" si="71"/>
        <v>6.8297927391880739E-3</v>
      </c>
      <c r="AE2176" s="165">
        <v>13.3139</v>
      </c>
      <c r="AF2176">
        <f t="shared" si="70"/>
        <v>6.376491869221494E-3</v>
      </c>
    </row>
    <row r="2177" spans="12:32">
      <c r="L2177" s="165">
        <v>46.732500000000002</v>
      </c>
      <c r="M2177">
        <f t="shared" si="71"/>
        <v>6.6996003060725215E-3</v>
      </c>
      <c r="AE2177" s="165">
        <v>13.3139</v>
      </c>
      <c r="AF2177">
        <f t="shared" si="70"/>
        <v>6.376491869221494E-3</v>
      </c>
    </row>
    <row r="2178" spans="12:32">
      <c r="L2178" s="165">
        <v>29.110499999999998</v>
      </c>
      <c r="M2178">
        <f t="shared" si="71"/>
        <v>6.7994131836769224E-3</v>
      </c>
      <c r="AE2178" s="178">
        <v>13.317500000000001</v>
      </c>
      <c r="AF2178">
        <f t="shared" si="70"/>
        <v>6.3766383974436028E-3</v>
      </c>
    </row>
    <row r="2179" spans="12:32">
      <c r="L2179" s="165">
        <v>17.400099999999998</v>
      </c>
      <c r="M2179">
        <f t="shared" si="71"/>
        <v>6.5289910634324178E-3</v>
      </c>
      <c r="AE2179" s="166">
        <v>13.3184</v>
      </c>
      <c r="AF2179">
        <f t="shared" si="70"/>
        <v>6.3766750262350801E-3</v>
      </c>
    </row>
    <row r="2180" spans="12:32">
      <c r="L2180" s="165">
        <v>11.3004</v>
      </c>
      <c r="M2180">
        <f t="shared" si="71"/>
        <v>6.2913120627108342E-3</v>
      </c>
      <c r="AE2180" s="165">
        <v>13.318899999999999</v>
      </c>
      <c r="AF2180">
        <f t="shared" si="70"/>
        <v>6.376695374999501E-3</v>
      </c>
    </row>
    <row r="2181" spans="12:32">
      <c r="L2181" s="165">
        <v>26.828900000000001</v>
      </c>
      <c r="M2181">
        <f t="shared" si="71"/>
        <v>6.7671928314007607E-3</v>
      </c>
      <c r="AE2181" s="165">
        <v>13.3201</v>
      </c>
      <c r="AF2181">
        <f t="shared" ref="AF2181:AF2244" si="72">NORMDIST(AE2181,$N$9,$O$9,FALSE)</f>
        <v>6.3767442103899088E-3</v>
      </c>
    </row>
    <row r="2182" spans="12:32">
      <c r="L2182" s="165">
        <v>28.710799999999999</v>
      </c>
      <c r="M2182">
        <f t="shared" si="71"/>
        <v>6.794507648763836E-3</v>
      </c>
      <c r="AE2182" s="165">
        <v>13.320399999999999</v>
      </c>
      <c r="AF2182">
        <f t="shared" si="72"/>
        <v>6.376756418874815E-3</v>
      </c>
    </row>
    <row r="2183" spans="12:32">
      <c r="L2183" s="165">
        <v>6.5310600000000001</v>
      </c>
      <c r="M2183">
        <f t="shared" si="71"/>
        <v>6.0651964424889848E-3</v>
      </c>
      <c r="AE2183" s="165">
        <v>13.3253</v>
      </c>
      <c r="AF2183">
        <f t="shared" si="72"/>
        <v>6.3769558035906334E-3</v>
      </c>
    </row>
    <row r="2184" spans="12:32">
      <c r="L2184" s="165">
        <v>34.741700000000002</v>
      </c>
      <c r="M2184">
        <f t="shared" si="71"/>
        <v>6.8347522639309721E-3</v>
      </c>
      <c r="AE2184" s="166">
        <v>13.327500000000001</v>
      </c>
      <c r="AF2184">
        <f t="shared" si="72"/>
        <v>6.3770453106681202E-3</v>
      </c>
    </row>
    <row r="2185" spans="12:32">
      <c r="L2185" s="165">
        <v>17.090699999999998</v>
      </c>
      <c r="M2185">
        <f t="shared" ref="M2185:M2248" si="73">NORMDIST(L2185,$N$9,$O$9,FALSE)</f>
        <v>6.5184353330584449E-3</v>
      </c>
      <c r="AE2185" s="165">
        <v>13.3355</v>
      </c>
      <c r="AF2185">
        <f t="shared" si="72"/>
        <v>6.3773707251674229E-3</v>
      </c>
    </row>
    <row r="2186" spans="12:32">
      <c r="L2186" s="165">
        <v>132.09899999999999</v>
      </c>
      <c r="M2186">
        <f t="shared" si="73"/>
        <v>1.716222552558231E-3</v>
      </c>
      <c r="AE2186" s="165">
        <v>13.338200000000001</v>
      </c>
      <c r="AF2186">
        <f t="shared" si="72"/>
        <v>6.3774805292689208E-3</v>
      </c>
    </row>
    <row r="2187" spans="12:32">
      <c r="L2187" s="165">
        <v>245.886</v>
      </c>
      <c r="M2187">
        <f t="shared" si="73"/>
        <v>1.0042204947031747E-5</v>
      </c>
      <c r="AE2187" s="165">
        <v>13.3386</v>
      </c>
      <c r="AF2187">
        <f t="shared" si="72"/>
        <v>6.3774967955434123E-3</v>
      </c>
    </row>
    <row r="2188" spans="12:32">
      <c r="L2188" s="165">
        <v>228.661</v>
      </c>
      <c r="M2188">
        <f t="shared" si="73"/>
        <v>2.7914719024005799E-5</v>
      </c>
      <c r="AE2188" s="165">
        <v>13.3401</v>
      </c>
      <c r="AF2188">
        <f t="shared" si="72"/>
        <v>6.3775577917747394E-3</v>
      </c>
    </row>
    <row r="2189" spans="12:32">
      <c r="L2189" s="165">
        <v>18.0001</v>
      </c>
      <c r="M2189">
        <f t="shared" si="73"/>
        <v>6.5489854166909675E-3</v>
      </c>
      <c r="AE2189" s="165">
        <v>13.341900000000001</v>
      </c>
      <c r="AF2189">
        <f t="shared" si="72"/>
        <v>6.3776309824626638E-3</v>
      </c>
    </row>
    <row r="2190" spans="12:32">
      <c r="L2190" s="165">
        <v>16.881599999999999</v>
      </c>
      <c r="M2190">
        <f t="shared" si="73"/>
        <v>6.5112075771422088E-3</v>
      </c>
      <c r="AE2190" s="165">
        <v>13.3429</v>
      </c>
      <c r="AF2190">
        <f t="shared" si="72"/>
        <v>6.3776716416981292E-3</v>
      </c>
    </row>
    <row r="2191" spans="12:32">
      <c r="L2191" s="165">
        <v>21.232500000000002</v>
      </c>
      <c r="M2191">
        <f t="shared" si="73"/>
        <v>6.6456667805584041E-3</v>
      </c>
      <c r="AE2191" s="165">
        <v>13.343</v>
      </c>
      <c r="AF2191">
        <f t="shared" si="72"/>
        <v>6.3776757075329734E-3</v>
      </c>
    </row>
    <row r="2192" spans="12:32">
      <c r="L2192" s="165">
        <v>12.5274</v>
      </c>
      <c r="M2192">
        <f t="shared" si="73"/>
        <v>6.3439815213293636E-3</v>
      </c>
      <c r="AE2192" s="165">
        <v>13.3468</v>
      </c>
      <c r="AF2192">
        <f t="shared" si="72"/>
        <v>6.3778301973060631E-3</v>
      </c>
    </row>
    <row r="2193" spans="12:32">
      <c r="L2193" s="165">
        <v>22.986799999999999</v>
      </c>
      <c r="M2193">
        <f t="shared" si="73"/>
        <v>6.6901393462853705E-3</v>
      </c>
      <c r="AE2193" s="165">
        <v>13.3484</v>
      </c>
      <c r="AF2193">
        <f t="shared" si="72"/>
        <v>6.3778952386639174E-3</v>
      </c>
    </row>
    <row r="2194" spans="12:32">
      <c r="L2194" s="165">
        <v>12.920199999999999</v>
      </c>
      <c r="M2194">
        <f t="shared" si="73"/>
        <v>6.3603416736313541E-3</v>
      </c>
      <c r="AE2194" s="166">
        <v>13.3491</v>
      </c>
      <c r="AF2194">
        <f t="shared" si="72"/>
        <v>6.3779236929595523E-3</v>
      </c>
    </row>
    <row r="2195" spans="12:32">
      <c r="L2195" s="165">
        <v>16.4895</v>
      </c>
      <c r="M2195">
        <f t="shared" si="73"/>
        <v>6.4974510470318094E-3</v>
      </c>
      <c r="AE2195" s="165">
        <v>13.350199999999999</v>
      </c>
      <c r="AF2195">
        <f t="shared" si="72"/>
        <v>6.3779684052558292E-3</v>
      </c>
    </row>
    <row r="2196" spans="12:32">
      <c r="L2196" s="165">
        <v>18.868099999999998</v>
      </c>
      <c r="M2196">
        <f t="shared" si="73"/>
        <v>6.5767889831402256E-3</v>
      </c>
      <c r="AE2196" s="165">
        <v>13.351900000000001</v>
      </c>
      <c r="AF2196">
        <f t="shared" si="72"/>
        <v>6.3780375022383356E-3</v>
      </c>
    </row>
    <row r="2197" spans="12:32">
      <c r="L2197" s="165">
        <v>22.918800000000001</v>
      </c>
      <c r="M2197">
        <f t="shared" si="73"/>
        <v>6.6885225322461063E-3</v>
      </c>
      <c r="AE2197" s="165">
        <v>13.3521</v>
      </c>
      <c r="AF2197">
        <f t="shared" si="72"/>
        <v>6.3780456309886178E-3</v>
      </c>
    </row>
    <row r="2198" spans="12:32">
      <c r="L2198" s="165">
        <v>20.589400000000001</v>
      </c>
      <c r="M2198">
        <f t="shared" si="73"/>
        <v>6.6279380866451501E-3</v>
      </c>
      <c r="AE2198" s="165">
        <v>13.3552</v>
      </c>
      <c r="AF2198">
        <f t="shared" si="72"/>
        <v>6.3781716183668813E-3</v>
      </c>
    </row>
    <row r="2199" spans="12:32">
      <c r="L2199" s="165">
        <v>11.5306</v>
      </c>
      <c r="M2199">
        <f t="shared" si="73"/>
        <v>6.3013722570829924E-3</v>
      </c>
      <c r="AE2199" s="166">
        <v>13.355700000000001</v>
      </c>
      <c r="AF2199">
        <f t="shared" si="72"/>
        <v>6.3781919374599119E-3</v>
      </c>
    </row>
    <row r="2200" spans="12:32">
      <c r="L2200" s="165">
        <v>30.047599999999999</v>
      </c>
      <c r="M2200">
        <f t="shared" si="73"/>
        <v>6.8096760754273828E-3</v>
      </c>
      <c r="AE2200" s="165">
        <v>13.3576</v>
      </c>
      <c r="AF2200">
        <f t="shared" si="72"/>
        <v>6.3782691463352735E-3</v>
      </c>
    </row>
    <row r="2201" spans="12:32">
      <c r="L2201" s="165">
        <v>30.5899</v>
      </c>
      <c r="M2201">
        <f t="shared" si="73"/>
        <v>6.8148198458638015E-3</v>
      </c>
      <c r="AE2201" s="165">
        <v>13.3597</v>
      </c>
      <c r="AF2201">
        <f t="shared" si="72"/>
        <v>6.3783544756848996E-3</v>
      </c>
    </row>
    <row r="2202" spans="12:32">
      <c r="L2202" s="165">
        <v>16.148900000000001</v>
      </c>
      <c r="M2202">
        <f t="shared" si="73"/>
        <v>6.4852874171278056E-3</v>
      </c>
      <c r="AE2202" s="166">
        <v>13.3672</v>
      </c>
      <c r="AF2202">
        <f t="shared" si="72"/>
        <v>6.3786591652793571E-3</v>
      </c>
    </row>
    <row r="2203" spans="12:32">
      <c r="L2203" s="165">
        <v>30.2287</v>
      </c>
      <c r="M2203">
        <f t="shared" si="73"/>
        <v>6.8114587855621659E-3</v>
      </c>
      <c r="AE2203" s="165">
        <v>13.3736</v>
      </c>
      <c r="AF2203">
        <f t="shared" si="72"/>
        <v>6.378919095294042E-3</v>
      </c>
    </row>
    <row r="2204" spans="12:32">
      <c r="L2204" s="165">
        <v>3.0272600000000001</v>
      </c>
      <c r="M2204">
        <f t="shared" si="73"/>
        <v>5.8792106632813762E-3</v>
      </c>
      <c r="AE2204" s="165">
        <v>13.387</v>
      </c>
      <c r="AF2204">
        <f t="shared" si="72"/>
        <v>6.3794631096619437E-3</v>
      </c>
    </row>
    <row r="2205" spans="12:32">
      <c r="L2205" s="165">
        <v>8.2849199999999996</v>
      </c>
      <c r="M2205">
        <f t="shared" si="73"/>
        <v>6.1521601080269704E-3</v>
      </c>
      <c r="AE2205" s="165">
        <v>13.3896</v>
      </c>
      <c r="AF2205">
        <f t="shared" si="72"/>
        <v>6.3795686311140763E-3</v>
      </c>
    </row>
    <row r="2206" spans="12:32">
      <c r="L2206" s="165">
        <v>10.1228</v>
      </c>
      <c r="M2206">
        <f t="shared" si="73"/>
        <v>6.2385812516221641E-3</v>
      </c>
      <c r="AE2206" s="165">
        <v>13.391500000000001</v>
      </c>
      <c r="AF2206">
        <f t="shared" si="72"/>
        <v>6.3796457360430891E-3</v>
      </c>
    </row>
    <row r="2207" spans="12:32">
      <c r="L2207" s="165">
        <v>19.7699</v>
      </c>
      <c r="M2207">
        <f t="shared" si="73"/>
        <v>6.6042531565305047E-3</v>
      </c>
      <c r="AE2207" s="165">
        <v>13.391999999999999</v>
      </c>
      <c r="AF2207">
        <f t="shared" si="72"/>
        <v>6.3796660258452305E-3</v>
      </c>
    </row>
    <row r="2208" spans="12:32">
      <c r="L2208" s="165">
        <v>16.4999</v>
      </c>
      <c r="M2208">
        <f t="shared" si="73"/>
        <v>6.4978193331962858E-3</v>
      </c>
      <c r="AE2208" s="165">
        <v>13.3924</v>
      </c>
      <c r="AF2208">
        <f t="shared" si="72"/>
        <v>6.3796822573963432E-3</v>
      </c>
    </row>
    <row r="2209" spans="12:32">
      <c r="L2209" s="165">
        <v>14.675800000000001</v>
      </c>
      <c r="M2209">
        <f t="shared" si="73"/>
        <v>6.4304192970603925E-3</v>
      </c>
      <c r="AE2209" s="165">
        <v>13.3925</v>
      </c>
      <c r="AF2209">
        <f t="shared" si="72"/>
        <v>6.3796863152437598E-3</v>
      </c>
    </row>
    <row r="2210" spans="12:32">
      <c r="L2210" s="165">
        <v>13.3597</v>
      </c>
      <c r="M2210">
        <f t="shared" si="73"/>
        <v>6.3783544756848996E-3</v>
      </c>
      <c r="AE2210" s="165">
        <v>13.396000000000001</v>
      </c>
      <c r="AF2210">
        <f t="shared" si="72"/>
        <v>6.3798283297319524E-3</v>
      </c>
    </row>
    <row r="2211" spans="12:32">
      <c r="L2211" s="165">
        <v>18.145499999999998</v>
      </c>
      <c r="M2211">
        <f t="shared" si="73"/>
        <v>6.5537356799783477E-3</v>
      </c>
      <c r="AE2211" s="166">
        <v>13.3965</v>
      </c>
      <c r="AF2211">
        <f t="shared" si="72"/>
        <v>6.3798486159014267E-3</v>
      </c>
    </row>
    <row r="2212" spans="12:32">
      <c r="L2212" s="165">
        <v>15.281000000000001</v>
      </c>
      <c r="M2212">
        <f t="shared" si="73"/>
        <v>6.4534020470306151E-3</v>
      </c>
      <c r="AE2212" s="165">
        <v>13.3979</v>
      </c>
      <c r="AF2212">
        <f t="shared" si="72"/>
        <v>6.3799054150285184E-3</v>
      </c>
    </row>
    <row r="2213" spans="12:32">
      <c r="L2213" s="165">
        <v>39.692999999999998</v>
      </c>
      <c r="M2213">
        <f t="shared" si="73"/>
        <v>6.8133806636731103E-3</v>
      </c>
      <c r="AE2213" s="165">
        <v>13.4016</v>
      </c>
      <c r="AF2213">
        <f t="shared" si="72"/>
        <v>6.3800555117727751E-3</v>
      </c>
    </row>
    <row r="2214" spans="12:32">
      <c r="L2214" s="165"/>
      <c r="M2214">
        <f t="shared" si="73"/>
        <v>5.7065367181851909E-3</v>
      </c>
      <c r="AE2214" s="165">
        <v>13.4018</v>
      </c>
      <c r="AF2214">
        <f t="shared" si="72"/>
        <v>6.3800636244805541E-3</v>
      </c>
    </row>
    <row r="2215" spans="12:32">
      <c r="L2215" s="165">
        <v>15.0814</v>
      </c>
      <c r="M2215">
        <f t="shared" si="73"/>
        <v>6.4458896665720725E-3</v>
      </c>
      <c r="AE2215" s="165">
        <v>13.4063</v>
      </c>
      <c r="AF2215">
        <f t="shared" si="72"/>
        <v>6.3802461433287282E-3</v>
      </c>
    </row>
    <row r="2216" spans="12:32">
      <c r="L2216" s="165"/>
      <c r="M2216">
        <f t="shared" si="73"/>
        <v>5.7065367181851909E-3</v>
      </c>
      <c r="AE2216" s="165">
        <v>13.4084</v>
      </c>
      <c r="AF2216">
        <f t="shared" si="72"/>
        <v>6.3803313075998774E-3</v>
      </c>
    </row>
    <row r="2217" spans="12:32">
      <c r="L2217" s="165">
        <v>17.125499999999999</v>
      </c>
      <c r="M2217">
        <f t="shared" si="73"/>
        <v>6.5196308880040785E-3</v>
      </c>
      <c r="AE2217" s="165">
        <v>13.4161</v>
      </c>
      <c r="AF2217">
        <f t="shared" si="72"/>
        <v>6.3806435156573806E-3</v>
      </c>
    </row>
    <row r="2218" spans="12:32">
      <c r="L2218" s="165">
        <v>25.561299999999999</v>
      </c>
      <c r="M2218">
        <f t="shared" si="73"/>
        <v>6.7449031070661077E-3</v>
      </c>
      <c r="AE2218" s="165">
        <v>13.4178</v>
      </c>
      <c r="AF2218">
        <f t="shared" si="72"/>
        <v>6.3807124318035575E-3</v>
      </c>
    </row>
    <row r="2219" spans="12:32">
      <c r="L2219" s="165">
        <v>41.206899999999997</v>
      </c>
      <c r="M2219">
        <f t="shared" si="73"/>
        <v>6.7970888433708408E-3</v>
      </c>
      <c r="AE2219" s="165">
        <v>13.422700000000001</v>
      </c>
      <c r="AF2219">
        <f t="shared" si="72"/>
        <v>6.3809110463397189E-3</v>
      </c>
    </row>
    <row r="2220" spans="12:32">
      <c r="L2220" s="165">
        <v>20.452200000000001</v>
      </c>
      <c r="M2220">
        <f t="shared" si="73"/>
        <v>6.6240578675504647E-3</v>
      </c>
      <c r="AE2220" s="165">
        <v>13.4259</v>
      </c>
      <c r="AF2220">
        <f t="shared" si="72"/>
        <v>6.3810407328553191E-3</v>
      </c>
    </row>
    <row r="2221" spans="12:32">
      <c r="L2221" s="165">
        <v>13.7219</v>
      </c>
      <c r="M2221">
        <f t="shared" si="73"/>
        <v>6.3929650471719734E-3</v>
      </c>
      <c r="AE2221" s="165">
        <v>13.4308</v>
      </c>
      <c r="AF2221">
        <f t="shared" si="72"/>
        <v>6.3812392832702531E-3</v>
      </c>
    </row>
    <row r="2222" spans="12:32">
      <c r="L2222" s="165">
        <v>52.5745</v>
      </c>
      <c r="M2222">
        <f t="shared" si="73"/>
        <v>6.5340556415604684E-3</v>
      </c>
      <c r="AE2222" s="165">
        <v>13.4323</v>
      </c>
      <c r="AF2222">
        <f t="shared" si="72"/>
        <v>6.3813000562539957E-3</v>
      </c>
    </row>
    <row r="2223" spans="12:32">
      <c r="L2223" s="165">
        <v>7.7647500000000003</v>
      </c>
      <c r="M2223">
        <f t="shared" si="73"/>
        <v>6.1268156500726336E-3</v>
      </c>
      <c r="AE2223" s="165">
        <v>13.432700000000001</v>
      </c>
      <c r="AF2223">
        <f t="shared" si="72"/>
        <v>6.3813162617689856E-3</v>
      </c>
    </row>
    <row r="2224" spans="12:32">
      <c r="L2224" s="165">
        <v>50.615400000000001</v>
      </c>
      <c r="M2224">
        <f t="shared" si="73"/>
        <v>6.5964698860862363E-3</v>
      </c>
      <c r="AE2224" s="165">
        <v>13.4339</v>
      </c>
      <c r="AF2224">
        <f t="shared" si="72"/>
        <v>6.3813648767627419E-3</v>
      </c>
    </row>
    <row r="2225" spans="12:32">
      <c r="L2225" s="165">
        <v>25.3994</v>
      </c>
      <c r="M2225">
        <f t="shared" si="73"/>
        <v>6.7418325240574811E-3</v>
      </c>
      <c r="AE2225" s="165">
        <v>13.438499999999999</v>
      </c>
      <c r="AF2225">
        <f t="shared" si="72"/>
        <v>6.3815512126824854E-3</v>
      </c>
    </row>
    <row r="2226" spans="12:32">
      <c r="L2226" s="165">
        <v>16.361599999999999</v>
      </c>
      <c r="M2226">
        <f t="shared" si="73"/>
        <v>6.492906686477588E-3</v>
      </c>
      <c r="AE2226" s="165">
        <v>13.439399999999999</v>
      </c>
      <c r="AF2226">
        <f t="shared" si="72"/>
        <v>6.3815876657106786E-3</v>
      </c>
    </row>
    <row r="2227" spans="12:32">
      <c r="L2227" s="165">
        <v>35.4542</v>
      </c>
      <c r="M2227">
        <f t="shared" si="73"/>
        <v>6.8347014556829752E-3</v>
      </c>
      <c r="AE2227" s="166">
        <v>13.4414</v>
      </c>
      <c r="AF2227">
        <f t="shared" si="72"/>
        <v>6.3816686677533735E-3</v>
      </c>
    </row>
    <row r="2228" spans="12:32">
      <c r="L2228" s="165">
        <v>20.9681</v>
      </c>
      <c r="M2228">
        <f t="shared" si="73"/>
        <v>6.6384697367144691E-3</v>
      </c>
      <c r="AE2228" s="166">
        <v>13.446099999999999</v>
      </c>
      <c r="AF2228">
        <f t="shared" si="72"/>
        <v>6.3818589971072056E-3</v>
      </c>
    </row>
    <row r="2229" spans="12:32">
      <c r="L2229" s="165">
        <v>15.7378</v>
      </c>
      <c r="M2229">
        <f t="shared" si="73"/>
        <v>6.4703429383370908E-3</v>
      </c>
      <c r="AE2229" s="165">
        <v>13.456099999999999</v>
      </c>
      <c r="AF2229">
        <f t="shared" si="72"/>
        <v>6.3822638343772166E-3</v>
      </c>
    </row>
    <row r="2230" spans="12:32">
      <c r="L2230" s="165">
        <v>46.917299999999997</v>
      </c>
      <c r="M2230">
        <f t="shared" si="73"/>
        <v>6.6953271343910209E-3</v>
      </c>
      <c r="AE2230" s="165">
        <v>13.4572</v>
      </c>
      <c r="AF2230">
        <f t="shared" si="72"/>
        <v>6.3823083566079868E-3</v>
      </c>
    </row>
    <row r="2231" spans="12:32">
      <c r="L2231" s="165">
        <v>32.556199999999997</v>
      </c>
      <c r="M2231">
        <f t="shared" si="73"/>
        <v>6.8285578966374048E-3</v>
      </c>
      <c r="AE2231" s="166">
        <v>13.4572</v>
      </c>
      <c r="AF2231">
        <f t="shared" si="72"/>
        <v>6.3823083566079868E-3</v>
      </c>
    </row>
    <row r="2232" spans="12:32">
      <c r="L2232" s="165">
        <v>337.29500000000002</v>
      </c>
      <c r="M2232">
        <f t="shared" si="73"/>
        <v>1.0296408006499995E-8</v>
      </c>
      <c r="AE2232" s="165">
        <v>13.4613</v>
      </c>
      <c r="AF2232">
        <f t="shared" si="72"/>
        <v>6.3824742858704228E-3</v>
      </c>
    </row>
    <row r="2233" spans="12:32">
      <c r="L2233" s="165">
        <v>66.828199999999995</v>
      </c>
      <c r="M2233">
        <f t="shared" si="73"/>
        <v>5.8940569021987844E-3</v>
      </c>
      <c r="AE2233" s="165">
        <v>13.4617</v>
      </c>
      <c r="AF2233">
        <f t="shared" si="72"/>
        <v>6.3824904726360555E-3</v>
      </c>
    </row>
    <row r="2234" spans="12:32">
      <c r="L2234" s="165">
        <v>14.965199999999999</v>
      </c>
      <c r="M2234">
        <f t="shared" si="73"/>
        <v>6.4414855640062933E-3</v>
      </c>
      <c r="AE2234" s="165">
        <v>13.4618</v>
      </c>
      <c r="AF2234">
        <f t="shared" si="72"/>
        <v>6.3824945192870438E-3</v>
      </c>
    </row>
    <row r="2235" spans="12:32">
      <c r="L2235" s="165"/>
      <c r="M2235">
        <f t="shared" si="73"/>
        <v>5.7065367181851909E-3</v>
      </c>
      <c r="AE2235" s="165">
        <v>13.462199999999999</v>
      </c>
      <c r="AF2235">
        <f t="shared" si="72"/>
        <v>6.3825107057293119E-3</v>
      </c>
    </row>
    <row r="2236" spans="12:32">
      <c r="L2236" s="165"/>
      <c r="M2236">
        <f t="shared" si="73"/>
        <v>5.7065367181851909E-3</v>
      </c>
      <c r="AE2236" s="165">
        <v>13.4674</v>
      </c>
      <c r="AF2236">
        <f t="shared" si="72"/>
        <v>6.3827211059368097E-3</v>
      </c>
    </row>
    <row r="2237" spans="12:32">
      <c r="L2237" s="165"/>
      <c r="M2237">
        <f t="shared" si="73"/>
        <v>5.7065367181851909E-3</v>
      </c>
      <c r="AE2237" s="165">
        <v>13.469200000000001</v>
      </c>
      <c r="AF2237">
        <f t="shared" si="72"/>
        <v>6.3827939265908981E-3</v>
      </c>
    </row>
    <row r="2238" spans="12:32">
      <c r="L2238" s="165"/>
      <c r="M2238">
        <f t="shared" si="73"/>
        <v>5.7065367181851909E-3</v>
      </c>
      <c r="AE2238" s="165">
        <v>13.47</v>
      </c>
      <c r="AF2238">
        <f t="shared" si="72"/>
        <v>6.3828262896442984E-3</v>
      </c>
    </row>
    <row r="2239" spans="12:32">
      <c r="L2239" s="165"/>
      <c r="M2239">
        <f t="shared" si="73"/>
        <v>5.7065367181851909E-3</v>
      </c>
      <c r="AE2239" s="165">
        <v>13.470499999999999</v>
      </c>
      <c r="AF2239">
        <f t="shared" si="72"/>
        <v>6.3828465160271144E-3</v>
      </c>
    </row>
    <row r="2240" spans="12:32">
      <c r="L2240" s="165"/>
      <c r="M2240">
        <f t="shared" si="73"/>
        <v>5.7065367181851909E-3</v>
      </c>
      <c r="AE2240" s="165">
        <v>13.471299999999999</v>
      </c>
      <c r="AF2240">
        <f t="shared" si="72"/>
        <v>6.382878877398716E-3</v>
      </c>
    </row>
    <row r="2241" spans="12:32">
      <c r="L2241" s="165"/>
      <c r="M2241">
        <f t="shared" si="73"/>
        <v>5.7065367181851909E-3</v>
      </c>
      <c r="AE2241" s="165">
        <v>13.4719</v>
      </c>
      <c r="AF2241">
        <f t="shared" si="72"/>
        <v>6.3829031477482144E-3</v>
      </c>
    </row>
    <row r="2242" spans="12:32">
      <c r="L2242" s="165"/>
      <c r="M2242">
        <f t="shared" si="73"/>
        <v>5.7065367181851909E-3</v>
      </c>
      <c r="AE2242" s="165">
        <v>13.472899999999999</v>
      </c>
      <c r="AF2242">
        <f t="shared" si="72"/>
        <v>6.3829435970369714E-3</v>
      </c>
    </row>
    <row r="2243" spans="12:32">
      <c r="L2243" s="165"/>
      <c r="M2243">
        <f t="shared" si="73"/>
        <v>5.7065367181851909E-3</v>
      </c>
      <c r="AE2243" s="165">
        <v>13.475300000000001</v>
      </c>
      <c r="AF2243">
        <f t="shared" si="72"/>
        <v>6.3830406687317293E-3</v>
      </c>
    </row>
    <row r="2244" spans="12:32">
      <c r="L2244" s="165"/>
      <c r="M2244">
        <f t="shared" si="73"/>
        <v>5.7065367181851909E-3</v>
      </c>
      <c r="AE2244" s="165">
        <v>13.477399999999999</v>
      </c>
      <c r="AF2244">
        <f t="shared" si="72"/>
        <v>6.3831255988229824E-3</v>
      </c>
    </row>
    <row r="2245" spans="12:32">
      <c r="L2245" s="165"/>
      <c r="M2245">
        <f t="shared" si="73"/>
        <v>5.7065367181851909E-3</v>
      </c>
      <c r="AE2245" s="165">
        <v>13.4788</v>
      </c>
      <c r="AF2245">
        <f t="shared" ref="AF2245:AF2308" si="74">NORMDIST(AE2245,$N$9,$O$9,FALSE)</f>
        <v>6.3831822149213093E-3</v>
      </c>
    </row>
    <row r="2246" spans="12:32">
      <c r="L2246" s="165"/>
      <c r="M2246">
        <f t="shared" si="73"/>
        <v>5.7065367181851909E-3</v>
      </c>
      <c r="AE2246" s="165">
        <v>13.4838</v>
      </c>
      <c r="AF2246">
        <f t="shared" si="74"/>
        <v>6.3833843893933437E-3</v>
      </c>
    </row>
    <row r="2247" spans="12:32">
      <c r="L2247" s="165"/>
      <c r="M2247">
        <f t="shared" si="73"/>
        <v>5.7065367181851909E-3</v>
      </c>
      <c r="AE2247" s="165">
        <v>13.486700000000001</v>
      </c>
      <c r="AF2247">
        <f t="shared" si="74"/>
        <v>6.3835016320580732E-3</v>
      </c>
    </row>
    <row r="2248" spans="12:32">
      <c r="L2248" s="165"/>
      <c r="M2248">
        <f t="shared" si="73"/>
        <v>5.7065367181851909E-3</v>
      </c>
      <c r="AE2248" s="165">
        <v>13.487299999999999</v>
      </c>
      <c r="AF2248">
        <f t="shared" si="74"/>
        <v>6.3835258874625914E-3</v>
      </c>
    </row>
    <row r="2249" spans="12:32">
      <c r="L2249" s="165"/>
      <c r="M2249">
        <f t="shared" ref="M2249:M2312" si="75">NORMDIST(L2249,$N$9,$O$9,FALSE)</f>
        <v>5.7065367181851909E-3</v>
      </c>
      <c r="AE2249" s="165">
        <v>13.4884</v>
      </c>
      <c r="AF2249">
        <f t="shared" si="74"/>
        <v>6.3835703541916568E-3</v>
      </c>
    </row>
    <row r="2250" spans="12:32">
      <c r="L2250" s="165"/>
      <c r="M2250">
        <f t="shared" si="75"/>
        <v>5.7065367181851909E-3</v>
      </c>
      <c r="AE2250" s="165">
        <v>13.492800000000001</v>
      </c>
      <c r="AF2250">
        <f t="shared" si="74"/>
        <v>6.3837482015329195E-3</v>
      </c>
    </row>
    <row r="2251" spans="12:32">
      <c r="L2251" s="165">
        <v>14.116099999999999</v>
      </c>
      <c r="M2251">
        <f t="shared" si="75"/>
        <v>6.4086240367375348E-3</v>
      </c>
      <c r="AE2251" s="165">
        <v>13.497999999999999</v>
      </c>
      <c r="AF2251">
        <f t="shared" si="74"/>
        <v>6.3839583443718794E-3</v>
      </c>
    </row>
    <row r="2252" spans="12:32">
      <c r="L2252" s="165">
        <v>40.206899999999997</v>
      </c>
      <c r="M2252">
        <f t="shared" si="75"/>
        <v>6.8083594283405201E-3</v>
      </c>
      <c r="AE2252" s="165">
        <v>13.498699999999999</v>
      </c>
      <c r="AF2252">
        <f t="shared" si="74"/>
        <v>6.3839866294897853E-3</v>
      </c>
    </row>
    <row r="2253" spans="12:32">
      <c r="L2253" s="165">
        <v>26.310300000000002</v>
      </c>
      <c r="M2253">
        <f t="shared" si="75"/>
        <v>6.7584500420868809E-3</v>
      </c>
      <c r="AE2253" s="165">
        <v>13.5002</v>
      </c>
      <c r="AF2253">
        <f t="shared" si="74"/>
        <v>6.3840472377868799E-3</v>
      </c>
    </row>
    <row r="2254" spans="12:32">
      <c r="L2254" s="165">
        <v>46.2226</v>
      </c>
      <c r="M2254">
        <f t="shared" si="75"/>
        <v>6.7110560935306615E-3</v>
      </c>
      <c r="AE2254" s="165">
        <v>13.500400000000001</v>
      </c>
      <c r="AF2254">
        <f t="shared" si="74"/>
        <v>6.3840553186180794E-3</v>
      </c>
    </row>
    <row r="2255" spans="12:32">
      <c r="L2255" s="165">
        <v>22.596800000000002</v>
      </c>
      <c r="M2255">
        <f t="shared" si="75"/>
        <v>6.6807486181473703E-3</v>
      </c>
      <c r="AE2255" s="166">
        <v>13.5046</v>
      </c>
      <c r="AF2255">
        <f t="shared" si="74"/>
        <v>6.3842250011212423E-3</v>
      </c>
    </row>
    <row r="2256" spans="12:32">
      <c r="L2256" s="165">
        <v>15.5413</v>
      </c>
      <c r="M2256">
        <f t="shared" si="75"/>
        <v>6.4630986087594235E-3</v>
      </c>
      <c r="AE2256" s="165">
        <v>13.509</v>
      </c>
      <c r="AF2256">
        <f t="shared" si="74"/>
        <v>6.3844027331256712E-3</v>
      </c>
    </row>
    <row r="2257" spans="12:32">
      <c r="L2257" s="165">
        <v>19.731999999999999</v>
      </c>
      <c r="M2257">
        <f t="shared" si="75"/>
        <v>6.6031283420291634E-3</v>
      </c>
      <c r="AE2257" s="165">
        <v>13.5144</v>
      </c>
      <c r="AF2257">
        <f t="shared" si="74"/>
        <v>6.3846208159434861E-3</v>
      </c>
    </row>
    <row r="2258" spans="12:32">
      <c r="L2258" s="165">
        <v>21.120899999999999</v>
      </c>
      <c r="M2258">
        <f t="shared" si="75"/>
        <v>6.6426446694289902E-3</v>
      </c>
      <c r="AE2258" s="165">
        <v>13.5158</v>
      </c>
      <c r="AF2258">
        <f t="shared" si="74"/>
        <v>6.3846773482289015E-3</v>
      </c>
    </row>
    <row r="2259" spans="12:32">
      <c r="L2259" s="165">
        <v>29.784099999999999</v>
      </c>
      <c r="M2259">
        <f t="shared" si="75"/>
        <v>6.8069660353291721E-3</v>
      </c>
      <c r="AE2259" s="166">
        <v>13.5174</v>
      </c>
      <c r="AF2259">
        <f t="shared" si="74"/>
        <v>6.3847419526702962E-3</v>
      </c>
    </row>
    <row r="2260" spans="12:32">
      <c r="L2260" s="165">
        <v>17.1252</v>
      </c>
      <c r="M2260">
        <f t="shared" si="75"/>
        <v>6.5196205904620675E-3</v>
      </c>
      <c r="AE2260" s="165">
        <v>13.518800000000001</v>
      </c>
      <c r="AF2260">
        <f t="shared" si="74"/>
        <v>6.3847984781572175E-3</v>
      </c>
    </row>
    <row r="2261" spans="12:32">
      <c r="L2261" s="165">
        <v>29.578900000000001</v>
      </c>
      <c r="M2261">
        <f t="shared" si="75"/>
        <v>6.8047602951656488E-3</v>
      </c>
      <c r="AE2261" s="165">
        <v>13.5221</v>
      </c>
      <c r="AF2261">
        <f t="shared" si="74"/>
        <v>6.3849317042512814E-3</v>
      </c>
    </row>
    <row r="2262" spans="12:32">
      <c r="L2262" s="165">
        <v>9.4649699999999992</v>
      </c>
      <c r="M2262">
        <f t="shared" si="75"/>
        <v>6.2082172642695397E-3</v>
      </c>
      <c r="AE2262" s="165">
        <v>13.524699999999999</v>
      </c>
      <c r="AF2262">
        <f t="shared" si="74"/>
        <v>6.3850366578480705E-3</v>
      </c>
    </row>
    <row r="2263" spans="12:32">
      <c r="L2263" s="165">
        <v>39.611499999999999</v>
      </c>
      <c r="M2263">
        <f t="shared" si="75"/>
        <v>6.8141288000033396E-3</v>
      </c>
      <c r="AE2263" s="165">
        <v>13.5273</v>
      </c>
      <c r="AF2263">
        <f t="shared" si="74"/>
        <v>6.3851416005006635E-3</v>
      </c>
    </row>
    <row r="2264" spans="12:32">
      <c r="L2264" s="165">
        <v>17.7104</v>
      </c>
      <c r="M2264">
        <f t="shared" si="75"/>
        <v>6.5394101161282804E-3</v>
      </c>
      <c r="AE2264" s="165">
        <v>13.5306</v>
      </c>
      <c r="AF2264">
        <f t="shared" si="74"/>
        <v>6.3852747811827901E-3</v>
      </c>
    </row>
    <row r="2265" spans="12:32">
      <c r="L2265" s="165">
        <v>32.195300000000003</v>
      </c>
      <c r="M2265">
        <f t="shared" si="75"/>
        <v>6.8266147554056633E-3</v>
      </c>
      <c r="AE2265" s="166">
        <v>13.5329</v>
      </c>
      <c r="AF2265">
        <f t="shared" si="74"/>
        <v>6.3853675936551115E-3</v>
      </c>
    </row>
    <row r="2266" spans="12:32">
      <c r="L2266" s="165">
        <v>26.317</v>
      </c>
      <c r="M2266">
        <f t="shared" si="75"/>
        <v>6.7585663235239573E-3</v>
      </c>
      <c r="AE2266" s="165">
        <v>13.5412</v>
      </c>
      <c r="AF2266">
        <f t="shared" si="74"/>
        <v>6.3857024543869977E-3</v>
      </c>
    </row>
    <row r="2267" spans="12:32">
      <c r="L2267" s="165">
        <v>6.2261800000000003</v>
      </c>
      <c r="M2267">
        <f t="shared" si="75"/>
        <v>6.0496478344087322E-3</v>
      </c>
      <c r="AE2267" s="165">
        <v>13.541399999999999</v>
      </c>
      <c r="AF2267">
        <f t="shared" si="74"/>
        <v>6.3857105219437792E-3</v>
      </c>
    </row>
    <row r="2268" spans="12:32">
      <c r="L2268" s="165">
        <v>29.622199999999999</v>
      </c>
      <c r="M2268">
        <f t="shared" si="75"/>
        <v>6.8052326783503269E-3</v>
      </c>
      <c r="AE2268" s="166">
        <v>13.542400000000001</v>
      </c>
      <c r="AF2268">
        <f t="shared" si="74"/>
        <v>6.3857508587559621E-3</v>
      </c>
    </row>
    <row r="2269" spans="12:32">
      <c r="L2269" s="165">
        <v>94.551699999999997</v>
      </c>
      <c r="M2269">
        <f t="shared" si="75"/>
        <v>4.0659773867005727E-3</v>
      </c>
      <c r="AE2269" s="165">
        <v>13.549099999999999</v>
      </c>
      <c r="AF2269">
        <f t="shared" si="74"/>
        <v>6.3860210736192647E-3</v>
      </c>
    </row>
    <row r="2270" spans="12:32">
      <c r="L2270" s="165">
        <v>10.936500000000001</v>
      </c>
      <c r="M2270">
        <f t="shared" si="75"/>
        <v>6.2752425594583099E-3</v>
      </c>
      <c r="AE2270" s="165">
        <v>13.5503</v>
      </c>
      <c r="AF2270">
        <f t="shared" si="74"/>
        <v>6.3860694626336825E-3</v>
      </c>
    </row>
    <row r="2271" spans="12:32">
      <c r="L2271" s="165">
        <v>23.6327</v>
      </c>
      <c r="M2271">
        <f t="shared" si="75"/>
        <v>6.7050624397022819E-3</v>
      </c>
      <c r="AE2271" s="165">
        <v>13.5517</v>
      </c>
      <c r="AF2271">
        <f t="shared" si="74"/>
        <v>6.3861259135357387E-3</v>
      </c>
    </row>
    <row r="2272" spans="12:32">
      <c r="L2272" s="165">
        <v>25.9481</v>
      </c>
      <c r="M2272">
        <f t="shared" si="75"/>
        <v>6.7520344737985148E-3</v>
      </c>
      <c r="AE2272" s="165">
        <v>13.5524</v>
      </c>
      <c r="AF2272">
        <f t="shared" si="74"/>
        <v>6.3861541377961597E-3</v>
      </c>
    </row>
    <row r="2273" spans="12:32">
      <c r="L2273" s="165">
        <v>17.498200000000001</v>
      </c>
      <c r="M2273">
        <f t="shared" si="75"/>
        <v>6.5323031627385394E-3</v>
      </c>
      <c r="AE2273" s="165">
        <v>13.553000000000001</v>
      </c>
      <c r="AF2273">
        <f t="shared" si="74"/>
        <v>6.386178329387618E-3</v>
      </c>
    </row>
    <row r="2274" spans="12:32">
      <c r="L2274" s="165">
        <v>22.468499999999999</v>
      </c>
      <c r="M2274">
        <f t="shared" si="75"/>
        <v>6.6775970230884977E-3</v>
      </c>
      <c r="AE2274" s="165">
        <v>13.5572</v>
      </c>
      <c r="AF2274">
        <f t="shared" si="74"/>
        <v>6.3863476541985778E-3</v>
      </c>
    </row>
    <row r="2275" spans="12:32">
      <c r="L2275" s="165">
        <v>33.853900000000003</v>
      </c>
      <c r="M2275">
        <f t="shared" si="75"/>
        <v>6.8333906004080696E-3</v>
      </c>
      <c r="AE2275" s="166">
        <v>13.560600000000001</v>
      </c>
      <c r="AF2275">
        <f t="shared" si="74"/>
        <v>6.3864847057334582E-3</v>
      </c>
    </row>
    <row r="2276" spans="12:32">
      <c r="L2276" s="165">
        <v>22.7103</v>
      </c>
      <c r="M2276">
        <f t="shared" si="75"/>
        <v>6.6835109825896721E-3</v>
      </c>
      <c r="AE2276" s="165">
        <v>13.5665</v>
      </c>
      <c r="AF2276">
        <f t="shared" si="74"/>
        <v>6.386722486005302E-3</v>
      </c>
    </row>
    <row r="2277" spans="12:32">
      <c r="L2277" s="165">
        <v>20.224299999999999</v>
      </c>
      <c r="M2277">
        <f t="shared" si="75"/>
        <v>6.6175367283646744E-3</v>
      </c>
      <c r="AE2277" s="165">
        <v>13.567</v>
      </c>
      <c r="AF2277">
        <f t="shared" si="74"/>
        <v>6.3867426342832856E-3</v>
      </c>
    </row>
    <row r="2278" spans="12:32">
      <c r="L2278" s="165">
        <v>20.926600000000001</v>
      </c>
      <c r="M2278">
        <f t="shared" si="75"/>
        <v>6.6373284367011462E-3</v>
      </c>
      <c r="AE2278" s="165">
        <v>13.5716</v>
      </c>
      <c r="AF2278">
        <f t="shared" si="74"/>
        <v>6.386927979432919E-3</v>
      </c>
    </row>
    <row r="2279" spans="12:32">
      <c r="L2279" s="165">
        <v>19.601099999999999</v>
      </c>
      <c r="M2279">
        <f t="shared" si="75"/>
        <v>6.5992235018663909E-3</v>
      </c>
      <c r="AE2279" s="165">
        <v>13.576000000000001</v>
      </c>
      <c r="AF2279">
        <f t="shared" si="74"/>
        <v>6.3871052340108616E-3</v>
      </c>
    </row>
    <row r="2280" spans="12:32">
      <c r="L2280" s="165">
        <v>12.338200000000001</v>
      </c>
      <c r="M2280">
        <f t="shared" si="75"/>
        <v>6.3360139553590182E-3</v>
      </c>
      <c r="AE2280" s="165">
        <v>13.577400000000001</v>
      </c>
      <c r="AF2280">
        <f t="shared" si="74"/>
        <v>6.387161626614837E-3</v>
      </c>
    </row>
    <row r="2281" spans="12:32">
      <c r="L2281" s="165">
        <v>34.822699999999998</v>
      </c>
      <c r="M2281">
        <f t="shared" si="75"/>
        <v>6.834797796509513E-3</v>
      </c>
      <c r="AE2281" s="165">
        <v>13.5785</v>
      </c>
      <c r="AF2281">
        <f t="shared" si="74"/>
        <v>6.3872059328608606E-3</v>
      </c>
    </row>
    <row r="2282" spans="12:32">
      <c r="L2282" s="165">
        <v>19.924600000000002</v>
      </c>
      <c r="M2282">
        <f t="shared" si="75"/>
        <v>6.6088175066179745E-3</v>
      </c>
      <c r="AE2282" s="165">
        <v>13.5791</v>
      </c>
      <c r="AF2282">
        <f t="shared" si="74"/>
        <v>6.3872300990775481E-3</v>
      </c>
    </row>
    <row r="2283" spans="12:32">
      <c r="L2283" s="165">
        <v>15.895099999999999</v>
      </c>
      <c r="M2283">
        <f t="shared" si="75"/>
        <v>6.476095045565896E-3</v>
      </c>
      <c r="AE2283" s="165">
        <v>13.580299999999999</v>
      </c>
      <c r="AF2283">
        <f t="shared" si="74"/>
        <v>6.387278429760444E-3</v>
      </c>
    </row>
    <row r="2284" spans="12:32">
      <c r="L2284" s="165">
        <v>14.6629</v>
      </c>
      <c r="M2284">
        <f t="shared" si="75"/>
        <v>6.4299227812975425E-3</v>
      </c>
      <c r="AE2284" s="166">
        <v>13.580399999999999</v>
      </c>
      <c r="AF2284">
        <f t="shared" si="74"/>
        <v>6.3872824572119968E-3</v>
      </c>
    </row>
    <row r="2285" spans="12:32">
      <c r="L2285" s="165">
        <v>11.4025</v>
      </c>
      <c r="M2285">
        <f t="shared" si="75"/>
        <v>6.2957841352909343E-3</v>
      </c>
      <c r="AE2285" s="165">
        <v>13.585699999999999</v>
      </c>
      <c r="AF2285">
        <f t="shared" si="74"/>
        <v>6.3874958889491027E-3</v>
      </c>
    </row>
    <row r="2286" spans="12:32">
      <c r="L2286" s="165">
        <v>55.514099999999999</v>
      </c>
      <c r="M2286">
        <f t="shared" si="75"/>
        <v>6.4279111256859405E-3</v>
      </c>
      <c r="AE2286" s="165">
        <v>13.588800000000001</v>
      </c>
      <c r="AF2286">
        <f t="shared" si="74"/>
        <v>6.3876207052747363E-3</v>
      </c>
    </row>
    <row r="2287" spans="12:32">
      <c r="L2287" s="165">
        <v>31.079899999999999</v>
      </c>
      <c r="M2287">
        <f t="shared" si="75"/>
        <v>6.8189646600610391E-3</v>
      </c>
      <c r="AE2287" s="165">
        <v>13.589700000000001</v>
      </c>
      <c r="AF2287">
        <f t="shared" si="74"/>
        <v>6.3876569393544998E-3</v>
      </c>
    </row>
    <row r="2288" spans="12:32">
      <c r="L2288" s="165">
        <v>29.574200000000001</v>
      </c>
      <c r="M2288">
        <f t="shared" si="75"/>
        <v>6.8047087969914056E-3</v>
      </c>
      <c r="AE2288" s="165">
        <v>13.5938</v>
      </c>
      <c r="AF2288">
        <f t="shared" si="74"/>
        <v>6.3878219891005368E-3</v>
      </c>
    </row>
    <row r="2289" spans="12:32">
      <c r="L2289" s="165">
        <v>19.811900000000001</v>
      </c>
      <c r="M2289">
        <f t="shared" si="75"/>
        <v>6.605496623437776E-3</v>
      </c>
      <c r="AE2289" s="165">
        <v>13.5967</v>
      </c>
      <c r="AF2289">
        <f t="shared" si="74"/>
        <v>6.3879387151477181E-3</v>
      </c>
    </row>
    <row r="2290" spans="12:32">
      <c r="L2290" s="165">
        <v>19.721900000000002</v>
      </c>
      <c r="M2290">
        <f t="shared" si="75"/>
        <v>6.602828151895195E-3</v>
      </c>
      <c r="AE2290" s="165">
        <v>13.6014</v>
      </c>
      <c r="AF2290">
        <f t="shared" si="74"/>
        <v>6.3881278628862394E-3</v>
      </c>
    </row>
    <row r="2291" spans="12:32">
      <c r="L2291" s="165">
        <v>9.3379300000000001</v>
      </c>
      <c r="M2291">
        <f t="shared" si="75"/>
        <v>6.2022796639329102E-3</v>
      </c>
      <c r="AE2291" s="166">
        <v>13.604699999999999</v>
      </c>
      <c r="AF2291">
        <f t="shared" si="74"/>
        <v>6.3882606473407814E-3</v>
      </c>
    </row>
    <row r="2292" spans="12:32">
      <c r="L2292" s="165">
        <v>12.2727</v>
      </c>
      <c r="M2292">
        <f t="shared" si="75"/>
        <v>6.3332424540324039E-3</v>
      </c>
      <c r="AE2292" s="165">
        <v>13.605600000000001</v>
      </c>
      <c r="AF2292">
        <f t="shared" si="74"/>
        <v>6.3882968582180157E-3</v>
      </c>
    </row>
    <row r="2293" spans="12:32">
      <c r="L2293" s="165">
        <v>8.5350400000000004</v>
      </c>
      <c r="M2293">
        <f t="shared" si="75"/>
        <v>6.1642098087187226E-3</v>
      </c>
      <c r="AE2293" s="166">
        <v>13.6061</v>
      </c>
      <c r="AF2293">
        <f t="shared" si="74"/>
        <v>6.3883169748044392E-3</v>
      </c>
    </row>
    <row r="2294" spans="12:32">
      <c r="L2294" s="165">
        <v>42.335900000000002</v>
      </c>
      <c r="M2294">
        <f t="shared" si="75"/>
        <v>6.7819939425152647E-3</v>
      </c>
      <c r="AE2294" s="165">
        <v>13.607200000000001</v>
      </c>
      <c r="AF2294">
        <f t="shared" si="74"/>
        <v>6.3883612298674501E-3</v>
      </c>
    </row>
    <row r="2295" spans="12:32">
      <c r="L2295" s="165">
        <v>0.71033100000000005</v>
      </c>
      <c r="M2295">
        <f t="shared" si="75"/>
        <v>5.7479809677554112E-3</v>
      </c>
      <c r="AE2295" s="166">
        <v>13.608499999999999</v>
      </c>
      <c r="AF2295">
        <f t="shared" si="74"/>
        <v>6.3884135287756065E-3</v>
      </c>
    </row>
    <row r="2296" spans="12:32">
      <c r="L2296" s="165">
        <v>32.4756</v>
      </c>
      <c r="M2296">
        <f t="shared" si="75"/>
        <v>6.8281465254521594E-3</v>
      </c>
      <c r="AE2296" s="165">
        <v>13.610900000000001</v>
      </c>
      <c r="AF2296">
        <f t="shared" si="74"/>
        <v>6.3885100734051899E-3</v>
      </c>
    </row>
    <row r="2297" spans="12:32">
      <c r="L2297" s="165">
        <v>178.648</v>
      </c>
      <c r="M2297">
        <f t="shared" si="75"/>
        <v>3.3164322953872712E-4</v>
      </c>
      <c r="AE2297" s="165">
        <v>13.6134</v>
      </c>
      <c r="AF2297">
        <f t="shared" si="74"/>
        <v>6.3886106307936242E-3</v>
      </c>
    </row>
    <row r="2298" spans="12:32">
      <c r="L2298" s="165">
        <v>9.9181699999999999</v>
      </c>
      <c r="M2298">
        <f t="shared" si="75"/>
        <v>6.2292048821335419E-3</v>
      </c>
      <c r="AE2298" s="166">
        <v>13.614000000000001</v>
      </c>
      <c r="AF2298">
        <f t="shared" si="74"/>
        <v>6.3886347630584366E-3</v>
      </c>
    </row>
    <row r="2299" spans="12:32">
      <c r="L2299" s="165">
        <v>14.601699999999999</v>
      </c>
      <c r="M2299">
        <f t="shared" si="75"/>
        <v>6.4275634626323021E-3</v>
      </c>
      <c r="AE2299" s="165">
        <v>13.6142</v>
      </c>
      <c r="AF2299">
        <f t="shared" si="74"/>
        <v>6.3886428070169497E-3</v>
      </c>
    </row>
    <row r="2300" spans="12:32">
      <c r="L2300" s="165">
        <v>25.058</v>
      </c>
      <c r="M2300">
        <f t="shared" si="75"/>
        <v>6.7351922931176856E-3</v>
      </c>
      <c r="AE2300" s="165">
        <v>13.616400000000001</v>
      </c>
      <c r="AF2300">
        <f t="shared" si="74"/>
        <v>6.3887312862784575E-3</v>
      </c>
    </row>
    <row r="2301" spans="12:32">
      <c r="L2301" s="165">
        <v>26.168900000000001</v>
      </c>
      <c r="M2301">
        <f t="shared" si="75"/>
        <v>6.7559756861405394E-3</v>
      </c>
      <c r="AE2301" s="165">
        <v>13.616899999999999</v>
      </c>
      <c r="AF2301">
        <f t="shared" si="74"/>
        <v>6.3887513941066421E-3</v>
      </c>
    </row>
    <row r="2302" spans="12:32">
      <c r="L2302" s="165">
        <v>15.467000000000001</v>
      </c>
      <c r="M2302">
        <f t="shared" si="75"/>
        <v>6.4603424413322841E-3</v>
      </c>
      <c r="AE2302" s="165">
        <v>13.6233</v>
      </c>
      <c r="AF2302">
        <f t="shared" si="74"/>
        <v>6.3890087384902627E-3</v>
      </c>
    </row>
    <row r="2303" spans="12:32">
      <c r="L2303" s="165">
        <v>42.0229</v>
      </c>
      <c r="M2303">
        <f t="shared" si="75"/>
        <v>6.7864298142070812E-3</v>
      </c>
      <c r="AE2303" s="165">
        <v>13.6265</v>
      </c>
      <c r="AF2303">
        <f t="shared" si="74"/>
        <v>6.3891373857640444E-3</v>
      </c>
    </row>
    <row r="2304" spans="12:32">
      <c r="L2304" s="165">
        <v>26.378</v>
      </c>
      <c r="M2304">
        <f t="shared" si="75"/>
        <v>6.7596210004503225E-3</v>
      </c>
      <c r="AE2304" s="165">
        <v>13.63</v>
      </c>
      <c r="AF2304">
        <f t="shared" si="74"/>
        <v>6.3892780746969266E-3</v>
      </c>
    </row>
    <row r="2305" spans="12:32">
      <c r="L2305" s="165">
        <v>26.511700000000001</v>
      </c>
      <c r="M2305">
        <f t="shared" si="75"/>
        <v>6.7619073874600659E-3</v>
      </c>
      <c r="AE2305" s="165">
        <v>13.631</v>
      </c>
      <c r="AF2305">
        <f t="shared" si="74"/>
        <v>6.3893182678842631E-3</v>
      </c>
    </row>
    <row r="2306" spans="12:32">
      <c r="L2306" s="165">
        <v>12.7303</v>
      </c>
      <c r="M2306">
        <f t="shared" si="75"/>
        <v>6.3524629833745594E-3</v>
      </c>
      <c r="AE2306" s="165">
        <v>13.634499999999999</v>
      </c>
      <c r="AF2306">
        <f t="shared" si="74"/>
        <v>6.3894589312620308E-3</v>
      </c>
    </row>
    <row r="2307" spans="12:32">
      <c r="L2307" s="165">
        <v>15.5383</v>
      </c>
      <c r="M2307">
        <f t="shared" si="75"/>
        <v>6.4629875035083356E-3</v>
      </c>
      <c r="AE2307" s="165">
        <v>13.636900000000001</v>
      </c>
      <c r="AF2307">
        <f t="shared" si="74"/>
        <v>6.3895553746611423E-3</v>
      </c>
    </row>
    <row r="2308" spans="12:32">
      <c r="L2308" s="165">
        <v>18.172799999999999</v>
      </c>
      <c r="M2308">
        <f t="shared" si="75"/>
        <v>6.5546234282497368E-3</v>
      </c>
      <c r="AE2308" s="202">
        <v>13.637700000000001</v>
      </c>
      <c r="AF2308">
        <f t="shared" si="74"/>
        <v>6.3895875203837304E-3</v>
      </c>
    </row>
    <row r="2309" spans="12:32">
      <c r="L2309" s="165">
        <v>19.860499999999998</v>
      </c>
      <c r="M2309">
        <f t="shared" si="75"/>
        <v>6.6069315150307697E-3</v>
      </c>
      <c r="AE2309" s="166">
        <v>13.639200000000001</v>
      </c>
      <c r="AF2309">
        <f t="shared" ref="AF2309:AF2372" si="76">NORMDIST(AE2309,$N$9,$O$9,FALSE)</f>
        <v>6.3896477908142587E-3</v>
      </c>
    </row>
    <row r="2310" spans="12:32">
      <c r="L2310" s="165">
        <v>31.484100000000002</v>
      </c>
      <c r="M2310">
        <f t="shared" si="75"/>
        <v>6.8220237264612254E-3</v>
      </c>
      <c r="AE2310" s="166">
        <v>13.6401</v>
      </c>
      <c r="AF2310">
        <f t="shared" si="76"/>
        <v>6.3896839513199145E-3</v>
      </c>
    </row>
    <row r="2311" spans="12:32">
      <c r="L2311" s="165">
        <v>23.842099999999999</v>
      </c>
      <c r="M2311">
        <f t="shared" si="75"/>
        <v>6.7097312643642094E-3</v>
      </c>
      <c r="AE2311" s="165">
        <v>13.6432</v>
      </c>
      <c r="AF2311">
        <f t="shared" si="76"/>
        <v>6.3898084941107743E-3</v>
      </c>
    </row>
    <row r="2312" spans="12:32">
      <c r="L2312" s="203">
        <v>27.150099999999998</v>
      </c>
      <c r="M2312">
        <f t="shared" si="75"/>
        <v>6.7723453278084001E-3</v>
      </c>
      <c r="AE2312" s="165">
        <v>13.6454</v>
      </c>
      <c r="AF2312">
        <f t="shared" si="76"/>
        <v>6.3898968698553006E-3</v>
      </c>
    </row>
    <row r="2313" spans="12:32">
      <c r="L2313" s="165">
        <v>15.890700000000001</v>
      </c>
      <c r="M2313">
        <f t="shared" ref="M2313:M2376" si="77">NORMDIST(L2313,$N$9,$O$9,FALSE)</f>
        <v>6.4759347173622313E-3</v>
      </c>
      <c r="AE2313" s="165">
        <v>13.645799999999999</v>
      </c>
      <c r="AF2313">
        <f t="shared" si="76"/>
        <v>6.3899129373285101E-3</v>
      </c>
    </row>
    <row r="2314" spans="12:32">
      <c r="L2314" s="165">
        <v>24.2014</v>
      </c>
      <c r="M2314">
        <f t="shared" si="77"/>
        <v>6.7175484161573137E-3</v>
      </c>
      <c r="AE2314" s="165">
        <v>13.6486</v>
      </c>
      <c r="AF2314">
        <f t="shared" si="76"/>
        <v>6.3900254023695376E-3</v>
      </c>
    </row>
    <row r="2315" spans="12:32">
      <c r="L2315" s="165">
        <v>22.778500000000001</v>
      </c>
      <c r="M2315">
        <f t="shared" si="77"/>
        <v>6.6851592264429091E-3</v>
      </c>
      <c r="AE2315" s="165">
        <v>13.648999999999999</v>
      </c>
      <c r="AF2315">
        <f t="shared" si="76"/>
        <v>6.390041467765166E-3</v>
      </c>
    </row>
    <row r="2316" spans="12:32">
      <c r="L2316" s="165">
        <v>21.534099999999999</v>
      </c>
      <c r="M2316">
        <f t="shared" si="77"/>
        <v>6.6537192496979886E-3</v>
      </c>
      <c r="AE2316" s="166">
        <v>13.651400000000001</v>
      </c>
      <c r="AF2316">
        <f t="shared" si="76"/>
        <v>6.3901378546850013E-3</v>
      </c>
    </row>
    <row r="2317" spans="12:32">
      <c r="L2317" s="165">
        <v>19.144200000000001</v>
      </c>
      <c r="M2317">
        <f t="shared" si="77"/>
        <v>6.5853523720234702E-3</v>
      </c>
      <c r="AE2317" s="165">
        <v>13.6538</v>
      </c>
      <c r="AF2317">
        <f t="shared" si="76"/>
        <v>6.3902342322548983E-3</v>
      </c>
    </row>
    <row r="2318" spans="12:32">
      <c r="L2318" s="165">
        <v>50.258099999999999</v>
      </c>
      <c r="M2318">
        <f t="shared" si="77"/>
        <v>6.6071145009898918E-3</v>
      </c>
      <c r="AE2318" s="165">
        <v>13.6539</v>
      </c>
      <c r="AF2318">
        <f t="shared" si="76"/>
        <v>6.3902382477840636E-3</v>
      </c>
    </row>
    <row r="2319" spans="12:32">
      <c r="L2319" s="165">
        <v>34.631100000000004</v>
      </c>
      <c r="M2319">
        <f t="shared" si="77"/>
        <v>6.8346688369830622E-3</v>
      </c>
      <c r="AE2319" s="166">
        <v>13.654400000000001</v>
      </c>
      <c r="AF2319">
        <f t="shared" si="76"/>
        <v>6.3902583251863902E-3</v>
      </c>
    </row>
    <row r="2320" spans="12:32">
      <c r="L2320" s="165">
        <v>23.979199999999999</v>
      </c>
      <c r="M2320">
        <f t="shared" si="77"/>
        <v>6.7127430340051643E-3</v>
      </c>
      <c r="AE2320" s="165">
        <v>13.656000000000001</v>
      </c>
      <c r="AF2320">
        <f t="shared" si="76"/>
        <v>6.3903225701465779E-3</v>
      </c>
    </row>
    <row r="2321" spans="12:32">
      <c r="L2321" s="165">
        <v>19.120699999999999</v>
      </c>
      <c r="M2321">
        <f t="shared" si="77"/>
        <v>6.584628809476239E-3</v>
      </c>
      <c r="AE2321" s="166">
        <v>13.6564</v>
      </c>
      <c r="AF2321">
        <f t="shared" si="76"/>
        <v>6.3903386307372669E-3</v>
      </c>
    </row>
    <row r="2322" spans="12:32">
      <c r="L2322" s="165">
        <v>28.4709</v>
      </c>
      <c r="M2322">
        <f t="shared" si="77"/>
        <v>6.7914121088399684E-3</v>
      </c>
      <c r="AE2322" s="166">
        <v>13.6564</v>
      </c>
      <c r="AF2322">
        <f t="shared" si="76"/>
        <v>6.3903386307372669E-3</v>
      </c>
    </row>
    <row r="2323" spans="12:32">
      <c r="L2323" s="165">
        <v>451.18099999999998</v>
      </c>
      <c r="M2323">
        <f t="shared" si="77"/>
        <v>6.2854708416496649E-14</v>
      </c>
      <c r="AE2323" s="165">
        <v>13.668900000000001</v>
      </c>
      <c r="AF2323">
        <f t="shared" si="76"/>
        <v>6.3908403932969177E-3</v>
      </c>
    </row>
    <row r="2324" spans="12:32">
      <c r="L2324" s="165">
        <v>17.889900000000001</v>
      </c>
      <c r="M2324">
        <f t="shared" si="77"/>
        <v>6.5453603848054124E-3</v>
      </c>
      <c r="AE2324" s="165">
        <v>13.6694</v>
      </c>
      <c r="AF2324">
        <f t="shared" si="76"/>
        <v>6.3908604585222479E-3</v>
      </c>
    </row>
    <row r="2325" spans="12:32">
      <c r="L2325" s="165">
        <v>17.517099999999999</v>
      </c>
      <c r="M2325">
        <f t="shared" si="77"/>
        <v>6.5329393464827962E-3</v>
      </c>
      <c r="AE2325" s="165">
        <v>13.669499999999999</v>
      </c>
      <c r="AF2325">
        <f t="shared" si="76"/>
        <v>6.3908644715185989E-3</v>
      </c>
    </row>
    <row r="2326" spans="12:32">
      <c r="L2326" s="165">
        <v>25.8933</v>
      </c>
      <c r="M2326">
        <f t="shared" si="77"/>
        <v>6.751041703047825E-3</v>
      </c>
      <c r="AE2326" s="166">
        <v>13.670299999999999</v>
      </c>
      <c r="AF2326">
        <f t="shared" si="76"/>
        <v>6.3908965749048105E-3</v>
      </c>
    </row>
    <row r="2327" spans="12:32">
      <c r="L2327" s="165">
        <v>26.084499999999998</v>
      </c>
      <c r="M2327">
        <f t="shared" si="77"/>
        <v>6.7544803123335845E-3</v>
      </c>
      <c r="AE2327" s="166">
        <v>13.671200000000001</v>
      </c>
      <c r="AF2327">
        <f t="shared" si="76"/>
        <v>6.3909326899720216E-3</v>
      </c>
    </row>
    <row r="2328" spans="12:32">
      <c r="L2328" s="165">
        <v>21.0077</v>
      </c>
      <c r="M2328">
        <f t="shared" si="77"/>
        <v>6.6395558379954579E-3</v>
      </c>
      <c r="AE2328" s="165">
        <v>13.673500000000001</v>
      </c>
      <c r="AF2328">
        <f t="shared" si="76"/>
        <v>6.3910249780565788E-3</v>
      </c>
    </row>
    <row r="2329" spans="12:32">
      <c r="L2329" s="165">
        <v>26.759399999999999</v>
      </c>
      <c r="M2329">
        <f t="shared" si="77"/>
        <v>6.7660515070601208E-3</v>
      </c>
      <c r="AE2329" s="165">
        <v>13.677300000000001</v>
      </c>
      <c r="AF2329">
        <f t="shared" si="76"/>
        <v>6.3911774352000223E-3</v>
      </c>
    </row>
    <row r="2330" spans="12:32">
      <c r="L2330" s="165">
        <v>21.2563</v>
      </c>
      <c r="M2330">
        <f t="shared" si="77"/>
        <v>6.6463083155230826E-3</v>
      </c>
      <c r="AE2330" s="165">
        <v>13.6776</v>
      </c>
      <c r="AF2330">
        <f t="shared" si="76"/>
        <v>6.3911894702914805E-3</v>
      </c>
    </row>
    <row r="2331" spans="12:32">
      <c r="L2331" s="165">
        <v>26.39</v>
      </c>
      <c r="M2331">
        <f t="shared" si="77"/>
        <v>6.7598276281936693E-3</v>
      </c>
      <c r="AE2331" s="165">
        <v>13.6798</v>
      </c>
      <c r="AF2331">
        <f t="shared" si="76"/>
        <v>6.3912777231623997E-3</v>
      </c>
    </row>
    <row r="2332" spans="12:32">
      <c r="L2332" s="165">
        <v>14.3314</v>
      </c>
      <c r="M2332">
        <f t="shared" si="77"/>
        <v>6.4170691021209038E-3</v>
      </c>
      <c r="AE2332" s="165">
        <v>13.683</v>
      </c>
      <c r="AF2332">
        <f t="shared" si="76"/>
        <v>6.3914060769413566E-3</v>
      </c>
    </row>
    <row r="2333" spans="12:32">
      <c r="L2333" s="165">
        <v>27.329499999999999</v>
      </c>
      <c r="M2333">
        <f t="shared" si="77"/>
        <v>6.7751355633663109E-3</v>
      </c>
      <c r="AE2333" s="166">
        <v>13.683400000000001</v>
      </c>
      <c r="AF2333">
        <f t="shared" si="76"/>
        <v>6.3914221199942393E-3</v>
      </c>
    </row>
    <row r="2334" spans="12:32">
      <c r="L2334" s="165">
        <v>18.220600000000001</v>
      </c>
      <c r="M2334">
        <f t="shared" si="77"/>
        <v>6.5561746362568203E-3</v>
      </c>
      <c r="AE2334" s="165">
        <v>13.6868</v>
      </c>
      <c r="AF2334">
        <f t="shared" si="76"/>
        <v>6.3915584754503261E-3</v>
      </c>
    </row>
    <row r="2335" spans="12:32">
      <c r="L2335" s="165">
        <v>22.511700000000001</v>
      </c>
      <c r="M2335">
        <f t="shared" si="77"/>
        <v>6.6786616366213978E-3</v>
      </c>
      <c r="AE2335" s="165">
        <v>13.688800000000001</v>
      </c>
      <c r="AF2335">
        <f t="shared" si="76"/>
        <v>6.3916386757702061E-3</v>
      </c>
    </row>
    <row r="2336" spans="12:32">
      <c r="L2336" s="165">
        <v>19.898199999999999</v>
      </c>
      <c r="M2336">
        <f t="shared" si="77"/>
        <v>6.6080416487969825E-3</v>
      </c>
      <c r="AE2336" s="165">
        <v>13.6905</v>
      </c>
      <c r="AF2336">
        <f t="shared" si="76"/>
        <v>6.3917068409330138E-3</v>
      </c>
    </row>
    <row r="2337" spans="12:32">
      <c r="L2337" s="165">
        <v>12.4598</v>
      </c>
      <c r="M2337">
        <f t="shared" si="77"/>
        <v>6.3411412590307359E-3</v>
      </c>
      <c r="AE2337" s="165">
        <v>13.695600000000001</v>
      </c>
      <c r="AF2337">
        <f t="shared" si="76"/>
        <v>6.391911308250682E-3</v>
      </c>
    </row>
    <row r="2338" spans="12:32">
      <c r="L2338" s="165">
        <v>37.1571</v>
      </c>
      <c r="M2338">
        <f t="shared" si="77"/>
        <v>6.8304555598422377E-3</v>
      </c>
      <c r="AE2338" s="165">
        <v>13.6959</v>
      </c>
      <c r="AF2338">
        <f t="shared" si="76"/>
        <v>6.391923334423958E-3</v>
      </c>
    </row>
    <row r="2339" spans="12:32">
      <c r="L2339" s="165">
        <v>19.843</v>
      </c>
      <c r="M2339">
        <f t="shared" si="77"/>
        <v>6.6064153277343336E-3</v>
      </c>
      <c r="AE2339" s="165">
        <v>13.6968</v>
      </c>
      <c r="AF2339">
        <f t="shared" si="76"/>
        <v>6.3919594120664105E-3</v>
      </c>
    </row>
    <row r="2340" spans="12:32">
      <c r="L2340" s="165">
        <v>42.7117</v>
      </c>
      <c r="M2340">
        <f t="shared" si="77"/>
        <v>6.7764144578783703E-3</v>
      </c>
      <c r="AE2340" s="165">
        <v>13.706899999999999</v>
      </c>
      <c r="AF2340">
        <f t="shared" si="76"/>
        <v>6.3923641931247083E-3</v>
      </c>
    </row>
    <row r="2341" spans="12:32">
      <c r="L2341" s="165">
        <v>26.913499999999999</v>
      </c>
      <c r="M2341">
        <f t="shared" si="77"/>
        <v>6.768569436471852E-3</v>
      </c>
      <c r="AE2341" s="165">
        <v>13.7126</v>
      </c>
      <c r="AF2341">
        <f t="shared" si="76"/>
        <v>6.3925925607427932E-3</v>
      </c>
    </row>
    <row r="2342" spans="12:32">
      <c r="L2342" s="165">
        <v>28.777200000000001</v>
      </c>
      <c r="M2342">
        <f t="shared" si="77"/>
        <v>6.7953444045874998E-3</v>
      </c>
      <c r="AE2342" s="165">
        <v>13.715999999999999</v>
      </c>
      <c r="AF2342">
        <f t="shared" si="76"/>
        <v>6.3927287548804883E-3</v>
      </c>
    </row>
    <row r="2343" spans="12:32">
      <c r="L2343" s="165">
        <v>21.5914</v>
      </c>
      <c r="M2343">
        <f t="shared" si="77"/>
        <v>6.65523012830625E-3</v>
      </c>
      <c r="AE2343" s="165">
        <v>13.7179</v>
      </c>
      <c r="AF2343">
        <f t="shared" si="76"/>
        <v>6.3928048551852301E-3</v>
      </c>
    </row>
    <row r="2344" spans="12:32">
      <c r="L2344" s="165">
        <v>28.029800000000002</v>
      </c>
      <c r="M2344">
        <f t="shared" si="77"/>
        <v>6.785424929583523E-3</v>
      </c>
      <c r="AE2344" s="165">
        <v>13.7219</v>
      </c>
      <c r="AF2344">
        <f t="shared" si="76"/>
        <v>6.3929650471719734E-3</v>
      </c>
    </row>
    <row r="2345" spans="12:32">
      <c r="L2345" s="165">
        <v>21.4985</v>
      </c>
      <c r="M2345">
        <f t="shared" si="77"/>
        <v>6.6527774974264467E-3</v>
      </c>
      <c r="AE2345" s="165">
        <v>13.722200000000001</v>
      </c>
      <c r="AF2345">
        <f t="shared" si="76"/>
        <v>6.3929770605224744E-3</v>
      </c>
    </row>
    <row r="2346" spans="12:32">
      <c r="L2346" s="165">
        <v>20.817900000000002</v>
      </c>
      <c r="M2346">
        <f t="shared" si="77"/>
        <v>6.6343240890276191E-3</v>
      </c>
      <c r="AE2346" s="165">
        <v>13.723800000000001</v>
      </c>
      <c r="AF2346">
        <f t="shared" si="76"/>
        <v>6.3930411292541451E-3</v>
      </c>
    </row>
    <row r="2347" spans="12:32">
      <c r="L2347" s="165">
        <v>18.134699999999999</v>
      </c>
      <c r="M2347">
        <f t="shared" si="77"/>
        <v>6.5533841203004794E-3</v>
      </c>
      <c r="AE2347" s="165">
        <v>13.725099999999999</v>
      </c>
      <c r="AF2347">
        <f t="shared" si="76"/>
        <v>6.3930931820341975E-3</v>
      </c>
    </row>
    <row r="2348" spans="12:32">
      <c r="L2348" s="165">
        <v>32.202199999999998</v>
      </c>
      <c r="M2348">
        <f t="shared" si="77"/>
        <v>6.8266543480798702E-3</v>
      </c>
      <c r="AE2348" s="165">
        <v>13.7256</v>
      </c>
      <c r="AF2348">
        <f t="shared" si="76"/>
        <v>6.3931132016026397E-3</v>
      </c>
    </row>
    <row r="2349" spans="12:32">
      <c r="L2349" s="165">
        <v>67.323499999999996</v>
      </c>
      <c r="M2349">
        <f t="shared" si="77"/>
        <v>5.8666888827930246E-3</v>
      </c>
      <c r="AE2349" s="166">
        <v>13.727399999999999</v>
      </c>
      <c r="AF2349">
        <f t="shared" si="76"/>
        <v>6.3931852686836856E-3</v>
      </c>
    </row>
    <row r="2350" spans="12:32">
      <c r="L2350" s="165">
        <v>138.03100000000001</v>
      </c>
      <c r="M2350">
        <f t="shared" si="77"/>
        <v>1.4419621156112068E-3</v>
      </c>
      <c r="AE2350" s="165">
        <v>13.728</v>
      </c>
      <c r="AF2350">
        <f t="shared" si="76"/>
        <v>6.3932092898734555E-3</v>
      </c>
    </row>
    <row r="2351" spans="12:32">
      <c r="L2351" s="165">
        <v>19.156500000000001</v>
      </c>
      <c r="M2351">
        <f t="shared" si="77"/>
        <v>6.5857306938389027E-3</v>
      </c>
      <c r="AE2351" s="165">
        <v>13.728</v>
      </c>
      <c r="AF2351">
        <f t="shared" si="76"/>
        <v>6.3932092898734555E-3</v>
      </c>
    </row>
    <row r="2352" spans="12:32">
      <c r="L2352" s="165">
        <v>19.505199999999999</v>
      </c>
      <c r="M2352">
        <f t="shared" si="77"/>
        <v>6.5963431463539422E-3</v>
      </c>
      <c r="AE2352" s="165">
        <v>13.7286</v>
      </c>
      <c r="AF2352">
        <f t="shared" si="76"/>
        <v>6.3932333104779245E-3</v>
      </c>
    </row>
    <row r="2353" spans="12:32">
      <c r="L2353" s="165">
        <v>19.259</v>
      </c>
      <c r="M2353">
        <f t="shared" si="77"/>
        <v>6.5888728424515226E-3</v>
      </c>
      <c r="AE2353" s="165">
        <v>13.728899999999999</v>
      </c>
      <c r="AF2353">
        <f t="shared" si="76"/>
        <v>6.3932453205606697E-3</v>
      </c>
    </row>
    <row r="2354" spans="12:32">
      <c r="L2354" s="165">
        <v>15.7531</v>
      </c>
      <c r="M2354">
        <f t="shared" si="77"/>
        <v>6.4709042638086767E-3</v>
      </c>
      <c r="AE2354" s="165">
        <v>13.731299999999999</v>
      </c>
      <c r="AF2354">
        <f t="shared" si="76"/>
        <v>6.3933413959547363E-3</v>
      </c>
    </row>
    <row r="2355" spans="12:32">
      <c r="L2355" s="165">
        <v>16.134799999999998</v>
      </c>
      <c r="M2355">
        <f t="shared" si="77"/>
        <v>6.4847796042362352E-3</v>
      </c>
      <c r="AE2355" s="165">
        <v>13.735099999999999</v>
      </c>
      <c r="AF2355">
        <f t="shared" si="76"/>
        <v>6.3934934961748244E-3</v>
      </c>
    </row>
    <row r="2356" spans="12:32">
      <c r="L2356" s="165">
        <v>19.8657</v>
      </c>
      <c r="M2356">
        <f t="shared" si="77"/>
        <v>6.6070847897130233E-3</v>
      </c>
      <c r="AE2356" s="166">
        <v>13.735200000000001</v>
      </c>
      <c r="AF2356">
        <f t="shared" si="76"/>
        <v>6.393497498495119E-3</v>
      </c>
    </row>
    <row r="2357" spans="12:32">
      <c r="L2357" s="165">
        <v>23.0121</v>
      </c>
      <c r="M2357">
        <f t="shared" si="77"/>
        <v>6.6907386781194129E-3</v>
      </c>
      <c r="AE2357" s="178">
        <v>13.735900000000001</v>
      </c>
      <c r="AF2357">
        <f t="shared" si="76"/>
        <v>6.3935255142818738E-3</v>
      </c>
    </row>
    <row r="2358" spans="12:32">
      <c r="L2358" s="165">
        <v>17.069900000000001</v>
      </c>
      <c r="M2358">
        <f t="shared" si="77"/>
        <v>6.5177197469540567E-3</v>
      </c>
      <c r="AE2358" s="165">
        <v>13.735900000000001</v>
      </c>
      <c r="AF2358">
        <f t="shared" si="76"/>
        <v>6.3935255142818738E-3</v>
      </c>
    </row>
    <row r="2359" spans="12:32">
      <c r="L2359" s="165">
        <v>36.142299999999999</v>
      </c>
      <c r="M2359">
        <f t="shared" si="77"/>
        <v>6.8336857584945579E-3</v>
      </c>
      <c r="AE2359" s="165">
        <v>13.7361</v>
      </c>
      <c r="AF2359">
        <f t="shared" si="76"/>
        <v>6.3935335186460253E-3</v>
      </c>
    </row>
    <row r="2360" spans="12:32">
      <c r="L2360" s="165">
        <v>20.7972</v>
      </c>
      <c r="M2360">
        <f t="shared" si="77"/>
        <v>6.6337495103148906E-3</v>
      </c>
      <c r="AE2360" s="165">
        <v>13.7376</v>
      </c>
      <c r="AF2360">
        <f t="shared" si="76"/>
        <v>6.3935935493038597E-3</v>
      </c>
    </row>
    <row r="2361" spans="12:32">
      <c r="L2361" s="165">
        <v>14.8819</v>
      </c>
      <c r="M2361">
        <f t="shared" si="77"/>
        <v>6.4383145554792005E-3</v>
      </c>
      <c r="AE2361" s="165">
        <v>13.7378</v>
      </c>
      <c r="AF2361">
        <f t="shared" si="76"/>
        <v>6.3936015531151262E-3</v>
      </c>
    </row>
    <row r="2362" spans="12:32">
      <c r="L2362" s="165">
        <v>53.358800000000002</v>
      </c>
      <c r="M2362">
        <f t="shared" si="77"/>
        <v>6.5071796248338965E-3</v>
      </c>
      <c r="AE2362" s="165">
        <v>13.7438</v>
      </c>
      <c r="AF2362">
        <f t="shared" si="76"/>
        <v>6.3938416372052087E-3</v>
      </c>
    </row>
    <row r="2363" spans="12:32">
      <c r="L2363" s="165">
        <v>36.529200000000003</v>
      </c>
      <c r="M2363">
        <f t="shared" si="77"/>
        <v>6.8326976440086706E-3</v>
      </c>
      <c r="AE2363" s="165">
        <v>13.744899999999999</v>
      </c>
      <c r="AF2363">
        <f t="shared" si="76"/>
        <v>6.3938856462709684E-3</v>
      </c>
    </row>
    <row r="2364" spans="12:32">
      <c r="L2364" s="165">
        <v>296.18099999999998</v>
      </c>
      <c r="M2364">
        <f t="shared" si="77"/>
        <v>3.0827773701705554E-7</v>
      </c>
      <c r="AE2364" s="165">
        <v>13.745699999999999</v>
      </c>
      <c r="AF2364">
        <f t="shared" si="76"/>
        <v>6.3939176516281818E-3</v>
      </c>
    </row>
    <row r="2365" spans="12:32">
      <c r="L2365" s="165">
        <v>19.396899999999999</v>
      </c>
      <c r="M2365">
        <f t="shared" si="77"/>
        <v>6.5930704700764278E-3</v>
      </c>
      <c r="AE2365" s="165">
        <v>13.747400000000001</v>
      </c>
      <c r="AF2365">
        <f t="shared" si="76"/>
        <v>6.3939856595560691E-3</v>
      </c>
    </row>
    <row r="2366" spans="12:32">
      <c r="L2366" s="165">
        <v>4.8824899999999998</v>
      </c>
      <c r="M2366">
        <f t="shared" si="77"/>
        <v>5.9796501302423564E-3</v>
      </c>
      <c r="AE2366" s="165">
        <v>13.7478</v>
      </c>
      <c r="AF2366">
        <f t="shared" si="76"/>
        <v>6.3940016607383346E-3</v>
      </c>
    </row>
    <row r="2367" spans="12:32">
      <c r="L2367" s="165">
        <v>26.695499999999999</v>
      </c>
      <c r="M2367">
        <f t="shared" si="77"/>
        <v>6.7649938522283924E-3</v>
      </c>
      <c r="AE2367" s="165">
        <v>13.748699999999999</v>
      </c>
      <c r="AF2367">
        <f t="shared" si="76"/>
        <v>6.3940376624469246E-3</v>
      </c>
    </row>
    <row r="2368" spans="12:32">
      <c r="L2368" s="165">
        <v>16.77</v>
      </c>
      <c r="M2368">
        <f t="shared" si="77"/>
        <v>6.5073191091558442E-3</v>
      </c>
      <c r="AE2368" s="165">
        <v>13.7502</v>
      </c>
      <c r="AF2368">
        <f t="shared" si="76"/>
        <v>6.3940976623668008E-3</v>
      </c>
    </row>
    <row r="2369" spans="12:32">
      <c r="L2369" s="165">
        <v>30.667300000000001</v>
      </c>
      <c r="M2369">
        <f t="shared" si="77"/>
        <v>6.8155063327528876E-3</v>
      </c>
      <c r="AE2369" s="165">
        <v>13.7507</v>
      </c>
      <c r="AF2369">
        <f t="shared" si="76"/>
        <v>6.3941176615268051E-3</v>
      </c>
    </row>
    <row r="2370" spans="12:32">
      <c r="L2370" s="165">
        <v>17.0975</v>
      </c>
      <c r="M2370">
        <f t="shared" si="77"/>
        <v>6.5186691121598261E-3</v>
      </c>
      <c r="AE2370" s="165">
        <v>13.752700000000001</v>
      </c>
      <c r="AF2370">
        <f t="shared" si="76"/>
        <v>6.3941976541002834E-3</v>
      </c>
    </row>
    <row r="2371" spans="12:32">
      <c r="L2371" s="165">
        <v>17.525500000000001</v>
      </c>
      <c r="M2371">
        <f t="shared" si="77"/>
        <v>6.5332218948250054E-3</v>
      </c>
      <c r="AE2371" s="165">
        <v>13.754300000000001</v>
      </c>
      <c r="AF2371">
        <f t="shared" si="76"/>
        <v>6.3942616434742739E-3</v>
      </c>
    </row>
    <row r="2372" spans="12:32">
      <c r="L2372" s="165">
        <v>10.459199999999999</v>
      </c>
      <c r="M2372">
        <f t="shared" si="77"/>
        <v>6.2538591007729382E-3</v>
      </c>
      <c r="AE2372" s="178">
        <v>13.756600000000001</v>
      </c>
      <c r="AF2372">
        <f t="shared" si="76"/>
        <v>6.3943536209034989E-3</v>
      </c>
    </row>
    <row r="2373" spans="12:32">
      <c r="L2373" s="165">
        <v>55.838999999999999</v>
      </c>
      <c r="M2373">
        <f t="shared" si="77"/>
        <v>6.4152871356614747E-3</v>
      </c>
      <c r="AE2373" s="165">
        <v>13.756600000000001</v>
      </c>
      <c r="AF2373">
        <f t="shared" ref="AF2373:AF2436" si="78">NORMDIST(AE2373,$N$9,$O$9,FALSE)</f>
        <v>6.3943536209034989E-3</v>
      </c>
    </row>
    <row r="2374" spans="12:32">
      <c r="L2374" s="165">
        <v>27.877700000000001</v>
      </c>
      <c r="M2374">
        <f t="shared" si="77"/>
        <v>6.7832718342107808E-3</v>
      </c>
      <c r="AE2374" s="165">
        <v>13.756600000000001</v>
      </c>
      <c r="AF2374">
        <f t="shared" si="78"/>
        <v>6.3943536209034989E-3</v>
      </c>
    </row>
    <row r="2375" spans="12:32">
      <c r="L2375" s="165">
        <v>23.895299999999999</v>
      </c>
      <c r="M2375">
        <f t="shared" si="77"/>
        <v>6.7109041807978179E-3</v>
      </c>
      <c r="AE2375" s="166">
        <v>13.757</v>
      </c>
      <c r="AF2375">
        <f t="shared" si="78"/>
        <v>6.3943696160996873E-3</v>
      </c>
    </row>
    <row r="2376" spans="12:32">
      <c r="L2376" s="165">
        <v>25.729900000000001</v>
      </c>
      <c r="M2376">
        <f t="shared" si="77"/>
        <v>6.7480470637423543E-3</v>
      </c>
      <c r="AE2376" s="165">
        <v>13.7616</v>
      </c>
      <c r="AF2376">
        <f t="shared" si="78"/>
        <v>6.3945535421469522E-3</v>
      </c>
    </row>
    <row r="2377" spans="12:32">
      <c r="L2377" s="165">
        <v>19.471499999999999</v>
      </c>
      <c r="M2377">
        <f t="shared" ref="M2377:M2440" si="79">NORMDIST(L2377,$N$9,$O$9,FALSE)</f>
        <v>6.5953270382807802E-3</v>
      </c>
      <c r="AE2377" s="165">
        <v>13.761799999999999</v>
      </c>
      <c r="AF2377">
        <f t="shared" si="78"/>
        <v>6.3945615381506933E-3</v>
      </c>
    </row>
    <row r="2378" spans="12:32">
      <c r="L2378" s="165">
        <v>34.800199999999997</v>
      </c>
      <c r="M2378">
        <f t="shared" si="79"/>
        <v>6.8347864688381972E-3</v>
      </c>
      <c r="AE2378" s="165">
        <v>13.762499999999999</v>
      </c>
      <c r="AF2378">
        <f t="shared" si="78"/>
        <v>6.3945895236512951E-3</v>
      </c>
    </row>
    <row r="2379" spans="12:32">
      <c r="L2379" s="165">
        <v>127.524</v>
      </c>
      <c r="M2379">
        <f t="shared" si="79"/>
        <v>1.9490851965275561E-3</v>
      </c>
      <c r="AE2379" s="165">
        <v>13.7637</v>
      </c>
      <c r="AF2379">
        <f t="shared" si="78"/>
        <v>6.3946374969403976E-3</v>
      </c>
    </row>
    <row r="2380" spans="12:32">
      <c r="L2380" s="165">
        <v>18.375399999999999</v>
      </c>
      <c r="M2380">
        <f t="shared" si="79"/>
        <v>6.5611705340071196E-3</v>
      </c>
      <c r="AE2380" s="165">
        <v>13.7666</v>
      </c>
      <c r="AF2380">
        <f t="shared" si="78"/>
        <v>6.3947534227162062E-3</v>
      </c>
    </row>
    <row r="2381" spans="12:32">
      <c r="L2381" s="165">
        <v>33.289299999999997</v>
      </c>
      <c r="M2381">
        <f t="shared" si="79"/>
        <v>6.8317025609960971E-3</v>
      </c>
      <c r="AE2381" s="166">
        <v>13.768000000000001</v>
      </c>
      <c r="AF2381">
        <f t="shared" si="78"/>
        <v>6.3948093819862079E-3</v>
      </c>
    </row>
    <row r="2382" spans="12:32">
      <c r="L2382" s="165">
        <v>18.327999999999999</v>
      </c>
      <c r="M2382">
        <f t="shared" si="79"/>
        <v>6.5596452789760951E-3</v>
      </c>
      <c r="AE2382" s="165">
        <v>13.768700000000001</v>
      </c>
      <c r="AF2382">
        <f t="shared" si="78"/>
        <v>6.3948373604252352E-3</v>
      </c>
    </row>
    <row r="2383" spans="12:32">
      <c r="L2383" s="165">
        <v>39.310600000000001</v>
      </c>
      <c r="M2383">
        <f t="shared" si="79"/>
        <v>6.8167765344493095E-3</v>
      </c>
      <c r="AE2383" s="165">
        <v>13.7712</v>
      </c>
      <c r="AF2383">
        <f t="shared" si="78"/>
        <v>6.3949372769128527E-3</v>
      </c>
    </row>
    <row r="2384" spans="12:32">
      <c r="L2384" s="165">
        <v>19.0901</v>
      </c>
      <c r="M2384">
        <f t="shared" si="79"/>
        <v>6.5836851582829984E-3</v>
      </c>
      <c r="AE2384" s="165">
        <v>13.7737</v>
      </c>
      <c r="AF2384">
        <f t="shared" si="78"/>
        <v>6.3950371832299036E-3</v>
      </c>
    </row>
    <row r="2385" spans="12:32">
      <c r="L2385" s="165"/>
      <c r="M2385">
        <f t="shared" si="79"/>
        <v>5.7065367181851909E-3</v>
      </c>
      <c r="AE2385" s="165">
        <v>13.7758</v>
      </c>
      <c r="AF2385">
        <f t="shared" si="78"/>
        <v>6.3951210966760276E-3</v>
      </c>
    </row>
    <row r="2386" spans="12:32">
      <c r="L2386" s="165"/>
      <c r="M2386">
        <f t="shared" si="79"/>
        <v>5.7065367181851909E-3</v>
      </c>
      <c r="AE2386" s="166">
        <v>13.7765</v>
      </c>
      <c r="AF2386">
        <f t="shared" si="78"/>
        <v>6.3951490662298542E-3</v>
      </c>
    </row>
    <row r="2387" spans="12:32">
      <c r="L2387" s="165"/>
      <c r="M2387">
        <f t="shared" si="79"/>
        <v>5.7065367181851909E-3</v>
      </c>
      <c r="AE2387" s="165">
        <v>13.7826</v>
      </c>
      <c r="AF2387">
        <f t="shared" si="78"/>
        <v>6.3953927671582369E-3</v>
      </c>
    </row>
    <row r="2388" spans="12:32">
      <c r="L2388" s="165"/>
      <c r="M2388">
        <f t="shared" si="79"/>
        <v>5.7065367181851909E-3</v>
      </c>
      <c r="AE2388" s="165">
        <v>13.783200000000001</v>
      </c>
      <c r="AF2388">
        <f t="shared" si="78"/>
        <v>6.3954167344698557E-3</v>
      </c>
    </row>
    <row r="2389" spans="12:32">
      <c r="L2389" s="165"/>
      <c r="M2389">
        <f t="shared" si="79"/>
        <v>5.7065367181851909E-3</v>
      </c>
      <c r="AE2389" s="166">
        <v>13.785500000000001</v>
      </c>
      <c r="AF2389">
        <f t="shared" si="78"/>
        <v>6.3955086037359677E-3</v>
      </c>
    </row>
    <row r="2390" spans="12:32">
      <c r="L2390" s="165"/>
      <c r="M2390">
        <f t="shared" si="79"/>
        <v>5.7065367181851909E-3</v>
      </c>
      <c r="AE2390" s="165">
        <v>13.7872</v>
      </c>
      <c r="AF2390">
        <f t="shared" si="78"/>
        <v>6.3955765015721736E-3</v>
      </c>
    </row>
    <row r="2391" spans="12:32">
      <c r="L2391" s="165"/>
      <c r="M2391">
        <f t="shared" si="79"/>
        <v>5.7065367181851909E-3</v>
      </c>
      <c r="AE2391" s="166">
        <v>13.7936</v>
      </c>
      <c r="AF2391">
        <f t="shared" si="78"/>
        <v>6.3958320747608474E-3</v>
      </c>
    </row>
    <row r="2392" spans="12:32">
      <c r="L2392" s="165"/>
      <c r="M2392">
        <f t="shared" si="79"/>
        <v>5.7065367181851909E-3</v>
      </c>
      <c r="AE2392" s="165">
        <v>13.7948</v>
      </c>
      <c r="AF2392">
        <f t="shared" si="78"/>
        <v>6.3958799873101097E-3</v>
      </c>
    </row>
    <row r="2393" spans="12:32">
      <c r="L2393" s="165"/>
      <c r="M2393">
        <f t="shared" si="79"/>
        <v>5.7065367181851909E-3</v>
      </c>
      <c r="AE2393" s="165">
        <v>13.7949</v>
      </c>
      <c r="AF2393">
        <f t="shared" si="78"/>
        <v>6.3958839799167239E-3</v>
      </c>
    </row>
    <row r="2394" spans="12:32">
      <c r="L2394" s="165">
        <v>7.1167199999999999</v>
      </c>
      <c r="M2394">
        <f t="shared" si="79"/>
        <v>6.0947102562204664E-3</v>
      </c>
      <c r="AE2394" s="165">
        <v>13.798</v>
      </c>
      <c r="AF2394">
        <f t="shared" si="78"/>
        <v>6.3960077426462713E-3</v>
      </c>
    </row>
    <row r="2395" spans="12:32">
      <c r="L2395" s="165">
        <v>324.05799999999999</v>
      </c>
      <c r="M2395">
        <f t="shared" si="79"/>
        <v>3.247121223429177E-8</v>
      </c>
      <c r="AE2395" s="165">
        <v>13.8032</v>
      </c>
      <c r="AF2395">
        <f t="shared" si="78"/>
        <v>6.3962153095073393E-3</v>
      </c>
    </row>
    <row r="2396" spans="12:32">
      <c r="L2396" s="165">
        <v>19.767299999999999</v>
      </c>
      <c r="M2396">
        <f t="shared" si="79"/>
        <v>6.6041760753099586E-3</v>
      </c>
      <c r="AE2396" s="165">
        <v>13.8048</v>
      </c>
      <c r="AF2396">
        <f t="shared" si="78"/>
        <v>6.3962791673757282E-3</v>
      </c>
    </row>
    <row r="2397" spans="12:32">
      <c r="L2397" s="165">
        <v>25.184799999999999</v>
      </c>
      <c r="M2397">
        <f t="shared" si="79"/>
        <v>6.7376846968000758E-3</v>
      </c>
      <c r="AE2397" s="165">
        <v>13.8049</v>
      </c>
      <c r="AF2397">
        <f t="shared" si="78"/>
        <v>6.3962831583540877E-3</v>
      </c>
    </row>
    <row r="2398" spans="12:32">
      <c r="L2398" s="165">
        <v>33.135800000000003</v>
      </c>
      <c r="M2398">
        <f t="shared" si="79"/>
        <v>6.8311331901322195E-3</v>
      </c>
      <c r="AE2398" s="165">
        <v>13.806699999999999</v>
      </c>
      <c r="AF2398">
        <f t="shared" si="78"/>
        <v>6.3963549931799306E-3</v>
      </c>
    </row>
    <row r="2399" spans="12:32">
      <c r="L2399" s="165">
        <v>50.203600000000002</v>
      </c>
      <c r="M2399">
        <f t="shared" si="79"/>
        <v>6.6087178964453624E-3</v>
      </c>
      <c r="AE2399" s="165">
        <v>13.8096</v>
      </c>
      <c r="AF2399">
        <f t="shared" si="78"/>
        <v>6.3964707159678107E-3</v>
      </c>
    </row>
    <row r="2400" spans="12:32">
      <c r="L2400" s="165">
        <v>49.344000000000001</v>
      </c>
      <c r="M2400">
        <f t="shared" si="79"/>
        <v>6.6332939589265243E-3</v>
      </c>
      <c r="AE2400" s="165">
        <v>13.809900000000001</v>
      </c>
      <c r="AF2400">
        <f t="shared" si="78"/>
        <v>6.3964826865089888E-3</v>
      </c>
    </row>
    <row r="2401" spans="12:32">
      <c r="L2401" s="165">
        <v>15.170999999999999</v>
      </c>
      <c r="M2401">
        <f t="shared" si="79"/>
        <v>6.4492702039328732E-3</v>
      </c>
      <c r="AE2401" s="165">
        <v>13.8101</v>
      </c>
      <c r="AF2401">
        <f t="shared" si="78"/>
        <v>6.3964906667883454E-3</v>
      </c>
    </row>
    <row r="2402" spans="12:32">
      <c r="L2402" s="165">
        <v>18.011600000000001</v>
      </c>
      <c r="M2402">
        <f t="shared" si="79"/>
        <v>6.5493624799317684E-3</v>
      </c>
      <c r="AE2402" s="165">
        <v>13.810700000000001</v>
      </c>
      <c r="AF2402">
        <f t="shared" si="78"/>
        <v>6.3965146072355516E-3</v>
      </c>
    </row>
    <row r="2403" spans="12:32">
      <c r="L2403" s="165">
        <v>37.413600000000002</v>
      </c>
      <c r="M2403">
        <f t="shared" si="79"/>
        <v>6.82931250220979E-3</v>
      </c>
      <c r="AE2403" s="165">
        <v>13.811</v>
      </c>
      <c r="AF2403">
        <f t="shared" si="78"/>
        <v>6.3965265772392898E-3</v>
      </c>
    </row>
    <row r="2404" spans="12:32">
      <c r="L2404" s="165">
        <v>15.783799999999999</v>
      </c>
      <c r="M2404">
        <f t="shared" si="79"/>
        <v>6.4720293890780404E-3</v>
      </c>
      <c r="AE2404" s="165">
        <v>13.8186</v>
      </c>
      <c r="AF2404">
        <f t="shared" si="78"/>
        <v>6.3968297684401454E-3</v>
      </c>
    </row>
    <row r="2405" spans="12:32">
      <c r="L2405" s="165">
        <v>16.415400000000002</v>
      </c>
      <c r="M2405">
        <f t="shared" si="79"/>
        <v>6.494821643937684E-3</v>
      </c>
      <c r="AE2405" s="165">
        <v>13.821899999999999</v>
      </c>
      <c r="AF2405">
        <f t="shared" si="78"/>
        <v>6.3969613879564374E-3</v>
      </c>
    </row>
    <row r="2406" spans="12:32">
      <c r="L2406" s="165">
        <v>18.737500000000001</v>
      </c>
      <c r="M2406">
        <f t="shared" si="79"/>
        <v>6.5726909992540926E-3</v>
      </c>
      <c r="AE2406" s="165">
        <v>13.8268</v>
      </c>
      <c r="AF2406">
        <f t="shared" si="78"/>
        <v>6.3971567902689269E-3</v>
      </c>
    </row>
    <row r="2407" spans="12:32">
      <c r="L2407" s="165">
        <v>11.168799999999999</v>
      </c>
      <c r="M2407">
        <f t="shared" si="79"/>
        <v>6.2855241786360198E-3</v>
      </c>
      <c r="AE2407" s="165">
        <v>13.8279</v>
      </c>
      <c r="AF2407">
        <f t="shared" si="78"/>
        <v>6.3972006507180953E-3</v>
      </c>
    </row>
    <row r="2408" spans="12:32">
      <c r="L2408" s="165">
        <v>33.607700000000001</v>
      </c>
      <c r="M2408">
        <f t="shared" si="79"/>
        <v>6.832733068165983E-3</v>
      </c>
      <c r="AE2408" s="165">
        <v>13.8279</v>
      </c>
      <c r="AF2408">
        <f t="shared" si="78"/>
        <v>6.3972006507180953E-3</v>
      </c>
    </row>
    <row r="2409" spans="12:32">
      <c r="L2409" s="165">
        <v>28.507200000000001</v>
      </c>
      <c r="M2409">
        <f t="shared" si="79"/>
        <v>6.7918877807215594E-3</v>
      </c>
      <c r="AE2409" s="166">
        <v>13.8414</v>
      </c>
      <c r="AF2409">
        <f t="shared" si="78"/>
        <v>6.3977387774778972E-3</v>
      </c>
    </row>
    <row r="2410" spans="12:32">
      <c r="L2410" s="165">
        <v>26.557400000000001</v>
      </c>
      <c r="M2410">
        <f t="shared" si="79"/>
        <v>6.7626809377507938E-3</v>
      </c>
      <c r="AE2410" s="165">
        <v>13.8459</v>
      </c>
      <c r="AF2410">
        <f t="shared" si="78"/>
        <v>6.3979180870678033E-3</v>
      </c>
    </row>
    <row r="2411" spans="12:32">
      <c r="L2411" s="165">
        <v>38.957599999999999</v>
      </c>
      <c r="M2411">
        <f t="shared" si="79"/>
        <v>6.8196530004565473E-3</v>
      </c>
      <c r="AE2411" s="165">
        <v>13.847799999999999</v>
      </c>
      <c r="AF2411">
        <f t="shared" si="78"/>
        <v>6.3979937856523143E-3</v>
      </c>
    </row>
    <row r="2412" spans="12:32">
      <c r="L2412" s="165">
        <v>31.6404</v>
      </c>
      <c r="M2412">
        <f t="shared" si="79"/>
        <v>6.8231192778939005E-3</v>
      </c>
      <c r="AE2412" s="165">
        <v>13.847899999999999</v>
      </c>
      <c r="AF2412">
        <f t="shared" si="78"/>
        <v>6.397997769625359E-3</v>
      </c>
    </row>
    <row r="2413" spans="12:32">
      <c r="L2413" s="165">
        <v>12.972899999999999</v>
      </c>
      <c r="M2413">
        <f t="shared" si="79"/>
        <v>6.3625179176973572E-3</v>
      </c>
      <c r="AE2413" s="165">
        <v>13.8505</v>
      </c>
      <c r="AF2413">
        <f t="shared" si="78"/>
        <v>6.3981013472035357E-3</v>
      </c>
    </row>
    <row r="2414" spans="12:32">
      <c r="L2414" s="165">
        <v>38.293199999999999</v>
      </c>
      <c r="M2414">
        <f t="shared" si="79"/>
        <v>6.8243932002849386E-3</v>
      </c>
      <c r="AE2414" s="165">
        <v>13.8531</v>
      </c>
      <c r="AF2414">
        <f t="shared" si="78"/>
        <v>6.3982049137632242E-3</v>
      </c>
    </row>
    <row r="2415" spans="12:32">
      <c r="L2415" s="165">
        <v>25.2486</v>
      </c>
      <c r="M2415">
        <f t="shared" si="79"/>
        <v>6.7389270832694829E-3</v>
      </c>
      <c r="AE2415" s="165">
        <v>13.856</v>
      </c>
      <c r="AF2415">
        <f t="shared" si="78"/>
        <v>6.3983204173109652E-3</v>
      </c>
    </row>
    <row r="2416" spans="12:32">
      <c r="L2416" s="165">
        <v>318.71899999999999</v>
      </c>
      <c r="M2416">
        <f t="shared" si="79"/>
        <v>5.0859012649430202E-8</v>
      </c>
      <c r="AE2416" s="165">
        <v>13.8597</v>
      </c>
      <c r="AF2416">
        <f t="shared" si="78"/>
        <v>6.3984677640022613E-3</v>
      </c>
    </row>
    <row r="2417" spans="12:32">
      <c r="L2417" s="165">
        <v>18.7288</v>
      </c>
      <c r="M2417">
        <f t="shared" si="79"/>
        <v>6.5724169312769464E-3</v>
      </c>
      <c r="AE2417" s="165">
        <v>13.8599</v>
      </c>
      <c r="AF2417">
        <f t="shared" si="78"/>
        <v>6.3984757280524905E-3</v>
      </c>
    </row>
    <row r="2418" spans="12:32">
      <c r="L2418" s="165">
        <v>14.3651</v>
      </c>
      <c r="M2418">
        <f t="shared" si="79"/>
        <v>6.4183840751561401E-3</v>
      </c>
      <c r="AE2418" s="165">
        <v>13.866</v>
      </c>
      <c r="AF2418">
        <f t="shared" si="78"/>
        <v>6.398718600257587E-3</v>
      </c>
    </row>
    <row r="2419" spans="12:32">
      <c r="L2419" s="165">
        <v>21.5914</v>
      </c>
      <c r="M2419">
        <f t="shared" si="79"/>
        <v>6.65523012830625E-3</v>
      </c>
      <c r="AE2419" s="165">
        <v>13.8728</v>
      </c>
      <c r="AF2419">
        <f t="shared" si="78"/>
        <v>6.3989892715306885E-3</v>
      </c>
    </row>
    <row r="2420" spans="12:32">
      <c r="L2420" s="165">
        <v>14.822699999999999</v>
      </c>
      <c r="M2420">
        <f t="shared" si="79"/>
        <v>6.4360539502543923E-3</v>
      </c>
      <c r="AE2420" s="165">
        <v>13.874599999999999</v>
      </c>
      <c r="AF2420">
        <f t="shared" si="78"/>
        <v>6.3990609071876651E-3</v>
      </c>
    </row>
    <row r="2421" spans="12:32">
      <c r="L2421" s="165">
        <v>26.3354</v>
      </c>
      <c r="M2421">
        <f t="shared" si="79"/>
        <v>6.7588852157660301E-3</v>
      </c>
      <c r="AE2421" s="165">
        <v>13.8772</v>
      </c>
      <c r="AF2421">
        <f t="shared" si="78"/>
        <v>6.399164371586402E-3</v>
      </c>
    </row>
    <row r="2422" spans="12:32">
      <c r="L2422" s="165">
        <v>19.3108</v>
      </c>
      <c r="M2422">
        <f t="shared" si="79"/>
        <v>6.5904536165582129E-3</v>
      </c>
      <c r="AE2422" s="165">
        <v>13.8789</v>
      </c>
      <c r="AF2422">
        <f t="shared" si="78"/>
        <v>6.3992320154248605E-3</v>
      </c>
    </row>
    <row r="2423" spans="12:32">
      <c r="L2423" s="165">
        <v>24.303799999999999</v>
      </c>
      <c r="M2423">
        <f t="shared" si="79"/>
        <v>6.7197313354208678E-3</v>
      </c>
      <c r="AE2423" s="165">
        <v>13.882199999999999</v>
      </c>
      <c r="AF2423">
        <f t="shared" si="78"/>
        <v>6.399363310597336E-3</v>
      </c>
    </row>
    <row r="2424" spans="12:32">
      <c r="L2424" s="165">
        <v>24.622</v>
      </c>
      <c r="M2424">
        <f t="shared" si="79"/>
        <v>6.7263869958173721E-3</v>
      </c>
      <c r="AE2424" s="165">
        <v>13.883800000000001</v>
      </c>
      <c r="AF2424">
        <f t="shared" si="78"/>
        <v>6.3994269624692715E-3</v>
      </c>
    </row>
    <row r="2425" spans="12:32">
      <c r="L2425" s="165">
        <v>112.455</v>
      </c>
      <c r="M2425">
        <f t="shared" si="79"/>
        <v>2.8377114258821218E-3</v>
      </c>
      <c r="AE2425" s="165">
        <v>13.894299999999999</v>
      </c>
      <c r="AF2425">
        <f t="shared" si="78"/>
        <v>6.399844574258815E-3</v>
      </c>
    </row>
    <row r="2426" spans="12:32">
      <c r="L2426" s="165">
        <v>19.578499999999998</v>
      </c>
      <c r="M2426">
        <f t="shared" si="79"/>
        <v>6.598546202083804E-3</v>
      </c>
      <c r="AE2426" s="165">
        <v>13.895300000000001</v>
      </c>
      <c r="AF2426">
        <f t="shared" si="78"/>
        <v>6.3998843374301348E-3</v>
      </c>
    </row>
    <row r="2427" spans="12:32">
      <c r="L2427" s="165">
        <v>43.664299999999997</v>
      </c>
      <c r="M2427">
        <f t="shared" si="79"/>
        <v>6.761036062155004E-3</v>
      </c>
      <c r="AE2427" s="165">
        <v>13.8957</v>
      </c>
      <c r="AF2427">
        <f t="shared" si="78"/>
        <v>6.3999002422418586E-3</v>
      </c>
    </row>
    <row r="2428" spans="12:32">
      <c r="L2428" s="165">
        <v>17.3308</v>
      </c>
      <c r="M2428">
        <f t="shared" si="79"/>
        <v>6.5266412239188042E-3</v>
      </c>
      <c r="AE2428" s="165">
        <v>13.895799999999999</v>
      </c>
      <c r="AF2428">
        <f t="shared" si="78"/>
        <v>6.399904218404002E-3</v>
      </c>
    </row>
    <row r="2429" spans="12:32">
      <c r="L2429" s="165">
        <v>23.264700000000001</v>
      </c>
      <c r="M2429">
        <f t="shared" si="79"/>
        <v>6.6966564750109876E-3</v>
      </c>
      <c r="AE2429" s="165">
        <v>13.898400000000001</v>
      </c>
      <c r="AF2429">
        <f t="shared" si="78"/>
        <v>6.4000075928931869E-3</v>
      </c>
    </row>
    <row r="2430" spans="12:32">
      <c r="L2430" s="165">
        <v>19.0152</v>
      </c>
      <c r="M2430">
        <f t="shared" si="79"/>
        <v>6.5813683097600256E-3</v>
      </c>
      <c r="AE2430" s="165">
        <v>13.899699999999999</v>
      </c>
      <c r="AF2430">
        <f t="shared" si="78"/>
        <v>6.4000592760018156E-3</v>
      </c>
    </row>
    <row r="2431" spans="12:32">
      <c r="L2431" s="165">
        <v>11.305899999999999</v>
      </c>
      <c r="M2431">
        <f t="shared" si="79"/>
        <v>6.2915533773019762E-3</v>
      </c>
      <c r="AE2431" s="165">
        <v>13.9009</v>
      </c>
      <c r="AF2431">
        <f t="shared" si="78"/>
        <v>6.4001069810392993E-3</v>
      </c>
    </row>
    <row r="2432" spans="12:32">
      <c r="L2432" s="165">
        <v>10.529500000000001</v>
      </c>
      <c r="M2432">
        <f t="shared" si="79"/>
        <v>6.2570302946813473E-3</v>
      </c>
      <c r="AE2432" s="165">
        <v>13.905099999999999</v>
      </c>
      <c r="AF2432">
        <f t="shared" si="78"/>
        <v>6.4002739301672945E-3</v>
      </c>
    </row>
    <row r="2433" spans="12:32">
      <c r="L2433" s="165">
        <v>10.5205</v>
      </c>
      <c r="M2433">
        <f t="shared" si="79"/>
        <v>6.2566247265319905E-3</v>
      </c>
      <c r="AE2433" s="165">
        <v>13.906700000000001</v>
      </c>
      <c r="AF2433">
        <f t="shared" si="78"/>
        <v>6.4003375222637634E-3</v>
      </c>
    </row>
    <row r="2434" spans="12:32">
      <c r="L2434" s="165">
        <v>201.83500000000001</v>
      </c>
      <c r="M2434">
        <f t="shared" si="79"/>
        <v>1.1534554619331342E-4</v>
      </c>
      <c r="AE2434" s="165">
        <v>13.9085</v>
      </c>
      <c r="AF2434">
        <f t="shared" si="78"/>
        <v>6.4004090583788635E-3</v>
      </c>
    </row>
    <row r="2435" spans="12:32">
      <c r="L2435" s="165">
        <v>196.34299999999999</v>
      </c>
      <c r="M2435">
        <f t="shared" si="79"/>
        <v>1.5025677982370627E-4</v>
      </c>
      <c r="AE2435" s="165">
        <v>13.9094</v>
      </c>
      <c r="AF2435">
        <f t="shared" si="78"/>
        <v>6.4004448244536719E-3</v>
      </c>
    </row>
    <row r="2436" spans="12:32">
      <c r="L2436" s="165">
        <v>8.8435600000000001</v>
      </c>
      <c r="M2436">
        <f t="shared" si="79"/>
        <v>6.1789491891064367E-3</v>
      </c>
      <c r="AE2436" s="165">
        <v>13.9139</v>
      </c>
      <c r="AF2436">
        <f t="shared" si="78"/>
        <v>6.4006236349993138E-3</v>
      </c>
    </row>
    <row r="2437" spans="12:32">
      <c r="L2437" s="165">
        <v>14.707700000000001</v>
      </c>
      <c r="M2437">
        <f t="shared" si="79"/>
        <v>6.431645930788832E-3</v>
      </c>
      <c r="AE2437" s="165">
        <v>13.917899999999999</v>
      </c>
      <c r="AF2437">
        <f t="shared" ref="AF2437:AF2500" si="80">NORMDIST(AE2437,$N$9,$O$9,FALSE)</f>
        <v>6.4007825499613289E-3</v>
      </c>
    </row>
    <row r="2438" spans="12:32">
      <c r="L2438" s="165">
        <v>19.840699999999998</v>
      </c>
      <c r="M2438">
        <f t="shared" si="79"/>
        <v>6.6063474448206441E-3</v>
      </c>
      <c r="AE2438" s="165">
        <v>13.919600000000001</v>
      </c>
      <c r="AF2438">
        <f t="shared" si="80"/>
        <v>6.400850080912247E-3</v>
      </c>
    </row>
    <row r="2439" spans="12:32">
      <c r="L2439" s="165">
        <v>15.632199999999999</v>
      </c>
      <c r="M2439">
        <f t="shared" si="79"/>
        <v>6.46645790336931E-3</v>
      </c>
      <c r="AE2439" s="165">
        <v>13.9297</v>
      </c>
      <c r="AF2439">
        <f t="shared" si="80"/>
        <v>6.4012511969364395E-3</v>
      </c>
    </row>
    <row r="2440" spans="12:32">
      <c r="L2440" s="165">
        <v>11.706300000000001</v>
      </c>
      <c r="M2440">
        <f t="shared" si="79"/>
        <v>6.3089954842386027E-3</v>
      </c>
      <c r="AE2440" s="165">
        <v>13.9331</v>
      </c>
      <c r="AF2440">
        <f t="shared" si="80"/>
        <v>6.401386188626507E-3</v>
      </c>
    </row>
    <row r="2441" spans="12:32">
      <c r="L2441" s="165">
        <v>9.2660300000000007</v>
      </c>
      <c r="M2441">
        <f t="shared" ref="M2441:M2504" si="81">NORMDIST(L2441,$N$9,$O$9,FALSE)</f>
        <v>6.1989087029099641E-3</v>
      </c>
      <c r="AE2441" s="165">
        <v>13.933299999999999</v>
      </c>
      <c r="AF2441">
        <f t="shared" si="80"/>
        <v>6.4013941287263927E-3</v>
      </c>
    </row>
    <row r="2442" spans="12:32">
      <c r="L2442" s="165">
        <v>10.8559</v>
      </c>
      <c r="M2442">
        <f t="shared" si="81"/>
        <v>6.2716559144731726E-3</v>
      </c>
      <c r="AE2442" s="165">
        <v>13.9382</v>
      </c>
      <c r="AF2442">
        <f t="shared" si="80"/>
        <v>6.4015886407720038E-3</v>
      </c>
    </row>
    <row r="2443" spans="12:32">
      <c r="L2443" s="165">
        <v>30.872800000000002</v>
      </c>
      <c r="M2443">
        <f t="shared" si="81"/>
        <v>6.8172711520732374E-3</v>
      </c>
      <c r="AE2443" s="165">
        <v>13.938499999999999</v>
      </c>
      <c r="AF2443">
        <f t="shared" si="80"/>
        <v>6.4016005483991407E-3</v>
      </c>
    </row>
    <row r="2444" spans="12:32">
      <c r="L2444" s="165">
        <v>17.269600000000001</v>
      </c>
      <c r="M2444">
        <f t="shared" si="81"/>
        <v>6.5245590966665594E-3</v>
      </c>
      <c r="AE2444" s="166">
        <v>13.940200000000001</v>
      </c>
      <c r="AF2444">
        <f t="shared" si="80"/>
        <v>6.4016680221769635E-3</v>
      </c>
    </row>
    <row r="2445" spans="12:32">
      <c r="L2445" s="165">
        <v>20.668800000000001</v>
      </c>
      <c r="M2445">
        <f t="shared" si="81"/>
        <v>6.6301679399156802E-3</v>
      </c>
      <c r="AE2445" s="166">
        <v>13.948399999999999</v>
      </c>
      <c r="AF2445">
        <f t="shared" si="80"/>
        <v>6.4019934176441544E-3</v>
      </c>
    </row>
    <row r="2446" spans="12:32">
      <c r="L2446" s="165">
        <v>48.212800000000001</v>
      </c>
      <c r="M2446">
        <f t="shared" si="81"/>
        <v>6.6635717238802674E-3</v>
      </c>
      <c r="AE2446" s="165">
        <v>13.949</v>
      </c>
      <c r="AF2446">
        <f t="shared" si="80"/>
        <v>6.402017222757077E-3</v>
      </c>
    </row>
    <row r="2447" spans="12:32">
      <c r="L2447" s="165">
        <v>13.9297</v>
      </c>
      <c r="M2447">
        <f t="shared" si="81"/>
        <v>6.4012511969364395E-3</v>
      </c>
      <c r="AE2447" s="166">
        <v>13.9504</v>
      </c>
      <c r="AF2447">
        <f t="shared" si="80"/>
        <v>6.4020727657339987E-3</v>
      </c>
    </row>
    <row r="2448" spans="12:32">
      <c r="L2448" s="165">
        <v>12.782299999999999</v>
      </c>
      <c r="M2448">
        <f t="shared" si="81"/>
        <v>6.3546261086770322E-3</v>
      </c>
      <c r="AE2448" s="166">
        <v>13.951599999999999</v>
      </c>
      <c r="AF2448">
        <f t="shared" si="80"/>
        <v>6.4021203714519906E-3</v>
      </c>
    </row>
    <row r="2449" spans="12:32">
      <c r="L2449" s="165">
        <v>24.593699999999998</v>
      </c>
      <c r="M2449">
        <f t="shared" si="81"/>
        <v>6.7258028873839687E-3</v>
      </c>
      <c r="AE2449" s="166">
        <v>13.9542</v>
      </c>
      <c r="AF2449">
        <f t="shared" si="80"/>
        <v>6.402223509105541E-3</v>
      </c>
    </row>
    <row r="2450" spans="12:32">
      <c r="L2450" s="165">
        <v>19.3172</v>
      </c>
      <c r="M2450">
        <f t="shared" si="81"/>
        <v>6.5906485905979093E-3</v>
      </c>
      <c r="AE2450" s="165">
        <v>13.955500000000001</v>
      </c>
      <c r="AF2450">
        <f t="shared" si="80"/>
        <v>6.4022750737916211E-3</v>
      </c>
    </row>
    <row r="2451" spans="12:32">
      <c r="L2451" s="165">
        <v>25.599900000000002</v>
      </c>
      <c r="M2451">
        <f t="shared" si="81"/>
        <v>6.7456277363149098E-3</v>
      </c>
      <c r="AE2451" s="165">
        <v>13.956200000000001</v>
      </c>
      <c r="AF2451">
        <f t="shared" si="80"/>
        <v>6.4023028382483946E-3</v>
      </c>
    </row>
    <row r="2452" spans="12:32">
      <c r="L2452" s="165">
        <v>9.3520199999999996</v>
      </c>
      <c r="M2452">
        <f t="shared" si="81"/>
        <v>6.2029393715814151E-3</v>
      </c>
      <c r="AE2452" s="166">
        <v>13.9595</v>
      </c>
      <c r="AF2452">
        <f t="shared" si="80"/>
        <v>6.4024337170490962E-3</v>
      </c>
    </row>
    <row r="2453" spans="12:32">
      <c r="L2453" s="165">
        <v>21.799900000000001</v>
      </c>
      <c r="M2453">
        <f t="shared" si="81"/>
        <v>6.6606765501371129E-3</v>
      </c>
      <c r="AE2453" s="165">
        <v>13.966100000000001</v>
      </c>
      <c r="AF2453">
        <f t="shared" si="80"/>
        <v>6.4026954212795303E-3</v>
      </c>
    </row>
    <row r="2454" spans="12:32">
      <c r="L2454" s="165"/>
      <c r="M2454">
        <f t="shared" si="81"/>
        <v>5.7065367181851909E-3</v>
      </c>
      <c r="AE2454" s="166">
        <v>13.9663</v>
      </c>
      <c r="AF2454">
        <f t="shared" si="80"/>
        <v>6.4027033505998036E-3</v>
      </c>
    </row>
    <row r="2455" spans="12:32">
      <c r="L2455" s="165">
        <v>27.603200000000001</v>
      </c>
      <c r="M2455">
        <f t="shared" si="81"/>
        <v>6.7792712906075006E-3</v>
      </c>
      <c r="AE2455" s="165">
        <v>13.967000000000001</v>
      </c>
      <c r="AF2455">
        <f t="shared" si="80"/>
        <v>6.4027311027061067E-3</v>
      </c>
    </row>
    <row r="2456" spans="12:32">
      <c r="L2456" s="165">
        <v>18.6021</v>
      </c>
      <c r="M2456">
        <f t="shared" si="81"/>
        <v>6.5684103770168745E-3</v>
      </c>
      <c r="AE2456" s="165">
        <v>13.9681</v>
      </c>
      <c r="AF2456">
        <f t="shared" si="80"/>
        <v>6.4027747115413518E-3</v>
      </c>
    </row>
    <row r="2457" spans="12:32">
      <c r="L2457" s="165">
        <v>33.535299999999999</v>
      </c>
      <c r="M2457">
        <f t="shared" si="81"/>
        <v>6.8325165898598826E-3</v>
      </c>
      <c r="AE2457" s="165">
        <v>13.9689</v>
      </c>
      <c r="AF2457">
        <f t="shared" si="80"/>
        <v>6.4028064258161398E-3</v>
      </c>
    </row>
    <row r="2458" spans="12:32">
      <c r="L2458" s="165">
        <v>22.484999999999999</v>
      </c>
      <c r="M2458">
        <f t="shared" si="81"/>
        <v>6.6780040580488352E-3</v>
      </c>
      <c r="AE2458" s="165">
        <v>13.9726</v>
      </c>
      <c r="AF2458">
        <f t="shared" si="80"/>
        <v>6.4029530907344211E-3</v>
      </c>
    </row>
    <row r="2459" spans="12:32">
      <c r="L2459" s="165">
        <v>55.063499999999998</v>
      </c>
      <c r="M2459">
        <f t="shared" si="81"/>
        <v>6.4451297765472405E-3</v>
      </c>
      <c r="AE2459" s="165">
        <v>13.982799999999999</v>
      </c>
      <c r="AF2459">
        <f t="shared" si="80"/>
        <v>6.4033572943967094E-3</v>
      </c>
    </row>
    <row r="2460" spans="12:32">
      <c r="L2460" s="165">
        <v>51.970999999999997</v>
      </c>
      <c r="M2460">
        <f t="shared" si="81"/>
        <v>6.5540059864219241E-3</v>
      </c>
      <c r="AE2460" s="165">
        <v>13.984500000000001</v>
      </c>
      <c r="AF2460">
        <f t="shared" si="80"/>
        <v>6.4034246451429638E-3</v>
      </c>
    </row>
    <row r="2461" spans="12:32">
      <c r="L2461" s="165">
        <v>10.096</v>
      </c>
      <c r="M2461">
        <f t="shared" si="81"/>
        <v>6.2373568063494285E-3</v>
      </c>
      <c r="AE2461" s="165">
        <v>13.9849</v>
      </c>
      <c r="AF2461">
        <f t="shared" si="80"/>
        <v>6.4034404916909196E-3</v>
      </c>
    </row>
    <row r="2462" spans="12:32">
      <c r="L2462" s="165">
        <v>23.750599999999999</v>
      </c>
      <c r="M2462">
        <f t="shared" si="81"/>
        <v>6.7077013819308307E-3</v>
      </c>
      <c r="AE2462" s="165">
        <v>13.986000000000001</v>
      </c>
      <c r="AF2462">
        <f t="shared" si="80"/>
        <v>6.4034840683493705E-3</v>
      </c>
    </row>
    <row r="2463" spans="12:32">
      <c r="L2463" s="165">
        <v>28.947800000000001</v>
      </c>
      <c r="M2463">
        <f t="shared" si="81"/>
        <v>6.7974543995659442E-3</v>
      </c>
      <c r="AE2463" s="165">
        <v>13.9869</v>
      </c>
      <c r="AF2463">
        <f t="shared" si="80"/>
        <v>6.4035197205079769E-3</v>
      </c>
    </row>
    <row r="2464" spans="12:32">
      <c r="L2464" s="165">
        <v>14.844799999999999</v>
      </c>
      <c r="M2464">
        <f t="shared" si="81"/>
        <v>6.4368985403147902E-3</v>
      </c>
      <c r="AE2464" s="165">
        <v>13.9869</v>
      </c>
      <c r="AF2464">
        <f t="shared" si="80"/>
        <v>6.4035197205079769E-3</v>
      </c>
    </row>
    <row r="2465" spans="12:32">
      <c r="L2465" s="165">
        <v>17.000399999999999</v>
      </c>
      <c r="M2465">
        <f t="shared" si="81"/>
        <v>6.5153232948812504E-3</v>
      </c>
      <c r="AE2465" s="165">
        <v>13.9901</v>
      </c>
      <c r="AF2465">
        <f t="shared" si="80"/>
        <v>6.4036464730159812E-3</v>
      </c>
    </row>
    <row r="2466" spans="12:32">
      <c r="L2466" s="165">
        <v>17.1738</v>
      </c>
      <c r="M2466">
        <f t="shared" si="81"/>
        <v>6.5212867577952721E-3</v>
      </c>
      <c r="AE2466" s="166">
        <v>13.991400000000001</v>
      </c>
      <c r="AF2466">
        <f t="shared" si="80"/>
        <v>6.4036979614411453E-3</v>
      </c>
    </row>
    <row r="2467" spans="12:32">
      <c r="L2467" s="165">
        <v>15.2933</v>
      </c>
      <c r="M2467">
        <f t="shared" si="81"/>
        <v>6.4538628019108011E-3</v>
      </c>
      <c r="AE2467" s="165">
        <v>13.9938</v>
      </c>
      <c r="AF2467">
        <f t="shared" si="80"/>
        <v>6.4037930097373252E-3</v>
      </c>
    </row>
    <row r="2468" spans="12:32">
      <c r="L2468" s="165">
        <v>61.911200000000001</v>
      </c>
      <c r="M2468">
        <f t="shared" si="81"/>
        <v>6.1487082453477683E-3</v>
      </c>
      <c r="AE2468" s="165">
        <v>13.995900000000001</v>
      </c>
      <c r="AF2468">
        <f t="shared" si="80"/>
        <v>6.4038761692723194E-3</v>
      </c>
    </row>
    <row r="2469" spans="12:32">
      <c r="L2469" s="165">
        <v>8.3327500000000008</v>
      </c>
      <c r="M2469">
        <f t="shared" si="81"/>
        <v>6.1544712670792718E-3</v>
      </c>
      <c r="AE2469" s="165">
        <v>13.995900000000001</v>
      </c>
      <c r="AF2469">
        <f t="shared" si="80"/>
        <v>6.4038761692723194E-3</v>
      </c>
    </row>
    <row r="2470" spans="12:32">
      <c r="L2470" s="165">
        <v>26.1402</v>
      </c>
      <c r="M2470">
        <f t="shared" si="81"/>
        <v>6.7554687359286233E-3</v>
      </c>
      <c r="AE2470" s="165">
        <v>13.9962</v>
      </c>
      <c r="AF2470">
        <f t="shared" si="80"/>
        <v>6.4038880486173618E-3</v>
      </c>
    </row>
    <row r="2471" spans="12:32">
      <c r="L2471" s="165">
        <v>81.8459</v>
      </c>
      <c r="M2471">
        <f t="shared" si="81"/>
        <v>4.9571042551254697E-3</v>
      </c>
      <c r="AE2471" s="165">
        <v>13.998799999999999</v>
      </c>
      <c r="AF2471">
        <f t="shared" si="80"/>
        <v>6.4039909967776821E-3</v>
      </c>
    </row>
    <row r="2472" spans="12:32">
      <c r="L2472" s="165">
        <v>24.1693</v>
      </c>
      <c r="M2472">
        <f t="shared" si="81"/>
        <v>6.716860012123879E-3</v>
      </c>
      <c r="AE2472" s="165">
        <v>14.0002</v>
      </c>
      <c r="AF2472">
        <f t="shared" si="80"/>
        <v>6.4040464258247505E-3</v>
      </c>
    </row>
    <row r="2473" spans="12:32">
      <c r="L2473" s="165">
        <v>13.0692</v>
      </c>
      <c r="M2473">
        <f t="shared" si="81"/>
        <v>6.3664831387714449E-3</v>
      </c>
      <c r="AE2473" s="165">
        <v>14.0047</v>
      </c>
      <c r="AF2473">
        <f t="shared" si="80"/>
        <v>6.4042245689143445E-3</v>
      </c>
    </row>
    <row r="2474" spans="12:32">
      <c r="L2474" s="165">
        <v>19.535599999999999</v>
      </c>
      <c r="M2474">
        <f t="shared" si="81"/>
        <v>6.5972580018286032E-3</v>
      </c>
      <c r="AE2474" s="165">
        <v>14.005800000000001</v>
      </c>
      <c r="AF2474">
        <f t="shared" si="80"/>
        <v>6.4042681099668892E-3</v>
      </c>
    </row>
    <row r="2475" spans="12:32">
      <c r="L2475" s="165">
        <v>25.130800000000001</v>
      </c>
      <c r="M2475">
        <f t="shared" si="81"/>
        <v>6.7366270369736405E-3</v>
      </c>
      <c r="AE2475" s="165">
        <v>14.007</v>
      </c>
      <c r="AF2475">
        <f t="shared" si="80"/>
        <v>6.4043156070404351E-3</v>
      </c>
    </row>
    <row r="2476" spans="12:32">
      <c r="L2476" s="165">
        <v>18.061599999999999</v>
      </c>
      <c r="M2476">
        <f t="shared" si="81"/>
        <v>6.5509991813466183E-3</v>
      </c>
      <c r="AE2476" s="165">
        <v>14.0182</v>
      </c>
      <c r="AF2476">
        <f t="shared" si="80"/>
        <v>6.4047587995051001E-3</v>
      </c>
    </row>
    <row r="2477" spans="12:32">
      <c r="L2477" s="165">
        <v>22.0046</v>
      </c>
      <c r="M2477">
        <f t="shared" si="81"/>
        <v>6.6659452978990175E-3</v>
      </c>
      <c r="AE2477" s="165">
        <v>14.021599999999999</v>
      </c>
      <c r="AF2477">
        <f t="shared" si="80"/>
        <v>6.4048932994822793E-3</v>
      </c>
    </row>
    <row r="2478" spans="12:32">
      <c r="L2478" s="165">
        <v>19.5124</v>
      </c>
      <c r="M2478">
        <f t="shared" si="81"/>
        <v>6.5965599728982256E-3</v>
      </c>
      <c r="AE2478" s="165">
        <v>14.0228</v>
      </c>
      <c r="AF2478">
        <f t="shared" si="80"/>
        <v>6.4049407655480681E-3</v>
      </c>
    </row>
    <row r="2479" spans="12:32">
      <c r="L2479" s="165">
        <v>9.1989900000000002</v>
      </c>
      <c r="M2479">
        <f t="shared" si="81"/>
        <v>6.1957587791631854E-3</v>
      </c>
      <c r="AE2479" s="205">
        <v>14.032400000000001</v>
      </c>
      <c r="AF2479">
        <f t="shared" si="80"/>
        <v>6.4053204092741666E-3</v>
      </c>
    </row>
    <row r="2480" spans="12:32">
      <c r="L2480" s="165">
        <v>15.3163</v>
      </c>
      <c r="M2480">
        <f t="shared" si="81"/>
        <v>6.4547236952383668E-3</v>
      </c>
      <c r="AE2480" s="165">
        <v>14.032500000000001</v>
      </c>
      <c r="AF2480">
        <f t="shared" si="80"/>
        <v>6.4053243631028885E-3</v>
      </c>
    </row>
    <row r="2481" spans="12:32">
      <c r="L2481" s="165">
        <v>14.0411</v>
      </c>
      <c r="M2481">
        <f t="shared" si="81"/>
        <v>6.4056643311653115E-3</v>
      </c>
      <c r="AE2481" s="165">
        <v>14.0364</v>
      </c>
      <c r="AF2481">
        <f t="shared" si="80"/>
        <v>6.4054785496616262E-3</v>
      </c>
    </row>
    <row r="2482" spans="12:32">
      <c r="L2482" s="165">
        <v>14.148899999999999</v>
      </c>
      <c r="M2482">
        <f t="shared" si="81"/>
        <v>6.4099155181704835E-3</v>
      </c>
      <c r="AE2482" s="165">
        <v>14.0411</v>
      </c>
      <c r="AF2482">
        <f t="shared" si="80"/>
        <v>6.4056643311653115E-3</v>
      </c>
    </row>
    <row r="2483" spans="12:32">
      <c r="L2483" s="203">
        <v>38.968000000000004</v>
      </c>
      <c r="M2483">
        <f t="shared" si="81"/>
        <v>6.8195718034052485E-3</v>
      </c>
      <c r="AE2483" s="165">
        <v>14.041600000000001</v>
      </c>
      <c r="AF2483">
        <f t="shared" si="80"/>
        <v>6.4056840930279057E-3</v>
      </c>
    </row>
    <row r="2484" spans="12:32">
      <c r="L2484" s="165">
        <v>12.7331</v>
      </c>
      <c r="M2484">
        <f t="shared" si="81"/>
        <v>6.3525795690278193E-3</v>
      </c>
      <c r="AE2484" s="165">
        <v>14.0443</v>
      </c>
      <c r="AF2484">
        <f t="shared" si="80"/>
        <v>6.4057908000168216E-3</v>
      </c>
    </row>
    <row r="2485" spans="12:32">
      <c r="L2485" s="165">
        <v>47.0167</v>
      </c>
      <c r="M2485">
        <f t="shared" si="81"/>
        <v>6.6930020647824164E-3</v>
      </c>
      <c r="AE2485" s="165">
        <v>14.0459</v>
      </c>
      <c r="AF2485">
        <f t="shared" si="80"/>
        <v>6.4058540281587565E-3</v>
      </c>
    </row>
    <row r="2486" spans="12:32">
      <c r="L2486" s="165">
        <v>11.041399999999999</v>
      </c>
      <c r="M2486">
        <f t="shared" si="81"/>
        <v>6.2798956758238359E-3</v>
      </c>
      <c r="AE2486" s="165">
        <v>14.046799999999999</v>
      </c>
      <c r="AF2486">
        <f t="shared" si="80"/>
        <v>6.4058895921475598E-3</v>
      </c>
    </row>
    <row r="2487" spans="12:32">
      <c r="L2487" s="165">
        <v>15.9323</v>
      </c>
      <c r="M2487">
        <f t="shared" si="81"/>
        <v>6.4774492351806134E-3</v>
      </c>
      <c r="AE2487" s="165">
        <v>14.0535</v>
      </c>
      <c r="AF2487">
        <f t="shared" si="80"/>
        <v>6.4061543046191787E-3</v>
      </c>
    </row>
    <row r="2488" spans="12:32">
      <c r="L2488" s="165">
        <v>24.727399999999999</v>
      </c>
      <c r="M2488">
        <f t="shared" si="81"/>
        <v>6.7285489692382842E-3</v>
      </c>
      <c r="AE2488" s="165">
        <v>14.053599999999999</v>
      </c>
      <c r="AF2488">
        <f t="shared" si="80"/>
        <v>6.4061582549951252E-3</v>
      </c>
    </row>
    <row r="2489" spans="12:32">
      <c r="L2489" s="165">
        <v>25.5703</v>
      </c>
      <c r="M2489">
        <f t="shared" si="81"/>
        <v>6.7450723188248003E-3</v>
      </c>
      <c r="AE2489" s="178">
        <v>14.058299999999999</v>
      </c>
      <c r="AF2489">
        <f t="shared" si="80"/>
        <v>6.4063439042016381E-3</v>
      </c>
    </row>
    <row r="2490" spans="12:32">
      <c r="L2490" s="165">
        <v>18.618400000000001</v>
      </c>
      <c r="M2490">
        <f t="shared" si="81"/>
        <v>6.5689274195589262E-3</v>
      </c>
      <c r="AE2490" s="165">
        <v>14.0594</v>
      </c>
      <c r="AF2490">
        <f t="shared" si="80"/>
        <v>6.4063873487943601E-3</v>
      </c>
    </row>
    <row r="2491" spans="12:32">
      <c r="L2491" s="165">
        <v>333.82499999999999</v>
      </c>
      <c r="M2491">
        <f t="shared" si="81"/>
        <v>1.3983202874489772E-8</v>
      </c>
      <c r="AE2491" s="165">
        <v>14.061999999999999</v>
      </c>
      <c r="AF2491">
        <f t="shared" si="80"/>
        <v>6.4064900281397942E-3</v>
      </c>
    </row>
    <row r="2492" spans="12:32">
      <c r="L2492" s="165">
        <v>12.8239</v>
      </c>
      <c r="M2492">
        <f t="shared" si="81"/>
        <v>6.3563535069112399E-3</v>
      </c>
      <c r="AE2492" s="178">
        <v>14.062799999999999</v>
      </c>
      <c r="AF2492">
        <f t="shared" si="80"/>
        <v>6.4065216195582243E-3</v>
      </c>
    </row>
    <row r="2493" spans="12:32">
      <c r="L2493" s="165">
        <v>34.540199999999999</v>
      </c>
      <c r="M2493">
        <f t="shared" si="81"/>
        <v>6.8345818986001354E-3</v>
      </c>
      <c r="AE2493" s="165">
        <v>14.0661</v>
      </c>
      <c r="AF2493">
        <f t="shared" si="80"/>
        <v>6.4066519230844537E-3</v>
      </c>
    </row>
    <row r="2494" spans="12:32">
      <c r="L2494" s="165">
        <v>21.792899999999999</v>
      </c>
      <c r="M2494">
        <f t="shared" si="81"/>
        <v>6.6604950031162301E-3</v>
      </c>
      <c r="AE2494" s="165">
        <v>14.067299999999999</v>
      </c>
      <c r="AF2494">
        <f t="shared" si="80"/>
        <v>6.4066993017646446E-3</v>
      </c>
    </row>
    <row r="2495" spans="12:32">
      <c r="L2495" s="165">
        <v>218.86099999999999</v>
      </c>
      <c r="M2495">
        <f t="shared" si="81"/>
        <v>4.8035768664482247E-5</v>
      </c>
      <c r="AE2495" s="178">
        <v>14.0679</v>
      </c>
      <c r="AF2495">
        <f t="shared" si="80"/>
        <v>6.4067229902206591E-3</v>
      </c>
    </row>
    <row r="2496" spans="12:32">
      <c r="L2496" s="165">
        <v>25.5886</v>
      </c>
      <c r="M2496">
        <f t="shared" si="81"/>
        <v>6.7454159012518911E-3</v>
      </c>
      <c r="AE2496" s="165">
        <v>14.068300000000001</v>
      </c>
      <c r="AF2496">
        <f t="shared" si="80"/>
        <v>6.4067387821972258E-3</v>
      </c>
    </row>
    <row r="2497" spans="12:32">
      <c r="L2497" s="165">
        <v>17.031700000000001</v>
      </c>
      <c r="M2497">
        <f t="shared" si="81"/>
        <v>6.516403594740078E-3</v>
      </c>
      <c r="AE2497" s="178">
        <v>14.0685</v>
      </c>
      <c r="AF2497">
        <f t="shared" si="80"/>
        <v>6.4067466780872743E-3</v>
      </c>
    </row>
    <row r="2498" spans="12:32">
      <c r="L2498" s="165">
        <v>4.2953999999999999</v>
      </c>
      <c r="M2498">
        <f t="shared" si="81"/>
        <v>5.9483316308827985E-3</v>
      </c>
      <c r="AE2498" s="165">
        <v>14.0755</v>
      </c>
      <c r="AF2498">
        <f t="shared" si="80"/>
        <v>6.4070229929787982E-3</v>
      </c>
    </row>
    <row r="2499" spans="12:32">
      <c r="L2499" s="165"/>
      <c r="M2499">
        <f t="shared" si="81"/>
        <v>5.7065367181851909E-3</v>
      </c>
      <c r="AE2499" s="166">
        <v>14.079499999999999</v>
      </c>
      <c r="AF2499">
        <f t="shared" si="80"/>
        <v>6.4071808511789669E-3</v>
      </c>
    </row>
    <row r="2500" spans="12:32">
      <c r="L2500" s="165">
        <v>4.18743</v>
      </c>
      <c r="M2500">
        <f t="shared" si="81"/>
        <v>5.9425243705283955E-3</v>
      </c>
      <c r="AE2500" s="165">
        <v>14.079800000000001</v>
      </c>
      <c r="AF2500">
        <f t="shared" si="80"/>
        <v>6.4071926894877515E-3</v>
      </c>
    </row>
    <row r="2501" spans="12:32">
      <c r="L2501" s="165">
        <v>4.8661799999999999</v>
      </c>
      <c r="M2501">
        <f t="shared" si="81"/>
        <v>5.9787860138914807E-3</v>
      </c>
      <c r="AE2501" s="165">
        <v>14.0801</v>
      </c>
      <c r="AF2501">
        <f t="shared" ref="AF2501:AF2564" si="82">NORMDIST(AE2501,$N$9,$O$9,FALSE)</f>
        <v>6.4072045276491532E-3</v>
      </c>
    </row>
    <row r="2502" spans="12:32">
      <c r="L2502" s="165">
        <v>3.78437</v>
      </c>
      <c r="M2502">
        <f t="shared" si="81"/>
        <v>5.920716500215235E-3</v>
      </c>
      <c r="AE2502" s="165">
        <v>14.082700000000001</v>
      </c>
      <c r="AF2502">
        <f t="shared" si="82"/>
        <v>6.4073071188740418E-3</v>
      </c>
    </row>
    <row r="2503" spans="12:32">
      <c r="L2503" s="165">
        <v>5.0283499999999997</v>
      </c>
      <c r="M2503">
        <f t="shared" si="81"/>
        <v>5.9873626749848098E-3</v>
      </c>
      <c r="AE2503" s="165">
        <v>14.0937</v>
      </c>
      <c r="AF2503">
        <f t="shared" si="82"/>
        <v>6.4077410361641886E-3</v>
      </c>
    </row>
    <row r="2504" spans="12:32">
      <c r="L2504" s="165">
        <v>4.4522000000000004</v>
      </c>
      <c r="M2504">
        <f t="shared" si="81"/>
        <v>5.9567390681994547E-3</v>
      </c>
      <c r="AE2504" s="165">
        <v>14.0947</v>
      </c>
      <c r="AF2504">
        <f t="shared" si="82"/>
        <v>6.4077804733627935E-3</v>
      </c>
    </row>
    <row r="2505" spans="12:32">
      <c r="L2505" s="165">
        <v>23.711200000000002</v>
      </c>
      <c r="M2505">
        <f t="shared" ref="M2505:M2568" si="83">NORMDIST(L2505,$N$9,$O$9,FALSE)</f>
        <v>6.7068224250300089E-3</v>
      </c>
      <c r="AE2505" s="165">
        <v>14.095000000000001</v>
      </c>
      <c r="AF2505">
        <f t="shared" si="82"/>
        <v>6.4077923042029456E-3</v>
      </c>
    </row>
    <row r="2506" spans="12:32">
      <c r="L2506" s="165">
        <v>19.8367</v>
      </c>
      <c r="M2506">
        <f t="shared" si="83"/>
        <v>6.6062293648086181E-3</v>
      </c>
      <c r="AE2506" s="165">
        <v>14.0977</v>
      </c>
      <c r="AF2506">
        <f t="shared" si="82"/>
        <v>6.4078987751298392E-3</v>
      </c>
    </row>
    <row r="2507" spans="12:32">
      <c r="L2507" s="165">
        <v>36.320099999999996</v>
      </c>
      <c r="M2507">
        <f t="shared" si="83"/>
        <v>6.833268936398137E-3</v>
      </c>
      <c r="AE2507" s="165">
        <v>14.1035</v>
      </c>
      <c r="AF2507">
        <f t="shared" si="82"/>
        <v>6.4081274500716592E-3</v>
      </c>
    </row>
    <row r="2508" spans="12:32">
      <c r="L2508" s="165">
        <v>21.166799999999999</v>
      </c>
      <c r="M2508">
        <f t="shared" si="83"/>
        <v>6.6438904084915743E-3</v>
      </c>
      <c r="AE2508" s="166">
        <v>14.106400000000001</v>
      </c>
      <c r="AF2508">
        <f t="shared" si="82"/>
        <v>6.408241766874578E-3</v>
      </c>
    </row>
    <row r="2509" spans="12:32">
      <c r="L2509" s="165">
        <v>258.43299999999999</v>
      </c>
      <c r="M2509">
        <f t="shared" si="83"/>
        <v>4.5143940665808704E-6</v>
      </c>
      <c r="AE2509" s="202">
        <v>14.1067</v>
      </c>
      <c r="AF2509">
        <f t="shared" si="82"/>
        <v>6.4082535919642797E-3</v>
      </c>
    </row>
    <row r="2510" spans="12:32">
      <c r="L2510" s="165">
        <v>54.853000000000002</v>
      </c>
      <c r="M2510">
        <f t="shared" si="83"/>
        <v>6.4530575580714769E-3</v>
      </c>
      <c r="AE2510" s="165">
        <v>14.108700000000001</v>
      </c>
      <c r="AF2510">
        <f t="shared" si="82"/>
        <v>6.4083324221270105E-3</v>
      </c>
    </row>
    <row r="2511" spans="12:32">
      <c r="L2511" s="165">
        <v>17.718599999999999</v>
      </c>
      <c r="M2511">
        <f t="shared" si="83"/>
        <v>6.5396831691837626E-3</v>
      </c>
      <c r="AE2511" s="165">
        <v>14.1153</v>
      </c>
      <c r="AF2511">
        <f t="shared" si="82"/>
        <v>6.4085925151599315E-3</v>
      </c>
    </row>
    <row r="2512" spans="12:32">
      <c r="L2512" s="165">
        <v>17.831299999999999</v>
      </c>
      <c r="M2512">
        <f t="shared" si="83"/>
        <v>6.5434240544049137E-3</v>
      </c>
      <c r="AE2512" s="165">
        <v>14.116099999999999</v>
      </c>
      <c r="AF2512">
        <f t="shared" si="82"/>
        <v>6.4086240367375348E-3</v>
      </c>
    </row>
    <row r="2513" spans="12:32">
      <c r="L2513" s="203">
        <v>279.82799999999997</v>
      </c>
      <c r="M2513">
        <f t="shared" si="83"/>
        <v>1.038059576927677E-6</v>
      </c>
      <c r="AE2513" s="165">
        <v>14.1168</v>
      </c>
      <c r="AF2513">
        <f t="shared" si="82"/>
        <v>6.408651617257558E-3</v>
      </c>
    </row>
    <row r="2514" spans="12:32">
      <c r="L2514" s="165">
        <v>410.70600000000002</v>
      </c>
      <c r="M2514">
        <f t="shared" si="83"/>
        <v>6.9325999897206012E-12</v>
      </c>
      <c r="AE2514" s="165">
        <v>14.120699999999999</v>
      </c>
      <c r="AF2514">
        <f t="shared" si="82"/>
        <v>6.4088052654541258E-3</v>
      </c>
    </row>
    <row r="2515" spans="12:32">
      <c r="L2515" s="165">
        <v>23.5779</v>
      </c>
      <c r="M2515">
        <f t="shared" si="83"/>
        <v>6.7038268998411091E-3</v>
      </c>
      <c r="AE2515" s="165">
        <v>14.1218</v>
      </c>
      <c r="AF2515">
        <f t="shared" si="82"/>
        <v>6.408848597617871E-3</v>
      </c>
    </row>
    <row r="2516" spans="12:32">
      <c r="L2516" s="165">
        <v>23.793600000000001</v>
      </c>
      <c r="M2516">
        <f t="shared" si="83"/>
        <v>6.7086572925647483E-3</v>
      </c>
      <c r="AE2516" s="165">
        <v>14.1219</v>
      </c>
      <c r="AF2516">
        <f t="shared" si="82"/>
        <v>6.4088525368071435E-3</v>
      </c>
    </row>
    <row r="2517" spans="12:32">
      <c r="L2517" s="165">
        <v>17.138200000000001</v>
      </c>
      <c r="M2517">
        <f t="shared" si="83"/>
        <v>6.5200666742191308E-3</v>
      </c>
      <c r="AE2517" s="165">
        <v>14.122299999999999</v>
      </c>
      <c r="AF2517">
        <f t="shared" si="82"/>
        <v>6.408868293400336E-3</v>
      </c>
    </row>
    <row r="2518" spans="12:32">
      <c r="L2518" s="165">
        <v>41.512500000000003</v>
      </c>
      <c r="M2518">
        <f t="shared" si="83"/>
        <v>6.7932504782994728E-3</v>
      </c>
      <c r="AE2518" s="165">
        <v>14.1235</v>
      </c>
      <c r="AF2518">
        <f t="shared" si="82"/>
        <v>6.4089155616064439E-3</v>
      </c>
    </row>
    <row r="2519" spans="12:32">
      <c r="L2519" s="165">
        <v>21.5379</v>
      </c>
      <c r="M2519">
        <f t="shared" si="83"/>
        <v>6.6538196354869348E-3</v>
      </c>
      <c r="AE2519" s="165">
        <v>14.1244</v>
      </c>
      <c r="AF2519">
        <f t="shared" si="82"/>
        <v>6.4089510112121141E-3</v>
      </c>
    </row>
    <row r="2520" spans="12:32">
      <c r="L2520" s="165">
        <v>24.935500000000001</v>
      </c>
      <c r="M2520">
        <f t="shared" si="83"/>
        <v>6.7327551107031524E-3</v>
      </c>
      <c r="AE2520" s="165">
        <v>14.1275</v>
      </c>
      <c r="AF2520">
        <f t="shared" si="82"/>
        <v>6.4090731052468966E-3</v>
      </c>
    </row>
    <row r="2521" spans="12:32">
      <c r="L2521" s="165">
        <v>19.5976</v>
      </c>
      <c r="M2521">
        <f t="shared" si="83"/>
        <v>6.5991186705012311E-3</v>
      </c>
      <c r="AE2521" s="165">
        <v>14.1296</v>
      </c>
      <c r="AF2521">
        <f t="shared" si="82"/>
        <v>6.409155805159222E-3</v>
      </c>
    </row>
    <row r="2522" spans="12:32">
      <c r="L2522" s="165">
        <v>33.590000000000003</v>
      </c>
      <c r="M2522">
        <f t="shared" si="83"/>
        <v>6.8326811148369214E-3</v>
      </c>
      <c r="AE2522" s="165">
        <v>14.1303</v>
      </c>
      <c r="AF2522">
        <f t="shared" si="82"/>
        <v>6.4091833701901985E-3</v>
      </c>
    </row>
    <row r="2523" spans="12:32">
      <c r="L2523" s="165">
        <v>28.694299999999998</v>
      </c>
      <c r="M2523">
        <f t="shared" si="83"/>
        <v>6.794298372037137E-3</v>
      </c>
      <c r="AE2523" s="166">
        <v>14.1303</v>
      </c>
      <c r="AF2523">
        <f t="shared" si="82"/>
        <v>6.4091833701901985E-3</v>
      </c>
    </row>
    <row r="2524" spans="12:32">
      <c r="L2524" s="165">
        <v>14.8169</v>
      </c>
      <c r="M2524">
        <f t="shared" si="83"/>
        <v>6.4358321586504164E-3</v>
      </c>
      <c r="AE2524" s="165">
        <v>14.1371</v>
      </c>
      <c r="AF2524">
        <f t="shared" si="82"/>
        <v>6.4094511029732619E-3</v>
      </c>
    </row>
    <row r="2525" spans="12:32">
      <c r="L2525" s="165">
        <v>14.804500000000001</v>
      </c>
      <c r="M2525">
        <f t="shared" si="83"/>
        <v>6.4353577959897768E-3</v>
      </c>
      <c r="AE2525" s="166">
        <v>14.1378</v>
      </c>
      <c r="AF2525">
        <f t="shared" si="82"/>
        <v>6.4094786593973836E-3</v>
      </c>
    </row>
    <row r="2526" spans="12:32">
      <c r="L2526" s="165">
        <v>20.693999999999999</v>
      </c>
      <c r="M2526">
        <f t="shared" si="83"/>
        <v>6.6308732432103085E-3</v>
      </c>
      <c r="AE2526" s="165">
        <v>14.138400000000001</v>
      </c>
      <c r="AF2526">
        <f t="shared" si="82"/>
        <v>6.4095022785500685E-3</v>
      </c>
    </row>
    <row r="2527" spans="12:32">
      <c r="L2527" s="165">
        <v>14.8308</v>
      </c>
      <c r="M2527">
        <f t="shared" si="83"/>
        <v>6.4363636001394282E-3</v>
      </c>
      <c r="AE2527" s="165">
        <v>14.138999999999999</v>
      </c>
      <c r="AF2527">
        <f t="shared" si="82"/>
        <v>6.4095258971125129E-3</v>
      </c>
    </row>
    <row r="2528" spans="12:32">
      <c r="L2528" s="165">
        <v>15.658300000000001</v>
      </c>
      <c r="M2528">
        <f t="shared" si="83"/>
        <v>6.4674198774596096E-3</v>
      </c>
      <c r="AE2528" s="165">
        <v>14.1431</v>
      </c>
      <c r="AF2528">
        <f t="shared" si="82"/>
        <v>6.4096872748248511E-3</v>
      </c>
    </row>
    <row r="2529" spans="12:32">
      <c r="L2529" s="165">
        <v>45.668700000000001</v>
      </c>
      <c r="M2529">
        <f t="shared" si="83"/>
        <v>6.7229412113035602E-3</v>
      </c>
      <c r="AE2529" s="165">
        <v>14.144</v>
      </c>
      <c r="AF2529">
        <f t="shared" si="82"/>
        <v>6.4097226955114554E-3</v>
      </c>
    </row>
    <row r="2530" spans="12:32">
      <c r="L2530" s="165">
        <v>10.6784</v>
      </c>
      <c r="M2530">
        <f t="shared" si="83"/>
        <v>6.263722397983105E-3</v>
      </c>
      <c r="AE2530" s="165">
        <v>14.144500000000001</v>
      </c>
      <c r="AF2530">
        <f t="shared" si="82"/>
        <v>6.4097423730967718E-3</v>
      </c>
    </row>
    <row r="2531" spans="12:32">
      <c r="L2531" s="165">
        <v>28.7728</v>
      </c>
      <c r="M2531">
        <f t="shared" si="83"/>
        <v>6.7952892257821685E-3</v>
      </c>
      <c r="AE2531" s="165">
        <v>14.148899999999999</v>
      </c>
      <c r="AF2531">
        <f t="shared" si="82"/>
        <v>6.4099155181704835E-3</v>
      </c>
    </row>
    <row r="2532" spans="12:32">
      <c r="L2532" s="165">
        <v>22.738900000000001</v>
      </c>
      <c r="M2532">
        <f t="shared" si="83"/>
        <v>6.6842032431568181E-3</v>
      </c>
      <c r="AE2532" s="178">
        <v>14.1533</v>
      </c>
      <c r="AF2532">
        <f t="shared" si="82"/>
        <v>6.4100886314956262E-3</v>
      </c>
    </row>
    <row r="2533" spans="12:32">
      <c r="L2533" s="165">
        <v>12.157999999999999</v>
      </c>
      <c r="M2533">
        <f t="shared" si="83"/>
        <v>6.3283728767782373E-3</v>
      </c>
      <c r="AE2533" s="165">
        <v>14.154400000000001</v>
      </c>
      <c r="AF2533">
        <f t="shared" si="82"/>
        <v>6.4101319048658683E-3</v>
      </c>
    </row>
    <row r="2534" spans="12:32">
      <c r="L2534" s="165">
        <v>34.046300000000002</v>
      </c>
      <c r="M2534">
        <f t="shared" si="83"/>
        <v>6.8338198570481023E-3</v>
      </c>
      <c r="AE2534" s="165">
        <v>14.154999999999999</v>
      </c>
      <c r="AF2534">
        <f t="shared" si="82"/>
        <v>6.4101555076859209E-3</v>
      </c>
    </row>
    <row r="2535" spans="12:32">
      <c r="L2535" s="165">
        <v>44.795299999999997</v>
      </c>
      <c r="M2535">
        <f t="shared" si="83"/>
        <v>6.7404913671201107E-3</v>
      </c>
      <c r="AE2535" s="165">
        <v>14.1578</v>
      </c>
      <c r="AF2535">
        <f t="shared" si="82"/>
        <v>6.410265646372473E-3</v>
      </c>
    </row>
    <row r="2536" spans="12:32">
      <c r="L2536" s="165">
        <v>19.0947</v>
      </c>
      <c r="M2536">
        <f t="shared" si="83"/>
        <v>6.5838271212703284E-3</v>
      </c>
      <c r="AE2536" s="166">
        <v>14.160600000000001</v>
      </c>
      <c r="AF2536">
        <f t="shared" si="82"/>
        <v>6.4103757721998538E-3</v>
      </c>
    </row>
    <row r="2537" spans="12:32">
      <c r="L2537" s="165">
        <v>151.37700000000001</v>
      </c>
      <c r="M2537">
        <f t="shared" si="83"/>
        <v>9.384768893550624E-4</v>
      </c>
      <c r="AE2537" s="165">
        <v>14.1609</v>
      </c>
      <c r="AF2537">
        <f t="shared" si="82"/>
        <v>6.4103875706329212E-3</v>
      </c>
    </row>
    <row r="2538" spans="12:32">
      <c r="L2538" s="165">
        <v>93.531400000000005</v>
      </c>
      <c r="M2538">
        <f t="shared" si="83"/>
        <v>4.1384328236826065E-3</v>
      </c>
      <c r="AE2538" s="165">
        <v>14.164400000000001</v>
      </c>
      <c r="AF2538">
        <f t="shared" si="82"/>
        <v>6.4105252081104527E-3</v>
      </c>
    </row>
    <row r="2539" spans="12:32">
      <c r="L2539" s="165">
        <v>24.035</v>
      </c>
      <c r="M2539">
        <f t="shared" si="83"/>
        <v>6.7139586118269839E-3</v>
      </c>
      <c r="AE2539" s="165">
        <v>14.166700000000001</v>
      </c>
      <c r="AF2539">
        <f t="shared" si="82"/>
        <v>6.4106156446541787E-3</v>
      </c>
    </row>
    <row r="2540" spans="12:32">
      <c r="L2540" s="165">
        <v>16.4176</v>
      </c>
      <c r="M2540">
        <f t="shared" si="83"/>
        <v>6.4948998453335108E-3</v>
      </c>
      <c r="AE2540" s="165">
        <v>14.167299999999999</v>
      </c>
      <c r="AF2540">
        <f t="shared" si="82"/>
        <v>6.4106392353688053E-3</v>
      </c>
    </row>
    <row r="2541" spans="12:32">
      <c r="L2541" s="165">
        <v>12.1707</v>
      </c>
      <c r="M2541">
        <f t="shared" si="83"/>
        <v>6.3289130728576464E-3</v>
      </c>
      <c r="AE2541" s="165">
        <v>14.1678</v>
      </c>
      <c r="AF2541">
        <f t="shared" si="82"/>
        <v>6.4106588938465216E-3</v>
      </c>
    </row>
    <row r="2542" spans="12:32">
      <c r="L2542" s="165">
        <v>266.25700000000001</v>
      </c>
      <c r="M2542">
        <f t="shared" si="83"/>
        <v>2.6786565420509473E-6</v>
      </c>
      <c r="AE2542" s="165">
        <v>14.169499999999999</v>
      </c>
      <c r="AF2542">
        <f t="shared" si="82"/>
        <v>6.4107257296029301E-3</v>
      </c>
    </row>
    <row r="2543" spans="12:32">
      <c r="L2543" s="165">
        <v>23.230699999999999</v>
      </c>
      <c r="M2543">
        <f t="shared" si="83"/>
        <v>6.6958669375909311E-3</v>
      </c>
      <c r="AE2543" s="165">
        <v>14.1729</v>
      </c>
      <c r="AF2543">
        <f t="shared" si="82"/>
        <v>6.4108593868916841E-3</v>
      </c>
    </row>
    <row r="2544" spans="12:32">
      <c r="L2544" s="165">
        <v>16.756900000000002</v>
      </c>
      <c r="M2544">
        <f t="shared" si="83"/>
        <v>6.5068612594672845E-3</v>
      </c>
      <c r="AE2544" s="165">
        <v>14.176299999999999</v>
      </c>
      <c r="AF2544">
        <f t="shared" si="82"/>
        <v>6.4109930252139362E-3</v>
      </c>
    </row>
    <row r="2545" spans="12:32">
      <c r="L2545" s="165">
        <v>16.772099999999998</v>
      </c>
      <c r="M2545">
        <f t="shared" si="83"/>
        <v>6.5073924774190885E-3</v>
      </c>
      <c r="AE2545" s="165">
        <v>14.177</v>
      </c>
      <c r="AF2545">
        <f t="shared" si="82"/>
        <v>6.4110205366316392E-3</v>
      </c>
    </row>
    <row r="2546" spans="12:32">
      <c r="L2546" s="165">
        <v>25.317900000000002</v>
      </c>
      <c r="M2546">
        <f t="shared" si="83"/>
        <v>6.7402677073331047E-3</v>
      </c>
      <c r="AE2546" s="165">
        <v>14.187200000000001</v>
      </c>
      <c r="AF2546">
        <f t="shared" si="82"/>
        <v>6.4114213260696509E-3</v>
      </c>
    </row>
    <row r="2547" spans="12:32">
      <c r="L2547" s="165">
        <v>19.811800000000002</v>
      </c>
      <c r="M2547">
        <f t="shared" si="83"/>
        <v>6.6054936665861314E-3</v>
      </c>
      <c r="AE2547" s="165">
        <v>14.1877</v>
      </c>
      <c r="AF2547">
        <f t="shared" si="82"/>
        <v>6.4114409682208733E-3</v>
      </c>
    </row>
    <row r="2548" spans="12:32">
      <c r="L2548" s="165">
        <v>8.7643299999999993</v>
      </c>
      <c r="M2548">
        <f t="shared" si="83"/>
        <v>6.1751771216090835E-3</v>
      </c>
      <c r="AE2548" s="165">
        <v>14.189</v>
      </c>
      <c r="AF2548">
        <f t="shared" si="82"/>
        <v>6.4114920358938491E-3</v>
      </c>
    </row>
    <row r="2549" spans="12:32">
      <c r="L2549" s="165"/>
      <c r="M2549">
        <f t="shared" si="83"/>
        <v>5.7065367181851909E-3</v>
      </c>
      <c r="AE2549" s="165">
        <v>14.1943</v>
      </c>
      <c r="AF2549">
        <f t="shared" si="82"/>
        <v>6.4117002061623279E-3</v>
      </c>
    </row>
    <row r="2550" spans="12:32">
      <c r="L2550" s="165"/>
      <c r="M2550">
        <f t="shared" si="83"/>
        <v>5.7065367181851909E-3</v>
      </c>
      <c r="AE2550" s="165">
        <v>14.1958</v>
      </c>
      <c r="AF2550">
        <f t="shared" si="82"/>
        <v>6.4117591139050724E-3</v>
      </c>
    </row>
    <row r="2551" spans="12:32">
      <c r="L2551" s="165">
        <v>14.435499999999999</v>
      </c>
      <c r="M2551">
        <f t="shared" si="83"/>
        <v>6.4211250443615047E-3</v>
      </c>
      <c r="AE2551" s="165">
        <v>14.1996</v>
      </c>
      <c r="AF2551">
        <f t="shared" si="82"/>
        <v>6.4119083303236053E-3</v>
      </c>
    </row>
    <row r="2552" spans="12:32">
      <c r="L2552" s="165">
        <v>21.468599999999999</v>
      </c>
      <c r="M2552">
        <f t="shared" si="83"/>
        <v>6.6519847223916002E-3</v>
      </c>
      <c r="AE2552" s="165">
        <v>14.205299999999999</v>
      </c>
      <c r="AF2552">
        <f t="shared" si="82"/>
        <v>6.4121321105049152E-3</v>
      </c>
    </row>
    <row r="2553" spans="12:32">
      <c r="L2553" s="165">
        <v>20.366</v>
      </c>
      <c r="M2553">
        <f t="shared" si="83"/>
        <v>6.6216024521509025E-3</v>
      </c>
      <c r="AE2553" s="165">
        <v>14.206</v>
      </c>
      <c r="AF2553">
        <f t="shared" si="82"/>
        <v>6.4121595886041174E-3</v>
      </c>
    </row>
    <row r="2554" spans="12:32">
      <c r="L2554" s="165">
        <v>17.549199999999999</v>
      </c>
      <c r="M2554">
        <f t="shared" si="83"/>
        <v>6.5340184211418965E-3</v>
      </c>
      <c r="AE2554" s="165">
        <v>14.210100000000001</v>
      </c>
      <c r="AF2554">
        <f t="shared" si="82"/>
        <v>6.4123205156009343E-3</v>
      </c>
    </row>
    <row r="2555" spans="12:32">
      <c r="L2555" s="165">
        <v>13.5306</v>
      </c>
      <c r="M2555">
        <f t="shared" si="83"/>
        <v>6.3852747811827901E-3</v>
      </c>
      <c r="AE2555" s="166">
        <v>14.215400000000001</v>
      </c>
      <c r="AF2555">
        <f t="shared" si="82"/>
        <v>6.4125285022813101E-3</v>
      </c>
    </row>
    <row r="2556" spans="12:32">
      <c r="L2556" s="165">
        <v>13.462199999999999</v>
      </c>
      <c r="M2556">
        <f t="shared" si="83"/>
        <v>6.3825107057293119E-3</v>
      </c>
      <c r="AE2556" s="165">
        <v>14.216799999999999</v>
      </c>
      <c r="AF2556">
        <f t="shared" si="82"/>
        <v>6.4125834344578589E-3</v>
      </c>
    </row>
    <row r="2557" spans="12:32">
      <c r="L2557" s="165">
        <v>15.962899999999999</v>
      </c>
      <c r="M2557">
        <f t="shared" si="83"/>
        <v>6.4785614050144949E-3</v>
      </c>
      <c r="AE2557" s="165">
        <v>14.2174</v>
      </c>
      <c r="AF2557">
        <f t="shared" si="82"/>
        <v>6.4126069758339505E-3</v>
      </c>
    </row>
    <row r="2558" spans="12:32">
      <c r="L2558" s="165">
        <v>14.7652</v>
      </c>
      <c r="M2558">
        <f t="shared" si="83"/>
        <v>6.4338526848866841E-3</v>
      </c>
      <c r="AE2558" s="165">
        <v>14.2217</v>
      </c>
      <c r="AF2558">
        <f t="shared" si="82"/>
        <v>6.4127756717285338E-3</v>
      </c>
    </row>
    <row r="2559" spans="12:32">
      <c r="L2559" s="165">
        <v>16.912700000000001</v>
      </c>
      <c r="M2559">
        <f t="shared" si="83"/>
        <v>6.5122873637811565E-3</v>
      </c>
      <c r="AE2559" s="165">
        <v>14.222300000000001</v>
      </c>
      <c r="AF2559">
        <f t="shared" si="82"/>
        <v>6.4127992082764224E-3</v>
      </c>
    </row>
    <row r="2560" spans="12:32">
      <c r="L2560" s="165">
        <v>17.6358</v>
      </c>
      <c r="M2560">
        <f t="shared" si="83"/>
        <v>6.5369205970505434E-3</v>
      </c>
      <c r="AE2560" s="165">
        <v>14.2227</v>
      </c>
      <c r="AF2560">
        <f t="shared" si="82"/>
        <v>6.4128148989798812E-3</v>
      </c>
    </row>
    <row r="2561" spans="12:32">
      <c r="L2561" s="165">
        <v>20.711400000000001</v>
      </c>
      <c r="M2561">
        <f t="shared" si="83"/>
        <v>6.6313595607400463E-3</v>
      </c>
      <c r="AE2561" s="165">
        <v>14.2232</v>
      </c>
      <c r="AF2561">
        <f t="shared" si="82"/>
        <v>6.4128345119896773E-3</v>
      </c>
    </row>
    <row r="2562" spans="12:32">
      <c r="L2562" s="165">
        <v>35.4238</v>
      </c>
      <c r="M2562">
        <f t="shared" si="83"/>
        <v>6.8347244228800647E-3</v>
      </c>
      <c r="AE2562" s="178">
        <v>14.224</v>
      </c>
      <c r="AF2562">
        <f t="shared" si="82"/>
        <v>6.4128658919513177E-3</v>
      </c>
    </row>
    <row r="2563" spans="12:32">
      <c r="L2563" s="165">
        <v>10.927</v>
      </c>
      <c r="M2563">
        <f t="shared" si="83"/>
        <v>6.2748203313514701E-3</v>
      </c>
      <c r="AE2563" s="166">
        <v>14.2248</v>
      </c>
      <c r="AF2563">
        <f t="shared" si="82"/>
        <v>6.4128972708618259E-3</v>
      </c>
    </row>
    <row r="2564" spans="12:32">
      <c r="L2564" s="165">
        <v>18.049900000000001</v>
      </c>
      <c r="M2564">
        <f t="shared" si="83"/>
        <v>6.5506165873621637E-3</v>
      </c>
      <c r="AE2564" s="165">
        <v>14.2256</v>
      </c>
      <c r="AF2564">
        <f t="shared" si="82"/>
        <v>6.412928648721187E-3</v>
      </c>
    </row>
    <row r="2565" spans="12:32">
      <c r="L2565" s="165">
        <v>75.006699999999995</v>
      </c>
      <c r="M2565">
        <f t="shared" si="83"/>
        <v>5.4079626021497872E-3</v>
      </c>
      <c r="AE2565" s="165">
        <v>14.2271</v>
      </c>
      <c r="AF2565">
        <f t="shared" ref="AF2565:AF2628" si="84">NORMDIST(AE2565,$N$9,$O$9,FALSE)</f>
        <v>6.4129874793742575E-3</v>
      </c>
    </row>
    <row r="2566" spans="12:32">
      <c r="L2566" s="165">
        <v>6.9623100000000004</v>
      </c>
      <c r="M2566">
        <f t="shared" si="83"/>
        <v>6.0869744752153655E-3</v>
      </c>
      <c r="AE2566" s="165">
        <v>14.2317</v>
      </c>
      <c r="AF2566">
        <f t="shared" si="84"/>
        <v>6.4131678703323184E-3</v>
      </c>
    </row>
    <row r="2567" spans="12:32">
      <c r="L2567" s="165">
        <v>14.373100000000001</v>
      </c>
      <c r="M2567">
        <f t="shared" si="83"/>
        <v>6.4186959602467548E-3</v>
      </c>
      <c r="AE2567" s="165">
        <v>14.2334</v>
      </c>
      <c r="AF2567">
        <f t="shared" si="84"/>
        <v>6.4132345277597459E-3</v>
      </c>
    </row>
    <row r="2568" spans="12:32">
      <c r="L2568" s="165">
        <v>14.5609</v>
      </c>
      <c r="M2568">
        <f t="shared" si="83"/>
        <v>6.4259871397646081E-3</v>
      </c>
      <c r="AE2568" s="165">
        <v>14.2338</v>
      </c>
      <c r="AF2568">
        <f t="shared" si="84"/>
        <v>6.4132502111703881E-3</v>
      </c>
    </row>
    <row r="2569" spans="12:32">
      <c r="L2569" s="165">
        <v>11.715299999999999</v>
      </c>
      <c r="M2569">
        <f t="shared" ref="M2569:M2632" si="85">NORMDIST(L2569,$N$9,$O$9,FALSE)</f>
        <v>6.3093846829327949E-3</v>
      </c>
      <c r="AE2569" s="165">
        <v>14.2346</v>
      </c>
      <c r="AF2569">
        <f t="shared" si="84"/>
        <v>6.4132815772031662E-3</v>
      </c>
    </row>
    <row r="2570" spans="12:32">
      <c r="L2570" s="165">
        <v>15.1778</v>
      </c>
      <c r="M2570">
        <f t="shared" si="85"/>
        <v>6.4495262144696475E-3</v>
      </c>
      <c r="AE2570" s="166">
        <v>14.2357</v>
      </c>
      <c r="AF2570">
        <f t="shared" si="84"/>
        <v>6.413324703781564E-3</v>
      </c>
    </row>
    <row r="2571" spans="12:32">
      <c r="L2571" s="165">
        <v>14.0947</v>
      </c>
      <c r="M2571">
        <f t="shared" si="85"/>
        <v>6.4077804733627935E-3</v>
      </c>
      <c r="AE2571" s="165">
        <v>14.239599999999999</v>
      </c>
      <c r="AF2571">
        <f t="shared" si="84"/>
        <v>6.4134775910875763E-3</v>
      </c>
    </row>
    <row r="2572" spans="12:32">
      <c r="L2572" s="165">
        <v>27.674099999999999</v>
      </c>
      <c r="M2572">
        <f t="shared" si="85"/>
        <v>6.7803187203667225E-3</v>
      </c>
      <c r="AE2572" s="166">
        <v>14.239800000000001</v>
      </c>
      <c r="AF2572">
        <f t="shared" si="84"/>
        <v>6.4134854307886686E-3</v>
      </c>
    </row>
    <row r="2573" spans="12:32">
      <c r="L2573" s="165">
        <v>19.097100000000001</v>
      </c>
      <c r="M2573">
        <f t="shared" si="85"/>
        <v>6.5839011738979946E-3</v>
      </c>
      <c r="AE2573" s="165">
        <v>14.2483</v>
      </c>
      <c r="AF2573">
        <f t="shared" si="84"/>
        <v>6.4138185573348969E-3</v>
      </c>
    </row>
    <row r="2574" spans="12:32">
      <c r="L2574" s="165">
        <v>135.148</v>
      </c>
      <c r="M2574">
        <f t="shared" si="85"/>
        <v>1.5713246723851472E-3</v>
      </c>
      <c r="AE2574" s="165">
        <v>14.2483</v>
      </c>
      <c r="AF2574">
        <f t="shared" si="84"/>
        <v>6.4138185573348969E-3</v>
      </c>
    </row>
    <row r="2575" spans="12:32">
      <c r="L2575" s="165">
        <v>18.258199999999999</v>
      </c>
      <c r="M2575">
        <f t="shared" si="85"/>
        <v>6.5573920011135697E-3</v>
      </c>
      <c r="AE2575" s="165">
        <v>14.2486</v>
      </c>
      <c r="AF2575">
        <f t="shared" si="84"/>
        <v>6.4138303125735119E-3</v>
      </c>
    </row>
    <row r="2576" spans="12:32">
      <c r="L2576" s="165">
        <v>25.780200000000001</v>
      </c>
      <c r="M2576">
        <f t="shared" si="85"/>
        <v>6.748974407383361E-3</v>
      </c>
      <c r="AE2576" s="165">
        <v>14.251799999999999</v>
      </c>
      <c r="AF2576">
        <f t="shared" si="84"/>
        <v>6.4139556925832692E-3</v>
      </c>
    </row>
    <row r="2577" spans="12:32">
      <c r="L2577" s="165">
        <v>21.089700000000001</v>
      </c>
      <c r="M2577">
        <f t="shared" si="85"/>
        <v>6.6417956811147634E-3</v>
      </c>
      <c r="AE2577" s="165">
        <v>14.2538</v>
      </c>
      <c r="AF2577">
        <f t="shared" si="84"/>
        <v>6.4140340465442163E-3</v>
      </c>
    </row>
    <row r="2578" spans="12:32">
      <c r="L2578" s="165">
        <v>7.1603000000000003</v>
      </c>
      <c r="M2578">
        <f t="shared" si="85"/>
        <v>6.0968876269073165E-3</v>
      </c>
      <c r="AE2578" s="165">
        <v>14.2554</v>
      </c>
      <c r="AF2578">
        <f t="shared" si="84"/>
        <v>6.4140967249800597E-3</v>
      </c>
    </row>
    <row r="2579" spans="12:32">
      <c r="L2579" s="165">
        <v>13.9901</v>
      </c>
      <c r="M2579">
        <f t="shared" si="85"/>
        <v>6.4036464730159812E-3</v>
      </c>
      <c r="AE2579" s="165">
        <v>14.256</v>
      </c>
      <c r="AF2579">
        <f t="shared" si="84"/>
        <v>6.4141202283088446E-3</v>
      </c>
    </row>
    <row r="2580" spans="12:32">
      <c r="L2580" s="165">
        <v>14.742900000000001</v>
      </c>
      <c r="M2580">
        <f t="shared" si="85"/>
        <v>6.4329974993007537E-3</v>
      </c>
      <c r="AE2580" s="166">
        <v>14.2563</v>
      </c>
      <c r="AF2580">
        <f t="shared" si="84"/>
        <v>6.4141319797513712E-3</v>
      </c>
    </row>
    <row r="2581" spans="12:32">
      <c r="L2581" s="165">
        <v>14.8515</v>
      </c>
      <c r="M2581">
        <f t="shared" si="85"/>
        <v>6.4371544321054699E-3</v>
      </c>
      <c r="AE2581" s="165">
        <v>14.257400000000001</v>
      </c>
      <c r="AF2581">
        <f t="shared" si="84"/>
        <v>6.4141750671084978E-3</v>
      </c>
    </row>
    <row r="2582" spans="12:32">
      <c r="L2582" s="165">
        <v>9.55959</v>
      </c>
      <c r="M2582">
        <f t="shared" si="85"/>
        <v>6.2126241876107983E-3</v>
      </c>
      <c r="AE2582" s="165">
        <v>14.2585</v>
      </c>
      <c r="AF2582">
        <f t="shared" si="84"/>
        <v>6.4142181524769947E-3</v>
      </c>
    </row>
    <row r="2583" spans="12:32">
      <c r="L2583" s="165">
        <v>18.223299999999998</v>
      </c>
      <c r="M2583">
        <f t="shared" si="85"/>
        <v>6.5562621365498714E-3</v>
      </c>
      <c r="AE2583" s="165">
        <v>14.2592</v>
      </c>
      <c r="AF2583">
        <f t="shared" si="84"/>
        <v>6.414245569403342E-3</v>
      </c>
    </row>
    <row r="2584" spans="12:32">
      <c r="L2584" s="165">
        <v>10.2096</v>
      </c>
      <c r="M2584">
        <f t="shared" si="85"/>
        <v>6.2425396087425313E-3</v>
      </c>
      <c r="AE2584" s="165">
        <v>14.2597</v>
      </c>
      <c r="AF2584">
        <f t="shared" si="84"/>
        <v>6.414265152429096E-3</v>
      </c>
    </row>
    <row r="2585" spans="12:32">
      <c r="L2585" s="165">
        <v>12.0898</v>
      </c>
      <c r="M2585">
        <f t="shared" si="85"/>
        <v>6.3254676478839769E-3</v>
      </c>
      <c r="AE2585" s="166">
        <v>14.2615</v>
      </c>
      <c r="AF2585">
        <f t="shared" si="84"/>
        <v>6.4143356479195845E-3</v>
      </c>
    </row>
    <row r="2586" spans="12:32">
      <c r="L2586" s="165">
        <v>8.8945600000000002</v>
      </c>
      <c r="M2586">
        <f t="shared" si="85"/>
        <v>6.1813724458453494E-3</v>
      </c>
      <c r="AE2586" s="166">
        <v>14.2623</v>
      </c>
      <c r="AF2586">
        <f t="shared" si="84"/>
        <v>6.4143669775393233E-3</v>
      </c>
    </row>
    <row r="2587" spans="12:32">
      <c r="L2587" s="165">
        <v>24.14</v>
      </c>
      <c r="M2587">
        <f t="shared" si="85"/>
        <v>6.7162299441283334E-3</v>
      </c>
      <c r="AE2587" s="165">
        <v>14.2654</v>
      </c>
      <c r="AF2587">
        <f t="shared" si="84"/>
        <v>6.4144883698797487E-3</v>
      </c>
    </row>
    <row r="2588" spans="12:32">
      <c r="L2588" s="165">
        <v>24.762799999999999</v>
      </c>
      <c r="M2588">
        <f t="shared" si="85"/>
        <v>6.7292703303464887E-3</v>
      </c>
      <c r="AE2588" s="165">
        <v>14.2658</v>
      </c>
      <c r="AF2588">
        <f t="shared" si="84"/>
        <v>6.4145040322569338E-3</v>
      </c>
    </row>
    <row r="2589" spans="12:32">
      <c r="L2589" s="165">
        <v>13.266999999999999</v>
      </c>
      <c r="M2589">
        <f t="shared" si="85"/>
        <v>6.3745810239747005E-3</v>
      </c>
      <c r="AE2589" s="165">
        <v>14.266</v>
      </c>
      <c r="AF2589">
        <f t="shared" si="84"/>
        <v>6.4145118633469004E-3</v>
      </c>
    </row>
    <row r="2590" spans="12:32">
      <c r="L2590" s="165">
        <v>16.1175</v>
      </c>
      <c r="M2590">
        <f t="shared" si="85"/>
        <v>6.4841560804145973E-3</v>
      </c>
      <c r="AE2590" s="165">
        <v>14.2689</v>
      </c>
      <c r="AF2590">
        <f t="shared" si="84"/>
        <v>6.4146254067624833E-3</v>
      </c>
    </row>
    <row r="2591" spans="12:32">
      <c r="L2591" s="165">
        <v>20.893899999999999</v>
      </c>
      <c r="M2591">
        <f t="shared" si="85"/>
        <v>6.6364269223423977E-3</v>
      </c>
      <c r="AE2591" s="166">
        <v>14.278499999999999</v>
      </c>
      <c r="AF2591">
        <f t="shared" si="84"/>
        <v>6.4150011759839644E-3</v>
      </c>
    </row>
    <row r="2592" spans="12:32">
      <c r="L2592" s="165">
        <v>11.203200000000001</v>
      </c>
      <c r="M2592">
        <f t="shared" si="85"/>
        <v>6.2870396919289659E-3</v>
      </c>
      <c r="AE2592" s="165">
        <v>14.278600000000001</v>
      </c>
      <c r="AF2592">
        <f t="shared" si="84"/>
        <v>6.4150050894493061E-3</v>
      </c>
    </row>
    <row r="2593" spans="12:32">
      <c r="L2593" s="165">
        <v>5.6267100000000001</v>
      </c>
      <c r="M2593">
        <f t="shared" si="85"/>
        <v>6.0187126553275933E-3</v>
      </c>
      <c r="AE2593" s="165">
        <v>14.2806</v>
      </c>
      <c r="AF2593">
        <f t="shared" si="84"/>
        <v>6.4150833553032645E-3</v>
      </c>
    </row>
    <row r="2594" spans="12:32">
      <c r="L2594" s="165">
        <v>18.972100000000001</v>
      </c>
      <c r="M2594">
        <f t="shared" si="85"/>
        <v>6.5800305748419897E-3</v>
      </c>
      <c r="AE2594" s="165">
        <v>14.284599999999999</v>
      </c>
      <c r="AF2594">
        <f t="shared" si="84"/>
        <v>6.4152398672797676E-3</v>
      </c>
    </row>
    <row r="2595" spans="12:32">
      <c r="L2595" s="165">
        <v>18.408799999999999</v>
      </c>
      <c r="M2595">
        <f t="shared" si="85"/>
        <v>6.5622429056901637E-3</v>
      </c>
      <c r="AE2595" s="165">
        <v>14.2882</v>
      </c>
      <c r="AF2595">
        <f t="shared" si="84"/>
        <v>6.4153807055633639E-3</v>
      </c>
    </row>
    <row r="2596" spans="12:32">
      <c r="L2596" s="165">
        <v>277.11399999999998</v>
      </c>
      <c r="M2596">
        <f t="shared" si="85"/>
        <v>1.2601818954283298E-6</v>
      </c>
      <c r="AE2596" s="165">
        <v>14.290800000000001</v>
      </c>
      <c r="AF2596">
        <f t="shared" si="84"/>
        <v>6.4154824088468298E-3</v>
      </c>
    </row>
    <row r="2597" spans="12:32">
      <c r="L2597" s="165">
        <v>35.829500000000003</v>
      </c>
      <c r="M2597">
        <f t="shared" si="85"/>
        <v>6.8342652054319188E-3</v>
      </c>
      <c r="AE2597" s="165">
        <v>14.297700000000001</v>
      </c>
      <c r="AF2597">
        <f t="shared" si="84"/>
        <v>6.4157522598112032E-3</v>
      </c>
    </row>
    <row r="2598" spans="12:32">
      <c r="L2598" s="165">
        <v>18.035499999999999</v>
      </c>
      <c r="M2598">
        <f t="shared" si="85"/>
        <v>6.5501453718366034E-3</v>
      </c>
      <c r="AE2598" s="165">
        <v>14.3004</v>
      </c>
      <c r="AF2598">
        <f t="shared" si="84"/>
        <v>6.4158578323504729E-3</v>
      </c>
    </row>
    <row r="2599" spans="12:32">
      <c r="L2599" s="165">
        <v>26.480499999999999</v>
      </c>
      <c r="M2599">
        <f t="shared" si="85"/>
        <v>6.7613769443670615E-3</v>
      </c>
      <c r="AE2599" s="165">
        <v>14.3064</v>
      </c>
      <c r="AF2599">
        <f t="shared" si="84"/>
        <v>6.4160923950600489E-3</v>
      </c>
    </row>
    <row r="2600" spans="12:32">
      <c r="L2600" s="165">
        <v>18.7136</v>
      </c>
      <c r="M2600">
        <f t="shared" si="85"/>
        <v>6.5719377769099287E-3</v>
      </c>
      <c r="AE2600" s="165">
        <v>14.3109</v>
      </c>
      <c r="AF2600">
        <f t="shared" si="84"/>
        <v>6.4162682782268141E-3</v>
      </c>
    </row>
    <row r="2601" spans="12:32">
      <c r="L2601" s="165">
        <v>38.0854</v>
      </c>
      <c r="M2601">
        <f t="shared" si="85"/>
        <v>6.8256948764686297E-3</v>
      </c>
      <c r="AE2601" s="165">
        <v>14.314399999999999</v>
      </c>
      <c r="AF2601">
        <f t="shared" si="84"/>
        <v>6.4164050532118959E-3</v>
      </c>
    </row>
    <row r="2602" spans="12:32">
      <c r="L2602" s="165">
        <v>14.465199999999999</v>
      </c>
      <c r="M2602">
        <f t="shared" si="85"/>
        <v>6.4222789396591595E-3</v>
      </c>
      <c r="AE2602" s="165">
        <v>14.3149</v>
      </c>
      <c r="AF2602">
        <f t="shared" si="84"/>
        <v>6.4164245908501349E-3</v>
      </c>
    </row>
    <row r="2603" spans="12:32">
      <c r="L2603" s="165">
        <v>136.83000000000001</v>
      </c>
      <c r="M2603">
        <f t="shared" si="85"/>
        <v>1.4949479394521673E-3</v>
      </c>
      <c r="AE2603" s="166">
        <v>14.318</v>
      </c>
      <c r="AF2603">
        <f t="shared" si="84"/>
        <v>6.4165457150257609E-3</v>
      </c>
    </row>
    <row r="2604" spans="12:32">
      <c r="L2604" s="165">
        <v>86.608599999999996</v>
      </c>
      <c r="M2604">
        <f t="shared" si="85"/>
        <v>4.6278469346608571E-3</v>
      </c>
      <c r="AE2604" s="165">
        <v>14.3193</v>
      </c>
      <c r="AF2604">
        <f t="shared" si="84"/>
        <v>6.4165965043288314E-3</v>
      </c>
    </row>
    <row r="2605" spans="12:32">
      <c r="L2605" s="165">
        <v>194.70599999999999</v>
      </c>
      <c r="M2605">
        <f t="shared" si="85"/>
        <v>1.6230002624841505E-4</v>
      </c>
      <c r="AE2605" s="165">
        <v>14.323499999999999</v>
      </c>
      <c r="AF2605">
        <f t="shared" si="84"/>
        <v>6.416760573840107E-3</v>
      </c>
    </row>
    <row r="2606" spans="12:32">
      <c r="L2606" s="165">
        <v>93.876099999999994</v>
      </c>
      <c r="M2606">
        <f t="shared" si="85"/>
        <v>4.1139516670982762E-3</v>
      </c>
      <c r="AE2606" s="166">
        <v>14.3245</v>
      </c>
      <c r="AF2606">
        <f t="shared" si="84"/>
        <v>6.4167996337307891E-3</v>
      </c>
    </row>
    <row r="2607" spans="12:32">
      <c r="L2607" s="165">
        <v>12.445399999999999</v>
      </c>
      <c r="M2607">
        <f t="shared" si="85"/>
        <v>6.3405352982701139E-3</v>
      </c>
      <c r="AE2607" s="165">
        <v>14.327500000000001</v>
      </c>
      <c r="AF2607">
        <f t="shared" si="84"/>
        <v>6.4169168035284434E-3</v>
      </c>
    </row>
    <row r="2608" spans="12:32">
      <c r="L2608" s="165">
        <v>13.422700000000001</v>
      </c>
      <c r="M2608">
        <f t="shared" si="85"/>
        <v>6.3809110463397189E-3</v>
      </c>
      <c r="AE2608" s="165">
        <v>14.3302</v>
      </c>
      <c r="AF2608">
        <f t="shared" si="84"/>
        <v>6.4170222436818582E-3</v>
      </c>
    </row>
    <row r="2609" spans="12:32">
      <c r="L2609" s="165">
        <v>8.5965600000000002</v>
      </c>
      <c r="M2609">
        <f t="shared" si="85"/>
        <v>6.1671598384308449E-3</v>
      </c>
      <c r="AE2609" s="165">
        <v>14.330500000000001</v>
      </c>
      <c r="AF2609">
        <f t="shared" si="84"/>
        <v>6.4170339585138186E-3</v>
      </c>
    </row>
    <row r="2610" spans="12:32">
      <c r="L2610" s="165">
        <v>19.363700000000001</v>
      </c>
      <c r="M2610">
        <f t="shared" si="85"/>
        <v>6.5920629922796405E-3</v>
      </c>
      <c r="AE2610" s="165">
        <v>14.3314</v>
      </c>
      <c r="AF2610">
        <f t="shared" si="84"/>
        <v>6.4170691021209038E-3</v>
      </c>
    </row>
    <row r="2611" spans="12:32">
      <c r="L2611" s="165">
        <v>8.8576999999999995</v>
      </c>
      <c r="M2611">
        <f t="shared" si="85"/>
        <v>6.1796214264081464E-3</v>
      </c>
      <c r="AE2611" s="165">
        <v>14.3316</v>
      </c>
      <c r="AF2611">
        <f t="shared" si="84"/>
        <v>6.4170769116303154E-3</v>
      </c>
    </row>
    <row r="2612" spans="12:32">
      <c r="L2612" s="165">
        <v>8.5463100000000001</v>
      </c>
      <c r="M2612">
        <f t="shared" si="85"/>
        <v>6.164750638686615E-3</v>
      </c>
      <c r="AE2612" s="165">
        <v>14.332800000000001</v>
      </c>
      <c r="AF2612">
        <f t="shared" si="84"/>
        <v>6.4171237673041788E-3</v>
      </c>
    </row>
    <row r="2613" spans="12:32">
      <c r="L2613" s="165">
        <v>18.784300000000002</v>
      </c>
      <c r="M2613">
        <f t="shared" si="85"/>
        <v>6.5741629860239809E-3</v>
      </c>
      <c r="AE2613" s="165">
        <v>14.333500000000001</v>
      </c>
      <c r="AF2613">
        <f t="shared" si="84"/>
        <v>6.4171510986860232E-3</v>
      </c>
    </row>
    <row r="2614" spans="12:32">
      <c r="L2614" s="165">
        <v>15.686</v>
      </c>
      <c r="M2614">
        <f t="shared" si="85"/>
        <v>6.4684395649581786E-3</v>
      </c>
      <c r="AE2614" s="165">
        <v>14.3363</v>
      </c>
      <c r="AF2614">
        <f t="shared" si="84"/>
        <v>6.4172604161478602E-3</v>
      </c>
    </row>
    <row r="2615" spans="12:32">
      <c r="L2615" s="165">
        <v>14.120699999999999</v>
      </c>
      <c r="M2615">
        <f t="shared" si="85"/>
        <v>6.4088052654541258E-3</v>
      </c>
      <c r="AE2615" s="166">
        <v>14.339700000000001</v>
      </c>
      <c r="AF2615">
        <f t="shared" si="84"/>
        <v>6.4173931414301397E-3</v>
      </c>
    </row>
    <row r="2616" spans="12:32">
      <c r="L2616" s="165">
        <v>11.8001</v>
      </c>
      <c r="M2616">
        <f t="shared" si="85"/>
        <v>6.3130456089507394E-3</v>
      </c>
      <c r="AE2616" s="165">
        <v>14.3423</v>
      </c>
      <c r="AF2616">
        <f t="shared" si="84"/>
        <v>6.4174946243938614E-3</v>
      </c>
    </row>
    <row r="2617" spans="12:32">
      <c r="L2617" s="165">
        <v>15.392099999999999</v>
      </c>
      <c r="M2617">
        <f t="shared" si="85"/>
        <v>6.4575546156937294E-3</v>
      </c>
      <c r="AE2617" s="165">
        <v>14.3428</v>
      </c>
      <c r="AF2617">
        <f t="shared" si="84"/>
        <v>6.4175141390725608E-3</v>
      </c>
    </row>
    <row r="2618" spans="12:32">
      <c r="L2618" s="165"/>
      <c r="M2618">
        <f t="shared" si="85"/>
        <v>5.7065367181851909E-3</v>
      </c>
      <c r="AE2618" s="165">
        <v>14.343400000000001</v>
      </c>
      <c r="AF2618">
        <f t="shared" si="84"/>
        <v>6.4175375561437171E-3</v>
      </c>
    </row>
    <row r="2619" spans="12:32">
      <c r="L2619" s="165">
        <v>10.1355</v>
      </c>
      <c r="M2619">
        <f t="shared" si="85"/>
        <v>6.2391611170767684E-3</v>
      </c>
      <c r="AE2619" s="165">
        <v>14.345499999999999</v>
      </c>
      <c r="AF2619">
        <f t="shared" si="84"/>
        <v>6.4176195112253653E-3</v>
      </c>
    </row>
    <row r="2620" spans="12:32">
      <c r="L2620" s="165">
        <v>17.4739</v>
      </c>
      <c r="M2620">
        <f t="shared" si="85"/>
        <v>6.5314842969804981E-3</v>
      </c>
      <c r="AE2620" s="166">
        <v>14.345499999999999</v>
      </c>
      <c r="AF2620">
        <f t="shared" si="84"/>
        <v>6.4176195112253653E-3</v>
      </c>
    </row>
    <row r="2621" spans="12:32">
      <c r="L2621" s="165">
        <v>16.1861</v>
      </c>
      <c r="M2621">
        <f t="shared" si="85"/>
        <v>6.4866255529437899E-3</v>
      </c>
      <c r="AE2621" s="166">
        <v>14.347200000000001</v>
      </c>
      <c r="AF2621">
        <f t="shared" si="84"/>
        <v>6.417685850497408E-3</v>
      </c>
    </row>
    <row r="2622" spans="12:32">
      <c r="L2622" s="165">
        <v>14.0182</v>
      </c>
      <c r="M2622">
        <f t="shared" si="85"/>
        <v>6.4047587995051001E-3</v>
      </c>
      <c r="AE2622" s="165">
        <v>14.349299999999999</v>
      </c>
      <c r="AF2622">
        <f t="shared" si="84"/>
        <v>6.4177677924405476E-3</v>
      </c>
    </row>
    <row r="2623" spans="12:32">
      <c r="L2623" s="165">
        <v>10.048299999999999</v>
      </c>
      <c r="M2623">
        <f t="shared" si="85"/>
        <v>6.2351748191479973E-3</v>
      </c>
      <c r="AE2623" s="166">
        <v>14.3512</v>
      </c>
      <c r="AF2623">
        <f t="shared" si="84"/>
        <v>6.4178419241323094E-3</v>
      </c>
    </row>
    <row r="2624" spans="12:32">
      <c r="L2624" s="165">
        <v>19.286999999999999</v>
      </c>
      <c r="M2624">
        <f t="shared" si="85"/>
        <v>6.5897279123345023E-3</v>
      </c>
      <c r="AE2624" s="165">
        <v>14.3515</v>
      </c>
      <c r="AF2624">
        <f t="shared" si="84"/>
        <v>6.4178536285929028E-3</v>
      </c>
    </row>
    <row r="2625" spans="12:32">
      <c r="L2625" s="165">
        <v>24.4345</v>
      </c>
      <c r="M2625">
        <f t="shared" si="85"/>
        <v>6.7224885146661088E-3</v>
      </c>
      <c r="AE2625" s="166">
        <v>14.356400000000001</v>
      </c>
      <c r="AF2625">
        <f t="shared" si="84"/>
        <v>6.4180447804709504E-3</v>
      </c>
    </row>
    <row r="2626" spans="12:32">
      <c r="L2626" s="165">
        <v>11.8529</v>
      </c>
      <c r="M2626">
        <f t="shared" si="85"/>
        <v>6.3153193926964125E-3</v>
      </c>
      <c r="AE2626" s="165">
        <v>14.3628</v>
      </c>
      <c r="AF2626">
        <f t="shared" si="84"/>
        <v>6.4182943886825806E-3</v>
      </c>
    </row>
    <row r="2627" spans="12:32">
      <c r="L2627" s="165">
        <v>19.264500000000002</v>
      </c>
      <c r="M2627">
        <f t="shared" si="85"/>
        <v>6.5890409135174934E-3</v>
      </c>
      <c r="AE2627" s="165">
        <v>14.363099999999999</v>
      </c>
      <c r="AF2627">
        <f t="shared" si="84"/>
        <v>6.4183060874123616E-3</v>
      </c>
    </row>
    <row r="2628" spans="12:32">
      <c r="L2628" s="165">
        <v>10.5318</v>
      </c>
      <c r="M2628">
        <f t="shared" si="85"/>
        <v>6.2571339202261511E-3</v>
      </c>
      <c r="AE2628" s="165">
        <v>14.3643</v>
      </c>
      <c r="AF2628">
        <f t="shared" si="84"/>
        <v>6.4183528808491961E-3</v>
      </c>
    </row>
    <row r="2629" spans="12:32">
      <c r="L2629" s="165">
        <v>21.980799999999999</v>
      </c>
      <c r="M2629">
        <f t="shared" si="85"/>
        <v>6.6653367102060008E-3</v>
      </c>
      <c r="AE2629" s="165">
        <v>14.364599999999999</v>
      </c>
      <c r="AF2629">
        <f t="shared" ref="AF2629:AF2692" si="86">NORMDIST(AE2629,$N$9,$O$9,FALSE)</f>
        <v>6.4183645788378277E-3</v>
      </c>
    </row>
    <row r="2630" spans="12:32">
      <c r="L2630" s="165">
        <v>12.632300000000001</v>
      </c>
      <c r="M2630">
        <f t="shared" si="85"/>
        <v>6.3483746295956408E-3</v>
      </c>
      <c r="AE2630" s="165">
        <v>14.3651</v>
      </c>
      <c r="AF2630">
        <f t="shared" si="86"/>
        <v>6.4183840751561401E-3</v>
      </c>
    </row>
    <row r="2631" spans="12:32">
      <c r="L2631" s="165">
        <v>24.0214</v>
      </c>
      <c r="M2631">
        <f t="shared" si="85"/>
        <v>6.7136628871609077E-3</v>
      </c>
      <c r="AE2631" s="165">
        <v>14.371600000000001</v>
      </c>
      <c r="AF2631">
        <f t="shared" si="86"/>
        <v>6.4186374898223923E-3</v>
      </c>
    </row>
    <row r="2632" spans="12:32">
      <c r="L2632" s="165">
        <v>10.7692</v>
      </c>
      <c r="M2632">
        <f t="shared" si="85"/>
        <v>6.2677867696410176E-3</v>
      </c>
      <c r="AE2632" s="165">
        <v>14.373100000000001</v>
      </c>
      <c r="AF2632">
        <f t="shared" si="86"/>
        <v>6.4186959602467548E-3</v>
      </c>
    </row>
    <row r="2633" spans="12:32">
      <c r="L2633" s="165">
        <v>20.818100000000001</v>
      </c>
      <c r="M2633">
        <f t="shared" ref="M2633:M2696" si="87">NORMDIST(L2633,$N$9,$O$9,FALSE)</f>
        <v>6.6343296366856187E-3</v>
      </c>
      <c r="AE2633" s="166">
        <v>14.377000000000001</v>
      </c>
      <c r="AF2633">
        <f t="shared" si="86"/>
        <v>6.4188479660036504E-3</v>
      </c>
    </row>
    <row r="2634" spans="12:32">
      <c r="L2634" s="165">
        <v>15.4339</v>
      </c>
      <c r="M2634">
        <f t="shared" si="87"/>
        <v>6.4591116014490278E-3</v>
      </c>
      <c r="AE2634" s="166">
        <v>14.3772</v>
      </c>
      <c r="AF2634">
        <f t="shared" si="86"/>
        <v>6.4188557604952373E-3</v>
      </c>
    </row>
    <row r="2635" spans="12:32">
      <c r="L2635" s="165">
        <v>29.551400000000001</v>
      </c>
      <c r="M2635">
        <f t="shared" si="87"/>
        <v>6.8044583554546711E-3</v>
      </c>
      <c r="AE2635" s="165">
        <v>14.378</v>
      </c>
      <c r="AF2635">
        <f t="shared" si="86"/>
        <v>6.4188869378026059E-3</v>
      </c>
    </row>
    <row r="2636" spans="12:32">
      <c r="L2636" s="165">
        <v>13.5524</v>
      </c>
      <c r="M2636">
        <f t="shared" si="87"/>
        <v>6.3861541377961597E-3</v>
      </c>
      <c r="AE2636" s="165">
        <v>14.3825</v>
      </c>
      <c r="AF2636">
        <f t="shared" si="86"/>
        <v>6.4190622905099786E-3</v>
      </c>
    </row>
    <row r="2637" spans="12:32">
      <c r="L2637" s="165">
        <v>21.0626</v>
      </c>
      <c r="M2637">
        <f t="shared" si="87"/>
        <v>6.6410568067610384E-3</v>
      </c>
      <c r="AE2637" s="165">
        <v>14.3904</v>
      </c>
      <c r="AF2637">
        <f t="shared" si="86"/>
        <v>6.4193700512273945E-3</v>
      </c>
    </row>
    <row r="2638" spans="12:32">
      <c r="L2638" s="165">
        <v>22.8017</v>
      </c>
      <c r="M2638">
        <f t="shared" si="87"/>
        <v>6.6857179314068552E-3</v>
      </c>
      <c r="AE2638" s="165">
        <v>14.391400000000001</v>
      </c>
      <c r="AF2638">
        <f t="shared" si="86"/>
        <v>6.4194090009475086E-3</v>
      </c>
    </row>
    <row r="2639" spans="12:32">
      <c r="L2639" s="165">
        <v>60.583599999999997</v>
      </c>
      <c r="M2639">
        <f t="shared" si="87"/>
        <v>6.2117690876403123E-3</v>
      </c>
      <c r="AE2639" s="165">
        <v>14.3918</v>
      </c>
      <c r="AF2639">
        <f t="shared" si="86"/>
        <v>6.4194245803741411E-3</v>
      </c>
    </row>
    <row r="2640" spans="12:32">
      <c r="L2640" s="165">
        <v>94.157799999999995</v>
      </c>
      <c r="M2640">
        <f t="shared" si="87"/>
        <v>4.0939464264495755E-3</v>
      </c>
      <c r="AE2640" s="166">
        <v>14.3918</v>
      </c>
      <c r="AF2640">
        <f t="shared" si="86"/>
        <v>6.4194245803741411E-3</v>
      </c>
    </row>
    <row r="2641" spans="12:32">
      <c r="L2641" s="165">
        <v>13.5572</v>
      </c>
      <c r="M2641">
        <f t="shared" si="87"/>
        <v>6.3863476541985778E-3</v>
      </c>
      <c r="AE2641" s="165">
        <v>14.395300000000001</v>
      </c>
      <c r="AF2641">
        <f t="shared" si="86"/>
        <v>6.4195608891098564E-3</v>
      </c>
    </row>
    <row r="2642" spans="12:32">
      <c r="L2642" s="165">
        <v>18.442299999999999</v>
      </c>
      <c r="M2642">
        <f t="shared" si="87"/>
        <v>6.5633165053728942E-3</v>
      </c>
      <c r="AE2642" s="165">
        <v>14.396599999999999</v>
      </c>
      <c r="AF2642">
        <f t="shared" si="86"/>
        <v>6.4196115129270294E-3</v>
      </c>
    </row>
    <row r="2643" spans="12:32">
      <c r="L2643" s="165">
        <v>20.680599999999998</v>
      </c>
      <c r="M2643">
        <f t="shared" si="87"/>
        <v>6.6304983455075335E-3</v>
      </c>
      <c r="AE2643" s="165">
        <v>14.4078</v>
      </c>
      <c r="AF2643">
        <f t="shared" si="86"/>
        <v>6.4200475412093195E-3</v>
      </c>
    </row>
    <row r="2644" spans="12:32">
      <c r="L2644" s="165">
        <v>25.014399999999998</v>
      </c>
      <c r="M2644">
        <f t="shared" si="87"/>
        <v>6.7343281539269852E-3</v>
      </c>
      <c r="AE2644" s="165">
        <v>14.408799999999999</v>
      </c>
      <c r="AF2644">
        <f t="shared" si="86"/>
        <v>6.4200864622510866E-3</v>
      </c>
    </row>
    <row r="2645" spans="12:32">
      <c r="L2645" s="165">
        <v>18.222899999999999</v>
      </c>
      <c r="M2645">
        <f t="shared" si="87"/>
        <v>6.556249174355027E-3</v>
      </c>
      <c r="AE2645" s="165">
        <v>14.4099</v>
      </c>
      <c r="AF2645">
        <f t="shared" si="86"/>
        <v>6.4201292734930322E-3</v>
      </c>
    </row>
    <row r="2646" spans="12:32">
      <c r="L2646" s="165">
        <v>13.008100000000001</v>
      </c>
      <c r="M2646">
        <f t="shared" si="87"/>
        <v>6.3639690250303195E-3</v>
      </c>
      <c r="AE2646" s="165">
        <v>14.4137</v>
      </c>
      <c r="AF2646">
        <f t="shared" si="86"/>
        <v>6.4202771515263109E-3</v>
      </c>
    </row>
    <row r="2647" spans="12:32">
      <c r="L2647" s="165">
        <v>20.1127</v>
      </c>
      <c r="M2647">
        <f t="shared" si="87"/>
        <v>6.6143089648736464E-3</v>
      </c>
      <c r="AE2647" s="165">
        <v>14.423400000000001</v>
      </c>
      <c r="AF2647">
        <f t="shared" si="86"/>
        <v>6.4206545217147023E-3</v>
      </c>
    </row>
    <row r="2648" spans="12:32">
      <c r="L2648" s="165">
        <v>20.1416</v>
      </c>
      <c r="M2648">
        <f t="shared" si="87"/>
        <v>6.6151469976048474E-3</v>
      </c>
      <c r="AE2648" s="165">
        <v>14.4252</v>
      </c>
      <c r="AF2648">
        <f t="shared" si="86"/>
        <v>6.4207245321064753E-3</v>
      </c>
    </row>
    <row r="2649" spans="12:32">
      <c r="L2649" s="165">
        <v>20.9467</v>
      </c>
      <c r="M2649">
        <f t="shared" si="87"/>
        <v>6.6378816054522491E-3</v>
      </c>
      <c r="AE2649" s="165">
        <v>14.425700000000001</v>
      </c>
      <c r="AF2649">
        <f t="shared" si="86"/>
        <v>6.4207439784893447E-3</v>
      </c>
    </row>
    <row r="2650" spans="12:32">
      <c r="L2650" s="165">
        <v>22.370999999999999</v>
      </c>
      <c r="M2650">
        <f t="shared" si="87"/>
        <v>6.6751814340591286E-3</v>
      </c>
      <c r="AE2650" s="165">
        <v>14.4315</v>
      </c>
      <c r="AF2650">
        <f t="shared" si="86"/>
        <v>6.4209695264016457E-3</v>
      </c>
    </row>
    <row r="2651" spans="12:32">
      <c r="L2651" s="165">
        <v>14.210100000000001</v>
      </c>
      <c r="M2651">
        <f t="shared" si="87"/>
        <v>6.4123205156009343E-3</v>
      </c>
      <c r="AE2651" s="165">
        <v>14.435499999999999</v>
      </c>
      <c r="AF2651">
        <f t="shared" si="86"/>
        <v>6.4211250443615047E-3</v>
      </c>
    </row>
    <row r="2652" spans="12:32">
      <c r="L2652" s="165">
        <v>37.027000000000001</v>
      </c>
      <c r="M2652">
        <f t="shared" si="87"/>
        <v>6.8309849826043356E-3</v>
      </c>
      <c r="AE2652" s="165">
        <v>14.437799999999999</v>
      </c>
      <c r="AF2652">
        <f t="shared" si="86"/>
        <v>6.4212144552389478E-3</v>
      </c>
    </row>
    <row r="2653" spans="12:32">
      <c r="L2653" s="165">
        <v>17.5105</v>
      </c>
      <c r="M2653">
        <f t="shared" si="87"/>
        <v>6.5327172578707893E-3</v>
      </c>
      <c r="AE2653" s="165">
        <v>14.439299999999999</v>
      </c>
      <c r="AF2653">
        <f t="shared" si="86"/>
        <v>6.4212727619798963E-3</v>
      </c>
    </row>
    <row r="2654" spans="12:32">
      <c r="L2654" s="165">
        <v>19.503799999999998</v>
      </c>
      <c r="M2654">
        <f t="shared" si="87"/>
        <v>6.5963009748090167E-3</v>
      </c>
      <c r="AE2654" s="165">
        <v>14.4422</v>
      </c>
      <c r="AF2654">
        <f t="shared" si="86"/>
        <v>6.4213854778219209E-3</v>
      </c>
    </row>
    <row r="2655" spans="12:32">
      <c r="L2655" s="165">
        <v>11.582000000000001</v>
      </c>
      <c r="M2655">
        <f t="shared" si="87"/>
        <v>6.3036073441994642E-3</v>
      </c>
      <c r="AE2655" s="165">
        <v>14.443300000000001</v>
      </c>
      <c r="AF2655">
        <f t="shared" si="86"/>
        <v>6.4214282284777956E-3</v>
      </c>
    </row>
    <row r="2656" spans="12:32">
      <c r="L2656" s="165">
        <v>19.701000000000001</v>
      </c>
      <c r="M2656">
        <f t="shared" si="87"/>
        <v>6.6022063819313513E-3</v>
      </c>
      <c r="AE2656" s="205">
        <v>14.444000000000001</v>
      </c>
      <c r="AF2656">
        <f t="shared" si="86"/>
        <v>6.4214554324013694E-3</v>
      </c>
    </row>
    <row r="2657" spans="12:32">
      <c r="L2657" s="165">
        <v>18.5687</v>
      </c>
      <c r="M2657">
        <f t="shared" si="87"/>
        <v>6.5673494428082702E-3</v>
      </c>
      <c r="AE2657" s="165">
        <v>14.4511</v>
      </c>
      <c r="AF2657">
        <f t="shared" si="86"/>
        <v>6.4217313122314924E-3</v>
      </c>
    </row>
    <row r="2658" spans="12:32">
      <c r="L2658" s="165">
        <v>20.182200000000002</v>
      </c>
      <c r="M2658">
        <f t="shared" si="87"/>
        <v>6.6163217425558593E-3</v>
      </c>
      <c r="AE2658" s="166">
        <v>14.451499999999999</v>
      </c>
      <c r="AF2658">
        <f t="shared" si="86"/>
        <v>6.4217468522824355E-3</v>
      </c>
    </row>
    <row r="2659" spans="12:32">
      <c r="L2659" s="165">
        <v>11.6037</v>
      </c>
      <c r="M2659">
        <f t="shared" si="87"/>
        <v>6.3045497212912173E-3</v>
      </c>
      <c r="AE2659" s="166">
        <v>14.452199999999999</v>
      </c>
      <c r="AF2659">
        <f t="shared" si="86"/>
        <v>6.4217740467363803E-3</v>
      </c>
    </row>
    <row r="2660" spans="12:32">
      <c r="L2660" s="203">
        <v>11.089600000000001</v>
      </c>
      <c r="M2660">
        <f t="shared" si="87"/>
        <v>6.2820280673159673E-3</v>
      </c>
      <c r="AE2660" s="165">
        <v>14.4544</v>
      </c>
      <c r="AF2660">
        <f t="shared" si="86"/>
        <v>6.4218595097569513E-3</v>
      </c>
    </row>
    <row r="2661" spans="12:32">
      <c r="L2661" s="165">
        <v>18.1006</v>
      </c>
      <c r="M2661">
        <f t="shared" si="87"/>
        <v>6.5522727546226791E-3</v>
      </c>
      <c r="AE2661" s="165">
        <v>14.459199999999999</v>
      </c>
      <c r="AF2661">
        <f t="shared" si="86"/>
        <v>6.4220459468089771E-3</v>
      </c>
    </row>
    <row r="2662" spans="12:32">
      <c r="L2662" s="165">
        <v>12.048</v>
      </c>
      <c r="M2662">
        <f t="shared" si="87"/>
        <v>6.3236834157480324E-3</v>
      </c>
      <c r="AE2662" s="165">
        <v>14.463800000000001</v>
      </c>
      <c r="AF2662">
        <f t="shared" si="86"/>
        <v>6.4222245799745968E-3</v>
      </c>
    </row>
    <row r="2663" spans="12:32">
      <c r="L2663" s="165">
        <v>16.0032</v>
      </c>
      <c r="M2663">
        <f t="shared" si="87"/>
        <v>6.4800236994797811E-3</v>
      </c>
      <c r="AE2663" s="166">
        <v>14.4643</v>
      </c>
      <c r="AF2663">
        <f t="shared" si="86"/>
        <v>6.4222439945189735E-3</v>
      </c>
    </row>
    <row r="2664" spans="12:32">
      <c r="L2664" s="165">
        <v>24.5122</v>
      </c>
      <c r="M2664">
        <f t="shared" si="87"/>
        <v>6.7241121901405456E-3</v>
      </c>
      <c r="AE2664" s="165">
        <v>14.465199999999999</v>
      </c>
      <c r="AF2664">
        <f t="shared" si="86"/>
        <v>6.4222789396591595E-3</v>
      </c>
    </row>
    <row r="2665" spans="12:32">
      <c r="L2665" s="165">
        <v>7.4047599999999996</v>
      </c>
      <c r="M2665">
        <f t="shared" si="87"/>
        <v>6.1090527839759304E-3</v>
      </c>
      <c r="AE2665" s="165">
        <v>14.466100000000001</v>
      </c>
      <c r="AF2665">
        <f t="shared" si="86"/>
        <v>6.4223138834625755E-3</v>
      </c>
    </row>
    <row r="2666" spans="12:32">
      <c r="L2666" s="165">
        <v>393.02</v>
      </c>
      <c r="M2666">
        <f t="shared" si="87"/>
        <v>4.6542780567542846E-11</v>
      </c>
      <c r="AE2666" s="165">
        <v>14.466100000000001</v>
      </c>
      <c r="AF2666">
        <f t="shared" si="86"/>
        <v>6.4223138834625755E-3</v>
      </c>
    </row>
    <row r="2667" spans="12:32">
      <c r="L2667" s="165">
        <v>22.8538</v>
      </c>
      <c r="M2667">
        <f t="shared" si="87"/>
        <v>6.686968929451316E-3</v>
      </c>
      <c r="AE2667" s="165">
        <v>14.468299999999999</v>
      </c>
      <c r="AF2667">
        <f t="shared" si="86"/>
        <v>6.4223992960209166E-3</v>
      </c>
    </row>
    <row r="2668" spans="12:32">
      <c r="L2668" s="165">
        <v>20.035299999999999</v>
      </c>
      <c r="M2668">
        <f t="shared" si="87"/>
        <v>6.6120570839275153E-3</v>
      </c>
      <c r="AE2668" s="165">
        <v>14.47</v>
      </c>
      <c r="AF2668">
        <f t="shared" si="86"/>
        <v>6.4224652911630048E-3</v>
      </c>
    </row>
    <row r="2669" spans="12:32">
      <c r="L2669" s="165">
        <v>29.864599999999999</v>
      </c>
      <c r="M2669">
        <f t="shared" si="87"/>
        <v>6.8078085643186112E-3</v>
      </c>
      <c r="AE2669" s="165">
        <v>14.4726</v>
      </c>
      <c r="AF2669">
        <f t="shared" si="86"/>
        <v>6.422566215683434E-3</v>
      </c>
    </row>
    <row r="2670" spans="12:32">
      <c r="L2670" s="165">
        <v>13.8789</v>
      </c>
      <c r="M2670">
        <f t="shared" si="87"/>
        <v>6.3992320154248605E-3</v>
      </c>
      <c r="AE2670" s="166">
        <v>14.479200000000001</v>
      </c>
      <c r="AF2670">
        <f t="shared" si="86"/>
        <v>6.4228223585840244E-3</v>
      </c>
    </row>
    <row r="2671" spans="12:32">
      <c r="L2671" s="165">
        <v>17.215800000000002</v>
      </c>
      <c r="M2671">
        <f t="shared" si="87"/>
        <v>6.5227233558529055E-3</v>
      </c>
      <c r="AE2671" s="165">
        <v>14.480499999999999</v>
      </c>
      <c r="AF2671">
        <f t="shared" si="86"/>
        <v>6.4228728024970155E-3</v>
      </c>
    </row>
    <row r="2672" spans="12:32">
      <c r="L2672" s="165">
        <v>24.4451</v>
      </c>
      <c r="M2672">
        <f t="shared" si="87"/>
        <v>6.7227106985942005E-3</v>
      </c>
      <c r="AE2672" s="178">
        <v>14.4872</v>
      </c>
      <c r="AF2672">
        <f t="shared" si="86"/>
        <v>6.4231327384200237E-3</v>
      </c>
    </row>
    <row r="2673" spans="12:32">
      <c r="L2673" s="165">
        <v>12.959300000000001</v>
      </c>
      <c r="M2673">
        <f t="shared" si="87"/>
        <v>6.361956731545563E-3</v>
      </c>
      <c r="AE2673" s="166">
        <v>14.489599999999999</v>
      </c>
      <c r="AF2673">
        <f t="shared" si="86"/>
        <v>6.4232258317664321E-3</v>
      </c>
    </row>
    <row r="2674" spans="12:32">
      <c r="L2674" s="165">
        <v>18.3413</v>
      </c>
      <c r="M2674">
        <f t="shared" si="87"/>
        <v>6.5600736522286969E-3</v>
      </c>
      <c r="AE2674" s="165">
        <v>14.4937</v>
      </c>
      <c r="AF2674">
        <f t="shared" si="86"/>
        <v>6.4233848442316272E-3</v>
      </c>
    </row>
    <row r="2675" spans="12:32">
      <c r="L2675" s="165">
        <v>16.433900000000001</v>
      </c>
      <c r="M2675">
        <f t="shared" si="87"/>
        <v>6.4954789884563609E-3</v>
      </c>
      <c r="AE2675" s="165">
        <v>14.4945</v>
      </c>
      <c r="AF2675">
        <f t="shared" si="86"/>
        <v>6.4234158678176919E-3</v>
      </c>
    </row>
    <row r="2676" spans="12:32">
      <c r="L2676" s="165">
        <v>24.000800000000002</v>
      </c>
      <c r="M2676">
        <f t="shared" si="87"/>
        <v>6.7132142819603495E-3</v>
      </c>
      <c r="AE2676" s="165">
        <v>14.501799999999999</v>
      </c>
      <c r="AF2676">
        <f t="shared" si="86"/>
        <v>6.4236989092179607E-3</v>
      </c>
    </row>
    <row r="2677" spans="12:32">
      <c r="L2677" s="165">
        <v>19.8446</v>
      </c>
      <c r="M2677">
        <f t="shared" si="87"/>
        <v>6.6064625449921126E-3</v>
      </c>
      <c r="AE2677" s="165">
        <v>14.502800000000001</v>
      </c>
      <c r="AF2677">
        <f t="shared" si="86"/>
        <v>6.4237376751589475E-3</v>
      </c>
    </row>
    <row r="2678" spans="12:32">
      <c r="L2678" s="165">
        <v>16.330500000000001</v>
      </c>
      <c r="M2678">
        <f t="shared" si="87"/>
        <v>6.4917974548655347E-3</v>
      </c>
      <c r="AE2678" s="165">
        <v>14.504</v>
      </c>
      <c r="AF2678">
        <f t="shared" si="86"/>
        <v>6.4237841921080622E-3</v>
      </c>
    </row>
    <row r="2679" spans="12:32">
      <c r="L2679" s="165">
        <v>34.615499999999997</v>
      </c>
      <c r="M2679">
        <f t="shared" si="87"/>
        <v>6.8346550950555479E-3</v>
      </c>
      <c r="AE2679" s="165">
        <v>14.5076</v>
      </c>
      <c r="AF2679">
        <f t="shared" si="86"/>
        <v>6.4239237286853211E-3</v>
      </c>
    </row>
    <row r="2680" spans="12:32">
      <c r="L2680" s="165">
        <v>31.389700000000001</v>
      </c>
      <c r="M2680">
        <f t="shared" si="87"/>
        <v>6.8213384428595205E-3</v>
      </c>
      <c r="AE2680" s="165">
        <v>14.5083</v>
      </c>
      <c r="AF2680">
        <f t="shared" si="86"/>
        <v>6.4239508583117735E-3</v>
      </c>
    </row>
    <row r="2681" spans="12:32">
      <c r="L2681" s="165">
        <v>22.652799999999999</v>
      </c>
      <c r="M2681">
        <f t="shared" si="87"/>
        <v>6.6821145618938139E-3</v>
      </c>
      <c r="AE2681" s="165">
        <v>14.516500000000001</v>
      </c>
      <c r="AF2681">
        <f t="shared" si="86"/>
        <v>6.424268602232208E-3</v>
      </c>
    </row>
    <row r="2682" spans="12:32">
      <c r="L2682" s="165">
        <v>18.323399999999999</v>
      </c>
      <c r="M2682">
        <f t="shared" si="87"/>
        <v>6.5594970470500558E-3</v>
      </c>
      <c r="AE2682" s="178">
        <v>14.5185</v>
      </c>
      <c r="AF2682">
        <f t="shared" si="86"/>
        <v>6.4243460838995453E-3</v>
      </c>
    </row>
    <row r="2683" spans="12:32">
      <c r="L2683" s="165">
        <v>42.649500000000003</v>
      </c>
      <c r="M2683">
        <f t="shared" si="87"/>
        <v>6.7773570226816833E-3</v>
      </c>
      <c r="AE2683" s="165">
        <v>14.519600000000001</v>
      </c>
      <c r="AF2683">
        <f t="shared" si="86"/>
        <v>6.4243886959998052E-3</v>
      </c>
    </row>
    <row r="2684" spans="12:32">
      <c r="L2684" s="165">
        <v>45.899500000000003</v>
      </c>
      <c r="M2684">
        <f t="shared" si="87"/>
        <v>6.7180598671794179E-3</v>
      </c>
      <c r="AE2684" s="165">
        <v>14.5238</v>
      </c>
      <c r="AF2684">
        <f t="shared" si="86"/>
        <v>6.4245513783578448E-3</v>
      </c>
    </row>
    <row r="2685" spans="12:32">
      <c r="L2685" s="165">
        <v>49.731499999999997</v>
      </c>
      <c r="M2685">
        <f t="shared" si="87"/>
        <v>6.6223817927696955E-3</v>
      </c>
      <c r="AE2685" s="165">
        <v>14.5246</v>
      </c>
      <c r="AF2685">
        <f t="shared" si="86"/>
        <v>6.4245823621692337E-3</v>
      </c>
    </row>
    <row r="2686" spans="12:32">
      <c r="L2686" s="165">
        <v>14.5374</v>
      </c>
      <c r="M2686">
        <f t="shared" si="87"/>
        <v>6.4250779593258171E-3</v>
      </c>
      <c r="AE2686" s="165">
        <v>14.525</v>
      </c>
      <c r="AF2686">
        <f t="shared" si="86"/>
        <v>6.4245978536783812E-3</v>
      </c>
    </row>
    <row r="2687" spans="12:32">
      <c r="L2687" s="165">
        <v>14.1235</v>
      </c>
      <c r="M2687">
        <f t="shared" si="87"/>
        <v>6.4089155616064439E-3</v>
      </c>
      <c r="AE2687" s="165">
        <v>14.5276</v>
      </c>
      <c r="AF2687">
        <f t="shared" si="86"/>
        <v>6.4246985420438191E-3</v>
      </c>
    </row>
    <row r="2688" spans="12:32">
      <c r="L2688" s="165">
        <v>21.6967</v>
      </c>
      <c r="M2688">
        <f t="shared" si="87"/>
        <v>6.657990828791374E-3</v>
      </c>
      <c r="AE2688" s="165">
        <v>14.529400000000001</v>
      </c>
      <c r="AF2688">
        <f t="shared" si="86"/>
        <v>6.424768242830366E-3</v>
      </c>
    </row>
    <row r="2689" spans="12:32">
      <c r="L2689" s="165">
        <v>27.629300000000001</v>
      </c>
      <c r="M2689">
        <f t="shared" si="87"/>
        <v>6.7796580193593943E-3</v>
      </c>
      <c r="AE2689" s="165">
        <v>14.5374</v>
      </c>
      <c r="AF2689">
        <f t="shared" si="86"/>
        <v>6.4250779593258171E-3</v>
      </c>
    </row>
    <row r="2690" spans="12:32">
      <c r="L2690" s="165">
        <v>34.906799999999997</v>
      </c>
      <c r="M2690">
        <f t="shared" si="87"/>
        <v>6.8348311442998902E-3</v>
      </c>
      <c r="AE2690" s="165">
        <v>14.543799999999999</v>
      </c>
      <c r="AF2690">
        <f t="shared" si="86"/>
        <v>6.4253256563667482E-3</v>
      </c>
    </row>
    <row r="2691" spans="12:32">
      <c r="L2691" s="165">
        <v>105.831</v>
      </c>
      <c r="M2691">
        <f t="shared" si="87"/>
        <v>3.2773374140016866E-3</v>
      </c>
      <c r="AE2691" s="165">
        <v>14.547000000000001</v>
      </c>
      <c r="AF2691">
        <f t="shared" si="86"/>
        <v>6.4254494794991259E-3</v>
      </c>
    </row>
    <row r="2692" spans="12:32">
      <c r="L2692" s="165">
        <v>92.765299999999996</v>
      </c>
      <c r="M2692">
        <f t="shared" si="87"/>
        <v>4.1928417732879624E-3</v>
      </c>
      <c r="AE2692" s="165">
        <v>14.552099999999999</v>
      </c>
      <c r="AF2692">
        <f t="shared" si="86"/>
        <v>6.4256467876299649E-3</v>
      </c>
    </row>
    <row r="2693" spans="12:32">
      <c r="L2693" s="165">
        <v>94.926299999999998</v>
      </c>
      <c r="M2693">
        <f t="shared" si="87"/>
        <v>4.0393853713938553E-3</v>
      </c>
      <c r="AE2693" s="165">
        <v>14.5532</v>
      </c>
      <c r="AF2693">
        <f t="shared" ref="AF2693:AF2756" si="88">NORMDIST(AE2693,$N$9,$O$9,FALSE)</f>
        <v>6.4256893386484522E-3</v>
      </c>
    </row>
    <row r="2694" spans="12:32">
      <c r="L2694" s="165">
        <v>14.7966</v>
      </c>
      <c r="M2694">
        <f t="shared" si="87"/>
        <v>6.4350554478472587E-3</v>
      </c>
      <c r="AE2694" s="165">
        <v>14.556100000000001</v>
      </c>
      <c r="AF2694">
        <f t="shared" si="88"/>
        <v>6.4258015090175417E-3</v>
      </c>
    </row>
    <row r="2695" spans="12:32">
      <c r="L2695" s="165">
        <v>16.0639</v>
      </c>
      <c r="M2695">
        <f t="shared" si="87"/>
        <v>6.4822210031310517E-3</v>
      </c>
      <c r="AE2695" s="166">
        <v>14.559900000000001</v>
      </c>
      <c r="AF2695">
        <f t="shared" si="88"/>
        <v>6.4259484698337638E-3</v>
      </c>
    </row>
    <row r="2696" spans="12:32">
      <c r="L2696" s="165">
        <v>35.725700000000003</v>
      </c>
      <c r="M2696">
        <f t="shared" si="87"/>
        <v>6.8344141269553087E-3</v>
      </c>
      <c r="AE2696" s="165">
        <v>14.5609</v>
      </c>
      <c r="AF2696">
        <f t="shared" si="88"/>
        <v>6.4259871397646081E-3</v>
      </c>
    </row>
    <row r="2697" spans="12:32">
      <c r="L2697" s="165">
        <v>112.191</v>
      </c>
      <c r="M2697">
        <f t="shared" ref="M2697:M2760" si="89">NORMDIST(L2697,$N$9,$O$9,FALSE)</f>
        <v>2.8547514194498013E-3</v>
      </c>
      <c r="AE2697" s="165">
        <v>14.565300000000001</v>
      </c>
      <c r="AF2697">
        <f t="shared" si="88"/>
        <v>6.426157267816735E-3</v>
      </c>
    </row>
    <row r="2698" spans="12:32">
      <c r="L2698" s="165">
        <v>25.305399999999999</v>
      </c>
      <c r="M2698">
        <f t="shared" si="89"/>
        <v>6.740026574622273E-3</v>
      </c>
      <c r="AE2698" s="165">
        <v>14.5672</v>
      </c>
      <c r="AF2698">
        <f t="shared" si="88"/>
        <v>6.4262307223062042E-3</v>
      </c>
    </row>
    <row r="2699" spans="12:32">
      <c r="L2699" s="165">
        <v>20.0932</v>
      </c>
      <c r="M2699">
        <f t="shared" si="89"/>
        <v>6.613742654162506E-3</v>
      </c>
      <c r="AE2699" s="165">
        <v>14.567500000000001</v>
      </c>
      <c r="AF2699">
        <f t="shared" si="88"/>
        <v>6.4262423198377834E-3</v>
      </c>
    </row>
    <row r="2700" spans="12:32">
      <c r="L2700" s="165">
        <v>7.1364299999999998</v>
      </c>
      <c r="M2700">
        <f t="shared" si="89"/>
        <v>6.09569534388937E-3</v>
      </c>
      <c r="AE2700" s="166">
        <v>14.574999999999999</v>
      </c>
      <c r="AF2700">
        <f t="shared" si="88"/>
        <v>6.4265322097548632E-3</v>
      </c>
    </row>
    <row r="2701" spans="12:32">
      <c r="L2701" s="165">
        <v>44.179099999999998</v>
      </c>
      <c r="M2701">
        <f t="shared" si="89"/>
        <v>6.7519912640966167E-3</v>
      </c>
      <c r="AE2701" s="166">
        <v>14.578200000000001</v>
      </c>
      <c r="AF2701">
        <f t="shared" si="88"/>
        <v>6.426655867805108E-3</v>
      </c>
    </row>
    <row r="2702" spans="12:32">
      <c r="L2702" s="165">
        <v>17.1723</v>
      </c>
      <c r="M2702">
        <f t="shared" si="89"/>
        <v>6.5212353941259968E-3</v>
      </c>
      <c r="AE2702" s="165">
        <v>14.5794</v>
      </c>
      <c r="AF2702">
        <f t="shared" si="88"/>
        <v>6.426702235207373E-3</v>
      </c>
    </row>
    <row r="2703" spans="12:32">
      <c r="L2703" s="165">
        <v>19.7911</v>
      </c>
      <c r="M2703">
        <f t="shared" si="89"/>
        <v>6.604881209432715E-3</v>
      </c>
      <c r="AE2703" s="166">
        <v>14.5799</v>
      </c>
      <c r="AF2703">
        <f t="shared" si="88"/>
        <v>6.4267215542553402E-3</v>
      </c>
    </row>
    <row r="2704" spans="12:32">
      <c r="L2704" s="165">
        <v>22.400400000000001</v>
      </c>
      <c r="M2704">
        <f t="shared" si="89"/>
        <v>6.6759116966383135E-3</v>
      </c>
      <c r="AE2704" s="165">
        <v>14.5884</v>
      </c>
      <c r="AF2704">
        <f t="shared" si="88"/>
        <v>6.4270499147987626E-3</v>
      </c>
    </row>
    <row r="2705" spans="12:32">
      <c r="L2705" s="165">
        <v>26.121400000000001</v>
      </c>
      <c r="M2705">
        <f t="shared" si="89"/>
        <v>6.7551357923574581E-3</v>
      </c>
      <c r="AE2705" s="165">
        <v>14.5908</v>
      </c>
      <c r="AF2705">
        <f t="shared" si="88"/>
        <v>6.4271426067257897E-3</v>
      </c>
    </row>
    <row r="2706" spans="12:32">
      <c r="L2706" s="165">
        <v>18.563099999999999</v>
      </c>
      <c r="M2706">
        <f t="shared" si="89"/>
        <v>6.5671713679048118E-3</v>
      </c>
      <c r="AE2706" s="178">
        <v>14.5929</v>
      </c>
      <c r="AF2706">
        <f t="shared" si="88"/>
        <v>6.4272237043447276E-3</v>
      </c>
    </row>
    <row r="2707" spans="12:32">
      <c r="L2707" s="165">
        <v>14.1431</v>
      </c>
      <c r="M2707">
        <f t="shared" si="89"/>
        <v>6.4096872748248511E-3</v>
      </c>
      <c r="AE2707" s="166">
        <v>14.5951</v>
      </c>
      <c r="AF2707">
        <f t="shared" si="88"/>
        <v>6.427308655929216E-3</v>
      </c>
    </row>
    <row r="2708" spans="12:32">
      <c r="L2708" s="165">
        <v>15.9762</v>
      </c>
      <c r="M2708">
        <f t="shared" si="89"/>
        <v>6.4790443034445765E-3</v>
      </c>
      <c r="AE2708" s="165">
        <v>14.5962</v>
      </c>
      <c r="AF2708">
        <f t="shared" si="88"/>
        <v>6.4273511287184192E-3</v>
      </c>
    </row>
    <row r="2709" spans="12:32">
      <c r="L2709" s="165">
        <v>12.3378</v>
      </c>
      <c r="M2709">
        <f t="shared" si="89"/>
        <v>6.3359970506937854E-3</v>
      </c>
      <c r="AE2709" s="165">
        <v>14.596399999999999</v>
      </c>
      <c r="AF2709">
        <f t="shared" si="88"/>
        <v>6.4273588508286308E-3</v>
      </c>
    </row>
    <row r="2710" spans="12:32">
      <c r="L2710" s="165">
        <v>16.589200000000002</v>
      </c>
      <c r="M2710">
        <f t="shared" si="89"/>
        <v>6.5009740013801665E-3</v>
      </c>
      <c r="AE2710" s="165">
        <v>14.597200000000001</v>
      </c>
      <c r="AF2710">
        <f t="shared" si="88"/>
        <v>6.4273897386076242E-3</v>
      </c>
    </row>
    <row r="2711" spans="12:32">
      <c r="L2711" s="165">
        <v>22.195799999999998</v>
      </c>
      <c r="M2711">
        <f t="shared" si="89"/>
        <v>6.670796227777831E-3</v>
      </c>
      <c r="AE2711" s="165">
        <v>14.5977</v>
      </c>
      <c r="AF2711">
        <f t="shared" si="88"/>
        <v>6.4274090429317339E-3</v>
      </c>
    </row>
    <row r="2712" spans="12:32">
      <c r="L2712" s="165">
        <v>14.741400000000001</v>
      </c>
      <c r="M2712">
        <f t="shared" si="89"/>
        <v>6.4329399459825964E-3</v>
      </c>
      <c r="AE2712" s="165">
        <v>14.601699999999999</v>
      </c>
      <c r="AF2712">
        <f t="shared" si="88"/>
        <v>6.4275634626323021E-3</v>
      </c>
    </row>
    <row r="2713" spans="12:32">
      <c r="L2713" s="165">
        <v>11.954499999999999</v>
      </c>
      <c r="M2713">
        <f t="shared" si="89"/>
        <v>6.3196824587983414E-3</v>
      </c>
      <c r="AE2713" s="165">
        <v>14.601699999999999</v>
      </c>
      <c r="AF2713">
        <f t="shared" si="88"/>
        <v>6.4275634626323021E-3</v>
      </c>
    </row>
    <row r="2714" spans="12:32">
      <c r="L2714" s="165">
        <v>16.380099999999999</v>
      </c>
      <c r="M2714">
        <f t="shared" si="89"/>
        <v>6.4935657342189814E-3</v>
      </c>
      <c r="AE2714" s="165">
        <v>14.605700000000001</v>
      </c>
      <c r="AF2714">
        <f t="shared" si="88"/>
        <v>6.4277178558561519E-3</v>
      </c>
    </row>
    <row r="2715" spans="12:32">
      <c r="L2715" s="165">
        <v>22.7943</v>
      </c>
      <c r="M2715">
        <f t="shared" si="89"/>
        <v>6.6855398334363294E-3</v>
      </c>
      <c r="AE2715" s="165">
        <v>14.6076</v>
      </c>
      <c r="AF2715">
        <f t="shared" si="88"/>
        <v>6.4277911833617533E-3</v>
      </c>
    </row>
    <row r="2716" spans="12:32">
      <c r="L2716" s="165">
        <v>24.370899999999999</v>
      </c>
      <c r="M2716">
        <f t="shared" si="89"/>
        <v>6.7211509103625002E-3</v>
      </c>
      <c r="AE2716" s="165">
        <v>14.607699999999999</v>
      </c>
      <c r="AF2716">
        <f t="shared" si="88"/>
        <v>6.4277950425386584E-3</v>
      </c>
    </row>
    <row r="2717" spans="12:32">
      <c r="L2717" s="165"/>
      <c r="M2717">
        <f t="shared" si="89"/>
        <v>5.7065367181851909E-3</v>
      </c>
      <c r="AE2717" s="165">
        <v>14.61</v>
      </c>
      <c r="AF2717">
        <f t="shared" si="88"/>
        <v>6.4278837990395955E-3</v>
      </c>
    </row>
    <row r="2718" spans="12:32">
      <c r="L2718" s="165"/>
      <c r="M2718">
        <f t="shared" si="89"/>
        <v>5.7065367181851909E-3</v>
      </c>
      <c r="AE2718" s="165">
        <v>14.615</v>
      </c>
      <c r="AF2718">
        <f t="shared" si="88"/>
        <v>6.4280767177492008E-3</v>
      </c>
    </row>
    <row r="2719" spans="12:32">
      <c r="L2719" s="165">
        <v>43.422600000000003</v>
      </c>
      <c r="M2719">
        <f t="shared" si="89"/>
        <v>6.7651052572348753E-3</v>
      </c>
      <c r="AE2719" s="165">
        <v>14.6151</v>
      </c>
      <c r="AF2719">
        <f t="shared" si="88"/>
        <v>6.4280805757013235E-3</v>
      </c>
    </row>
    <row r="2720" spans="12:32">
      <c r="L2720" s="165">
        <v>20.7834</v>
      </c>
      <c r="M2720">
        <f t="shared" si="89"/>
        <v>6.6333660219954991E-3</v>
      </c>
      <c r="AE2720" s="165">
        <v>14.6159</v>
      </c>
      <c r="AF2720">
        <f t="shared" si="88"/>
        <v>6.4281114387224163E-3</v>
      </c>
    </row>
    <row r="2721" spans="12:32">
      <c r="L2721" s="165">
        <v>18.841699999999999</v>
      </c>
      <c r="M2721">
        <f t="shared" si="89"/>
        <v>6.5759630493441145E-3</v>
      </c>
      <c r="AE2721" s="165">
        <v>14.6159</v>
      </c>
      <c r="AF2721">
        <f t="shared" si="88"/>
        <v>6.4281114387224163E-3</v>
      </c>
    </row>
    <row r="2722" spans="12:32">
      <c r="L2722" s="165">
        <v>69.089799999999997</v>
      </c>
      <c r="M2722">
        <f t="shared" si="89"/>
        <v>5.7667399408468534E-3</v>
      </c>
      <c r="AE2722" s="165">
        <v>14.6166</v>
      </c>
      <c r="AF2722">
        <f t="shared" si="88"/>
        <v>6.4281384429968631E-3</v>
      </c>
    </row>
    <row r="2723" spans="12:32">
      <c r="L2723" s="165">
        <v>17.726500000000001</v>
      </c>
      <c r="M2723">
        <f t="shared" si="89"/>
        <v>6.5399461211990695E-3</v>
      </c>
      <c r="AE2723" s="165">
        <v>14.6181</v>
      </c>
      <c r="AF2723">
        <f t="shared" si="88"/>
        <v>6.428196306568025E-3</v>
      </c>
    </row>
    <row r="2724" spans="12:32">
      <c r="L2724" s="165">
        <v>13.4618</v>
      </c>
      <c r="M2724">
        <f t="shared" si="89"/>
        <v>6.3824945192870438E-3</v>
      </c>
      <c r="AE2724" s="165">
        <v>14.6187</v>
      </c>
      <c r="AF2724">
        <f t="shared" si="88"/>
        <v>6.4282194509536371E-3</v>
      </c>
    </row>
    <row r="2725" spans="12:32">
      <c r="L2725" s="165">
        <v>23.009599999999999</v>
      </c>
      <c r="M2725">
        <f t="shared" si="89"/>
        <v>6.6906795091854487E-3</v>
      </c>
      <c r="AE2725" s="165">
        <v>14.6219</v>
      </c>
      <c r="AF2725">
        <f t="shared" si="88"/>
        <v>6.4283428776122148E-3</v>
      </c>
    </row>
    <row r="2726" spans="12:32">
      <c r="L2726" s="165">
        <v>23.275200000000002</v>
      </c>
      <c r="M2726">
        <f t="shared" si="89"/>
        <v>6.6968998623264647E-3</v>
      </c>
      <c r="AE2726" s="165">
        <v>14.622</v>
      </c>
      <c r="AF2726">
        <f t="shared" si="88"/>
        <v>6.4283467344221513E-3</v>
      </c>
    </row>
    <row r="2727" spans="12:32">
      <c r="L2727" s="165">
        <v>247.30699999999999</v>
      </c>
      <c r="M2727">
        <f t="shared" si="89"/>
        <v>9.1941496524529702E-6</v>
      </c>
      <c r="AE2727" s="165">
        <v>14.6243</v>
      </c>
      <c r="AF2727">
        <f t="shared" si="88"/>
        <v>6.4284354364815607E-3</v>
      </c>
    </row>
    <row r="2728" spans="12:32">
      <c r="L2728" s="165">
        <v>284.79700000000003</v>
      </c>
      <c r="M2728">
        <f t="shared" si="89"/>
        <v>7.2378420004318886E-7</v>
      </c>
      <c r="AE2728" s="166">
        <v>14.6297</v>
      </c>
      <c r="AF2728">
        <f t="shared" si="88"/>
        <v>6.4286436590714193E-3</v>
      </c>
    </row>
    <row r="2729" spans="12:32">
      <c r="L2729" s="165">
        <v>275.35500000000002</v>
      </c>
      <c r="M2729">
        <f t="shared" si="89"/>
        <v>1.4272847596387814E-6</v>
      </c>
      <c r="AE2729" s="165">
        <v>14.6351</v>
      </c>
      <c r="AF2729">
        <f t="shared" si="88"/>
        <v>6.4288518333808619E-3</v>
      </c>
    </row>
    <row r="2730" spans="12:32">
      <c r="L2730" s="165">
        <v>263.00299999999999</v>
      </c>
      <c r="M2730">
        <f t="shared" si="89"/>
        <v>3.3353547434423593E-6</v>
      </c>
      <c r="AE2730" s="165">
        <v>14.639200000000001</v>
      </c>
      <c r="AF2730">
        <f t="shared" si="88"/>
        <v>6.4290098594048019E-3</v>
      </c>
    </row>
    <row r="2731" spans="12:32">
      <c r="L2731" s="165">
        <v>288.62400000000002</v>
      </c>
      <c r="M2731">
        <f t="shared" si="89"/>
        <v>5.455618439797036E-7</v>
      </c>
      <c r="AE2731" s="165">
        <v>14.642200000000001</v>
      </c>
      <c r="AF2731">
        <f t="shared" si="88"/>
        <v>6.429125470566361E-3</v>
      </c>
    </row>
    <row r="2732" spans="12:32">
      <c r="L2732" s="165">
        <v>273.37900000000002</v>
      </c>
      <c r="M2732">
        <f t="shared" si="89"/>
        <v>1.6397925343861797E-6</v>
      </c>
      <c r="AE2732" s="166">
        <v>14.643800000000001</v>
      </c>
      <c r="AF2732">
        <f t="shared" si="88"/>
        <v>6.4291871237580813E-3</v>
      </c>
    </row>
    <row r="2733" spans="12:32">
      <c r="L2733" s="165">
        <v>292.63200000000001</v>
      </c>
      <c r="M2733">
        <f t="shared" si="89"/>
        <v>4.0389745756998911E-7</v>
      </c>
      <c r="AE2733" s="165">
        <v>14.645899999999999</v>
      </c>
      <c r="AF2733">
        <f t="shared" si="88"/>
        <v>6.4292680371379881E-3</v>
      </c>
    </row>
    <row r="2734" spans="12:32">
      <c r="L2734" s="165">
        <v>16.3414</v>
      </c>
      <c r="M2734">
        <f t="shared" si="89"/>
        <v>6.4921864091445685E-3</v>
      </c>
      <c r="AE2734" s="166">
        <v>14.6463</v>
      </c>
      <c r="AF2734">
        <f t="shared" si="88"/>
        <v>6.4292834483822437E-3</v>
      </c>
    </row>
    <row r="2735" spans="12:32">
      <c r="L2735" s="165">
        <v>9.2385400000000004</v>
      </c>
      <c r="M2735">
        <f t="shared" si="89"/>
        <v>6.1976178602766666E-3</v>
      </c>
      <c r="AE2735" s="165">
        <v>14.649100000000001</v>
      </c>
      <c r="AF2735">
        <f t="shared" si="88"/>
        <v>6.4293913196719274E-3</v>
      </c>
    </row>
    <row r="2736" spans="12:32">
      <c r="L2736" s="165">
        <v>22.401</v>
      </c>
      <c r="M2736">
        <f t="shared" si="89"/>
        <v>6.6759265831523766E-3</v>
      </c>
      <c r="AE2736" s="165">
        <v>14.6556</v>
      </c>
      <c r="AF2736">
        <f t="shared" si="88"/>
        <v>6.4296416851017885E-3</v>
      </c>
    </row>
    <row r="2737" spans="12:32">
      <c r="L2737" s="165">
        <v>19.3917</v>
      </c>
      <c r="M2737">
        <f t="shared" si="89"/>
        <v>6.5929128030595141E-3</v>
      </c>
      <c r="AE2737" s="166">
        <v>14.656599999999999</v>
      </c>
      <c r="AF2737">
        <f t="shared" si="88"/>
        <v>6.4296801966483904E-3</v>
      </c>
    </row>
    <row r="2738" spans="12:32">
      <c r="L2738" s="165">
        <v>15.684699999999999</v>
      </c>
      <c r="M2738">
        <f t="shared" si="89"/>
        <v>6.4683917385729732E-3</v>
      </c>
      <c r="AE2738" s="165">
        <v>14.6608</v>
      </c>
      <c r="AF2738">
        <f t="shared" si="88"/>
        <v>6.4298419270538559E-3</v>
      </c>
    </row>
    <row r="2739" spans="12:32">
      <c r="L2739" s="165">
        <v>15.5556</v>
      </c>
      <c r="M2739">
        <f t="shared" si="89"/>
        <v>6.4636280020327107E-3</v>
      </c>
      <c r="AE2739" s="165">
        <v>14.662699999999999</v>
      </c>
      <c r="AF2739">
        <f t="shared" si="88"/>
        <v>6.4299150812081674E-3</v>
      </c>
    </row>
    <row r="2740" spans="12:32">
      <c r="L2740" s="165">
        <v>11.5602</v>
      </c>
      <c r="M2740">
        <f t="shared" si="89"/>
        <v>6.302659889035063E-3</v>
      </c>
      <c r="AE2740" s="165">
        <v>14.6629</v>
      </c>
      <c r="AF2740">
        <f t="shared" si="88"/>
        <v>6.4299227812975425E-3</v>
      </c>
    </row>
    <row r="2741" spans="12:32">
      <c r="L2741" s="165">
        <v>27.7272</v>
      </c>
      <c r="M2741">
        <f t="shared" si="89"/>
        <v>6.7810967379037081E-3</v>
      </c>
      <c r="AE2741" s="165">
        <v>14.6639</v>
      </c>
      <c r="AF2741">
        <f t="shared" si="88"/>
        <v>6.4299612807503428E-3</v>
      </c>
    </row>
    <row r="2742" spans="12:32">
      <c r="L2742" s="165">
        <v>63.1023</v>
      </c>
      <c r="M2742">
        <f t="shared" si="89"/>
        <v>6.0899942419538628E-3</v>
      </c>
      <c r="AE2742" s="166">
        <v>14.6647</v>
      </c>
      <c r="AF2742">
        <f t="shared" si="88"/>
        <v>6.429992079119675E-3</v>
      </c>
    </row>
    <row r="2743" spans="12:32">
      <c r="L2743" s="165">
        <v>12.999700000000001</v>
      </c>
      <c r="M2743">
        <f t="shared" si="89"/>
        <v>6.3636229182361054E-3</v>
      </c>
      <c r="AE2743" s="165">
        <v>14.6675</v>
      </c>
      <c r="AF2743">
        <f t="shared" si="88"/>
        <v>6.4300998650617253E-3</v>
      </c>
    </row>
    <row r="2744" spans="12:32">
      <c r="L2744" s="165">
        <v>35.951300000000003</v>
      </c>
      <c r="M2744">
        <f t="shared" si="89"/>
        <v>6.8340629037867227E-3</v>
      </c>
      <c r="AE2744" s="166">
        <v>14.6744</v>
      </c>
      <c r="AF2744">
        <f t="shared" si="88"/>
        <v>6.4303654249680334E-3</v>
      </c>
    </row>
    <row r="2745" spans="12:32">
      <c r="L2745" s="165">
        <v>30.918399999999998</v>
      </c>
      <c r="M2745">
        <f t="shared" si="89"/>
        <v>6.8176513669776532E-3</v>
      </c>
      <c r="AE2745" s="165">
        <v>14.6751</v>
      </c>
      <c r="AF2745">
        <f t="shared" si="88"/>
        <v>6.4303923614202228E-3</v>
      </c>
    </row>
    <row r="2746" spans="12:32">
      <c r="L2746" s="165">
        <v>8.8006499999999992</v>
      </c>
      <c r="M2746">
        <f t="shared" si="89"/>
        <v>6.1769074103104156E-3</v>
      </c>
      <c r="AE2746" s="165">
        <v>14.675800000000001</v>
      </c>
      <c r="AF2746">
        <f t="shared" si="88"/>
        <v>6.4304192970603925E-3</v>
      </c>
    </row>
    <row r="2747" spans="12:32">
      <c r="L2747" s="165">
        <v>9.3224699999999991</v>
      </c>
      <c r="M2747">
        <f t="shared" si="89"/>
        <v>6.2015554764728899E-3</v>
      </c>
      <c r="AE2747" s="166">
        <v>14.6777</v>
      </c>
      <c r="AF2747">
        <f t="shared" si="88"/>
        <v>6.4304924039903771E-3</v>
      </c>
    </row>
    <row r="2748" spans="12:32">
      <c r="L2748" s="165">
        <v>9.8745700000000003</v>
      </c>
      <c r="M2748">
        <f t="shared" si="89"/>
        <v>6.2271990135040044E-3</v>
      </c>
      <c r="AE2748" s="165">
        <v>14.6785</v>
      </c>
      <c r="AF2748">
        <f t="shared" si="88"/>
        <v>6.4305231840657952E-3</v>
      </c>
    </row>
    <row r="2749" spans="12:32">
      <c r="L2749" s="165">
        <v>8.4107099999999999</v>
      </c>
      <c r="M2749">
        <f t="shared" si="89"/>
        <v>6.158231314194405E-3</v>
      </c>
      <c r="AE2749" s="165">
        <v>14.680300000000001</v>
      </c>
      <c r="AF2749">
        <f t="shared" si="88"/>
        <v>6.4305924353573948E-3</v>
      </c>
    </row>
    <row r="2750" spans="12:32">
      <c r="L2750" s="165">
        <v>11.791499999999999</v>
      </c>
      <c r="M2750">
        <f t="shared" si="89"/>
        <v>6.3126748461458824E-3</v>
      </c>
      <c r="AE2750" s="165">
        <v>14.6812</v>
      </c>
      <c r="AF2750">
        <f t="shared" si="88"/>
        <v>6.430627058989522E-3</v>
      </c>
    </row>
    <row r="2751" spans="12:32">
      <c r="L2751" s="165">
        <v>69.097999999999999</v>
      </c>
      <c r="M2751">
        <f t="shared" si="89"/>
        <v>5.7662676103289899E-3</v>
      </c>
      <c r="AE2751" s="165">
        <v>14.682600000000001</v>
      </c>
      <c r="AF2751">
        <f t="shared" si="88"/>
        <v>6.4306809153044358E-3</v>
      </c>
    </row>
    <row r="2752" spans="12:32">
      <c r="L2752" s="165">
        <v>12.834899999999999</v>
      </c>
      <c r="M2752">
        <f t="shared" si="89"/>
        <v>6.3568098095681267E-3</v>
      </c>
      <c r="AE2752" s="166">
        <v>14.6829</v>
      </c>
      <c r="AF2752">
        <f t="shared" si="88"/>
        <v>6.4306924555207054E-3</v>
      </c>
    </row>
    <row r="2753" spans="12:32">
      <c r="L2753" s="165">
        <v>10.9857</v>
      </c>
      <c r="M2753">
        <f t="shared" si="89"/>
        <v>6.2774270505474841E-3</v>
      </c>
      <c r="AE2753" s="165">
        <v>14.6854</v>
      </c>
      <c r="AF2753">
        <f t="shared" si="88"/>
        <v>6.430788618188501E-3</v>
      </c>
    </row>
    <row r="2754" spans="12:32">
      <c r="L2754" s="165">
        <v>11.0603</v>
      </c>
      <c r="M2754">
        <f t="shared" si="89"/>
        <v>6.2807322452000918E-3</v>
      </c>
      <c r="AE2754" s="165">
        <v>14.6881</v>
      </c>
      <c r="AF2754">
        <f t="shared" si="88"/>
        <v>6.430892462233921E-3</v>
      </c>
    </row>
    <row r="2755" spans="12:32">
      <c r="L2755" s="165">
        <v>15.855700000000001</v>
      </c>
      <c r="M2755">
        <f t="shared" si="89"/>
        <v>6.4746582103761569E-3</v>
      </c>
      <c r="AE2755" s="165">
        <v>14.6913</v>
      </c>
      <c r="AF2755">
        <f t="shared" si="88"/>
        <v>6.431015521010267E-3</v>
      </c>
    </row>
    <row r="2756" spans="12:32">
      <c r="L2756" s="165">
        <v>20.8811</v>
      </c>
      <c r="M2756">
        <f t="shared" si="89"/>
        <v>6.6360735021287511E-3</v>
      </c>
      <c r="AE2756" s="165">
        <v>14.6937</v>
      </c>
      <c r="AF2756">
        <f t="shared" si="88"/>
        <v>6.43110780395277E-3</v>
      </c>
    </row>
    <row r="2757" spans="12:32">
      <c r="L2757" s="165">
        <v>26.100200000000001</v>
      </c>
      <c r="M2757">
        <f t="shared" si="89"/>
        <v>6.7547595243884128E-3</v>
      </c>
      <c r="AE2757" s="165">
        <v>14.696</v>
      </c>
      <c r="AF2757">
        <f t="shared" ref="AF2757:AF2820" si="90">NORMDIST(AE2757,$N$9,$O$9,FALSE)</f>
        <v>6.4311962328123277E-3</v>
      </c>
    </row>
    <row r="2758" spans="12:32">
      <c r="L2758" s="165">
        <v>12.8071</v>
      </c>
      <c r="M2758">
        <f t="shared" si="89"/>
        <v>6.3556562358847964E-3</v>
      </c>
      <c r="AE2758" s="165">
        <v>14.700799999999999</v>
      </c>
      <c r="AF2758">
        <f t="shared" si="90"/>
        <v>6.43138075174704E-3</v>
      </c>
    </row>
    <row r="2759" spans="12:32">
      <c r="L2759" s="165">
        <v>13.899699999999999</v>
      </c>
      <c r="M2759">
        <f t="shared" si="89"/>
        <v>6.4000592760018156E-3</v>
      </c>
      <c r="AE2759" s="165">
        <v>14.7018</v>
      </c>
      <c r="AF2759">
        <f t="shared" si="90"/>
        <v>6.4314191883836367E-3</v>
      </c>
    </row>
    <row r="2760" spans="12:32">
      <c r="L2760" s="165">
        <v>27.157499999999999</v>
      </c>
      <c r="M2760">
        <f t="shared" si="89"/>
        <v>6.7724616634834292E-3</v>
      </c>
      <c r="AE2760" s="165">
        <v>14.703799999999999</v>
      </c>
      <c r="AF2760">
        <f t="shared" si="90"/>
        <v>6.4314960566826413E-3</v>
      </c>
    </row>
    <row r="2761" spans="12:32">
      <c r="L2761" s="165">
        <v>11.852499999999999</v>
      </c>
      <c r="M2761">
        <f t="shared" ref="M2761:M2824" si="91">NORMDIST(L2761,$N$9,$O$9,FALSE)</f>
        <v>6.3153021834102246E-3</v>
      </c>
      <c r="AE2761" s="165">
        <v>14.7066</v>
      </c>
      <c r="AF2761">
        <f t="shared" si="90"/>
        <v>6.4316036611586462E-3</v>
      </c>
    </row>
    <row r="2762" spans="12:32">
      <c r="L2762" s="165">
        <v>15.676299999999999</v>
      </c>
      <c r="M2762">
        <f t="shared" si="91"/>
        <v>6.4680826377243846E-3</v>
      </c>
      <c r="AE2762" s="165">
        <v>14.707700000000001</v>
      </c>
      <c r="AF2762">
        <f t="shared" si="90"/>
        <v>6.431645930788832E-3</v>
      </c>
    </row>
    <row r="2763" spans="12:32">
      <c r="L2763" s="165">
        <v>13.3484</v>
      </c>
      <c r="M2763">
        <f t="shared" si="91"/>
        <v>6.3778952386639174E-3</v>
      </c>
      <c r="AE2763" s="165">
        <v>14.709300000000001</v>
      </c>
      <c r="AF2763">
        <f t="shared" si="90"/>
        <v>6.4317074103054685E-3</v>
      </c>
    </row>
    <row r="2764" spans="12:32">
      <c r="L2764" s="165">
        <v>30.816500000000001</v>
      </c>
      <c r="M2764">
        <f t="shared" si="91"/>
        <v>6.8167960098588134E-3</v>
      </c>
      <c r="AE2764" s="165">
        <v>14.711600000000001</v>
      </c>
      <c r="AF2764">
        <f t="shared" si="90"/>
        <v>6.4317957796731452E-3</v>
      </c>
    </row>
    <row r="2765" spans="12:32">
      <c r="L2765" s="165">
        <v>17.683800000000002</v>
      </c>
      <c r="M2765">
        <f t="shared" si="91"/>
        <v>6.5385235488513525E-3</v>
      </c>
      <c r="AE2765" s="165">
        <v>14.712</v>
      </c>
      <c r="AF2765">
        <f t="shared" si="90"/>
        <v>6.4318111473633203E-3</v>
      </c>
    </row>
    <row r="2766" spans="12:32">
      <c r="L2766" s="165">
        <v>17.799700000000001</v>
      </c>
      <c r="M2766">
        <f t="shared" si="91"/>
        <v>6.5423773908676432E-3</v>
      </c>
      <c r="AE2766" s="165">
        <v>14.7151</v>
      </c>
      <c r="AF2766">
        <f t="shared" si="90"/>
        <v>6.4319302379652879E-3</v>
      </c>
    </row>
    <row r="2767" spans="12:32">
      <c r="L2767" s="165">
        <v>10.9429</v>
      </c>
      <c r="M2767">
        <f t="shared" si="91"/>
        <v>6.2755269301636753E-3</v>
      </c>
      <c r="AE2767" s="166">
        <v>14.723599999999999</v>
      </c>
      <c r="AF2767">
        <f t="shared" si="90"/>
        <v>6.4322566949465082E-3</v>
      </c>
    </row>
    <row r="2768" spans="12:32">
      <c r="L2768" s="165">
        <v>21.7425</v>
      </c>
      <c r="M2768">
        <f t="shared" si="91"/>
        <v>6.659185183331081E-3</v>
      </c>
      <c r="AE2768" s="165">
        <v>14.726699999999999</v>
      </c>
      <c r="AF2768">
        <f t="shared" si="90"/>
        <v>6.4323757259044552E-3</v>
      </c>
    </row>
    <row r="2769" spans="12:32">
      <c r="L2769" s="165">
        <v>13.0015</v>
      </c>
      <c r="M2769">
        <f t="shared" si="91"/>
        <v>6.3636970934882698E-3</v>
      </c>
      <c r="AE2769" s="166">
        <v>14.726800000000001</v>
      </c>
      <c r="AF2769">
        <f t="shared" si="90"/>
        <v>6.4323795653473638E-3</v>
      </c>
    </row>
    <row r="2770" spans="12:32">
      <c r="L2770" s="165">
        <v>12.693</v>
      </c>
      <c r="M2770">
        <f t="shared" si="91"/>
        <v>6.3509087058968173E-3</v>
      </c>
      <c r="AE2770" s="165">
        <v>14.7319</v>
      </c>
      <c r="AF2770">
        <f t="shared" si="90"/>
        <v>6.4325753549384582E-3</v>
      </c>
    </row>
    <row r="2771" spans="12:32">
      <c r="L2771" s="165">
        <v>11.9018</v>
      </c>
      <c r="M2771">
        <f t="shared" si="91"/>
        <v>6.3174213461293476E-3</v>
      </c>
      <c r="AE2771" s="165">
        <v>14.7339</v>
      </c>
      <c r="AF2771">
        <f t="shared" si="90"/>
        <v>6.4326521233913957E-3</v>
      </c>
    </row>
    <row r="2772" spans="12:32">
      <c r="L2772" s="165">
        <v>7.9565099999999997</v>
      </c>
      <c r="M2772">
        <f t="shared" si="91"/>
        <v>6.1362033912372082E-3</v>
      </c>
      <c r="AE2772" s="165">
        <v>14.7361</v>
      </c>
      <c r="AF2772">
        <f t="shared" si="90"/>
        <v>6.4327365610246066E-3</v>
      </c>
    </row>
    <row r="2773" spans="12:32">
      <c r="L2773" s="165">
        <v>9.53993</v>
      </c>
      <c r="M2773">
        <f t="shared" si="91"/>
        <v>6.2117096098585414E-3</v>
      </c>
      <c r="AE2773" s="165">
        <v>14.739100000000001</v>
      </c>
      <c r="AF2773">
        <f t="shared" si="90"/>
        <v>6.4328516903101604E-3</v>
      </c>
    </row>
    <row r="2774" spans="12:32">
      <c r="L2774" s="165">
        <v>11.644299999999999</v>
      </c>
      <c r="M2774">
        <f t="shared" si="91"/>
        <v>6.3063109158421806E-3</v>
      </c>
      <c r="AE2774" s="166">
        <v>14.739800000000001</v>
      </c>
      <c r="AF2774">
        <f t="shared" si="90"/>
        <v>6.4328785516614105E-3</v>
      </c>
    </row>
    <row r="2775" spans="12:32">
      <c r="L2775" s="165">
        <v>10.358000000000001</v>
      </c>
      <c r="M2775">
        <f t="shared" si="91"/>
        <v>6.2492809291686243E-3</v>
      </c>
      <c r="AE2775" s="165">
        <v>14.7399</v>
      </c>
      <c r="AF2775">
        <f t="shared" si="90"/>
        <v>6.4328823889309326E-3</v>
      </c>
    </row>
    <row r="2776" spans="12:32">
      <c r="L2776" s="165">
        <v>23.8216</v>
      </c>
      <c r="M2776">
        <f t="shared" si="91"/>
        <v>6.7092778617377216E-3</v>
      </c>
      <c r="AE2776" s="165">
        <v>14.7401</v>
      </c>
      <c r="AF2776">
        <f t="shared" si="90"/>
        <v>6.4328900634201972E-3</v>
      </c>
    </row>
    <row r="2777" spans="12:32">
      <c r="L2777" s="165">
        <v>17.639900000000001</v>
      </c>
      <c r="M2777">
        <f t="shared" si="91"/>
        <v>6.537057673178112E-3</v>
      </c>
      <c r="AE2777" s="166">
        <v>14.7408</v>
      </c>
      <c r="AF2777">
        <f t="shared" si="90"/>
        <v>6.4329169236099458E-3</v>
      </c>
    </row>
    <row r="2778" spans="12:32">
      <c r="L2778" s="165">
        <v>26.313099999999999</v>
      </c>
      <c r="M2778">
        <f t="shared" si="91"/>
        <v>6.758498647902296E-3</v>
      </c>
      <c r="AE2778" s="165">
        <v>14.741099999999999</v>
      </c>
      <c r="AF2778">
        <f t="shared" si="90"/>
        <v>6.4329284348709406E-3</v>
      </c>
    </row>
    <row r="2779" spans="12:32">
      <c r="L2779" s="165">
        <v>30.0992</v>
      </c>
      <c r="M2779">
        <f t="shared" si="91"/>
        <v>6.8101906460137562E-3</v>
      </c>
      <c r="AE2779" s="165">
        <v>14.741300000000001</v>
      </c>
      <c r="AF2779">
        <f t="shared" si="90"/>
        <v>6.4329361089619707E-3</v>
      </c>
    </row>
    <row r="2780" spans="12:32">
      <c r="L2780" s="165">
        <v>21.348500000000001</v>
      </c>
      <c r="M2780">
        <f t="shared" si="91"/>
        <v>6.6487837382066105E-3</v>
      </c>
      <c r="AE2780" s="165">
        <v>14.741400000000001</v>
      </c>
      <c r="AF2780">
        <f t="shared" si="90"/>
        <v>6.4329399459825964E-3</v>
      </c>
    </row>
    <row r="2781" spans="12:32">
      <c r="L2781" s="165">
        <v>10.4459</v>
      </c>
      <c r="M2781">
        <f t="shared" si="91"/>
        <v>6.2532583055861643E-3</v>
      </c>
      <c r="AE2781" s="165">
        <v>14.7423</v>
      </c>
      <c r="AF2781">
        <f t="shared" si="90"/>
        <v>6.4329744784215178E-3</v>
      </c>
    </row>
    <row r="2782" spans="12:32">
      <c r="L2782" s="165">
        <v>5.2758599999999998</v>
      </c>
      <c r="M2782">
        <f t="shared" si="91"/>
        <v>6.0003871295153536E-3</v>
      </c>
      <c r="AE2782" s="165">
        <v>14.742900000000001</v>
      </c>
      <c r="AF2782">
        <f t="shared" si="90"/>
        <v>6.4329974993007537E-3</v>
      </c>
    </row>
    <row r="2783" spans="12:32">
      <c r="L2783" s="165">
        <v>23.1724</v>
      </c>
      <c r="M2783">
        <f t="shared" si="91"/>
        <v>6.6945080429240455E-3</v>
      </c>
      <c r="AE2783" s="165">
        <v>14.7433</v>
      </c>
      <c r="AF2783">
        <f t="shared" si="90"/>
        <v>6.4330128462216996E-3</v>
      </c>
    </row>
    <row r="2784" spans="12:32">
      <c r="L2784" s="165">
        <v>16.692599999999999</v>
      </c>
      <c r="M2784">
        <f t="shared" si="91"/>
        <v>6.504609667559942E-3</v>
      </c>
      <c r="AE2784" s="165">
        <v>14.746499999999999</v>
      </c>
      <c r="AF2784">
        <f t="shared" si="90"/>
        <v>6.4331356120309663E-3</v>
      </c>
    </row>
    <row r="2785" spans="12:32">
      <c r="L2785" s="165">
        <v>16.701000000000001</v>
      </c>
      <c r="M2785">
        <f t="shared" si="91"/>
        <v>6.5049042142259969E-3</v>
      </c>
      <c r="AE2785" s="165">
        <v>14.752000000000001</v>
      </c>
      <c r="AF2785">
        <f t="shared" si="90"/>
        <v>6.4333465760614663E-3</v>
      </c>
    </row>
    <row r="2786" spans="12:32">
      <c r="L2786" s="165">
        <v>20.9681</v>
      </c>
      <c r="M2786">
        <f t="shared" si="91"/>
        <v>6.6384697367144691E-3</v>
      </c>
      <c r="AE2786" s="165">
        <v>14.7569</v>
      </c>
      <c r="AF2786">
        <f t="shared" si="90"/>
        <v>6.4335344835456092E-3</v>
      </c>
    </row>
    <row r="2787" spans="12:32">
      <c r="L2787" s="165">
        <v>12.104699999999999</v>
      </c>
      <c r="M2787">
        <f t="shared" si="91"/>
        <v>6.3261029914190017E-3</v>
      </c>
      <c r="AE2787" s="165">
        <v>14.7652</v>
      </c>
      <c r="AF2787">
        <f t="shared" si="90"/>
        <v>6.4338526848866841E-3</v>
      </c>
    </row>
    <row r="2788" spans="12:32">
      <c r="L2788" s="165">
        <v>10.001799999999999</v>
      </c>
      <c r="M2788">
        <f t="shared" si="91"/>
        <v>6.233044452521483E-3</v>
      </c>
      <c r="AE2788" s="165">
        <v>14.765599999999999</v>
      </c>
      <c r="AF2788">
        <f t="shared" si="90"/>
        <v>6.4338680170026351E-3</v>
      </c>
    </row>
    <row r="2789" spans="12:32">
      <c r="L2789" s="165">
        <v>15.8042</v>
      </c>
      <c r="M2789">
        <f t="shared" si="91"/>
        <v>6.472776147246318E-3</v>
      </c>
      <c r="AE2789" s="165">
        <v>14.7669</v>
      </c>
      <c r="AF2789">
        <f t="shared" si="90"/>
        <v>6.4339178445450293E-3</v>
      </c>
    </row>
    <row r="2790" spans="12:32">
      <c r="L2790" s="165">
        <v>19.479800000000001</v>
      </c>
      <c r="M2790">
        <f t="shared" si="91"/>
        <v>6.5955774858907062E-3</v>
      </c>
      <c r="AE2790" s="166">
        <v>14.7669</v>
      </c>
      <c r="AF2790">
        <f t="shared" si="90"/>
        <v>6.4339178445450293E-3</v>
      </c>
    </row>
    <row r="2791" spans="12:32">
      <c r="L2791" s="165">
        <v>17.709299999999999</v>
      </c>
      <c r="M2791">
        <f t="shared" si="91"/>
        <v>6.5393734781092052E-3</v>
      </c>
      <c r="AE2791" s="165">
        <v>14.768599999999999</v>
      </c>
      <c r="AF2791">
        <f t="shared" si="90"/>
        <v>6.4339829994055023E-3</v>
      </c>
    </row>
    <row r="2792" spans="12:32">
      <c r="L2792" s="165">
        <v>19.145499999999998</v>
      </c>
      <c r="M2792">
        <f t="shared" si="91"/>
        <v>6.5853923700494475E-3</v>
      </c>
      <c r="AE2792" s="166">
        <v>14.7728</v>
      </c>
      <c r="AF2792">
        <f t="shared" si="90"/>
        <v>6.434143949666825E-3</v>
      </c>
    </row>
    <row r="2793" spans="12:32">
      <c r="L2793" s="165">
        <v>18.788799999999998</v>
      </c>
      <c r="M2793">
        <f t="shared" si="91"/>
        <v>6.5743043178502613E-3</v>
      </c>
      <c r="AE2793" s="165">
        <v>14.773400000000001</v>
      </c>
      <c r="AF2793">
        <f t="shared" si="90"/>
        <v>6.4341669401704457E-3</v>
      </c>
    </row>
    <row r="2794" spans="12:32">
      <c r="L2794" s="165">
        <v>14.8461</v>
      </c>
      <c r="M2794">
        <f t="shared" si="91"/>
        <v>6.4369481967970609E-3</v>
      </c>
      <c r="AE2794" s="165">
        <v>14.7759</v>
      </c>
      <c r="AF2794">
        <f t="shared" si="90"/>
        <v>6.4342627275015092E-3</v>
      </c>
    </row>
    <row r="2795" spans="12:32">
      <c r="L2795" s="165">
        <v>9.4683899999999994</v>
      </c>
      <c r="M2795">
        <f t="shared" si="91"/>
        <v>6.2083767803783078E-3</v>
      </c>
      <c r="AE2795" s="165">
        <v>14.7768</v>
      </c>
      <c r="AF2795">
        <f t="shared" si="90"/>
        <v>6.4342972084002218E-3</v>
      </c>
    </row>
    <row r="2796" spans="12:32">
      <c r="L2796" s="165">
        <v>69.826700000000002</v>
      </c>
      <c r="M2796">
        <f t="shared" si="91"/>
        <v>5.7239965519428329E-3</v>
      </c>
      <c r="AE2796" s="165">
        <v>14.777900000000001</v>
      </c>
      <c r="AF2796">
        <f t="shared" si="90"/>
        <v>6.4343393498943382E-3</v>
      </c>
    </row>
    <row r="2797" spans="12:32">
      <c r="L2797" s="165">
        <v>8.52</v>
      </c>
      <c r="M2797">
        <f t="shared" si="91"/>
        <v>6.1634877782222215E-3</v>
      </c>
      <c r="AE2797" s="165">
        <v>14.78</v>
      </c>
      <c r="AF2797">
        <f t="shared" si="90"/>
        <v>6.4344197962582696E-3</v>
      </c>
    </row>
    <row r="2798" spans="12:32">
      <c r="L2798" s="165">
        <v>46.587699999999998</v>
      </c>
      <c r="M2798">
        <f t="shared" si="91"/>
        <v>6.7029035051497828E-3</v>
      </c>
      <c r="AE2798" s="165">
        <v>14.7804</v>
      </c>
      <c r="AF2798">
        <f t="shared" si="90"/>
        <v>6.4344351185449235E-3</v>
      </c>
    </row>
    <row r="2799" spans="12:32">
      <c r="L2799" s="165">
        <v>13.104900000000001</v>
      </c>
      <c r="M2799">
        <f t="shared" si="91"/>
        <v>6.3679493354429359E-3</v>
      </c>
      <c r="AE2799" s="165">
        <v>14.780900000000001</v>
      </c>
      <c r="AF2799">
        <f t="shared" si="90"/>
        <v>6.4344542710296077E-3</v>
      </c>
    </row>
    <row r="2800" spans="12:32">
      <c r="L2800" s="165">
        <v>10.8864</v>
      </c>
      <c r="M2800">
        <f t="shared" si="91"/>
        <v>6.273014309266552E-3</v>
      </c>
      <c r="AE2800" s="165">
        <v>14.781599999999999</v>
      </c>
      <c r="AF2800">
        <f t="shared" si="90"/>
        <v>6.4344810838107055E-3</v>
      </c>
    </row>
    <row r="2801" spans="12:32">
      <c r="L2801" s="165">
        <v>40.134599999999999</v>
      </c>
      <c r="M2801">
        <f t="shared" si="91"/>
        <v>6.8090975418342754E-3</v>
      </c>
      <c r="AE2801" s="166">
        <v>14.781599999999999</v>
      </c>
      <c r="AF2801">
        <f t="shared" si="90"/>
        <v>6.4344810838107055E-3</v>
      </c>
    </row>
    <row r="2802" spans="12:32">
      <c r="L2802" s="165">
        <v>12.036799999999999</v>
      </c>
      <c r="M2802">
        <f t="shared" si="91"/>
        <v>6.3232048786185787E-3</v>
      </c>
      <c r="AE2802" s="165">
        <v>14.7819</v>
      </c>
      <c r="AF2802">
        <f t="shared" si="90"/>
        <v>6.4344925747535095E-3</v>
      </c>
    </row>
    <row r="2803" spans="12:32">
      <c r="L2803" s="165">
        <v>31.200500000000002</v>
      </c>
      <c r="M2803">
        <f t="shared" si="91"/>
        <v>6.8199114739477523E-3</v>
      </c>
      <c r="AE2803" s="165">
        <v>14.783899999999999</v>
      </c>
      <c r="AF2803">
        <f t="shared" si="90"/>
        <v>6.4345691772193323E-3</v>
      </c>
    </row>
    <row r="2804" spans="12:32">
      <c r="L2804" s="165">
        <v>30.528400000000001</v>
      </c>
      <c r="M2804">
        <f t="shared" si="91"/>
        <v>6.8142658878752862E-3</v>
      </c>
      <c r="AE2804" s="165">
        <v>14.785500000000001</v>
      </c>
      <c r="AF2804">
        <f t="shared" si="90"/>
        <v>6.4346304544091503E-3</v>
      </c>
    </row>
    <row r="2805" spans="12:32">
      <c r="L2805" s="165">
        <v>90.426299999999998</v>
      </c>
      <c r="M2805">
        <f t="shared" si="91"/>
        <v>4.3587766332573987E-3</v>
      </c>
      <c r="AE2805" s="178">
        <v>14.786899999999999</v>
      </c>
      <c r="AF2805">
        <f t="shared" si="90"/>
        <v>6.4346840684626379E-3</v>
      </c>
    </row>
    <row r="2806" spans="12:32">
      <c r="L2806" s="165">
        <v>102.658</v>
      </c>
      <c r="M2806">
        <f t="shared" si="91"/>
        <v>3.4954545831224681E-3</v>
      </c>
      <c r="AE2806" s="165">
        <v>14.79</v>
      </c>
      <c r="AF2806">
        <f t="shared" si="90"/>
        <v>6.4348027737110821E-3</v>
      </c>
    </row>
    <row r="2807" spans="12:32">
      <c r="L2807" s="165">
        <v>25.9817</v>
      </c>
      <c r="M2807">
        <f t="shared" si="91"/>
        <v>6.7526403085831563E-3</v>
      </c>
      <c r="AE2807" s="165">
        <v>14.792</v>
      </c>
      <c r="AF2807">
        <f t="shared" si="90"/>
        <v>6.4348793492717514E-3</v>
      </c>
    </row>
    <row r="2808" spans="12:32">
      <c r="L2808" s="165">
        <v>271.21699999999998</v>
      </c>
      <c r="M2808">
        <f t="shared" si="91"/>
        <v>1.9062108315752248E-6</v>
      </c>
      <c r="AE2808" s="165">
        <v>14.7928</v>
      </c>
      <c r="AF2808">
        <f t="shared" si="90"/>
        <v>6.4349099776357405E-3</v>
      </c>
    </row>
    <row r="2809" spans="12:32">
      <c r="L2809" s="165">
        <v>19.825600000000001</v>
      </c>
      <c r="M2809">
        <f t="shared" si="91"/>
        <v>6.6059015413344711E-3</v>
      </c>
      <c r="AE2809" s="165">
        <v>14.792899999999999</v>
      </c>
      <c r="AF2809">
        <f t="shared" si="90"/>
        <v>6.4349138061064954E-3</v>
      </c>
    </row>
    <row r="2810" spans="12:32">
      <c r="L2810" s="165">
        <v>35.509300000000003</v>
      </c>
      <c r="M2810">
        <f t="shared" si="91"/>
        <v>6.8346551023867746E-3</v>
      </c>
      <c r="AE2810" s="165">
        <v>14.7944</v>
      </c>
      <c r="AF2810">
        <f t="shared" si="90"/>
        <v>6.4349712311745815E-3</v>
      </c>
    </row>
    <row r="2811" spans="12:32">
      <c r="L2811" s="165">
        <v>17.352799999999998</v>
      </c>
      <c r="M2811">
        <f t="shared" si="91"/>
        <v>6.5273881099309873E-3</v>
      </c>
      <c r="AE2811" s="165">
        <v>14.7948</v>
      </c>
      <c r="AF2811">
        <f t="shared" si="90"/>
        <v>6.4349865438948764E-3</v>
      </c>
    </row>
    <row r="2812" spans="12:32">
      <c r="L2812" s="165">
        <v>16.305800000000001</v>
      </c>
      <c r="M2812">
        <f t="shared" si="91"/>
        <v>6.4909153116412387E-3</v>
      </c>
      <c r="AE2812" s="165">
        <v>14.7966</v>
      </c>
      <c r="AF2812">
        <f t="shared" si="90"/>
        <v>6.4350554478472587E-3</v>
      </c>
    </row>
    <row r="2813" spans="12:32">
      <c r="L2813" s="165">
        <v>12.321899999999999</v>
      </c>
      <c r="M2813">
        <f t="shared" si="91"/>
        <v>6.3353248858084672E-3</v>
      </c>
      <c r="AE2813" s="165">
        <v>14.7971</v>
      </c>
      <c r="AF2813">
        <f t="shared" si="90"/>
        <v>6.4350745868788943E-3</v>
      </c>
    </row>
    <row r="2814" spans="12:32">
      <c r="L2814" s="165">
        <v>22.3339</v>
      </c>
      <c r="M2814">
        <f t="shared" si="91"/>
        <v>6.6742576096223156E-3</v>
      </c>
      <c r="AE2814" s="165">
        <v>14.8003</v>
      </c>
      <c r="AF2814">
        <f t="shared" si="90"/>
        <v>6.4351970668472319E-3</v>
      </c>
    </row>
    <row r="2815" spans="12:32">
      <c r="L2815" s="165">
        <v>11.823</v>
      </c>
      <c r="M2815">
        <f t="shared" si="91"/>
        <v>6.314032310457132E-3</v>
      </c>
      <c r="AE2815" s="165">
        <v>14.804500000000001</v>
      </c>
      <c r="AF2815">
        <f t="shared" si="90"/>
        <v>6.4353577959897768E-3</v>
      </c>
    </row>
    <row r="2816" spans="12:32">
      <c r="L2816" s="165">
        <v>19.869900000000001</v>
      </c>
      <c r="M2816">
        <f t="shared" si="91"/>
        <v>6.6072085528079E-3</v>
      </c>
      <c r="AE2816" s="165">
        <v>14.805</v>
      </c>
      <c r="AF2816">
        <f t="shared" si="90"/>
        <v>6.4353769284594357E-3</v>
      </c>
    </row>
    <row r="2817" spans="12:32">
      <c r="L2817" s="165">
        <v>9.1703200000000002</v>
      </c>
      <c r="M2817">
        <f t="shared" si="91"/>
        <v>6.1944096922200978E-3</v>
      </c>
      <c r="AE2817" s="165">
        <v>14.805400000000001</v>
      </c>
      <c r="AF2817">
        <f t="shared" si="90"/>
        <v>6.4353922341361097E-3</v>
      </c>
    </row>
    <row r="2818" spans="12:32">
      <c r="L2818" s="165">
        <v>11.9032</v>
      </c>
      <c r="M2818">
        <f t="shared" si="91"/>
        <v>6.3174814697653176E-3</v>
      </c>
      <c r="AE2818" s="165">
        <v>14.8056</v>
      </c>
      <c r="AF2818">
        <f t="shared" si="90"/>
        <v>6.4353998868747616E-3</v>
      </c>
    </row>
    <row r="2819" spans="12:32">
      <c r="L2819" s="165">
        <v>19.099</v>
      </c>
      <c r="M2819">
        <f t="shared" si="91"/>
        <v>6.5839597915912261E-3</v>
      </c>
      <c r="AE2819" s="165">
        <v>14.811299999999999</v>
      </c>
      <c r="AF2819">
        <f t="shared" si="90"/>
        <v>6.4356179619886747E-3</v>
      </c>
    </row>
    <row r="2820" spans="12:32">
      <c r="L2820" s="165">
        <v>22.3996</v>
      </c>
      <c r="M2820">
        <f t="shared" si="91"/>
        <v>6.6758918469072065E-3</v>
      </c>
      <c r="AE2820" s="165">
        <v>14.8157</v>
      </c>
      <c r="AF2820">
        <f t="shared" si="90"/>
        <v>6.4357862637526653E-3</v>
      </c>
    </row>
    <row r="2821" spans="12:32">
      <c r="L2821" s="165">
        <v>26.223700000000001</v>
      </c>
      <c r="M2821">
        <f t="shared" si="91"/>
        <v>6.756939228837789E-3</v>
      </c>
      <c r="AE2821" s="165">
        <v>14.8169</v>
      </c>
      <c r="AF2821">
        <f t="shared" ref="AF2821:AF2884" si="92">NORMDIST(AE2821,$N$9,$O$9,FALSE)</f>
        <v>6.4358321586504164E-3</v>
      </c>
    </row>
    <row r="2822" spans="12:32">
      <c r="L2822" s="165">
        <v>15.014099999999999</v>
      </c>
      <c r="M2822">
        <f t="shared" si="91"/>
        <v>6.4433416707923149E-3</v>
      </c>
      <c r="AE2822" s="165">
        <v>14.818300000000001</v>
      </c>
      <c r="AF2822">
        <f t="shared" si="92"/>
        <v>6.4358856996733485E-3</v>
      </c>
    </row>
    <row r="2823" spans="12:32">
      <c r="L2823" s="165">
        <v>23.404699999999998</v>
      </c>
      <c r="M2823">
        <f t="shared" si="91"/>
        <v>6.6998845398050328E-3</v>
      </c>
      <c r="AE2823" s="165">
        <v>14.8184</v>
      </c>
      <c r="AF2823">
        <f t="shared" si="92"/>
        <v>6.4358895239074931E-3</v>
      </c>
    </row>
    <row r="2824" spans="12:32">
      <c r="L2824" s="165">
        <v>12.139699999999999</v>
      </c>
      <c r="M2824">
        <f t="shared" si="91"/>
        <v>6.3275940382707735E-3</v>
      </c>
      <c r="AE2824" s="166">
        <v>14.820600000000001</v>
      </c>
      <c r="AF2824">
        <f t="shared" si="92"/>
        <v>6.4359736528541963E-3</v>
      </c>
    </row>
    <row r="2825" spans="12:32">
      <c r="L2825" s="165">
        <v>16.083600000000001</v>
      </c>
      <c r="M2825">
        <f t="shared" ref="M2825:M2888" si="93">NORMDIST(L2825,$N$9,$O$9,FALSE)</f>
        <v>6.4829327845065451E-3</v>
      </c>
      <c r="AE2825" s="165">
        <v>14.822699999999999</v>
      </c>
      <c r="AF2825">
        <f t="shared" si="92"/>
        <v>6.4360539502543923E-3</v>
      </c>
    </row>
    <row r="2826" spans="12:32">
      <c r="L2826" s="165">
        <v>11.3521</v>
      </c>
      <c r="M2826">
        <f t="shared" si="93"/>
        <v>6.2935785791621325E-3</v>
      </c>
      <c r="AE2826" s="165">
        <v>14.826499999999999</v>
      </c>
      <c r="AF2826">
        <f t="shared" si="92"/>
        <v>6.4361992316810217E-3</v>
      </c>
    </row>
    <row r="2827" spans="12:32">
      <c r="L2827" s="165">
        <v>13.1355</v>
      </c>
      <c r="M2827">
        <f t="shared" si="93"/>
        <v>6.3692044478024026E-3</v>
      </c>
      <c r="AE2827" s="165">
        <v>14.8268</v>
      </c>
      <c r="AF2827">
        <f t="shared" si="92"/>
        <v>6.4362107002451712E-3</v>
      </c>
    </row>
    <row r="2828" spans="12:32">
      <c r="L2828" s="165">
        <v>15.72</v>
      </c>
      <c r="M2828">
        <f t="shared" si="93"/>
        <v>6.4696893948716526E-3</v>
      </c>
      <c r="AE2828" s="166">
        <v>14.827400000000001</v>
      </c>
      <c r="AF2828">
        <f t="shared" si="92"/>
        <v>6.4362336369247035E-3</v>
      </c>
    </row>
    <row r="2829" spans="12:32">
      <c r="L2829" s="165">
        <v>31.797599999999999</v>
      </c>
      <c r="M2829">
        <f t="shared" si="93"/>
        <v>6.8241719579822798E-3</v>
      </c>
      <c r="AE2829" s="165">
        <v>14.8308</v>
      </c>
      <c r="AF2829">
        <f t="shared" si="92"/>
        <v>6.4363636001394282E-3</v>
      </c>
    </row>
    <row r="2830" spans="12:32">
      <c r="L2830" s="165">
        <v>28.0914</v>
      </c>
      <c r="M2830">
        <f t="shared" si="93"/>
        <v>6.7862840098483097E-3</v>
      </c>
      <c r="AE2830" s="165">
        <v>14.834300000000001</v>
      </c>
      <c r="AF2830">
        <f t="shared" si="92"/>
        <v>6.4364973657302068E-3</v>
      </c>
    </row>
    <row r="2831" spans="12:32">
      <c r="L2831" s="165">
        <v>7.5280199999999997</v>
      </c>
      <c r="M2831">
        <f t="shared" si="93"/>
        <v>6.1151551429598277E-3</v>
      </c>
      <c r="AE2831" s="165">
        <v>14.8344</v>
      </c>
      <c r="AF2831">
        <f t="shared" si="92"/>
        <v>6.4365011873050142E-3</v>
      </c>
    </row>
    <row r="2832" spans="12:32">
      <c r="L2832" s="165">
        <v>14.8003</v>
      </c>
      <c r="M2832">
        <f t="shared" si="93"/>
        <v>6.4351970668472319E-3</v>
      </c>
      <c r="AE2832" s="166">
        <v>14.8346</v>
      </c>
      <c r="AF2832">
        <f t="shared" si="92"/>
        <v>6.4365088304047576E-3</v>
      </c>
    </row>
    <row r="2833" spans="12:32">
      <c r="L2833" s="165">
        <v>12.029</v>
      </c>
      <c r="M2833">
        <f t="shared" si="93"/>
        <v>6.3228714955592472E-3</v>
      </c>
      <c r="AE2833" s="165">
        <v>14.8352</v>
      </c>
      <c r="AF2833">
        <f t="shared" si="92"/>
        <v>6.4365317593050248E-3</v>
      </c>
    </row>
    <row r="2834" spans="12:32">
      <c r="L2834" s="165">
        <v>10.756600000000001</v>
      </c>
      <c r="M2834">
        <f t="shared" si="93"/>
        <v>6.2672235196561815E-3</v>
      </c>
      <c r="AE2834" s="165">
        <v>14.8363</v>
      </c>
      <c r="AF2834">
        <f t="shared" si="92"/>
        <v>6.4365737940678541E-3</v>
      </c>
    </row>
    <row r="2835" spans="12:32">
      <c r="L2835" s="165">
        <v>14.885199999999999</v>
      </c>
      <c r="M2835">
        <f t="shared" si="93"/>
        <v>6.4384403974205688E-3</v>
      </c>
      <c r="AE2835" s="165">
        <v>14.8367</v>
      </c>
      <c r="AF2835">
        <f t="shared" si="92"/>
        <v>6.4365890789374368E-3</v>
      </c>
    </row>
    <row r="2836" spans="12:32">
      <c r="L2836" s="165">
        <v>13.286899999999999</v>
      </c>
      <c r="M2836">
        <f t="shared" si="93"/>
        <v>6.3753922418376694E-3</v>
      </c>
      <c r="AE2836" s="165">
        <v>14.8407</v>
      </c>
      <c r="AF2836">
        <f t="shared" si="92"/>
        <v>6.4367419130036138E-3</v>
      </c>
    </row>
    <row r="2837" spans="12:32">
      <c r="L2837" s="165">
        <v>25.271599999999999</v>
      </c>
      <c r="M2837">
        <f t="shared" si="93"/>
        <v>6.7393730471322381E-3</v>
      </c>
      <c r="AE2837" s="166">
        <v>14.8443</v>
      </c>
      <c r="AF2837">
        <f t="shared" si="92"/>
        <v>6.436879440919553E-3</v>
      </c>
    </row>
    <row r="2838" spans="12:32">
      <c r="L2838" s="165">
        <v>13.130800000000001</v>
      </c>
      <c r="M2838">
        <f t="shared" si="93"/>
        <v>6.3690117668109419E-3</v>
      </c>
      <c r="AE2838" s="165">
        <v>14.844799999999999</v>
      </c>
      <c r="AF2838">
        <f t="shared" si="92"/>
        <v>6.4368985403147902E-3</v>
      </c>
    </row>
    <row r="2839" spans="12:32">
      <c r="L2839" s="165">
        <v>19.622499999999999</v>
      </c>
      <c r="M2839">
        <f t="shared" si="93"/>
        <v>6.5998639908782762E-3</v>
      </c>
      <c r="AE2839" s="165">
        <v>14.8461</v>
      </c>
      <c r="AF2839">
        <f t="shared" si="92"/>
        <v>6.4369481967970609E-3</v>
      </c>
    </row>
    <row r="2840" spans="12:32">
      <c r="L2840" s="165">
        <v>36.634300000000003</v>
      </c>
      <c r="M2840">
        <f t="shared" si="93"/>
        <v>6.8323774007936766E-3</v>
      </c>
      <c r="AE2840" s="165">
        <v>14.846299999999999</v>
      </c>
      <c r="AF2840">
        <f t="shared" si="92"/>
        <v>6.436955836006464E-3</v>
      </c>
    </row>
    <row r="2841" spans="12:32">
      <c r="L2841" s="165">
        <v>14.785500000000001</v>
      </c>
      <c r="M2841">
        <f t="shared" si="93"/>
        <v>6.4346304544091503E-3</v>
      </c>
      <c r="AE2841" s="166">
        <v>14.847799999999999</v>
      </c>
      <c r="AF2841">
        <f t="shared" si="92"/>
        <v>6.4370131279569923E-3</v>
      </c>
    </row>
    <row r="2842" spans="12:32">
      <c r="L2842" s="165">
        <v>13.2506</v>
      </c>
      <c r="M2842">
        <f t="shared" si="93"/>
        <v>6.3739120033222529E-3</v>
      </c>
      <c r="AE2842" s="166">
        <v>14.8514</v>
      </c>
      <c r="AF2842">
        <f t="shared" si="92"/>
        <v>6.437150613373745E-3</v>
      </c>
    </row>
    <row r="2843" spans="12:32">
      <c r="L2843" s="165">
        <v>13.051399999999999</v>
      </c>
      <c r="M2843">
        <f t="shared" si="93"/>
        <v>6.3657513303833867E-3</v>
      </c>
      <c r="AE2843" s="165">
        <v>14.8515</v>
      </c>
      <c r="AF2843">
        <f t="shared" si="92"/>
        <v>6.4371544321054699E-3</v>
      </c>
    </row>
    <row r="2844" spans="12:32">
      <c r="L2844" s="165">
        <v>19.367699999999999</v>
      </c>
      <c r="M2844">
        <f t="shared" si="93"/>
        <v>6.5921844799900504E-3</v>
      </c>
      <c r="AE2844" s="165">
        <v>14.8544</v>
      </c>
      <c r="AF2844">
        <f t="shared" si="92"/>
        <v>6.4372651680917724E-3</v>
      </c>
    </row>
    <row r="2845" spans="12:32">
      <c r="L2845" s="165">
        <v>30.2057</v>
      </c>
      <c r="M2845">
        <f t="shared" si="93"/>
        <v>6.8112359874658831E-3</v>
      </c>
      <c r="AE2845" s="165">
        <v>14.856199999999999</v>
      </c>
      <c r="AF2845">
        <f t="shared" si="92"/>
        <v>6.4373338937385189E-3</v>
      </c>
    </row>
    <row r="2846" spans="12:32">
      <c r="L2846" s="165">
        <v>39.738700000000001</v>
      </c>
      <c r="M2846">
        <f t="shared" si="93"/>
        <v>6.8129553802020459E-3</v>
      </c>
      <c r="AE2846" s="166">
        <v>14.8589</v>
      </c>
      <c r="AF2846">
        <f t="shared" si="92"/>
        <v>6.4374369721055501E-3</v>
      </c>
    </row>
    <row r="2847" spans="12:32">
      <c r="L2847" s="165">
        <v>60.950200000000002</v>
      </c>
      <c r="M2847">
        <f t="shared" si="93"/>
        <v>6.1946115517771969E-3</v>
      </c>
      <c r="AE2847" s="165">
        <v>14.8599</v>
      </c>
      <c r="AF2847">
        <f t="shared" si="92"/>
        <v>6.4374751462017536E-3</v>
      </c>
    </row>
    <row r="2848" spans="12:32">
      <c r="L2848" s="165">
        <v>10.2697</v>
      </c>
      <c r="M2848">
        <f t="shared" si="93"/>
        <v>6.2452737400471711E-3</v>
      </c>
      <c r="AE2848" s="165">
        <v>14.8612</v>
      </c>
      <c r="AF2848">
        <f t="shared" si="92"/>
        <v>6.4375247700403761E-3</v>
      </c>
    </row>
    <row r="2849" spans="12:32">
      <c r="L2849" s="165">
        <v>9.9621899999999997</v>
      </c>
      <c r="M2849">
        <f t="shared" si="93"/>
        <v>6.2312272015918862E-3</v>
      </c>
      <c r="AE2849" s="165">
        <v>14.863</v>
      </c>
      <c r="AF2849">
        <f t="shared" si="92"/>
        <v>6.437593475330401E-3</v>
      </c>
    </row>
    <row r="2850" spans="12:32">
      <c r="L2850" s="165">
        <v>44.923699999999997</v>
      </c>
      <c r="M2850">
        <f t="shared" si="93"/>
        <v>6.7380030123484853E-3</v>
      </c>
      <c r="AE2850" s="165">
        <v>14.8642</v>
      </c>
      <c r="AF2850">
        <f t="shared" si="92"/>
        <v>6.4376392758632101E-3</v>
      </c>
    </row>
    <row r="2851" spans="12:32">
      <c r="L2851" s="165">
        <v>26.851700000000001</v>
      </c>
      <c r="M2851">
        <f t="shared" si="93"/>
        <v>6.7675652032590924E-3</v>
      </c>
      <c r="AE2851" s="165">
        <v>14.8665</v>
      </c>
      <c r="AF2851">
        <f t="shared" si="92"/>
        <v>6.4377270535228986E-3</v>
      </c>
    </row>
    <row r="2852" spans="12:32">
      <c r="L2852" s="165"/>
      <c r="M2852">
        <f t="shared" si="93"/>
        <v>5.7065367181851909E-3</v>
      </c>
      <c r="AE2852" s="165">
        <v>14.866899999999999</v>
      </c>
      <c r="AF2852">
        <f t="shared" si="92"/>
        <v>6.4377423183046281E-3</v>
      </c>
    </row>
    <row r="2853" spans="12:32">
      <c r="L2853" s="165">
        <v>19.939800000000002</v>
      </c>
      <c r="M2853">
        <f t="shared" si="93"/>
        <v>6.6092636406221792E-3</v>
      </c>
      <c r="AE2853" s="178">
        <v>14.869199999999999</v>
      </c>
      <c r="AF2853">
        <f t="shared" si="92"/>
        <v>6.4378300856346707E-3</v>
      </c>
    </row>
    <row r="2854" spans="12:32">
      <c r="L2854" s="165">
        <v>11.511900000000001</v>
      </c>
      <c r="M2854">
        <f t="shared" si="93"/>
        <v>6.3005580873199615E-3</v>
      </c>
      <c r="AE2854" s="165">
        <v>14.869400000000001</v>
      </c>
      <c r="AF2854">
        <f t="shared" si="92"/>
        <v>6.4378377171605515E-3</v>
      </c>
    </row>
    <row r="2855" spans="12:32">
      <c r="L2855" s="165">
        <v>9.9263700000000004</v>
      </c>
      <c r="M2855">
        <f t="shared" si="93"/>
        <v>6.2295818164962557E-3</v>
      </c>
      <c r="AE2855" s="166">
        <v>14.870100000000001</v>
      </c>
      <c r="AF2855">
        <f t="shared" si="92"/>
        <v>6.4378644269771383E-3</v>
      </c>
    </row>
    <row r="2856" spans="12:32">
      <c r="L2856" s="165">
        <v>12.6235</v>
      </c>
      <c r="M2856">
        <f t="shared" si="93"/>
        <v>6.3480067652943251E-3</v>
      </c>
      <c r="AE2856" s="165">
        <v>14.8744</v>
      </c>
      <c r="AF2856">
        <f t="shared" si="92"/>
        <v>6.4380284836817164E-3</v>
      </c>
    </row>
    <row r="2857" spans="12:32">
      <c r="L2857" s="165">
        <v>17.191600000000001</v>
      </c>
      <c r="M2857">
        <f t="shared" si="93"/>
        <v>6.5218959754020402E-3</v>
      </c>
      <c r="AE2857" s="165">
        <v>14.8748</v>
      </c>
      <c r="AF2857">
        <f t="shared" si="92"/>
        <v>6.4380437432067349E-3</v>
      </c>
    </row>
    <row r="2858" spans="12:32">
      <c r="L2858" s="165">
        <v>13.856</v>
      </c>
      <c r="M2858">
        <f t="shared" si="93"/>
        <v>6.3983204173109652E-3</v>
      </c>
      <c r="AE2858" s="165">
        <v>14.877000000000001</v>
      </c>
      <c r="AF2858">
        <f t="shared" si="92"/>
        <v>6.4381276658362395E-3</v>
      </c>
    </row>
    <row r="2859" spans="12:32">
      <c r="L2859" s="165">
        <v>18.339400000000001</v>
      </c>
      <c r="M2859">
        <f t="shared" si="93"/>
        <v>6.5600124751902132E-3</v>
      </c>
      <c r="AE2859" s="165">
        <v>14.877000000000001</v>
      </c>
      <c r="AF2859">
        <f t="shared" si="92"/>
        <v>6.4381276658362395E-3</v>
      </c>
    </row>
    <row r="2860" spans="12:32">
      <c r="L2860" s="165">
        <v>25.5715</v>
      </c>
      <c r="M2860">
        <f t="shared" si="93"/>
        <v>6.7450948685968404E-3</v>
      </c>
      <c r="AE2860" s="165">
        <v>14.8773</v>
      </c>
      <c r="AF2860">
        <f t="shared" si="92"/>
        <v>6.4381391092072845E-3</v>
      </c>
    </row>
    <row r="2861" spans="12:32">
      <c r="L2861" s="165">
        <v>21.545999999999999</v>
      </c>
      <c r="M2861">
        <f t="shared" si="93"/>
        <v>6.6540335266467741E-3</v>
      </c>
      <c r="AE2861" s="165">
        <v>14.879200000000001</v>
      </c>
      <c r="AF2861">
        <f t="shared" si="92"/>
        <v>6.4382115804133338E-3</v>
      </c>
    </row>
    <row r="2862" spans="12:32">
      <c r="L2862" s="165">
        <v>13.470499999999999</v>
      </c>
      <c r="M2862">
        <f t="shared" si="93"/>
        <v>6.3828465160271144E-3</v>
      </c>
      <c r="AE2862" s="165">
        <v>14.8803</v>
      </c>
      <c r="AF2862">
        <f t="shared" si="92"/>
        <v>6.4382535346821194E-3</v>
      </c>
    </row>
    <row r="2863" spans="12:32">
      <c r="L2863" s="165">
        <v>18.067799999999998</v>
      </c>
      <c r="M2863">
        <f t="shared" si="93"/>
        <v>6.5512018258136444E-3</v>
      </c>
      <c r="AE2863" s="165">
        <v>14.880800000000001</v>
      </c>
      <c r="AF2863">
        <f t="shared" si="92"/>
        <v>6.438272604138766E-3</v>
      </c>
    </row>
    <row r="2864" spans="12:32">
      <c r="L2864" s="165">
        <v>19.4651</v>
      </c>
      <c r="M2864">
        <f t="shared" si="93"/>
        <v>6.5951338374847738E-3</v>
      </c>
      <c r="AE2864" s="165">
        <v>14.8819</v>
      </c>
      <c r="AF2864">
        <f t="shared" si="92"/>
        <v>6.4383145554792005E-3</v>
      </c>
    </row>
    <row r="2865" spans="12:32">
      <c r="L2865" s="165">
        <v>12.7096</v>
      </c>
      <c r="M2865">
        <f t="shared" si="93"/>
        <v>6.3516006952211677E-3</v>
      </c>
      <c r="AE2865" s="165">
        <v>14.883599999999999</v>
      </c>
      <c r="AF2865">
        <f t="shared" si="92"/>
        <v>6.4383793854089159E-3</v>
      </c>
    </row>
    <row r="2866" spans="12:32">
      <c r="L2866" s="165">
        <v>9.6928699999999992</v>
      </c>
      <c r="M2866">
        <f t="shared" si="93"/>
        <v>6.2188092841931573E-3</v>
      </c>
      <c r="AE2866" s="165">
        <v>14.885199999999999</v>
      </c>
      <c r="AF2866">
        <f t="shared" si="92"/>
        <v>6.4384403974205688E-3</v>
      </c>
    </row>
    <row r="2867" spans="12:32">
      <c r="L2867" s="165"/>
      <c r="M2867">
        <f t="shared" si="93"/>
        <v>5.7065367181851909E-3</v>
      </c>
      <c r="AE2867" s="165">
        <v>14.8866</v>
      </c>
      <c r="AF2867">
        <f t="shared" si="92"/>
        <v>6.4384937794364026E-3</v>
      </c>
    </row>
    <row r="2868" spans="12:32">
      <c r="L2868" s="165"/>
      <c r="M2868">
        <f t="shared" si="93"/>
        <v>5.7065367181851909E-3</v>
      </c>
      <c r="AE2868" s="165">
        <v>14.8888</v>
      </c>
      <c r="AF2868">
        <f t="shared" si="92"/>
        <v>6.4385776588716855E-3</v>
      </c>
    </row>
    <row r="2869" spans="12:32">
      <c r="L2869" s="165"/>
      <c r="M2869">
        <f t="shared" si="93"/>
        <v>5.7065367181851909E-3</v>
      </c>
      <c r="AE2869" s="165">
        <v>14.889900000000001</v>
      </c>
      <c r="AF2869">
        <f t="shared" si="92"/>
        <v>6.4386195955690052E-3</v>
      </c>
    </row>
    <row r="2870" spans="12:32">
      <c r="L2870" s="165"/>
      <c r="M2870">
        <f t="shared" si="93"/>
        <v>5.7065367181851909E-3</v>
      </c>
      <c r="AE2870" s="165">
        <v>14.891400000000001</v>
      </c>
      <c r="AF2870">
        <f t="shared" si="92"/>
        <v>6.4386767787293622E-3</v>
      </c>
    </row>
    <row r="2871" spans="12:32">
      <c r="L2871" s="165"/>
      <c r="M2871">
        <f t="shared" si="93"/>
        <v>5.7065367181851909E-3</v>
      </c>
      <c r="AE2871" s="165">
        <v>14.892099999999999</v>
      </c>
      <c r="AF2871">
        <f t="shared" si="92"/>
        <v>6.4387034629227805E-3</v>
      </c>
    </row>
    <row r="2872" spans="12:32">
      <c r="L2872" s="165"/>
      <c r="M2872">
        <f t="shared" si="93"/>
        <v>5.7065367181851909E-3</v>
      </c>
      <c r="AE2872" s="165">
        <v>14.8934</v>
      </c>
      <c r="AF2872">
        <f t="shared" si="92"/>
        <v>6.4387530171185064E-3</v>
      </c>
    </row>
    <row r="2873" spans="12:32">
      <c r="L2873" s="165">
        <v>12.1311</v>
      </c>
      <c r="M2873">
        <f t="shared" si="93"/>
        <v>6.3272278450205496E-3</v>
      </c>
      <c r="AE2873" s="166">
        <v>14.8962</v>
      </c>
      <c r="AF2873">
        <f t="shared" si="92"/>
        <v>6.4388597396794886E-3</v>
      </c>
    </row>
    <row r="2874" spans="12:32">
      <c r="L2874" s="165">
        <v>27.644500000000001</v>
      </c>
      <c r="M2874">
        <f t="shared" si="93"/>
        <v>6.7798826262343258E-3</v>
      </c>
      <c r="AE2874" s="165">
        <v>14.9047</v>
      </c>
      <c r="AF2874">
        <f t="shared" si="92"/>
        <v>6.439183638949594E-3</v>
      </c>
    </row>
    <row r="2875" spans="12:32">
      <c r="L2875" s="165">
        <v>19.019200000000001</v>
      </c>
      <c r="M2875">
        <f t="shared" si="93"/>
        <v>6.5814922933072409E-3</v>
      </c>
      <c r="AE2875" s="165">
        <v>14.9057</v>
      </c>
      <c r="AF2875">
        <f t="shared" si="92"/>
        <v>6.4392217368395418E-3</v>
      </c>
    </row>
    <row r="2876" spans="12:32">
      <c r="L2876" s="165">
        <v>20.860299999999999</v>
      </c>
      <c r="M2876">
        <f t="shared" si="93"/>
        <v>6.635498553834631E-3</v>
      </c>
      <c r="AE2876" s="166">
        <v>14.908200000000001</v>
      </c>
      <c r="AF2876">
        <f t="shared" si="92"/>
        <v>6.4393169742815162E-3</v>
      </c>
    </row>
    <row r="2877" spans="12:32">
      <c r="L2877" s="165">
        <v>4.7258899999999997</v>
      </c>
      <c r="M2877">
        <f t="shared" si="93"/>
        <v>5.9713392432326632E-3</v>
      </c>
      <c r="AE2877" s="165">
        <v>14.909700000000001</v>
      </c>
      <c r="AF2877">
        <f t="shared" si="92"/>
        <v>6.439374111752552E-3</v>
      </c>
    </row>
    <row r="2878" spans="12:32">
      <c r="L2878" s="165">
        <v>23.578700000000001</v>
      </c>
      <c r="M2878">
        <f t="shared" si="93"/>
        <v>6.7038449777843609E-3</v>
      </c>
      <c r="AE2878" s="165">
        <v>14.9099</v>
      </c>
      <c r="AF2878">
        <f t="shared" si="92"/>
        <v>6.4393817297990139E-3</v>
      </c>
    </row>
    <row r="2879" spans="12:32">
      <c r="L2879" s="165">
        <v>12.3527</v>
      </c>
      <c r="M2879">
        <f t="shared" si="93"/>
        <v>6.3366265790067633E-3</v>
      </c>
      <c r="AE2879" s="165">
        <v>14.911099999999999</v>
      </c>
      <c r="AF2879">
        <f t="shared" si="92"/>
        <v>6.4394274366793595E-3</v>
      </c>
    </row>
    <row r="2880" spans="12:32">
      <c r="L2880" s="165">
        <v>34.6492</v>
      </c>
      <c r="M2880">
        <f t="shared" si="93"/>
        <v>6.8346841693405318E-3</v>
      </c>
      <c r="AE2880" s="165">
        <v>14.914400000000001</v>
      </c>
      <c r="AF2880">
        <f t="shared" si="92"/>
        <v>6.4395531182388568E-3</v>
      </c>
    </row>
    <row r="2881" spans="12:32">
      <c r="L2881" s="165">
        <v>12.8848</v>
      </c>
      <c r="M2881">
        <f t="shared" si="93"/>
        <v>6.3588773397177866E-3</v>
      </c>
      <c r="AE2881" s="165">
        <v>14.914999999999999</v>
      </c>
      <c r="AF2881">
        <f t="shared" si="92"/>
        <v>6.4395759674835615E-3</v>
      </c>
    </row>
    <row r="2882" spans="12:32">
      <c r="L2882" s="165">
        <v>18.867799999999999</v>
      </c>
      <c r="M2882">
        <f t="shared" si="93"/>
        <v>6.5767796045038129E-3</v>
      </c>
      <c r="AE2882" s="165">
        <v>14.9154</v>
      </c>
      <c r="AF2882">
        <f t="shared" si="92"/>
        <v>6.4395911999803766E-3</v>
      </c>
    </row>
    <row r="2883" spans="12:32">
      <c r="L2883" s="165">
        <v>18.198699999999999</v>
      </c>
      <c r="M2883">
        <f t="shared" si="93"/>
        <v>6.5554644364946369E-3</v>
      </c>
      <c r="AE2883" s="165">
        <v>14.924799999999999</v>
      </c>
      <c r="AF2883">
        <f t="shared" si="92"/>
        <v>6.4399490869630812E-3</v>
      </c>
    </row>
    <row r="2884" spans="12:32">
      <c r="L2884" s="165">
        <v>33.350900000000003</v>
      </c>
      <c r="M2884">
        <f t="shared" si="93"/>
        <v>6.8319177791950295E-3</v>
      </c>
      <c r="AE2884" s="165">
        <v>14.926500000000001</v>
      </c>
      <c r="AF2884">
        <f t="shared" si="92"/>
        <v>6.4400137954936723E-3</v>
      </c>
    </row>
    <row r="2885" spans="12:32">
      <c r="L2885" s="165">
        <v>20.3887</v>
      </c>
      <c r="M2885">
        <f t="shared" si="93"/>
        <v>6.6222503764863799E-3</v>
      </c>
      <c r="AE2885" s="165">
        <v>14.9268</v>
      </c>
      <c r="AF2885">
        <f t="shared" ref="AF2885:AF2948" si="94">NORMDIST(AE2885,$N$9,$O$9,FALSE)</f>
        <v>6.440025214146541E-3</v>
      </c>
    </row>
    <row r="2886" spans="12:32">
      <c r="L2886" s="165">
        <v>28.3018</v>
      </c>
      <c r="M2886">
        <f t="shared" si="93"/>
        <v>6.7891620694509646E-3</v>
      </c>
      <c r="AE2886" s="166">
        <v>14.927199999999999</v>
      </c>
      <c r="AF2886">
        <f t="shared" si="94"/>
        <v>6.4400404387838844E-3</v>
      </c>
    </row>
    <row r="2887" spans="12:32">
      <c r="L2887" s="165">
        <v>16.631699999999999</v>
      </c>
      <c r="M2887">
        <f t="shared" si="93"/>
        <v>6.5024705755425119E-3</v>
      </c>
      <c r="AE2887" s="165">
        <v>14.9283</v>
      </c>
      <c r="AF2887">
        <f t="shared" si="94"/>
        <v>6.4400823051626683E-3</v>
      </c>
    </row>
    <row r="2888" spans="12:32">
      <c r="L2888" s="165">
        <v>8.6153899999999997</v>
      </c>
      <c r="M2888">
        <f t="shared" si="93"/>
        <v>6.1680616940946141E-3</v>
      </c>
      <c r="AE2888" s="165">
        <v>14.931699999999999</v>
      </c>
      <c r="AF2888">
        <f t="shared" si="94"/>
        <v>6.4402116975931572E-3</v>
      </c>
    </row>
    <row r="2889" spans="12:32">
      <c r="L2889" s="165">
        <v>11.7294</v>
      </c>
      <c r="M2889">
        <f t="shared" ref="M2889:M2952" si="95">NORMDIST(L2889,$N$9,$O$9,FALSE)</f>
        <v>6.3099941742007478E-3</v>
      </c>
      <c r="AE2889" s="178">
        <v>14.933199999999999</v>
      </c>
      <c r="AF2889">
        <f t="shared" si="94"/>
        <v>6.4402687763683844E-3</v>
      </c>
    </row>
    <row r="2890" spans="12:32">
      <c r="L2890" s="165">
        <v>6.9954099999999997</v>
      </c>
      <c r="M2890">
        <f t="shared" si="95"/>
        <v>6.0886355117003551E-3</v>
      </c>
      <c r="AE2890" s="166">
        <v>14.9346</v>
      </c>
      <c r="AF2890">
        <f t="shared" si="94"/>
        <v>6.4403220465109028E-3</v>
      </c>
    </row>
    <row r="2891" spans="12:32">
      <c r="L2891" s="165">
        <v>46.396599999999999</v>
      </c>
      <c r="M2891">
        <f t="shared" si="95"/>
        <v>6.7072022135726828E-3</v>
      </c>
      <c r="AE2891" s="165">
        <v>14.936400000000001</v>
      </c>
      <c r="AF2891">
        <f t="shared" si="94"/>
        <v>6.4403905318972674E-3</v>
      </c>
    </row>
    <row r="2892" spans="12:32">
      <c r="L2892" s="165">
        <v>31.448599999999999</v>
      </c>
      <c r="M2892">
        <f t="shared" si="95"/>
        <v>6.8217681044829394E-3</v>
      </c>
      <c r="AE2892" s="165">
        <v>14.9453</v>
      </c>
      <c r="AF2892">
        <f t="shared" si="94"/>
        <v>6.440729074772584E-3</v>
      </c>
    </row>
    <row r="2893" spans="12:32">
      <c r="L2893" s="165">
        <v>17.996700000000001</v>
      </c>
      <c r="M2893">
        <f t="shared" si="95"/>
        <v>6.5488738925919641E-3</v>
      </c>
      <c r="AE2893" s="165">
        <v>14.945499999999999</v>
      </c>
      <c r="AF2893">
        <f t="shared" si="94"/>
        <v>6.4407366809617452E-3</v>
      </c>
    </row>
    <row r="2894" spans="12:32">
      <c r="L2894" s="165">
        <v>11.420299999999999</v>
      </c>
      <c r="M2894">
        <f t="shared" si="95"/>
        <v>6.2965621445785465E-3</v>
      </c>
      <c r="AE2894" s="165">
        <v>14.947699999999999</v>
      </c>
      <c r="AF2894">
        <f t="shared" si="94"/>
        <v>6.4408203446444014E-3</v>
      </c>
    </row>
    <row r="2895" spans="12:32">
      <c r="L2895" s="165">
        <v>10.337999999999999</v>
      </c>
      <c r="M2895">
        <f t="shared" si="95"/>
        <v>6.2483743260318258E-3</v>
      </c>
      <c r="AE2895" s="165">
        <v>14.951599999999999</v>
      </c>
      <c r="AF2895">
        <f t="shared" si="94"/>
        <v>6.4409686377191189E-3</v>
      </c>
    </row>
    <row r="2896" spans="12:32">
      <c r="L2896" s="165">
        <v>14.1218</v>
      </c>
      <c r="M2896">
        <f t="shared" si="95"/>
        <v>6.408848597617871E-3</v>
      </c>
      <c r="AE2896" s="165">
        <v>14.952199999999999</v>
      </c>
      <c r="AF2896">
        <f t="shared" si="94"/>
        <v>6.4409914497890871E-3</v>
      </c>
    </row>
    <row r="2897" spans="12:32">
      <c r="L2897" s="165">
        <v>44.935000000000002</v>
      </c>
      <c r="M2897">
        <f t="shared" si="95"/>
        <v>6.7377825046179059E-3</v>
      </c>
      <c r="AE2897" s="165">
        <v>14.954000000000001</v>
      </c>
      <c r="AF2897">
        <f t="shared" si="94"/>
        <v>6.4410598824000964E-3</v>
      </c>
    </row>
    <row r="2898" spans="12:32">
      <c r="L2898" s="165">
        <v>19.3429</v>
      </c>
      <c r="M2898">
        <f t="shared" si="95"/>
        <v>6.5914307932725714E-3</v>
      </c>
      <c r="AE2898" s="165">
        <v>14.961</v>
      </c>
      <c r="AF2898">
        <f t="shared" si="94"/>
        <v>6.4413259578999854E-3</v>
      </c>
    </row>
    <row r="2899" spans="12:32">
      <c r="L2899" s="165">
        <v>17.3581</v>
      </c>
      <c r="M2899">
        <f t="shared" si="95"/>
        <v>6.5275679157252037E-3</v>
      </c>
      <c r="AE2899" s="165">
        <v>14.9612</v>
      </c>
      <c r="AF2899">
        <f t="shared" si="94"/>
        <v>6.4413335588573524E-3</v>
      </c>
    </row>
    <row r="2900" spans="12:32">
      <c r="L2900" s="165">
        <v>99.064800000000005</v>
      </c>
      <c r="M2900">
        <f t="shared" si="95"/>
        <v>3.7466428291975029E-3</v>
      </c>
      <c r="AE2900" s="165">
        <v>14.9619</v>
      </c>
      <c r="AF2900">
        <f t="shared" si="94"/>
        <v>6.4413601616832043E-3</v>
      </c>
    </row>
    <row r="2901" spans="12:32">
      <c r="L2901" s="165">
        <v>15.8484</v>
      </c>
      <c r="M2901">
        <f t="shared" si="95"/>
        <v>6.4743917057982275E-3</v>
      </c>
      <c r="AE2901" s="165">
        <v>14.9633</v>
      </c>
      <c r="AF2901">
        <f t="shared" si="94"/>
        <v>6.4414133648852089E-3</v>
      </c>
    </row>
    <row r="2902" spans="12:32">
      <c r="L2902" s="165">
        <v>17.263999999999999</v>
      </c>
      <c r="M2902">
        <f t="shared" si="95"/>
        <v>6.5243682502042939E-3</v>
      </c>
      <c r="AE2902" s="165">
        <v>14.965199999999999</v>
      </c>
      <c r="AF2902">
        <f t="shared" si="94"/>
        <v>6.4414855640062933E-3</v>
      </c>
    </row>
    <row r="2903" spans="12:32">
      <c r="L2903" s="165">
        <v>27.2636</v>
      </c>
      <c r="M2903">
        <f t="shared" si="95"/>
        <v>6.774117913109977E-3</v>
      </c>
      <c r="AE2903" s="165">
        <v>14.9696</v>
      </c>
      <c r="AF2903">
        <f t="shared" si="94"/>
        <v>6.4416527388720061E-3</v>
      </c>
    </row>
    <row r="2904" spans="12:32">
      <c r="L2904" s="165">
        <v>19.153500000000001</v>
      </c>
      <c r="M2904">
        <f t="shared" si="95"/>
        <v>6.5856384451870162E-3</v>
      </c>
      <c r="AE2904" s="165">
        <v>14.971299999999999</v>
      </c>
      <c r="AF2904">
        <f t="shared" si="94"/>
        <v>6.4417173205193329E-3</v>
      </c>
    </row>
    <row r="2905" spans="12:32">
      <c r="L2905" s="165">
        <v>26.087199999999999</v>
      </c>
      <c r="M2905">
        <f t="shared" si="95"/>
        <v>6.7545283636660817E-3</v>
      </c>
      <c r="AE2905" s="165">
        <v>14.974500000000001</v>
      </c>
      <c r="AF2905">
        <f t="shared" si="94"/>
        <v>6.441838872905622E-3</v>
      </c>
    </row>
    <row r="2906" spans="12:32">
      <c r="L2906" s="165">
        <v>28.217300000000002</v>
      </c>
      <c r="M2906">
        <f t="shared" si="95"/>
        <v>6.7880166463513102E-3</v>
      </c>
      <c r="AE2906" s="165">
        <v>14.978</v>
      </c>
      <c r="AF2906">
        <f t="shared" si="94"/>
        <v>6.4419718012841609E-3</v>
      </c>
    </row>
    <row r="2907" spans="12:32">
      <c r="L2907" s="165">
        <v>17.16</v>
      </c>
      <c r="M2907">
        <f t="shared" si="95"/>
        <v>6.5208140648569156E-3</v>
      </c>
      <c r="AE2907" s="165">
        <v>14.9794</v>
      </c>
      <c r="AF2907">
        <f t="shared" si="94"/>
        <v>6.4420249669179391E-3</v>
      </c>
    </row>
    <row r="2908" spans="12:32">
      <c r="L2908" s="165">
        <v>16.727699999999999</v>
      </c>
      <c r="M2908">
        <f t="shared" si="95"/>
        <v>6.5058396456132471E-3</v>
      </c>
      <c r="AE2908" s="165">
        <v>14.981299999999999</v>
      </c>
      <c r="AF2908">
        <f t="shared" si="94"/>
        <v>6.4420971150519531E-3</v>
      </c>
    </row>
    <row r="2909" spans="12:32">
      <c r="L2909" s="165">
        <v>7.2641799999999996</v>
      </c>
      <c r="M2909">
        <f t="shared" si="95"/>
        <v>6.1020671626402885E-3</v>
      </c>
      <c r="AE2909" s="165">
        <v>14.990399999999999</v>
      </c>
      <c r="AF2909">
        <f t="shared" si="94"/>
        <v>6.4424425832000651E-3</v>
      </c>
    </row>
    <row r="2910" spans="12:32">
      <c r="L2910" s="165">
        <v>28.712299999999999</v>
      </c>
      <c r="M2910">
        <f t="shared" si="95"/>
        <v>6.7945266473169478E-3</v>
      </c>
      <c r="AE2910" s="165">
        <v>14.991099999999999</v>
      </c>
      <c r="AF2910">
        <f t="shared" si="94"/>
        <v>6.4424691519542263E-3</v>
      </c>
    </row>
    <row r="2911" spans="12:32">
      <c r="L2911" s="165">
        <v>27.630400000000002</v>
      </c>
      <c r="M2911">
        <f t="shared" si="95"/>
        <v>6.7796742889867784E-3</v>
      </c>
      <c r="AE2911" s="165">
        <v>14.993</v>
      </c>
      <c r="AF2911">
        <f t="shared" si="94"/>
        <v>6.4425412630255982E-3</v>
      </c>
    </row>
    <row r="2912" spans="12:32">
      <c r="L2912" s="165">
        <v>33.752899999999997</v>
      </c>
      <c r="M2912">
        <f t="shared" si="95"/>
        <v>6.8331355563618582E-3</v>
      </c>
      <c r="AE2912" s="165">
        <v>14.9955</v>
      </c>
      <c r="AF2912">
        <f t="shared" si="94"/>
        <v>6.4426361368432163E-3</v>
      </c>
    </row>
    <row r="2913" spans="12:32">
      <c r="L2913" s="165">
        <v>21.302299999999999</v>
      </c>
      <c r="M2913">
        <f t="shared" si="95"/>
        <v>6.6475453001355019E-3</v>
      </c>
      <c r="AE2913" s="165">
        <v>14.996</v>
      </c>
      <c r="AF2913">
        <f t="shared" si="94"/>
        <v>6.4426551103561047E-3</v>
      </c>
    </row>
    <row r="2914" spans="12:32">
      <c r="L2914" s="165">
        <v>26.973199999999999</v>
      </c>
      <c r="M2914">
        <f t="shared" si="95"/>
        <v>6.7695324803677464E-3</v>
      </c>
      <c r="AE2914" s="165">
        <v>14.9992</v>
      </c>
      <c r="AF2914">
        <f t="shared" si="94"/>
        <v>6.4427765309665284E-3</v>
      </c>
    </row>
    <row r="2915" spans="12:32">
      <c r="L2915" s="165">
        <v>15.431800000000001</v>
      </c>
      <c r="M2915">
        <f t="shared" si="95"/>
        <v>6.4590334497499806E-3</v>
      </c>
      <c r="AE2915" s="165">
        <v>15.007199999999999</v>
      </c>
      <c r="AF2915">
        <f t="shared" si="94"/>
        <v>6.4430800077794467E-3</v>
      </c>
    </row>
    <row r="2916" spans="12:32">
      <c r="L2916" s="165">
        <v>21.052399999999999</v>
      </c>
      <c r="M2916">
        <f t="shared" si="95"/>
        <v>6.6407783569449952E-3</v>
      </c>
      <c r="AE2916" s="166">
        <v>15.007199999999999</v>
      </c>
      <c r="AF2916">
        <f t="shared" si="94"/>
        <v>6.4430800077794467E-3</v>
      </c>
    </row>
    <row r="2917" spans="12:32">
      <c r="L2917" s="165">
        <v>22.4404</v>
      </c>
      <c r="M2917">
        <f t="shared" si="95"/>
        <v>6.6769026592442323E-3</v>
      </c>
      <c r="AE2917" s="166">
        <v>15.010899999999999</v>
      </c>
      <c r="AF2917">
        <f t="shared" si="94"/>
        <v>6.4432203297045193E-3</v>
      </c>
    </row>
    <row r="2918" spans="12:32">
      <c r="L2918" s="165">
        <v>14.079800000000001</v>
      </c>
      <c r="M2918">
        <f t="shared" si="95"/>
        <v>6.4071926894877515E-3</v>
      </c>
      <c r="AE2918" s="165">
        <v>15.0115</v>
      </c>
      <c r="AF2918">
        <f t="shared" si="94"/>
        <v>6.4432430824595743E-3</v>
      </c>
    </row>
    <row r="2919" spans="12:32">
      <c r="L2919" s="165">
        <v>16.4894</v>
      </c>
      <c r="M2919">
        <f t="shared" si="95"/>
        <v>6.4974475049187647E-3</v>
      </c>
      <c r="AE2919" s="165">
        <v>15.0124</v>
      </c>
      <c r="AF2919">
        <f t="shared" si="94"/>
        <v>6.4432772104662233E-3</v>
      </c>
    </row>
    <row r="2920" spans="12:32">
      <c r="L2920" s="165">
        <v>35.6068</v>
      </c>
      <c r="M2920">
        <f t="shared" si="95"/>
        <v>6.8345581567647662E-3</v>
      </c>
      <c r="AE2920" s="165">
        <v>15.013999999999999</v>
      </c>
      <c r="AF2920">
        <f t="shared" si="94"/>
        <v>6.4433378791418751E-3</v>
      </c>
    </row>
    <row r="2921" spans="12:32">
      <c r="L2921" s="165">
        <v>34.232700000000001</v>
      </c>
      <c r="M2921">
        <f t="shared" si="95"/>
        <v>6.8341649336425975E-3</v>
      </c>
      <c r="AE2921" s="165">
        <v>15.014099999999999</v>
      </c>
      <c r="AF2921">
        <f t="shared" si="94"/>
        <v>6.4433416707923149E-3</v>
      </c>
    </row>
    <row r="2922" spans="12:32">
      <c r="L2922" s="165">
        <v>42.548900000000003</v>
      </c>
      <c r="M2922">
        <f t="shared" si="95"/>
        <v>6.7788654762998141E-3</v>
      </c>
      <c r="AE2922" s="166">
        <v>15.0146</v>
      </c>
      <c r="AF2922">
        <f t="shared" si="94"/>
        <v>6.4433606287942879E-3</v>
      </c>
    </row>
    <row r="2923" spans="12:32">
      <c r="L2923" s="165">
        <v>25.6843</v>
      </c>
      <c r="M2923">
        <f t="shared" si="95"/>
        <v>6.7472021503416713E-3</v>
      </c>
      <c r="AE2923" s="166">
        <v>15.021000000000001</v>
      </c>
      <c r="AF2923">
        <f t="shared" si="94"/>
        <v>6.443603254385478E-3</v>
      </c>
    </row>
    <row r="2924" spans="12:32">
      <c r="L2924" s="165">
        <v>26.049399999999999</v>
      </c>
      <c r="M2924">
        <f t="shared" si="95"/>
        <v>6.7538543610159213E-3</v>
      </c>
      <c r="AE2924" s="165">
        <v>15.0222</v>
      </c>
      <c r="AF2924">
        <f t="shared" si="94"/>
        <v>6.4436487390763953E-3</v>
      </c>
    </row>
    <row r="2925" spans="12:32">
      <c r="L2925" s="165">
        <v>27.3506</v>
      </c>
      <c r="M2925">
        <f t="shared" si="95"/>
        <v>6.7754596037036896E-3</v>
      </c>
      <c r="AE2925" s="165">
        <v>15.0273</v>
      </c>
      <c r="AF2925">
        <f t="shared" si="94"/>
        <v>6.4438420222094278E-3</v>
      </c>
    </row>
    <row r="2926" spans="12:32">
      <c r="L2926" s="165">
        <v>45.435200000000002</v>
      </c>
      <c r="M2926">
        <f t="shared" si="95"/>
        <v>6.7277762231479615E-3</v>
      </c>
      <c r="AE2926" s="165">
        <v>15.0373</v>
      </c>
      <c r="AF2926">
        <f t="shared" si="94"/>
        <v>6.4442208827650083E-3</v>
      </c>
    </row>
    <row r="2927" spans="12:32">
      <c r="L2927" s="165">
        <v>29.493600000000001</v>
      </c>
      <c r="M2927">
        <f t="shared" si="95"/>
        <v>6.8038188536561845E-3</v>
      </c>
      <c r="AE2927" s="165">
        <v>15.0395</v>
      </c>
      <c r="AF2927">
        <f t="shared" si="94"/>
        <v>6.4443042096920585E-3</v>
      </c>
    </row>
    <row r="2928" spans="12:32">
      <c r="L2928" s="165">
        <v>291.19799999999998</v>
      </c>
      <c r="M2928">
        <f t="shared" si="95"/>
        <v>4.5001119763499973E-7</v>
      </c>
      <c r="AE2928" s="165">
        <v>15.0412</v>
      </c>
      <c r="AF2928">
        <f t="shared" si="94"/>
        <v>6.4443685931486064E-3</v>
      </c>
    </row>
    <row r="2929" spans="12:32">
      <c r="L2929" s="165">
        <v>12.4849</v>
      </c>
      <c r="M2929">
        <f t="shared" si="95"/>
        <v>6.3421966979253343E-3</v>
      </c>
      <c r="AE2929" s="165">
        <v>15.041600000000001</v>
      </c>
      <c r="AF2929">
        <f t="shared" si="94"/>
        <v>6.444383741496233E-3</v>
      </c>
    </row>
    <row r="2930" spans="12:32">
      <c r="L2930" s="165">
        <v>37.286700000000003</v>
      </c>
      <c r="M2930">
        <f t="shared" si="95"/>
        <v>6.8298944760107989E-3</v>
      </c>
      <c r="AE2930" s="166">
        <v>15.0435</v>
      </c>
      <c r="AF2930">
        <f t="shared" si="94"/>
        <v>6.4444556925006297E-3</v>
      </c>
    </row>
    <row r="2931" spans="12:32">
      <c r="L2931" s="165">
        <v>12.35</v>
      </c>
      <c r="M2931">
        <f t="shared" si="95"/>
        <v>6.3365125293989065E-3</v>
      </c>
      <c r="AE2931" s="165">
        <v>15.046900000000001</v>
      </c>
      <c r="AF2931">
        <f t="shared" si="94"/>
        <v>6.4445844318910556E-3</v>
      </c>
    </row>
    <row r="2932" spans="12:32">
      <c r="L2932" s="165">
        <v>17.063300000000002</v>
      </c>
      <c r="M2932">
        <f t="shared" si="95"/>
        <v>6.5174925294218637E-3</v>
      </c>
      <c r="AE2932" s="166">
        <v>15.050599999999999</v>
      </c>
      <c r="AF2932">
        <f t="shared" si="94"/>
        <v>6.4447245087147116E-3</v>
      </c>
    </row>
    <row r="2933" spans="12:32">
      <c r="L2933" s="165">
        <v>37.999600000000001</v>
      </c>
      <c r="M2933">
        <f t="shared" si="95"/>
        <v>6.8262071704237775E-3</v>
      </c>
      <c r="AE2933" s="165">
        <v>15.060700000000001</v>
      </c>
      <c r="AF2933">
        <f t="shared" si="94"/>
        <v>6.445106764246371E-3</v>
      </c>
    </row>
    <row r="2934" spans="12:32">
      <c r="L2934" s="165">
        <v>6.37296</v>
      </c>
      <c r="M2934">
        <f t="shared" si="95"/>
        <v>6.0571491303875553E-3</v>
      </c>
      <c r="AE2934" s="166">
        <v>15.061199999999999</v>
      </c>
      <c r="AF2934">
        <f t="shared" si="94"/>
        <v>6.4451256833633098E-3</v>
      </c>
    </row>
    <row r="2935" spans="12:32">
      <c r="L2935" s="165">
        <v>8.0307399999999998</v>
      </c>
      <c r="M2935">
        <f t="shared" si="95"/>
        <v>6.1398234405230252E-3</v>
      </c>
      <c r="AE2935" s="166">
        <v>15.0632</v>
      </c>
      <c r="AF2935">
        <f t="shared" si="94"/>
        <v>6.4452013556569277E-3</v>
      </c>
    </row>
    <row r="2936" spans="12:32">
      <c r="L2936" s="165">
        <v>25.607099999999999</v>
      </c>
      <c r="M2936">
        <f t="shared" si="95"/>
        <v>6.7457625824687865E-3</v>
      </c>
      <c r="AE2936" s="165">
        <v>15.067</v>
      </c>
      <c r="AF2936">
        <f t="shared" si="94"/>
        <v>6.445345114614448E-3</v>
      </c>
    </row>
    <row r="2937" spans="12:32">
      <c r="L2937" s="165">
        <v>44.558599999999998</v>
      </c>
      <c r="M2937">
        <f t="shared" si="95"/>
        <v>6.7449954065666572E-3</v>
      </c>
      <c r="AE2937" s="165">
        <v>15.0688</v>
      </c>
      <c r="AF2937">
        <f t="shared" si="94"/>
        <v>6.4454132025469337E-3</v>
      </c>
    </row>
    <row r="2938" spans="12:32">
      <c r="L2938" s="165">
        <v>8.1094100000000005</v>
      </c>
      <c r="M2938">
        <f t="shared" si="95"/>
        <v>6.1436515053098851E-3</v>
      </c>
      <c r="AE2938" s="166">
        <v>15.0747</v>
      </c>
      <c r="AF2938">
        <f t="shared" si="94"/>
        <v>6.4456363417265796E-3</v>
      </c>
    </row>
    <row r="2939" spans="12:32">
      <c r="L2939" s="165">
        <v>19.642800000000001</v>
      </c>
      <c r="M2939">
        <f t="shared" si="95"/>
        <v>6.6004707950064216E-3</v>
      </c>
      <c r="AE2939" s="165">
        <v>15.0799</v>
      </c>
      <c r="AF2939">
        <f t="shared" si="94"/>
        <v>6.4458329585682008E-3</v>
      </c>
    </row>
    <row r="2940" spans="12:32">
      <c r="L2940" s="165">
        <v>14.47</v>
      </c>
      <c r="M2940">
        <f t="shared" si="95"/>
        <v>6.4224652911630048E-3</v>
      </c>
      <c r="AE2940" s="165">
        <v>15.0814</v>
      </c>
      <c r="AF2940">
        <f t="shared" si="94"/>
        <v>6.4458896665720725E-3</v>
      </c>
    </row>
    <row r="2941" spans="12:32">
      <c r="L2941" s="165">
        <v>33.055100000000003</v>
      </c>
      <c r="M2941">
        <f t="shared" si="95"/>
        <v>6.8308149250980695E-3</v>
      </c>
      <c r="AE2941" s="165">
        <v>15.083500000000001</v>
      </c>
      <c r="AF2941">
        <f t="shared" si="94"/>
        <v>6.4459690514637865E-3</v>
      </c>
    </row>
    <row r="2942" spans="12:32">
      <c r="L2942" s="165">
        <v>10.1732</v>
      </c>
      <c r="M2942">
        <f t="shared" si="95"/>
        <v>6.2408810271422496E-3</v>
      </c>
      <c r="AE2942" s="165">
        <v>15.087</v>
      </c>
      <c r="AF2942">
        <f t="shared" si="94"/>
        <v>6.4461013432470307E-3</v>
      </c>
    </row>
    <row r="2943" spans="12:32">
      <c r="L2943" s="165">
        <v>21.069099999999999</v>
      </c>
      <c r="M2943">
        <f t="shared" si="95"/>
        <v>6.6412341505616684E-3</v>
      </c>
      <c r="AE2943" s="165">
        <v>15.0886</v>
      </c>
      <c r="AF2943">
        <f t="shared" si="94"/>
        <v>6.4461618126753824E-3</v>
      </c>
    </row>
    <row r="2944" spans="12:32">
      <c r="L2944" s="165">
        <v>30.935500000000001</v>
      </c>
      <c r="M2944">
        <f t="shared" si="95"/>
        <v>6.8177928802405389E-3</v>
      </c>
      <c r="AE2944" s="165">
        <v>15.0937</v>
      </c>
      <c r="AF2944">
        <f t="shared" si="94"/>
        <v>6.446354530436839E-3</v>
      </c>
    </row>
    <row r="2945" spans="12:32">
      <c r="L2945" s="165">
        <v>21.520800000000001</v>
      </c>
      <c r="M2945">
        <f t="shared" si="95"/>
        <v>6.653367689289277E-3</v>
      </c>
      <c r="AE2945" s="165">
        <v>15.093999999999999</v>
      </c>
      <c r="AF2945">
        <f t="shared" si="94"/>
        <v>6.4463658654225382E-3</v>
      </c>
    </row>
    <row r="2946" spans="12:32">
      <c r="L2946" s="165">
        <v>12.5093</v>
      </c>
      <c r="M2946">
        <f t="shared" si="95"/>
        <v>6.3432217462778516E-3</v>
      </c>
      <c r="AE2946" s="165">
        <v>15.0966</v>
      </c>
      <c r="AF2946">
        <f t="shared" si="94"/>
        <v>6.446464095666681E-3</v>
      </c>
    </row>
    <row r="2947" spans="12:32">
      <c r="L2947" s="165">
        <v>16.856999999999999</v>
      </c>
      <c r="M2947">
        <f t="shared" si="95"/>
        <v>6.5103522870104385E-3</v>
      </c>
      <c r="AE2947" s="165">
        <v>15.0968</v>
      </c>
      <c r="AF2947">
        <f t="shared" si="94"/>
        <v>6.446471651371498E-3</v>
      </c>
    </row>
    <row r="2948" spans="12:32">
      <c r="L2948" s="165">
        <v>19.008099999999999</v>
      </c>
      <c r="M2948">
        <f t="shared" si="95"/>
        <v>6.5811481685971755E-3</v>
      </c>
      <c r="AE2948" s="178">
        <v>15.0974</v>
      </c>
      <c r="AF2948">
        <f t="shared" si="94"/>
        <v>6.4464943180849617E-3</v>
      </c>
    </row>
    <row r="2949" spans="12:32">
      <c r="L2949" s="165">
        <v>8.1282999999999994</v>
      </c>
      <c r="M2949">
        <f t="shared" si="95"/>
        <v>6.1445693819282372E-3</v>
      </c>
      <c r="AE2949" s="165">
        <v>15.0976</v>
      </c>
      <c r="AF2949">
        <f t="shared" ref="AF2949:AF3012" si="96">NORMDIST(AE2949,$N$9,$O$9,FALSE)</f>
        <v>6.4465018735224517E-3</v>
      </c>
    </row>
    <row r="2950" spans="12:32">
      <c r="L2950" s="165">
        <v>20.168900000000001</v>
      </c>
      <c r="M2950">
        <f t="shared" si="95"/>
        <v>6.6159372418835042E-3</v>
      </c>
      <c r="AE2950" s="165">
        <v>15.1014</v>
      </c>
      <c r="AF2950">
        <f t="shared" si="96"/>
        <v>6.4466454141363753E-3</v>
      </c>
    </row>
    <row r="2951" spans="12:32">
      <c r="L2951" s="165">
        <v>12.5694</v>
      </c>
      <c r="M2951">
        <f t="shared" si="95"/>
        <v>6.3457425350719378E-3</v>
      </c>
      <c r="AE2951" s="165">
        <v>15.103300000000001</v>
      </c>
      <c r="AF2951">
        <f t="shared" si="96"/>
        <v>6.4467171753953825E-3</v>
      </c>
    </row>
    <row r="2952" spans="12:32">
      <c r="L2952" s="165">
        <v>85.797600000000003</v>
      </c>
      <c r="M2952">
        <f t="shared" si="95"/>
        <v>4.6845297217471696E-3</v>
      </c>
      <c r="AE2952" s="165">
        <v>15.104900000000001</v>
      </c>
      <c r="AF2952">
        <f t="shared" si="96"/>
        <v>6.4467776012505302E-3</v>
      </c>
    </row>
    <row r="2953" spans="12:32">
      <c r="L2953" s="165">
        <v>14.567500000000001</v>
      </c>
      <c r="M2953">
        <f t="shared" ref="M2953:M3016" si="97">NORMDIST(L2953,$N$9,$O$9,FALSE)</f>
        <v>6.4262423198377834E-3</v>
      </c>
      <c r="AE2953" s="165">
        <v>15.1105</v>
      </c>
      <c r="AF2953">
        <f t="shared" si="96"/>
        <v>6.4469890580545622E-3</v>
      </c>
    </row>
    <row r="2954" spans="12:32">
      <c r="L2954" s="165">
        <v>12.930199999999999</v>
      </c>
      <c r="M2954">
        <f t="shared" si="97"/>
        <v>6.3607549645468909E-3</v>
      </c>
      <c r="AE2954" s="165">
        <v>15.1134</v>
      </c>
      <c r="AF2954">
        <f t="shared" si="96"/>
        <v>6.4470985418735435E-3</v>
      </c>
    </row>
    <row r="2955" spans="12:32">
      <c r="L2955" s="165">
        <v>10.085699999999999</v>
      </c>
      <c r="M2955">
        <f t="shared" si="97"/>
        <v>6.2368859314666123E-3</v>
      </c>
      <c r="AE2955" s="165">
        <v>15.1142</v>
      </c>
      <c r="AF2955">
        <f t="shared" si="96"/>
        <v>6.4471287418328615E-3</v>
      </c>
    </row>
    <row r="2956" spans="12:32">
      <c r="L2956" s="165">
        <v>9.5938099999999995</v>
      </c>
      <c r="M2956">
        <f t="shared" si="97"/>
        <v>6.2142147321928298E-3</v>
      </c>
      <c r="AE2956" s="165">
        <v>15.1145</v>
      </c>
      <c r="AF2956">
        <f t="shared" si="96"/>
        <v>6.4471400665418368E-3</v>
      </c>
    </row>
    <row r="2957" spans="12:32">
      <c r="L2957" s="165">
        <v>14.297700000000001</v>
      </c>
      <c r="M2957">
        <f t="shared" si="97"/>
        <v>6.4157522598112032E-3</v>
      </c>
      <c r="AE2957" s="165">
        <v>15.117100000000001</v>
      </c>
      <c r="AF2957">
        <f t="shared" si="96"/>
        <v>6.4472382077185569E-3</v>
      </c>
    </row>
    <row r="2958" spans="12:32">
      <c r="L2958" s="165">
        <v>6.6793399999999998</v>
      </c>
      <c r="M2958">
        <f t="shared" si="97"/>
        <v>6.0727131419644233E-3</v>
      </c>
      <c r="AE2958" s="165">
        <v>15.1175</v>
      </c>
      <c r="AF2958">
        <f t="shared" si="96"/>
        <v>6.4472533053582873E-3</v>
      </c>
    </row>
    <row r="2959" spans="12:32">
      <c r="L2959" s="165">
        <v>17.135899999999999</v>
      </c>
      <c r="M2959">
        <f t="shared" si="97"/>
        <v>6.5199877730347114E-3</v>
      </c>
      <c r="AE2959" s="165">
        <v>15.121600000000001</v>
      </c>
      <c r="AF2959">
        <f t="shared" si="96"/>
        <v>6.4474080407461156E-3</v>
      </c>
    </row>
    <row r="2960" spans="12:32">
      <c r="L2960" s="165">
        <v>15.3964</v>
      </c>
      <c r="M2960">
        <f t="shared" si="97"/>
        <v>6.4577149195870929E-3</v>
      </c>
      <c r="AE2960" s="166">
        <v>15.1218</v>
      </c>
      <c r="AF2960">
        <f t="shared" si="96"/>
        <v>6.4474155880950568E-3</v>
      </c>
    </row>
    <row r="2961" spans="12:32">
      <c r="L2961" s="165">
        <v>12.9679</v>
      </c>
      <c r="M2961">
        <f t="shared" si="97"/>
        <v>6.3623116336558342E-3</v>
      </c>
      <c r="AE2961" s="165">
        <v>15.1228</v>
      </c>
      <c r="AF2961">
        <f t="shared" si="96"/>
        <v>6.4474533238368121E-3</v>
      </c>
    </row>
    <row r="2962" spans="12:32">
      <c r="L2962" s="165">
        <v>17.986999999999998</v>
      </c>
      <c r="M2962">
        <f t="shared" si="97"/>
        <v>6.5485556092127742E-3</v>
      </c>
      <c r="AE2962" s="165">
        <v>15.1295</v>
      </c>
      <c r="AF2962">
        <f t="shared" si="96"/>
        <v>6.4477061101858276E-3</v>
      </c>
    </row>
    <row r="2963" spans="12:32">
      <c r="L2963" s="165">
        <v>37.39</v>
      </c>
      <c r="M2963">
        <f t="shared" si="97"/>
        <v>6.8294231734479498E-3</v>
      </c>
      <c r="AE2963" s="165">
        <v>15.129799999999999</v>
      </c>
      <c r="AF2963">
        <f t="shared" si="96"/>
        <v>6.4477174272222319E-3</v>
      </c>
    </row>
    <row r="2964" spans="12:32">
      <c r="L2964" s="165">
        <v>12.862399999999999</v>
      </c>
      <c r="M2964">
        <f t="shared" si="97"/>
        <v>6.3579497216114536E-3</v>
      </c>
      <c r="AE2964" s="165">
        <v>15.131</v>
      </c>
      <c r="AF2964">
        <f t="shared" si="96"/>
        <v>6.4477626938631892E-3</v>
      </c>
    </row>
    <row r="2965" spans="12:32">
      <c r="L2965" s="165">
        <v>32.2866</v>
      </c>
      <c r="M2965">
        <f t="shared" si="97"/>
        <v>6.8271309389001137E-3</v>
      </c>
      <c r="AE2965" s="165">
        <v>15.131600000000001</v>
      </c>
      <c r="AF2965">
        <f t="shared" si="96"/>
        <v>6.4477853262808592E-3</v>
      </c>
    </row>
    <row r="2966" spans="12:32">
      <c r="L2966" s="165">
        <v>4.3444500000000001</v>
      </c>
      <c r="M2966">
        <f t="shared" si="97"/>
        <v>5.9509649756337981E-3</v>
      </c>
      <c r="AE2966" s="165">
        <v>15.131600000000001</v>
      </c>
      <c r="AF2966">
        <f t="shared" si="96"/>
        <v>6.4477853262808592E-3</v>
      </c>
    </row>
    <row r="2967" spans="12:32">
      <c r="L2967" s="165">
        <v>22.7865</v>
      </c>
      <c r="M2967">
        <f t="shared" si="97"/>
        <v>6.6853519973599038E-3</v>
      </c>
      <c r="AE2967" s="165">
        <v>15.132999999999999</v>
      </c>
      <c r="AF2967">
        <f t="shared" si="96"/>
        <v>6.447838132914766E-3</v>
      </c>
    </row>
    <row r="2968" spans="12:32">
      <c r="L2968" s="165">
        <v>14.547000000000001</v>
      </c>
      <c r="M2968">
        <f t="shared" si="97"/>
        <v>6.4254494794991259E-3</v>
      </c>
      <c r="AE2968" s="165">
        <v>15.138299999999999</v>
      </c>
      <c r="AF2968">
        <f t="shared" si="96"/>
        <v>6.4480380140571796E-3</v>
      </c>
    </row>
    <row r="2969" spans="12:32">
      <c r="L2969" s="165">
        <v>70.246399999999994</v>
      </c>
      <c r="M2969">
        <f t="shared" si="97"/>
        <v>5.6993878478155176E-3</v>
      </c>
      <c r="AE2969" s="165">
        <v>15.1419</v>
      </c>
      <c r="AF2969">
        <f t="shared" si="96"/>
        <v>6.4481737555935042E-3</v>
      </c>
    </row>
    <row r="2970" spans="12:32">
      <c r="L2970" s="165">
        <v>53.140900000000002</v>
      </c>
      <c r="M2970">
        <f t="shared" si="97"/>
        <v>6.5147534084350183E-3</v>
      </c>
      <c r="AE2970" s="165">
        <v>15.142200000000001</v>
      </c>
      <c r="AF2970">
        <f t="shared" si="96"/>
        <v>6.4481850664099708E-3</v>
      </c>
    </row>
    <row r="2971" spans="12:32">
      <c r="L2971" s="165">
        <v>29.4924</v>
      </c>
      <c r="M2971">
        <f t="shared" si="97"/>
        <v>6.8038055067432945E-3</v>
      </c>
      <c r="AE2971" s="165">
        <v>15.1449</v>
      </c>
      <c r="AF2971">
        <f t="shared" si="96"/>
        <v>6.4482868569855321E-3</v>
      </c>
    </row>
    <row r="2972" spans="12:32">
      <c r="L2972" s="165">
        <v>8.6818100000000005</v>
      </c>
      <c r="M2972">
        <f t="shared" si="97"/>
        <v>6.1712387795213727E-3</v>
      </c>
      <c r="AE2972" s="165">
        <v>15.146100000000001</v>
      </c>
      <c r="AF2972">
        <f t="shared" si="96"/>
        <v>6.4483320933281579E-3</v>
      </c>
    </row>
    <row r="2973" spans="12:32">
      <c r="L2973" s="165">
        <v>33.409500000000001</v>
      </c>
      <c r="M2973">
        <f t="shared" si="97"/>
        <v>6.8321154596575877E-3</v>
      </c>
      <c r="AE2973" s="165">
        <v>15.146599999999999</v>
      </c>
      <c r="AF2973">
        <f t="shared" si="96"/>
        <v>6.4483509410935055E-3</v>
      </c>
    </row>
    <row r="2974" spans="12:32">
      <c r="L2974" s="165">
        <v>40.218499999999999</v>
      </c>
      <c r="M2974">
        <f t="shared" si="97"/>
        <v>6.8082400384997677E-3</v>
      </c>
      <c r="AE2974" s="165">
        <v>15.151400000000001</v>
      </c>
      <c r="AF2974">
        <f t="shared" si="96"/>
        <v>6.4485318583677158E-3</v>
      </c>
    </row>
    <row r="2975" spans="12:32">
      <c r="L2975" s="165">
        <v>8.7247299999999992</v>
      </c>
      <c r="M2975">
        <f t="shared" si="97"/>
        <v>6.1732884018685218E-3</v>
      </c>
      <c r="AE2975" s="165">
        <v>15.156599999999999</v>
      </c>
      <c r="AF2975">
        <f t="shared" si="96"/>
        <v>6.4487278085957481E-3</v>
      </c>
    </row>
    <row r="2976" spans="12:32">
      <c r="L2976" s="165">
        <v>37.418300000000002</v>
      </c>
      <c r="M2976">
        <f t="shared" si="97"/>
        <v>6.8292903286537483E-3</v>
      </c>
      <c r="AE2976" s="165">
        <v>15.166700000000001</v>
      </c>
      <c r="AF2976">
        <f t="shared" si="96"/>
        <v>6.4491082749866752E-3</v>
      </c>
    </row>
    <row r="2977" spans="12:32">
      <c r="L2977" s="165">
        <v>43.133499999999998</v>
      </c>
      <c r="M2977">
        <f t="shared" si="97"/>
        <v>6.7698232176311044E-3</v>
      </c>
      <c r="AE2977" s="165">
        <v>15.170999999999999</v>
      </c>
      <c r="AF2977">
        <f t="shared" si="96"/>
        <v>6.4492702039328732E-3</v>
      </c>
    </row>
    <row r="2978" spans="12:32">
      <c r="L2978" s="165">
        <v>23.087800000000001</v>
      </c>
      <c r="M2978">
        <f t="shared" si="97"/>
        <v>6.6925247469138095E-3</v>
      </c>
      <c r="AE2978" s="166">
        <v>15.1716</v>
      </c>
      <c r="AF2978">
        <f t="shared" si="96"/>
        <v>6.4492927962100837E-3</v>
      </c>
    </row>
    <row r="2979" spans="12:32">
      <c r="L2979" s="165">
        <v>14.189</v>
      </c>
      <c r="M2979">
        <f t="shared" si="97"/>
        <v>6.4114920358938491E-3</v>
      </c>
      <c r="AE2979" s="165">
        <v>15.176500000000001</v>
      </c>
      <c r="AF2979">
        <f t="shared" si="96"/>
        <v>6.4494772772607616E-3</v>
      </c>
    </row>
    <row r="2980" spans="12:32">
      <c r="L2980" s="165">
        <v>19.8188</v>
      </c>
      <c r="M2980">
        <f t="shared" si="97"/>
        <v>6.6057006025730391E-3</v>
      </c>
      <c r="AE2980" s="165">
        <v>15.1778</v>
      </c>
      <c r="AF2980">
        <f t="shared" si="96"/>
        <v>6.4495262144696475E-3</v>
      </c>
    </row>
    <row r="2981" spans="12:32">
      <c r="L2981" s="165">
        <v>14.7971</v>
      </c>
      <c r="M2981">
        <f t="shared" si="97"/>
        <v>6.4350745868788943E-3</v>
      </c>
      <c r="AE2981" s="165">
        <v>15.182399999999999</v>
      </c>
      <c r="AF2981">
        <f t="shared" si="96"/>
        <v>6.4496993541930574E-3</v>
      </c>
    </row>
    <row r="2982" spans="12:32">
      <c r="L2982" s="165">
        <v>10.87</v>
      </c>
      <c r="M2982">
        <f t="shared" si="97"/>
        <v>6.2722840700029691E-3</v>
      </c>
      <c r="AE2982" s="165">
        <v>15.183299999999999</v>
      </c>
      <c r="AF2982">
        <f t="shared" si="96"/>
        <v>6.4497332252144912E-3</v>
      </c>
    </row>
    <row r="2983" spans="12:32">
      <c r="L2983" s="165">
        <v>13.1425</v>
      </c>
      <c r="M2983">
        <f t="shared" si="97"/>
        <v>6.3694913537386709E-3</v>
      </c>
      <c r="AE2983" s="165">
        <v>15.1844</v>
      </c>
      <c r="AF2983">
        <f t="shared" si="96"/>
        <v>6.4497746212886812E-3</v>
      </c>
    </row>
    <row r="2984" spans="12:32">
      <c r="L2984" s="165">
        <v>13.171099999999999</v>
      </c>
      <c r="M2984">
        <f t="shared" si="97"/>
        <v>6.3706627517596476E-3</v>
      </c>
      <c r="AE2984" s="165">
        <v>15.1867</v>
      </c>
      <c r="AF2984">
        <f t="shared" si="96"/>
        <v>6.4498611701728084E-3</v>
      </c>
    </row>
    <row r="2985" spans="12:32">
      <c r="L2985" s="165">
        <v>31.2227</v>
      </c>
      <c r="M2985">
        <f t="shared" si="97"/>
        <v>6.8200826043294726E-3</v>
      </c>
      <c r="AE2985" s="178">
        <v>15.1896</v>
      </c>
      <c r="AF2985">
        <f t="shared" si="96"/>
        <v>6.4499702844073555E-3</v>
      </c>
    </row>
    <row r="2986" spans="12:32">
      <c r="L2986" s="165">
        <v>20.712299999999999</v>
      </c>
      <c r="M2986">
        <f t="shared" si="97"/>
        <v>6.631384700036152E-3</v>
      </c>
      <c r="AE2986" s="165">
        <v>15.1897</v>
      </c>
      <c r="AF2986">
        <f t="shared" si="96"/>
        <v>6.4499740467161108E-3</v>
      </c>
    </row>
    <row r="2987" spans="12:32">
      <c r="L2987" s="165">
        <v>21.238499999999998</v>
      </c>
      <c r="M2987">
        <f t="shared" si="97"/>
        <v>6.6458286103907964E-3</v>
      </c>
      <c r="AE2987" s="165">
        <v>15.193300000000001</v>
      </c>
      <c r="AF2987">
        <f t="shared" si="96"/>
        <v>6.4501094786839292E-3</v>
      </c>
    </row>
    <row r="2988" spans="12:32">
      <c r="L2988" s="165">
        <v>17.464200000000002</v>
      </c>
      <c r="M2988">
        <f t="shared" si="97"/>
        <v>6.5311571371895151E-3</v>
      </c>
      <c r="AE2988" s="165">
        <v>15.1938</v>
      </c>
      <c r="AF2988">
        <f t="shared" si="96"/>
        <v>6.4501282869637881E-3</v>
      </c>
    </row>
    <row r="2989" spans="12:32">
      <c r="L2989" s="165">
        <v>21.300899999999999</v>
      </c>
      <c r="M2989">
        <f t="shared" si="97"/>
        <v>6.6475077102970325E-3</v>
      </c>
      <c r="AE2989" s="165">
        <v>15.1938</v>
      </c>
      <c r="AF2989">
        <f t="shared" si="96"/>
        <v>6.4501282869637881E-3</v>
      </c>
    </row>
    <row r="2990" spans="12:32">
      <c r="L2990" s="165">
        <v>21.706499999999998</v>
      </c>
      <c r="M2990">
        <f t="shared" si="97"/>
        <v>6.6582467160985256E-3</v>
      </c>
      <c r="AE2990" s="165">
        <v>15.1942</v>
      </c>
      <c r="AF2990">
        <f t="shared" si="96"/>
        <v>6.4501433332863779E-3</v>
      </c>
    </row>
    <row r="2991" spans="12:32">
      <c r="L2991" s="165">
        <v>20.068899999999999</v>
      </c>
      <c r="M2991">
        <f t="shared" si="97"/>
        <v>6.6130359787749593E-3</v>
      </c>
      <c r="AE2991" s="165">
        <v>15.195600000000001</v>
      </c>
      <c r="AF2991">
        <f t="shared" si="96"/>
        <v>6.4501959933063353E-3</v>
      </c>
    </row>
    <row r="2992" spans="12:32">
      <c r="L2992" s="165">
        <v>56.645400000000002</v>
      </c>
      <c r="M2992">
        <f t="shared" si="97"/>
        <v>6.3832068086672874E-3</v>
      </c>
      <c r="AE2992" s="165">
        <v>15.1965</v>
      </c>
      <c r="AF2992">
        <f t="shared" si="96"/>
        <v>6.4502298444437944E-3</v>
      </c>
    </row>
    <row r="2993" spans="12:32">
      <c r="L2993" s="165">
        <v>17.188500000000001</v>
      </c>
      <c r="M2993">
        <f t="shared" si="97"/>
        <v>6.5217899152306856E-3</v>
      </c>
      <c r="AE2993" s="165">
        <v>15.1974</v>
      </c>
      <c r="AF2993">
        <f t="shared" si="96"/>
        <v>6.4502636942253451E-3</v>
      </c>
    </row>
    <row r="2994" spans="12:32">
      <c r="L2994" s="165">
        <v>46.552500000000002</v>
      </c>
      <c r="M2994">
        <f t="shared" si="97"/>
        <v>6.7037005052218296E-3</v>
      </c>
      <c r="AE2994" s="166">
        <v>15.207599999999999</v>
      </c>
      <c r="AF2994">
        <f t="shared" si="96"/>
        <v>6.4506472303128542E-3</v>
      </c>
    </row>
    <row r="2995" spans="12:32">
      <c r="L2995" s="165">
        <v>63.472799999999999</v>
      </c>
      <c r="M2995">
        <f t="shared" si="97"/>
        <v>6.0713298662256557E-3</v>
      </c>
      <c r="AE2995" s="165">
        <v>15.2089</v>
      </c>
      <c r="AF2995">
        <f t="shared" si="96"/>
        <v>6.4506960998484374E-3</v>
      </c>
    </row>
    <row r="2996" spans="12:32">
      <c r="L2996" s="165">
        <v>2.2949299999999999</v>
      </c>
      <c r="M2996">
        <f t="shared" si="97"/>
        <v>5.8384054706790674E-3</v>
      </c>
      <c r="AE2996" s="165">
        <v>15.215999999999999</v>
      </c>
      <c r="AF2996">
        <f t="shared" si="96"/>
        <v>6.4509629527655394E-3</v>
      </c>
    </row>
    <row r="2997" spans="12:32">
      <c r="L2997" s="165">
        <v>18.300999999999998</v>
      </c>
      <c r="M2997">
        <f t="shared" si="97"/>
        <v>6.5587746877272309E-3</v>
      </c>
      <c r="AE2997" s="165">
        <v>15.216200000000001</v>
      </c>
      <c r="AF2997">
        <f t="shared" si="96"/>
        <v>6.450970468526729E-3</v>
      </c>
    </row>
    <row r="2998" spans="12:32">
      <c r="L2998" s="165">
        <v>71.9071</v>
      </c>
      <c r="M2998">
        <f t="shared" si="97"/>
        <v>5.6002071906095336E-3</v>
      </c>
      <c r="AE2998" s="165">
        <v>15.221399999999999</v>
      </c>
      <c r="AF2998">
        <f t="shared" si="96"/>
        <v>6.4511658548057254E-3</v>
      </c>
    </row>
    <row r="2999" spans="12:32">
      <c r="L2999" s="165">
        <v>19.519500000000001</v>
      </c>
      <c r="M2999">
        <f t="shared" si="97"/>
        <v>6.5967736966464768E-3</v>
      </c>
      <c r="AE2999" s="165">
        <v>15.230700000000001</v>
      </c>
      <c r="AF2999">
        <f t="shared" si="96"/>
        <v>6.4515151827277554E-3</v>
      </c>
    </row>
    <row r="3000" spans="12:32">
      <c r="L3000" s="165">
        <v>289.01900000000001</v>
      </c>
      <c r="M3000">
        <f t="shared" si="97"/>
        <v>5.2974469468338333E-7</v>
      </c>
      <c r="AE3000" s="178">
        <v>15.2348</v>
      </c>
      <c r="AF3000">
        <f t="shared" si="96"/>
        <v>6.4516691414985292E-3</v>
      </c>
    </row>
    <row r="3001" spans="12:32">
      <c r="L3001" s="165">
        <v>26.1997</v>
      </c>
      <c r="M3001">
        <f t="shared" si="97"/>
        <v>6.75651795540551E-3</v>
      </c>
      <c r="AE3001" s="165">
        <v>15.2355</v>
      </c>
      <c r="AF3001">
        <f t="shared" si="96"/>
        <v>6.4516954243280817E-3</v>
      </c>
    </row>
    <row r="3002" spans="12:32">
      <c r="L3002" s="165">
        <v>27.120899999999999</v>
      </c>
      <c r="M3002">
        <f t="shared" si="97"/>
        <v>6.771885230882688E-3</v>
      </c>
      <c r="AE3002" s="165">
        <v>15.241199999999999</v>
      </c>
      <c r="AF3002">
        <f t="shared" si="96"/>
        <v>6.4519094110978073E-3</v>
      </c>
    </row>
    <row r="3003" spans="12:32">
      <c r="L3003" s="165">
        <v>31.627700000000001</v>
      </c>
      <c r="M3003">
        <f t="shared" si="97"/>
        <v>6.823032079574627E-3</v>
      </c>
      <c r="AE3003" s="165">
        <v>15.2418</v>
      </c>
      <c r="AF3003">
        <f t="shared" si="96"/>
        <v>6.4519319328545672E-3</v>
      </c>
    </row>
    <row r="3004" spans="12:32">
      <c r="L3004" s="165">
        <v>30.854800000000001</v>
      </c>
      <c r="M3004">
        <f t="shared" si="97"/>
        <v>6.8171199277272639E-3</v>
      </c>
      <c r="AE3004" s="166">
        <v>15.244300000000001</v>
      </c>
      <c r="AF3004">
        <f t="shared" si="96"/>
        <v>6.4520257670154756E-3</v>
      </c>
    </row>
    <row r="3005" spans="12:32">
      <c r="L3005" s="165">
        <v>20.656600000000001</v>
      </c>
      <c r="M3005">
        <f t="shared" si="97"/>
        <v>6.6298260665524191E-3</v>
      </c>
      <c r="AE3005" s="165">
        <v>15.246</v>
      </c>
      <c r="AF3005">
        <f t="shared" si="96"/>
        <v>6.4520895682634574E-3</v>
      </c>
    </row>
    <row r="3006" spans="12:32">
      <c r="L3006" s="165">
        <v>16.2761</v>
      </c>
      <c r="M3006">
        <f t="shared" si="97"/>
        <v>6.4898532167784158E-3</v>
      </c>
      <c r="AE3006" s="165">
        <v>15.2479</v>
      </c>
      <c r="AF3006">
        <f t="shared" si="96"/>
        <v>6.4521608698102813E-3</v>
      </c>
    </row>
    <row r="3007" spans="12:32">
      <c r="L3007" s="165">
        <v>17.959599999999998</v>
      </c>
      <c r="M3007">
        <f t="shared" si="97"/>
        <v>6.5476556474288183E-3</v>
      </c>
      <c r="AE3007" s="165">
        <v>15.253500000000001</v>
      </c>
      <c r="AF3007">
        <f t="shared" si="96"/>
        <v>6.4523709865494478E-3</v>
      </c>
    </row>
    <row r="3008" spans="12:32">
      <c r="L3008" s="165">
        <v>14.502800000000001</v>
      </c>
      <c r="M3008">
        <f t="shared" si="97"/>
        <v>6.4237376751589475E-3</v>
      </c>
      <c r="AE3008" s="165">
        <v>15.2537</v>
      </c>
      <c r="AF3008">
        <f t="shared" si="96"/>
        <v>6.4523784897467891E-3</v>
      </c>
    </row>
    <row r="3009" spans="12:32">
      <c r="L3009" s="165">
        <v>17.2974</v>
      </c>
      <c r="M3009">
        <f t="shared" si="97"/>
        <v>6.5255057064508995E-3</v>
      </c>
      <c r="AE3009" s="165">
        <v>15.255599999999999</v>
      </c>
      <c r="AF3009">
        <f t="shared" si="96"/>
        <v>6.4524497667783134E-3</v>
      </c>
    </row>
    <row r="3010" spans="12:32">
      <c r="L3010" s="165">
        <v>13.905099999999999</v>
      </c>
      <c r="M3010">
        <f t="shared" si="97"/>
        <v>6.4002739301672945E-3</v>
      </c>
      <c r="AE3010" s="165">
        <v>15.2599</v>
      </c>
      <c r="AF3010">
        <f t="shared" si="96"/>
        <v>6.4526110556156445E-3</v>
      </c>
    </row>
    <row r="3011" spans="12:32">
      <c r="L3011" s="165">
        <v>15.7491</v>
      </c>
      <c r="M3011">
        <f t="shared" si="97"/>
        <v>6.4707575502743527E-3</v>
      </c>
      <c r="AE3011" s="165">
        <v>15.2621</v>
      </c>
      <c r="AF3011">
        <f t="shared" si="96"/>
        <v>6.4526935635028388E-3</v>
      </c>
    </row>
    <row r="3012" spans="12:32">
      <c r="L3012" s="165">
        <v>7.6372799999999996</v>
      </c>
      <c r="M3012">
        <f t="shared" si="97"/>
        <v>6.1205466655980647E-3</v>
      </c>
      <c r="AE3012" s="165">
        <v>15.263199999999999</v>
      </c>
      <c r="AF3012">
        <f t="shared" si="96"/>
        <v>6.4527348144044335E-3</v>
      </c>
    </row>
    <row r="3013" spans="12:32">
      <c r="L3013" s="165">
        <v>16.3141</v>
      </c>
      <c r="M3013">
        <f t="shared" si="97"/>
        <v>6.4912118566377748E-3</v>
      </c>
      <c r="AE3013" s="165">
        <v>15.263299999999999</v>
      </c>
      <c r="AF3013">
        <f t="shared" ref="AF3013:AF3076" si="98">NORMDIST(AE3013,$N$9,$O$9,FALSE)</f>
        <v>6.4527385643858319E-3</v>
      </c>
    </row>
    <row r="3014" spans="12:32">
      <c r="L3014" s="165">
        <v>19.859000000000002</v>
      </c>
      <c r="M3014">
        <f t="shared" si="97"/>
        <v>6.6068872920961403E-3</v>
      </c>
      <c r="AE3014" s="165">
        <v>15.2654</v>
      </c>
      <c r="AF3014">
        <f t="shared" si="98"/>
        <v>6.4528173101234066E-3</v>
      </c>
    </row>
    <row r="3015" spans="12:32">
      <c r="L3015" s="165">
        <v>28.458500000000001</v>
      </c>
      <c r="M3015">
        <f t="shared" si="97"/>
        <v>6.7912490261287485E-3</v>
      </c>
      <c r="AE3015" s="165">
        <v>15.2666</v>
      </c>
      <c r="AF3015">
        <f t="shared" si="98"/>
        <v>6.4528623043689773E-3</v>
      </c>
    </row>
    <row r="3016" spans="12:32">
      <c r="L3016" s="165">
        <v>23.185300000000002</v>
      </c>
      <c r="M3016">
        <f t="shared" si="97"/>
        <v>6.6948092762592684E-3</v>
      </c>
      <c r="AE3016" s="165">
        <v>15.2765</v>
      </c>
      <c r="AF3016">
        <f t="shared" si="98"/>
        <v>6.453233414791682E-3</v>
      </c>
    </row>
    <row r="3017" spans="12:32">
      <c r="L3017" s="165">
        <v>12.9138</v>
      </c>
      <c r="M3017">
        <f t="shared" ref="M3017:M3080" si="99">NORMDIST(L3017,$N$9,$O$9,FALSE)</f>
        <v>6.3600770835679386E-3</v>
      </c>
      <c r="AE3017" s="165">
        <v>15.2767</v>
      </c>
      <c r="AF3017">
        <f t="shared" si="98"/>
        <v>6.4532409102787741E-3</v>
      </c>
    </row>
    <row r="3018" spans="12:32">
      <c r="L3018" s="165">
        <v>20.607099999999999</v>
      </c>
      <c r="M3018">
        <f t="shared" si="99"/>
        <v>6.6284361672160315E-3</v>
      </c>
      <c r="AE3018" s="166">
        <v>15.2776</v>
      </c>
      <c r="AF3018">
        <f t="shared" si="98"/>
        <v>6.4532746391408151E-3</v>
      </c>
    </row>
    <row r="3019" spans="12:32">
      <c r="L3019" s="165">
        <v>38.2791</v>
      </c>
      <c r="M3019">
        <f t="shared" si="99"/>
        <v>6.8244842514254191E-3</v>
      </c>
      <c r="AE3019" s="166">
        <v>15.2797</v>
      </c>
      <c r="AF3019">
        <f t="shared" si="98"/>
        <v>6.4533533345377736E-3</v>
      </c>
    </row>
    <row r="3020" spans="12:32">
      <c r="L3020" s="165">
        <v>29.189900000000002</v>
      </c>
      <c r="M3020">
        <f t="shared" si="99"/>
        <v>6.8003501194209403E-3</v>
      </c>
      <c r="AE3020" s="165">
        <v>15.2798</v>
      </c>
      <c r="AF3020">
        <f t="shared" si="98"/>
        <v>6.4533570817532047E-3</v>
      </c>
    </row>
    <row r="3021" spans="12:32">
      <c r="L3021" s="165">
        <v>19.8627</v>
      </c>
      <c r="M3021">
        <f t="shared" si="99"/>
        <v>6.6069963679774232E-3</v>
      </c>
      <c r="AE3021" s="165">
        <v>15.281000000000001</v>
      </c>
      <c r="AF3021">
        <f t="shared" si="98"/>
        <v>6.4534020470306151E-3</v>
      </c>
    </row>
    <row r="3022" spans="12:32">
      <c r="L3022" s="165">
        <v>165.28</v>
      </c>
      <c r="M3022">
        <f t="shared" si="99"/>
        <v>5.6749499136128005E-4</v>
      </c>
      <c r="AE3022" s="165">
        <v>15.2818</v>
      </c>
      <c r="AF3022">
        <f t="shared" si="98"/>
        <v>6.4534320225409069E-3</v>
      </c>
    </row>
    <row r="3023" spans="12:32">
      <c r="L3023" s="165">
        <v>20.095600000000001</v>
      </c>
      <c r="M3023">
        <f t="shared" si="99"/>
        <v>6.6138123911609493E-3</v>
      </c>
      <c r="AE3023" s="165">
        <v>15.283300000000001</v>
      </c>
      <c r="AF3023">
        <f t="shared" si="98"/>
        <v>6.4534882237304364E-3</v>
      </c>
    </row>
    <row r="3024" spans="12:32">
      <c r="L3024" s="165">
        <v>19.2333</v>
      </c>
      <c r="M3024">
        <f t="shared" si="99"/>
        <v>6.5880867737406895E-3</v>
      </c>
      <c r="AE3024" s="165">
        <v>15.2872</v>
      </c>
      <c r="AF3024">
        <f t="shared" si="98"/>
        <v>6.453634329167097E-3</v>
      </c>
    </row>
    <row r="3025" spans="12:32">
      <c r="L3025" s="165"/>
      <c r="M3025">
        <f t="shared" si="99"/>
        <v>5.7065367181851909E-3</v>
      </c>
      <c r="AE3025" s="165">
        <v>15.2933</v>
      </c>
      <c r="AF3025">
        <f t="shared" si="98"/>
        <v>6.4538628019108011E-3</v>
      </c>
    </row>
    <row r="3026" spans="12:32">
      <c r="L3026" s="165"/>
      <c r="M3026">
        <f t="shared" si="99"/>
        <v>5.7065367181851909E-3</v>
      </c>
      <c r="AE3026" s="165">
        <v>15.295199999999999</v>
      </c>
      <c r="AF3026">
        <f t="shared" si="98"/>
        <v>6.4539339528071477E-3</v>
      </c>
    </row>
    <row r="3027" spans="12:32">
      <c r="L3027" s="165"/>
      <c r="M3027">
        <f t="shared" si="99"/>
        <v>5.7065367181851909E-3</v>
      </c>
      <c r="AE3027" s="178">
        <v>15.2958</v>
      </c>
      <c r="AF3027">
        <f t="shared" si="98"/>
        <v>6.4539564202534452E-3</v>
      </c>
    </row>
    <row r="3028" spans="12:32">
      <c r="L3028" s="165"/>
      <c r="M3028">
        <f t="shared" si="99"/>
        <v>5.7065367181851909E-3</v>
      </c>
      <c r="AE3028" s="178">
        <v>15.297800000000001</v>
      </c>
      <c r="AF3028">
        <f t="shared" si="98"/>
        <v>6.4540313073805661E-3</v>
      </c>
    </row>
    <row r="3029" spans="12:32">
      <c r="L3029" s="165"/>
      <c r="M3029">
        <f t="shared" si="99"/>
        <v>5.7065367181851909E-3</v>
      </c>
      <c r="AE3029" s="165">
        <v>15.299799999999999</v>
      </c>
      <c r="AF3029">
        <f t="shared" si="98"/>
        <v>6.4541061877989711E-3</v>
      </c>
    </row>
    <row r="3030" spans="12:32">
      <c r="L3030" s="165"/>
      <c r="M3030">
        <f t="shared" si="99"/>
        <v>5.7065367181851909E-3</v>
      </c>
      <c r="AE3030" s="165">
        <v>15.305199999999999</v>
      </c>
      <c r="AF3030">
        <f t="shared" si="98"/>
        <v>6.4543083314166543E-3</v>
      </c>
    </row>
    <row r="3031" spans="12:32">
      <c r="L3031" s="165"/>
      <c r="M3031">
        <f t="shared" si="99"/>
        <v>5.7065367181851909E-3</v>
      </c>
      <c r="AE3031" s="165">
        <v>15.3088</v>
      </c>
      <c r="AF3031">
        <f t="shared" si="98"/>
        <v>6.4544430666546556E-3</v>
      </c>
    </row>
    <row r="3032" spans="12:32">
      <c r="L3032" s="165"/>
      <c r="M3032">
        <f t="shared" si="99"/>
        <v>5.7065367181851909E-3</v>
      </c>
      <c r="AE3032" s="165">
        <v>15.3109</v>
      </c>
      <c r="AF3032">
        <f t="shared" si="98"/>
        <v>6.4545216521702496E-3</v>
      </c>
    </row>
    <row r="3033" spans="12:32">
      <c r="L3033" s="165"/>
      <c r="M3033">
        <f t="shared" si="99"/>
        <v>5.7065367181851909E-3</v>
      </c>
      <c r="AE3033" s="166">
        <v>15.312200000000001</v>
      </c>
      <c r="AF3033">
        <f t="shared" si="98"/>
        <v>6.4545702966391063E-3</v>
      </c>
    </row>
    <row r="3034" spans="12:32">
      <c r="L3034" s="165">
        <v>8.8932300000000009</v>
      </c>
      <c r="M3034">
        <f t="shared" si="99"/>
        <v>6.18130929897242E-3</v>
      </c>
      <c r="AE3034" s="165">
        <v>15.3163</v>
      </c>
      <c r="AF3034">
        <f t="shared" si="98"/>
        <v>6.4547236952383668E-3</v>
      </c>
    </row>
    <row r="3035" spans="12:32">
      <c r="L3035" s="165">
        <v>29.387799999999999</v>
      </c>
      <c r="M3035">
        <f t="shared" si="99"/>
        <v>6.8026311529428988E-3</v>
      </c>
      <c r="AE3035" s="165">
        <v>15.3184</v>
      </c>
      <c r="AF3035">
        <f t="shared" si="98"/>
        <v>6.4548022543305097E-3</v>
      </c>
    </row>
    <row r="3036" spans="12:32">
      <c r="L3036" s="165">
        <v>56.446300000000001</v>
      </c>
      <c r="M3036">
        <f t="shared" si="99"/>
        <v>6.3912259027242577E-3</v>
      </c>
      <c r="AE3036" s="165">
        <v>15.319100000000001</v>
      </c>
      <c r="AF3036">
        <f t="shared" si="98"/>
        <v>6.454828439050298E-3</v>
      </c>
    </row>
    <row r="3037" spans="12:32">
      <c r="L3037" s="165">
        <v>384.24799999999999</v>
      </c>
      <c r="M3037">
        <f t="shared" si="99"/>
        <v>1.1566924133589357E-10</v>
      </c>
      <c r="AE3037" s="165">
        <v>15.3193</v>
      </c>
      <c r="AF3037">
        <f t="shared" si="98"/>
        <v>6.4548359202478015E-3</v>
      </c>
    </row>
    <row r="3038" spans="12:32">
      <c r="L3038" s="165">
        <v>327.339</v>
      </c>
      <c r="M3038">
        <f t="shared" si="99"/>
        <v>2.4543804279127206E-8</v>
      </c>
      <c r="AE3038" s="165">
        <v>15.320399999999999</v>
      </c>
      <c r="AF3038">
        <f t="shared" si="98"/>
        <v>6.4548770656343984E-3</v>
      </c>
    </row>
    <row r="3039" spans="12:32">
      <c r="L3039" s="165">
        <v>248.066</v>
      </c>
      <c r="M3039">
        <f t="shared" si="99"/>
        <v>8.7687874000434348E-6</v>
      </c>
      <c r="AE3039" s="165">
        <v>15.331099999999999</v>
      </c>
      <c r="AF3039">
        <f t="shared" si="98"/>
        <v>6.4552771920993839E-3</v>
      </c>
    </row>
    <row r="3040" spans="12:32">
      <c r="L3040" s="165">
        <v>225.886</v>
      </c>
      <c r="M3040">
        <f t="shared" si="99"/>
        <v>3.2645721700188099E-5</v>
      </c>
      <c r="AE3040" s="165">
        <v>15.334199999999999</v>
      </c>
      <c r="AF3040">
        <f t="shared" si="98"/>
        <v>6.4553930806935337E-3</v>
      </c>
    </row>
    <row r="3041" spans="12:32">
      <c r="L3041" s="165">
        <v>52.759099999999997</v>
      </c>
      <c r="M3041">
        <f t="shared" si="99"/>
        <v>6.527825942442585E-3</v>
      </c>
      <c r="AE3041" s="165">
        <v>15.3348</v>
      </c>
      <c r="AF3041">
        <f t="shared" si="98"/>
        <v>6.4554155088810961E-3</v>
      </c>
    </row>
    <row r="3042" spans="12:32">
      <c r="L3042" s="165">
        <v>61.482900000000001</v>
      </c>
      <c r="M3042">
        <f t="shared" si="99"/>
        <v>6.1693309069228396E-3</v>
      </c>
      <c r="AE3042" s="165">
        <v>15.3354</v>
      </c>
      <c r="AF3042">
        <f t="shared" si="98"/>
        <v>6.4554379364644499E-3</v>
      </c>
    </row>
    <row r="3043" spans="12:32">
      <c r="L3043" s="165">
        <v>39.833399999999997</v>
      </c>
      <c r="M3043">
        <f t="shared" si="99"/>
        <v>6.8120608955733993E-3</v>
      </c>
      <c r="AE3043" s="166">
        <v>15.3362</v>
      </c>
      <c r="AF3043">
        <f t="shared" si="98"/>
        <v>6.4554678389690352E-3</v>
      </c>
    </row>
    <row r="3044" spans="12:32">
      <c r="L3044" s="165">
        <v>110.502</v>
      </c>
      <c r="M3044">
        <f t="shared" si="99"/>
        <v>2.9647807595786268E-3</v>
      </c>
      <c r="AE3044" s="165">
        <v>15.3407</v>
      </c>
      <c r="AF3044">
        <f t="shared" si="98"/>
        <v>6.4556360205419968E-3</v>
      </c>
    </row>
    <row r="3045" spans="12:32">
      <c r="L3045" s="165">
        <v>88.022499999999994</v>
      </c>
      <c r="M3045">
        <f t="shared" si="99"/>
        <v>4.5285700322542036E-3</v>
      </c>
      <c r="AE3045" s="165">
        <v>15.341900000000001</v>
      </c>
      <c r="AF3045">
        <f t="shared" si="98"/>
        <v>6.4556808632209722E-3</v>
      </c>
    </row>
    <row r="3046" spans="12:32">
      <c r="L3046" s="165">
        <v>22.907900000000001</v>
      </c>
      <c r="M3046">
        <f t="shared" si="99"/>
        <v>6.6882625586438486E-3</v>
      </c>
      <c r="AE3046" s="165">
        <v>15.3424</v>
      </c>
      <c r="AF3046">
        <f t="shared" si="98"/>
        <v>6.4556995469571537E-3</v>
      </c>
    </row>
    <row r="3047" spans="12:32">
      <c r="L3047" s="165">
        <v>20.875399999999999</v>
      </c>
      <c r="M3047">
        <f t="shared" si="99"/>
        <v>6.6359160230501611E-3</v>
      </c>
      <c r="AE3047" s="165">
        <v>15.3431</v>
      </c>
      <c r="AF3047">
        <f t="shared" si="98"/>
        <v>6.4557257034827979E-3</v>
      </c>
    </row>
    <row r="3048" spans="12:32">
      <c r="L3048" s="165">
        <v>38.343800000000002</v>
      </c>
      <c r="M3048">
        <f t="shared" si="99"/>
        <v>6.824063180649315E-3</v>
      </c>
      <c r="AE3048" s="165">
        <v>15.346</v>
      </c>
      <c r="AF3048">
        <f t="shared" si="98"/>
        <v>6.4558340574694152E-3</v>
      </c>
    </row>
    <row r="3049" spans="12:32">
      <c r="L3049" s="165">
        <v>54.884399999999999</v>
      </c>
      <c r="M3049">
        <f t="shared" si="99"/>
        <v>6.4518796881117358E-3</v>
      </c>
      <c r="AE3049" s="165">
        <v>15.349</v>
      </c>
      <c r="AF3049">
        <f t="shared" si="98"/>
        <v>6.4559461329438449E-3</v>
      </c>
    </row>
    <row r="3050" spans="12:32">
      <c r="L3050" s="165">
        <v>40.362299999999998</v>
      </c>
      <c r="M3050">
        <f t="shared" si="99"/>
        <v>6.8067378667057846E-3</v>
      </c>
      <c r="AE3050" s="178">
        <v>15.353899999999999</v>
      </c>
      <c r="AF3050">
        <f t="shared" si="98"/>
        <v>6.4561291570585074E-3</v>
      </c>
    </row>
    <row r="3051" spans="12:32">
      <c r="L3051" s="165">
        <v>27.471800000000002</v>
      </c>
      <c r="M3051">
        <f t="shared" si="99"/>
        <v>6.7773040618608685E-3</v>
      </c>
      <c r="AE3051" s="165">
        <v>15.3621</v>
      </c>
      <c r="AF3051">
        <f t="shared" si="98"/>
        <v>6.4564353521330458E-3</v>
      </c>
    </row>
    <row r="3052" spans="12:32">
      <c r="L3052" s="165">
        <v>36.548999999999999</v>
      </c>
      <c r="M3052">
        <f t="shared" si="99"/>
        <v>6.8326390052002722E-3</v>
      </c>
      <c r="AE3052" s="165">
        <v>15.376799999999999</v>
      </c>
      <c r="AF3052">
        <f t="shared" si="98"/>
        <v>6.4569839801668655E-3</v>
      </c>
    </row>
    <row r="3053" spans="12:32">
      <c r="L3053" s="165">
        <v>45.542700000000004</v>
      </c>
      <c r="M3053">
        <f t="shared" si="99"/>
        <v>6.725563191839758E-3</v>
      </c>
      <c r="AE3053" s="166">
        <v>15.3809</v>
      </c>
      <c r="AF3053">
        <f t="shared" si="98"/>
        <v>6.4571369341396264E-3</v>
      </c>
    </row>
    <row r="3054" spans="12:32">
      <c r="L3054" s="165">
        <v>269.47300000000001</v>
      </c>
      <c r="M3054">
        <f t="shared" si="99"/>
        <v>2.1501950153426003E-6</v>
      </c>
      <c r="AE3054" s="165">
        <v>15.3811</v>
      </c>
      <c r="AF3054">
        <f t="shared" si="98"/>
        <v>6.4571443945867293E-3</v>
      </c>
    </row>
    <row r="3055" spans="12:32">
      <c r="L3055" s="165">
        <v>203.595</v>
      </c>
      <c r="M3055">
        <f t="shared" si="99"/>
        <v>1.0577600307828151E-4</v>
      </c>
      <c r="AE3055" s="165">
        <v>15.3817</v>
      </c>
      <c r="AF3055">
        <f t="shared" si="98"/>
        <v>6.4571667755248807E-3</v>
      </c>
    </row>
    <row r="3056" spans="12:32">
      <c r="L3056" s="165">
        <v>22.5717</v>
      </c>
      <c r="M3056">
        <f t="shared" si="99"/>
        <v>6.6801344776050995E-3</v>
      </c>
      <c r="AE3056" s="165">
        <v>15.3834</v>
      </c>
      <c r="AF3056">
        <f t="shared" si="98"/>
        <v>6.4572301848988762E-3</v>
      </c>
    </row>
    <row r="3057" spans="12:32">
      <c r="L3057" s="165">
        <v>28.535799999999998</v>
      </c>
      <c r="M3057">
        <f t="shared" si="99"/>
        <v>6.7922607257081347E-3</v>
      </c>
      <c r="AE3057" s="165">
        <v>15.3855</v>
      </c>
      <c r="AF3057">
        <f t="shared" si="98"/>
        <v>6.4573085074228062E-3</v>
      </c>
    </row>
    <row r="3058" spans="12:32">
      <c r="L3058" s="165">
        <v>14.2654</v>
      </c>
      <c r="M3058">
        <f t="shared" si="99"/>
        <v>6.4144883698797487E-3</v>
      </c>
      <c r="AE3058" s="166">
        <v>15.386100000000001</v>
      </c>
      <c r="AF3058">
        <f t="shared" si="98"/>
        <v>6.4573308839260355E-3</v>
      </c>
    </row>
    <row r="3059" spans="12:32">
      <c r="L3059" s="165">
        <v>9.8457399999999993</v>
      </c>
      <c r="M3059">
        <f t="shared" si="99"/>
        <v>6.2258711026755703E-3</v>
      </c>
      <c r="AE3059" s="166">
        <v>15.388999999999999</v>
      </c>
      <c r="AF3059">
        <f t="shared" si="98"/>
        <v>6.4574390284989902E-3</v>
      </c>
    </row>
    <row r="3060" spans="12:32">
      <c r="L3060" s="165">
        <v>52.396000000000001</v>
      </c>
      <c r="M3060">
        <f t="shared" si="99"/>
        <v>6.5400229284122225E-3</v>
      </c>
      <c r="AE3060" s="165">
        <v>15.391400000000001</v>
      </c>
      <c r="AF3060">
        <f t="shared" si="98"/>
        <v>6.4575285167707362E-3</v>
      </c>
    </row>
    <row r="3061" spans="12:32">
      <c r="L3061" s="165">
        <v>35.5107</v>
      </c>
      <c r="M3061">
        <f t="shared" si="99"/>
        <v>6.8346538452884586E-3</v>
      </c>
      <c r="AE3061" s="165">
        <v>15.391999999999999</v>
      </c>
      <c r="AF3061">
        <f t="shared" si="98"/>
        <v>6.4575508873265623E-3</v>
      </c>
    </row>
    <row r="3062" spans="12:32">
      <c r="L3062" s="165">
        <v>19.5611</v>
      </c>
      <c r="M3062">
        <f t="shared" si="99"/>
        <v>6.5980241145955276E-3</v>
      </c>
      <c r="AE3062" s="165">
        <v>15.392099999999999</v>
      </c>
      <c r="AF3062">
        <f t="shared" si="98"/>
        <v>6.4575546156937294E-3</v>
      </c>
    </row>
    <row r="3063" spans="12:32">
      <c r="L3063" s="165">
        <v>6.6663600000000001</v>
      </c>
      <c r="M3063">
        <f t="shared" si="99"/>
        <v>6.0720563450891553E-3</v>
      </c>
      <c r="AE3063" s="165">
        <v>15.393000000000001</v>
      </c>
      <c r="AF3063">
        <f t="shared" si="98"/>
        <v>6.4575881702421435E-3</v>
      </c>
    </row>
    <row r="3064" spans="12:32">
      <c r="L3064" s="165">
        <v>44.711399999999998</v>
      </c>
      <c r="M3064">
        <f t="shared" si="99"/>
        <v>6.7421001967103598E-3</v>
      </c>
      <c r="AE3064" s="165">
        <v>15.394500000000001</v>
      </c>
      <c r="AF3064">
        <f t="shared" si="98"/>
        <v>6.457644091465143E-3</v>
      </c>
    </row>
    <row r="3065" spans="12:32">
      <c r="L3065" s="165">
        <v>35.485100000000003</v>
      </c>
      <c r="M3065">
        <f t="shared" si="99"/>
        <v>6.8346762108504773E-3</v>
      </c>
      <c r="AE3065" s="165">
        <v>15.3964</v>
      </c>
      <c r="AF3065">
        <f t="shared" si="98"/>
        <v>6.4577149195870929E-3</v>
      </c>
    </row>
    <row r="3066" spans="12:32">
      <c r="L3066" s="165">
        <v>39.465299999999999</v>
      </c>
      <c r="M3066">
        <f t="shared" si="99"/>
        <v>6.815437763803109E-3</v>
      </c>
      <c r="AE3066" s="165">
        <v>15.3969</v>
      </c>
      <c r="AF3066">
        <f t="shared" si="98"/>
        <v>6.4577335575583834E-3</v>
      </c>
    </row>
    <row r="3067" spans="12:32">
      <c r="L3067" s="165">
        <v>35.056800000000003</v>
      </c>
      <c r="M3067">
        <f t="shared" si="99"/>
        <v>6.834855400089988E-3</v>
      </c>
      <c r="AE3067" s="166">
        <v>15.407</v>
      </c>
      <c r="AF3067">
        <f t="shared" si="98"/>
        <v>6.4581099546257804E-3</v>
      </c>
    </row>
    <row r="3068" spans="12:32">
      <c r="L3068" s="165">
        <v>26.181899999999999</v>
      </c>
      <c r="M3068">
        <f t="shared" si="99"/>
        <v>6.7562047901597415E-3</v>
      </c>
      <c r="AE3068" s="165">
        <v>15.4072</v>
      </c>
      <c r="AF3068">
        <f t="shared" si="98"/>
        <v>6.4581174063021111E-3</v>
      </c>
    </row>
    <row r="3069" spans="12:32">
      <c r="L3069" s="165">
        <v>26.947800000000001</v>
      </c>
      <c r="M3069">
        <f t="shared" si="99"/>
        <v>6.7691235918560773E-3</v>
      </c>
      <c r="AE3069" s="165">
        <v>15.4123</v>
      </c>
      <c r="AF3069">
        <f t="shared" si="98"/>
        <v>6.4583074013339773E-3</v>
      </c>
    </row>
    <row r="3070" spans="12:32">
      <c r="L3070" s="165">
        <v>21.732099999999999</v>
      </c>
      <c r="M3070">
        <f t="shared" si="99"/>
        <v>6.6589143171758491E-3</v>
      </c>
      <c r="AE3070" s="165">
        <v>15.417</v>
      </c>
      <c r="AF3070">
        <f t="shared" si="98"/>
        <v>6.45848245608597E-3</v>
      </c>
    </row>
    <row r="3071" spans="12:32">
      <c r="L3071" s="165">
        <v>19.999300000000002</v>
      </c>
      <c r="M3071">
        <f t="shared" si="99"/>
        <v>6.6110059977981363E-3</v>
      </c>
      <c r="AE3071" s="166">
        <v>15.4178</v>
      </c>
      <c r="AF3071">
        <f t="shared" si="98"/>
        <v>6.4585122489415007E-3</v>
      </c>
    </row>
    <row r="3072" spans="12:32">
      <c r="L3072" s="165">
        <v>18.559200000000001</v>
      </c>
      <c r="M3072">
        <f t="shared" si="99"/>
        <v>6.5670473185984015E-3</v>
      </c>
      <c r="AE3072" s="165">
        <v>15.4198</v>
      </c>
      <c r="AF3072">
        <f t="shared" si="98"/>
        <v>6.4585867263735695E-3</v>
      </c>
    </row>
    <row r="3073" spans="12:32">
      <c r="L3073" s="165">
        <v>360.00400000000002</v>
      </c>
      <c r="M3073">
        <f t="shared" si="99"/>
        <v>1.2732363464888004E-9</v>
      </c>
      <c r="AE3073" s="165">
        <v>15.420400000000001</v>
      </c>
      <c r="AF3073">
        <f t="shared" si="98"/>
        <v>6.4586090682919916E-3</v>
      </c>
    </row>
    <row r="3074" spans="12:32">
      <c r="L3074" s="165">
        <v>53.192</v>
      </c>
      <c r="M3074">
        <f t="shared" si="99"/>
        <v>6.5129846273086558E-3</v>
      </c>
      <c r="AE3074" s="165">
        <v>15.423999999999999</v>
      </c>
      <c r="AF3074">
        <f t="shared" si="98"/>
        <v>6.4587431070934993E-3</v>
      </c>
    </row>
    <row r="3075" spans="12:32">
      <c r="L3075" s="165">
        <v>51.442999999999998</v>
      </c>
      <c r="M3075">
        <f t="shared" si="99"/>
        <v>6.5709342655502125E-3</v>
      </c>
      <c r="AE3075" s="165">
        <v>15.425700000000001</v>
      </c>
      <c r="AF3075">
        <f t="shared" si="98"/>
        <v>6.458806395620631E-3</v>
      </c>
    </row>
    <row r="3076" spans="12:32">
      <c r="L3076" s="165">
        <v>19.026700000000002</v>
      </c>
      <c r="M3076">
        <f t="shared" si="99"/>
        <v>6.5817246854417101E-3</v>
      </c>
      <c r="AE3076" s="165">
        <v>15.431800000000001</v>
      </c>
      <c r="AF3076">
        <f t="shared" si="98"/>
        <v>6.4590334497499806E-3</v>
      </c>
    </row>
    <row r="3077" spans="12:32">
      <c r="L3077" s="165">
        <v>10.1799</v>
      </c>
      <c r="M3077">
        <f t="shared" si="99"/>
        <v>6.2411864646857223E-3</v>
      </c>
      <c r="AE3077" s="165">
        <v>15.4321</v>
      </c>
      <c r="AF3077">
        <f t="shared" ref="AF3077:AF3140" si="100">NORMDIST(AE3077,$N$9,$O$9,FALSE)</f>
        <v>6.4590446147324053E-3</v>
      </c>
    </row>
    <row r="3078" spans="12:32">
      <c r="L3078" s="165">
        <v>34.853700000000003</v>
      </c>
      <c r="M3078">
        <f t="shared" si="99"/>
        <v>6.8348117399475196E-3</v>
      </c>
      <c r="AE3078" s="165">
        <v>15.433299999999999</v>
      </c>
      <c r="AF3078">
        <f t="shared" si="100"/>
        <v>6.4590892731488121E-3</v>
      </c>
    </row>
    <row r="3079" spans="12:32">
      <c r="L3079" s="165">
        <v>15.8193</v>
      </c>
      <c r="M3079">
        <f t="shared" si="99"/>
        <v>6.4733284409437134E-3</v>
      </c>
      <c r="AE3079" s="165">
        <v>15.4339</v>
      </c>
      <c r="AF3079">
        <f t="shared" si="100"/>
        <v>6.4591116014490278E-3</v>
      </c>
    </row>
    <row r="3080" spans="12:32">
      <c r="L3080" s="165">
        <v>17.252800000000001</v>
      </c>
      <c r="M3080">
        <f t="shared" si="99"/>
        <v>6.523986393870581E-3</v>
      </c>
      <c r="AE3080" s="166">
        <v>15.4366</v>
      </c>
      <c r="AF3080">
        <f t="shared" si="100"/>
        <v>6.4592120713088995E-3</v>
      </c>
    </row>
    <row r="3081" spans="12:32">
      <c r="L3081" s="165">
        <v>19.604600000000001</v>
      </c>
      <c r="M3081">
        <f t="shared" ref="M3081:M3144" si="101">NORMDIST(L3081,$N$9,$O$9,FALSE)</f>
        <v>6.5993283111681449E-3</v>
      </c>
      <c r="AE3081" s="165">
        <v>15.4373</v>
      </c>
      <c r="AF3081">
        <f t="shared" si="100"/>
        <v>6.4592381170493086E-3</v>
      </c>
    </row>
    <row r="3082" spans="12:32">
      <c r="L3082" s="165">
        <v>26.274799999999999</v>
      </c>
      <c r="M3082">
        <f t="shared" si="101"/>
        <v>6.7578324716192177E-3</v>
      </c>
      <c r="AE3082" s="165">
        <v>15.4413</v>
      </c>
      <c r="AF3082">
        <f t="shared" si="100"/>
        <v>6.4593869340443715E-3</v>
      </c>
    </row>
    <row r="3083" spans="12:32">
      <c r="L3083" s="165">
        <v>31.470700000000001</v>
      </c>
      <c r="M3083">
        <f t="shared" si="101"/>
        <v>6.8219275335316184E-3</v>
      </c>
      <c r="AE3083" s="165">
        <v>15.4453</v>
      </c>
      <c r="AF3083">
        <f t="shared" si="100"/>
        <v>6.459535724131985E-3</v>
      </c>
    </row>
    <row r="3084" spans="12:32">
      <c r="L3084" s="165">
        <v>24.680800000000001</v>
      </c>
      <c r="M3084">
        <f t="shared" si="101"/>
        <v>6.7275957259425503E-3</v>
      </c>
      <c r="AE3084" s="165">
        <v>15.4459</v>
      </c>
      <c r="AF3084">
        <f t="shared" si="100"/>
        <v>6.4595580403242342E-3</v>
      </c>
    </row>
    <row r="3085" spans="12:32">
      <c r="L3085" s="165">
        <v>18.101800000000001</v>
      </c>
      <c r="M3085">
        <f t="shared" si="101"/>
        <v>6.5523118990303032E-3</v>
      </c>
      <c r="AE3085" s="165">
        <v>15.4476</v>
      </c>
      <c r="AF3085">
        <f t="shared" si="100"/>
        <v>6.4596212662475479E-3</v>
      </c>
    </row>
    <row r="3086" spans="12:32">
      <c r="L3086" s="165">
        <v>132.22800000000001</v>
      </c>
      <c r="M3086">
        <f t="shared" si="101"/>
        <v>1.709924187185163E-3</v>
      </c>
      <c r="AE3086" s="166">
        <v>15.449299999999999</v>
      </c>
      <c r="AF3086">
        <f t="shared" si="100"/>
        <v>6.45968448731013E-3</v>
      </c>
    </row>
    <row r="3087" spans="12:32">
      <c r="L3087" s="165">
        <v>39.716799999999999</v>
      </c>
      <c r="M3087">
        <f t="shared" si="101"/>
        <v>6.8131596991086564E-3</v>
      </c>
      <c r="AE3087" s="165">
        <v>15.459300000000001</v>
      </c>
      <c r="AF3087">
        <f t="shared" si="100"/>
        <v>6.4600562775133357E-3</v>
      </c>
    </row>
    <row r="3088" spans="12:32">
      <c r="L3088" s="165">
        <v>18.602799999999998</v>
      </c>
      <c r="M3088">
        <f t="shared" si="101"/>
        <v>6.5684325909881889E-3</v>
      </c>
      <c r="AE3088" s="165">
        <v>15.467000000000001</v>
      </c>
      <c r="AF3088">
        <f t="shared" si="100"/>
        <v>6.4603424413322841E-3</v>
      </c>
    </row>
    <row r="3089" spans="12:32">
      <c r="L3089" s="165">
        <v>24.6493</v>
      </c>
      <c r="M3089">
        <f t="shared" si="101"/>
        <v>6.7269490139215361E-3</v>
      </c>
      <c r="AE3089" s="165">
        <v>15.4697</v>
      </c>
      <c r="AF3089">
        <f t="shared" si="100"/>
        <v>6.4604427608676573E-3</v>
      </c>
    </row>
    <row r="3090" spans="12:32">
      <c r="L3090" s="165">
        <v>23.600999999999999</v>
      </c>
      <c r="M3090">
        <f t="shared" si="101"/>
        <v>6.7043484132193222E-3</v>
      </c>
      <c r="AE3090" s="166">
        <v>15.4734</v>
      </c>
      <c r="AF3090">
        <f t="shared" si="100"/>
        <v>6.4605802158642731E-3</v>
      </c>
    </row>
    <row r="3091" spans="12:32">
      <c r="L3091" s="165">
        <v>55.5747</v>
      </c>
      <c r="M3091">
        <f t="shared" si="101"/>
        <v>6.4255697333727036E-3</v>
      </c>
      <c r="AE3091" s="165">
        <v>15.4757</v>
      </c>
      <c r="AF3091">
        <f t="shared" si="100"/>
        <v>6.4606656492514529E-3</v>
      </c>
    </row>
    <row r="3092" spans="12:32">
      <c r="L3092" s="165">
        <v>17.506399999999999</v>
      </c>
      <c r="M3092">
        <f t="shared" si="101"/>
        <v>6.5325792554756981E-3</v>
      </c>
      <c r="AE3092" s="165">
        <v>15.4786</v>
      </c>
      <c r="AF3092">
        <f t="shared" si="100"/>
        <v>6.4607733569208509E-3</v>
      </c>
    </row>
    <row r="3093" spans="12:32">
      <c r="L3093" s="165">
        <v>11.3322</v>
      </c>
      <c r="M3093">
        <f t="shared" si="101"/>
        <v>6.2927066553852291E-3</v>
      </c>
      <c r="AE3093" s="165">
        <v>15.481</v>
      </c>
      <c r="AF3093">
        <f t="shared" si="100"/>
        <v>6.4608624835992686E-3</v>
      </c>
    </row>
    <row r="3094" spans="12:32">
      <c r="L3094" s="165">
        <v>13.3896</v>
      </c>
      <c r="M3094">
        <f t="shared" si="101"/>
        <v>6.3795686311140763E-3</v>
      </c>
      <c r="AE3094" s="165">
        <v>15.4838</v>
      </c>
      <c r="AF3094">
        <f t="shared" si="100"/>
        <v>6.460966452472067E-3</v>
      </c>
    </row>
    <row r="3095" spans="12:32">
      <c r="L3095" s="165">
        <v>48.114100000000001</v>
      </c>
      <c r="M3095">
        <f t="shared" si="101"/>
        <v>6.6661013197974409E-3</v>
      </c>
      <c r="AE3095" s="165">
        <v>15.490500000000001</v>
      </c>
      <c r="AF3095">
        <f t="shared" si="100"/>
        <v>6.461215181567473E-3</v>
      </c>
    </row>
    <row r="3096" spans="12:32">
      <c r="L3096" s="165">
        <v>19.3248</v>
      </c>
      <c r="M3096">
        <f t="shared" si="101"/>
        <v>6.5908800268433976E-3</v>
      </c>
      <c r="AE3096" s="165">
        <v>15.4918</v>
      </c>
      <c r="AF3096">
        <f t="shared" si="100"/>
        <v>6.4612634336840471E-3</v>
      </c>
    </row>
    <row r="3097" spans="12:32">
      <c r="L3097" s="165">
        <v>144.36099999999999</v>
      </c>
      <c r="M3097">
        <f t="shared" si="101"/>
        <v>1.1838953179740563E-3</v>
      </c>
      <c r="AE3097" s="165">
        <v>15.4956</v>
      </c>
      <c r="AF3097">
        <f t="shared" si="100"/>
        <v>6.4614044620210061E-3</v>
      </c>
    </row>
    <row r="3098" spans="12:32">
      <c r="L3098" s="165">
        <v>24.873699999999999</v>
      </c>
      <c r="M3098">
        <f t="shared" si="101"/>
        <v>6.7315146596004976E-3</v>
      </c>
      <c r="AE3098" s="165">
        <v>15.4993</v>
      </c>
      <c r="AF3098">
        <f t="shared" si="100"/>
        <v>6.4615417557284246E-3</v>
      </c>
    </row>
    <row r="3099" spans="12:32">
      <c r="L3099" s="165">
        <v>20.882899999999999</v>
      </c>
      <c r="M3099">
        <f t="shared" si="101"/>
        <v>6.636123219992603E-3</v>
      </c>
      <c r="AE3099" s="166">
        <v>15.503</v>
      </c>
      <c r="AF3099">
        <f t="shared" si="100"/>
        <v>6.4616790263881561E-3</v>
      </c>
    </row>
    <row r="3100" spans="12:32">
      <c r="L3100" s="165">
        <v>15.558</v>
      </c>
      <c r="M3100">
        <f t="shared" si="101"/>
        <v>6.4637168174822785E-3</v>
      </c>
      <c r="AE3100" s="165">
        <v>15.5031</v>
      </c>
      <c r="AF3100">
        <f t="shared" si="100"/>
        <v>6.461682736086099E-3</v>
      </c>
    </row>
    <row r="3101" spans="12:32">
      <c r="L3101" s="165">
        <v>20.840900000000001</v>
      </c>
      <c r="M3101">
        <f t="shared" si="101"/>
        <v>6.6349615894732029E-3</v>
      </c>
      <c r="AE3101" s="165">
        <v>15.506500000000001</v>
      </c>
      <c r="AF3101">
        <f t="shared" si="100"/>
        <v>6.4618088557981609E-3</v>
      </c>
    </row>
    <row r="3102" spans="12:32">
      <c r="L3102" s="165">
        <v>20.411200000000001</v>
      </c>
      <c r="M3102">
        <f t="shared" si="101"/>
        <v>6.6228916663002759E-3</v>
      </c>
      <c r="AE3102" s="165">
        <v>15.507300000000001</v>
      </c>
      <c r="AF3102">
        <f t="shared" si="100"/>
        <v>6.4618385281958422E-3</v>
      </c>
    </row>
    <row r="3103" spans="12:32">
      <c r="L3103" s="165">
        <v>20.655799999999999</v>
      </c>
      <c r="M3103">
        <f t="shared" si="101"/>
        <v>6.6298036391237236E-3</v>
      </c>
      <c r="AE3103" s="165">
        <v>15.508100000000001</v>
      </c>
      <c r="AF3103">
        <f t="shared" si="100"/>
        <v>6.4618681995158968E-3</v>
      </c>
    </row>
    <row r="3104" spans="12:32">
      <c r="L3104" s="165">
        <v>25.939399999999999</v>
      </c>
      <c r="M3104">
        <f t="shared" si="101"/>
        <v>6.7518772500585788E-3</v>
      </c>
      <c r="AE3104" s="165">
        <v>15.5099</v>
      </c>
      <c r="AF3104">
        <f t="shared" si="100"/>
        <v>6.4619349560458604E-3</v>
      </c>
    </row>
    <row r="3105" spans="12:32">
      <c r="L3105" s="165">
        <v>23.0138</v>
      </c>
      <c r="M3105">
        <f t="shared" si="101"/>
        <v>6.6907789062823388E-3</v>
      </c>
      <c r="AE3105" s="166">
        <v>15.5162</v>
      </c>
      <c r="AF3105">
        <f t="shared" si="100"/>
        <v>6.4621685609354551E-3</v>
      </c>
    </row>
    <row r="3106" spans="12:32">
      <c r="L3106" s="165">
        <v>30.096</v>
      </c>
      <c r="M3106">
        <f t="shared" si="101"/>
        <v>6.8101588883251714E-3</v>
      </c>
      <c r="AE3106" s="166">
        <v>15.517200000000001</v>
      </c>
      <c r="AF3106">
        <f t="shared" si="100"/>
        <v>6.4622056349299952E-3</v>
      </c>
    </row>
    <row r="3107" spans="12:32">
      <c r="L3107" s="165">
        <v>20.037500000000001</v>
      </c>
      <c r="M3107">
        <f t="shared" si="101"/>
        <v>6.6121212408346017E-3</v>
      </c>
      <c r="AE3107" s="165">
        <v>15.52</v>
      </c>
      <c r="AF3107">
        <f t="shared" si="100"/>
        <v>6.4623094331551743E-3</v>
      </c>
    </row>
    <row r="3108" spans="12:32">
      <c r="L3108" s="165">
        <v>30.451899999999998</v>
      </c>
      <c r="M3108">
        <f t="shared" si="101"/>
        <v>6.8135663244296412E-3</v>
      </c>
      <c r="AE3108" s="165">
        <v>15.5205</v>
      </c>
      <c r="AF3108">
        <f t="shared" si="100"/>
        <v>6.4623279671630878E-3</v>
      </c>
    </row>
    <row r="3109" spans="12:32">
      <c r="L3109" s="165">
        <v>37.427100000000003</v>
      </c>
      <c r="M3109">
        <f t="shared" si="101"/>
        <v>6.8292486933332021E-3</v>
      </c>
      <c r="AE3109" s="165">
        <v>15.521599999999999</v>
      </c>
      <c r="AF3109">
        <f t="shared" si="100"/>
        <v>6.4623687404983914E-3</v>
      </c>
    </row>
    <row r="3110" spans="12:32">
      <c r="L3110" s="165">
        <v>20.4255</v>
      </c>
      <c r="M3110">
        <f t="shared" si="101"/>
        <v>6.6232987623558717E-3</v>
      </c>
      <c r="AE3110" s="166">
        <v>15.524900000000001</v>
      </c>
      <c r="AF3110">
        <f t="shared" si="100"/>
        <v>6.4624910482765302E-3</v>
      </c>
    </row>
    <row r="3111" spans="12:32">
      <c r="L3111" s="165">
        <v>19.110299999999999</v>
      </c>
      <c r="M3111">
        <f t="shared" si="101"/>
        <v>6.5843082792552427E-3</v>
      </c>
      <c r="AE3111" s="165">
        <v>15.5259</v>
      </c>
      <c r="AF3111">
        <f t="shared" si="100"/>
        <v>6.4625281076183087E-3</v>
      </c>
    </row>
    <row r="3112" spans="12:32">
      <c r="L3112" s="165">
        <v>16.888100000000001</v>
      </c>
      <c r="M3112">
        <f t="shared" si="101"/>
        <v>6.5114333940250856E-3</v>
      </c>
      <c r="AE3112" s="166">
        <v>15.5297</v>
      </c>
      <c r="AF3112">
        <f t="shared" si="100"/>
        <v>6.4626689177552741E-3</v>
      </c>
    </row>
    <row r="3113" spans="12:32">
      <c r="L3113" s="165">
        <v>36.362099999999998</v>
      </c>
      <c r="M3113">
        <f t="shared" si="101"/>
        <v>6.833161220404566E-3</v>
      </c>
      <c r="AE3113" s="165">
        <v>15.5321</v>
      </c>
      <c r="AF3113">
        <f t="shared" si="100"/>
        <v>6.4627578379408074E-3</v>
      </c>
    </row>
    <row r="3114" spans="12:32">
      <c r="L3114" s="165">
        <v>23.540500000000002</v>
      </c>
      <c r="M3114">
        <f t="shared" si="101"/>
        <v>6.7029804049669418E-3</v>
      </c>
      <c r="AE3114" s="166">
        <v>15.532299999999999</v>
      </c>
      <c r="AF3114">
        <f t="shared" si="100"/>
        <v>6.4627652475182859E-3</v>
      </c>
    </row>
    <row r="3115" spans="12:32">
      <c r="L3115" s="165">
        <v>56.936599999999999</v>
      </c>
      <c r="M3115">
        <f t="shared" si="101"/>
        <v>6.3713628397908274E-3</v>
      </c>
      <c r="AE3115" s="165">
        <v>15.533200000000001</v>
      </c>
      <c r="AF3115">
        <f t="shared" si="100"/>
        <v>6.4627985897830675E-3</v>
      </c>
    </row>
    <row r="3116" spans="12:32">
      <c r="L3116" s="165">
        <v>41.744300000000003</v>
      </c>
      <c r="M3116">
        <f t="shared" si="101"/>
        <v>6.7902163551944563E-3</v>
      </c>
      <c r="AE3116" s="165">
        <v>15.534800000000001</v>
      </c>
      <c r="AF3116">
        <f t="shared" si="100"/>
        <v>6.4628578615512277E-3</v>
      </c>
    </row>
    <row r="3117" spans="12:32">
      <c r="L3117" s="165">
        <v>59.204999999999998</v>
      </c>
      <c r="M3117">
        <f t="shared" si="101"/>
        <v>6.2745005986847421E-3</v>
      </c>
      <c r="AE3117" s="165">
        <v>15.535600000000001</v>
      </c>
      <c r="AF3117">
        <f t="shared" si="100"/>
        <v>6.4628874958180468E-3</v>
      </c>
    </row>
    <row r="3118" spans="12:32">
      <c r="L3118" s="165">
        <v>42.511000000000003</v>
      </c>
      <c r="M3118">
        <f t="shared" si="101"/>
        <v>6.7794286348734079E-3</v>
      </c>
      <c r="AE3118" s="165">
        <v>15.5383</v>
      </c>
      <c r="AF3118">
        <f t="shared" si="100"/>
        <v>6.4629875035083356E-3</v>
      </c>
    </row>
    <row r="3119" spans="12:32">
      <c r="L3119" s="165">
        <v>48.598100000000002</v>
      </c>
      <c r="M3119">
        <f t="shared" si="101"/>
        <v>6.6535239011623164E-3</v>
      </c>
      <c r="AE3119" s="165">
        <v>15.5395</v>
      </c>
      <c r="AF3119">
        <f t="shared" si="100"/>
        <v>6.463031947428366E-3</v>
      </c>
    </row>
    <row r="3120" spans="12:32">
      <c r="L3120" s="165">
        <v>61.150799999999997</v>
      </c>
      <c r="M3120">
        <f t="shared" si="101"/>
        <v>6.1851398989986291E-3</v>
      </c>
      <c r="AE3120" s="165">
        <v>15.5413</v>
      </c>
      <c r="AF3120">
        <f t="shared" si="100"/>
        <v>6.4630986087594235E-3</v>
      </c>
    </row>
    <row r="3121" spans="12:32">
      <c r="L3121" s="165">
        <v>60.406399999999998</v>
      </c>
      <c r="M3121">
        <f t="shared" si="101"/>
        <v>6.219991429305835E-3</v>
      </c>
      <c r="AE3121" s="165">
        <v>15.542299999999999</v>
      </c>
      <c r="AF3121">
        <f t="shared" si="100"/>
        <v>6.46313564047344E-3</v>
      </c>
    </row>
    <row r="3122" spans="12:32">
      <c r="L3122" s="165">
        <v>45.731400000000001</v>
      </c>
      <c r="M3122">
        <f t="shared" si="101"/>
        <v>6.7216251733685272E-3</v>
      </c>
      <c r="AE3122" s="165">
        <v>15.5442</v>
      </c>
      <c r="AF3122">
        <f t="shared" si="100"/>
        <v>6.4632059960881621E-3</v>
      </c>
    </row>
    <row r="3123" spans="12:32">
      <c r="L3123" s="165">
        <v>62.863100000000003</v>
      </c>
      <c r="M3123">
        <f t="shared" si="101"/>
        <v>6.1019440890669758E-3</v>
      </c>
      <c r="AE3123" s="166">
        <v>15.5486</v>
      </c>
      <c r="AF3123">
        <f t="shared" si="100"/>
        <v>6.4633689015263463E-3</v>
      </c>
    </row>
    <row r="3124" spans="12:32">
      <c r="L3124" s="165">
        <v>135.60400000000001</v>
      </c>
      <c r="M3124">
        <f t="shared" si="101"/>
        <v>1.550368264747486E-3</v>
      </c>
      <c r="AE3124" s="166">
        <v>15.5496</v>
      </c>
      <c r="AF3124">
        <f t="shared" si="100"/>
        <v>6.4634059209399226E-3</v>
      </c>
    </row>
    <row r="3125" spans="12:32">
      <c r="L3125" s="165">
        <v>121.777</v>
      </c>
      <c r="M3125">
        <f t="shared" si="101"/>
        <v>2.2670579838685828E-3</v>
      </c>
      <c r="AE3125" s="165">
        <v>15.5502</v>
      </c>
      <c r="AF3125">
        <f t="shared" si="100"/>
        <v>6.463428131779211E-3</v>
      </c>
    </row>
    <row r="3126" spans="12:32">
      <c r="L3126" s="165">
        <v>149.54400000000001</v>
      </c>
      <c r="M3126">
        <f t="shared" si="101"/>
        <v>9.9859079778227226E-4</v>
      </c>
      <c r="AE3126" s="165">
        <v>15.5533</v>
      </c>
      <c r="AF3126">
        <f t="shared" si="100"/>
        <v>6.4635428781177687E-3</v>
      </c>
    </row>
    <row r="3127" spans="12:32">
      <c r="L3127" s="165">
        <v>149.72800000000001</v>
      </c>
      <c r="M3127">
        <f t="shared" si="101"/>
        <v>9.9243073021956481E-4</v>
      </c>
      <c r="AE3127" s="165">
        <v>15.5556</v>
      </c>
      <c r="AF3127">
        <f t="shared" si="100"/>
        <v>6.4636280020327107E-3</v>
      </c>
    </row>
    <row r="3128" spans="12:32">
      <c r="L3128" s="165">
        <v>119.738</v>
      </c>
      <c r="M3128">
        <f t="shared" si="101"/>
        <v>2.3863630537292197E-3</v>
      </c>
      <c r="AE3128" s="165">
        <v>15.558</v>
      </c>
      <c r="AF3128">
        <f t="shared" si="100"/>
        <v>6.4637168174822785E-3</v>
      </c>
    </row>
    <row r="3129" spans="12:32">
      <c r="L3129" s="165">
        <v>158.47399999999999</v>
      </c>
      <c r="M3129">
        <f t="shared" si="101"/>
        <v>7.3111412106894008E-4</v>
      </c>
      <c r="AE3129" s="165">
        <v>15.5596</v>
      </c>
      <c r="AF3129">
        <f t="shared" si="100"/>
        <v>6.4637760223887827E-3</v>
      </c>
    </row>
    <row r="3130" spans="12:32">
      <c r="L3130" s="165">
        <v>71.121499999999997</v>
      </c>
      <c r="M3130">
        <f t="shared" si="101"/>
        <v>5.6474777477084999E-3</v>
      </c>
      <c r="AE3130" s="165">
        <v>15.559900000000001</v>
      </c>
      <c r="AF3130">
        <f t="shared" si="100"/>
        <v>6.4637871228284075E-3</v>
      </c>
    </row>
    <row r="3131" spans="12:32">
      <c r="L3131" s="165">
        <v>14.8642</v>
      </c>
      <c r="M3131">
        <f t="shared" si="101"/>
        <v>6.4376392758632101E-3</v>
      </c>
      <c r="AE3131" s="165">
        <v>15.5601</v>
      </c>
      <c r="AF3131">
        <f t="shared" si="100"/>
        <v>6.4637945230372178E-3</v>
      </c>
    </row>
    <row r="3132" spans="12:32">
      <c r="L3132" s="165">
        <v>11.9217</v>
      </c>
      <c r="M3132">
        <f t="shared" si="101"/>
        <v>6.3182756730350937E-3</v>
      </c>
      <c r="AE3132" s="166">
        <v>15.5617</v>
      </c>
      <c r="AF3132">
        <f t="shared" si="100"/>
        <v>6.4638537222806306E-3</v>
      </c>
    </row>
    <row r="3133" spans="12:32">
      <c r="L3133" s="165">
        <v>14.0661</v>
      </c>
      <c r="M3133">
        <f t="shared" si="101"/>
        <v>6.4066519230844537E-3</v>
      </c>
      <c r="AE3133" s="165">
        <v>15.565099999999999</v>
      </c>
      <c r="AF3133">
        <f t="shared" si="100"/>
        <v>6.4639795063459599E-3</v>
      </c>
    </row>
    <row r="3134" spans="12:32">
      <c r="L3134" s="165">
        <v>22.581299999999999</v>
      </c>
      <c r="M3134">
        <f t="shared" si="101"/>
        <v>6.6803695072297792E-3</v>
      </c>
      <c r="AE3134" s="165">
        <v>15.5672</v>
      </c>
      <c r="AF3134">
        <f t="shared" si="100"/>
        <v>6.4640571867696497E-3</v>
      </c>
    </row>
    <row r="3135" spans="12:32">
      <c r="L3135" s="165">
        <v>31.7059</v>
      </c>
      <c r="M3135">
        <f t="shared" si="101"/>
        <v>6.8235638897872009E-3</v>
      </c>
      <c r="AE3135" s="165">
        <v>15.567500000000001</v>
      </c>
      <c r="AF3135">
        <f t="shared" si="100"/>
        <v>6.4640682833661967E-3</v>
      </c>
    </row>
    <row r="3136" spans="12:32">
      <c r="L3136" s="165">
        <v>21.686399999999999</v>
      </c>
      <c r="M3136">
        <f t="shared" si="101"/>
        <v>6.6577216943221789E-3</v>
      </c>
      <c r="AE3136" s="165">
        <v>15.5677</v>
      </c>
      <c r="AF3136">
        <f t="shared" si="100"/>
        <v>6.4640756810129454E-3</v>
      </c>
    </row>
    <row r="3137" spans="12:32">
      <c r="L3137" s="165">
        <v>26.079599999999999</v>
      </c>
      <c r="M3137">
        <f t="shared" si="101"/>
        <v>6.75439307202146E-3</v>
      </c>
      <c r="AE3137" s="165">
        <v>15.5684</v>
      </c>
      <c r="AF3137">
        <f t="shared" si="100"/>
        <v>6.4641015722455685E-3</v>
      </c>
    </row>
    <row r="3138" spans="12:32">
      <c r="L3138" s="165">
        <v>11.5647</v>
      </c>
      <c r="M3138">
        <f t="shared" si="101"/>
        <v>6.3028555249897266E-3</v>
      </c>
      <c r="AE3138" s="165">
        <v>15.5733</v>
      </c>
      <c r="AF3138">
        <f t="shared" si="100"/>
        <v>6.4642827877453663E-3</v>
      </c>
    </row>
    <row r="3139" spans="12:32">
      <c r="L3139" s="165">
        <v>23.414899999999999</v>
      </c>
      <c r="M3139">
        <f t="shared" si="101"/>
        <v>6.7001182817164589E-3</v>
      </c>
      <c r="AE3139" s="165">
        <v>15.5763</v>
      </c>
      <c r="AF3139">
        <f t="shared" si="100"/>
        <v>6.4643937160332784E-3</v>
      </c>
    </row>
    <row r="3140" spans="12:32">
      <c r="L3140" s="165">
        <v>10.6004</v>
      </c>
      <c r="M3140">
        <f t="shared" si="101"/>
        <v>6.2602209852415467E-3</v>
      </c>
      <c r="AE3140" s="166">
        <v>15.577</v>
      </c>
      <c r="AF3140">
        <f t="shared" si="100"/>
        <v>6.4644195971171716E-3</v>
      </c>
    </row>
    <row r="3141" spans="12:32">
      <c r="L3141" s="165">
        <v>12.676600000000001</v>
      </c>
      <c r="M3141">
        <f t="shared" si="101"/>
        <v>6.3502246234494126E-3</v>
      </c>
      <c r="AE3141" s="165">
        <v>15.5829</v>
      </c>
      <c r="AF3141">
        <f t="shared" ref="AF3141:AF3204" si="102">NORMDIST(AE3141,$N$9,$O$9,FALSE)</f>
        <v>6.4646377048542961E-3</v>
      </c>
    </row>
    <row r="3142" spans="12:32">
      <c r="L3142" s="165">
        <v>8.3334399999999995</v>
      </c>
      <c r="M3142">
        <f t="shared" si="101"/>
        <v>6.1545045841861542E-3</v>
      </c>
      <c r="AE3142" s="165">
        <v>15.584199999999999</v>
      </c>
      <c r="AF3142">
        <f t="shared" si="102"/>
        <v>6.4646857546002568E-3</v>
      </c>
    </row>
    <row r="3143" spans="12:32">
      <c r="L3143" s="165">
        <v>20.1434</v>
      </c>
      <c r="M3143">
        <f t="shared" si="101"/>
        <v>6.6151991432784199E-3</v>
      </c>
      <c r="AE3143" s="166">
        <v>15.5847</v>
      </c>
      <c r="AF3143">
        <f t="shared" si="102"/>
        <v>6.4647042345129906E-3</v>
      </c>
    </row>
    <row r="3144" spans="12:32">
      <c r="L3144" s="165">
        <v>14.169499999999999</v>
      </c>
      <c r="M3144">
        <f t="shared" si="101"/>
        <v>6.4107257296029301E-3</v>
      </c>
      <c r="AE3144" s="165">
        <v>15.589</v>
      </c>
      <c r="AF3144">
        <f t="shared" si="102"/>
        <v>6.4648631443602698E-3</v>
      </c>
    </row>
    <row r="3145" spans="12:32">
      <c r="L3145" s="165">
        <v>9.3431300000000004</v>
      </c>
      <c r="M3145">
        <f t="shared" ref="M3145:M3208" si="103">NORMDIST(L3145,$N$9,$O$9,FALSE)</f>
        <v>6.2025231669551933E-3</v>
      </c>
      <c r="AE3145" s="165">
        <v>15.5924</v>
      </c>
      <c r="AF3145">
        <f t="shared" si="102"/>
        <v>6.4649887719326598E-3</v>
      </c>
    </row>
    <row r="3146" spans="12:32">
      <c r="L3146" s="165">
        <v>18.0047</v>
      </c>
      <c r="M3146">
        <f t="shared" si="103"/>
        <v>6.5491362698891992E-3</v>
      </c>
      <c r="AE3146" s="166">
        <v>15.593500000000001</v>
      </c>
      <c r="AF3146">
        <f t="shared" si="102"/>
        <v>6.4650294119733172E-3</v>
      </c>
    </row>
    <row r="3147" spans="12:32">
      <c r="L3147" s="165">
        <v>25.5426</v>
      </c>
      <c r="M3147">
        <f t="shared" si="103"/>
        <v>6.7445510234839809E-3</v>
      </c>
      <c r="AE3147" s="178">
        <v>15.5943</v>
      </c>
      <c r="AF3147">
        <f t="shared" si="102"/>
        <v>6.4650589670847873E-3</v>
      </c>
    </row>
    <row r="3148" spans="12:32">
      <c r="L3148" s="165">
        <v>15.535600000000001</v>
      </c>
      <c r="M3148">
        <f t="shared" si="103"/>
        <v>6.4628874958180468E-3</v>
      </c>
      <c r="AE3148" s="165">
        <v>15.594900000000001</v>
      </c>
      <c r="AF3148">
        <f t="shared" si="102"/>
        <v>6.4650811327100505E-3</v>
      </c>
    </row>
    <row r="3149" spans="12:32">
      <c r="L3149" s="165">
        <v>24.391100000000002</v>
      </c>
      <c r="M3149">
        <f t="shared" si="103"/>
        <v>6.7215765829153054E-3</v>
      </c>
      <c r="AE3149" s="165">
        <v>15.5966</v>
      </c>
      <c r="AF3149">
        <f t="shared" si="102"/>
        <v>6.465143932017749E-3</v>
      </c>
    </row>
    <row r="3150" spans="12:32">
      <c r="L3150" s="165">
        <v>11.7544</v>
      </c>
      <c r="M3150">
        <f t="shared" si="103"/>
        <v>6.3110740718482711E-3</v>
      </c>
      <c r="AE3150" s="165">
        <v>15.597</v>
      </c>
      <c r="AF3150">
        <f t="shared" si="102"/>
        <v>6.4651587076170764E-3</v>
      </c>
    </row>
    <row r="3151" spans="12:32">
      <c r="L3151" s="165">
        <v>14.914999999999999</v>
      </c>
      <c r="M3151">
        <f t="shared" si="103"/>
        <v>6.4395759674835615E-3</v>
      </c>
      <c r="AE3151" s="165">
        <v>15.5974</v>
      </c>
      <c r="AF3151">
        <f t="shared" si="102"/>
        <v>6.4651734829465502E-3</v>
      </c>
    </row>
    <row r="3152" spans="12:32">
      <c r="L3152" s="165">
        <v>18.654699999999998</v>
      </c>
      <c r="M3152">
        <f t="shared" si="103"/>
        <v>6.5700771753023808E-3</v>
      </c>
      <c r="AE3152" s="165">
        <v>15.599500000000001</v>
      </c>
      <c r="AF3152">
        <f t="shared" si="102"/>
        <v>6.4652510489988527E-3</v>
      </c>
    </row>
    <row r="3153" spans="12:32">
      <c r="L3153" s="165">
        <v>83.788600000000002</v>
      </c>
      <c r="M3153">
        <f t="shared" si="103"/>
        <v>4.8239392584800683E-3</v>
      </c>
      <c r="AE3153" s="165">
        <v>15.600199999999999</v>
      </c>
      <c r="AF3153">
        <f t="shared" si="102"/>
        <v>6.465276902696682E-3</v>
      </c>
    </row>
    <row r="3154" spans="12:32">
      <c r="L3154" s="165">
        <v>8.2026199999999996</v>
      </c>
      <c r="M3154">
        <f t="shared" si="103"/>
        <v>6.148175716735366E-3</v>
      </c>
      <c r="AE3154" s="165">
        <v>15.604100000000001</v>
      </c>
      <c r="AF3154">
        <f t="shared" si="102"/>
        <v>6.4654209295973699E-3</v>
      </c>
    </row>
    <row r="3155" spans="12:32">
      <c r="L3155" s="165">
        <v>9.2035900000000002</v>
      </c>
      <c r="M3155">
        <f t="shared" si="103"/>
        <v>6.1959751235737765E-3</v>
      </c>
      <c r="AE3155" s="165">
        <v>15.6045</v>
      </c>
      <c r="AF3155">
        <f t="shared" si="102"/>
        <v>6.4654357001365402E-3</v>
      </c>
    </row>
    <row r="3156" spans="12:32">
      <c r="L3156" s="165">
        <v>14.3643</v>
      </c>
      <c r="M3156">
        <f t="shared" si="103"/>
        <v>6.4183528808491961E-3</v>
      </c>
      <c r="AE3156" s="166">
        <v>15.6069</v>
      </c>
      <c r="AF3156">
        <f t="shared" si="102"/>
        <v>6.4655243177037074E-3</v>
      </c>
    </row>
    <row r="3157" spans="12:32">
      <c r="L3157" s="165">
        <v>10.6907</v>
      </c>
      <c r="M3157">
        <f t="shared" si="103"/>
        <v>6.2642737014614166E-3</v>
      </c>
      <c r="AE3157" s="165">
        <v>15.6082</v>
      </c>
      <c r="AF3157">
        <f t="shared" si="102"/>
        <v>6.4655723148289122E-3</v>
      </c>
    </row>
    <row r="3158" spans="12:32">
      <c r="L3158" s="165">
        <v>16.613600000000002</v>
      </c>
      <c r="M3158">
        <f t="shared" si="103"/>
        <v>6.5018335903201585E-3</v>
      </c>
      <c r="AE3158" s="165">
        <v>15.6084</v>
      </c>
      <c r="AF3158">
        <f t="shared" si="102"/>
        <v>6.465579698748977E-3</v>
      </c>
    </row>
    <row r="3159" spans="12:32">
      <c r="L3159" s="165">
        <v>10.577500000000001</v>
      </c>
      <c r="M3159">
        <f t="shared" si="103"/>
        <v>6.2591912555666875E-3</v>
      </c>
      <c r="AE3159" s="165">
        <v>15.612399999999999</v>
      </c>
      <c r="AF3159">
        <f t="shared" si="102"/>
        <v>6.4657273629794634E-3</v>
      </c>
    </row>
    <row r="3160" spans="12:32">
      <c r="L3160" s="165">
        <v>21.267299999999999</v>
      </c>
      <c r="M3160">
        <f t="shared" si="103"/>
        <v>6.6466044708005309E-3</v>
      </c>
      <c r="AE3160" s="165">
        <v>15.615</v>
      </c>
      <c r="AF3160">
        <f t="shared" si="102"/>
        <v>6.4658233302541685E-3</v>
      </c>
    </row>
    <row r="3161" spans="12:32">
      <c r="L3161" s="165">
        <v>18.799099999999999</v>
      </c>
      <c r="M3161">
        <f t="shared" si="103"/>
        <v>6.5746276750449544E-3</v>
      </c>
      <c r="AE3161" s="165">
        <v>15.6271</v>
      </c>
      <c r="AF3161">
        <f t="shared" si="102"/>
        <v>6.4662697971290244E-3</v>
      </c>
    </row>
    <row r="3162" spans="12:32">
      <c r="L3162" s="165">
        <v>17.988700000000001</v>
      </c>
      <c r="M3162">
        <f t="shared" si="103"/>
        <v>6.5486114027885839E-3</v>
      </c>
      <c r="AE3162" s="165">
        <v>15.627700000000001</v>
      </c>
      <c r="AF3162">
        <f t="shared" si="102"/>
        <v>6.4662919295532138E-3</v>
      </c>
    </row>
    <row r="3163" spans="12:32">
      <c r="L3163" s="165">
        <v>12.6149</v>
      </c>
      <c r="M3163">
        <f t="shared" si="103"/>
        <v>6.3476471427384726E-3</v>
      </c>
      <c r="AE3163" s="165">
        <v>15.632199999999999</v>
      </c>
      <c r="AF3163">
        <f t="shared" si="102"/>
        <v>6.46645790336931E-3</v>
      </c>
    </row>
    <row r="3164" spans="12:32">
      <c r="L3164" s="165">
        <v>15.0412</v>
      </c>
      <c r="M3164">
        <f t="shared" si="103"/>
        <v>6.4443685931486064E-3</v>
      </c>
      <c r="AE3164" s="165">
        <v>15.633599999999999</v>
      </c>
      <c r="AF3164">
        <f t="shared" si="102"/>
        <v>6.4665095326975428E-3</v>
      </c>
    </row>
    <row r="3165" spans="12:32">
      <c r="L3165" s="165">
        <v>52.528599999999997</v>
      </c>
      <c r="M3165">
        <f t="shared" si="103"/>
        <v>6.5355954043335857E-3</v>
      </c>
      <c r="AE3165" s="166">
        <v>15.6388</v>
      </c>
      <c r="AF3165">
        <f t="shared" si="102"/>
        <v>6.4667012698113053E-3</v>
      </c>
    </row>
    <row r="3166" spans="12:32">
      <c r="L3166" s="165">
        <v>30.499199999999998</v>
      </c>
      <c r="M3166">
        <f t="shared" si="103"/>
        <v>6.8140002376839435E-3</v>
      </c>
      <c r="AE3166" s="178">
        <v>15.6456</v>
      </c>
      <c r="AF3166">
        <f t="shared" si="102"/>
        <v>6.4669519340924088E-3</v>
      </c>
    </row>
    <row r="3167" spans="12:32">
      <c r="L3167" s="165">
        <v>20.320799999999998</v>
      </c>
      <c r="M3167">
        <f t="shared" si="103"/>
        <v>6.6203095189299906E-3</v>
      </c>
      <c r="AE3167" s="165">
        <v>15.6465</v>
      </c>
      <c r="AF3167">
        <f t="shared" si="102"/>
        <v>6.466985104398108E-3</v>
      </c>
    </row>
    <row r="3168" spans="12:32">
      <c r="L3168" s="165">
        <v>10.207599999999999</v>
      </c>
      <c r="M3168">
        <f t="shared" si="103"/>
        <v>6.2424485294729666E-3</v>
      </c>
      <c r="AE3168" s="165">
        <v>15.6503</v>
      </c>
      <c r="AF3168">
        <f t="shared" si="102"/>
        <v>6.4671251417244349E-3</v>
      </c>
    </row>
    <row r="3169" spans="12:32">
      <c r="L3169" s="165">
        <v>30.366599999999998</v>
      </c>
      <c r="M3169">
        <f t="shared" si="103"/>
        <v>6.8127725736046914E-3</v>
      </c>
      <c r="AE3169" s="165">
        <v>15.6578</v>
      </c>
      <c r="AF3169">
        <f t="shared" si="102"/>
        <v>6.4674014596419792E-3</v>
      </c>
    </row>
    <row r="3170" spans="12:32">
      <c r="L3170" s="165">
        <v>24.354500000000002</v>
      </c>
      <c r="M3170">
        <f t="shared" si="103"/>
        <v>6.7208047426072859E-3</v>
      </c>
      <c r="AE3170" s="165">
        <v>15.658300000000001</v>
      </c>
      <c r="AF3170">
        <f t="shared" si="102"/>
        <v>6.4674198774596096E-3</v>
      </c>
    </row>
    <row r="3171" spans="12:32">
      <c r="L3171" s="165">
        <v>25.8949</v>
      </c>
      <c r="M3171">
        <f t="shared" si="103"/>
        <v>6.7510707713222722E-3</v>
      </c>
      <c r="AE3171" s="166">
        <v>15.6599</v>
      </c>
      <c r="AF3171">
        <f t="shared" si="102"/>
        <v>6.467478811639278E-3</v>
      </c>
    </row>
    <row r="3172" spans="12:32">
      <c r="L3172" s="165">
        <v>30.931799999999999</v>
      </c>
      <c r="M3172">
        <f t="shared" si="103"/>
        <v>6.8177623097712978E-3</v>
      </c>
      <c r="AE3172" s="166">
        <v>15.660600000000001</v>
      </c>
      <c r="AF3172">
        <f t="shared" si="102"/>
        <v>6.4675045939835887E-3</v>
      </c>
    </row>
    <row r="3173" spans="12:32">
      <c r="L3173" s="165">
        <v>48.65</v>
      </c>
      <c r="M3173">
        <f t="shared" si="103"/>
        <v>6.6521494631626172E-3</v>
      </c>
      <c r="AE3173" s="165">
        <v>15.6625</v>
      </c>
      <c r="AF3173">
        <f t="shared" si="102"/>
        <v>6.467574570461561E-3</v>
      </c>
    </row>
    <row r="3174" spans="12:32">
      <c r="L3174" s="165">
        <v>33.152900000000002</v>
      </c>
      <c r="M3174">
        <f t="shared" si="103"/>
        <v>6.8311989544528797E-3</v>
      </c>
      <c r="AE3174" s="166">
        <v>15.6683</v>
      </c>
      <c r="AF3174">
        <f t="shared" si="102"/>
        <v>6.4677881451593927E-3</v>
      </c>
    </row>
    <row r="3175" spans="12:32">
      <c r="L3175" s="165">
        <v>89.986999999999995</v>
      </c>
      <c r="M3175">
        <f t="shared" si="103"/>
        <v>4.3898801498412562E-3</v>
      </c>
      <c r="AE3175" s="165">
        <v>15.668900000000001</v>
      </c>
      <c r="AF3175">
        <f t="shared" si="102"/>
        <v>6.4678102358511859E-3</v>
      </c>
    </row>
    <row r="3176" spans="12:32">
      <c r="L3176" s="165">
        <v>30.398</v>
      </c>
      <c r="M3176">
        <f t="shared" si="103"/>
        <v>6.8130664447546944E-3</v>
      </c>
      <c r="AE3176" s="165">
        <v>15.673</v>
      </c>
      <c r="AF3176">
        <f t="shared" si="102"/>
        <v>6.4679611726392887E-3</v>
      </c>
    </row>
    <row r="3177" spans="12:32">
      <c r="L3177" s="165">
        <v>12.6677</v>
      </c>
      <c r="M3177">
        <f t="shared" si="103"/>
        <v>6.3498532045920585E-3</v>
      </c>
      <c r="AE3177" s="165">
        <v>15.673299999999999</v>
      </c>
      <c r="AF3177">
        <f t="shared" si="102"/>
        <v>6.4679722156798115E-3</v>
      </c>
    </row>
    <row r="3178" spans="12:32">
      <c r="L3178" s="165">
        <v>37.474200000000003</v>
      </c>
      <c r="M3178">
        <f t="shared" si="103"/>
        <v>6.8290232152973512E-3</v>
      </c>
      <c r="AE3178" s="165">
        <v>15.6736</v>
      </c>
      <c r="AF3178">
        <f t="shared" si="102"/>
        <v>6.4679832585683257E-3</v>
      </c>
    </row>
    <row r="3179" spans="12:32">
      <c r="L3179" s="165">
        <v>20.121600000000001</v>
      </c>
      <c r="M3179">
        <f t="shared" si="103"/>
        <v>6.6145672056385722E-3</v>
      </c>
      <c r="AE3179" s="178">
        <v>15.674300000000001</v>
      </c>
      <c r="AF3179">
        <f t="shared" si="102"/>
        <v>6.4680090247170386E-3</v>
      </c>
    </row>
    <row r="3180" spans="12:32">
      <c r="L3180" s="165">
        <v>25.844999999999999</v>
      </c>
      <c r="M3180">
        <f t="shared" si="103"/>
        <v>6.7501618757788515E-3</v>
      </c>
      <c r="AE3180" s="165">
        <v>15.6747</v>
      </c>
      <c r="AF3180">
        <f t="shared" si="102"/>
        <v>6.4680237478590037E-3</v>
      </c>
    </row>
    <row r="3181" spans="12:32">
      <c r="L3181" s="165">
        <v>14.7401</v>
      </c>
      <c r="M3181">
        <f t="shared" si="103"/>
        <v>6.4328900634201972E-3</v>
      </c>
      <c r="AE3181" s="165">
        <v>15.676299999999999</v>
      </c>
      <c r="AF3181">
        <f t="shared" si="102"/>
        <v>6.4680826377243846E-3</v>
      </c>
    </row>
    <row r="3182" spans="12:32">
      <c r="L3182" s="165">
        <v>221.79499999999999</v>
      </c>
      <c r="M3182">
        <f t="shared" si="103"/>
        <v>4.0951857039867292E-5</v>
      </c>
      <c r="AE3182" s="165">
        <v>15.678100000000001</v>
      </c>
      <c r="AF3182">
        <f t="shared" si="102"/>
        <v>6.4681488836543224E-3</v>
      </c>
    </row>
    <row r="3183" spans="12:32">
      <c r="L3183" s="165">
        <v>15.7448</v>
      </c>
      <c r="M3183">
        <f t="shared" si="103"/>
        <v>6.4705998030427474E-3</v>
      </c>
      <c r="AE3183" s="178">
        <v>15.6797</v>
      </c>
      <c r="AF3183">
        <f t="shared" si="102"/>
        <v>6.4682077643309129E-3</v>
      </c>
    </row>
    <row r="3184" spans="12:32">
      <c r="L3184" s="165">
        <v>28.790700000000001</v>
      </c>
      <c r="M3184">
        <f t="shared" si="103"/>
        <v>6.795513464990785E-3</v>
      </c>
      <c r="AE3184" s="165">
        <v>15.6799</v>
      </c>
      <c r="AF3184">
        <f t="shared" si="102"/>
        <v>6.4682151241114332E-3</v>
      </c>
    </row>
    <row r="3185" spans="12:32">
      <c r="L3185" s="165">
        <v>27.0427</v>
      </c>
      <c r="M3185">
        <f t="shared" si="103"/>
        <v>6.7706448619896716E-3</v>
      </c>
      <c r="AE3185" s="165">
        <v>15.6821</v>
      </c>
      <c r="AF3185">
        <f t="shared" si="102"/>
        <v>6.468296077237627E-3</v>
      </c>
    </row>
    <row r="3186" spans="12:32">
      <c r="L3186" s="165">
        <v>20.4465</v>
      </c>
      <c r="M3186">
        <f t="shared" si="103"/>
        <v>6.6238959204448309E-3</v>
      </c>
      <c r="AE3186" s="165">
        <v>15.6844</v>
      </c>
      <c r="AF3186">
        <f t="shared" si="102"/>
        <v>6.468380701309403E-3</v>
      </c>
    </row>
    <row r="3187" spans="12:32">
      <c r="L3187" s="165">
        <v>27.531400000000001</v>
      </c>
      <c r="M3187">
        <f t="shared" si="103"/>
        <v>6.7782005374564507E-3</v>
      </c>
      <c r="AE3187" s="165">
        <v>15.684699999999999</v>
      </c>
      <c r="AF3187">
        <f t="shared" si="102"/>
        <v>6.4683917385729732E-3</v>
      </c>
    </row>
    <row r="3188" spans="12:32">
      <c r="L3188" s="165">
        <v>22.882100000000001</v>
      </c>
      <c r="M3188">
        <f t="shared" si="103"/>
        <v>6.687646319222109E-3</v>
      </c>
      <c r="AE3188" s="165">
        <v>15.685499999999999</v>
      </c>
      <c r="AF3188">
        <f t="shared" si="102"/>
        <v>6.4684211705325128E-3</v>
      </c>
    </row>
    <row r="3189" spans="12:32">
      <c r="L3189" s="165">
        <v>36.009099999999997</v>
      </c>
      <c r="M3189">
        <f t="shared" si="103"/>
        <v>6.8339564924050815E-3</v>
      </c>
      <c r="AE3189" s="165">
        <v>15.6859</v>
      </c>
      <c r="AF3189">
        <f t="shared" si="102"/>
        <v>6.4684358861068336E-3</v>
      </c>
    </row>
    <row r="3190" spans="12:32">
      <c r="L3190" s="165">
        <v>24.204799999999999</v>
      </c>
      <c r="M3190">
        <f t="shared" si="103"/>
        <v>6.7176212163626943E-3</v>
      </c>
      <c r="AE3190" s="165">
        <v>15.686</v>
      </c>
      <c r="AF3190">
        <f t="shared" si="102"/>
        <v>6.4684395649581786E-3</v>
      </c>
    </row>
    <row r="3191" spans="12:32">
      <c r="L3191" s="165">
        <v>22.4176</v>
      </c>
      <c r="M3191">
        <f t="shared" si="103"/>
        <v>6.6763381767802176E-3</v>
      </c>
      <c r="AE3191" s="165">
        <v>15.6896</v>
      </c>
      <c r="AF3191">
        <f t="shared" si="102"/>
        <v>6.468571992355036E-3</v>
      </c>
    </row>
    <row r="3192" spans="12:32">
      <c r="L3192" s="165">
        <v>42.889499999999998</v>
      </c>
      <c r="M3192">
        <f t="shared" si="103"/>
        <v>6.7736784188877673E-3</v>
      </c>
      <c r="AE3192" s="165">
        <v>15.696199999999999</v>
      </c>
      <c r="AF3192">
        <f t="shared" si="102"/>
        <v>6.4688147190462243E-3</v>
      </c>
    </row>
    <row r="3193" spans="12:32">
      <c r="L3193" s="165">
        <v>12.6541</v>
      </c>
      <c r="M3193">
        <f t="shared" si="103"/>
        <v>6.3492854000152315E-3</v>
      </c>
      <c r="AE3193" s="165">
        <v>15.7012</v>
      </c>
      <c r="AF3193">
        <f t="shared" si="102"/>
        <v>6.4689985539021144E-3</v>
      </c>
    </row>
    <row r="3194" spans="12:32">
      <c r="L3194" s="165">
        <v>82.829499999999996</v>
      </c>
      <c r="M3194">
        <f t="shared" si="103"/>
        <v>4.8899058514440298E-3</v>
      </c>
      <c r="AE3194" s="165">
        <v>15.7042</v>
      </c>
      <c r="AF3194">
        <f t="shared" si="102"/>
        <v>6.4691088345375219E-3</v>
      </c>
    </row>
    <row r="3195" spans="12:32">
      <c r="L3195" s="165">
        <v>28.075299999999999</v>
      </c>
      <c r="M3195">
        <f t="shared" si="103"/>
        <v>6.786060196572386E-3</v>
      </c>
      <c r="AE3195" s="165">
        <v>15.705</v>
      </c>
      <c r="AF3195">
        <f t="shared" si="102"/>
        <v>6.4691382401382627E-3</v>
      </c>
    </row>
    <row r="3196" spans="12:32">
      <c r="L3196" s="165">
        <v>22.123999999999999</v>
      </c>
      <c r="M3196">
        <f t="shared" si="103"/>
        <v>6.6689825688686002E-3</v>
      </c>
      <c r="AE3196" s="165">
        <v>15.7104</v>
      </c>
      <c r="AF3196">
        <f t="shared" si="102"/>
        <v>6.4693366996521418E-3</v>
      </c>
    </row>
    <row r="3197" spans="12:32">
      <c r="L3197" s="165">
        <v>21.3096</v>
      </c>
      <c r="M3197">
        <f t="shared" si="103"/>
        <v>6.6477412457751619E-3</v>
      </c>
      <c r="AE3197" s="165">
        <v>15.7159</v>
      </c>
      <c r="AF3197">
        <f t="shared" si="102"/>
        <v>6.4695387836798809E-3</v>
      </c>
    </row>
    <row r="3198" spans="12:32">
      <c r="L3198" s="165">
        <v>5.0197200000000004</v>
      </c>
      <c r="M3198">
        <f t="shared" si="103"/>
        <v>5.9869071158889439E-3</v>
      </c>
      <c r="AE3198" s="165">
        <v>15.7159</v>
      </c>
      <c r="AF3198">
        <f t="shared" si="102"/>
        <v>6.4695387836798809E-3</v>
      </c>
    </row>
    <row r="3199" spans="12:32">
      <c r="L3199" s="165">
        <v>17.098299999999998</v>
      </c>
      <c r="M3199">
        <f t="shared" si="103"/>
        <v>6.5186966103180808E-3</v>
      </c>
      <c r="AE3199" s="165">
        <v>15.716100000000001</v>
      </c>
      <c r="AF3199">
        <f t="shared" si="102"/>
        <v>6.4695461312265275E-3</v>
      </c>
    </row>
    <row r="3200" spans="12:32">
      <c r="L3200" s="165">
        <v>18.834099999999999</v>
      </c>
      <c r="M3200">
        <f t="shared" si="103"/>
        <v>6.5757250503821803E-3</v>
      </c>
      <c r="AE3200" s="165">
        <v>15.718</v>
      </c>
      <c r="AF3200">
        <f t="shared" si="102"/>
        <v>6.469615929547431E-3</v>
      </c>
    </row>
    <row r="3201" spans="12:32">
      <c r="L3201" s="165">
        <v>9.9796899999999997</v>
      </c>
      <c r="M3201">
        <f t="shared" si="103"/>
        <v>6.2320303654553738E-3</v>
      </c>
      <c r="AE3201" s="165">
        <v>15.72</v>
      </c>
      <c r="AF3201">
        <f t="shared" si="102"/>
        <v>6.4696893948716526E-3</v>
      </c>
    </row>
    <row r="3202" spans="12:32">
      <c r="L3202" s="165">
        <v>17.192399999999999</v>
      </c>
      <c r="M3202">
        <f t="shared" si="103"/>
        <v>6.5219233430624914E-3</v>
      </c>
      <c r="AE3202" s="165">
        <v>15.722300000000001</v>
      </c>
      <c r="AF3202">
        <f t="shared" si="102"/>
        <v>6.4697738716352144E-3</v>
      </c>
    </row>
    <row r="3203" spans="12:32">
      <c r="L3203" s="165">
        <v>50.764600000000002</v>
      </c>
      <c r="M3203">
        <f t="shared" si="103"/>
        <v>6.5919569154161365E-3</v>
      </c>
      <c r="AE3203" s="165">
        <v>15.7248</v>
      </c>
      <c r="AF3203">
        <f t="shared" si="102"/>
        <v>6.4698656840611549E-3</v>
      </c>
    </row>
    <row r="3204" spans="12:32">
      <c r="L3204" s="165">
        <v>8.1997900000000001</v>
      </c>
      <c r="M3204">
        <f t="shared" si="103"/>
        <v>6.1480385364216473E-3</v>
      </c>
      <c r="AE3204" s="166">
        <v>15.7249</v>
      </c>
      <c r="AF3204">
        <f t="shared" si="102"/>
        <v>6.4698693563384176E-3</v>
      </c>
    </row>
    <row r="3205" spans="12:32">
      <c r="L3205" s="165">
        <v>33.967100000000002</v>
      </c>
      <c r="M3205">
        <f t="shared" si="103"/>
        <v>6.833652145056361E-3</v>
      </c>
      <c r="AE3205" s="165">
        <v>15.726800000000001</v>
      </c>
      <c r="AF3205">
        <f t="shared" ref="AF3205:AF3268" si="104">NORMDIST(AE3205,$N$9,$O$9,FALSE)</f>
        <v>6.4699391263942311E-3</v>
      </c>
    </row>
    <row r="3206" spans="12:32">
      <c r="L3206" s="165"/>
      <c r="M3206">
        <f t="shared" si="103"/>
        <v>5.7065367181851909E-3</v>
      </c>
      <c r="AE3206" s="165">
        <v>15.726900000000001</v>
      </c>
      <c r="AF3206">
        <f t="shared" si="104"/>
        <v>6.4699427983333667E-3</v>
      </c>
    </row>
    <row r="3207" spans="12:32">
      <c r="L3207" s="165"/>
      <c r="M3207">
        <f t="shared" si="103"/>
        <v>5.7065367181851909E-3</v>
      </c>
      <c r="AE3207" s="165">
        <v>15.7308</v>
      </c>
      <c r="AF3207">
        <f t="shared" si="104"/>
        <v>6.4700859907721817E-3</v>
      </c>
    </row>
    <row r="3208" spans="12:32">
      <c r="L3208" s="165"/>
      <c r="M3208">
        <f t="shared" si="103"/>
        <v>5.7065367181851909E-3</v>
      </c>
      <c r="AE3208" s="165">
        <v>15.734299999999999</v>
      </c>
      <c r="AF3208">
        <f t="shared" si="104"/>
        <v>6.4702144749113752E-3</v>
      </c>
    </row>
    <row r="3209" spans="12:32">
      <c r="L3209" s="165"/>
      <c r="M3209">
        <f t="shared" ref="M3209:M3272" si="105">NORMDIST(L3209,$N$9,$O$9,FALSE)</f>
        <v>5.7065367181851909E-3</v>
      </c>
      <c r="AE3209" s="166">
        <v>15.734400000000001</v>
      </c>
      <c r="AF3209">
        <f t="shared" si="104"/>
        <v>6.4702181455824253E-3</v>
      </c>
    </row>
    <row r="3210" spans="12:32">
      <c r="L3210" s="165"/>
      <c r="M3210">
        <f t="shared" si="105"/>
        <v>5.7065367181851909E-3</v>
      </c>
      <c r="AE3210" s="165">
        <v>15.7378</v>
      </c>
      <c r="AF3210">
        <f t="shared" si="104"/>
        <v>6.4703429383370908E-3</v>
      </c>
    </row>
    <row r="3211" spans="12:32">
      <c r="L3211" s="165"/>
      <c r="M3211">
        <f t="shared" si="105"/>
        <v>5.7065367181851909E-3</v>
      </c>
      <c r="AE3211" s="166">
        <v>15.743399999999999</v>
      </c>
      <c r="AF3211">
        <f t="shared" si="104"/>
        <v>6.4705484367308689E-3</v>
      </c>
    </row>
    <row r="3212" spans="12:32">
      <c r="L3212" s="165"/>
      <c r="M3212">
        <f t="shared" si="105"/>
        <v>5.7065367181851909E-3</v>
      </c>
      <c r="AE3212" s="165">
        <v>15.7448</v>
      </c>
      <c r="AF3212">
        <f t="shared" si="104"/>
        <v>6.4705998030427474E-3</v>
      </c>
    </row>
    <row r="3213" spans="12:32">
      <c r="L3213" s="165"/>
      <c r="M3213">
        <f t="shared" si="105"/>
        <v>5.7065367181851909E-3</v>
      </c>
      <c r="AE3213" s="165">
        <v>15.746600000000001</v>
      </c>
      <c r="AF3213">
        <f t="shared" si="104"/>
        <v>6.4706658405729988E-3</v>
      </c>
    </row>
    <row r="3214" spans="12:32">
      <c r="L3214" s="165">
        <v>12.722</v>
      </c>
      <c r="M3214">
        <f t="shared" si="105"/>
        <v>6.3521173168725516E-3</v>
      </c>
      <c r="AE3214" s="165">
        <v>15.7491</v>
      </c>
      <c r="AF3214">
        <f t="shared" si="104"/>
        <v>6.4707575502743527E-3</v>
      </c>
    </row>
    <row r="3215" spans="12:32">
      <c r="L3215" s="165">
        <v>23.775500000000001</v>
      </c>
      <c r="M3215">
        <f t="shared" si="105"/>
        <v>6.7082553479847372E-3</v>
      </c>
      <c r="AE3215" s="165">
        <v>15.7492</v>
      </c>
      <c r="AF3215">
        <f t="shared" si="104"/>
        <v>6.4707612184425334E-3</v>
      </c>
    </row>
    <row r="3216" spans="12:32">
      <c r="L3216" s="165">
        <v>11.6813</v>
      </c>
      <c r="M3216">
        <f t="shared" si="105"/>
        <v>6.3079137158293967E-3</v>
      </c>
      <c r="AE3216" s="165">
        <v>15.749599999999999</v>
      </c>
      <c r="AF3216">
        <f t="shared" si="104"/>
        <v>6.4707758909461214E-3</v>
      </c>
    </row>
    <row r="3217" spans="12:32">
      <c r="L3217" s="165">
        <v>190.114</v>
      </c>
      <c r="M3217">
        <f t="shared" si="105"/>
        <v>2.0064296441940209E-4</v>
      </c>
      <c r="AE3217" s="165">
        <v>15.75</v>
      </c>
      <c r="AF3217">
        <f t="shared" si="104"/>
        <v>6.4707905631790899E-3</v>
      </c>
    </row>
    <row r="3218" spans="12:32">
      <c r="L3218" s="165">
        <v>10.542899999999999</v>
      </c>
      <c r="M3218">
        <f t="shared" si="105"/>
        <v>6.2576339136453593E-3</v>
      </c>
      <c r="AE3218" s="165">
        <v>15.751899999999999</v>
      </c>
      <c r="AF3218">
        <f t="shared" si="104"/>
        <v>6.4708602525899777E-3</v>
      </c>
    </row>
    <row r="3219" spans="12:32">
      <c r="L3219" s="165">
        <v>17.668900000000001</v>
      </c>
      <c r="M3219">
        <f t="shared" si="105"/>
        <v>6.5380263970582489E-3</v>
      </c>
      <c r="AE3219" s="165">
        <v>15.7531</v>
      </c>
      <c r="AF3219">
        <f t="shared" si="104"/>
        <v>6.4709042638086767E-3</v>
      </c>
    </row>
    <row r="3220" spans="12:32">
      <c r="L3220" s="165">
        <v>13.096</v>
      </c>
      <c r="M3220">
        <f t="shared" si="105"/>
        <v>6.367584004328599E-3</v>
      </c>
      <c r="AE3220" s="165">
        <v>15.756600000000001</v>
      </c>
      <c r="AF3220">
        <f t="shared" si="104"/>
        <v>6.4710326159505829E-3</v>
      </c>
    </row>
    <row r="3221" spans="12:32">
      <c r="L3221" s="165">
        <v>17.2958</v>
      </c>
      <c r="M3221">
        <f t="shared" si="105"/>
        <v>6.5254512617335357E-3</v>
      </c>
      <c r="AE3221" s="166">
        <v>15.7567</v>
      </c>
      <c r="AF3221">
        <f t="shared" si="104"/>
        <v>6.4710362828501568E-3</v>
      </c>
    </row>
    <row r="3222" spans="12:32">
      <c r="L3222" s="165">
        <v>37.413200000000003</v>
      </c>
      <c r="M3222">
        <f t="shared" si="105"/>
        <v>6.8293143872796324E-3</v>
      </c>
      <c r="AE3222" s="165">
        <v>15.757199999999999</v>
      </c>
      <c r="AF3222">
        <f t="shared" si="104"/>
        <v>6.471054617094291E-3</v>
      </c>
    </row>
    <row r="3223" spans="12:32">
      <c r="L3223" s="165">
        <v>15.8002</v>
      </c>
      <c r="M3223">
        <f t="shared" si="105"/>
        <v>6.4726297796004698E-3</v>
      </c>
      <c r="AE3223" s="165">
        <v>15.7607</v>
      </c>
      <c r="AF3223">
        <f t="shared" si="104"/>
        <v>6.4711829449617432E-3</v>
      </c>
    </row>
    <row r="3224" spans="12:32">
      <c r="L3224" s="165">
        <v>11.8756</v>
      </c>
      <c r="M3224">
        <f t="shared" si="105"/>
        <v>6.3162956104559744E-3</v>
      </c>
      <c r="AE3224" s="165">
        <v>15.7651</v>
      </c>
      <c r="AF3224">
        <f t="shared" si="104"/>
        <v>6.4713442420214658E-3</v>
      </c>
    </row>
    <row r="3225" spans="12:32">
      <c r="L3225" s="165">
        <v>16.950800000000001</v>
      </c>
      <c r="M3225">
        <f t="shared" si="105"/>
        <v>6.5136079129227637E-3</v>
      </c>
      <c r="AE3225" s="166">
        <v>15.7685</v>
      </c>
      <c r="AF3225">
        <f t="shared" si="104"/>
        <v>6.4714688582246695E-3</v>
      </c>
    </row>
    <row r="3226" spans="12:32">
      <c r="L3226" s="165">
        <v>31.002500000000001</v>
      </c>
      <c r="M3226">
        <f t="shared" si="105"/>
        <v>6.8183417372817533E-3</v>
      </c>
      <c r="AE3226" s="165">
        <v>15.7743</v>
      </c>
      <c r="AF3226">
        <f t="shared" si="104"/>
        <v>6.4716813936644352E-3</v>
      </c>
    </row>
    <row r="3227" spans="12:32">
      <c r="L3227" s="165">
        <v>17.157299999999999</v>
      </c>
      <c r="M3227">
        <f t="shared" si="105"/>
        <v>6.5207215428300233E-3</v>
      </c>
      <c r="AE3227" s="165">
        <v>15.7759</v>
      </c>
      <c r="AF3227">
        <f t="shared" si="104"/>
        <v>6.4717400141133617E-3</v>
      </c>
    </row>
    <row r="3228" spans="12:32">
      <c r="L3228" s="165">
        <v>11.742000000000001</v>
      </c>
      <c r="M3228">
        <f t="shared" si="105"/>
        <v>6.3105385642162797E-3</v>
      </c>
      <c r="AE3228" s="166">
        <v>15.7783</v>
      </c>
      <c r="AF3228">
        <f t="shared" si="104"/>
        <v>6.4718279366641979E-3</v>
      </c>
    </row>
    <row r="3229" spans="12:32">
      <c r="L3229" s="165">
        <v>25.997399999999999</v>
      </c>
      <c r="M3229">
        <f t="shared" si="105"/>
        <v>6.7529226436415062E-3</v>
      </c>
      <c r="AE3229" s="165">
        <v>15.779199999999999</v>
      </c>
      <c r="AF3229">
        <f t="shared" si="104"/>
        <v>6.4718609051077711E-3</v>
      </c>
    </row>
    <row r="3230" spans="12:32">
      <c r="L3230" s="165">
        <v>14.7928</v>
      </c>
      <c r="M3230">
        <f t="shared" si="105"/>
        <v>6.4349099776357405E-3</v>
      </c>
      <c r="AE3230" s="165">
        <v>15.783799999999999</v>
      </c>
      <c r="AF3230">
        <f t="shared" si="104"/>
        <v>6.4720293890780404E-3</v>
      </c>
    </row>
    <row r="3231" spans="12:32">
      <c r="L3231" s="165">
        <v>11.262499999999999</v>
      </c>
      <c r="M3231">
        <f t="shared" si="105"/>
        <v>6.2896479191019159E-3</v>
      </c>
      <c r="AE3231" s="178">
        <v>15.7841</v>
      </c>
      <c r="AF3231">
        <f t="shared" si="104"/>
        <v>6.4720403759191501E-3</v>
      </c>
    </row>
    <row r="3232" spans="12:32">
      <c r="L3232" s="165">
        <v>14.4315</v>
      </c>
      <c r="M3232">
        <f t="shared" si="105"/>
        <v>6.4209695264016457E-3</v>
      </c>
      <c r="AE3232" s="165">
        <v>15.785</v>
      </c>
      <c r="AF3232">
        <f t="shared" si="104"/>
        <v>6.4720733355285555E-3</v>
      </c>
    </row>
    <row r="3233" spans="12:32">
      <c r="L3233" s="165">
        <v>8.6889900000000004</v>
      </c>
      <c r="M3233">
        <f t="shared" si="105"/>
        <v>6.1715818417201682E-3</v>
      </c>
      <c r="AE3233" s="165">
        <v>15.7851</v>
      </c>
      <c r="AF3233">
        <f t="shared" si="104"/>
        <v>6.4720769976227555E-3</v>
      </c>
    </row>
    <row r="3234" spans="12:32">
      <c r="L3234" s="165">
        <v>14.6243</v>
      </c>
      <c r="M3234">
        <f t="shared" si="105"/>
        <v>6.4284354364815607E-3</v>
      </c>
      <c r="AE3234" s="166">
        <v>15.7902</v>
      </c>
      <c r="AF3234">
        <f t="shared" si="104"/>
        <v>6.4722637419840105E-3</v>
      </c>
    </row>
    <row r="3235" spans="12:32">
      <c r="L3235" s="165">
        <v>19.521699999999999</v>
      </c>
      <c r="M3235">
        <f t="shared" si="105"/>
        <v>6.596839902503285E-3</v>
      </c>
      <c r="AE3235" s="166">
        <v>15.792899999999999</v>
      </c>
      <c r="AF3235">
        <f t="shared" si="104"/>
        <v>6.4723625888226674E-3</v>
      </c>
    </row>
    <row r="3236" spans="12:32">
      <c r="L3236" s="165">
        <v>54.168999999999997</v>
      </c>
      <c r="M3236">
        <f t="shared" si="105"/>
        <v>6.4783037912527529E-3</v>
      </c>
      <c r="AE3236" s="165">
        <v>15.7941</v>
      </c>
      <c r="AF3236">
        <f t="shared" si="104"/>
        <v>6.4724065167900335E-3</v>
      </c>
    </row>
    <row r="3237" spans="12:32">
      <c r="L3237" s="165">
        <v>19.833200000000001</v>
      </c>
      <c r="M3237">
        <f t="shared" si="105"/>
        <v>6.606126021079569E-3</v>
      </c>
      <c r="AE3237" s="165">
        <v>15.798400000000001</v>
      </c>
      <c r="AF3237">
        <f t="shared" si="104"/>
        <v>6.4725639053225432E-3</v>
      </c>
    </row>
    <row r="3238" spans="12:32">
      <c r="L3238" s="165">
        <v>18.825500000000002</v>
      </c>
      <c r="M3238">
        <f t="shared" si="105"/>
        <v>6.575455611709715E-3</v>
      </c>
      <c r="AE3238" s="165">
        <v>15.8002</v>
      </c>
      <c r="AF3238">
        <f t="shared" si="104"/>
        <v>6.4726297796004698E-3</v>
      </c>
    </row>
    <row r="3239" spans="12:32">
      <c r="L3239" s="165">
        <v>12.744899999999999</v>
      </c>
      <c r="M3239">
        <f t="shared" si="105"/>
        <v>6.3530707571602951E-3</v>
      </c>
      <c r="AE3239" s="165">
        <v>15.8042</v>
      </c>
      <c r="AF3239">
        <f t="shared" si="104"/>
        <v>6.472776147246318E-3</v>
      </c>
    </row>
    <row r="3240" spans="12:32">
      <c r="L3240" s="165">
        <v>38.7879</v>
      </c>
      <c r="M3240">
        <f t="shared" si="105"/>
        <v>6.8209474593739832E-3</v>
      </c>
      <c r="AE3240" s="165">
        <v>15.805899999999999</v>
      </c>
      <c r="AF3240">
        <f t="shared" si="104"/>
        <v>6.4728383452929954E-3</v>
      </c>
    </row>
    <row r="3241" spans="12:32">
      <c r="L3241" s="165">
        <v>31.027999999999999</v>
      </c>
      <c r="M3241">
        <f t="shared" si="105"/>
        <v>6.8185482818587592E-3</v>
      </c>
      <c r="AE3241" s="165">
        <v>15.8064</v>
      </c>
      <c r="AF3241">
        <f t="shared" si="104"/>
        <v>6.4728566379049259E-3</v>
      </c>
    </row>
    <row r="3242" spans="12:32">
      <c r="L3242" s="165">
        <v>19.744900000000001</v>
      </c>
      <c r="M3242">
        <f t="shared" si="105"/>
        <v>6.6035114854962077E-3</v>
      </c>
      <c r="AE3242" s="165">
        <v>15.8071</v>
      </c>
      <c r="AF3242">
        <f t="shared" si="104"/>
        <v>6.4728822468505089E-3</v>
      </c>
    </row>
    <row r="3243" spans="12:32">
      <c r="L3243" s="165">
        <v>23.572199999999999</v>
      </c>
      <c r="M3243">
        <f t="shared" si="105"/>
        <v>6.7036980594553548E-3</v>
      </c>
      <c r="AE3243" s="165">
        <v>15.8079</v>
      </c>
      <c r="AF3243">
        <f t="shared" si="104"/>
        <v>6.4729115132009934E-3</v>
      </c>
    </row>
    <row r="3244" spans="12:32">
      <c r="L3244" s="165">
        <v>18.450500000000002</v>
      </c>
      <c r="M3244">
        <f t="shared" si="105"/>
        <v>6.5635789943130057E-3</v>
      </c>
      <c r="AE3244" s="165">
        <v>15.8104</v>
      </c>
      <c r="AF3244">
        <f t="shared" si="104"/>
        <v>6.4730029635617992E-3</v>
      </c>
    </row>
    <row r="3245" spans="12:32">
      <c r="L3245" s="165">
        <v>16.121099999999998</v>
      </c>
      <c r="M3245">
        <f t="shared" si="105"/>
        <v>6.4842858730310912E-3</v>
      </c>
      <c r="AE3245" s="165">
        <v>15.8117</v>
      </c>
      <c r="AF3245">
        <f t="shared" si="104"/>
        <v>6.4730505135670901E-3</v>
      </c>
    </row>
    <row r="3246" spans="12:32">
      <c r="L3246" s="165">
        <v>13.874599999999999</v>
      </c>
      <c r="M3246">
        <f t="shared" si="105"/>
        <v>6.3990609071876651E-3</v>
      </c>
      <c r="AE3246" s="166">
        <v>15.8142</v>
      </c>
      <c r="AF3246">
        <f t="shared" si="104"/>
        <v>6.4731419478417122E-3</v>
      </c>
    </row>
    <row r="3247" spans="12:32">
      <c r="L3247" s="165"/>
      <c r="M3247">
        <f t="shared" si="105"/>
        <v>5.7065367181851909E-3</v>
      </c>
      <c r="AE3247" s="165">
        <v>15.8193</v>
      </c>
      <c r="AF3247">
        <f t="shared" si="104"/>
        <v>6.4733284409437134E-3</v>
      </c>
    </row>
    <row r="3248" spans="12:32">
      <c r="L3248" s="165">
        <v>17.802199999999999</v>
      </c>
      <c r="M3248">
        <f t="shared" si="105"/>
        <v>6.5424602602807856E-3</v>
      </c>
      <c r="AE3248" s="165">
        <v>15.827400000000001</v>
      </c>
      <c r="AF3248">
        <f t="shared" si="104"/>
        <v>6.4736245453321977E-3</v>
      </c>
    </row>
    <row r="3249" spans="12:32">
      <c r="L3249" s="165">
        <v>28.781400000000001</v>
      </c>
      <c r="M3249">
        <f t="shared" si="105"/>
        <v>6.7953970396610148E-3</v>
      </c>
      <c r="AE3249" s="166">
        <v>15.8279</v>
      </c>
      <c r="AF3249">
        <f t="shared" si="104"/>
        <v>6.47364281973939E-3</v>
      </c>
    </row>
    <row r="3250" spans="12:32">
      <c r="L3250" s="165">
        <v>34.920200000000001</v>
      </c>
      <c r="M3250">
        <f t="shared" si="105"/>
        <v>6.8348351472287535E-3</v>
      </c>
      <c r="AE3250" s="165">
        <v>15.828799999999999</v>
      </c>
      <c r="AF3250">
        <f t="shared" si="104"/>
        <v>6.4736757126052386E-3</v>
      </c>
    </row>
    <row r="3251" spans="12:32">
      <c r="L3251" s="165">
        <v>19.834800000000001</v>
      </c>
      <c r="M3251">
        <f t="shared" si="105"/>
        <v>6.6061732666738895E-3</v>
      </c>
      <c r="AE3251" s="165">
        <v>15.830500000000001</v>
      </c>
      <c r="AF3251">
        <f t="shared" si="104"/>
        <v>6.4737378398306723E-3</v>
      </c>
    </row>
    <row r="3252" spans="12:32">
      <c r="L3252" s="165">
        <v>46.310299999999998</v>
      </c>
      <c r="M3252">
        <f t="shared" si="105"/>
        <v>6.7091208249317582E-3</v>
      </c>
      <c r="AE3252" s="165">
        <v>15.8314</v>
      </c>
      <c r="AF3252">
        <f t="shared" si="104"/>
        <v>6.4737707287328876E-3</v>
      </c>
    </row>
    <row r="3253" spans="12:32">
      <c r="L3253" s="165">
        <v>25.8964</v>
      </c>
      <c r="M3253">
        <f t="shared" si="105"/>
        <v>6.7510980183360528E-3</v>
      </c>
      <c r="AE3253" s="166">
        <v>15.834099999999999</v>
      </c>
      <c r="AF3253">
        <f t="shared" si="104"/>
        <v>6.4738693872070253E-3</v>
      </c>
    </row>
    <row r="3254" spans="12:32">
      <c r="L3254" s="165">
        <v>17.685700000000001</v>
      </c>
      <c r="M3254">
        <f t="shared" si="105"/>
        <v>6.5385869161334381E-3</v>
      </c>
      <c r="AE3254" s="165">
        <v>15.834199999999999</v>
      </c>
      <c r="AF3254">
        <f t="shared" si="104"/>
        <v>6.4738730409874294E-3</v>
      </c>
    </row>
    <row r="3255" spans="12:32">
      <c r="L3255" s="165">
        <v>27.435099999999998</v>
      </c>
      <c r="M3255">
        <f t="shared" si="105"/>
        <v>6.7767485814675408E-3</v>
      </c>
      <c r="AE3255" s="166">
        <v>15.8362</v>
      </c>
      <c r="AF3255">
        <f t="shared" si="104"/>
        <v>6.4739461130380828E-3</v>
      </c>
    </row>
    <row r="3256" spans="12:32">
      <c r="L3256" s="165">
        <v>15.1867</v>
      </c>
      <c r="M3256">
        <f t="shared" si="105"/>
        <v>6.4498611701728084E-3</v>
      </c>
      <c r="AE3256" s="165">
        <v>15.836399999999999</v>
      </c>
      <c r="AF3256">
        <f t="shared" si="104"/>
        <v>6.473953419870458E-3</v>
      </c>
    </row>
    <row r="3257" spans="12:32">
      <c r="L3257" s="165">
        <v>9.5843600000000002</v>
      </c>
      <c r="M3257">
        <f t="shared" si="105"/>
        <v>6.2137756692419738E-3</v>
      </c>
      <c r="AE3257" s="165">
        <v>15.8368</v>
      </c>
      <c r="AF3257">
        <f t="shared" si="104"/>
        <v>6.4739680333319198E-3</v>
      </c>
    </row>
    <row r="3258" spans="12:32">
      <c r="L3258" s="165">
        <v>17.909700000000001</v>
      </c>
      <c r="M3258">
        <f t="shared" si="105"/>
        <v>6.5460132779848017E-3</v>
      </c>
      <c r="AE3258" s="165">
        <v>15.8399</v>
      </c>
      <c r="AF3258">
        <f t="shared" si="104"/>
        <v>6.4740812784677146E-3</v>
      </c>
    </row>
    <row r="3259" spans="12:32">
      <c r="L3259" s="165">
        <v>24.573699999999999</v>
      </c>
      <c r="M3259">
        <f t="shared" si="105"/>
        <v>6.7253891670333811E-3</v>
      </c>
      <c r="AE3259" s="165">
        <v>15.8454</v>
      </c>
      <c r="AF3259">
        <f t="shared" si="104"/>
        <v>6.4742821571891433E-3</v>
      </c>
    </row>
    <row r="3260" spans="12:32">
      <c r="L3260" s="165">
        <v>17.9284</v>
      </c>
      <c r="M3260">
        <f t="shared" si="105"/>
        <v>6.5466292674022965E-3</v>
      </c>
      <c r="AE3260" s="165">
        <v>15.845800000000001</v>
      </c>
      <c r="AF3260">
        <f t="shared" si="104"/>
        <v>6.4742967645514326E-3</v>
      </c>
    </row>
    <row r="3261" spans="12:32">
      <c r="L3261" s="165">
        <v>10.101699999999999</v>
      </c>
      <c r="M3261">
        <f t="shared" si="105"/>
        <v>6.2376173193878243E-3</v>
      </c>
      <c r="AE3261" s="165">
        <v>15.847</v>
      </c>
      <c r="AF3261">
        <f t="shared" si="104"/>
        <v>6.4743405850117104E-3</v>
      </c>
    </row>
    <row r="3262" spans="12:32">
      <c r="L3262" s="165">
        <v>22.158300000000001</v>
      </c>
      <c r="M3262">
        <f t="shared" si="105"/>
        <v>6.6698501800729485E-3</v>
      </c>
      <c r="AE3262" s="165">
        <v>15.8484</v>
      </c>
      <c r="AF3262">
        <f t="shared" si="104"/>
        <v>6.4743917057982275E-3</v>
      </c>
    </row>
    <row r="3263" spans="12:32">
      <c r="L3263" s="165">
        <v>14.425700000000001</v>
      </c>
      <c r="M3263">
        <f t="shared" si="105"/>
        <v>6.4207439784893447E-3</v>
      </c>
      <c r="AE3263" s="165">
        <v>15.855700000000001</v>
      </c>
      <c r="AF3263">
        <f t="shared" si="104"/>
        <v>6.4746582103761569E-3</v>
      </c>
    </row>
    <row r="3264" spans="12:32">
      <c r="L3264" s="165">
        <v>11.430999999999999</v>
      </c>
      <c r="M3264">
        <f t="shared" si="105"/>
        <v>6.2970295887651226E-3</v>
      </c>
      <c r="AE3264" s="165">
        <v>15.856299999999999</v>
      </c>
      <c r="AF3264">
        <f t="shared" si="104"/>
        <v>6.4746801108458178E-3</v>
      </c>
    </row>
    <row r="3265" spans="12:32">
      <c r="L3265" s="165">
        <v>18.090399999999999</v>
      </c>
      <c r="M3265">
        <f t="shared" si="105"/>
        <v>6.5519399247888728E-3</v>
      </c>
      <c r="AE3265" s="165">
        <v>15.86</v>
      </c>
      <c r="AF3265">
        <f t="shared" si="104"/>
        <v>6.4748151502605784E-3</v>
      </c>
    </row>
    <row r="3266" spans="12:32">
      <c r="L3266" s="165">
        <v>17.762699999999999</v>
      </c>
      <c r="M3266">
        <f t="shared" si="105"/>
        <v>6.5411496432595589E-3</v>
      </c>
      <c r="AE3266" s="165">
        <v>15.860900000000001</v>
      </c>
      <c r="AF3266">
        <f t="shared" si="104"/>
        <v>6.4748479941776141E-3</v>
      </c>
    </row>
    <row r="3267" spans="12:32">
      <c r="L3267" s="165">
        <v>23.604600000000001</v>
      </c>
      <c r="M3267">
        <f t="shared" si="105"/>
        <v>6.7044295971087284E-3</v>
      </c>
      <c r="AE3267" s="165">
        <v>15.861800000000001</v>
      </c>
      <c r="AF3267">
        <f t="shared" si="104"/>
        <v>6.4748808367218391E-3</v>
      </c>
    </row>
    <row r="3268" spans="12:32">
      <c r="L3268" s="165">
        <v>11.9374</v>
      </c>
      <c r="M3268">
        <f t="shared" si="105"/>
        <v>6.3189492529435792E-3</v>
      </c>
      <c r="AE3268" s="178">
        <v>15.8666</v>
      </c>
      <c r="AF3268">
        <f t="shared" si="104"/>
        <v>6.475055973771523E-3</v>
      </c>
    </row>
    <row r="3269" spans="12:32">
      <c r="L3269" s="165"/>
      <c r="M3269">
        <f t="shared" si="105"/>
        <v>5.7065367181851909E-3</v>
      </c>
      <c r="AE3269" s="165">
        <v>15.868499999999999</v>
      </c>
      <c r="AF3269">
        <f t="shared" ref="AF3269:AF3332" si="106">NORMDIST(AE3269,$N$9,$O$9,FALSE)</f>
        <v>6.4751252880651767E-3</v>
      </c>
    </row>
    <row r="3270" spans="12:32">
      <c r="L3270" s="165">
        <v>15.52</v>
      </c>
      <c r="M3270">
        <f t="shared" si="105"/>
        <v>6.4623094331551743E-3</v>
      </c>
      <c r="AE3270" s="165">
        <v>15.8714</v>
      </c>
      <c r="AF3270">
        <f t="shared" si="106"/>
        <v>6.4752310717683011E-3</v>
      </c>
    </row>
    <row r="3271" spans="12:32">
      <c r="L3271" s="165"/>
      <c r="M3271">
        <f t="shared" si="105"/>
        <v>5.7065367181851909E-3</v>
      </c>
      <c r="AE3271" s="178">
        <v>15.8729</v>
      </c>
      <c r="AF3271">
        <f t="shared" si="106"/>
        <v>6.4752857818828561E-3</v>
      </c>
    </row>
    <row r="3272" spans="12:32">
      <c r="L3272" s="165">
        <v>13.7826</v>
      </c>
      <c r="M3272">
        <f t="shared" si="105"/>
        <v>6.3953927671582369E-3</v>
      </c>
      <c r="AE3272" s="165">
        <v>15.873799999999999</v>
      </c>
      <c r="AF3272">
        <f t="shared" si="106"/>
        <v>6.4753186061207802E-3</v>
      </c>
    </row>
    <row r="3273" spans="12:32">
      <c r="L3273" s="165">
        <v>18.102399999999999</v>
      </c>
      <c r="M3273">
        <f t="shared" ref="M3273:M3336" si="107">NORMDIST(L3273,$N$9,$O$9,FALSE)</f>
        <v>6.5523314702832583E-3</v>
      </c>
      <c r="AE3273" s="165">
        <v>15.877000000000001</v>
      </c>
      <c r="AF3273">
        <f t="shared" si="106"/>
        <v>6.4754353034014375E-3</v>
      </c>
    </row>
    <row r="3274" spans="12:32">
      <c r="L3274" s="165">
        <v>30.354500000000002</v>
      </c>
      <c r="M3274">
        <f t="shared" si="107"/>
        <v>6.8126588073875571E-3</v>
      </c>
      <c r="AE3274" s="165">
        <v>15.883699999999999</v>
      </c>
      <c r="AF3274">
        <f t="shared" si="106"/>
        <v>6.4756795821061114E-3</v>
      </c>
    </row>
    <row r="3275" spans="12:32">
      <c r="L3275" s="165">
        <v>15.7492</v>
      </c>
      <c r="M3275">
        <f t="shared" si="107"/>
        <v>6.4707612184425334E-3</v>
      </c>
      <c r="AE3275" s="165">
        <v>15.885999999999999</v>
      </c>
      <c r="AF3275">
        <f t="shared" si="106"/>
        <v>6.4757634214265723E-3</v>
      </c>
    </row>
    <row r="3276" spans="12:32">
      <c r="L3276" s="165">
        <v>15.696199999999999</v>
      </c>
      <c r="M3276">
        <f t="shared" si="107"/>
        <v>6.4688147190462243E-3</v>
      </c>
      <c r="AE3276" s="165">
        <v>15.890499999999999</v>
      </c>
      <c r="AF3276">
        <f t="shared" si="106"/>
        <v>6.4759274289365436E-3</v>
      </c>
    </row>
    <row r="3277" spans="12:32">
      <c r="L3277" s="165">
        <v>15.7308</v>
      </c>
      <c r="M3277">
        <f t="shared" si="107"/>
        <v>6.4700859907721817E-3</v>
      </c>
      <c r="AE3277" s="165">
        <v>15.890700000000001</v>
      </c>
      <c r="AF3277">
        <f t="shared" si="106"/>
        <v>6.4759347173622313E-3</v>
      </c>
    </row>
    <row r="3278" spans="12:32">
      <c r="L3278" s="165">
        <v>10.756500000000001</v>
      </c>
      <c r="M3278">
        <f t="shared" si="107"/>
        <v>6.267219048452545E-3</v>
      </c>
      <c r="AE3278" s="165">
        <v>15.8948</v>
      </c>
      <c r="AF3278">
        <f t="shared" si="106"/>
        <v>6.476084115140405E-3</v>
      </c>
    </row>
    <row r="3279" spans="12:32">
      <c r="L3279" s="165">
        <v>30.341699999999999</v>
      </c>
      <c r="M3279">
        <f t="shared" si="107"/>
        <v>6.8125381430620855E-3</v>
      </c>
      <c r="AE3279" s="165">
        <v>15.895099999999999</v>
      </c>
      <c r="AF3279">
        <f t="shared" si="106"/>
        <v>6.476095045565896E-3</v>
      </c>
    </row>
    <row r="3280" spans="12:32">
      <c r="L3280" s="165">
        <v>16.093499999999999</v>
      </c>
      <c r="M3280">
        <f t="shared" si="107"/>
        <v>6.4832902324285773E-3</v>
      </c>
      <c r="AE3280" s="165">
        <v>15.8956</v>
      </c>
      <c r="AF3280">
        <f t="shared" si="106"/>
        <v>6.4761132626025373E-3</v>
      </c>
    </row>
    <row r="3281" spans="12:32">
      <c r="L3281" s="165">
        <v>26.574000000000002</v>
      </c>
      <c r="M3281">
        <f t="shared" si="107"/>
        <v>6.7629609164578672E-3</v>
      </c>
      <c r="AE3281" s="166">
        <v>15.8956</v>
      </c>
      <c r="AF3281">
        <f t="shared" si="106"/>
        <v>6.4761132626025373E-3</v>
      </c>
    </row>
    <row r="3282" spans="12:32">
      <c r="L3282" s="165">
        <v>27.415099999999999</v>
      </c>
      <c r="M3282">
        <f t="shared" si="107"/>
        <v>6.7764447587451964E-3</v>
      </c>
      <c r="AE3282" s="166">
        <v>15.899699999999999</v>
      </c>
      <c r="AF3282">
        <f t="shared" si="106"/>
        <v>6.4762626263102875E-3</v>
      </c>
    </row>
    <row r="3283" spans="12:32">
      <c r="L3283" s="165">
        <v>30.021799999999999</v>
      </c>
      <c r="M3283">
        <f t="shared" si="107"/>
        <v>6.8094168090883722E-3</v>
      </c>
      <c r="AE3283" s="165">
        <v>15.901999999999999</v>
      </c>
      <c r="AF3283">
        <f t="shared" si="106"/>
        <v>6.4763464032246802E-3</v>
      </c>
    </row>
    <row r="3284" spans="12:32">
      <c r="L3284" s="165">
        <v>29.796800000000001</v>
      </c>
      <c r="M3284">
        <f t="shared" si="107"/>
        <v>6.8070998093330629E-3</v>
      </c>
      <c r="AE3284" s="165">
        <v>15.9025</v>
      </c>
      <c r="AF3284">
        <f t="shared" si="106"/>
        <v>6.4763646144101175E-3</v>
      </c>
    </row>
    <row r="3285" spans="12:32">
      <c r="L3285" s="165">
        <v>17.924499999999998</v>
      </c>
      <c r="M3285">
        <f t="shared" si="107"/>
        <v>6.5465008496928129E-3</v>
      </c>
      <c r="AE3285" s="166">
        <v>15.9057</v>
      </c>
      <c r="AF3285">
        <f t="shared" si="106"/>
        <v>6.4764811559557484E-3</v>
      </c>
    </row>
    <row r="3286" spans="12:32">
      <c r="L3286" s="165">
        <v>20.239799999999999</v>
      </c>
      <c r="M3286">
        <f t="shared" si="107"/>
        <v>6.6179832399837681E-3</v>
      </c>
      <c r="AE3286" s="165">
        <v>15.9076</v>
      </c>
      <c r="AF3286">
        <f t="shared" si="106"/>
        <v>6.4765503442803726E-3</v>
      </c>
    </row>
    <row r="3287" spans="12:32">
      <c r="L3287" s="165">
        <v>21.4376</v>
      </c>
      <c r="M3287">
        <f t="shared" si="107"/>
        <v>6.6511610386386817E-3</v>
      </c>
      <c r="AE3287" s="166">
        <v>15.9087</v>
      </c>
      <c r="AF3287">
        <f t="shared" si="106"/>
        <v>6.4765903978800006E-3</v>
      </c>
    </row>
    <row r="3288" spans="12:32">
      <c r="L3288" s="165">
        <v>15.873799999999999</v>
      </c>
      <c r="M3288">
        <f t="shared" si="107"/>
        <v>6.4753186061207802E-3</v>
      </c>
      <c r="AE3288" s="178">
        <v>15.9138</v>
      </c>
      <c r="AF3288">
        <f t="shared" si="106"/>
        <v>6.4767760741135591E-3</v>
      </c>
    </row>
    <row r="3289" spans="12:32">
      <c r="L3289" s="165">
        <v>13.471299999999999</v>
      </c>
      <c r="M3289">
        <f t="shared" si="107"/>
        <v>6.382878877398716E-3</v>
      </c>
      <c r="AE3289" s="165">
        <v>15.915699999999999</v>
      </c>
      <c r="AF3289">
        <f t="shared" si="106"/>
        <v>6.4768452363310625E-3</v>
      </c>
    </row>
    <row r="3290" spans="12:32">
      <c r="L3290" s="165">
        <v>18.955200000000001</v>
      </c>
      <c r="M3290">
        <f t="shared" si="107"/>
        <v>6.5795051288590027E-3</v>
      </c>
      <c r="AE3290" s="165">
        <v>15.9207</v>
      </c>
      <c r="AF3290">
        <f t="shared" si="106"/>
        <v>6.4770272129010195E-3</v>
      </c>
    </row>
    <row r="3291" spans="12:32">
      <c r="L3291" s="165">
        <v>30.184100000000001</v>
      </c>
      <c r="M3291">
        <f t="shared" si="107"/>
        <v>6.8110257946653102E-3</v>
      </c>
      <c r="AE3291" s="178">
        <v>15.9245</v>
      </c>
      <c r="AF3291">
        <f t="shared" si="106"/>
        <v>6.4771654867259365E-3</v>
      </c>
    </row>
    <row r="3292" spans="12:32">
      <c r="L3292" s="165">
        <v>3.64079</v>
      </c>
      <c r="M3292">
        <f t="shared" si="107"/>
        <v>5.9128992323224019E-3</v>
      </c>
      <c r="AE3292" s="165">
        <v>15.925599999999999</v>
      </c>
      <c r="AF3292">
        <f t="shared" si="106"/>
        <v>6.4772055087866766E-3</v>
      </c>
    </row>
    <row r="3293" spans="12:32">
      <c r="L3293" s="165">
        <v>3.7727300000000001</v>
      </c>
      <c r="M3293">
        <f t="shared" si="107"/>
        <v>5.9200837055294418E-3</v>
      </c>
      <c r="AE3293" s="166">
        <v>15.9259</v>
      </c>
      <c r="AF3293">
        <f t="shared" si="106"/>
        <v>6.4772164235378177E-3</v>
      </c>
    </row>
    <row r="3294" spans="12:32">
      <c r="L3294" s="165">
        <v>12.807499999999999</v>
      </c>
      <c r="M3294">
        <f t="shared" si="107"/>
        <v>6.3556728428058821E-3</v>
      </c>
      <c r="AE3294" s="166">
        <v>15.928599999999999</v>
      </c>
      <c r="AF3294">
        <f t="shared" si="106"/>
        <v>6.4773146494257992E-3</v>
      </c>
    </row>
    <row r="3295" spans="12:32">
      <c r="L3295" s="165">
        <v>14.712</v>
      </c>
      <c r="M3295">
        <f t="shared" si="107"/>
        <v>6.4318111473633203E-3</v>
      </c>
      <c r="AE3295" s="165">
        <v>15.930899999999999</v>
      </c>
      <c r="AF3295">
        <f t="shared" si="106"/>
        <v>6.4773983135730986E-3</v>
      </c>
    </row>
    <row r="3296" spans="12:32">
      <c r="L3296" s="165">
        <v>17.071100000000001</v>
      </c>
      <c r="M3296">
        <f t="shared" si="107"/>
        <v>6.517761051130398E-3</v>
      </c>
      <c r="AE3296" s="165">
        <v>15.9323</v>
      </c>
      <c r="AF3296">
        <f t="shared" si="106"/>
        <v>6.4774492351806134E-3</v>
      </c>
    </row>
    <row r="3297" spans="12:32">
      <c r="L3297" s="165">
        <v>31.429600000000001</v>
      </c>
      <c r="M3297">
        <f t="shared" si="107"/>
        <v>6.8216302599698646E-3</v>
      </c>
      <c r="AE3297" s="165">
        <v>15.9339</v>
      </c>
      <c r="AF3297">
        <f t="shared" si="106"/>
        <v>6.4775074272305977E-3</v>
      </c>
    </row>
    <row r="3298" spans="12:32">
      <c r="L3298" s="165">
        <v>14.7804</v>
      </c>
      <c r="M3298">
        <f t="shared" si="107"/>
        <v>6.4344351185449235E-3</v>
      </c>
      <c r="AE3298" s="166">
        <v>15.938800000000001</v>
      </c>
      <c r="AF3298">
        <f t="shared" si="106"/>
        <v>6.4776856133570374E-3</v>
      </c>
    </row>
    <row r="3299" spans="12:32">
      <c r="L3299" s="165">
        <v>19.0108</v>
      </c>
      <c r="M3299">
        <f t="shared" si="107"/>
        <v>6.581231894857425E-3</v>
      </c>
      <c r="AE3299" s="166">
        <v>15.9398</v>
      </c>
      <c r="AF3299">
        <f t="shared" si="106"/>
        <v>6.4777219728659064E-3</v>
      </c>
    </row>
    <row r="3300" spans="12:32">
      <c r="L3300" s="165">
        <v>56.354799999999997</v>
      </c>
      <c r="M3300">
        <f t="shared" si="107"/>
        <v>6.3948896450870965E-3</v>
      </c>
      <c r="AE3300" s="166">
        <v>15.9405</v>
      </c>
      <c r="AF3300">
        <f t="shared" si="106"/>
        <v>6.4777474235122433E-3</v>
      </c>
    </row>
    <row r="3301" spans="12:32">
      <c r="L3301" s="165">
        <v>13.091200000000001</v>
      </c>
      <c r="M3301">
        <f t="shared" si="107"/>
        <v>6.3673869190663248E-3</v>
      </c>
      <c r="AE3301" s="166">
        <v>15.9407</v>
      </c>
      <c r="AF3301">
        <f t="shared" si="106"/>
        <v>6.4777546949727274E-3</v>
      </c>
    </row>
    <row r="3302" spans="12:32">
      <c r="L3302" s="165">
        <v>20.919799999999999</v>
      </c>
      <c r="M3302">
        <f t="shared" si="107"/>
        <v>6.6371411272934276E-3</v>
      </c>
      <c r="AE3302" s="165">
        <v>15.9437</v>
      </c>
      <c r="AF3302">
        <f t="shared" si="106"/>
        <v>6.4778637587328174E-3</v>
      </c>
    </row>
    <row r="3303" spans="12:32">
      <c r="L3303" s="165">
        <v>12.5983</v>
      </c>
      <c r="M3303">
        <f t="shared" si="107"/>
        <v>6.3469526555299024E-3</v>
      </c>
      <c r="AE3303" s="165">
        <v>15.9504</v>
      </c>
      <c r="AF3303">
        <f t="shared" si="106"/>
        <v>6.4781072793058184E-3</v>
      </c>
    </row>
    <row r="3304" spans="12:32">
      <c r="L3304" s="165">
        <v>13.044</v>
      </c>
      <c r="M3304">
        <f t="shared" si="107"/>
        <v>6.3654469459821358E-3</v>
      </c>
      <c r="AE3304" s="165">
        <v>15.9506</v>
      </c>
      <c r="AF3304">
        <f t="shared" si="106"/>
        <v>6.478114547405359E-3</v>
      </c>
    </row>
    <row r="3305" spans="12:32">
      <c r="L3305" s="165">
        <v>26.968599999999999</v>
      </c>
      <c r="M3305">
        <f t="shared" si="107"/>
        <v>6.7694585229178695E-3</v>
      </c>
      <c r="AE3305" s="165">
        <v>15.9537</v>
      </c>
      <c r="AF3305">
        <f t="shared" si="106"/>
        <v>6.4782271942648694E-3</v>
      </c>
    </row>
    <row r="3306" spans="12:32">
      <c r="L3306" s="165">
        <v>14.9283</v>
      </c>
      <c r="M3306">
        <f t="shared" si="107"/>
        <v>6.4400823051626683E-3</v>
      </c>
      <c r="AE3306" s="165">
        <v>15.9598</v>
      </c>
      <c r="AF3306">
        <f t="shared" si="106"/>
        <v>6.4784488065759852E-3</v>
      </c>
    </row>
    <row r="3307" spans="12:32">
      <c r="L3307" s="165">
        <v>16.3749</v>
      </c>
      <c r="M3307">
        <f t="shared" si="107"/>
        <v>6.4933805475161687E-3</v>
      </c>
      <c r="AE3307" s="165">
        <v>15.961</v>
      </c>
      <c r="AF3307">
        <f t="shared" si="106"/>
        <v>6.4784923950039512E-3</v>
      </c>
    </row>
    <row r="3308" spans="12:32">
      <c r="L3308" s="165">
        <v>10.713800000000001</v>
      </c>
      <c r="M3308">
        <f t="shared" si="107"/>
        <v>6.2653084555158384E-3</v>
      </c>
      <c r="AE3308" s="165">
        <v>15.962899999999999</v>
      </c>
      <c r="AF3308">
        <f t="shared" si="106"/>
        <v>6.4785614050144949E-3</v>
      </c>
    </row>
    <row r="3309" spans="12:32">
      <c r="L3309" s="165">
        <v>29.812999999999999</v>
      </c>
      <c r="M3309">
        <f t="shared" si="107"/>
        <v>6.8072699862749501E-3</v>
      </c>
      <c r="AE3309" s="165">
        <v>15.9711</v>
      </c>
      <c r="AF3309">
        <f t="shared" si="106"/>
        <v>6.4788591673755214E-3</v>
      </c>
    </row>
    <row r="3310" spans="12:32">
      <c r="L3310" s="165">
        <v>32.595199999999998</v>
      </c>
      <c r="M3310">
        <f t="shared" si="107"/>
        <v>6.8287522814933352E-3</v>
      </c>
      <c r="AE3310" s="165">
        <v>15.976000000000001</v>
      </c>
      <c r="AF3310">
        <f t="shared" si="106"/>
        <v>6.4790370440387587E-3</v>
      </c>
    </row>
    <row r="3311" spans="12:32">
      <c r="L3311" s="165">
        <v>27.1876</v>
      </c>
      <c r="M3311">
        <f t="shared" si="107"/>
        <v>6.7729337653239094E-3</v>
      </c>
      <c r="AE3311" s="165">
        <v>15.9762</v>
      </c>
      <c r="AF3311">
        <f t="shared" si="106"/>
        <v>6.4790443034445765E-3</v>
      </c>
    </row>
    <row r="3312" spans="12:32">
      <c r="L3312" s="165">
        <v>27.2821</v>
      </c>
      <c r="M3312">
        <f t="shared" si="107"/>
        <v>6.7744044528066701E-3</v>
      </c>
      <c r="AE3312" s="166">
        <v>15.9777</v>
      </c>
      <c r="AF3312">
        <f t="shared" si="106"/>
        <v>6.4790987468227425E-3</v>
      </c>
    </row>
    <row r="3313" spans="12:32">
      <c r="L3313" s="165">
        <v>35.943199999999997</v>
      </c>
      <c r="M3313">
        <f t="shared" si="107"/>
        <v>6.8340772808647707E-3</v>
      </c>
      <c r="AE3313" s="165">
        <v>15.9831</v>
      </c>
      <c r="AF3313">
        <f t="shared" si="106"/>
        <v>6.4792947113415118E-3</v>
      </c>
    </row>
    <row r="3314" spans="12:32">
      <c r="L3314" s="165">
        <v>18.226400000000002</v>
      </c>
      <c r="M3314">
        <f t="shared" si="107"/>
        <v>6.5563625839888291E-3</v>
      </c>
      <c r="AE3314" s="166">
        <v>15.9833</v>
      </c>
      <c r="AF3314">
        <f t="shared" si="106"/>
        <v>6.4793019683354628E-3</v>
      </c>
    </row>
    <row r="3315" spans="12:32">
      <c r="L3315" s="165">
        <v>7.27182</v>
      </c>
      <c r="M3315">
        <f t="shared" si="107"/>
        <v>6.102447509450242E-3</v>
      </c>
      <c r="AE3315" s="165">
        <v>15.9961</v>
      </c>
      <c r="AF3315">
        <f t="shared" si="106"/>
        <v>6.4797662746132892E-3</v>
      </c>
    </row>
    <row r="3316" spans="12:32">
      <c r="L3316" s="165">
        <v>23.809200000000001</v>
      </c>
      <c r="M3316">
        <f t="shared" si="107"/>
        <v>6.7090032216292894E-3</v>
      </c>
      <c r="AE3316" s="165">
        <v>15.997</v>
      </c>
      <c r="AF3316">
        <f t="shared" si="106"/>
        <v>6.479798910674843E-3</v>
      </c>
    </row>
    <row r="3317" spans="12:32">
      <c r="L3317" s="165">
        <v>13.7872</v>
      </c>
      <c r="M3317">
        <f t="shared" si="107"/>
        <v>6.3955765015721736E-3</v>
      </c>
      <c r="AE3317" s="165">
        <v>15.9971</v>
      </c>
      <c r="AF3317">
        <f t="shared" si="106"/>
        <v>6.4798025368189537E-3</v>
      </c>
    </row>
    <row r="3318" spans="12:32">
      <c r="L3318" s="165">
        <v>13.2264</v>
      </c>
      <c r="M3318">
        <f t="shared" si="107"/>
        <v>6.3729239992232007E-3</v>
      </c>
      <c r="AE3318" s="166">
        <v>16.0015</v>
      </c>
      <c r="AF3318">
        <f t="shared" si="106"/>
        <v>6.4799620703389323E-3</v>
      </c>
    </row>
    <row r="3319" spans="12:32">
      <c r="L3319" s="165">
        <v>17.788</v>
      </c>
      <c r="M3319">
        <f t="shared" si="107"/>
        <v>6.541989416453408E-3</v>
      </c>
      <c r="AE3319" s="165">
        <v>16.002500000000001</v>
      </c>
      <c r="AF3319">
        <f t="shared" si="106"/>
        <v>6.4799983233694439E-3</v>
      </c>
    </row>
    <row r="3320" spans="12:32">
      <c r="L3320" s="165">
        <v>52.289400000000001</v>
      </c>
      <c r="M3320">
        <f t="shared" si="107"/>
        <v>6.5435599979603368E-3</v>
      </c>
      <c r="AE3320" s="165">
        <v>16.0032</v>
      </c>
      <c r="AF3320">
        <f t="shared" si="106"/>
        <v>6.4800236994797811E-3</v>
      </c>
    </row>
    <row r="3321" spans="12:32">
      <c r="L3321" s="165">
        <v>18.914300000000001</v>
      </c>
      <c r="M3321">
        <f t="shared" si="107"/>
        <v>6.5782313787612311E-3</v>
      </c>
      <c r="AE3321" s="165">
        <v>16.006399999999999</v>
      </c>
      <c r="AF3321">
        <f t="shared" si="106"/>
        <v>6.4801396939522925E-3</v>
      </c>
    </row>
    <row r="3322" spans="12:32">
      <c r="L3322" s="165">
        <v>21.8599</v>
      </c>
      <c r="M3322">
        <f t="shared" si="107"/>
        <v>6.6622289399029984E-3</v>
      </c>
      <c r="AE3322" s="165">
        <v>16.0106</v>
      </c>
      <c r="AF3322">
        <f t="shared" si="106"/>
        <v>6.4802919102898574E-3</v>
      </c>
    </row>
    <row r="3323" spans="12:32">
      <c r="L3323" s="165">
        <v>10.4693</v>
      </c>
      <c r="M3323">
        <f t="shared" si="107"/>
        <v>6.2543151653622637E-3</v>
      </c>
      <c r="AE3323" s="165">
        <v>16.011900000000001</v>
      </c>
      <c r="AF3323">
        <f t="shared" si="106"/>
        <v>6.4803390187951034E-3</v>
      </c>
    </row>
    <row r="3324" spans="12:32">
      <c r="L3324" s="165">
        <v>26.689499999999999</v>
      </c>
      <c r="M3324">
        <f t="shared" si="107"/>
        <v>6.764894134018983E-3</v>
      </c>
      <c r="AE3324" s="165">
        <v>16.018000000000001</v>
      </c>
      <c r="AF3324">
        <f t="shared" si="106"/>
        <v>6.4805600280380404E-3</v>
      </c>
    </row>
    <row r="3325" spans="12:32">
      <c r="L3325" s="165">
        <v>15.961</v>
      </c>
      <c r="M3325">
        <f t="shared" si="107"/>
        <v>6.4784923950039512E-3</v>
      </c>
      <c r="AE3325" s="166">
        <v>16.019400000000001</v>
      </c>
      <c r="AF3325">
        <f t="shared" si="106"/>
        <v>6.4806107425477901E-3</v>
      </c>
    </row>
    <row r="3326" spans="12:32">
      <c r="L3326" s="165">
        <v>3.3072699999999999</v>
      </c>
      <c r="M3326">
        <f t="shared" si="107"/>
        <v>5.8946427607174884E-3</v>
      </c>
      <c r="AE3326" s="165">
        <v>16.024699999999999</v>
      </c>
      <c r="AF3326">
        <f t="shared" si="106"/>
        <v>6.4808027030125812E-3</v>
      </c>
    </row>
    <row r="3327" spans="12:32">
      <c r="L3327" s="165">
        <v>81.006</v>
      </c>
      <c r="M3327">
        <f t="shared" si="107"/>
        <v>5.014088546137079E-3</v>
      </c>
      <c r="AE3327" s="165">
        <v>16.0259</v>
      </c>
      <c r="AF3327">
        <f t="shared" si="106"/>
        <v>6.4808461591299438E-3</v>
      </c>
    </row>
    <row r="3328" spans="12:32">
      <c r="L3328" s="165">
        <v>28.361699999999999</v>
      </c>
      <c r="M3328">
        <f t="shared" si="107"/>
        <v>6.789965529896096E-3</v>
      </c>
      <c r="AE3328" s="165">
        <v>16.026499999999999</v>
      </c>
      <c r="AF3328">
        <f t="shared" si="106"/>
        <v>6.480867886270671E-3</v>
      </c>
    </row>
    <row r="3329" spans="12:32">
      <c r="L3329" s="165">
        <v>38.988199999999999</v>
      </c>
      <c r="M3329">
        <f t="shared" si="107"/>
        <v>6.819413477884056E-3</v>
      </c>
      <c r="AE3329" s="165">
        <v>16.027100000000001</v>
      </c>
      <c r="AF3329">
        <f t="shared" si="106"/>
        <v>6.4808896127994207E-3</v>
      </c>
    </row>
    <row r="3330" spans="12:32">
      <c r="L3330" s="165">
        <v>20.56</v>
      </c>
      <c r="M3330">
        <f t="shared" si="107"/>
        <v>6.6271095022942964E-3</v>
      </c>
      <c r="AE3330" s="166">
        <v>16.0288</v>
      </c>
      <c r="AF3330">
        <f t="shared" si="106"/>
        <v>6.4809511679741012E-3</v>
      </c>
    </row>
    <row r="3331" spans="12:32">
      <c r="L3331" s="165">
        <v>20.445799999999998</v>
      </c>
      <c r="M3331">
        <f t="shared" si="107"/>
        <v>6.6238760281216585E-3</v>
      </c>
      <c r="AE3331" s="165">
        <v>16.029599999999999</v>
      </c>
      <c r="AF3331">
        <f t="shared" si="106"/>
        <v>6.4809801334151278E-3</v>
      </c>
    </row>
    <row r="3332" spans="12:32">
      <c r="L3332" s="165">
        <v>92.600200000000001</v>
      </c>
      <c r="M3332">
        <f t="shared" si="107"/>
        <v>4.2045657898360945E-3</v>
      </c>
      <c r="AE3332" s="165">
        <v>16.032599999999999</v>
      </c>
      <c r="AF3332">
        <f t="shared" si="106"/>
        <v>6.481088744128647E-3</v>
      </c>
    </row>
    <row r="3333" spans="12:32">
      <c r="L3333" s="165">
        <v>56.497300000000003</v>
      </c>
      <c r="M3333">
        <f t="shared" si="107"/>
        <v>6.3891779133425199E-3</v>
      </c>
      <c r="AE3333" s="165">
        <v>16.033300000000001</v>
      </c>
      <c r="AF3333">
        <f t="shared" ref="AF3333:AF3396" si="108">NORMDIST(AE3333,$N$9,$O$9,FALSE)</f>
        <v>6.4811140844268332E-3</v>
      </c>
    </row>
    <row r="3334" spans="12:32">
      <c r="L3334" s="165">
        <v>18.607299999999999</v>
      </c>
      <c r="M3334">
        <f t="shared" si="107"/>
        <v>6.568575374325601E-3</v>
      </c>
      <c r="AE3334" s="165">
        <v>16.036300000000001</v>
      </c>
      <c r="AF3334">
        <f t="shared" si="108"/>
        <v>6.4812226762688257E-3</v>
      </c>
    </row>
    <row r="3335" spans="12:32">
      <c r="L3335" s="165">
        <v>20.789400000000001</v>
      </c>
      <c r="M3335">
        <f t="shared" si="107"/>
        <v>6.6335327988849922E-3</v>
      </c>
      <c r="AE3335" s="166">
        <v>16.037299999999998</v>
      </c>
      <c r="AF3335">
        <f t="shared" si="108"/>
        <v>6.4812588701490485E-3</v>
      </c>
    </row>
    <row r="3336" spans="12:32">
      <c r="L3336" s="165">
        <v>42.444000000000003</v>
      </c>
      <c r="M3336">
        <f t="shared" si="107"/>
        <v>6.7804173128701746E-3</v>
      </c>
      <c r="AE3336" s="165">
        <v>16.038599999999999</v>
      </c>
      <c r="AF3336">
        <f t="shared" si="108"/>
        <v>6.4813059196514268E-3</v>
      </c>
    </row>
    <row r="3337" spans="12:32">
      <c r="L3337" s="165">
        <v>53.324800000000003</v>
      </c>
      <c r="M3337">
        <f t="shared" ref="M3337:M3400" si="109">NORMDIST(L3337,$N$9,$O$9,FALSE)</f>
        <v>6.5083667915144293E-3</v>
      </c>
      <c r="AE3337" s="166">
        <v>16.039300000000001</v>
      </c>
      <c r="AF3337">
        <f t="shared" si="108"/>
        <v>6.4813312528086489E-3</v>
      </c>
    </row>
    <row r="3338" spans="12:32">
      <c r="L3338" s="165">
        <v>424.15600000000001</v>
      </c>
      <c r="M3338">
        <f t="shared" si="109"/>
        <v>1.5321936250100791E-12</v>
      </c>
      <c r="AE3338" s="165">
        <v>16.043099999999999</v>
      </c>
      <c r="AF3338">
        <f t="shared" si="108"/>
        <v>6.4814687611240178E-3</v>
      </c>
    </row>
    <row r="3339" spans="12:32">
      <c r="L3339" s="165">
        <v>46.459299999999999</v>
      </c>
      <c r="M3339">
        <f t="shared" si="109"/>
        <v>6.7057994245583227E-3</v>
      </c>
      <c r="AE3339" s="166">
        <v>16.045400000000001</v>
      </c>
      <c r="AF3339">
        <f t="shared" si="108"/>
        <v>6.481551977912667E-3</v>
      </c>
    </row>
    <row r="3340" spans="12:32">
      <c r="L3340" s="165">
        <v>44.984900000000003</v>
      </c>
      <c r="M3340">
        <f t="shared" si="109"/>
        <v>6.7368058250236347E-3</v>
      </c>
      <c r="AE3340" s="165">
        <v>16.0458</v>
      </c>
      <c r="AF3340">
        <f t="shared" si="108"/>
        <v>6.4815664494793802E-3</v>
      </c>
    </row>
    <row r="3341" spans="12:32">
      <c r="L3341" s="165">
        <v>235.33</v>
      </c>
      <c r="M3341">
        <f t="shared" si="109"/>
        <v>1.898520162847646E-5</v>
      </c>
      <c r="AE3341" s="166">
        <v>16.0489</v>
      </c>
      <c r="AF3341">
        <f t="shared" si="108"/>
        <v>6.4816785948958568E-3</v>
      </c>
    </row>
    <row r="3342" spans="12:32">
      <c r="L3342" s="165">
        <v>20.4511</v>
      </c>
      <c r="M3342">
        <f t="shared" si="109"/>
        <v>6.6240266192109862E-3</v>
      </c>
      <c r="AE3342" s="166">
        <v>16.0535</v>
      </c>
      <c r="AF3342">
        <f t="shared" si="108"/>
        <v>6.4818449741051391E-3</v>
      </c>
    </row>
    <row r="3343" spans="12:32">
      <c r="L3343" s="165">
        <v>13.2408</v>
      </c>
      <c r="M3343">
        <f t="shared" si="109"/>
        <v>6.3735120160360115E-3</v>
      </c>
      <c r="AE3343" s="165">
        <v>16.057200000000002</v>
      </c>
      <c r="AF3343">
        <f t="shared" si="108"/>
        <v>6.4819787747452604E-3</v>
      </c>
    </row>
    <row r="3344" spans="12:32">
      <c r="L3344" s="165">
        <v>20.141200000000001</v>
      </c>
      <c r="M3344">
        <f t="shared" si="109"/>
        <v>6.6151354088788703E-3</v>
      </c>
      <c r="AE3344" s="165">
        <v>16.058900000000001</v>
      </c>
      <c r="AF3344">
        <f t="shared" si="108"/>
        <v>6.4820402429080874E-3</v>
      </c>
    </row>
    <row r="3345" spans="12:32">
      <c r="L3345" s="165">
        <v>57.5871</v>
      </c>
      <c r="M3345">
        <f t="shared" si="109"/>
        <v>6.3444139907725579E-3</v>
      </c>
      <c r="AE3345" s="166">
        <v>16.059100000000001</v>
      </c>
      <c r="AF3345">
        <f t="shared" si="108"/>
        <v>6.4820474741334802E-3</v>
      </c>
    </row>
    <row r="3346" spans="12:32">
      <c r="L3346" s="165">
        <v>24.881799999999998</v>
      </c>
      <c r="M3346">
        <f t="shared" si="109"/>
        <v>6.731677659707818E-3</v>
      </c>
      <c r="AE3346" s="165">
        <v>16.0639</v>
      </c>
      <c r="AF3346">
        <f t="shared" si="108"/>
        <v>6.4822210031310517E-3</v>
      </c>
    </row>
    <row r="3347" spans="12:32">
      <c r="L3347" s="165">
        <v>29.1144</v>
      </c>
      <c r="M3347">
        <f t="shared" si="109"/>
        <v>6.7994594952643841E-3</v>
      </c>
      <c r="AE3347" s="165">
        <v>16.0685</v>
      </c>
      <c r="AF3347">
        <f t="shared" si="108"/>
        <v>6.4823872649762285E-3</v>
      </c>
    </row>
    <row r="3348" spans="12:32">
      <c r="L3348" s="165">
        <v>16.142499999999998</v>
      </c>
      <c r="M3348">
        <f t="shared" si="109"/>
        <v>6.4850569624700389E-3</v>
      </c>
      <c r="AE3348" s="165">
        <v>16.0688</v>
      </c>
      <c r="AF3348">
        <f t="shared" si="108"/>
        <v>6.4823981068896728E-3</v>
      </c>
    </row>
    <row r="3349" spans="12:32">
      <c r="L3349" s="165">
        <v>18.729399999999998</v>
      </c>
      <c r="M3349">
        <f t="shared" si="109"/>
        <v>6.5724358368376709E-3</v>
      </c>
      <c r="AE3349" s="165">
        <v>16.072700000000001</v>
      </c>
      <c r="AF3349">
        <f t="shared" si="108"/>
        <v>6.4825390378309977E-3</v>
      </c>
    </row>
    <row r="3350" spans="12:32">
      <c r="L3350" s="165">
        <v>32.712699999999998</v>
      </c>
      <c r="M3350">
        <f t="shared" si="109"/>
        <v>6.8293195310547734E-3</v>
      </c>
      <c r="AE3350" s="165">
        <v>16.072900000000001</v>
      </c>
      <c r="AF3350">
        <f t="shared" si="108"/>
        <v>6.4825462643612166E-3</v>
      </c>
    </row>
    <row r="3351" spans="12:32">
      <c r="L3351" s="165">
        <v>60.9283</v>
      </c>
      <c r="M3351">
        <f t="shared" si="109"/>
        <v>6.1956420427400497E-3</v>
      </c>
      <c r="AE3351" s="165">
        <v>16.075099999999999</v>
      </c>
      <c r="AF3351">
        <f t="shared" si="108"/>
        <v>6.4826257517019642E-3</v>
      </c>
    </row>
    <row r="3352" spans="12:32">
      <c r="L3352" s="165">
        <v>13.882199999999999</v>
      </c>
      <c r="M3352">
        <f t="shared" si="109"/>
        <v>6.399363310597336E-3</v>
      </c>
      <c r="AE3352" s="165">
        <v>16.078099999999999</v>
      </c>
      <c r="AF3352">
        <f t="shared" si="108"/>
        <v>6.4827341302590167E-3</v>
      </c>
    </row>
    <row r="3353" spans="12:32">
      <c r="L3353" s="165">
        <v>17.233799999999999</v>
      </c>
      <c r="M3353">
        <f t="shared" si="109"/>
        <v>6.523338103653924E-3</v>
      </c>
      <c r="AE3353" s="166">
        <v>16.0823</v>
      </c>
      <c r="AF3353">
        <f t="shared" si="108"/>
        <v>6.4828858345116532E-3</v>
      </c>
    </row>
    <row r="3354" spans="12:32">
      <c r="L3354" s="165">
        <v>25.3278</v>
      </c>
      <c r="M3354">
        <f t="shared" si="109"/>
        <v>6.7404584711899355E-3</v>
      </c>
      <c r="AE3354" s="165">
        <v>16.083600000000001</v>
      </c>
      <c r="AF3354">
        <f t="shared" si="108"/>
        <v>6.4829327845065451E-3</v>
      </c>
    </row>
    <row r="3355" spans="12:32">
      <c r="L3355" s="165">
        <v>29.8157</v>
      </c>
      <c r="M3355">
        <f t="shared" si="109"/>
        <v>6.8072982985311553E-3</v>
      </c>
      <c r="AE3355" s="165">
        <v>16.0839</v>
      </c>
      <c r="AF3355">
        <f t="shared" si="108"/>
        <v>6.4829436187123467E-3</v>
      </c>
    </row>
    <row r="3356" spans="12:32">
      <c r="L3356" s="165">
        <v>8.8975500000000007</v>
      </c>
      <c r="M3356">
        <f t="shared" si="109"/>
        <v>6.1815143982494811E-3</v>
      </c>
      <c r="AE3356" s="166">
        <v>16.084800000000001</v>
      </c>
      <c r="AF3356">
        <f t="shared" si="108"/>
        <v>6.4829761204108294E-3</v>
      </c>
    </row>
    <row r="3357" spans="12:32">
      <c r="L3357" s="165">
        <v>37.337800000000001</v>
      </c>
      <c r="M3357">
        <f t="shared" si="109"/>
        <v>6.8296640036367411E-3</v>
      </c>
      <c r="AE3357" s="166">
        <v>16.085899999999999</v>
      </c>
      <c r="AF3357">
        <f t="shared" si="108"/>
        <v>6.4830158428370692E-3</v>
      </c>
    </row>
    <row r="3358" spans="12:32">
      <c r="L3358" s="165">
        <v>15.1974</v>
      </c>
      <c r="M3358">
        <f t="shared" si="109"/>
        <v>6.4502636942253451E-3</v>
      </c>
      <c r="AE3358" s="165">
        <v>16.089700000000001</v>
      </c>
      <c r="AF3358">
        <f t="shared" si="108"/>
        <v>6.4831530499204005E-3</v>
      </c>
    </row>
    <row r="3359" spans="12:32">
      <c r="L3359" s="165">
        <v>12.4377</v>
      </c>
      <c r="M3359">
        <f t="shared" si="109"/>
        <v>6.340211143004453E-3</v>
      </c>
      <c r="AE3359" s="165">
        <v>16.090800000000002</v>
      </c>
      <c r="AF3359">
        <f t="shared" si="108"/>
        <v>6.483192763173818E-3</v>
      </c>
    </row>
    <row r="3360" spans="12:32">
      <c r="L3360" s="165">
        <v>22.918900000000001</v>
      </c>
      <c r="M3360">
        <f t="shared" si="109"/>
        <v>6.6885249162920339E-3</v>
      </c>
      <c r="AE3360" s="165">
        <v>16.093499999999999</v>
      </c>
      <c r="AF3360">
        <f t="shared" si="108"/>
        <v>6.4832902324285773E-3</v>
      </c>
    </row>
    <row r="3361" spans="12:32">
      <c r="L3361" s="165">
        <v>13.6134</v>
      </c>
      <c r="M3361">
        <f t="shared" si="109"/>
        <v>6.3886106307936242E-3</v>
      </c>
      <c r="AE3361" s="165">
        <v>16.100300000000001</v>
      </c>
      <c r="AF3361">
        <f t="shared" si="108"/>
        <v>6.4835356555758127E-3</v>
      </c>
    </row>
    <row r="3362" spans="12:32">
      <c r="L3362" s="165">
        <v>14.863</v>
      </c>
      <c r="M3362">
        <f t="shared" si="109"/>
        <v>6.437593475330401E-3</v>
      </c>
      <c r="AE3362" s="165">
        <v>16.102699999999999</v>
      </c>
      <c r="AF3362">
        <f t="shared" si="108"/>
        <v>6.4836222567182774E-3</v>
      </c>
    </row>
    <row r="3363" spans="12:32">
      <c r="L3363" s="165">
        <v>26.623899999999999</v>
      </c>
      <c r="M3363">
        <f t="shared" si="109"/>
        <v>6.7637993150074915E-3</v>
      </c>
      <c r="AE3363" s="165">
        <v>16.107800000000001</v>
      </c>
      <c r="AF3363">
        <f t="shared" si="108"/>
        <v>6.4838062515893994E-3</v>
      </c>
    </row>
    <row r="3364" spans="12:32">
      <c r="L3364" s="165">
        <v>13.5221</v>
      </c>
      <c r="M3364">
        <f t="shared" si="109"/>
        <v>6.3849317042512814E-3</v>
      </c>
      <c r="AE3364" s="165">
        <v>16.1113</v>
      </c>
      <c r="AF3364">
        <f t="shared" si="108"/>
        <v>6.4839324969579769E-3</v>
      </c>
    </row>
    <row r="3365" spans="12:32">
      <c r="L3365" s="165">
        <v>20.522600000000001</v>
      </c>
      <c r="M3365">
        <f t="shared" si="109"/>
        <v>6.6260531730407647E-3</v>
      </c>
      <c r="AE3365" s="165">
        <v>16.114100000000001</v>
      </c>
      <c r="AF3365">
        <f t="shared" si="108"/>
        <v>6.4840334782364758E-3</v>
      </c>
    </row>
    <row r="3366" spans="12:32">
      <c r="L3366" s="165">
        <v>18.3247</v>
      </c>
      <c r="M3366">
        <f t="shared" si="109"/>
        <v>6.5595389424716617E-3</v>
      </c>
      <c r="AE3366" s="165">
        <v>16.1145</v>
      </c>
      <c r="AF3366">
        <f t="shared" si="108"/>
        <v>6.4840479030437367E-3</v>
      </c>
    </row>
    <row r="3367" spans="12:32">
      <c r="L3367" s="165">
        <v>27.948699999999999</v>
      </c>
      <c r="M3367">
        <f t="shared" si="109"/>
        <v>6.7842825432561848E-3</v>
      </c>
      <c r="AE3367" s="166">
        <v>16.115500000000001</v>
      </c>
      <c r="AF3367">
        <f t="shared" si="108"/>
        <v>6.4840839638700383E-3</v>
      </c>
    </row>
    <row r="3368" spans="12:32">
      <c r="L3368" s="165">
        <v>32.4634</v>
      </c>
      <c r="M3368">
        <f t="shared" si="109"/>
        <v>6.8280831259812796E-3</v>
      </c>
      <c r="AE3368" s="165">
        <v>16.1175</v>
      </c>
      <c r="AF3368">
        <f t="shared" si="108"/>
        <v>6.4841560804145973E-3</v>
      </c>
    </row>
    <row r="3369" spans="12:32">
      <c r="L3369" s="165">
        <v>19.617699999999999</v>
      </c>
      <c r="M3369">
        <f t="shared" si="109"/>
        <v>6.5997204015600932E-3</v>
      </c>
      <c r="AE3369" s="165">
        <v>16.119900000000001</v>
      </c>
      <c r="AF3369">
        <f t="shared" si="108"/>
        <v>6.4842426112776156E-3</v>
      </c>
    </row>
    <row r="3370" spans="12:32">
      <c r="L3370" s="165">
        <v>37.014499999999998</v>
      </c>
      <c r="M3370">
        <f t="shared" si="109"/>
        <v>6.8310340646713106E-3</v>
      </c>
      <c r="AE3370" s="165">
        <v>16.121099999999998</v>
      </c>
      <c r="AF3370">
        <f t="shared" si="108"/>
        <v>6.4842858730310912E-3</v>
      </c>
    </row>
    <row r="3371" spans="12:32">
      <c r="L3371" s="165"/>
      <c r="M3371">
        <f t="shared" si="109"/>
        <v>5.7065367181851909E-3</v>
      </c>
      <c r="AE3371" s="165">
        <v>16.1221</v>
      </c>
      <c r="AF3371">
        <f t="shared" si="108"/>
        <v>6.4843219226191949E-3</v>
      </c>
    </row>
    <row r="3372" spans="12:32">
      <c r="L3372" s="165">
        <v>81.600800000000007</v>
      </c>
      <c r="M3372">
        <f t="shared" si="109"/>
        <v>4.9737726038290115E-3</v>
      </c>
      <c r="AE3372" s="165">
        <v>16.122699999999998</v>
      </c>
      <c r="AF3372">
        <f t="shared" si="108"/>
        <v>6.4843435515546805E-3</v>
      </c>
    </row>
    <row r="3373" spans="12:32">
      <c r="L3373" s="165">
        <v>265.68200000000002</v>
      </c>
      <c r="M3373">
        <f t="shared" si="109"/>
        <v>2.7851077658697384E-6</v>
      </c>
      <c r="AE3373" s="166">
        <v>16.129200000000001</v>
      </c>
      <c r="AF3373">
        <f t="shared" si="108"/>
        <v>6.4845778257268116E-3</v>
      </c>
    </row>
    <row r="3374" spans="12:32">
      <c r="L3374" s="165">
        <v>26.162800000000001</v>
      </c>
      <c r="M3374">
        <f t="shared" si="109"/>
        <v>6.7558680706445214E-3</v>
      </c>
      <c r="AE3374" s="165">
        <v>16.134799999999998</v>
      </c>
      <c r="AF3374">
        <f t="shared" si="108"/>
        <v>6.4847796042362352E-3</v>
      </c>
    </row>
    <row r="3375" spans="12:32">
      <c r="L3375" s="165">
        <v>17.389199999999999</v>
      </c>
      <c r="M3375">
        <f t="shared" si="109"/>
        <v>6.5286220177082615E-3</v>
      </c>
      <c r="AE3375" s="178">
        <v>16.138400000000001</v>
      </c>
      <c r="AF3375">
        <f t="shared" si="108"/>
        <v>6.4849092907866054E-3</v>
      </c>
    </row>
    <row r="3376" spans="12:32">
      <c r="L3376" s="165">
        <v>17.253699999999998</v>
      </c>
      <c r="M3376">
        <f t="shared" si="109"/>
        <v>6.5240170868044378E-3</v>
      </c>
      <c r="AE3376" s="165">
        <v>16.1389</v>
      </c>
      <c r="AF3376">
        <f t="shared" si="108"/>
        <v>6.4849273010615643E-3</v>
      </c>
    </row>
    <row r="3377" spans="12:32">
      <c r="L3377" s="165">
        <v>27.6691</v>
      </c>
      <c r="M3377">
        <f t="shared" si="109"/>
        <v>6.7802451762421466E-3</v>
      </c>
      <c r="AE3377" s="165">
        <v>16.139800000000001</v>
      </c>
      <c r="AF3377">
        <f t="shared" si="108"/>
        <v>6.4849597184833546E-3</v>
      </c>
    </row>
    <row r="3378" spans="12:32">
      <c r="L3378" s="165">
        <v>86.443700000000007</v>
      </c>
      <c r="M3378">
        <f t="shared" si="109"/>
        <v>4.6393889216413695E-3</v>
      </c>
      <c r="AE3378" s="165">
        <v>16.140799999999999</v>
      </c>
      <c r="AF3378">
        <f t="shared" si="108"/>
        <v>6.4849957362226544E-3</v>
      </c>
    </row>
    <row r="3379" spans="12:32">
      <c r="L3379" s="165">
        <v>20.046700000000001</v>
      </c>
      <c r="M3379">
        <f t="shared" si="109"/>
        <v>6.612389438320653E-3</v>
      </c>
      <c r="AE3379" s="165">
        <v>16.142499999999998</v>
      </c>
      <c r="AF3379">
        <f t="shared" si="108"/>
        <v>6.4850569624700389E-3</v>
      </c>
    </row>
    <row r="3380" spans="12:32">
      <c r="L3380" s="165">
        <v>13.498699999999999</v>
      </c>
      <c r="M3380">
        <f t="shared" si="109"/>
        <v>6.3839866294897853E-3</v>
      </c>
      <c r="AE3380" s="165">
        <v>16.148900000000001</v>
      </c>
      <c r="AF3380">
        <f t="shared" si="108"/>
        <v>6.4852874171278056E-3</v>
      </c>
    </row>
    <row r="3381" spans="12:32">
      <c r="L3381" s="165">
        <v>18.194800000000001</v>
      </c>
      <c r="M3381">
        <f t="shared" si="109"/>
        <v>6.555337873831878E-3</v>
      </c>
      <c r="AE3381" s="165">
        <v>16.151800000000001</v>
      </c>
      <c r="AF3381">
        <f t="shared" si="108"/>
        <v>6.485391818920775E-3</v>
      </c>
    </row>
    <row r="3382" spans="12:32">
      <c r="L3382" s="165">
        <v>27.39</v>
      </c>
      <c r="M3382">
        <f t="shared" si="109"/>
        <v>6.7760623547677519E-3</v>
      </c>
      <c r="AE3382" s="166">
        <v>16.152100000000001</v>
      </c>
      <c r="AF3382">
        <f t="shared" si="108"/>
        <v>6.485402618288452E-3</v>
      </c>
    </row>
    <row r="3383" spans="12:32">
      <c r="L3383" s="165">
        <v>27.691299999999998</v>
      </c>
      <c r="M3383">
        <f t="shared" si="109"/>
        <v>6.7805713382712652E-3</v>
      </c>
      <c r="AE3383" s="165">
        <v>16.153099999999998</v>
      </c>
      <c r="AF3383">
        <f t="shared" si="108"/>
        <v>6.4854386150732368E-3</v>
      </c>
    </row>
    <row r="3384" spans="12:32">
      <c r="L3384" s="165"/>
      <c r="M3384">
        <f t="shared" si="109"/>
        <v>5.7065367181851909E-3</v>
      </c>
      <c r="AE3384" s="165">
        <v>16.153500000000001</v>
      </c>
      <c r="AF3384">
        <f t="shared" si="108"/>
        <v>6.4854530133100835E-3</v>
      </c>
    </row>
    <row r="3385" spans="12:32">
      <c r="L3385" s="165"/>
      <c r="M3385">
        <f t="shared" si="109"/>
        <v>5.7065367181851909E-3</v>
      </c>
      <c r="AE3385" s="166">
        <v>16.158899999999999</v>
      </c>
      <c r="AF3385">
        <f t="shared" si="108"/>
        <v>6.4856473628246503E-3</v>
      </c>
    </row>
    <row r="3386" spans="12:32">
      <c r="L3386" s="165"/>
      <c r="M3386">
        <f t="shared" si="109"/>
        <v>5.7065367181851909E-3</v>
      </c>
      <c r="AE3386" s="165">
        <v>16.159199999999998</v>
      </c>
      <c r="AF3386">
        <f t="shared" si="108"/>
        <v>6.4856581585630291E-3</v>
      </c>
    </row>
    <row r="3387" spans="12:32">
      <c r="L3387" s="165"/>
      <c r="M3387">
        <f t="shared" si="109"/>
        <v>5.7065367181851909E-3</v>
      </c>
      <c r="AE3387" s="165">
        <v>16.1602</v>
      </c>
      <c r="AF3387">
        <f t="shared" si="108"/>
        <v>6.4856941432500136E-3</v>
      </c>
    </row>
    <row r="3388" spans="12:32">
      <c r="L3388" s="165"/>
      <c r="M3388">
        <f t="shared" si="109"/>
        <v>5.7065367181851909E-3</v>
      </c>
      <c r="AE3388" s="165">
        <v>16.160900000000002</v>
      </c>
      <c r="AF3388">
        <f t="shared" si="108"/>
        <v>6.4857193315169996E-3</v>
      </c>
    </row>
    <row r="3389" spans="12:32">
      <c r="L3389" s="165">
        <v>18.616800000000001</v>
      </c>
      <c r="M3389">
        <f t="shared" si="109"/>
        <v>6.5688766877898134E-3</v>
      </c>
      <c r="AE3389" s="165">
        <v>16.165800000000001</v>
      </c>
      <c r="AF3389">
        <f t="shared" si="108"/>
        <v>6.4858956260056052E-3</v>
      </c>
    </row>
    <row r="3390" spans="12:32">
      <c r="L3390" s="165">
        <v>13.387</v>
      </c>
      <c r="M3390">
        <f t="shared" si="109"/>
        <v>6.3794631096619437E-3</v>
      </c>
      <c r="AE3390" s="166">
        <v>16.168099999999999</v>
      </c>
      <c r="AF3390">
        <f t="shared" si="108"/>
        <v>6.4859783623692014E-3</v>
      </c>
    </row>
    <row r="3391" spans="12:32">
      <c r="L3391" s="165">
        <v>25.4468</v>
      </c>
      <c r="M3391">
        <f t="shared" si="109"/>
        <v>6.742736734751161E-3</v>
      </c>
      <c r="AE3391" s="165">
        <v>16.1721</v>
      </c>
      <c r="AF3391">
        <f t="shared" si="108"/>
        <v>6.4861222302230346E-3</v>
      </c>
    </row>
    <row r="3392" spans="12:32">
      <c r="L3392" s="165">
        <v>14.991099999999999</v>
      </c>
      <c r="M3392">
        <f t="shared" si="109"/>
        <v>6.4424691519542263E-3</v>
      </c>
      <c r="AE3392" s="178">
        <v>16.1723</v>
      </c>
      <c r="AF3392">
        <f t="shared" si="108"/>
        <v>6.4861294228998933E-3</v>
      </c>
    </row>
    <row r="3393" spans="12:32">
      <c r="L3393" s="165">
        <v>25.1554</v>
      </c>
      <c r="M3393">
        <f t="shared" si="109"/>
        <v>6.7371095542887241E-3</v>
      </c>
      <c r="AE3393" s="165">
        <v>16.1737</v>
      </c>
      <c r="AF3393">
        <f t="shared" si="108"/>
        <v>6.4861797697289506E-3</v>
      </c>
    </row>
    <row r="3394" spans="12:32">
      <c r="L3394" s="165">
        <v>11.1488</v>
      </c>
      <c r="M3394">
        <f t="shared" si="109"/>
        <v>6.2846422307009948E-3</v>
      </c>
      <c r="AE3394" s="165">
        <v>16.1785</v>
      </c>
      <c r="AF3394">
        <f t="shared" si="108"/>
        <v>6.4863523620658113E-3</v>
      </c>
    </row>
    <row r="3395" spans="12:32">
      <c r="L3395" s="165">
        <v>30.347100000000001</v>
      </c>
      <c r="M3395">
        <f t="shared" si="109"/>
        <v>6.8125890880164726E-3</v>
      </c>
      <c r="AE3395" s="165">
        <v>16.178799999999999</v>
      </c>
      <c r="AF3395">
        <f t="shared" si="108"/>
        <v>6.4863631477828807E-3</v>
      </c>
    </row>
    <row r="3396" spans="12:32">
      <c r="L3396" s="165">
        <v>19.1326</v>
      </c>
      <c r="M3396">
        <f t="shared" si="109"/>
        <v>6.5849953327016646E-3</v>
      </c>
      <c r="AE3396" s="165">
        <v>16.18</v>
      </c>
      <c r="AF3396">
        <f t="shared" si="108"/>
        <v>6.4864062891170074E-3</v>
      </c>
    </row>
    <row r="3397" spans="12:32">
      <c r="L3397" s="165">
        <v>15.925599999999999</v>
      </c>
      <c r="M3397">
        <f t="shared" si="109"/>
        <v>6.4772055087866766E-3</v>
      </c>
      <c r="AE3397" s="165">
        <v>16.1845</v>
      </c>
      <c r="AF3397">
        <f t="shared" ref="AF3397:AF3460" si="110">NORMDIST(AE3397,$N$9,$O$9,FALSE)</f>
        <v>6.4865680472574825E-3</v>
      </c>
    </row>
    <row r="3398" spans="12:32">
      <c r="L3398" s="165">
        <v>27.594100000000001</v>
      </c>
      <c r="M3398">
        <f t="shared" si="109"/>
        <v>6.7791361406438063E-3</v>
      </c>
      <c r="AE3398" s="165">
        <v>16.184799999999999</v>
      </c>
      <c r="AF3398">
        <f t="shared" si="110"/>
        <v>6.4865788299061011E-3</v>
      </c>
    </row>
    <row r="3399" spans="12:32">
      <c r="L3399" s="165">
        <v>30.512699999999999</v>
      </c>
      <c r="M3399">
        <f t="shared" si="109"/>
        <v>6.8141232660812266E-3</v>
      </c>
      <c r="AE3399" s="165">
        <v>16.1861</v>
      </c>
      <c r="AF3399">
        <f t="shared" si="110"/>
        <v>6.4866255529437899E-3</v>
      </c>
    </row>
    <row r="3400" spans="12:32">
      <c r="L3400" s="165">
        <v>22.9284</v>
      </c>
      <c r="M3400">
        <f t="shared" si="109"/>
        <v>6.6887513150043054E-3</v>
      </c>
      <c r="AE3400" s="165">
        <v>16.188099999999999</v>
      </c>
      <c r="AF3400">
        <f t="shared" si="110"/>
        <v>6.48669742891427E-3</v>
      </c>
    </row>
    <row r="3401" spans="12:32">
      <c r="L3401" s="165">
        <v>32.47</v>
      </c>
      <c r="M3401">
        <f t="shared" ref="M3401:M3464" si="111">NORMDIST(L3401,$N$9,$O$9,FALSE)</f>
        <v>6.8281174610200848E-3</v>
      </c>
      <c r="AE3401" s="165">
        <v>16.195599999999999</v>
      </c>
      <c r="AF3401">
        <f t="shared" si="110"/>
        <v>6.4869669030647847E-3</v>
      </c>
    </row>
    <row r="3402" spans="12:32">
      <c r="L3402" s="165">
        <v>17.486499999999999</v>
      </c>
      <c r="M3402">
        <f t="shared" si="111"/>
        <v>6.5319090225462251E-3</v>
      </c>
      <c r="AE3402" s="166">
        <v>16.200800000000001</v>
      </c>
      <c r="AF3402">
        <f t="shared" si="110"/>
        <v>6.487153682173479E-3</v>
      </c>
    </row>
    <row r="3403" spans="12:32">
      <c r="L3403" s="165">
        <v>14.8363</v>
      </c>
      <c r="M3403">
        <f t="shared" si="111"/>
        <v>6.4365737940678541E-3</v>
      </c>
      <c r="AE3403" s="165">
        <v>16.202300000000001</v>
      </c>
      <c r="AF3403">
        <f t="shared" si="110"/>
        <v>6.4872075521936832E-3</v>
      </c>
    </row>
    <row r="3404" spans="12:32">
      <c r="L3404" s="165">
        <v>17.209900000000001</v>
      </c>
      <c r="M3404">
        <f t="shared" si="111"/>
        <v>6.5225217328102698E-3</v>
      </c>
      <c r="AE3404" s="165">
        <v>16.2072</v>
      </c>
      <c r="AF3404">
        <f t="shared" si="110"/>
        <v>6.4873835008529626E-3</v>
      </c>
    </row>
    <row r="3405" spans="12:32">
      <c r="L3405" s="165">
        <v>25.646999999999998</v>
      </c>
      <c r="M3405">
        <f t="shared" si="111"/>
        <v>6.7465080430445558E-3</v>
      </c>
      <c r="AE3405" s="165">
        <v>16.2075</v>
      </c>
      <c r="AF3405">
        <f t="shared" si="110"/>
        <v>6.4873942718896233E-3</v>
      </c>
    </row>
    <row r="3406" spans="12:32">
      <c r="L3406" s="165">
        <v>12.101900000000001</v>
      </c>
      <c r="M3406">
        <f t="shared" si="111"/>
        <v>6.3259836245882295E-3</v>
      </c>
      <c r="AE3406" s="165">
        <v>16.207599999999999</v>
      </c>
      <c r="AF3406">
        <f t="shared" si="110"/>
        <v>6.4873978622010681E-3</v>
      </c>
    </row>
    <row r="3407" spans="12:32">
      <c r="L3407" s="165">
        <v>35.766100000000002</v>
      </c>
      <c r="M3407">
        <f t="shared" si="111"/>
        <v>6.8343587338960112E-3</v>
      </c>
      <c r="AE3407" s="165">
        <v>16.209</v>
      </c>
      <c r="AF3407">
        <f t="shared" si="110"/>
        <v>6.4874481247705054E-3</v>
      </c>
    </row>
    <row r="3408" spans="12:32">
      <c r="L3408" s="165">
        <v>8.9981799999999996</v>
      </c>
      <c r="M3408">
        <f t="shared" si="111"/>
        <v>6.1862843146043662E-3</v>
      </c>
      <c r="AE3408" s="165">
        <v>16.215599999999998</v>
      </c>
      <c r="AF3408">
        <f t="shared" si="110"/>
        <v>6.4876850318561765E-3</v>
      </c>
    </row>
    <row r="3409" spans="12:32">
      <c r="L3409" s="165">
        <v>12.123799999999999</v>
      </c>
      <c r="M3409">
        <f t="shared" si="111"/>
        <v>6.3269169154177079E-3</v>
      </c>
      <c r="AE3409" s="165">
        <v>16.218299999999999</v>
      </c>
      <c r="AF3409">
        <f t="shared" si="110"/>
        <v>6.4877819269762611E-3</v>
      </c>
    </row>
    <row r="3410" spans="12:32">
      <c r="L3410" s="165">
        <v>19.2027</v>
      </c>
      <c r="M3410">
        <f t="shared" si="111"/>
        <v>6.5871492888444584E-3</v>
      </c>
      <c r="AE3410" s="165">
        <v>16.2194</v>
      </c>
      <c r="AF3410">
        <f t="shared" si="110"/>
        <v>6.4878213992008073E-3</v>
      </c>
    </row>
    <row r="3411" spans="12:32">
      <c r="L3411" s="165">
        <v>11.876300000000001</v>
      </c>
      <c r="M3411">
        <f t="shared" si="111"/>
        <v>6.3163257013016273E-3</v>
      </c>
      <c r="AE3411" s="165">
        <v>16.222100000000001</v>
      </c>
      <c r="AF3411">
        <f t="shared" si="110"/>
        <v>6.4879182768190699E-3</v>
      </c>
    </row>
    <row r="3412" spans="12:32">
      <c r="L3412" s="165">
        <v>19.799399999999999</v>
      </c>
      <c r="M3412">
        <f t="shared" si="111"/>
        <v>6.6051268769875601E-3</v>
      </c>
      <c r="AE3412" s="165">
        <v>16.224900000000002</v>
      </c>
      <c r="AF3412">
        <f t="shared" si="110"/>
        <v>6.4880187293615979E-3</v>
      </c>
    </row>
    <row r="3413" spans="12:32">
      <c r="L3413" s="165">
        <v>22.033999999999999</v>
      </c>
      <c r="M3413">
        <f t="shared" si="111"/>
        <v>6.666695629109539E-3</v>
      </c>
      <c r="AE3413" s="166">
        <v>16.2255</v>
      </c>
      <c r="AF3413">
        <f t="shared" si="110"/>
        <v>6.488040253166313E-3</v>
      </c>
    </row>
    <row r="3414" spans="12:32">
      <c r="L3414" s="165">
        <v>17.140499999999999</v>
      </c>
      <c r="M3414">
        <f t="shared" si="111"/>
        <v>6.5201455662343821E-3</v>
      </c>
      <c r="AE3414" s="166">
        <v>16.225999999999999</v>
      </c>
      <c r="AF3414">
        <f t="shared" si="110"/>
        <v>6.4880581892010842E-3</v>
      </c>
    </row>
    <row r="3415" spans="12:32">
      <c r="L3415" s="165">
        <v>7.9543999999999997</v>
      </c>
      <c r="M3415">
        <f t="shared" si="111"/>
        <v>6.1361003768862664E-3</v>
      </c>
      <c r="AE3415" s="165">
        <v>16.226600000000001</v>
      </c>
      <c r="AF3415">
        <f t="shared" si="110"/>
        <v>6.4880797118798111E-3</v>
      </c>
    </row>
    <row r="3416" spans="12:32">
      <c r="L3416" s="165">
        <v>22.967600000000001</v>
      </c>
      <c r="M3416">
        <f t="shared" si="111"/>
        <v>6.6896837143814629E-3</v>
      </c>
      <c r="AE3416" s="165">
        <v>16.229199999999999</v>
      </c>
      <c r="AF3416">
        <f t="shared" si="110"/>
        <v>6.4881729697236412E-3</v>
      </c>
    </row>
    <row r="3417" spans="12:32">
      <c r="L3417" s="165">
        <v>12.033300000000001</v>
      </c>
      <c r="M3417">
        <f t="shared" si="111"/>
        <v>6.3230552954479605E-3</v>
      </c>
      <c r="AE3417" s="165">
        <v>16.2301</v>
      </c>
      <c r="AF3417">
        <f t="shared" si="110"/>
        <v>6.4882052485978137E-3</v>
      </c>
    </row>
    <row r="3418" spans="12:32">
      <c r="L3418" s="165">
        <v>18.826599999999999</v>
      </c>
      <c r="M3418">
        <f t="shared" si="111"/>
        <v>6.5754900821413916E-3</v>
      </c>
      <c r="AE3418" s="165">
        <v>16.235199999999999</v>
      </c>
      <c r="AF3418">
        <f t="shared" si="110"/>
        <v>6.4883881361130135E-3</v>
      </c>
    </row>
    <row r="3419" spans="12:32">
      <c r="L3419" s="165">
        <v>9.66432</v>
      </c>
      <c r="M3419">
        <f t="shared" si="111"/>
        <v>6.2174865807383631E-3</v>
      </c>
      <c r="AE3419" s="165">
        <v>16.235600000000002</v>
      </c>
      <c r="AF3419">
        <f t="shared" si="110"/>
        <v>6.4884024783549432E-3</v>
      </c>
    </row>
    <row r="3420" spans="12:32">
      <c r="L3420" s="165">
        <v>7.8550899999999997</v>
      </c>
      <c r="M3420">
        <f t="shared" si="111"/>
        <v>6.1312447599867542E-3</v>
      </c>
      <c r="AE3420" s="165">
        <v>16.2408</v>
      </c>
      <c r="AF3420">
        <f t="shared" si="110"/>
        <v>6.4885889026549855E-3</v>
      </c>
    </row>
    <row r="3421" spans="12:32">
      <c r="L3421" s="165">
        <v>18.543500000000002</v>
      </c>
      <c r="M3421">
        <f t="shared" si="111"/>
        <v>6.5665476677716945E-3</v>
      </c>
      <c r="AE3421" s="165">
        <v>16.2453</v>
      </c>
      <c r="AF3421">
        <f t="shared" si="110"/>
        <v>6.4887501941319706E-3</v>
      </c>
    </row>
    <row r="3422" spans="12:32">
      <c r="L3422" s="165">
        <v>9.8159899999999993</v>
      </c>
      <c r="M3422">
        <f t="shared" si="111"/>
        <v>6.2244995214576736E-3</v>
      </c>
      <c r="AE3422" s="165">
        <v>16.255600000000001</v>
      </c>
      <c r="AF3422">
        <f t="shared" si="110"/>
        <v>6.4891192423171548E-3</v>
      </c>
    </row>
    <row r="3423" spans="12:32">
      <c r="L3423" s="165">
        <v>20.036899999999999</v>
      </c>
      <c r="M3423">
        <f t="shared" si="111"/>
        <v>6.6121037443661471E-3</v>
      </c>
      <c r="AE3423" s="165">
        <v>16.256699999999999</v>
      </c>
      <c r="AF3423">
        <f t="shared" si="110"/>
        <v>6.4891586445281393E-3</v>
      </c>
    </row>
    <row r="3424" spans="12:32">
      <c r="L3424" s="165">
        <v>13.5665</v>
      </c>
      <c r="M3424">
        <f t="shared" si="111"/>
        <v>6.386722486005302E-3</v>
      </c>
      <c r="AE3424" s="166">
        <v>16.2593</v>
      </c>
      <c r="AF3424">
        <f t="shared" si="110"/>
        <v>6.4892517688161649E-3</v>
      </c>
    </row>
    <row r="3425" spans="12:32">
      <c r="L3425" s="165">
        <v>15.1134</v>
      </c>
      <c r="M3425">
        <f t="shared" si="111"/>
        <v>6.4470985418735435E-3</v>
      </c>
      <c r="AE3425" s="165">
        <v>16.259899999999998</v>
      </c>
      <c r="AF3425">
        <f t="shared" si="110"/>
        <v>6.4892732573977171E-3</v>
      </c>
    </row>
    <row r="3426" spans="12:32">
      <c r="L3426" s="165">
        <v>43.220199999999998</v>
      </c>
      <c r="M3426">
        <f t="shared" si="111"/>
        <v>6.7684254049063773E-3</v>
      </c>
      <c r="AE3426" s="166">
        <v>16.262899999999998</v>
      </c>
      <c r="AF3426">
        <f t="shared" si="110"/>
        <v>6.4893806910871063E-3</v>
      </c>
    </row>
    <row r="3427" spans="12:32">
      <c r="L3427" s="165">
        <v>15.8071</v>
      </c>
      <c r="M3427">
        <f t="shared" si="111"/>
        <v>6.4728822468505089E-3</v>
      </c>
      <c r="AE3427" s="166">
        <v>16.2636</v>
      </c>
      <c r="AF3427">
        <f t="shared" si="110"/>
        <v>6.4894057567372052E-3</v>
      </c>
    </row>
    <row r="3428" spans="12:32">
      <c r="L3428" s="165">
        <v>16.165800000000001</v>
      </c>
      <c r="M3428">
        <f t="shared" si="111"/>
        <v>6.4858956260056052E-3</v>
      </c>
      <c r="AE3428" s="165">
        <v>16.263999999999999</v>
      </c>
      <c r="AF3428">
        <f t="shared" si="110"/>
        <v>6.4894200795902503E-3</v>
      </c>
    </row>
    <row r="3429" spans="12:32">
      <c r="L3429" s="165">
        <v>10.931100000000001</v>
      </c>
      <c r="M3429">
        <f t="shared" si="111"/>
        <v>6.2750025730177617E-3</v>
      </c>
      <c r="AE3429" s="165">
        <v>16.2667</v>
      </c>
      <c r="AF3429">
        <f t="shared" si="110"/>
        <v>6.4895167517035517E-3</v>
      </c>
    </row>
    <row r="3430" spans="12:32">
      <c r="L3430" s="165">
        <v>56.876800000000003</v>
      </c>
      <c r="M3430">
        <f t="shared" si="111"/>
        <v>6.3738062330383725E-3</v>
      </c>
      <c r="AE3430" s="165">
        <v>16.267600000000002</v>
      </c>
      <c r="AF3430">
        <f t="shared" si="110"/>
        <v>6.4895489729755408E-3</v>
      </c>
    </row>
    <row r="3431" spans="12:32">
      <c r="L3431" s="165">
        <v>15.060700000000001</v>
      </c>
      <c r="M3431">
        <f t="shared" si="111"/>
        <v>6.445106764246371E-3</v>
      </c>
      <c r="AE3431" s="165">
        <v>16.27</v>
      </c>
      <c r="AF3431">
        <f t="shared" si="110"/>
        <v>6.4896348896064798E-3</v>
      </c>
    </row>
    <row r="3432" spans="12:32">
      <c r="L3432" s="165">
        <v>14.7399</v>
      </c>
      <c r="M3432">
        <f t="shared" si="111"/>
        <v>6.4328823889309326E-3</v>
      </c>
      <c r="AE3432" s="178">
        <v>16.2713</v>
      </c>
      <c r="AF3432">
        <f t="shared" si="110"/>
        <v>6.4896814236753289E-3</v>
      </c>
    </row>
    <row r="3433" spans="12:32">
      <c r="L3433" s="165">
        <v>14.067299999999999</v>
      </c>
      <c r="M3433">
        <f t="shared" si="111"/>
        <v>6.4066993017646446E-3</v>
      </c>
      <c r="AE3433" s="166">
        <v>16.274999999999999</v>
      </c>
      <c r="AF3433">
        <f t="shared" si="110"/>
        <v>6.4898138510004165E-3</v>
      </c>
    </row>
    <row r="3434" spans="12:32">
      <c r="L3434" s="165">
        <v>13.1881</v>
      </c>
      <c r="M3434">
        <f t="shared" si="111"/>
        <v>6.3713584145172588E-3</v>
      </c>
      <c r="AE3434" s="165">
        <v>16.275099999999998</v>
      </c>
      <c r="AF3434">
        <f t="shared" si="110"/>
        <v>6.4898174297928863E-3</v>
      </c>
    </row>
    <row r="3435" spans="12:32">
      <c r="L3435" s="165">
        <v>29.5687</v>
      </c>
      <c r="M3435">
        <f t="shared" si="111"/>
        <v>6.8046484776409857E-3</v>
      </c>
      <c r="AE3435" s="165">
        <v>16.2761</v>
      </c>
      <c r="AF3435">
        <f t="shared" si="110"/>
        <v>6.4898532167784158E-3</v>
      </c>
    </row>
    <row r="3436" spans="12:32">
      <c r="L3436" s="165">
        <v>45.640700000000002</v>
      </c>
      <c r="M3436">
        <f t="shared" si="111"/>
        <v>6.723526492926026E-3</v>
      </c>
      <c r="AE3436" s="165">
        <v>16.276199999999999</v>
      </c>
      <c r="AF3436">
        <f t="shared" si="110"/>
        <v>6.4898567953830524E-3</v>
      </c>
    </row>
    <row r="3437" spans="12:32">
      <c r="L3437" s="165">
        <v>19.313500000000001</v>
      </c>
      <c r="M3437">
        <f t="shared" si="111"/>
        <v>6.5905358801904195E-3</v>
      </c>
      <c r="AE3437" s="165">
        <v>16.281199999999998</v>
      </c>
      <c r="AF3437">
        <f t="shared" si="110"/>
        <v>6.4900357038426464E-3</v>
      </c>
    </row>
    <row r="3438" spans="12:32">
      <c r="L3438" s="165">
        <v>19.2151</v>
      </c>
      <c r="M3438">
        <f t="shared" si="111"/>
        <v>6.5875293867919031E-3</v>
      </c>
      <c r="AE3438" s="165">
        <v>16.282</v>
      </c>
      <c r="AF3438">
        <f t="shared" si="110"/>
        <v>6.4900643252343466E-3</v>
      </c>
    </row>
    <row r="3439" spans="12:32">
      <c r="L3439" s="165">
        <v>25.798300000000001</v>
      </c>
      <c r="M3439">
        <f t="shared" si="111"/>
        <v>6.7493069084667654E-3</v>
      </c>
      <c r="AE3439" s="165">
        <v>16.282900000000001</v>
      </c>
      <c r="AF3439">
        <f t="shared" si="110"/>
        <v>6.490096522993578E-3</v>
      </c>
    </row>
    <row r="3440" spans="12:32">
      <c r="L3440" s="165">
        <v>8.2140299999999993</v>
      </c>
      <c r="M3440">
        <f t="shared" si="111"/>
        <v>6.148728685045444E-3</v>
      </c>
      <c r="AE3440" s="165">
        <v>16.289200000000001</v>
      </c>
      <c r="AF3440">
        <f t="shared" si="110"/>
        <v>6.4903218685744635E-3</v>
      </c>
    </row>
    <row r="3441" spans="12:32">
      <c r="L3441" s="165">
        <v>37.0901</v>
      </c>
      <c r="M3441">
        <f t="shared" si="111"/>
        <v>6.8307324395204261E-3</v>
      </c>
      <c r="AE3441" s="165">
        <v>16.29</v>
      </c>
      <c r="AF3441">
        <f t="shared" si="110"/>
        <v>6.4903504790358368E-3</v>
      </c>
    </row>
    <row r="3442" spans="12:32">
      <c r="L3442" s="165">
        <v>24.186399999999999</v>
      </c>
      <c r="M3442">
        <f t="shared" si="111"/>
        <v>6.7172269761118682E-3</v>
      </c>
      <c r="AE3442" s="165">
        <v>16.293399999999998</v>
      </c>
      <c r="AF3442">
        <f t="shared" si="110"/>
        <v>6.490472061301383E-3</v>
      </c>
    </row>
    <row r="3443" spans="12:32">
      <c r="L3443" s="165">
        <v>10.1524</v>
      </c>
      <c r="M3443">
        <f t="shared" si="111"/>
        <v>6.2399323745349951E-3</v>
      </c>
      <c r="AE3443" s="178">
        <v>16.296299999999999</v>
      </c>
      <c r="AF3443">
        <f t="shared" si="110"/>
        <v>6.490575748218542E-3</v>
      </c>
    </row>
    <row r="3444" spans="12:32">
      <c r="L3444" s="165">
        <v>5.8970000000000002</v>
      </c>
      <c r="M3444">
        <f t="shared" si="111"/>
        <v>6.0327199012985633E-3</v>
      </c>
      <c r="AE3444" s="166">
        <v>16.2971</v>
      </c>
      <c r="AF3444">
        <f t="shared" si="110"/>
        <v>6.4906043489779451E-3</v>
      </c>
    </row>
    <row r="3445" spans="12:32">
      <c r="L3445" s="165">
        <v>16.900300000000001</v>
      </c>
      <c r="M3445">
        <f t="shared" si="111"/>
        <v>6.5118570380590726E-3</v>
      </c>
      <c r="AE3445" s="166">
        <v>16.298400000000001</v>
      </c>
      <c r="AF3445">
        <f t="shared" si="110"/>
        <v>6.4906508228802593E-3</v>
      </c>
    </row>
    <row r="3446" spans="12:32">
      <c r="L3446" s="165">
        <v>23.43</v>
      </c>
      <c r="M3446">
        <f t="shared" si="111"/>
        <v>6.7004639507069249E-3</v>
      </c>
      <c r="AE3446" s="165">
        <v>16.299099999999999</v>
      </c>
      <c r="AF3446">
        <f t="shared" si="110"/>
        <v>6.4906758460934241E-3</v>
      </c>
    </row>
    <row r="3447" spans="12:32">
      <c r="L3447" s="165">
        <v>21.531199999999998</v>
      </c>
      <c r="M3447">
        <f t="shared" si="111"/>
        <v>6.6536426215363679E-3</v>
      </c>
      <c r="AE3447" s="165">
        <v>16.3034</v>
      </c>
      <c r="AF3447">
        <f t="shared" si="110"/>
        <v>6.4908295417528137E-3</v>
      </c>
    </row>
    <row r="3448" spans="12:32">
      <c r="L3448" s="165">
        <v>13.4259</v>
      </c>
      <c r="M3448">
        <f t="shared" si="111"/>
        <v>6.3810407328553191E-3</v>
      </c>
      <c r="AE3448" s="165">
        <v>16.304200000000002</v>
      </c>
      <c r="AF3448">
        <f t="shared" si="110"/>
        <v>6.4908581328090229E-3</v>
      </c>
    </row>
    <row r="3449" spans="12:32">
      <c r="L3449" s="165">
        <v>9.3035399999999999</v>
      </c>
      <c r="M3449">
        <f t="shared" si="111"/>
        <v>6.2006682677311926E-3</v>
      </c>
      <c r="AE3449" s="165">
        <v>16.304300000000001</v>
      </c>
      <c r="AF3449">
        <f t="shared" si="110"/>
        <v>6.4908617066141688E-3</v>
      </c>
    </row>
    <row r="3450" spans="12:32">
      <c r="L3450" s="165">
        <v>21.5366</v>
      </c>
      <c r="M3450">
        <f t="shared" si="111"/>
        <v>6.6537852959834155E-3</v>
      </c>
      <c r="AE3450" s="165">
        <v>16.3049</v>
      </c>
      <c r="AF3450">
        <f t="shared" si="110"/>
        <v>6.49088314908628E-3</v>
      </c>
    </row>
    <row r="3451" spans="12:32">
      <c r="L3451" s="165">
        <v>17.676200000000001</v>
      </c>
      <c r="M3451">
        <f t="shared" si="111"/>
        <v>6.5382700165839405E-3</v>
      </c>
      <c r="AE3451" s="165">
        <v>16.305800000000001</v>
      </c>
      <c r="AF3451">
        <f t="shared" si="110"/>
        <v>6.4909153116412387E-3</v>
      </c>
    </row>
    <row r="3452" spans="12:32">
      <c r="L3452" s="165">
        <v>11.512600000000001</v>
      </c>
      <c r="M3452">
        <f t="shared" si="111"/>
        <v>6.3005885740186089E-3</v>
      </c>
      <c r="AE3452" s="165">
        <v>16.307600000000001</v>
      </c>
      <c r="AF3452">
        <f t="shared" si="110"/>
        <v>6.4909796325995361E-3</v>
      </c>
    </row>
    <row r="3453" spans="12:32">
      <c r="L3453" s="165">
        <v>13.3429</v>
      </c>
      <c r="M3453">
        <f t="shared" si="111"/>
        <v>6.3776716416981292E-3</v>
      </c>
      <c r="AE3453" s="166">
        <v>16.3139</v>
      </c>
      <c r="AF3453">
        <f t="shared" si="110"/>
        <v>6.4912047123592102E-3</v>
      </c>
    </row>
    <row r="3454" spans="12:32">
      <c r="L3454" s="165">
        <v>15.230700000000001</v>
      </c>
      <c r="M3454">
        <f t="shared" si="111"/>
        <v>6.4515151827277554E-3</v>
      </c>
      <c r="AE3454" s="165">
        <v>16.3141</v>
      </c>
      <c r="AF3454">
        <f t="shared" si="110"/>
        <v>6.4912118566377748E-3</v>
      </c>
    </row>
    <row r="3455" spans="12:32">
      <c r="L3455" s="165">
        <v>7.7673199999999998</v>
      </c>
      <c r="M3455">
        <f t="shared" si="111"/>
        <v>6.1269418083713511E-3</v>
      </c>
      <c r="AE3455" s="165">
        <v>16.3141</v>
      </c>
      <c r="AF3455">
        <f t="shared" si="110"/>
        <v>6.4912118566377748E-3</v>
      </c>
    </row>
    <row r="3456" spans="12:32">
      <c r="L3456" s="165">
        <v>19.991</v>
      </c>
      <c r="M3456">
        <f t="shared" si="111"/>
        <v>6.6107633310227816E-3</v>
      </c>
      <c r="AE3456" s="166">
        <v>16.3188</v>
      </c>
      <c r="AF3456">
        <f t="shared" si="110"/>
        <v>6.4913797275075198E-3</v>
      </c>
    </row>
    <row r="3457" spans="12:32">
      <c r="L3457" s="165">
        <v>21.120799999999999</v>
      </c>
      <c r="M3457">
        <f t="shared" si="111"/>
        <v>6.6426419511711153E-3</v>
      </c>
      <c r="AE3457" s="165">
        <v>16.319500000000001</v>
      </c>
      <c r="AF3457">
        <f t="shared" si="110"/>
        <v>6.4914047263222576E-3</v>
      </c>
    </row>
    <row r="3458" spans="12:32">
      <c r="L3458" s="165">
        <v>10.5565</v>
      </c>
      <c r="M3458">
        <f t="shared" si="111"/>
        <v>6.2582462641300272E-3</v>
      </c>
      <c r="AE3458" s="165">
        <v>16.3203</v>
      </c>
      <c r="AF3458">
        <f t="shared" si="110"/>
        <v>6.4914332953709053E-3</v>
      </c>
    </row>
    <row r="3459" spans="12:32">
      <c r="L3459" s="165">
        <v>11.6136</v>
      </c>
      <c r="M3459">
        <f t="shared" si="111"/>
        <v>6.3049794110171999E-3</v>
      </c>
      <c r="AE3459" s="165">
        <v>16.320699999999999</v>
      </c>
      <c r="AF3459">
        <f t="shared" si="110"/>
        <v>6.491447579485091E-3</v>
      </c>
    </row>
    <row r="3460" spans="12:32">
      <c r="L3460" s="165">
        <v>17.9557</v>
      </c>
      <c r="M3460">
        <f t="shared" si="111"/>
        <v>6.5475274434347681E-3</v>
      </c>
      <c r="AE3460" s="166">
        <v>16.321400000000001</v>
      </c>
      <c r="AF3460">
        <f t="shared" si="110"/>
        <v>6.4914725760269751E-3</v>
      </c>
    </row>
    <row r="3461" spans="12:32">
      <c r="L3461" s="165">
        <v>22.935099999999998</v>
      </c>
      <c r="M3461">
        <f t="shared" si="111"/>
        <v>6.6889108837331615E-3</v>
      </c>
      <c r="AE3461" s="165">
        <v>16.322299999999998</v>
      </c>
      <c r="AF3461">
        <f t="shared" ref="AF3461:AF3524" si="112">NORMDIST(AE3461,$N$9,$O$9,FALSE)</f>
        <v>6.4915047132075221E-3</v>
      </c>
    </row>
    <row r="3462" spans="12:32">
      <c r="L3462" s="165">
        <v>24.928699999999999</v>
      </c>
      <c r="M3462">
        <f t="shared" si="111"/>
        <v>6.7326189792887943E-3</v>
      </c>
      <c r="AE3462" s="165">
        <v>16.323799999999999</v>
      </c>
      <c r="AF3462">
        <f t="shared" si="112"/>
        <v>6.491558272098929E-3</v>
      </c>
    </row>
    <row r="3463" spans="12:32">
      <c r="L3463" s="165">
        <v>33.883099999999999</v>
      </c>
      <c r="M3463">
        <f t="shared" si="111"/>
        <v>6.8334605248957635E-3</v>
      </c>
      <c r="AE3463" s="165">
        <v>16.325600000000001</v>
      </c>
      <c r="AF3463">
        <f t="shared" si="112"/>
        <v>6.4916225376928059E-3</v>
      </c>
    </row>
    <row r="3464" spans="12:32">
      <c r="L3464" s="165">
        <v>255.78</v>
      </c>
      <c r="M3464">
        <f t="shared" si="111"/>
        <v>5.3665161920333634E-6</v>
      </c>
      <c r="AE3464" s="165">
        <v>16.327400000000001</v>
      </c>
      <c r="AF3464">
        <f t="shared" si="112"/>
        <v>6.4916867977492668E-3</v>
      </c>
    </row>
    <row r="3465" spans="12:32">
      <c r="L3465" s="165">
        <v>27.732299999999999</v>
      </c>
      <c r="M3465">
        <f t="shared" ref="M3465:M3528" si="113">NORMDIST(L3465,$N$9,$O$9,FALSE)</f>
        <v>6.7811711720534747E-3</v>
      </c>
      <c r="AE3465" s="165">
        <v>16.330500000000001</v>
      </c>
      <c r="AF3465">
        <f t="shared" si="112"/>
        <v>6.4917974548655347E-3</v>
      </c>
    </row>
    <row r="3466" spans="12:32">
      <c r="L3466" s="165">
        <v>11.2639</v>
      </c>
      <c r="M3466">
        <f t="shared" si="113"/>
        <v>6.2897094307640096E-3</v>
      </c>
      <c r="AE3466" s="165">
        <v>16.331199999999999</v>
      </c>
      <c r="AF3466">
        <f t="shared" si="112"/>
        <v>6.4918224396830638E-3</v>
      </c>
    </row>
    <row r="3467" spans="12:32">
      <c r="L3467" s="165">
        <v>46.6265</v>
      </c>
      <c r="M3467">
        <f t="shared" si="113"/>
        <v>6.7020222794069535E-3</v>
      </c>
      <c r="AE3467" s="165">
        <v>16.331399999999999</v>
      </c>
      <c r="AF3467">
        <f t="shared" si="112"/>
        <v>6.491829578048525E-3</v>
      </c>
    </row>
    <row r="3468" spans="12:32">
      <c r="L3468" s="165">
        <v>39.761499999999998</v>
      </c>
      <c r="M3468">
        <f t="shared" si="113"/>
        <v>6.8127416521413181E-3</v>
      </c>
      <c r="AE3468" s="165">
        <v>16.333400000000001</v>
      </c>
      <c r="AF3468">
        <f t="shared" si="112"/>
        <v>6.4919009579427461E-3</v>
      </c>
    </row>
    <row r="3469" spans="12:32">
      <c r="L3469" s="165">
        <v>13.222300000000001</v>
      </c>
      <c r="M3469">
        <f t="shared" si="113"/>
        <v>6.3727565167517753E-3</v>
      </c>
      <c r="AE3469" s="166">
        <v>16.334099999999999</v>
      </c>
      <c r="AF3469">
        <f t="shared" si="112"/>
        <v>6.4919259392904327E-3</v>
      </c>
    </row>
    <row r="3470" spans="12:32">
      <c r="L3470" s="165">
        <v>10.694100000000001</v>
      </c>
      <c r="M3470">
        <f t="shared" si="113"/>
        <v>6.2644260537769916E-3</v>
      </c>
      <c r="AE3470" s="165">
        <v>16.334299999999999</v>
      </c>
      <c r="AF3470">
        <f t="shared" si="112"/>
        <v>6.4919330766645029E-3</v>
      </c>
    </row>
    <row r="3471" spans="12:32">
      <c r="L3471" s="165">
        <v>17.302499999999998</v>
      </c>
      <c r="M3471">
        <f t="shared" si="113"/>
        <v>6.5256792192941752E-3</v>
      </c>
      <c r="AE3471" s="166">
        <v>16.3383</v>
      </c>
      <c r="AF3471">
        <f t="shared" si="112"/>
        <v>6.4920758097871062E-3</v>
      </c>
    </row>
    <row r="3472" spans="12:32">
      <c r="L3472" s="165">
        <v>22.8565</v>
      </c>
      <c r="M3472">
        <f t="shared" si="113"/>
        <v>6.6870336216167956E-3</v>
      </c>
      <c r="AE3472" s="165">
        <v>16.339700000000001</v>
      </c>
      <c r="AF3472">
        <f t="shared" si="112"/>
        <v>6.4921257599183423E-3</v>
      </c>
    </row>
    <row r="3473" spans="12:32">
      <c r="L3473" s="165">
        <v>12.2431</v>
      </c>
      <c r="M3473">
        <f t="shared" si="113"/>
        <v>6.3319877711604097E-3</v>
      </c>
      <c r="AE3473" s="165">
        <v>16.3414</v>
      </c>
      <c r="AF3473">
        <f t="shared" si="112"/>
        <v>6.4921864091445685E-3</v>
      </c>
    </row>
    <row r="3474" spans="12:32">
      <c r="L3474" s="165">
        <v>22.060700000000001</v>
      </c>
      <c r="M3474">
        <f t="shared" si="113"/>
        <v>6.6673756598568763E-3</v>
      </c>
      <c r="AE3474" s="165">
        <v>16.342099999999999</v>
      </c>
      <c r="AF3474">
        <f t="shared" si="112"/>
        <v>6.4922113809193476E-3</v>
      </c>
    </row>
    <row r="3475" spans="12:32">
      <c r="L3475" s="165">
        <v>24.544699999999999</v>
      </c>
      <c r="M3475">
        <f t="shared" si="113"/>
        <v>6.7247879152980902E-3</v>
      </c>
      <c r="AE3475" s="165">
        <v>16.3432</v>
      </c>
      <c r="AF3475">
        <f t="shared" si="112"/>
        <v>6.4922506205872263E-3</v>
      </c>
    </row>
    <row r="3476" spans="12:32">
      <c r="L3476" s="165">
        <v>20.026700000000002</v>
      </c>
      <c r="M3476">
        <f t="shared" si="113"/>
        <v>6.611806204592053E-3</v>
      </c>
      <c r="AE3476" s="165">
        <v>16.3447</v>
      </c>
      <c r="AF3476">
        <f t="shared" si="112"/>
        <v>6.492304125891489E-3</v>
      </c>
    </row>
    <row r="3477" spans="12:32">
      <c r="L3477" s="165">
        <v>38.523400000000002</v>
      </c>
      <c r="M3477">
        <f t="shared" si="113"/>
        <v>6.8228505366917666E-3</v>
      </c>
      <c r="AE3477" s="165">
        <v>16.348600000000001</v>
      </c>
      <c r="AF3477">
        <f t="shared" si="112"/>
        <v>6.4924432216796101E-3</v>
      </c>
    </row>
    <row r="3478" spans="12:32">
      <c r="L3478" s="165">
        <v>28.530200000000001</v>
      </c>
      <c r="M3478">
        <f t="shared" si="113"/>
        <v>6.7921878282935213E-3</v>
      </c>
      <c r="AE3478" s="166">
        <v>16.349799999999998</v>
      </c>
      <c r="AF3478">
        <f t="shared" si="112"/>
        <v>6.4924860151518143E-3</v>
      </c>
    </row>
    <row r="3479" spans="12:32">
      <c r="L3479" s="165">
        <v>19.383299999999998</v>
      </c>
      <c r="M3479">
        <f t="shared" si="113"/>
        <v>6.5926580076190013E-3</v>
      </c>
      <c r="AE3479" s="166">
        <v>16.356000000000002</v>
      </c>
      <c r="AF3479">
        <f t="shared" si="112"/>
        <v>6.4927070755339249E-3</v>
      </c>
    </row>
    <row r="3480" spans="12:32">
      <c r="L3480" s="165">
        <v>15.041600000000001</v>
      </c>
      <c r="M3480">
        <f t="shared" si="113"/>
        <v>6.444383741496233E-3</v>
      </c>
      <c r="AE3480" s="165">
        <v>16.3581</v>
      </c>
      <c r="AF3480">
        <f t="shared" si="112"/>
        <v>6.4927819359223392E-3</v>
      </c>
    </row>
    <row r="3481" spans="12:32">
      <c r="L3481" s="165">
        <v>16.226600000000001</v>
      </c>
      <c r="M3481">
        <f t="shared" si="113"/>
        <v>6.4880797118798111E-3</v>
      </c>
      <c r="AE3481" s="165">
        <v>16.359400000000001</v>
      </c>
      <c r="AF3481">
        <f t="shared" si="112"/>
        <v>6.4928282742883221E-3</v>
      </c>
    </row>
    <row r="3482" spans="12:32">
      <c r="L3482" s="165">
        <v>16.8992</v>
      </c>
      <c r="M3482">
        <f t="shared" si="113"/>
        <v>6.5118188511844527E-3</v>
      </c>
      <c r="AE3482" s="165">
        <v>16.359500000000001</v>
      </c>
      <c r="AF3482">
        <f t="shared" si="112"/>
        <v>6.4928318386583087E-3</v>
      </c>
    </row>
    <row r="3483" spans="12:32">
      <c r="L3483" s="165">
        <v>15.166700000000001</v>
      </c>
      <c r="M3483">
        <f t="shared" si="113"/>
        <v>6.4491082749866752E-3</v>
      </c>
      <c r="AE3483" s="165">
        <v>16.3612</v>
      </c>
      <c r="AF3483">
        <f t="shared" si="112"/>
        <v>6.4928924303315561E-3</v>
      </c>
    </row>
    <row r="3484" spans="12:32">
      <c r="L3484" s="165">
        <v>14.3825</v>
      </c>
      <c r="M3484">
        <f t="shared" si="113"/>
        <v>6.4190622905099786E-3</v>
      </c>
      <c r="AE3484" s="165">
        <v>16.361599999999999</v>
      </c>
      <c r="AF3484">
        <f t="shared" si="112"/>
        <v>6.492906686477588E-3</v>
      </c>
    </row>
    <row r="3485" spans="12:32">
      <c r="L3485" s="165">
        <v>7.3439199999999998</v>
      </c>
      <c r="M3485">
        <f t="shared" si="113"/>
        <v>6.1060329237282805E-3</v>
      </c>
      <c r="AE3485" s="165">
        <v>16.361999999999998</v>
      </c>
      <c r="AF3485">
        <f t="shared" si="112"/>
        <v>6.4929209423499933E-3</v>
      </c>
    </row>
    <row r="3486" spans="12:32">
      <c r="L3486" s="165">
        <v>19.184100000000001</v>
      </c>
      <c r="M3486">
        <f t="shared" si="113"/>
        <v>6.5865786256751315E-3</v>
      </c>
      <c r="AE3486" s="165">
        <v>16.363199999999999</v>
      </c>
      <c r="AF3486">
        <f t="shared" si="112"/>
        <v>6.4929637083254253E-3</v>
      </c>
    </row>
    <row r="3487" spans="12:32">
      <c r="L3487" s="165">
        <v>14.565300000000001</v>
      </c>
      <c r="M3487">
        <f t="shared" si="113"/>
        <v>6.426157267816735E-3</v>
      </c>
      <c r="AE3487" s="165">
        <v>16.364899999999999</v>
      </c>
      <c r="AF3487">
        <f t="shared" si="112"/>
        <v>6.4930242892415847E-3</v>
      </c>
    </row>
    <row r="3488" spans="12:32">
      <c r="L3488" s="165">
        <v>16.614599999999999</v>
      </c>
      <c r="M3488">
        <f t="shared" si="113"/>
        <v>6.5018687975624129E-3</v>
      </c>
      <c r="AE3488" s="165">
        <v>16.367899999999999</v>
      </c>
      <c r="AF3488">
        <f t="shared" si="112"/>
        <v>6.4931311846831846E-3</v>
      </c>
    </row>
    <row r="3489" spans="12:32">
      <c r="L3489" s="165">
        <v>14.61</v>
      </c>
      <c r="M3489">
        <f t="shared" si="113"/>
        <v>6.4278837990395955E-3</v>
      </c>
      <c r="AE3489" s="178">
        <v>16.369900000000001</v>
      </c>
      <c r="AF3489">
        <f t="shared" si="112"/>
        <v>6.4932024397591579E-3</v>
      </c>
    </row>
    <row r="3490" spans="12:32">
      <c r="L3490" s="165">
        <v>43.298099999999998</v>
      </c>
      <c r="M3490">
        <f t="shared" si="113"/>
        <v>6.7671569810128177E-3</v>
      </c>
      <c r="AE3490" s="165">
        <v>16.373100000000001</v>
      </c>
      <c r="AF3490">
        <f t="shared" si="112"/>
        <v>6.4933164336499006E-3</v>
      </c>
    </row>
    <row r="3491" spans="12:32">
      <c r="L3491" s="165">
        <v>5.6364200000000002</v>
      </c>
      <c r="M3491">
        <f t="shared" si="113"/>
        <v>6.0192175284286865E-3</v>
      </c>
      <c r="AE3491" s="165">
        <v>16.373699999999999</v>
      </c>
      <c r="AF3491">
        <f t="shared" si="112"/>
        <v>6.4933378055544522E-3</v>
      </c>
    </row>
    <row r="3492" spans="12:32">
      <c r="L3492" s="165">
        <v>15.1844</v>
      </c>
      <c r="M3492">
        <f t="shared" si="113"/>
        <v>6.4497746212886812E-3</v>
      </c>
      <c r="AE3492" s="165">
        <v>16.3749</v>
      </c>
      <c r="AF3492">
        <f t="shared" si="112"/>
        <v>6.4933805475161687E-3</v>
      </c>
    </row>
    <row r="3493" spans="12:32">
      <c r="L3493" s="165">
        <v>11.333</v>
      </c>
      <c r="M3493">
        <f t="shared" si="113"/>
        <v>6.2927417193782229E-3</v>
      </c>
      <c r="AE3493" s="165">
        <v>16.380099999999999</v>
      </c>
      <c r="AF3493">
        <f t="shared" si="112"/>
        <v>6.4935657342189814E-3</v>
      </c>
    </row>
    <row r="3494" spans="12:32">
      <c r="L3494" s="165">
        <v>15.830500000000001</v>
      </c>
      <c r="M3494">
        <f t="shared" si="113"/>
        <v>6.4737378398306723E-3</v>
      </c>
      <c r="AE3494" s="178">
        <v>16.3825</v>
      </c>
      <c r="AF3494">
        <f t="shared" si="112"/>
        <v>6.4936511894032826E-3</v>
      </c>
    </row>
    <row r="3495" spans="12:32">
      <c r="L3495" s="165">
        <v>9.3607600000000009</v>
      </c>
      <c r="M3495">
        <f t="shared" si="113"/>
        <v>6.2033484405769942E-3</v>
      </c>
      <c r="AE3495" s="165">
        <v>16.383800000000001</v>
      </c>
      <c r="AF3495">
        <f t="shared" si="112"/>
        <v>6.4936974735136542E-3</v>
      </c>
    </row>
    <row r="3496" spans="12:32">
      <c r="L3496" s="165">
        <v>85.775800000000004</v>
      </c>
      <c r="M3496">
        <f t="shared" si="113"/>
        <v>4.6860504357181818E-3</v>
      </c>
      <c r="AE3496" s="165">
        <v>16.385000000000002</v>
      </c>
      <c r="AF3496">
        <f t="shared" si="112"/>
        <v>6.4937401947415783E-3</v>
      </c>
    </row>
    <row r="3497" spans="12:32">
      <c r="L3497" s="165">
        <v>83.457099999999997</v>
      </c>
      <c r="M3497">
        <f t="shared" si="113"/>
        <v>4.8467864591060688E-3</v>
      </c>
      <c r="AE3497" s="165">
        <v>16.386399999999998</v>
      </c>
      <c r="AF3497">
        <f t="shared" si="112"/>
        <v>6.4937900330603541E-3</v>
      </c>
    </row>
    <row r="3498" spans="12:32">
      <c r="L3498" s="165">
        <v>37.747399999999999</v>
      </c>
      <c r="M3498">
        <f t="shared" si="113"/>
        <v>6.8276278100764263E-3</v>
      </c>
      <c r="AE3498" s="165">
        <v>16.389700000000001</v>
      </c>
      <c r="AF3498">
        <f t="shared" si="112"/>
        <v>6.4939074958291158E-3</v>
      </c>
    </row>
    <row r="3499" spans="12:32">
      <c r="L3499" s="165">
        <v>46.584200000000003</v>
      </c>
      <c r="M3499">
        <f t="shared" si="113"/>
        <v>6.7029828572184539E-3</v>
      </c>
      <c r="AE3499" s="165">
        <v>16.3903</v>
      </c>
      <c r="AF3499">
        <f t="shared" si="112"/>
        <v>6.4939288506942984E-3</v>
      </c>
    </row>
    <row r="3500" spans="12:32">
      <c r="L3500" s="165">
        <v>13.477399999999999</v>
      </c>
      <c r="M3500">
        <f t="shared" si="113"/>
        <v>6.3831255988229824E-3</v>
      </c>
      <c r="AE3500" s="165">
        <v>16.391100000000002</v>
      </c>
      <c r="AF3500">
        <f t="shared" si="112"/>
        <v>6.4939573228896931E-3</v>
      </c>
    </row>
    <row r="3501" spans="12:32">
      <c r="L3501" s="165">
        <v>31.283200000000001</v>
      </c>
      <c r="M3501">
        <f t="shared" si="113"/>
        <v>6.8205439866800945E-3</v>
      </c>
      <c r="AE3501" s="166">
        <v>16.3935</v>
      </c>
      <c r="AF3501">
        <f t="shared" si="112"/>
        <v>6.4940427329053235E-3</v>
      </c>
    </row>
    <row r="3502" spans="12:32">
      <c r="L3502" s="165">
        <v>10.0619</v>
      </c>
      <c r="M3502">
        <f t="shared" si="113"/>
        <v>6.2357972837073887E-3</v>
      </c>
      <c r="AE3502" s="165">
        <v>16.395</v>
      </c>
      <c r="AF3502">
        <f t="shared" si="112"/>
        <v>6.4940961091600451E-3</v>
      </c>
    </row>
    <row r="3503" spans="12:32">
      <c r="L3503" s="165">
        <v>34.828400000000002</v>
      </c>
      <c r="M3503">
        <f t="shared" si="113"/>
        <v>6.8348005049545871E-3</v>
      </c>
      <c r="AE3503" s="165">
        <v>16.397500000000001</v>
      </c>
      <c r="AF3503">
        <f t="shared" si="112"/>
        <v>6.4941850610286157E-3</v>
      </c>
    </row>
    <row r="3504" spans="12:32">
      <c r="L3504" s="165">
        <v>20.247399999999999</v>
      </c>
      <c r="M3504">
        <f t="shared" si="113"/>
        <v>6.6182020152012917E-3</v>
      </c>
      <c r="AE3504" s="165">
        <v>16.3995</v>
      </c>
      <c r="AF3504">
        <f t="shared" si="112"/>
        <v>6.4942562148228309E-3</v>
      </c>
    </row>
    <row r="3505" spans="12:32">
      <c r="L3505" s="165">
        <v>9.7085000000000008</v>
      </c>
      <c r="M3505">
        <f t="shared" si="113"/>
        <v>6.2195329010984093E-3</v>
      </c>
      <c r="AE3505" s="165">
        <v>16.403099999999998</v>
      </c>
      <c r="AF3505">
        <f t="shared" si="112"/>
        <v>6.4943842744021648E-3</v>
      </c>
    </row>
    <row r="3506" spans="12:32">
      <c r="L3506" s="165">
        <v>16.218299999999999</v>
      </c>
      <c r="M3506">
        <f t="shared" si="113"/>
        <v>6.4877819269762611E-3</v>
      </c>
      <c r="AE3506" s="165">
        <v>16.409600000000001</v>
      </c>
      <c r="AF3506">
        <f t="shared" si="112"/>
        <v>6.4946154369084977E-3</v>
      </c>
    </row>
    <row r="3507" spans="12:32">
      <c r="L3507" s="165">
        <v>28.1845</v>
      </c>
      <c r="M3507">
        <f t="shared" si="113"/>
        <v>6.7875682518701193E-3</v>
      </c>
      <c r="AE3507" s="166">
        <v>16.4146</v>
      </c>
      <c r="AF3507">
        <f t="shared" si="112"/>
        <v>6.4947932050122975E-3</v>
      </c>
    </row>
    <row r="3508" spans="12:32">
      <c r="L3508" s="165">
        <v>22.408000000000001</v>
      </c>
      <c r="M3508">
        <f t="shared" si="113"/>
        <v>6.6761002094779219E-3</v>
      </c>
      <c r="AE3508" s="165">
        <v>16.4148</v>
      </c>
      <c r="AF3508">
        <f t="shared" si="112"/>
        <v>6.4948003148463506E-3</v>
      </c>
    </row>
    <row r="3509" spans="12:32">
      <c r="L3509" s="165">
        <v>35.194899999999997</v>
      </c>
      <c r="M3509">
        <f t="shared" si="113"/>
        <v>6.8348378222856743E-3</v>
      </c>
      <c r="AE3509" s="165">
        <v>16.415400000000002</v>
      </c>
      <c r="AF3509">
        <f t="shared" si="112"/>
        <v>6.494821643937684E-3</v>
      </c>
    </row>
    <row r="3510" spans="12:32">
      <c r="L3510" s="165">
        <v>375.69900000000001</v>
      </c>
      <c r="M3510">
        <f t="shared" si="113"/>
        <v>2.7484922755041465E-10</v>
      </c>
      <c r="AE3510" s="165">
        <v>16.4162</v>
      </c>
      <c r="AF3510">
        <f t="shared" si="112"/>
        <v>6.4948500817675189E-3</v>
      </c>
    </row>
    <row r="3511" spans="12:32">
      <c r="L3511" s="165">
        <v>252.417</v>
      </c>
      <c r="M3511">
        <f t="shared" si="113"/>
        <v>6.6618124697851942E-6</v>
      </c>
      <c r="AE3511" s="165">
        <v>16.4176</v>
      </c>
      <c r="AF3511">
        <f t="shared" si="112"/>
        <v>6.4948998453335108E-3</v>
      </c>
    </row>
    <row r="3512" spans="12:32">
      <c r="L3512" s="165">
        <v>257.30399999999997</v>
      </c>
      <c r="M3512">
        <f t="shared" si="113"/>
        <v>4.860325973991203E-6</v>
      </c>
      <c r="AE3512" s="165">
        <v>16.427299999999999</v>
      </c>
      <c r="AF3512">
        <f t="shared" si="112"/>
        <v>6.495244543592211E-3</v>
      </c>
    </row>
    <row r="3513" spans="12:32">
      <c r="L3513" s="165">
        <v>46.471499999999999</v>
      </c>
      <c r="M3513">
        <f t="shared" si="113"/>
        <v>6.7055256084296647E-3</v>
      </c>
      <c r="AE3513" s="166">
        <v>16.4284</v>
      </c>
      <c r="AF3513">
        <f t="shared" si="112"/>
        <v>6.4952836229157538E-3</v>
      </c>
    </row>
    <row r="3514" spans="12:32">
      <c r="L3514" s="165">
        <v>39.977800000000002</v>
      </c>
      <c r="M3514">
        <f t="shared" si="113"/>
        <v>6.8106626878015209E-3</v>
      </c>
      <c r="AE3514" s="165">
        <v>16.428999999999998</v>
      </c>
      <c r="AF3514">
        <f t="shared" si="112"/>
        <v>6.4953049380371969E-3</v>
      </c>
    </row>
    <row r="3515" spans="12:32">
      <c r="L3515" s="165">
        <v>7.0303899999999997</v>
      </c>
      <c r="M3515">
        <f t="shared" si="113"/>
        <v>6.0903892550686969E-3</v>
      </c>
      <c r="AE3515" s="165">
        <v>16.433900000000001</v>
      </c>
      <c r="AF3515">
        <f t="shared" si="112"/>
        <v>6.4954789884563609E-3</v>
      </c>
    </row>
    <row r="3516" spans="12:32">
      <c r="L3516" s="165">
        <v>25.2925</v>
      </c>
      <c r="M3516">
        <f t="shared" si="113"/>
        <v>6.7397774106108099E-3</v>
      </c>
      <c r="AE3516" s="165">
        <v>16.435400000000001</v>
      </c>
      <c r="AF3516">
        <f t="shared" si="112"/>
        <v>6.4955322609777637E-3</v>
      </c>
    </row>
    <row r="3517" spans="12:32">
      <c r="L3517" s="165">
        <v>8.2757000000000005</v>
      </c>
      <c r="M3517">
        <f t="shared" si="113"/>
        <v>6.1517142199315061E-3</v>
      </c>
      <c r="AE3517" s="165">
        <v>16.437899999999999</v>
      </c>
      <c r="AF3517">
        <f t="shared" si="112"/>
        <v>6.4956210399513617E-3</v>
      </c>
    </row>
    <row r="3518" spans="12:32">
      <c r="L3518" s="165">
        <v>15.705</v>
      </c>
      <c r="M3518">
        <f t="shared" si="113"/>
        <v>6.4691382401382627E-3</v>
      </c>
      <c r="AE3518" s="165">
        <v>16.439</v>
      </c>
      <c r="AF3518">
        <f t="shared" si="112"/>
        <v>6.4956600993090648E-3</v>
      </c>
    </row>
    <row r="3519" spans="12:32">
      <c r="L3519" s="165">
        <v>18.026599999999998</v>
      </c>
      <c r="M3519">
        <f t="shared" si="113"/>
        <v>6.5498539520763132E-3</v>
      </c>
      <c r="AE3519" s="165">
        <v>16.441800000000001</v>
      </c>
      <c r="AF3519">
        <f t="shared" si="112"/>
        <v>6.4957595137782537E-3</v>
      </c>
    </row>
    <row r="3520" spans="12:32">
      <c r="L3520" s="165">
        <v>14.187200000000001</v>
      </c>
      <c r="M3520">
        <f t="shared" si="113"/>
        <v>6.4114213260696509E-3</v>
      </c>
      <c r="AE3520" s="165">
        <v>16.442699999999999</v>
      </c>
      <c r="AF3520">
        <f t="shared" si="112"/>
        <v>6.4957914655776215E-3</v>
      </c>
    </row>
    <row r="3521" spans="12:32">
      <c r="L3521" s="165">
        <v>24.127099999999999</v>
      </c>
      <c r="M3521">
        <f t="shared" si="113"/>
        <v>6.7159520243573537E-3</v>
      </c>
      <c r="AE3521" s="178">
        <v>16.4451</v>
      </c>
      <c r="AF3521">
        <f t="shared" si="112"/>
        <v>6.4958766635938832E-3</v>
      </c>
    </row>
    <row r="3522" spans="12:32">
      <c r="L3522" s="165">
        <v>20.2667</v>
      </c>
      <c r="M3522">
        <f t="shared" si="113"/>
        <v>6.6187571173059404E-3</v>
      </c>
      <c r="AE3522" s="165">
        <v>16.4496</v>
      </c>
      <c r="AF3522">
        <f t="shared" si="112"/>
        <v>6.4960363832844191E-3</v>
      </c>
    </row>
    <row r="3523" spans="12:32">
      <c r="L3523" s="165">
        <v>39.386000000000003</v>
      </c>
      <c r="M3523">
        <f t="shared" si="113"/>
        <v>6.8161299727716833E-3</v>
      </c>
      <c r="AE3523" s="165">
        <v>16.450700000000001</v>
      </c>
      <c r="AF3523">
        <f t="shared" si="112"/>
        <v>6.4960754206000188E-3</v>
      </c>
    </row>
    <row r="3524" spans="12:32">
      <c r="L3524" s="165">
        <v>14.5276</v>
      </c>
      <c r="M3524">
        <f t="shared" si="113"/>
        <v>6.4246985420438191E-3</v>
      </c>
      <c r="AE3524" s="165">
        <v>16.459299999999999</v>
      </c>
      <c r="AF3524">
        <f t="shared" si="112"/>
        <v>6.4963805499842694E-3</v>
      </c>
    </row>
    <row r="3525" spans="12:32">
      <c r="L3525" s="165">
        <v>15.506500000000001</v>
      </c>
      <c r="M3525">
        <f t="shared" si="113"/>
        <v>6.4618088557981609E-3</v>
      </c>
      <c r="AE3525" s="165">
        <v>16.4633</v>
      </c>
      <c r="AF3525">
        <f t="shared" ref="AF3525:AF3588" si="114">NORMDIST(AE3525,$N$9,$O$9,FALSE)</f>
        <v>6.4965224274585029E-3</v>
      </c>
    </row>
    <row r="3526" spans="12:32">
      <c r="L3526" s="165">
        <v>21.097799999999999</v>
      </c>
      <c r="M3526">
        <f t="shared" si="113"/>
        <v>6.6420162635053414E-3</v>
      </c>
      <c r="AE3526" s="165">
        <v>16.465399999999999</v>
      </c>
      <c r="AF3526">
        <f t="shared" si="114"/>
        <v>6.4965969021592521E-3</v>
      </c>
    </row>
    <row r="3527" spans="12:32">
      <c r="L3527" s="165">
        <v>7.1227999999999998</v>
      </c>
      <c r="M3527">
        <f t="shared" si="113"/>
        <v>6.095014186174974E-3</v>
      </c>
      <c r="AE3527" s="165">
        <v>16.465900000000001</v>
      </c>
      <c r="AF3527">
        <f t="shared" si="114"/>
        <v>6.4966146331172188E-3</v>
      </c>
    </row>
    <row r="3528" spans="12:32">
      <c r="L3528" s="165">
        <v>28.6066</v>
      </c>
      <c r="M3528">
        <f t="shared" si="113"/>
        <v>6.7931770320589537E-3</v>
      </c>
      <c r="AE3528" s="165">
        <v>16.467099999999999</v>
      </c>
      <c r="AF3528">
        <f t="shared" si="114"/>
        <v>6.4966571856687376E-3</v>
      </c>
    </row>
    <row r="3529" spans="12:32">
      <c r="L3529" s="165">
        <v>19.5246</v>
      </c>
      <c r="M3529">
        <f t="shared" ref="M3529:M3592" si="115">NORMDIST(L3529,$N$9,$O$9,FALSE)</f>
        <v>6.5969271605560032E-3</v>
      </c>
      <c r="AE3529" s="165">
        <v>16.469899999999999</v>
      </c>
      <c r="AF3529">
        <f t="shared" si="114"/>
        <v>6.4967564653607068E-3</v>
      </c>
    </row>
    <row r="3530" spans="12:32">
      <c r="L3530" s="165">
        <v>23.9834</v>
      </c>
      <c r="M3530">
        <f t="shared" si="115"/>
        <v>6.7128347349579322E-3</v>
      </c>
      <c r="AE3530" s="165">
        <v>16.4711</v>
      </c>
      <c r="AF3530">
        <f t="shared" si="114"/>
        <v>6.4967990096878895E-3</v>
      </c>
    </row>
    <row r="3531" spans="12:32">
      <c r="L3531" s="165">
        <v>16.602599999999999</v>
      </c>
      <c r="M3531">
        <f t="shared" si="115"/>
        <v>6.5014461972893716E-3</v>
      </c>
      <c r="AE3531" s="165">
        <v>16.476299999999998</v>
      </c>
      <c r="AF3531">
        <f t="shared" si="114"/>
        <v>6.4969833399260105E-3</v>
      </c>
    </row>
    <row r="3532" spans="12:32">
      <c r="L3532" s="165">
        <v>38.943600000000004</v>
      </c>
      <c r="M3532">
        <f t="shared" si="115"/>
        <v>6.8197619638088562E-3</v>
      </c>
      <c r="AE3532" s="165">
        <v>16.4771</v>
      </c>
      <c r="AF3532">
        <f t="shared" si="114"/>
        <v>6.4970116943115575E-3</v>
      </c>
    </row>
    <row r="3533" spans="12:32">
      <c r="L3533" s="165">
        <v>15.2765</v>
      </c>
      <c r="M3533">
        <f t="shared" si="115"/>
        <v>6.453233414791682E-3</v>
      </c>
      <c r="AE3533" s="165">
        <v>16.478000000000002</v>
      </c>
      <c r="AF3533">
        <f t="shared" si="114"/>
        <v>6.4970435916843422E-3</v>
      </c>
    </row>
    <row r="3534" spans="12:32">
      <c r="L3534" s="165">
        <v>13.745699999999999</v>
      </c>
      <c r="M3534">
        <f t="shared" si="115"/>
        <v>6.3939176516281818E-3</v>
      </c>
      <c r="AE3534" s="165">
        <v>16.4786</v>
      </c>
      <c r="AF3534">
        <f t="shared" si="114"/>
        <v>6.4970648558283738E-3</v>
      </c>
    </row>
    <row r="3535" spans="12:32">
      <c r="L3535" s="165">
        <v>13.086399999999999</v>
      </c>
      <c r="M3535">
        <f t="shared" si="115"/>
        <v>6.3671897968446221E-3</v>
      </c>
      <c r="AE3535" s="165">
        <v>16.479600000000001</v>
      </c>
      <c r="AF3535">
        <f t="shared" si="114"/>
        <v>6.497100294697457E-3</v>
      </c>
    </row>
    <row r="3536" spans="12:32">
      <c r="L3536" s="165">
        <v>32.7057</v>
      </c>
      <c r="M3536">
        <f t="shared" si="115"/>
        <v>6.8292865113982236E-3</v>
      </c>
      <c r="AE3536" s="166">
        <v>16.480499999999999</v>
      </c>
      <c r="AF3536">
        <f t="shared" si="114"/>
        <v>6.4971321882143869E-3</v>
      </c>
    </row>
    <row r="3537" spans="12:32">
      <c r="L3537" s="165">
        <v>19.956600000000002</v>
      </c>
      <c r="M3537">
        <f t="shared" si="115"/>
        <v>6.6097562496406376E-3</v>
      </c>
      <c r="AE3537" s="166">
        <v>16.4819</v>
      </c>
      <c r="AF3537">
        <f t="shared" si="114"/>
        <v>6.4971817975926615E-3</v>
      </c>
    </row>
    <row r="3538" spans="12:32">
      <c r="L3538" s="165">
        <v>35.5167</v>
      </c>
      <c r="M3538">
        <f t="shared" si="115"/>
        <v>6.83464841319123E-3</v>
      </c>
      <c r="AE3538" s="165">
        <v>16.482500000000002</v>
      </c>
      <c r="AF3538">
        <f t="shared" si="114"/>
        <v>6.4972030577265015E-3</v>
      </c>
    </row>
    <row r="3539" spans="12:32">
      <c r="L3539" s="165">
        <v>28.079599999999999</v>
      </c>
      <c r="M3539">
        <f t="shared" si="115"/>
        <v>6.7861200226001098E-3</v>
      </c>
      <c r="AE3539" s="165">
        <v>16.4894</v>
      </c>
      <c r="AF3539">
        <f t="shared" si="114"/>
        <v>6.4974475049187647E-3</v>
      </c>
    </row>
    <row r="3540" spans="12:32">
      <c r="L3540" s="165">
        <v>23.2334</v>
      </c>
      <c r="M3540">
        <f t="shared" si="115"/>
        <v>6.6959297157957237E-3</v>
      </c>
      <c r="AE3540" s="165">
        <v>16.4895</v>
      </c>
      <c r="AF3540">
        <f t="shared" si="114"/>
        <v>6.4974510470318094E-3</v>
      </c>
    </row>
    <row r="3541" spans="12:32">
      <c r="L3541" s="165">
        <v>18.790600000000001</v>
      </c>
      <c r="M3541">
        <f t="shared" si="115"/>
        <v>6.5743608404900556E-3</v>
      </c>
      <c r="AE3541" s="165">
        <v>16.4922</v>
      </c>
      <c r="AF3541">
        <f t="shared" si="114"/>
        <v>6.4975466776048263E-3</v>
      </c>
    </row>
    <row r="3542" spans="12:32">
      <c r="L3542" s="165">
        <v>41.531399999999998</v>
      </c>
      <c r="M3542">
        <f t="shared" si="115"/>
        <v>6.7930070493782543E-3</v>
      </c>
      <c r="AE3542" s="165">
        <v>16.493500000000001</v>
      </c>
      <c r="AF3542">
        <f t="shared" si="114"/>
        <v>6.4975927174981277E-3</v>
      </c>
    </row>
    <row r="3543" spans="12:32">
      <c r="L3543" s="165">
        <v>43.9223</v>
      </c>
      <c r="M3543">
        <f t="shared" si="115"/>
        <v>6.7565673051630639E-3</v>
      </c>
      <c r="AE3543" s="165">
        <v>16.494299999999999</v>
      </c>
      <c r="AF3543">
        <f t="shared" si="114"/>
        <v>6.4976210483002721E-3</v>
      </c>
    </row>
    <row r="3544" spans="12:32">
      <c r="L3544" s="165">
        <v>13.095000000000001</v>
      </c>
      <c r="M3544">
        <f t="shared" si="115"/>
        <v>6.3675429479470155E-3</v>
      </c>
      <c r="AE3544" s="165">
        <v>16.4999</v>
      </c>
      <c r="AF3544">
        <f t="shared" si="114"/>
        <v>6.4978193331962858E-3</v>
      </c>
    </row>
    <row r="3545" spans="12:32">
      <c r="L3545" s="165">
        <v>13.8772</v>
      </c>
      <c r="M3545">
        <f t="shared" si="115"/>
        <v>6.399164371586402E-3</v>
      </c>
      <c r="AE3545" s="165">
        <v>16.4999</v>
      </c>
      <c r="AF3545">
        <f t="shared" si="114"/>
        <v>6.4978193331962858E-3</v>
      </c>
    </row>
    <row r="3546" spans="12:32">
      <c r="L3546" s="165">
        <v>24.450399999999998</v>
      </c>
      <c r="M3546">
        <f t="shared" si="115"/>
        <v>6.7228217101675701E-3</v>
      </c>
      <c r="AE3546" s="165">
        <v>16.502300000000002</v>
      </c>
      <c r="AF3546">
        <f t="shared" si="114"/>
        <v>6.4979042959799832E-3</v>
      </c>
    </row>
    <row r="3547" spans="12:32">
      <c r="L3547" s="165">
        <v>28.858599999999999</v>
      </c>
      <c r="M3547">
        <f t="shared" si="115"/>
        <v>6.7963583270962916E-3</v>
      </c>
      <c r="AE3547" s="165">
        <v>16.512</v>
      </c>
      <c r="AF3547">
        <f t="shared" si="114"/>
        <v>6.4982475866155864E-3</v>
      </c>
    </row>
    <row r="3548" spans="12:32">
      <c r="L3548" s="165">
        <v>10.8895</v>
      </c>
      <c r="M3548">
        <f t="shared" si="115"/>
        <v>6.27315229619847E-3</v>
      </c>
      <c r="AE3548" s="166">
        <v>16.515599999999999</v>
      </c>
      <c r="AF3548">
        <f t="shared" si="114"/>
        <v>6.4983749524006222E-3</v>
      </c>
    </row>
    <row r="3549" spans="12:32">
      <c r="L3549" s="165">
        <v>19.499500000000001</v>
      </c>
      <c r="M3549">
        <f t="shared" si="115"/>
        <v>6.5961714258797243E-3</v>
      </c>
      <c r="AE3549" s="165">
        <v>16.518999999999998</v>
      </c>
      <c r="AF3549">
        <f t="shared" si="114"/>
        <v>6.4984952219023446E-3</v>
      </c>
    </row>
    <row r="3550" spans="12:32">
      <c r="L3550" s="165">
        <v>58.642699999999998</v>
      </c>
      <c r="M3550">
        <f t="shared" si="115"/>
        <v>6.2992598780734948E-3</v>
      </c>
      <c r="AE3550" s="165">
        <v>16.521000000000001</v>
      </c>
      <c r="AF3550">
        <f t="shared" si="114"/>
        <v>6.4985659594075434E-3</v>
      </c>
    </row>
    <row r="3551" spans="12:32">
      <c r="L3551" s="165">
        <v>20.330400000000001</v>
      </c>
      <c r="M3551">
        <f t="shared" si="115"/>
        <v>6.6205844351658631E-3</v>
      </c>
      <c r="AE3551" s="165">
        <v>16.522500000000001</v>
      </c>
      <c r="AF3551">
        <f t="shared" si="114"/>
        <v>6.4986190080346187E-3</v>
      </c>
    </row>
    <row r="3552" spans="12:32">
      <c r="L3552" s="165">
        <v>17.883800000000001</v>
      </c>
      <c r="M3552">
        <f t="shared" si="115"/>
        <v>6.5451591023083485E-3</v>
      </c>
      <c r="AE3552" s="165">
        <v>16.5242</v>
      </c>
      <c r="AF3552">
        <f t="shared" si="114"/>
        <v>6.4986791251470831E-3</v>
      </c>
    </row>
    <row r="3553" spans="12:32">
      <c r="L3553" s="165">
        <v>20.673200000000001</v>
      </c>
      <c r="M3553">
        <f t="shared" si="115"/>
        <v>6.630291171758642E-3</v>
      </c>
      <c r="AE3553" s="165">
        <v>16.524799999999999</v>
      </c>
      <c r="AF3553">
        <f t="shared" si="114"/>
        <v>6.4987003417680839E-3</v>
      </c>
    </row>
    <row r="3554" spans="12:32">
      <c r="L3554" s="165">
        <v>10.037800000000001</v>
      </c>
      <c r="M3554">
        <f t="shared" si="115"/>
        <v>6.2346940508553579E-3</v>
      </c>
      <c r="AE3554" s="166">
        <v>16.528600000000001</v>
      </c>
      <c r="AF3554">
        <f t="shared" si="114"/>
        <v>6.4988346993625854E-3</v>
      </c>
    </row>
    <row r="3555" spans="12:32">
      <c r="L3555" s="165">
        <v>13.4719</v>
      </c>
      <c r="M3555">
        <f t="shared" si="115"/>
        <v>6.3829031477482144E-3</v>
      </c>
      <c r="AE3555" s="166">
        <v>16.529800000000002</v>
      </c>
      <c r="AF3555">
        <f t="shared" si="114"/>
        <v>6.4988771229310743E-3</v>
      </c>
    </row>
    <row r="3556" spans="12:32">
      <c r="L3556" s="165">
        <v>19.854099999999999</v>
      </c>
      <c r="M3556">
        <f t="shared" si="115"/>
        <v>6.6067428021655949E-3</v>
      </c>
      <c r="AE3556" s="165">
        <v>16.533200000000001</v>
      </c>
      <c r="AF3556">
        <f t="shared" si="114"/>
        <v>6.4989973096283666E-3</v>
      </c>
    </row>
    <row r="3557" spans="12:32">
      <c r="L3557" s="165">
        <v>295.65100000000001</v>
      </c>
      <c r="M3557">
        <f t="shared" si="115"/>
        <v>3.2104491788288289E-7</v>
      </c>
      <c r="AE3557" s="165">
        <v>16.533799999999999</v>
      </c>
      <c r="AF3557">
        <f t="shared" si="114"/>
        <v>6.499018516987148E-3</v>
      </c>
    </row>
    <row r="3558" spans="12:32">
      <c r="L3558" s="165">
        <v>78.248699999999999</v>
      </c>
      <c r="M3558">
        <f t="shared" si="115"/>
        <v>5.1982350313365469E-3</v>
      </c>
      <c r="AE3558" s="165">
        <v>16.5351</v>
      </c>
      <c r="AF3558">
        <f t="shared" si="114"/>
        <v>6.499064464146013E-3</v>
      </c>
    </row>
    <row r="3559" spans="12:32">
      <c r="L3559" s="165">
        <v>75.290499999999994</v>
      </c>
      <c r="M3559">
        <f t="shared" si="115"/>
        <v>5.3899343116353051E-3</v>
      </c>
      <c r="AE3559" s="165">
        <v>16.548100000000002</v>
      </c>
      <c r="AF3559">
        <f t="shared" si="114"/>
        <v>6.4995237762764521E-3</v>
      </c>
    </row>
    <row r="3560" spans="12:32">
      <c r="L3560" s="165">
        <v>27.1128</v>
      </c>
      <c r="M3560">
        <f t="shared" si="115"/>
        <v>6.7717573065298273E-3</v>
      </c>
      <c r="AE3560" s="166">
        <v>16.5487</v>
      </c>
      <c r="AF3560">
        <f t="shared" si="114"/>
        <v>6.4995449682978979E-3</v>
      </c>
    </row>
    <row r="3561" spans="12:32">
      <c r="L3561" s="165">
        <v>28.257400000000001</v>
      </c>
      <c r="M3561">
        <f t="shared" si="115"/>
        <v>6.7885619637408998E-3</v>
      </c>
      <c r="AE3561" s="165">
        <v>16.552099999999999</v>
      </c>
      <c r="AF3561">
        <f t="shared" si="114"/>
        <v>6.4996650447516711E-3</v>
      </c>
    </row>
    <row r="3562" spans="12:32">
      <c r="L3562" s="165">
        <v>15.4198</v>
      </c>
      <c r="M3562">
        <f t="shared" si="115"/>
        <v>6.4585867263735695E-3</v>
      </c>
      <c r="AE3562" s="165">
        <v>16.555599999999998</v>
      </c>
      <c r="AF3562">
        <f t="shared" si="114"/>
        <v>6.4997886321460953E-3</v>
      </c>
    </row>
    <row r="3563" spans="12:32">
      <c r="L3563" s="165">
        <v>31.840800000000002</v>
      </c>
      <c r="M3563">
        <f t="shared" si="115"/>
        <v>6.824452601782007E-3</v>
      </c>
      <c r="AE3563" s="165">
        <v>16.556999999999999</v>
      </c>
      <c r="AF3563">
        <f t="shared" si="114"/>
        <v>6.499838061217969E-3</v>
      </c>
    </row>
    <row r="3564" spans="12:32">
      <c r="L3564" s="165">
        <v>31.2422</v>
      </c>
      <c r="M3564">
        <f t="shared" si="115"/>
        <v>6.8202321111854071E-3</v>
      </c>
      <c r="AE3564" s="166">
        <v>16.564299999999999</v>
      </c>
      <c r="AF3564">
        <f t="shared" si="114"/>
        <v>6.500095744025697E-3</v>
      </c>
    </row>
    <row r="3565" spans="12:32">
      <c r="L3565" s="165">
        <v>32.986600000000003</v>
      </c>
      <c r="M3565">
        <f t="shared" si="115"/>
        <v>6.8305345408563277E-3</v>
      </c>
      <c r="AE3565" s="178">
        <v>16.564499999999999</v>
      </c>
      <c r="AF3565">
        <f t="shared" si="114"/>
        <v>6.5001028025414862E-3</v>
      </c>
    </row>
    <row r="3566" spans="12:32">
      <c r="L3566" s="165">
        <v>17.458500000000001</v>
      </c>
      <c r="M3566">
        <f t="shared" si="115"/>
        <v>6.5309648121608414E-3</v>
      </c>
      <c r="AE3566" s="165">
        <v>16.564599999999999</v>
      </c>
      <c r="AF3566">
        <f t="shared" si="114"/>
        <v>6.5001063317736366E-3</v>
      </c>
    </row>
    <row r="3567" spans="12:32">
      <c r="L3567" s="165">
        <v>15.5677</v>
      </c>
      <c r="M3567">
        <f t="shared" si="115"/>
        <v>6.4640756810129454E-3</v>
      </c>
      <c r="AE3567" s="165">
        <v>16.571000000000002</v>
      </c>
      <c r="AF3567">
        <f t="shared" si="114"/>
        <v>6.5003321669309848E-3</v>
      </c>
    </row>
    <row r="3568" spans="12:32">
      <c r="L3568" s="165">
        <v>23.154299999999999</v>
      </c>
      <c r="M3568">
        <f t="shared" si="115"/>
        <v>6.6940848538092684E-3</v>
      </c>
      <c r="AE3568" s="166">
        <v>16.582899999999999</v>
      </c>
      <c r="AF3568">
        <f t="shared" si="114"/>
        <v>6.5007518922708448E-3</v>
      </c>
    </row>
    <row r="3569" spans="12:32">
      <c r="L3569" s="165">
        <v>14.680300000000001</v>
      </c>
      <c r="M3569">
        <f t="shared" si="115"/>
        <v>6.4305924353573948E-3</v>
      </c>
      <c r="AE3569" s="166">
        <v>16.588999999999999</v>
      </c>
      <c r="AF3569">
        <f t="shared" si="114"/>
        <v>6.5009669513446814E-3</v>
      </c>
    </row>
    <row r="3570" spans="12:32">
      <c r="L3570" s="165">
        <v>44.5383</v>
      </c>
      <c r="M3570">
        <f t="shared" si="115"/>
        <v>6.7453766599675554E-3</v>
      </c>
      <c r="AE3570" s="165">
        <v>16.589200000000002</v>
      </c>
      <c r="AF3570">
        <f t="shared" si="114"/>
        <v>6.5009740013801665E-3</v>
      </c>
    </row>
    <row r="3571" spans="12:32">
      <c r="L3571" s="165">
        <v>22.904399999999999</v>
      </c>
      <c r="M3571">
        <f t="shared" si="115"/>
        <v>6.6881790335543631E-3</v>
      </c>
      <c r="AE3571" s="166">
        <v>16.589300000000001</v>
      </c>
      <c r="AF3571">
        <f t="shared" si="114"/>
        <v>6.5009775263721523E-3</v>
      </c>
    </row>
    <row r="3572" spans="12:32">
      <c r="L3572" s="165">
        <v>26.383500000000002</v>
      </c>
      <c r="M3572">
        <f t="shared" si="115"/>
        <v>6.7597157395147276E-3</v>
      </c>
      <c r="AE3572" s="166">
        <v>16.5931</v>
      </c>
      <c r="AF3572">
        <f t="shared" si="114"/>
        <v>6.5011114633441169E-3</v>
      </c>
    </row>
    <row r="3573" spans="12:32">
      <c r="L3573" s="165">
        <v>20.226500000000001</v>
      </c>
      <c r="M3573">
        <f t="shared" si="115"/>
        <v>6.6176001307901612E-3</v>
      </c>
      <c r="AE3573" s="166">
        <v>16.597799999999999</v>
      </c>
      <c r="AF3573">
        <f t="shared" si="114"/>
        <v>6.5012770879302106E-3</v>
      </c>
    </row>
    <row r="3574" spans="12:32">
      <c r="L3574" s="165">
        <v>82.855599999999995</v>
      </c>
      <c r="M3574">
        <f t="shared" si="115"/>
        <v>4.8881162862312536E-3</v>
      </c>
      <c r="AE3574" s="165">
        <v>16.602</v>
      </c>
      <c r="AF3574">
        <f t="shared" si="114"/>
        <v>6.50142506078338E-3</v>
      </c>
    </row>
    <row r="3575" spans="12:32">
      <c r="L3575" s="165">
        <v>19.072600000000001</v>
      </c>
      <c r="M3575">
        <f t="shared" si="115"/>
        <v>6.5831447360180477E-3</v>
      </c>
      <c r="AE3575" s="165">
        <v>16.602599999999999</v>
      </c>
      <c r="AF3575">
        <f t="shared" si="114"/>
        <v>6.5014461972893716E-3</v>
      </c>
    </row>
    <row r="3576" spans="12:32">
      <c r="L3576" s="165">
        <v>19.655200000000001</v>
      </c>
      <c r="M3576">
        <f t="shared" si="115"/>
        <v>6.6008410883280407E-3</v>
      </c>
      <c r="AE3576" s="165">
        <v>16.606100000000001</v>
      </c>
      <c r="AF3576">
        <f t="shared" si="114"/>
        <v>6.5015694812515156E-3</v>
      </c>
    </row>
    <row r="3577" spans="12:32">
      <c r="L3577" s="165">
        <v>20.4818</v>
      </c>
      <c r="M3577">
        <f t="shared" si="115"/>
        <v>6.6248979037912522E-3</v>
      </c>
      <c r="AE3577" s="165">
        <v>16.607299999999999</v>
      </c>
      <c r="AF3577">
        <f t="shared" si="114"/>
        <v>6.5016117451951339E-3</v>
      </c>
    </row>
    <row r="3578" spans="12:32">
      <c r="L3578" s="165">
        <v>25.936499999999999</v>
      </c>
      <c r="M3578">
        <f t="shared" si="115"/>
        <v>6.7518248096249643E-3</v>
      </c>
      <c r="AE3578" s="165">
        <v>16.609400000000001</v>
      </c>
      <c r="AF3578">
        <f t="shared" si="114"/>
        <v>6.5016857011450293E-3</v>
      </c>
    </row>
    <row r="3579" spans="12:32">
      <c r="L3579" s="165">
        <v>21.7973</v>
      </c>
      <c r="M3579">
        <f t="shared" si="115"/>
        <v>6.6606091289915931E-3</v>
      </c>
      <c r="AE3579" s="165">
        <v>16.611699999999999</v>
      </c>
      <c r="AF3579">
        <f t="shared" si="114"/>
        <v>6.5017666918274521E-3</v>
      </c>
    </row>
    <row r="3580" spans="12:32">
      <c r="L3580" s="165">
        <v>12.052199999999999</v>
      </c>
      <c r="M3580">
        <f t="shared" si="115"/>
        <v>6.323862816479244E-3</v>
      </c>
      <c r="AE3580" s="165">
        <v>16.613600000000002</v>
      </c>
      <c r="AF3580">
        <f t="shared" si="114"/>
        <v>6.5018335903201585E-3</v>
      </c>
    </row>
    <row r="3581" spans="12:32">
      <c r="L3581" s="165">
        <v>55.024700000000003</v>
      </c>
      <c r="M3581">
        <f t="shared" si="115"/>
        <v>6.4465966197327319E-3</v>
      </c>
      <c r="AE3581" s="165">
        <v>16.614599999999999</v>
      </c>
      <c r="AF3581">
        <f t="shared" si="114"/>
        <v>6.5018687975624129E-3</v>
      </c>
    </row>
    <row r="3582" spans="12:32">
      <c r="L3582" s="165">
        <v>28.819700000000001</v>
      </c>
      <c r="M3582">
        <f t="shared" si="115"/>
        <v>6.7958754167532246E-3</v>
      </c>
      <c r="AE3582" s="165">
        <v>16.616700000000002</v>
      </c>
      <c r="AF3582">
        <f t="shared" si="114"/>
        <v>6.5019427271796855E-3</v>
      </c>
    </row>
    <row r="3583" spans="12:32">
      <c r="L3583" s="165">
        <v>33.43</v>
      </c>
      <c r="M3583">
        <f t="shared" si="115"/>
        <v>6.8321829895188957E-3</v>
      </c>
      <c r="AE3583" s="165">
        <v>16.616900000000001</v>
      </c>
      <c r="AF3583">
        <f t="shared" si="114"/>
        <v>6.5019497677005125E-3</v>
      </c>
    </row>
    <row r="3584" spans="12:32">
      <c r="L3584" s="165">
        <v>44.833100000000002</v>
      </c>
      <c r="M3584">
        <f t="shared" si="115"/>
        <v>6.7397621061008207E-3</v>
      </c>
      <c r="AE3584" s="165">
        <v>16.622199999999999</v>
      </c>
      <c r="AF3584">
        <f t="shared" si="114"/>
        <v>6.5021363164638095E-3</v>
      </c>
    </row>
    <row r="3585" spans="12:32">
      <c r="L3585" s="165">
        <v>269.642</v>
      </c>
      <c r="M3585">
        <f t="shared" si="115"/>
        <v>2.1253285865018322E-6</v>
      </c>
      <c r="AE3585" s="165">
        <v>16.622599999999998</v>
      </c>
      <c r="AF3585">
        <f t="shared" si="114"/>
        <v>6.5021503936572647E-3</v>
      </c>
    </row>
    <row r="3586" spans="12:32">
      <c r="L3586" s="165">
        <v>9.17075</v>
      </c>
      <c r="M3586">
        <f t="shared" si="115"/>
        <v>6.1944299350407701E-3</v>
      </c>
      <c r="AE3586" s="165">
        <v>16.623000000000001</v>
      </c>
      <c r="AF3586">
        <f t="shared" si="114"/>
        <v>6.5021644705758348E-3</v>
      </c>
    </row>
    <row r="3587" spans="12:32">
      <c r="L3587" s="165">
        <v>17.2667</v>
      </c>
      <c r="M3587">
        <f t="shared" si="115"/>
        <v>6.5244602722634446E-3</v>
      </c>
      <c r="AE3587" s="165">
        <v>16.6252</v>
      </c>
      <c r="AF3587">
        <f t="shared" si="114"/>
        <v>6.502241888714299E-3</v>
      </c>
    </row>
    <row r="3588" spans="12:32">
      <c r="L3588" s="165">
        <v>31.726099999999999</v>
      </c>
      <c r="M3588">
        <f t="shared" si="115"/>
        <v>6.8236992789356375E-3</v>
      </c>
      <c r="AE3588" s="166">
        <v>16.630700000000001</v>
      </c>
      <c r="AF3588">
        <f t="shared" si="114"/>
        <v>6.502435397678699E-3</v>
      </c>
    </row>
    <row r="3589" spans="12:32">
      <c r="L3589" s="165">
        <v>79.006500000000003</v>
      </c>
      <c r="M3589">
        <f t="shared" si="115"/>
        <v>5.1481063573267883E-3</v>
      </c>
      <c r="AE3589" s="165">
        <v>16.631699999999999</v>
      </c>
      <c r="AF3589">
        <f t="shared" ref="AF3589:AF3652" si="116">NORMDIST(AE3589,$N$9,$O$9,FALSE)</f>
        <v>6.5024705755425119E-3</v>
      </c>
    </row>
    <row r="3590" spans="12:32">
      <c r="L3590" s="165">
        <v>296.572</v>
      </c>
      <c r="M3590">
        <f t="shared" si="115"/>
        <v>2.9916971030372956E-7</v>
      </c>
      <c r="AE3590" s="165">
        <v>16.636099999999999</v>
      </c>
      <c r="AF3590">
        <f t="shared" si="116"/>
        <v>6.5026253377293798E-3</v>
      </c>
    </row>
    <row r="3591" spans="12:32">
      <c r="L3591" s="165">
        <v>15.901999999999999</v>
      </c>
      <c r="M3591">
        <f t="shared" si="115"/>
        <v>6.4763464032246802E-3</v>
      </c>
      <c r="AE3591" s="165">
        <v>16.6371</v>
      </c>
      <c r="AF3591">
        <f t="shared" si="116"/>
        <v>6.502660506313972E-3</v>
      </c>
    </row>
    <row r="3592" spans="12:32">
      <c r="L3592" s="165">
        <v>177.798</v>
      </c>
      <c r="M3592">
        <f t="shared" si="115"/>
        <v>3.4370278038672148E-4</v>
      </c>
      <c r="AE3592" s="166">
        <v>16.641100000000002</v>
      </c>
      <c r="AF3592">
        <f t="shared" si="116"/>
        <v>6.5028011634673316E-3</v>
      </c>
    </row>
    <row r="3593" spans="12:32">
      <c r="L3593" s="165">
        <v>45.596699999999998</v>
      </c>
      <c r="M3593">
        <f t="shared" ref="M3593:M3656" si="117">NORMDIST(L3593,$N$9,$O$9,FALSE)</f>
        <v>6.7244431976973187E-3</v>
      </c>
      <c r="AE3593" s="165">
        <v>16.6433</v>
      </c>
      <c r="AF3593">
        <f t="shared" si="116"/>
        <v>6.5028785131810195E-3</v>
      </c>
    </row>
    <row r="3594" spans="12:32">
      <c r="L3594" s="165">
        <v>14.0755</v>
      </c>
      <c r="M3594">
        <f t="shared" si="117"/>
        <v>6.4070229929787982E-3</v>
      </c>
      <c r="AE3594" s="165">
        <v>16.6434</v>
      </c>
      <c r="AF3594">
        <f t="shared" si="116"/>
        <v>6.5028820288794524E-3</v>
      </c>
    </row>
    <row r="3595" spans="12:32">
      <c r="L3595" s="165">
        <v>17.442599999999999</v>
      </c>
      <c r="M3595">
        <f t="shared" si="117"/>
        <v>6.5304280273317137E-3</v>
      </c>
      <c r="AE3595" s="165">
        <v>16.646699999999999</v>
      </c>
      <c r="AF3595">
        <f t="shared" si="116"/>
        <v>6.502998037285909E-3</v>
      </c>
    </row>
    <row r="3596" spans="12:32">
      <c r="L3596" s="165">
        <v>24.157599999999999</v>
      </c>
      <c r="M3596">
        <f t="shared" si="117"/>
        <v>6.7166086108993543E-3</v>
      </c>
      <c r="AE3596" s="165">
        <v>16.649699999999999</v>
      </c>
      <c r="AF3596">
        <f t="shared" si="116"/>
        <v>6.5031034832313643E-3</v>
      </c>
    </row>
    <row r="3597" spans="12:32">
      <c r="L3597" s="165">
        <v>269.19099999999997</v>
      </c>
      <c r="M3597">
        <f t="shared" si="117"/>
        <v>2.1922966502409255E-6</v>
      </c>
      <c r="AE3597" s="165">
        <v>16.649799999999999</v>
      </c>
      <c r="AF3597">
        <f t="shared" si="116"/>
        <v>6.503106997829796E-3</v>
      </c>
    </row>
    <row r="3598" spans="12:32">
      <c r="L3598" s="165">
        <v>15.1295</v>
      </c>
      <c r="M3598">
        <f t="shared" si="117"/>
        <v>6.4477061101858276E-3</v>
      </c>
      <c r="AE3598" s="165">
        <v>16.649999999999999</v>
      </c>
      <c r="AF3598">
        <f t="shared" si="116"/>
        <v>6.503114026975094E-3</v>
      </c>
    </row>
    <row r="3599" spans="12:32">
      <c r="L3599" s="165">
        <v>9.7194400000000005</v>
      </c>
      <c r="M3599">
        <f t="shared" si="117"/>
        <v>6.2200391713823728E-3</v>
      </c>
      <c r="AE3599" s="165">
        <v>16.655799999999999</v>
      </c>
      <c r="AF3599">
        <f t="shared" si="116"/>
        <v>6.5033178422796555E-3</v>
      </c>
    </row>
    <row r="3600" spans="12:32">
      <c r="L3600" s="165"/>
      <c r="M3600">
        <f t="shared" si="117"/>
        <v>5.7065367181851909E-3</v>
      </c>
      <c r="AE3600" s="165">
        <v>16.6615</v>
      </c>
      <c r="AF3600">
        <f t="shared" si="116"/>
        <v>6.5035180871860707E-3</v>
      </c>
    </row>
    <row r="3601" spans="12:32">
      <c r="L3601" s="165"/>
      <c r="M3601">
        <f t="shared" si="117"/>
        <v>5.7065367181851909E-3</v>
      </c>
      <c r="AE3601" s="165">
        <v>16.666</v>
      </c>
      <c r="AF3601">
        <f t="shared" si="116"/>
        <v>6.5036761358147066E-3</v>
      </c>
    </row>
    <row r="3602" spans="12:32">
      <c r="L3602" s="165"/>
      <c r="M3602">
        <f t="shared" si="117"/>
        <v>5.7065367181851909E-3</v>
      </c>
      <c r="AE3602" s="165">
        <v>16.669599999999999</v>
      </c>
      <c r="AF3602">
        <f t="shared" si="116"/>
        <v>6.5038025496498425E-3</v>
      </c>
    </row>
    <row r="3603" spans="12:32">
      <c r="L3603" s="165">
        <v>19.960999999999999</v>
      </c>
      <c r="M3603">
        <f t="shared" si="117"/>
        <v>6.6098851818674632E-3</v>
      </c>
      <c r="AE3603" s="165">
        <v>16.674499999999998</v>
      </c>
      <c r="AF3603">
        <f t="shared" si="116"/>
        <v>6.5039745771177842E-3</v>
      </c>
    </row>
    <row r="3604" spans="12:32">
      <c r="L3604" s="165">
        <v>105.238</v>
      </c>
      <c r="M3604">
        <f t="shared" si="117"/>
        <v>3.3177854899784638E-3</v>
      </c>
      <c r="AE3604" s="165">
        <v>16.677199999999999</v>
      </c>
      <c r="AF3604">
        <f t="shared" si="116"/>
        <v>6.5040693501206247E-3</v>
      </c>
    </row>
    <row r="3605" spans="12:32">
      <c r="L3605" s="165">
        <v>2.2356799999999999</v>
      </c>
      <c r="M3605">
        <f t="shared" si="117"/>
        <v>5.8350763255814097E-3</v>
      </c>
      <c r="AE3605" s="165">
        <v>16.678000000000001</v>
      </c>
      <c r="AF3605">
        <f t="shared" si="116"/>
        <v>6.5040974286028454E-3</v>
      </c>
    </row>
    <row r="3606" spans="12:32">
      <c r="L3606" s="165">
        <v>282.63799999999998</v>
      </c>
      <c r="M3606">
        <f t="shared" si="117"/>
        <v>8.4731178003305025E-7</v>
      </c>
      <c r="AE3606" s="165">
        <v>16.6784</v>
      </c>
      <c r="AF3606">
        <f t="shared" si="116"/>
        <v>6.5041114674312291E-3</v>
      </c>
    </row>
    <row r="3607" spans="12:32">
      <c r="L3607" s="165">
        <v>28.498899999999999</v>
      </c>
      <c r="M3607">
        <f t="shared" si="117"/>
        <v>6.7917792469902455E-3</v>
      </c>
      <c r="AE3607" s="165">
        <v>16.680499999999999</v>
      </c>
      <c r="AF3607">
        <f t="shared" si="116"/>
        <v>6.504185166765976E-3</v>
      </c>
    </row>
    <row r="3608" spans="12:32">
      <c r="L3608" s="165">
        <v>24.863800000000001</v>
      </c>
      <c r="M3608">
        <f t="shared" si="117"/>
        <v>6.7313152665650858E-3</v>
      </c>
      <c r="AE3608" s="165">
        <v>16.683800000000002</v>
      </c>
      <c r="AF3608">
        <f t="shared" si="116"/>
        <v>6.5043009646830489E-3</v>
      </c>
    </row>
    <row r="3609" spans="12:32">
      <c r="L3609" s="165">
        <v>48.854700000000001</v>
      </c>
      <c r="M3609">
        <f t="shared" si="117"/>
        <v>6.6466800402298831E-3</v>
      </c>
      <c r="AE3609" s="165">
        <v>16.6919</v>
      </c>
      <c r="AF3609">
        <f t="shared" si="116"/>
        <v>6.5045851165255793E-3</v>
      </c>
    </row>
    <row r="3610" spans="12:32">
      <c r="L3610" s="165">
        <v>17.1096</v>
      </c>
      <c r="M3610">
        <f t="shared" si="117"/>
        <v>6.5190849033791073E-3</v>
      </c>
      <c r="AE3610" s="165">
        <v>16.692599999999999</v>
      </c>
      <c r="AF3610">
        <f t="shared" si="116"/>
        <v>6.504609667559942E-3</v>
      </c>
    </row>
    <row r="3611" spans="12:32">
      <c r="L3611" s="165">
        <v>34.851999999999997</v>
      </c>
      <c r="M3611">
        <f t="shared" si="117"/>
        <v>6.834811025269988E-3</v>
      </c>
      <c r="AE3611" s="165">
        <v>16.6981</v>
      </c>
      <c r="AF3611">
        <f t="shared" si="116"/>
        <v>6.5048025392151878E-3</v>
      </c>
    </row>
    <row r="3612" spans="12:32">
      <c r="L3612" s="165">
        <v>8.6754999999999995</v>
      </c>
      <c r="M3612">
        <f t="shared" si="117"/>
        <v>6.170937224793927E-3</v>
      </c>
      <c r="AE3612" s="165">
        <v>16.701000000000001</v>
      </c>
      <c r="AF3612">
        <f t="shared" si="116"/>
        <v>6.5049042142259969E-3</v>
      </c>
    </row>
    <row r="3613" spans="12:32">
      <c r="L3613" s="165">
        <v>36.512599999999999</v>
      </c>
      <c r="M3613">
        <f t="shared" si="117"/>
        <v>6.8327462003085005E-3</v>
      </c>
      <c r="AE3613" s="165">
        <v>16.702100000000002</v>
      </c>
      <c r="AF3613">
        <f t="shared" si="116"/>
        <v>6.5049427768246086E-3</v>
      </c>
    </row>
    <row r="3614" spans="12:32">
      <c r="L3614" s="165">
        <v>19.424900000000001</v>
      </c>
      <c r="M3614">
        <f t="shared" si="117"/>
        <v>6.5939186115393051E-3</v>
      </c>
      <c r="AE3614" s="165">
        <v>16.7058</v>
      </c>
      <c r="AF3614">
        <f t="shared" si="116"/>
        <v>6.5050724721060771E-3</v>
      </c>
    </row>
    <row r="3615" spans="12:32">
      <c r="L3615" s="165">
        <v>10.3354</v>
      </c>
      <c r="M3615">
        <f t="shared" si="117"/>
        <v>6.2482564234021942E-3</v>
      </c>
      <c r="AE3615" s="165">
        <v>16.709399999999999</v>
      </c>
      <c r="AF3615">
        <f t="shared" si="116"/>
        <v>6.5051986395019959E-3</v>
      </c>
    </row>
    <row r="3616" spans="12:32">
      <c r="L3616" s="165">
        <v>31.4649</v>
      </c>
      <c r="M3616">
        <f t="shared" si="117"/>
        <v>6.8218857867149481E-3</v>
      </c>
      <c r="AE3616" s="165">
        <v>16.7118</v>
      </c>
      <c r="AF3616">
        <f t="shared" si="116"/>
        <v>6.505282738710815E-3</v>
      </c>
    </row>
    <row r="3617" spans="12:32">
      <c r="L3617" s="165">
        <v>16.282</v>
      </c>
      <c r="M3617">
        <f t="shared" si="117"/>
        <v>6.4900643252343466E-3</v>
      </c>
      <c r="AE3617" s="165">
        <v>16.712399999999999</v>
      </c>
      <c r="AF3617">
        <f t="shared" si="116"/>
        <v>6.5053037619644044E-3</v>
      </c>
    </row>
    <row r="3618" spans="12:32">
      <c r="L3618" s="165">
        <v>73.312600000000003</v>
      </c>
      <c r="M3618">
        <f t="shared" si="117"/>
        <v>5.514128703937124E-3</v>
      </c>
      <c r="AE3618" s="165">
        <v>16.715900000000001</v>
      </c>
      <c r="AF3618">
        <f t="shared" si="116"/>
        <v>6.5054263852639569E-3</v>
      </c>
    </row>
    <row r="3619" spans="12:32">
      <c r="L3619" s="165">
        <v>17.035900000000002</v>
      </c>
      <c r="M3619">
        <f t="shared" si="117"/>
        <v>6.5165484261395235E-3</v>
      </c>
      <c r="AE3619" s="166">
        <v>16.722100000000001</v>
      </c>
      <c r="AF3619">
        <f t="shared" si="116"/>
        <v>6.5056435519342858E-3</v>
      </c>
    </row>
    <row r="3620" spans="12:32">
      <c r="L3620" s="165">
        <v>110.71</v>
      </c>
      <c r="M3620">
        <f t="shared" si="117"/>
        <v>2.9511383531192485E-3</v>
      </c>
      <c r="AE3620" s="166">
        <v>16.7255</v>
      </c>
      <c r="AF3620">
        <f t="shared" si="116"/>
        <v>6.5057626152477104E-3</v>
      </c>
    </row>
    <row r="3621" spans="12:32">
      <c r="L3621" s="165">
        <v>42.118899999999996</v>
      </c>
      <c r="M3621">
        <f t="shared" si="117"/>
        <v>6.7850897269703088E-3</v>
      </c>
      <c r="AE3621" s="165">
        <v>16.726900000000001</v>
      </c>
      <c r="AF3621">
        <f t="shared" si="116"/>
        <v>6.5058116355350779E-3</v>
      </c>
    </row>
    <row r="3622" spans="12:32">
      <c r="L3622" s="165">
        <v>30.9513</v>
      </c>
      <c r="M3622">
        <f t="shared" si="117"/>
        <v>6.8179231176640149E-3</v>
      </c>
      <c r="AE3622" s="165">
        <v>16.727699999999999</v>
      </c>
      <c r="AF3622">
        <f t="shared" si="116"/>
        <v>6.5058396456132471E-3</v>
      </c>
    </row>
    <row r="3623" spans="12:32">
      <c r="L3623" s="165">
        <v>22.120999999999999</v>
      </c>
      <c r="M3623">
        <f t="shared" si="117"/>
        <v>6.6689065803541385E-3</v>
      </c>
      <c r="AE3623" s="165">
        <v>16.729199999999999</v>
      </c>
      <c r="AF3623">
        <f t="shared" si="116"/>
        <v>6.5058921615407756E-3</v>
      </c>
    </row>
    <row r="3624" spans="12:32">
      <c r="L3624" s="165">
        <v>35.699199999999998</v>
      </c>
      <c r="M3624">
        <f t="shared" si="117"/>
        <v>6.8344486835411663E-3</v>
      </c>
      <c r="AE3624" s="165">
        <v>16.730499999999999</v>
      </c>
      <c r="AF3624">
        <f t="shared" si="116"/>
        <v>6.5059376722120124E-3</v>
      </c>
    </row>
    <row r="3625" spans="12:32">
      <c r="L3625" s="165">
        <v>19.823599999999999</v>
      </c>
      <c r="M3625">
        <f t="shared" si="117"/>
        <v>6.6058424503712262E-3</v>
      </c>
      <c r="AE3625" s="165">
        <v>16.731999999999999</v>
      </c>
      <c r="AF3625">
        <f t="shared" si="116"/>
        <v>6.5059901809103272E-3</v>
      </c>
    </row>
    <row r="3626" spans="12:32">
      <c r="L3626" s="165">
        <v>50.045999999999999</v>
      </c>
      <c r="M3626">
        <f t="shared" si="117"/>
        <v>6.6133242506525641E-3</v>
      </c>
      <c r="AE3626" s="165">
        <v>16.738399999999999</v>
      </c>
      <c r="AF3626">
        <f t="shared" si="116"/>
        <v>6.5062141745073025E-3</v>
      </c>
    </row>
    <row r="3627" spans="12:32">
      <c r="L3627" s="165">
        <v>30.347999999999999</v>
      </c>
      <c r="M3627">
        <f t="shared" si="117"/>
        <v>6.8125975732102719E-3</v>
      </c>
      <c r="AE3627" s="165">
        <v>16.743500000000001</v>
      </c>
      <c r="AF3627">
        <f t="shared" si="116"/>
        <v>6.5063926189223983E-3</v>
      </c>
    </row>
    <row r="3628" spans="12:32">
      <c r="L3628" s="165">
        <v>41.832299999999996</v>
      </c>
      <c r="M3628">
        <f t="shared" si="117"/>
        <v>6.789036802799877E-3</v>
      </c>
      <c r="AE3628" s="166">
        <v>16.747</v>
      </c>
      <c r="AF3628">
        <f t="shared" si="116"/>
        <v>6.5065150548653285E-3</v>
      </c>
    </row>
    <row r="3629" spans="12:32">
      <c r="L3629" s="165">
        <v>17.590900000000001</v>
      </c>
      <c r="M3629">
        <f t="shared" si="117"/>
        <v>6.5354175241697371E-3</v>
      </c>
      <c r="AE3629" s="165">
        <v>16.7486</v>
      </c>
      <c r="AF3629">
        <f t="shared" si="116"/>
        <v>6.5065710185574265E-3</v>
      </c>
    </row>
    <row r="3630" spans="12:32">
      <c r="L3630" s="165">
        <v>24.8948</v>
      </c>
      <c r="M3630">
        <f t="shared" si="117"/>
        <v>6.731939002065767E-3</v>
      </c>
      <c r="AE3630" s="166">
        <v>16.751799999999999</v>
      </c>
      <c r="AF3630">
        <f t="shared" si="116"/>
        <v>6.5066829327180709E-3</v>
      </c>
    </row>
    <row r="3631" spans="12:32">
      <c r="L3631" s="165">
        <v>37.900199999999998</v>
      </c>
      <c r="M3631">
        <f t="shared" si="117"/>
        <v>6.8267822713341444E-3</v>
      </c>
      <c r="AE3631" s="165">
        <v>16.7544</v>
      </c>
      <c r="AF3631">
        <f t="shared" si="116"/>
        <v>6.5067738499905488E-3</v>
      </c>
    </row>
    <row r="3632" spans="12:32">
      <c r="L3632" s="165">
        <v>13.883800000000001</v>
      </c>
      <c r="M3632">
        <f t="shared" si="117"/>
        <v>6.3994269624692715E-3</v>
      </c>
      <c r="AE3632" s="165">
        <v>16.756900000000002</v>
      </c>
      <c r="AF3632">
        <f t="shared" si="116"/>
        <v>6.5068612594672845E-3</v>
      </c>
    </row>
    <row r="3633" spans="12:32">
      <c r="L3633" s="165">
        <v>22.6374</v>
      </c>
      <c r="M3633">
        <f t="shared" si="117"/>
        <v>6.6817395126442499E-3</v>
      </c>
      <c r="AE3633" s="165">
        <v>16.763300000000001</v>
      </c>
      <c r="AF3633">
        <f t="shared" si="116"/>
        <v>6.5070849786827197E-3</v>
      </c>
    </row>
    <row r="3634" spans="12:32">
      <c r="L3634" s="165">
        <v>26.055399999999999</v>
      </c>
      <c r="M3634">
        <f t="shared" si="117"/>
        <v>6.7539615301964069E-3</v>
      </c>
      <c r="AE3634" s="165">
        <v>16.767099999999999</v>
      </c>
      <c r="AF3634">
        <f t="shared" si="116"/>
        <v>6.5072177785904179E-3</v>
      </c>
    </row>
    <row r="3635" spans="12:32">
      <c r="L3635" s="165">
        <v>25.486599999999999</v>
      </c>
      <c r="M3635">
        <f t="shared" si="117"/>
        <v>6.7434926254448298E-3</v>
      </c>
      <c r="AE3635" s="165">
        <v>16.769100000000002</v>
      </c>
      <c r="AF3635">
        <f t="shared" si="116"/>
        <v>6.5072876632891472E-3</v>
      </c>
    </row>
    <row r="3636" spans="12:32">
      <c r="L3636" s="165">
        <v>19.0215</v>
      </c>
      <c r="M3636">
        <f t="shared" si="117"/>
        <v>6.5815635709084424E-3</v>
      </c>
      <c r="AE3636" s="165">
        <v>16.769200000000001</v>
      </c>
      <c r="AF3636">
        <f t="shared" si="116"/>
        <v>6.5072911573432323E-3</v>
      </c>
    </row>
    <row r="3637" spans="12:32">
      <c r="L3637" s="165">
        <v>17.2239</v>
      </c>
      <c r="M3637">
        <f t="shared" si="117"/>
        <v>6.5230000619611369E-3</v>
      </c>
      <c r="AE3637" s="165">
        <v>16.77</v>
      </c>
      <c r="AF3637">
        <f t="shared" si="116"/>
        <v>6.5073191091558442E-3</v>
      </c>
    </row>
    <row r="3638" spans="12:32">
      <c r="L3638" s="165">
        <v>12.257099999999999</v>
      </c>
      <c r="M3638">
        <f t="shared" si="117"/>
        <v>6.3325813742402459E-3</v>
      </c>
      <c r="AE3638" s="165">
        <v>16.770399999999999</v>
      </c>
      <c r="AF3638">
        <f t="shared" si="116"/>
        <v>6.5073330846487651E-3</v>
      </c>
    </row>
    <row r="3639" spans="12:32">
      <c r="L3639" s="165">
        <v>19.7803</v>
      </c>
      <c r="M3639">
        <f t="shared" si="117"/>
        <v>6.6045613593617514E-3</v>
      </c>
      <c r="AE3639" s="166">
        <v>16.770700000000001</v>
      </c>
      <c r="AF3639">
        <f t="shared" si="116"/>
        <v>6.5073435660876009E-3</v>
      </c>
    </row>
    <row r="3640" spans="12:32">
      <c r="L3640" s="165">
        <v>27.577400000000001</v>
      </c>
      <c r="M3640">
        <f t="shared" si="117"/>
        <v>6.7788876965418441E-3</v>
      </c>
      <c r="AE3640" s="166">
        <v>16.7715</v>
      </c>
      <c r="AF3640">
        <f t="shared" si="116"/>
        <v>6.5073715158332759E-3</v>
      </c>
    </row>
    <row r="3641" spans="12:32">
      <c r="L3641" s="165">
        <v>19.7684</v>
      </c>
      <c r="M3641">
        <f t="shared" si="117"/>
        <v>6.6042086880850172E-3</v>
      </c>
      <c r="AE3641" s="166">
        <v>16.7715</v>
      </c>
      <c r="AF3641">
        <f t="shared" si="116"/>
        <v>6.5073715158332759E-3</v>
      </c>
    </row>
    <row r="3642" spans="12:32">
      <c r="L3642" s="165">
        <v>52.324100000000001</v>
      </c>
      <c r="M3642">
        <f t="shared" si="117"/>
        <v>6.5424108110107024E-3</v>
      </c>
      <c r="AE3642" s="165">
        <v>16.772099999999998</v>
      </c>
      <c r="AF3642">
        <f t="shared" si="116"/>
        <v>6.5073924774190885E-3</v>
      </c>
    </row>
    <row r="3643" spans="12:32">
      <c r="L3643" s="165">
        <v>289.68400000000003</v>
      </c>
      <c r="M3643">
        <f t="shared" si="117"/>
        <v>5.0409270759117477E-7</v>
      </c>
      <c r="AE3643" s="165">
        <v>16.780200000000001</v>
      </c>
      <c r="AF3643">
        <f t="shared" si="116"/>
        <v>6.5076753981326858E-3</v>
      </c>
    </row>
    <row r="3644" spans="12:32">
      <c r="L3644" s="165">
        <v>22.722100000000001</v>
      </c>
      <c r="M3644">
        <f t="shared" si="117"/>
        <v>6.6837967863542704E-3</v>
      </c>
      <c r="AE3644" s="165">
        <v>16.7819</v>
      </c>
      <c r="AF3644">
        <f t="shared" si="116"/>
        <v>6.5077347622041568E-3</v>
      </c>
    </row>
    <row r="3645" spans="12:32">
      <c r="L3645" s="165">
        <v>33.8324</v>
      </c>
      <c r="M3645">
        <f t="shared" si="117"/>
        <v>6.8333380221988821E-3</v>
      </c>
      <c r="AE3645" s="165">
        <v>16.7852</v>
      </c>
      <c r="AF3645">
        <f t="shared" si="116"/>
        <v>6.5078499841297356E-3</v>
      </c>
    </row>
    <row r="3646" spans="12:32">
      <c r="L3646" s="165">
        <v>296.73399999999998</v>
      </c>
      <c r="M3646">
        <f t="shared" si="117"/>
        <v>2.9547147054666651E-7</v>
      </c>
      <c r="AE3646" s="166">
        <v>16.788799999999998</v>
      </c>
      <c r="AF3646">
        <f t="shared" si="116"/>
        <v>6.5079756593774988E-3</v>
      </c>
    </row>
    <row r="3647" spans="12:32">
      <c r="L3647" s="165">
        <v>27.992000000000001</v>
      </c>
      <c r="M3647">
        <f t="shared" si="117"/>
        <v>6.7848940791731911E-3</v>
      </c>
      <c r="AE3647" s="165">
        <v>16.791699999999999</v>
      </c>
      <c r="AF3647">
        <f t="shared" si="116"/>
        <v>6.5080768815323547E-3</v>
      </c>
    </row>
    <row r="3648" spans="12:32">
      <c r="L3648" s="165">
        <v>15.3431</v>
      </c>
      <c r="M3648">
        <f t="shared" si="117"/>
        <v>6.4557257034827979E-3</v>
      </c>
      <c r="AE3648" s="166">
        <v>16.793800000000001</v>
      </c>
      <c r="AF3648">
        <f t="shared" si="116"/>
        <v>6.5081501712880054E-3</v>
      </c>
    </row>
    <row r="3649" spans="12:32">
      <c r="L3649" s="165">
        <v>32.467700000000001</v>
      </c>
      <c r="M3649">
        <f t="shared" si="117"/>
        <v>6.828105505670405E-3</v>
      </c>
      <c r="AE3649" s="165">
        <v>16.794799999999999</v>
      </c>
      <c r="AF3649">
        <f t="shared" si="116"/>
        <v>6.5081850685007898E-3</v>
      </c>
    </row>
    <row r="3650" spans="12:32">
      <c r="L3650" s="165">
        <v>32.867800000000003</v>
      </c>
      <c r="M3650">
        <f t="shared" si="117"/>
        <v>6.8300259917545942E-3</v>
      </c>
      <c r="AE3650" s="166">
        <v>16.797699999999999</v>
      </c>
      <c r="AF3650">
        <f t="shared" si="116"/>
        <v>6.5082862606732047E-3</v>
      </c>
    </row>
    <row r="3651" spans="12:32">
      <c r="L3651" s="165">
        <v>10.9831</v>
      </c>
      <c r="M3651">
        <f t="shared" si="117"/>
        <v>6.277311702552333E-3</v>
      </c>
      <c r="AE3651" s="166">
        <v>16.797899999999998</v>
      </c>
      <c r="AF3651">
        <f t="shared" si="116"/>
        <v>6.5082932389095138E-3</v>
      </c>
    </row>
    <row r="3652" spans="12:32">
      <c r="L3652" s="165">
        <v>14.9619</v>
      </c>
      <c r="M3652">
        <f t="shared" si="117"/>
        <v>6.4413601616832043E-3</v>
      </c>
      <c r="AE3652" s="165">
        <v>16.802</v>
      </c>
      <c r="AF3652">
        <f t="shared" si="116"/>
        <v>6.5084362775629061E-3</v>
      </c>
    </row>
    <row r="3653" spans="12:32">
      <c r="L3653" s="165">
        <v>11.823499999999999</v>
      </c>
      <c r="M3653">
        <f t="shared" si="117"/>
        <v>6.3140538450365781E-3</v>
      </c>
      <c r="AE3653" s="165">
        <v>16.802</v>
      </c>
      <c r="AF3653">
        <f t="shared" ref="AF3653:AF3716" si="118">NORMDIST(AE3653,$N$9,$O$9,FALSE)</f>
        <v>6.5084362775629061E-3</v>
      </c>
    </row>
    <row r="3654" spans="12:32">
      <c r="L3654" s="165">
        <v>14.2227</v>
      </c>
      <c r="M3654">
        <f t="shared" si="117"/>
        <v>6.4128148989798812E-3</v>
      </c>
      <c r="AE3654" s="165">
        <v>16.802199999999999</v>
      </c>
      <c r="AF3654">
        <f t="shared" si="118"/>
        <v>6.5084432543171524E-3</v>
      </c>
    </row>
    <row r="3655" spans="12:32">
      <c r="L3655" s="165">
        <v>24.692799999999998</v>
      </c>
      <c r="M3655">
        <f t="shared" si="117"/>
        <v>6.7278415933680466E-3</v>
      </c>
      <c r="AE3655" s="165">
        <v>16.804200000000002</v>
      </c>
      <c r="AF3655">
        <f t="shared" si="118"/>
        <v>6.5085130180681135E-3</v>
      </c>
    </row>
    <row r="3656" spans="12:32">
      <c r="L3656" s="165">
        <v>34.018700000000003</v>
      </c>
      <c r="M3656">
        <f t="shared" si="117"/>
        <v>6.833762839818288E-3</v>
      </c>
      <c r="AE3656" s="165">
        <v>16.808199999999999</v>
      </c>
      <c r="AF3656">
        <f t="shared" si="118"/>
        <v>6.5086525248883483E-3</v>
      </c>
    </row>
    <row r="3657" spans="12:32">
      <c r="L3657" s="165">
        <v>29.149000000000001</v>
      </c>
      <c r="M3657">
        <f t="shared" ref="M3657:M3720" si="119">NORMDIST(L3657,$N$9,$O$9,FALSE)</f>
        <v>6.7998690466114292E-3</v>
      </c>
      <c r="AE3657" s="165">
        <v>16.8126</v>
      </c>
      <c r="AF3657">
        <f t="shared" si="118"/>
        <v>6.508805950538904E-3</v>
      </c>
    </row>
    <row r="3658" spans="12:32">
      <c r="L3658" s="165">
        <v>9.5644799999999996</v>
      </c>
      <c r="M3658">
        <f t="shared" si="119"/>
        <v>6.2128515805057989E-3</v>
      </c>
      <c r="AE3658" s="165">
        <v>16.8263</v>
      </c>
      <c r="AF3658">
        <f t="shared" si="118"/>
        <v>6.5092834484987722E-3</v>
      </c>
    </row>
    <row r="3659" spans="12:32">
      <c r="L3659" s="165">
        <v>11.5433</v>
      </c>
      <c r="M3659">
        <f t="shared" si="119"/>
        <v>6.3019248870735322E-3</v>
      </c>
      <c r="AE3659" s="178">
        <v>16.8324</v>
      </c>
      <c r="AF3659">
        <f t="shared" si="118"/>
        <v>6.5094959529649549E-3</v>
      </c>
    </row>
    <row r="3660" spans="12:32">
      <c r="L3660" s="165">
        <v>57.242400000000004</v>
      </c>
      <c r="M3660">
        <f t="shared" si="119"/>
        <v>6.3587783289052457E-3</v>
      </c>
      <c r="AE3660" s="165">
        <v>16.8353</v>
      </c>
      <c r="AF3660">
        <f t="shared" si="118"/>
        <v>6.5095969571767956E-3</v>
      </c>
    </row>
    <row r="3661" spans="12:32">
      <c r="L3661" s="165">
        <v>38.891599999999997</v>
      </c>
      <c r="M3661">
        <f t="shared" si="119"/>
        <v>6.820163264885072E-3</v>
      </c>
      <c r="AE3661" s="165">
        <v>16.837399999999999</v>
      </c>
      <c r="AF3661">
        <f t="shared" si="118"/>
        <v>6.5096700891048419E-3</v>
      </c>
    </row>
    <row r="3662" spans="12:32">
      <c r="L3662" s="165">
        <v>14.826499999999999</v>
      </c>
      <c r="M3662">
        <f t="shared" si="119"/>
        <v>6.4361992316810217E-3</v>
      </c>
      <c r="AE3662" s="165">
        <v>16.838000000000001</v>
      </c>
      <c r="AF3662">
        <f t="shared" si="118"/>
        <v>6.5096909825446431E-3</v>
      </c>
    </row>
    <row r="3663" spans="12:32">
      <c r="L3663" s="165">
        <v>15.827400000000001</v>
      </c>
      <c r="M3663">
        <f t="shared" si="119"/>
        <v>6.4736245453321977E-3</v>
      </c>
      <c r="AE3663" s="165">
        <v>16.844100000000001</v>
      </c>
      <c r="AF3663">
        <f t="shared" si="118"/>
        <v>6.5099033639422115E-3</v>
      </c>
    </row>
    <row r="3664" spans="12:32">
      <c r="L3664" s="165">
        <v>30.544799999999999</v>
      </c>
      <c r="M3664">
        <f t="shared" si="119"/>
        <v>6.8144143453056057E-3</v>
      </c>
      <c r="AE3664" s="165">
        <v>16.8444</v>
      </c>
      <c r="AF3664">
        <f t="shared" si="118"/>
        <v>6.5099138072733783E-3</v>
      </c>
    </row>
    <row r="3665" spans="12:32">
      <c r="L3665" s="165">
        <v>14.597200000000001</v>
      </c>
      <c r="M3665">
        <f t="shared" si="119"/>
        <v>6.4273897386076242E-3</v>
      </c>
      <c r="AE3665" s="166">
        <v>16.847000000000001</v>
      </c>
      <c r="AF3665">
        <f t="shared" si="118"/>
        <v>6.5100043096414911E-3</v>
      </c>
    </row>
    <row r="3666" spans="12:32">
      <c r="L3666" s="165">
        <v>32.750399999999999</v>
      </c>
      <c r="M3666">
        <f t="shared" si="119"/>
        <v>6.8294956791721288E-3</v>
      </c>
      <c r="AE3666" s="165">
        <v>16.850999999999999</v>
      </c>
      <c r="AF3666">
        <f t="shared" si="118"/>
        <v>6.5101435212874259E-3</v>
      </c>
    </row>
    <row r="3667" spans="12:32">
      <c r="L3667" s="165">
        <v>24.2331</v>
      </c>
      <c r="M3667">
        <f t="shared" si="119"/>
        <v>6.7182263171051051E-3</v>
      </c>
      <c r="AE3667" s="165">
        <v>16.854800000000001</v>
      </c>
      <c r="AF3667">
        <f t="shared" si="118"/>
        <v>6.5102757467889166E-3</v>
      </c>
    </row>
    <row r="3668" spans="12:32">
      <c r="L3668" s="165">
        <v>21.566700000000001</v>
      </c>
      <c r="M3668">
        <f t="shared" si="119"/>
        <v>6.654579586400128E-3</v>
      </c>
      <c r="AE3668" s="165">
        <v>16.856999999999999</v>
      </c>
      <c r="AF3668">
        <f t="shared" si="118"/>
        <v>6.5103522870104385E-3</v>
      </c>
    </row>
    <row r="3669" spans="12:32">
      <c r="L3669" s="165">
        <v>9.4812100000000008</v>
      </c>
      <c r="M3669">
        <f t="shared" si="119"/>
        <v>6.208974579339264E-3</v>
      </c>
      <c r="AE3669" s="165">
        <v>16.859100000000002</v>
      </c>
      <c r="AF3669">
        <f t="shared" si="118"/>
        <v>6.5104253403425148E-3</v>
      </c>
    </row>
    <row r="3670" spans="12:32">
      <c r="L3670" s="165">
        <v>8.82118</v>
      </c>
      <c r="M3670">
        <f t="shared" si="119"/>
        <v>6.1778846179862167E-3</v>
      </c>
      <c r="AE3670" s="165">
        <v>16.872499999999999</v>
      </c>
      <c r="AF3670">
        <f t="shared" si="118"/>
        <v>6.510891311014279E-3</v>
      </c>
    </row>
    <row r="3671" spans="12:32">
      <c r="L3671" s="165">
        <v>13.274900000000001</v>
      </c>
      <c r="M3671">
        <f t="shared" si="119"/>
        <v>6.3749031415744504E-3</v>
      </c>
      <c r="AE3671" s="165">
        <v>16.874600000000001</v>
      </c>
      <c r="AF3671">
        <f t="shared" si="118"/>
        <v>6.5109643081884333E-3</v>
      </c>
    </row>
    <row r="3672" spans="12:32">
      <c r="L3672" s="165">
        <v>118.22199999999999</v>
      </c>
      <c r="M3672">
        <f t="shared" si="119"/>
        <v>2.4771578801749696E-3</v>
      </c>
      <c r="AE3672" s="165">
        <v>16.878900000000002</v>
      </c>
      <c r="AF3672">
        <f t="shared" si="118"/>
        <v>6.5111137548488889E-3</v>
      </c>
    </row>
    <row r="3673" spans="12:32">
      <c r="L3673" s="165">
        <v>14.4252</v>
      </c>
      <c r="M3673">
        <f t="shared" si="119"/>
        <v>6.4207245321064753E-3</v>
      </c>
      <c r="AE3673" s="165">
        <v>16.881599999999999</v>
      </c>
      <c r="AF3673">
        <f t="shared" si="118"/>
        <v>6.5112075771422088E-3</v>
      </c>
    </row>
    <row r="3674" spans="12:32">
      <c r="L3674" s="165">
        <v>4.8487400000000003</v>
      </c>
      <c r="M3674">
        <f t="shared" si="119"/>
        <v>5.9778616510343663E-3</v>
      </c>
      <c r="AE3674" s="165">
        <v>16.888100000000001</v>
      </c>
      <c r="AF3674">
        <f t="shared" si="118"/>
        <v>6.5114333940250856E-3</v>
      </c>
    </row>
    <row r="3675" spans="12:32">
      <c r="L3675" s="165">
        <v>18.4377</v>
      </c>
      <c r="M3675">
        <f t="shared" si="119"/>
        <v>6.5631692033618523E-3</v>
      </c>
      <c r="AE3675" s="166">
        <v>16.889199999999999</v>
      </c>
      <c r="AF3675">
        <f t="shared" si="118"/>
        <v>6.5114716019756642E-3</v>
      </c>
    </row>
    <row r="3676" spans="12:32">
      <c r="L3676" s="165">
        <v>29.930599999999998</v>
      </c>
      <c r="M3676">
        <f t="shared" si="119"/>
        <v>6.8084897498015481E-3</v>
      </c>
      <c r="AE3676" s="165">
        <v>16.895600000000002</v>
      </c>
      <c r="AF3676">
        <f t="shared" si="118"/>
        <v>6.5116938613543826E-3</v>
      </c>
    </row>
    <row r="3677" spans="12:32">
      <c r="L3677" s="165">
        <v>35.275199999999998</v>
      </c>
      <c r="M3677">
        <f t="shared" si="119"/>
        <v>6.8348100099342906E-3</v>
      </c>
      <c r="AE3677" s="165">
        <v>16.899100000000001</v>
      </c>
      <c r="AF3677">
        <f t="shared" si="118"/>
        <v>6.51181537954682E-3</v>
      </c>
    </row>
    <row r="3678" spans="12:32">
      <c r="L3678" s="165">
        <v>27.535499999999999</v>
      </c>
      <c r="M3678">
        <f t="shared" si="119"/>
        <v>6.7782619523100466E-3</v>
      </c>
      <c r="AE3678" s="165">
        <v>16.8992</v>
      </c>
      <c r="AF3678">
        <f t="shared" si="118"/>
        <v>6.5118188511844527E-3</v>
      </c>
    </row>
    <row r="3679" spans="12:32">
      <c r="L3679" s="165">
        <v>44.322099999999999</v>
      </c>
      <c r="M3679">
        <f t="shared" si="119"/>
        <v>6.7493877918776589E-3</v>
      </c>
      <c r="AE3679" s="165">
        <v>16.900300000000001</v>
      </c>
      <c r="AF3679">
        <f t="shared" si="118"/>
        <v>6.5118570380590726E-3</v>
      </c>
    </row>
    <row r="3680" spans="12:32">
      <c r="L3680" s="165">
        <v>48.765300000000003</v>
      </c>
      <c r="M3680">
        <f t="shared" si="119"/>
        <v>6.6490782431199167E-3</v>
      </c>
      <c r="AE3680" s="165">
        <v>16.901499999999999</v>
      </c>
      <c r="AF3680">
        <f t="shared" si="118"/>
        <v>6.5118986940854492E-3</v>
      </c>
    </row>
    <row r="3681" spans="12:32">
      <c r="L3681" s="165">
        <v>11.9168</v>
      </c>
      <c r="M3681">
        <f t="shared" si="119"/>
        <v>6.3180653685649003E-3</v>
      </c>
      <c r="AE3681" s="166">
        <v>16.903600000000001</v>
      </c>
      <c r="AF3681">
        <f t="shared" si="118"/>
        <v>6.5119715861498145E-3</v>
      </c>
    </row>
    <row r="3682" spans="12:32">
      <c r="L3682" s="165">
        <v>9.1479400000000002</v>
      </c>
      <c r="M3682">
        <f t="shared" si="119"/>
        <v>6.1933557513300002E-3</v>
      </c>
      <c r="AE3682" s="165">
        <v>16.908300000000001</v>
      </c>
      <c r="AF3682">
        <f t="shared" si="118"/>
        <v>6.5121346979436674E-3</v>
      </c>
    </row>
    <row r="3683" spans="12:32">
      <c r="L3683" s="165">
        <v>8.7967700000000004</v>
      </c>
      <c r="M3683">
        <f t="shared" si="119"/>
        <v>6.1767226576641835E-3</v>
      </c>
      <c r="AE3683" s="165">
        <v>16.912700000000001</v>
      </c>
      <c r="AF3683">
        <f t="shared" si="118"/>
        <v>6.5122873637811565E-3</v>
      </c>
    </row>
    <row r="3684" spans="12:32">
      <c r="L3684" s="165">
        <v>18.532299999999999</v>
      </c>
      <c r="M3684">
        <f t="shared" si="119"/>
        <v>6.5661909618681897E-3</v>
      </c>
      <c r="AE3684" s="165">
        <v>16.9131</v>
      </c>
      <c r="AF3684">
        <f t="shared" si="118"/>
        <v>6.5123012408360905E-3</v>
      </c>
    </row>
    <row r="3685" spans="12:32">
      <c r="L3685" s="165">
        <v>14.2317</v>
      </c>
      <c r="M3685">
        <f t="shared" si="119"/>
        <v>6.4131678703323184E-3</v>
      </c>
      <c r="AE3685" s="165">
        <v>16.914000000000001</v>
      </c>
      <c r="AF3685">
        <f t="shared" si="118"/>
        <v>6.5123324631995785E-3</v>
      </c>
    </row>
    <row r="3686" spans="12:32">
      <c r="L3686" s="165">
        <v>16.6434</v>
      </c>
      <c r="M3686">
        <f t="shared" si="119"/>
        <v>6.5028820288794524E-3</v>
      </c>
      <c r="AE3686" s="165">
        <v>16.9191</v>
      </c>
      <c r="AF3686">
        <f t="shared" si="118"/>
        <v>6.5125093635067443E-3</v>
      </c>
    </row>
    <row r="3687" spans="12:32">
      <c r="L3687" s="165">
        <v>14.856199999999999</v>
      </c>
      <c r="M3687">
        <f t="shared" si="119"/>
        <v>6.4373338937385189E-3</v>
      </c>
      <c r="AE3687" s="166">
        <v>16.921099999999999</v>
      </c>
      <c r="AF3687">
        <f t="shared" si="118"/>
        <v>6.5125787239157388E-3</v>
      </c>
    </row>
    <row r="3688" spans="12:32">
      <c r="L3688" s="165">
        <v>51.665300000000002</v>
      </c>
      <c r="M3688">
        <f t="shared" si="119"/>
        <v>6.563867216466404E-3</v>
      </c>
      <c r="AE3688" s="165">
        <v>16.922000000000001</v>
      </c>
      <c r="AF3688">
        <f t="shared" si="118"/>
        <v>6.5126099338461722E-3</v>
      </c>
    </row>
    <row r="3689" spans="12:32">
      <c r="L3689" s="165">
        <v>31.872800000000002</v>
      </c>
      <c r="M3689">
        <f t="shared" si="119"/>
        <v>6.824658083295485E-3</v>
      </c>
      <c r="AE3689" s="165">
        <v>16.924600000000002</v>
      </c>
      <c r="AF3689">
        <f t="shared" si="118"/>
        <v>6.5127000880097485E-3</v>
      </c>
    </row>
    <row r="3690" spans="12:32">
      <c r="L3690" s="165">
        <v>18.666499999999999</v>
      </c>
      <c r="M3690">
        <f t="shared" si="119"/>
        <v>6.5704504211360161E-3</v>
      </c>
      <c r="AE3690" s="165">
        <v>16.9285</v>
      </c>
      <c r="AF3690">
        <f t="shared" si="118"/>
        <v>6.512835297364951E-3</v>
      </c>
    </row>
    <row r="3691" spans="12:32">
      <c r="L3691" s="165">
        <v>9.4651499999999995</v>
      </c>
      <c r="M3691">
        <f t="shared" si="119"/>
        <v>6.2082256602833969E-3</v>
      </c>
      <c r="AE3691" s="165">
        <v>16.930099999999999</v>
      </c>
      <c r="AF3691">
        <f t="shared" si="118"/>
        <v>6.5128907602703453E-3</v>
      </c>
    </row>
    <row r="3692" spans="12:32">
      <c r="L3692" s="165">
        <v>19.731300000000001</v>
      </c>
      <c r="M3692">
        <f t="shared" si="119"/>
        <v>6.6031075427087022E-3</v>
      </c>
      <c r="AE3692" s="165">
        <v>16.932300000000001</v>
      </c>
      <c r="AF3692">
        <f t="shared" si="118"/>
        <v>6.5129670145456101E-3</v>
      </c>
    </row>
    <row r="3693" spans="12:32">
      <c r="L3693" s="165">
        <v>15.5733</v>
      </c>
      <c r="M3693">
        <f t="shared" si="119"/>
        <v>6.4642827877453663E-3</v>
      </c>
      <c r="AE3693" s="165">
        <v>16.934100000000001</v>
      </c>
      <c r="AF3693">
        <f t="shared" si="118"/>
        <v>6.5130293981891067E-3</v>
      </c>
    </row>
    <row r="3694" spans="12:32">
      <c r="L3694" s="165">
        <v>67.090599999999995</v>
      </c>
      <c r="M3694">
        <f t="shared" si="119"/>
        <v>5.8795947437447647E-3</v>
      </c>
      <c r="AE3694" s="178">
        <v>16.947299999999998</v>
      </c>
      <c r="AF3694">
        <f t="shared" si="118"/>
        <v>6.5134867072273832E-3</v>
      </c>
    </row>
    <row r="3695" spans="12:32">
      <c r="L3695" s="165">
        <v>14.239599999999999</v>
      </c>
      <c r="M3695">
        <f t="shared" si="119"/>
        <v>6.4134775910875763E-3</v>
      </c>
      <c r="AE3695" s="165">
        <v>16.950800000000001</v>
      </c>
      <c r="AF3695">
        <f t="shared" si="118"/>
        <v>6.5136079129227637E-3</v>
      </c>
    </row>
    <row r="3696" spans="12:32">
      <c r="L3696" s="165">
        <v>12.1097</v>
      </c>
      <c r="M3696">
        <f t="shared" si="119"/>
        <v>6.3263161158665484E-3</v>
      </c>
      <c r="AE3696" s="165">
        <v>16.951499999999999</v>
      </c>
      <c r="AF3696">
        <f t="shared" si="118"/>
        <v>6.5136321515220207E-3</v>
      </c>
    </row>
    <row r="3697" spans="12:32">
      <c r="L3697" s="165">
        <v>17.5853</v>
      </c>
      <c r="M3697">
        <f t="shared" si="119"/>
        <v>6.5352298115150809E-3</v>
      </c>
      <c r="AE3697" s="165">
        <v>16.9528</v>
      </c>
      <c r="AF3697">
        <f t="shared" si="118"/>
        <v>6.5136771638173285E-3</v>
      </c>
    </row>
    <row r="3698" spans="12:32">
      <c r="L3698" s="165">
        <v>15.2654</v>
      </c>
      <c r="M3698">
        <f t="shared" si="119"/>
        <v>6.4528173101234066E-3</v>
      </c>
      <c r="AE3698" s="165">
        <v>16.9664</v>
      </c>
      <c r="AF3698">
        <f t="shared" si="118"/>
        <v>6.5141478865974869E-3</v>
      </c>
    </row>
    <row r="3699" spans="12:32">
      <c r="L3699" s="165">
        <v>14.6151</v>
      </c>
      <c r="M3699">
        <f t="shared" si="119"/>
        <v>6.4280805757013235E-3</v>
      </c>
      <c r="AE3699" s="165">
        <v>16.967700000000001</v>
      </c>
      <c r="AF3699">
        <f t="shared" si="118"/>
        <v>6.5141928654203719E-3</v>
      </c>
    </row>
    <row r="3700" spans="12:32">
      <c r="L3700" s="165">
        <v>32.116100000000003</v>
      </c>
      <c r="M3700">
        <f t="shared" si="119"/>
        <v>6.8261534853529511E-3</v>
      </c>
      <c r="AE3700" s="166">
        <v>16.968499999999999</v>
      </c>
      <c r="AF3700">
        <f t="shared" si="118"/>
        <v>6.5142205432442285E-3</v>
      </c>
    </row>
    <row r="3701" spans="12:32">
      <c r="L3701" s="165">
        <v>6.7901199999999999</v>
      </c>
      <c r="M3701">
        <f t="shared" si="119"/>
        <v>6.0783093469050781E-3</v>
      </c>
      <c r="AE3701" s="165">
        <v>16.968900000000001</v>
      </c>
      <c r="AF3701">
        <f t="shared" si="118"/>
        <v>6.5142343817413632E-3</v>
      </c>
    </row>
    <row r="3702" spans="12:32">
      <c r="L3702" s="165">
        <v>25.197700000000001</v>
      </c>
      <c r="M3702">
        <f t="shared" si="119"/>
        <v>6.7379365311548822E-3</v>
      </c>
      <c r="AE3702" s="165">
        <v>16.9693</v>
      </c>
      <c r="AF3702">
        <f t="shared" si="118"/>
        <v>6.5142482199619638E-3</v>
      </c>
    </row>
    <row r="3703" spans="12:32">
      <c r="L3703" s="165">
        <v>10.017099999999999</v>
      </c>
      <c r="M3703">
        <f t="shared" si="119"/>
        <v>6.2337457682244057E-3</v>
      </c>
      <c r="AE3703" s="165">
        <v>16.971</v>
      </c>
      <c r="AF3703">
        <f t="shared" si="118"/>
        <v>6.5143070293144055E-3</v>
      </c>
    </row>
    <row r="3704" spans="12:32">
      <c r="L3704" s="165">
        <v>14.9612</v>
      </c>
      <c r="M3704">
        <f t="shared" si="119"/>
        <v>6.4413335588573524E-3</v>
      </c>
      <c r="AE3704" s="165">
        <v>16.976400000000002</v>
      </c>
      <c r="AF3704">
        <f t="shared" si="118"/>
        <v>6.5144938023587963E-3</v>
      </c>
    </row>
    <row r="3705" spans="12:32">
      <c r="L3705" s="165">
        <v>32.426499999999997</v>
      </c>
      <c r="M3705">
        <f t="shared" si="119"/>
        <v>6.8278895566201044E-3</v>
      </c>
      <c r="AE3705" s="165">
        <v>16.977900000000002</v>
      </c>
      <c r="AF3705">
        <f t="shared" si="118"/>
        <v>6.5145456748149652E-3</v>
      </c>
    </row>
    <row r="3706" spans="12:32">
      <c r="L3706" s="165">
        <v>14.6187</v>
      </c>
      <c r="M3706">
        <f t="shared" si="119"/>
        <v>6.4282194509536371E-3</v>
      </c>
      <c r="AE3706" s="165">
        <v>16.9834</v>
      </c>
      <c r="AF3706">
        <f t="shared" si="118"/>
        <v>6.5147358405447152E-3</v>
      </c>
    </row>
    <row r="3707" spans="12:32">
      <c r="L3707" s="165">
        <v>9.2536400000000008</v>
      </c>
      <c r="M3707">
        <f t="shared" si="119"/>
        <v>6.1983270449789494E-3</v>
      </c>
      <c r="AE3707" s="166">
        <v>16.984100000000002</v>
      </c>
      <c r="AF3707">
        <f t="shared" si="118"/>
        <v>6.5147600397044746E-3</v>
      </c>
    </row>
    <row r="3708" spans="12:32">
      <c r="L3708" s="165">
        <v>12.42</v>
      </c>
      <c r="M3708">
        <f t="shared" si="119"/>
        <v>6.339465651423121E-3</v>
      </c>
      <c r="AE3708" s="165">
        <v>16.9877</v>
      </c>
      <c r="AF3708">
        <f t="shared" si="118"/>
        <v>6.5148844791451371E-3</v>
      </c>
    </row>
    <row r="3709" spans="12:32">
      <c r="L3709" s="165">
        <v>8.9071899999999999</v>
      </c>
      <c r="M3709">
        <f t="shared" si="119"/>
        <v>6.1819719759299086E-3</v>
      </c>
      <c r="AE3709" s="165">
        <v>16.990500000000001</v>
      </c>
      <c r="AF3709">
        <f t="shared" si="118"/>
        <v>6.5149812498860368E-3</v>
      </c>
    </row>
    <row r="3710" spans="12:32">
      <c r="L3710" s="165">
        <v>14.8367</v>
      </c>
      <c r="M3710">
        <f t="shared" si="119"/>
        <v>6.4365890789374368E-3</v>
      </c>
      <c r="AE3710" s="165">
        <v>16.9941</v>
      </c>
      <c r="AF3710">
        <f t="shared" si="118"/>
        <v>6.5151056494922735E-3</v>
      </c>
    </row>
    <row r="3711" spans="12:32">
      <c r="L3711" s="165">
        <v>10.895899999999999</v>
      </c>
      <c r="M3711">
        <f t="shared" si="119"/>
        <v>6.2734371260687854E-3</v>
      </c>
      <c r="AE3711" s="165">
        <v>16.994299999999999</v>
      </c>
      <c r="AF3711">
        <f t="shared" si="118"/>
        <v>6.5151125599244731E-3</v>
      </c>
    </row>
    <row r="3712" spans="12:32">
      <c r="L3712" s="165">
        <v>15.6625</v>
      </c>
      <c r="M3712">
        <f t="shared" si="119"/>
        <v>6.467574570461561E-3</v>
      </c>
      <c r="AE3712" s="165">
        <v>16.9954</v>
      </c>
      <c r="AF3712">
        <f t="shared" si="118"/>
        <v>6.5151505660652797E-3</v>
      </c>
    </row>
    <row r="3713" spans="12:32">
      <c r="L3713" s="165">
        <v>19.360900000000001</v>
      </c>
      <c r="M3713">
        <f t="shared" si="119"/>
        <v>6.5919779337944356E-3</v>
      </c>
      <c r="AE3713" s="166">
        <v>16.9956</v>
      </c>
      <c r="AF3713">
        <f t="shared" si="118"/>
        <v>6.515157476047917E-3</v>
      </c>
    </row>
    <row r="3714" spans="12:32">
      <c r="L3714" s="165">
        <v>10.1835</v>
      </c>
      <c r="M3714">
        <f t="shared" si="119"/>
        <v>6.2413505525899414E-3</v>
      </c>
      <c r="AE3714" s="165">
        <v>17.000299999999999</v>
      </c>
      <c r="AF3714">
        <f t="shared" si="118"/>
        <v>6.5153198407285869E-3</v>
      </c>
    </row>
    <row r="3715" spans="12:32">
      <c r="L3715" s="165">
        <v>12.155099999999999</v>
      </c>
      <c r="M3715">
        <f t="shared" si="119"/>
        <v>6.3282494893680697E-3</v>
      </c>
      <c r="AE3715" s="165">
        <v>17.000399999999999</v>
      </c>
      <c r="AF3715">
        <f t="shared" si="118"/>
        <v>6.5153232948812504E-3</v>
      </c>
    </row>
    <row r="3716" spans="12:32">
      <c r="L3716" s="165">
        <v>19.015699999999999</v>
      </c>
      <c r="M3716">
        <f t="shared" si="119"/>
        <v>6.5813838092659976E-3</v>
      </c>
      <c r="AE3716" s="166">
        <v>17.000800000000002</v>
      </c>
      <c r="AF3716">
        <f t="shared" si="118"/>
        <v>6.5153371113189787E-3</v>
      </c>
    </row>
    <row r="3717" spans="12:32">
      <c r="L3717" s="165">
        <v>17.990400000000001</v>
      </c>
      <c r="M3717">
        <f t="shared" si="119"/>
        <v>6.5486671912846853E-3</v>
      </c>
      <c r="AE3717" s="165">
        <v>17.0075</v>
      </c>
      <c r="AF3717">
        <f t="shared" ref="AF3717:AF3780" si="120">NORMDIST(AE3717,$N$9,$O$9,FALSE)</f>
        <v>6.515568495518786E-3</v>
      </c>
    </row>
    <row r="3718" spans="12:32">
      <c r="L3718" s="165">
        <v>14.007</v>
      </c>
      <c r="M3718">
        <f t="shared" si="119"/>
        <v>6.4043156070404351E-3</v>
      </c>
      <c r="AE3718" s="165">
        <v>17.010200000000001</v>
      </c>
      <c r="AF3718">
        <f t="shared" si="120"/>
        <v>6.5156617179513788E-3</v>
      </c>
    </row>
    <row r="3719" spans="12:32">
      <c r="L3719" s="165">
        <v>34.2971</v>
      </c>
      <c r="M3719">
        <f t="shared" si="119"/>
        <v>6.8342679594553162E-3</v>
      </c>
      <c r="AE3719" s="165">
        <v>17.013300000000001</v>
      </c>
      <c r="AF3719">
        <f t="shared" si="120"/>
        <v>6.515768735566075E-3</v>
      </c>
    </row>
    <row r="3720" spans="12:32">
      <c r="L3720" s="165">
        <v>8.6694399999999998</v>
      </c>
      <c r="M3720">
        <f t="shared" si="119"/>
        <v>6.170647563544622E-3</v>
      </c>
      <c r="AE3720" s="166">
        <v>17.013500000000001</v>
      </c>
      <c r="AF3720">
        <f t="shared" si="120"/>
        <v>6.5157756393575406E-3</v>
      </c>
    </row>
    <row r="3721" spans="12:32">
      <c r="L3721" s="165">
        <v>14.9794</v>
      </c>
      <c r="M3721">
        <f t="shared" ref="M3721:M3784" si="121">NORMDIST(L3721,$N$9,$O$9,FALSE)</f>
        <v>6.4420249669179391E-3</v>
      </c>
      <c r="AE3721" s="165">
        <v>17.013999999999999</v>
      </c>
      <c r="AF3721">
        <f t="shared" si="120"/>
        <v>6.5157928985335213E-3</v>
      </c>
    </row>
    <row r="3722" spans="12:32">
      <c r="L3722" s="165">
        <v>1.51434</v>
      </c>
      <c r="M3722">
        <f t="shared" si="121"/>
        <v>5.7942186827719894E-3</v>
      </c>
      <c r="AE3722" s="165">
        <v>17.014399999999998</v>
      </c>
      <c r="AF3722">
        <f t="shared" si="120"/>
        <v>6.5158067055629681E-3</v>
      </c>
    </row>
    <row r="3723" spans="12:32">
      <c r="L3723" s="165">
        <v>15.3424</v>
      </c>
      <c r="M3723">
        <f t="shared" si="121"/>
        <v>6.4556995469571537E-3</v>
      </c>
      <c r="AE3723" s="165">
        <v>17.0166</v>
      </c>
      <c r="AF3723">
        <f t="shared" si="120"/>
        <v>6.5158826392780183E-3</v>
      </c>
    </row>
    <row r="3724" spans="12:32">
      <c r="L3724" s="165">
        <v>13.295400000000001</v>
      </c>
      <c r="M3724">
        <f t="shared" si="121"/>
        <v>6.3757385475146549E-3</v>
      </c>
      <c r="AE3724" s="166">
        <v>17.017099999999999</v>
      </c>
      <c r="AF3724">
        <f t="shared" si="120"/>
        <v>6.5158998957729683E-3</v>
      </c>
    </row>
    <row r="3725" spans="12:32">
      <c r="L3725" s="165">
        <v>4.6042699999999996</v>
      </c>
      <c r="M3725">
        <f t="shared" si="121"/>
        <v>5.96486312122537E-3</v>
      </c>
      <c r="AE3725" s="165">
        <v>17.018699999999999</v>
      </c>
      <c r="AF3725">
        <f t="shared" si="120"/>
        <v>6.5159551136508174E-3</v>
      </c>
    </row>
    <row r="3726" spans="12:32">
      <c r="L3726" s="165">
        <v>18.4801</v>
      </c>
      <c r="M3726">
        <f t="shared" si="121"/>
        <v>6.5645255247683467E-3</v>
      </c>
      <c r="AE3726" s="165">
        <v>17.019500000000001</v>
      </c>
      <c r="AF3726">
        <f t="shared" si="120"/>
        <v>6.5159827209291454E-3</v>
      </c>
    </row>
    <row r="3727" spans="12:32">
      <c r="L3727" s="165">
        <v>42.096699999999998</v>
      </c>
      <c r="M3727">
        <f t="shared" si="121"/>
        <v>6.7854012301441719E-3</v>
      </c>
      <c r="AE3727" s="166">
        <v>17.0212</v>
      </c>
      <c r="AF3727">
        <f t="shared" si="120"/>
        <v>6.5160413827197059E-3</v>
      </c>
    </row>
    <row r="3728" spans="12:32">
      <c r="L3728" s="165">
        <v>10.3744</v>
      </c>
      <c r="M3728">
        <f t="shared" si="121"/>
        <v>6.2500238943325216E-3</v>
      </c>
      <c r="AE3728" s="165">
        <v>17.0213</v>
      </c>
      <c r="AF3728">
        <f t="shared" si="120"/>
        <v>6.5160448332575822E-3</v>
      </c>
    </row>
    <row r="3729" spans="12:32">
      <c r="L3729" s="165">
        <v>15.283300000000001</v>
      </c>
      <c r="M3729">
        <f t="shared" si="121"/>
        <v>6.4534882237304364E-3</v>
      </c>
      <c r="AE3729" s="165">
        <v>17.021699999999999</v>
      </c>
      <c r="AF3729">
        <f t="shared" si="120"/>
        <v>6.5160586352360963E-3</v>
      </c>
    </row>
    <row r="3730" spans="12:32">
      <c r="L3730" s="165">
        <v>31.7532</v>
      </c>
      <c r="M3730">
        <f t="shared" si="121"/>
        <v>6.8238796353716638E-3</v>
      </c>
      <c r="AE3730" s="165">
        <v>17.0244</v>
      </c>
      <c r="AF3730">
        <f t="shared" si="120"/>
        <v>6.5161517913514093E-3</v>
      </c>
    </row>
    <row r="3731" spans="12:32">
      <c r="L3731" s="165">
        <v>22.989000000000001</v>
      </c>
      <c r="M3731">
        <f t="shared" si="121"/>
        <v>6.6901915098635974E-3</v>
      </c>
      <c r="AE3731" s="165">
        <v>17.027899999999999</v>
      </c>
      <c r="AF3731">
        <f t="shared" si="120"/>
        <v>6.5162725305084731E-3</v>
      </c>
    </row>
    <row r="3732" spans="12:32">
      <c r="L3732" s="165">
        <v>10.473000000000001</v>
      </c>
      <c r="M3732">
        <f t="shared" si="121"/>
        <v>6.2544821999836854E-3</v>
      </c>
      <c r="AE3732" s="165">
        <v>17.0289</v>
      </c>
      <c r="AF3732">
        <f t="shared" si="120"/>
        <v>6.5163070235178967E-3</v>
      </c>
    </row>
    <row r="3733" spans="12:32">
      <c r="L3733" s="165">
        <v>15.9504</v>
      </c>
      <c r="M3733">
        <f t="shared" si="121"/>
        <v>6.4781072793058184E-3</v>
      </c>
      <c r="AE3733" s="165">
        <v>17.029800000000002</v>
      </c>
      <c r="AF3733">
        <f t="shared" si="120"/>
        <v>6.5163380657471473E-3</v>
      </c>
    </row>
    <row r="3734" spans="12:32">
      <c r="L3734" s="165">
        <v>46.8187</v>
      </c>
      <c r="M3734">
        <f t="shared" si="121"/>
        <v>6.6976150992975429E-3</v>
      </c>
      <c r="AE3734" s="165">
        <v>17.031700000000001</v>
      </c>
      <c r="AF3734">
        <f t="shared" si="120"/>
        <v>6.516403594740078E-3</v>
      </c>
    </row>
    <row r="3735" spans="12:32">
      <c r="L3735" s="165">
        <v>21.018599999999999</v>
      </c>
      <c r="M3735">
        <f t="shared" si="121"/>
        <v>6.6398542849059302E-3</v>
      </c>
      <c r="AE3735" s="165">
        <v>17.0337</v>
      </c>
      <c r="AF3735">
        <f t="shared" si="120"/>
        <v>6.5164725658796727E-3</v>
      </c>
    </row>
    <row r="3736" spans="12:32">
      <c r="L3736" s="165">
        <v>11.732200000000001</v>
      </c>
      <c r="M3736">
        <f t="shared" si="121"/>
        <v>6.3101151711125779E-3</v>
      </c>
      <c r="AE3736" s="165">
        <v>17.035900000000002</v>
      </c>
      <c r="AF3736">
        <f t="shared" si="120"/>
        <v>6.5165484261395235E-3</v>
      </c>
    </row>
    <row r="3737" spans="12:32">
      <c r="L3737" s="165">
        <v>38.3414</v>
      </c>
      <c r="M3737">
        <f t="shared" si="121"/>
        <v>6.8240789492479796E-3</v>
      </c>
      <c r="AE3737" s="165">
        <v>17.037700000000001</v>
      </c>
      <c r="AF3737">
        <f t="shared" si="120"/>
        <v>6.5166104873957834E-3</v>
      </c>
    </row>
    <row r="3738" spans="12:32">
      <c r="L3738" s="165">
        <v>53.605400000000003</v>
      </c>
      <c r="M3738">
        <f t="shared" si="121"/>
        <v>6.4985096591822439E-3</v>
      </c>
      <c r="AE3738" s="165">
        <v>17.038599999999999</v>
      </c>
      <c r="AF3738">
        <f t="shared" si="120"/>
        <v>6.5166415159215408E-3</v>
      </c>
    </row>
    <row r="3739" spans="12:32">
      <c r="L3739" s="165">
        <v>20.104399999999998</v>
      </c>
      <c r="M3739">
        <f t="shared" si="121"/>
        <v>6.6140680041092805E-3</v>
      </c>
      <c r="AE3739" s="166">
        <v>17.0442</v>
      </c>
      <c r="AF3739">
        <f t="shared" si="120"/>
        <v>6.5168345508102628E-3</v>
      </c>
    </row>
    <row r="3740" spans="12:32">
      <c r="L3740" s="165">
        <v>29.1919</v>
      </c>
      <c r="M3740">
        <f t="shared" si="121"/>
        <v>6.8003735590059953E-3</v>
      </c>
      <c r="AE3740" s="166">
        <v>17.044799999999999</v>
      </c>
      <c r="AF3740">
        <f t="shared" si="120"/>
        <v>6.5168552299010437E-3</v>
      </c>
    </row>
    <row r="3741" spans="12:32">
      <c r="L3741" s="165">
        <v>33.710500000000003</v>
      </c>
      <c r="M3741">
        <f t="shared" si="121"/>
        <v>6.8330223939168421E-3</v>
      </c>
      <c r="AE3741" s="165">
        <v>17.045400000000001</v>
      </c>
      <c r="AF3741">
        <f t="shared" si="120"/>
        <v>6.516875908368823E-3</v>
      </c>
    </row>
    <row r="3742" spans="12:32">
      <c r="L3742" s="165">
        <v>10.301600000000001</v>
      </c>
      <c r="M3742">
        <f t="shared" si="121"/>
        <v>6.2467227637318162E-3</v>
      </c>
      <c r="AE3742" s="165">
        <v>17.047000000000001</v>
      </c>
      <c r="AF3742">
        <f t="shared" si="120"/>
        <v>6.5169310479037262E-3</v>
      </c>
    </row>
    <row r="3743" spans="12:32">
      <c r="L3743" s="165">
        <v>188.47200000000001</v>
      </c>
      <c r="M3743">
        <f t="shared" si="121"/>
        <v>2.1612568824810866E-4</v>
      </c>
      <c r="AE3743" s="178">
        <v>17.049600000000002</v>
      </c>
      <c r="AF3743">
        <f t="shared" si="120"/>
        <v>6.5170206401986607E-3</v>
      </c>
    </row>
    <row r="3744" spans="12:32">
      <c r="L3744" s="165">
        <v>16.427299999999999</v>
      </c>
      <c r="M3744">
        <f t="shared" si="121"/>
        <v>6.495244543592211E-3</v>
      </c>
      <c r="AE3744" s="165">
        <v>17.050699999999999</v>
      </c>
      <c r="AF3744">
        <f t="shared" si="120"/>
        <v>6.5170585411091792E-3</v>
      </c>
    </row>
    <row r="3745" spans="12:32">
      <c r="L3745" s="165">
        <v>13.585699999999999</v>
      </c>
      <c r="M3745">
        <f t="shared" si="121"/>
        <v>6.3874958889491027E-3</v>
      </c>
      <c r="AE3745" s="165">
        <v>17.062799999999999</v>
      </c>
      <c r="AF3745">
        <f t="shared" si="120"/>
        <v>6.5174753128996333E-3</v>
      </c>
    </row>
    <row r="3746" spans="12:32">
      <c r="L3746" s="165">
        <v>25.562200000000001</v>
      </c>
      <c r="M3746">
        <f t="shared" si="121"/>
        <v>6.744920035267222E-3</v>
      </c>
      <c r="AE3746" s="165">
        <v>17.063300000000002</v>
      </c>
      <c r="AF3746">
        <f t="shared" si="120"/>
        <v>6.5174925294218637E-3</v>
      </c>
    </row>
    <row r="3747" spans="12:32">
      <c r="L3747" s="165">
        <v>22.8687</v>
      </c>
      <c r="M3747">
        <f t="shared" si="121"/>
        <v>6.6873257637625905E-3</v>
      </c>
      <c r="AE3747" s="165">
        <v>17.065200000000001</v>
      </c>
      <c r="AF3747">
        <f t="shared" si="120"/>
        <v>6.5175579482593792E-3</v>
      </c>
    </row>
    <row r="3748" spans="12:32">
      <c r="L3748" s="165">
        <v>36.143799999999999</v>
      </c>
      <c r="M3748">
        <f t="shared" si="121"/>
        <v>6.8336825071117213E-3</v>
      </c>
      <c r="AE3748" s="165">
        <v>17.066500000000001</v>
      </c>
      <c r="AF3748">
        <f t="shared" si="120"/>
        <v>6.517602704915821E-3</v>
      </c>
    </row>
    <row r="3749" spans="12:32">
      <c r="L3749" s="165">
        <v>273.82499999999999</v>
      </c>
      <c r="M3749">
        <f t="shared" si="121"/>
        <v>1.5893775648107508E-6</v>
      </c>
      <c r="AE3749" s="165">
        <v>17.067900000000002</v>
      </c>
      <c r="AF3749">
        <f t="shared" si="120"/>
        <v>6.5176509011200187E-3</v>
      </c>
    </row>
    <row r="3750" spans="12:32">
      <c r="L3750" s="165">
        <v>23.3781</v>
      </c>
      <c r="M3750">
        <f t="shared" si="121"/>
        <v>6.6992740535031983E-3</v>
      </c>
      <c r="AE3750" s="165">
        <v>17.069900000000001</v>
      </c>
      <c r="AF3750">
        <f t="shared" si="120"/>
        <v>6.5177197469540567E-3</v>
      </c>
    </row>
    <row r="3751" spans="12:32">
      <c r="L3751" s="165">
        <v>260.06700000000001</v>
      </c>
      <c r="M3751">
        <f t="shared" si="121"/>
        <v>4.0541772809935712E-6</v>
      </c>
      <c r="AE3751" s="165">
        <v>17.071100000000001</v>
      </c>
      <c r="AF3751">
        <f t="shared" si="120"/>
        <v>6.517761051130398E-3</v>
      </c>
    </row>
    <row r="3752" spans="12:32">
      <c r="L3752" s="165">
        <v>14.783899999999999</v>
      </c>
      <c r="M3752">
        <f t="shared" si="121"/>
        <v>6.4345691772193323E-3</v>
      </c>
      <c r="AE3752" s="165">
        <v>17.071200000000001</v>
      </c>
      <c r="AF3752">
        <f t="shared" si="120"/>
        <v>6.5177644930325554E-3</v>
      </c>
    </row>
    <row r="3753" spans="12:32">
      <c r="L3753" s="165">
        <v>22.730699999999999</v>
      </c>
      <c r="M3753">
        <f t="shared" si="121"/>
        <v>6.6840049196154952E-3</v>
      </c>
      <c r="AE3753" s="165">
        <v>17.072600000000001</v>
      </c>
      <c r="AF3753">
        <f t="shared" si="120"/>
        <v>6.5178126778448623E-3</v>
      </c>
    </row>
    <row r="3754" spans="12:32">
      <c r="L3754" s="165">
        <v>21.045500000000001</v>
      </c>
      <c r="M3754">
        <f t="shared" si="121"/>
        <v>6.6405898854642901E-3</v>
      </c>
      <c r="AE3754" s="165">
        <v>17.0807</v>
      </c>
      <c r="AF3754">
        <f t="shared" si="120"/>
        <v>6.5180913947844128E-3</v>
      </c>
    </row>
    <row r="3755" spans="12:32">
      <c r="L3755" s="165">
        <v>31.983499999999999</v>
      </c>
      <c r="M3755">
        <f t="shared" si="121"/>
        <v>6.8253531450124267E-3</v>
      </c>
      <c r="AE3755" s="165">
        <v>17.082100000000001</v>
      </c>
      <c r="AF3755">
        <f t="shared" si="120"/>
        <v>6.5181395565677858E-3</v>
      </c>
    </row>
    <row r="3756" spans="12:32">
      <c r="L3756" s="165">
        <v>14.5672</v>
      </c>
      <c r="M3756">
        <f t="shared" si="121"/>
        <v>6.4262307223062042E-3</v>
      </c>
      <c r="AE3756" s="166">
        <v>17.085699999999999</v>
      </c>
      <c r="AF3756">
        <f t="shared" si="120"/>
        <v>6.5182633855684806E-3</v>
      </c>
    </row>
    <row r="3757" spans="12:32">
      <c r="L3757" s="165">
        <v>26.0715</v>
      </c>
      <c r="M3757">
        <f t="shared" si="121"/>
        <v>6.7542487565359329E-3</v>
      </c>
      <c r="AE3757" s="165">
        <v>17.090699999999998</v>
      </c>
      <c r="AF3757">
        <f t="shared" si="120"/>
        <v>6.5184353330584449E-3</v>
      </c>
    </row>
    <row r="3758" spans="12:32">
      <c r="L3758" s="165">
        <v>60.984200000000001</v>
      </c>
      <c r="M3758">
        <f t="shared" si="121"/>
        <v>6.1930103149560817E-3</v>
      </c>
      <c r="AE3758" s="165">
        <v>17.090900000000001</v>
      </c>
      <c r="AF3758">
        <f t="shared" si="120"/>
        <v>6.5184422100574733E-3</v>
      </c>
    </row>
    <row r="3759" spans="12:32">
      <c r="L3759" s="165">
        <v>61.055199999999999</v>
      </c>
      <c r="M3759">
        <f t="shared" si="121"/>
        <v>6.1896611181055695E-3</v>
      </c>
      <c r="AE3759" s="166">
        <v>17.093399999999999</v>
      </c>
      <c r="AF3759">
        <f t="shared" si="120"/>
        <v>6.5185281667000444E-3</v>
      </c>
    </row>
    <row r="3760" spans="12:32">
      <c r="L3760" s="165">
        <v>9.3609600000000004</v>
      </c>
      <c r="M3760">
        <f t="shared" si="121"/>
        <v>6.2033578001114862E-3</v>
      </c>
      <c r="AE3760" s="165">
        <v>17.096399999999999</v>
      </c>
      <c r="AF3760">
        <f t="shared" si="120"/>
        <v>6.5186313003821736E-3</v>
      </c>
    </row>
    <row r="3761" spans="12:32">
      <c r="L3761" s="165">
        <v>12.5115</v>
      </c>
      <c r="M3761">
        <f t="shared" si="121"/>
        <v>6.3433141223331333E-3</v>
      </c>
      <c r="AE3761" s="165">
        <v>17.096699999999998</v>
      </c>
      <c r="AF3761">
        <f t="shared" si="120"/>
        <v>6.5186416128930188E-3</v>
      </c>
    </row>
    <row r="3762" spans="12:32">
      <c r="L3762" s="165">
        <v>16.730499999999999</v>
      </c>
      <c r="M3762">
        <f t="shared" si="121"/>
        <v>6.5059376722120124E-3</v>
      </c>
      <c r="AE3762" s="165">
        <v>17.0974</v>
      </c>
      <c r="AF3762">
        <f t="shared" si="120"/>
        <v>6.5186656748120993E-3</v>
      </c>
    </row>
    <row r="3763" spans="12:32">
      <c r="L3763" s="165">
        <v>35.898000000000003</v>
      </c>
      <c r="M3763">
        <f t="shared" si="121"/>
        <v>6.8341550927196511E-3</v>
      </c>
      <c r="AE3763" s="165">
        <v>17.0975</v>
      </c>
      <c r="AF3763">
        <f t="shared" si="120"/>
        <v>6.5186691121598261E-3</v>
      </c>
    </row>
    <row r="3764" spans="12:32">
      <c r="L3764" s="165">
        <v>4.5175299999999998</v>
      </c>
      <c r="M3764">
        <f t="shared" si="121"/>
        <v>5.9602328005278161E-3</v>
      </c>
      <c r="AE3764" s="165">
        <v>17.098299999999998</v>
      </c>
      <c r="AF3764">
        <f t="shared" si="120"/>
        <v>6.5186966103180808E-3</v>
      </c>
    </row>
    <row r="3765" spans="12:32">
      <c r="L3765" s="165">
        <v>4.5756600000000001</v>
      </c>
      <c r="M3765">
        <f t="shared" si="121"/>
        <v>5.9633369314984978E-3</v>
      </c>
      <c r="AE3765" s="165">
        <v>17.100100000000001</v>
      </c>
      <c r="AF3765">
        <f t="shared" si="120"/>
        <v>6.5187584771209386E-3</v>
      </c>
    </row>
    <row r="3766" spans="12:32">
      <c r="L3766" s="165"/>
      <c r="M3766">
        <f t="shared" si="121"/>
        <v>5.7065367181851909E-3</v>
      </c>
      <c r="AE3766" s="165">
        <v>17.1051</v>
      </c>
      <c r="AF3766">
        <f t="shared" si="120"/>
        <v>6.5189302999034025E-3</v>
      </c>
    </row>
    <row r="3767" spans="12:32">
      <c r="L3767" s="165"/>
      <c r="M3767">
        <f t="shared" si="121"/>
        <v>5.7065367181851909E-3</v>
      </c>
      <c r="AE3767" s="165">
        <v>17.109500000000001</v>
      </c>
      <c r="AF3767">
        <f t="shared" si="120"/>
        <v>6.519081468127446E-3</v>
      </c>
    </row>
    <row r="3768" spans="12:32">
      <c r="L3768" s="165"/>
      <c r="M3768">
        <f t="shared" si="121"/>
        <v>5.7065367181851909E-3</v>
      </c>
      <c r="AE3768" s="165">
        <v>17.1096</v>
      </c>
      <c r="AF3768">
        <f t="shared" si="120"/>
        <v>6.5190849033791073E-3</v>
      </c>
    </row>
    <row r="3769" spans="12:32">
      <c r="L3769" s="165"/>
      <c r="M3769">
        <f t="shared" si="121"/>
        <v>5.7065367181851909E-3</v>
      </c>
      <c r="AE3769" s="166">
        <v>17.115200000000002</v>
      </c>
      <c r="AF3769">
        <f t="shared" si="120"/>
        <v>6.5192772498211329E-3</v>
      </c>
    </row>
    <row r="3770" spans="12:32">
      <c r="L3770" s="165"/>
      <c r="M3770">
        <f t="shared" si="121"/>
        <v>5.7065367181851909E-3</v>
      </c>
      <c r="AE3770" s="165">
        <v>17.118500000000001</v>
      </c>
      <c r="AF3770">
        <f t="shared" si="120"/>
        <v>6.5193905713882873E-3</v>
      </c>
    </row>
    <row r="3771" spans="12:32">
      <c r="L3771" s="165"/>
      <c r="M3771">
        <f t="shared" si="121"/>
        <v>5.7065367181851909E-3</v>
      </c>
      <c r="AE3771" s="165">
        <v>17.119700000000002</v>
      </c>
      <c r="AF3771">
        <f t="shared" si="120"/>
        <v>6.519431774552587E-3</v>
      </c>
    </row>
    <row r="3772" spans="12:32">
      <c r="L3772" s="165"/>
      <c r="M3772">
        <f t="shared" si="121"/>
        <v>5.7065367181851909E-3</v>
      </c>
      <c r="AE3772" s="166">
        <v>17.1204</v>
      </c>
      <c r="AF3772">
        <f t="shared" si="120"/>
        <v>6.5194558085794789E-3</v>
      </c>
    </row>
    <row r="3773" spans="12:32">
      <c r="L3773" s="165"/>
      <c r="M3773">
        <f t="shared" si="121"/>
        <v>5.7065367181851909E-3</v>
      </c>
      <c r="AE3773" s="165">
        <v>17.1252</v>
      </c>
      <c r="AF3773">
        <f t="shared" si="120"/>
        <v>6.5196205904620675E-3</v>
      </c>
    </row>
    <row r="3774" spans="12:32">
      <c r="L3774" s="165"/>
      <c r="M3774">
        <f t="shared" si="121"/>
        <v>5.7065367181851909E-3</v>
      </c>
      <c r="AE3774" s="165">
        <v>17.125499999999999</v>
      </c>
      <c r="AF3774">
        <f t="shared" si="120"/>
        <v>6.5196308880040785E-3</v>
      </c>
    </row>
    <row r="3775" spans="12:32">
      <c r="L3775" s="165"/>
      <c r="M3775">
        <f t="shared" si="121"/>
        <v>5.7065367181851909E-3</v>
      </c>
      <c r="AE3775" s="165">
        <v>17.127300000000002</v>
      </c>
      <c r="AF3775">
        <f t="shared" si="120"/>
        <v>6.519692669980876E-3</v>
      </c>
    </row>
    <row r="3776" spans="12:32">
      <c r="L3776" s="165"/>
      <c r="M3776">
        <f t="shared" si="121"/>
        <v>5.7065367181851909E-3</v>
      </c>
      <c r="AE3776" s="165">
        <v>17.127700000000001</v>
      </c>
      <c r="AF3776">
        <f t="shared" si="120"/>
        <v>6.5197063985465457E-3</v>
      </c>
    </row>
    <row r="3777" spans="12:32">
      <c r="L3777" s="165">
        <v>61.446599999999997</v>
      </c>
      <c r="M3777">
        <f t="shared" si="121"/>
        <v>6.171066655543349E-3</v>
      </c>
      <c r="AE3777" s="178">
        <v>17.132200000000001</v>
      </c>
      <c r="AF3777">
        <f t="shared" si="120"/>
        <v>6.5198608258036301E-3</v>
      </c>
    </row>
    <row r="3778" spans="12:32">
      <c r="L3778" s="165">
        <v>42.019199999999998</v>
      </c>
      <c r="M3778">
        <f t="shared" si="121"/>
        <v>6.7864811012901486E-3</v>
      </c>
      <c r="AE3778" s="165">
        <v>17.1342</v>
      </c>
      <c r="AF3778">
        <f t="shared" si="120"/>
        <v>6.5199294488749475E-3</v>
      </c>
    </row>
    <row r="3779" spans="12:32">
      <c r="L3779" s="165">
        <v>14.1678</v>
      </c>
      <c r="M3779">
        <f t="shared" si="121"/>
        <v>6.4106588938465216E-3</v>
      </c>
      <c r="AE3779" s="166">
        <v>17.135000000000002</v>
      </c>
      <c r="AF3779">
        <f t="shared" si="120"/>
        <v>6.5199568961623218E-3</v>
      </c>
    </row>
    <row r="3780" spans="12:32">
      <c r="L3780" s="165">
        <v>19.982299999999999</v>
      </c>
      <c r="M3780">
        <f t="shared" si="121"/>
        <v>6.6105088355380799E-3</v>
      </c>
      <c r="AE3780" s="165">
        <v>17.135899999999999</v>
      </c>
      <c r="AF3780">
        <f t="shared" si="120"/>
        <v>6.5199877730347114E-3</v>
      </c>
    </row>
    <row r="3781" spans="12:32">
      <c r="L3781" s="165">
        <v>20.265499999999999</v>
      </c>
      <c r="M3781">
        <f t="shared" si="121"/>
        <v>6.6187226229261036E-3</v>
      </c>
      <c r="AE3781" s="178">
        <v>17.136800000000001</v>
      </c>
      <c r="AF3781">
        <f t="shared" ref="AF3781:AF3844" si="122">NORMDIST(AE3781,$N$9,$O$9,FALSE)</f>
        <v>6.5200186485031807E-3</v>
      </c>
    </row>
    <row r="3782" spans="12:32">
      <c r="L3782" s="165">
        <v>22.620999999999999</v>
      </c>
      <c r="M3782">
        <f t="shared" si="121"/>
        <v>6.6813396213133355E-3</v>
      </c>
      <c r="AE3782" s="165">
        <v>17.138200000000001</v>
      </c>
      <c r="AF3782">
        <f t="shared" si="122"/>
        <v>6.5200666742191308E-3</v>
      </c>
    </row>
    <row r="3783" spans="12:32">
      <c r="L3783" s="165">
        <v>136.858</v>
      </c>
      <c r="M3783">
        <f t="shared" si="121"/>
        <v>1.4936979387418269E-3</v>
      </c>
      <c r="AE3783" s="165">
        <v>17.140499999999999</v>
      </c>
      <c r="AF3783">
        <f t="shared" si="122"/>
        <v>6.5201455662343821E-3</v>
      </c>
    </row>
    <row r="3784" spans="12:32">
      <c r="L3784" s="165">
        <v>23.889199999999999</v>
      </c>
      <c r="M3784">
        <f t="shared" si="121"/>
        <v>6.7107699648173164E-3</v>
      </c>
      <c r="AE3784" s="165">
        <v>17.142700000000001</v>
      </c>
      <c r="AF3784">
        <f t="shared" si="122"/>
        <v>6.520221019581841E-3</v>
      </c>
    </row>
    <row r="3785" spans="12:32">
      <c r="L3785" s="165">
        <v>24.748899999999999</v>
      </c>
      <c r="M3785">
        <f t="shared" ref="M3785:M3848" si="123">NORMDIST(L3785,$N$9,$O$9,FALSE)</f>
        <v>6.7289873699433551E-3</v>
      </c>
      <c r="AE3785" s="166">
        <v>17.1462</v>
      </c>
      <c r="AF3785">
        <f t="shared" si="122"/>
        <v>6.5203410417071245E-3</v>
      </c>
    </row>
    <row r="3786" spans="12:32">
      <c r="L3786" s="165">
        <v>25.734000000000002</v>
      </c>
      <c r="M3786">
        <f t="shared" si="123"/>
        <v>6.748122835212274E-3</v>
      </c>
      <c r="AE3786" s="165">
        <v>17.146999999999998</v>
      </c>
      <c r="AF3786">
        <f t="shared" si="122"/>
        <v>6.5203684723541232E-3</v>
      </c>
    </row>
    <row r="3787" spans="12:32">
      <c r="L3787" s="165">
        <v>23.625</v>
      </c>
      <c r="M3787">
        <f t="shared" si="123"/>
        <v>6.704889175946087E-3</v>
      </c>
      <c r="AE3787" s="165">
        <v>17.157299999999999</v>
      </c>
      <c r="AF3787">
        <f t="shared" si="122"/>
        <v>6.5207215428300233E-3</v>
      </c>
    </row>
    <row r="3788" spans="12:32">
      <c r="L3788" s="165">
        <v>24.55</v>
      </c>
      <c r="M3788">
        <f t="shared" si="123"/>
        <v>6.7248979191921552E-3</v>
      </c>
      <c r="AE3788" s="204">
        <v>17.159500000000001</v>
      </c>
      <c r="AF3788">
        <f t="shared" si="122"/>
        <v>6.5207969321018815E-3</v>
      </c>
    </row>
    <row r="3789" spans="12:32">
      <c r="L3789" s="165">
        <v>24.0825</v>
      </c>
      <c r="M3789">
        <f t="shared" si="123"/>
        <v>6.7149887157644372E-3</v>
      </c>
      <c r="AE3789" s="165">
        <v>17.16</v>
      </c>
      <c r="AF3789">
        <f t="shared" si="122"/>
        <v>6.5208140648569156E-3</v>
      </c>
    </row>
    <row r="3790" spans="12:32">
      <c r="L3790" s="165">
        <v>28.953099999999999</v>
      </c>
      <c r="M3790">
        <f t="shared" si="123"/>
        <v>6.797519030860468E-3</v>
      </c>
      <c r="AE3790" s="165">
        <v>17.1662</v>
      </c>
      <c r="AF3790">
        <f t="shared" si="122"/>
        <v>6.521026475004266E-3</v>
      </c>
    </row>
    <row r="3791" spans="12:32">
      <c r="L3791" s="165">
        <v>22.847200000000001</v>
      </c>
      <c r="M3791">
        <f t="shared" si="123"/>
        <v>6.6868107354457751E-3</v>
      </c>
      <c r="AE3791" s="165">
        <v>17.169</v>
      </c>
      <c r="AF3791">
        <f t="shared" si="122"/>
        <v>6.5211223803180816E-3</v>
      </c>
    </row>
    <row r="3792" spans="12:32">
      <c r="L3792" s="165">
        <v>24.8748</v>
      </c>
      <c r="M3792">
        <f t="shared" si="123"/>
        <v>6.7315368027929369E-3</v>
      </c>
      <c r="AE3792" s="165">
        <v>17.171199999999999</v>
      </c>
      <c r="AF3792">
        <f t="shared" si="122"/>
        <v>6.5211977249551413E-3</v>
      </c>
    </row>
    <row r="3793" spans="12:32">
      <c r="L3793" s="165">
        <v>17.389600000000002</v>
      </c>
      <c r="M3793">
        <f t="shared" si="123"/>
        <v>6.5286355643261098E-3</v>
      </c>
      <c r="AE3793" s="165">
        <v>17.1721</v>
      </c>
      <c r="AF3793">
        <f t="shared" si="122"/>
        <v>6.5212285453419266E-3</v>
      </c>
    </row>
    <row r="3794" spans="12:32">
      <c r="L3794" s="165">
        <v>238.113</v>
      </c>
      <c r="M3794">
        <f t="shared" si="123"/>
        <v>1.6101799015042041E-5</v>
      </c>
      <c r="AE3794" s="165">
        <v>17.1723</v>
      </c>
      <c r="AF3794">
        <f t="shared" si="122"/>
        <v>6.5212353941259968E-3</v>
      </c>
    </row>
    <row r="3795" spans="12:32">
      <c r="L3795" s="165">
        <v>35.4482</v>
      </c>
      <c r="M3795">
        <f t="shared" si="123"/>
        <v>6.8347061355247688E-3</v>
      </c>
      <c r="AE3795" s="165">
        <v>17.1738</v>
      </c>
      <c r="AF3795">
        <f t="shared" si="122"/>
        <v>6.5212867577952721E-3</v>
      </c>
    </row>
    <row r="3796" spans="12:32">
      <c r="L3796" s="165">
        <v>35.389099999999999</v>
      </c>
      <c r="M3796">
        <f t="shared" si="123"/>
        <v>6.834748372916556E-3</v>
      </c>
      <c r="AE3796" s="165">
        <v>17.177499999999998</v>
      </c>
      <c r="AF3796">
        <f t="shared" si="122"/>
        <v>6.5214134381615689E-3</v>
      </c>
    </row>
    <row r="3797" spans="12:32">
      <c r="L3797" s="165">
        <v>9.1761800000000004</v>
      </c>
      <c r="M3797">
        <f t="shared" si="123"/>
        <v>6.1946855362608848E-3</v>
      </c>
      <c r="AE3797" s="165">
        <v>17.180700000000002</v>
      </c>
      <c r="AF3797">
        <f t="shared" si="122"/>
        <v>6.5215229804111647E-3</v>
      </c>
    </row>
    <row r="3798" spans="12:32">
      <c r="L3798" s="165">
        <v>14.8599</v>
      </c>
      <c r="M3798">
        <f t="shared" si="123"/>
        <v>6.4374751462017536E-3</v>
      </c>
      <c r="AE3798" s="165">
        <v>17.188500000000001</v>
      </c>
      <c r="AF3798">
        <f t="shared" si="122"/>
        <v>6.5217899152306856E-3</v>
      </c>
    </row>
    <row r="3799" spans="12:32">
      <c r="L3799" s="165">
        <v>21.195599999999999</v>
      </c>
      <c r="M3799">
        <f t="shared" si="123"/>
        <v>6.6446700700158899E-3</v>
      </c>
      <c r="AE3799" s="165">
        <v>17.191600000000001</v>
      </c>
      <c r="AF3799">
        <f t="shared" si="122"/>
        <v>6.5218959754020402E-3</v>
      </c>
    </row>
    <row r="3800" spans="12:32">
      <c r="L3800" s="165">
        <v>37.220799999999997</v>
      </c>
      <c r="M3800">
        <f t="shared" si="123"/>
        <v>6.8301839823546708E-3</v>
      </c>
      <c r="AE3800" s="165">
        <v>17.192399999999999</v>
      </c>
      <c r="AF3800">
        <f t="shared" si="122"/>
        <v>6.5219233430624914E-3</v>
      </c>
    </row>
    <row r="3801" spans="12:32">
      <c r="L3801" s="165">
        <v>41.151299999999999</v>
      </c>
      <c r="M3801">
        <f t="shared" si="123"/>
        <v>6.7977673824094684E-3</v>
      </c>
      <c r="AE3801" s="178">
        <v>17.195599999999999</v>
      </c>
      <c r="AF3801">
        <f t="shared" si="122"/>
        <v>6.5220328026008752E-3</v>
      </c>
    </row>
    <row r="3802" spans="12:32">
      <c r="L3802" s="165">
        <v>31.744800000000001</v>
      </c>
      <c r="M3802">
        <f t="shared" si="123"/>
        <v>6.8238238883322521E-3</v>
      </c>
      <c r="AE3802" s="166">
        <v>17.1968</v>
      </c>
      <c r="AF3802">
        <f t="shared" si="122"/>
        <v>6.5220738453474775E-3</v>
      </c>
    </row>
    <row r="3803" spans="12:32">
      <c r="L3803" s="165">
        <v>23.601700000000001</v>
      </c>
      <c r="M3803">
        <f t="shared" si="123"/>
        <v>6.7043642008959908E-3</v>
      </c>
      <c r="AE3803" s="165">
        <v>17.202999999999999</v>
      </c>
      <c r="AF3803">
        <f t="shared" si="122"/>
        <v>6.5222858597359093E-3</v>
      </c>
    </row>
    <row r="3804" spans="12:32">
      <c r="L3804" s="165">
        <v>26.8461</v>
      </c>
      <c r="M3804">
        <f t="shared" si="123"/>
        <v>6.7674738372708451E-3</v>
      </c>
      <c r="AE3804" s="165">
        <v>17.209900000000001</v>
      </c>
      <c r="AF3804">
        <f t="shared" si="122"/>
        <v>6.5225217328102698E-3</v>
      </c>
    </row>
    <row r="3805" spans="12:32">
      <c r="L3805" s="165">
        <v>19.006599999999999</v>
      </c>
      <c r="M3805">
        <f t="shared" si="123"/>
        <v>6.5811016483835853E-3</v>
      </c>
      <c r="AE3805" s="165">
        <v>17.2102</v>
      </c>
      <c r="AF3805">
        <f t="shared" si="122"/>
        <v>6.5225319862871689E-3</v>
      </c>
    </row>
    <row r="3806" spans="12:32">
      <c r="L3806" s="165">
        <v>22.2197</v>
      </c>
      <c r="M3806">
        <f t="shared" si="123"/>
        <v>6.6713978087429848E-3</v>
      </c>
      <c r="AE3806" s="165">
        <v>17.212</v>
      </c>
      <c r="AF3806">
        <f t="shared" si="122"/>
        <v>6.5225935038686293E-3</v>
      </c>
    </row>
    <row r="3807" spans="12:32">
      <c r="L3807" s="165">
        <v>34.905999999999999</v>
      </c>
      <c r="M3807">
        <f t="shared" si="123"/>
        <v>6.8348308939241275E-3</v>
      </c>
      <c r="AE3807" s="165">
        <v>17.215800000000002</v>
      </c>
      <c r="AF3807">
        <f t="shared" si="122"/>
        <v>6.5227233558529055E-3</v>
      </c>
    </row>
    <row r="3808" spans="12:32">
      <c r="L3808" s="165">
        <v>27.370899999999999</v>
      </c>
      <c r="M3808">
        <f t="shared" si="123"/>
        <v>6.7757705370539139E-3</v>
      </c>
      <c r="AE3808" s="165">
        <v>17.218900000000001</v>
      </c>
      <c r="AF3808">
        <f t="shared" si="122"/>
        <v>6.5228292691729851E-3</v>
      </c>
    </row>
    <row r="3809" spans="12:32">
      <c r="L3809" s="165">
        <v>14.7319</v>
      </c>
      <c r="M3809">
        <f t="shared" si="123"/>
        <v>6.4325753549384582E-3</v>
      </c>
      <c r="AE3809" s="165">
        <v>17.2224</v>
      </c>
      <c r="AF3809">
        <f t="shared" si="122"/>
        <v>6.5229488286810116E-3</v>
      </c>
    </row>
    <row r="3810" spans="12:32">
      <c r="L3810" s="165">
        <v>43.498399999999997</v>
      </c>
      <c r="M3810">
        <f t="shared" si="123"/>
        <v>6.7638413285934498E-3</v>
      </c>
      <c r="AE3810" s="165">
        <v>17.2239</v>
      </c>
      <c r="AF3810">
        <f t="shared" si="122"/>
        <v>6.5230000619611369E-3</v>
      </c>
    </row>
    <row r="3811" spans="12:32">
      <c r="L3811" s="165">
        <v>25.6235</v>
      </c>
      <c r="M3811">
        <f t="shared" si="123"/>
        <v>6.7460693589134037E-3</v>
      </c>
      <c r="AE3811" s="166">
        <v>17.225000000000001</v>
      </c>
      <c r="AF3811">
        <f t="shared" si="122"/>
        <v>6.5230376305510348E-3</v>
      </c>
    </row>
    <row r="3812" spans="12:32">
      <c r="L3812" s="165">
        <v>27.761399999999998</v>
      </c>
      <c r="M3812">
        <f t="shared" si="123"/>
        <v>6.7815949096751114E-3</v>
      </c>
      <c r="AE3812" s="166">
        <v>17.2271</v>
      </c>
      <c r="AF3812">
        <f t="shared" si="122"/>
        <v>6.5231093465720315E-3</v>
      </c>
    </row>
    <row r="3813" spans="12:32">
      <c r="L3813" s="165">
        <v>10.968999999999999</v>
      </c>
      <c r="M3813">
        <f t="shared" si="123"/>
        <v>6.2766859815077498E-3</v>
      </c>
      <c r="AE3813" s="165">
        <v>17.232900000000001</v>
      </c>
      <c r="AF3813">
        <f t="shared" si="122"/>
        <v>6.5233073796216942E-3</v>
      </c>
    </row>
    <row r="3814" spans="12:32">
      <c r="L3814" s="165">
        <v>22.4864</v>
      </c>
      <c r="M3814">
        <f t="shared" si="123"/>
        <v>6.678038570929799E-3</v>
      </c>
      <c r="AE3814" s="165">
        <v>17.2333</v>
      </c>
      <c r="AF3814">
        <f t="shared" si="122"/>
        <v>6.5233210349207376E-3</v>
      </c>
    </row>
    <row r="3815" spans="12:32">
      <c r="L3815" s="165">
        <v>11.334899999999999</v>
      </c>
      <c r="M3815">
        <f t="shared" si="123"/>
        <v>6.2928249924068961E-3</v>
      </c>
      <c r="AE3815" s="165">
        <v>17.233799999999999</v>
      </c>
      <c r="AF3815">
        <f t="shared" si="122"/>
        <v>6.523338103653924E-3</v>
      </c>
    </row>
    <row r="3816" spans="12:32">
      <c r="L3816" s="165">
        <v>8.9049600000000009</v>
      </c>
      <c r="M3816">
        <f t="shared" si="123"/>
        <v>6.1818661374717521E-3</v>
      </c>
      <c r="AE3816" s="165">
        <v>17.250800000000002</v>
      </c>
      <c r="AF3816">
        <f t="shared" si="122"/>
        <v>6.5239181823146582E-3</v>
      </c>
    </row>
    <row r="3817" spans="12:32">
      <c r="L3817" s="165">
        <v>23.288599999999999</v>
      </c>
      <c r="M3817">
        <f t="shared" si="123"/>
        <v>6.6972101689698558E-3</v>
      </c>
      <c r="AE3817" s="165">
        <v>17.252800000000001</v>
      </c>
      <c r="AF3817">
        <f t="shared" si="122"/>
        <v>6.523986393870581E-3</v>
      </c>
    </row>
    <row r="3818" spans="12:32">
      <c r="L3818" s="165">
        <v>36.133499999999998</v>
      </c>
      <c r="M3818">
        <f t="shared" si="123"/>
        <v>6.8337047424006803E-3</v>
      </c>
      <c r="AE3818" s="165">
        <v>17.253699999999998</v>
      </c>
      <c r="AF3818">
        <f t="shared" si="122"/>
        <v>6.5240170868044378E-3</v>
      </c>
    </row>
    <row r="3819" spans="12:32">
      <c r="L3819" s="165">
        <v>25.362300000000001</v>
      </c>
      <c r="M3819">
        <f t="shared" si="123"/>
        <v>6.7411217810648258E-3</v>
      </c>
      <c r="AE3819" s="165">
        <v>17.253799999999998</v>
      </c>
      <c r="AF3819">
        <f t="shared" si="122"/>
        <v>6.5240204970435879E-3</v>
      </c>
    </row>
    <row r="3820" spans="12:32">
      <c r="L3820" s="165">
        <v>48.1631</v>
      </c>
      <c r="M3820">
        <f t="shared" si="123"/>
        <v>6.6648477540832253E-3</v>
      </c>
      <c r="AE3820" s="165">
        <v>17.253900000000002</v>
      </c>
      <c r="AF3820">
        <f t="shared" si="122"/>
        <v>6.5240239072653725E-3</v>
      </c>
    </row>
    <row r="3821" spans="12:32">
      <c r="L3821" s="165">
        <v>23.2638</v>
      </c>
      <c r="M3821">
        <f t="shared" si="123"/>
        <v>6.6966356035691506E-3</v>
      </c>
      <c r="AE3821" s="165">
        <v>17.255800000000001</v>
      </c>
      <c r="AF3821">
        <f t="shared" si="122"/>
        <v>6.5240886981795497E-3</v>
      </c>
    </row>
    <row r="3822" spans="12:32">
      <c r="L3822" s="165">
        <v>21.7804</v>
      </c>
      <c r="M3822">
        <f t="shared" si="123"/>
        <v>6.6601705860620851E-3</v>
      </c>
      <c r="AE3822" s="165">
        <v>17.256399999999999</v>
      </c>
      <c r="AF3822">
        <f t="shared" si="122"/>
        <v>6.5241091571656964E-3</v>
      </c>
    </row>
    <row r="3823" spans="12:32">
      <c r="L3823" s="165">
        <v>21.224799999999998</v>
      </c>
      <c r="M3823">
        <f t="shared" si="123"/>
        <v>6.6454590018304718E-3</v>
      </c>
      <c r="AE3823" s="166">
        <v>17.261600000000001</v>
      </c>
      <c r="AF3823">
        <f t="shared" si="122"/>
        <v>6.5242864421880967E-3</v>
      </c>
    </row>
    <row r="3824" spans="12:32">
      <c r="L3824" s="165">
        <v>28.418099999999999</v>
      </c>
      <c r="M3824">
        <f t="shared" si="123"/>
        <v>6.7907155934145069E-3</v>
      </c>
      <c r="AE3824" s="165">
        <v>17.263999999999999</v>
      </c>
      <c r="AF3824">
        <f t="shared" si="122"/>
        <v>6.5243682502042939E-3</v>
      </c>
    </row>
    <row r="3825" spans="12:32">
      <c r="L3825" s="165">
        <v>49.987699999999997</v>
      </c>
      <c r="M3825">
        <f t="shared" si="123"/>
        <v>6.6150168446720992E-3</v>
      </c>
      <c r="AE3825" s="165">
        <v>17.264299999999999</v>
      </c>
      <c r="AF3825">
        <f t="shared" si="122"/>
        <v>6.5243784755028532E-3</v>
      </c>
    </row>
    <row r="3826" spans="12:32">
      <c r="L3826" s="165">
        <v>27.529599999999999</v>
      </c>
      <c r="M3826">
        <f t="shared" si="123"/>
        <v>6.7781735644491508E-3</v>
      </c>
      <c r="AE3826" s="165">
        <v>17.2667</v>
      </c>
      <c r="AF3826">
        <f t="shared" si="122"/>
        <v>6.5244602722634446E-3</v>
      </c>
    </row>
    <row r="3827" spans="12:32">
      <c r="L3827" s="165">
        <v>42.799199999999999</v>
      </c>
      <c r="M3827">
        <f t="shared" si="123"/>
        <v>6.7750757002191259E-3</v>
      </c>
      <c r="AE3827" s="165">
        <v>17.269600000000001</v>
      </c>
      <c r="AF3827">
        <f t="shared" si="122"/>
        <v>6.5245590966665594E-3</v>
      </c>
    </row>
    <row r="3828" spans="12:32">
      <c r="L3828" s="165">
        <v>38.768500000000003</v>
      </c>
      <c r="M3828">
        <f t="shared" si="123"/>
        <v>6.8210917843239335E-3</v>
      </c>
      <c r="AE3828" s="165">
        <v>17.273800000000001</v>
      </c>
      <c r="AF3828">
        <f t="shared" si="122"/>
        <v>6.5247021957633104E-3</v>
      </c>
    </row>
    <row r="3829" spans="12:32">
      <c r="L3829" s="165">
        <v>17.867599999999999</v>
      </c>
      <c r="M3829">
        <f t="shared" si="123"/>
        <v>6.5446242318516184E-3</v>
      </c>
      <c r="AE3829" s="165">
        <v>17.278600000000001</v>
      </c>
      <c r="AF3829">
        <f t="shared" si="122"/>
        <v>6.5248657000633002E-3</v>
      </c>
    </row>
    <row r="3830" spans="12:32">
      <c r="L3830" s="165">
        <v>30.417899999999999</v>
      </c>
      <c r="M3830">
        <f t="shared" si="123"/>
        <v>6.8132516737152028E-3</v>
      </c>
      <c r="AE3830" s="166">
        <v>17.294899999999998</v>
      </c>
      <c r="AF3830">
        <f t="shared" si="122"/>
        <v>6.5254206346248783E-3</v>
      </c>
    </row>
    <row r="3831" spans="12:32">
      <c r="L3831" s="165">
        <v>28.2285</v>
      </c>
      <c r="M3831">
        <f t="shared" si="123"/>
        <v>6.7881692725021174E-3</v>
      </c>
      <c r="AE3831" s="165">
        <v>17.2958</v>
      </c>
      <c r="AF3831">
        <f t="shared" si="122"/>
        <v>6.5254512617335357E-3</v>
      </c>
    </row>
    <row r="3832" spans="12:32">
      <c r="L3832" s="165">
        <v>33.775399999999998</v>
      </c>
      <c r="M3832">
        <f t="shared" si="123"/>
        <v>6.8331941435492982E-3</v>
      </c>
      <c r="AE3832" s="165">
        <v>17.2959</v>
      </c>
      <c r="AF3832">
        <f t="shared" si="122"/>
        <v>6.5254546646587135E-3</v>
      </c>
    </row>
    <row r="3833" spans="12:32">
      <c r="L3833" s="165">
        <v>16.367899999999999</v>
      </c>
      <c r="M3833">
        <f t="shared" si="123"/>
        <v>6.4931311846831846E-3</v>
      </c>
      <c r="AE3833" s="165">
        <v>17.296199999999999</v>
      </c>
      <c r="AF3833">
        <f t="shared" si="122"/>
        <v>6.525464873329976E-3</v>
      </c>
    </row>
    <row r="3834" spans="12:32">
      <c r="L3834" s="165">
        <v>17.3569</v>
      </c>
      <c r="M3834">
        <f t="shared" si="123"/>
        <v>6.5275272092588568E-3</v>
      </c>
      <c r="AE3834" s="165">
        <v>17.2974</v>
      </c>
      <c r="AF3834">
        <f t="shared" si="122"/>
        <v>6.5255057064508995E-3</v>
      </c>
    </row>
    <row r="3835" spans="12:32">
      <c r="L3835" s="165">
        <v>141.226</v>
      </c>
      <c r="M3835">
        <f t="shared" si="123"/>
        <v>1.3072724526696547E-3</v>
      </c>
      <c r="AE3835" s="165">
        <v>17.2989</v>
      </c>
      <c r="AF3835">
        <f t="shared" si="122"/>
        <v>6.5255567443327153E-3</v>
      </c>
    </row>
    <row r="3836" spans="12:32">
      <c r="L3836" s="165">
        <v>17.062799999999999</v>
      </c>
      <c r="M3836">
        <f t="shared" si="123"/>
        <v>6.5174753128996333E-3</v>
      </c>
      <c r="AE3836" s="165">
        <v>17.302499999999998</v>
      </c>
      <c r="AF3836">
        <f t="shared" si="122"/>
        <v>6.5256792192941752E-3</v>
      </c>
    </row>
    <row r="3837" spans="12:32">
      <c r="L3837" s="165">
        <v>21.7041</v>
      </c>
      <c r="M3837">
        <f t="shared" si="123"/>
        <v>6.6581840662642295E-3</v>
      </c>
      <c r="AE3837" s="165">
        <v>17.3034</v>
      </c>
      <c r="AF3837">
        <f t="shared" si="122"/>
        <v>6.5257098345149625E-3</v>
      </c>
    </row>
    <row r="3838" spans="12:32">
      <c r="L3838" s="165">
        <v>32.481699999999996</v>
      </c>
      <c r="M3838">
        <f t="shared" si="123"/>
        <v>6.82817811354333E-3</v>
      </c>
      <c r="AE3838" s="165">
        <v>17.305299999999999</v>
      </c>
      <c r="AF3838">
        <f t="shared" si="122"/>
        <v>6.5257744620243153E-3</v>
      </c>
    </row>
    <row r="3839" spans="12:32">
      <c r="L3839" s="165">
        <v>32.975299999999997</v>
      </c>
      <c r="M3839">
        <f t="shared" si="123"/>
        <v>6.8304873848511836E-3</v>
      </c>
      <c r="AE3839" s="165">
        <v>17.306999999999999</v>
      </c>
      <c r="AF3839">
        <f t="shared" si="122"/>
        <v>6.5258322813191482E-3</v>
      </c>
    </row>
    <row r="3840" spans="12:32">
      <c r="L3840" s="165">
        <v>34.715400000000002</v>
      </c>
      <c r="M3840">
        <f t="shared" si="123"/>
        <v>6.8347346493141592E-3</v>
      </c>
      <c r="AE3840" s="165">
        <v>17.310300000000002</v>
      </c>
      <c r="AF3840">
        <f t="shared" si="122"/>
        <v>6.5259445044333732E-3</v>
      </c>
    </row>
    <row r="3841" spans="12:32">
      <c r="L3841" s="165">
        <v>5.3067099999999998</v>
      </c>
      <c r="M3841">
        <f t="shared" si="123"/>
        <v>6.002004936378591E-3</v>
      </c>
      <c r="AE3841" s="165">
        <v>17.3169</v>
      </c>
      <c r="AF3841">
        <f t="shared" si="122"/>
        <v>6.5261688938699743E-3</v>
      </c>
    </row>
    <row r="3842" spans="12:32">
      <c r="L3842" s="165">
        <v>12.4887</v>
      </c>
      <c r="M3842">
        <f t="shared" si="123"/>
        <v>6.3423563985762002E-3</v>
      </c>
      <c r="AE3842" s="165">
        <v>17.319800000000001</v>
      </c>
      <c r="AF3842">
        <f t="shared" si="122"/>
        <v>6.5262674652810234E-3</v>
      </c>
    </row>
    <row r="3843" spans="12:32">
      <c r="L3843" s="165">
        <v>30.9312</v>
      </c>
      <c r="M3843">
        <f t="shared" si="123"/>
        <v>6.8177573498293381E-3</v>
      </c>
      <c r="AE3843" s="165">
        <v>17.319900000000001</v>
      </c>
      <c r="AF3843">
        <f t="shared" si="122"/>
        <v>6.5262708640344124E-3</v>
      </c>
    </row>
    <row r="3844" spans="12:32">
      <c r="L3844" s="165">
        <v>26.872699999999998</v>
      </c>
      <c r="M3844">
        <f t="shared" si="123"/>
        <v>6.767907281866054E-3</v>
      </c>
      <c r="AE3844" s="165">
        <v>17.3202</v>
      </c>
      <c r="AF3844">
        <f t="shared" si="122"/>
        <v>6.5262810601902643E-3</v>
      </c>
    </row>
    <row r="3845" spans="12:32">
      <c r="L3845" s="165">
        <v>47.597700000000003</v>
      </c>
      <c r="M3845">
        <f t="shared" si="123"/>
        <v>6.6790405090342642E-3</v>
      </c>
      <c r="AE3845" s="178">
        <v>17.330100000000002</v>
      </c>
      <c r="AF3845">
        <f t="shared" ref="AF3845:AF3908" si="124">NORMDIST(AE3845,$N$9,$O$9,FALSE)</f>
        <v>6.5266174455465859E-3</v>
      </c>
    </row>
    <row r="3846" spans="12:32">
      <c r="L3846" s="165">
        <v>16.391100000000002</v>
      </c>
      <c r="M3846">
        <f t="shared" si="123"/>
        <v>6.4939573228896931E-3</v>
      </c>
      <c r="AE3846" s="165">
        <v>17.3308</v>
      </c>
      <c r="AF3846">
        <f t="shared" si="124"/>
        <v>6.5266412239188042E-3</v>
      </c>
    </row>
    <row r="3847" spans="12:32">
      <c r="L3847" s="165">
        <v>30.5625</v>
      </c>
      <c r="M3847">
        <f t="shared" si="123"/>
        <v>6.8145739706963341E-3</v>
      </c>
      <c r="AE3847" s="165">
        <v>17.3309</v>
      </c>
      <c r="AF3847">
        <f t="shared" si="124"/>
        <v>6.526644620759566E-3</v>
      </c>
    </row>
    <row r="3848" spans="12:32">
      <c r="L3848" s="165">
        <v>14.6159</v>
      </c>
      <c r="M3848">
        <f t="shared" si="123"/>
        <v>6.4281114387224163E-3</v>
      </c>
      <c r="AE3848" s="165">
        <v>17.3354</v>
      </c>
      <c r="AF3848">
        <f t="shared" si="124"/>
        <v>6.5267974605955946E-3</v>
      </c>
    </row>
    <row r="3849" spans="12:32">
      <c r="L3849" s="165">
        <v>25.694500000000001</v>
      </c>
      <c r="M3849">
        <f t="shared" ref="M3849:M3912" si="125">NORMDIST(L3849,$N$9,$O$9,FALSE)</f>
        <v>6.7473914925020957E-3</v>
      </c>
      <c r="AE3849" s="165">
        <v>17.342700000000001</v>
      </c>
      <c r="AF3849">
        <f t="shared" si="124"/>
        <v>6.5270453258722237E-3</v>
      </c>
    </row>
    <row r="3850" spans="12:32">
      <c r="L3850" s="165">
        <v>26.182500000000001</v>
      </c>
      <c r="M3850">
        <f t="shared" si="125"/>
        <v>6.7562153562879595E-3</v>
      </c>
      <c r="AE3850" s="165">
        <v>17.344200000000001</v>
      </c>
      <c r="AF3850">
        <f t="shared" si="124"/>
        <v>6.5270962456147269E-3</v>
      </c>
    </row>
    <row r="3851" spans="12:32">
      <c r="L3851" s="165">
        <v>10.857200000000001</v>
      </c>
      <c r="M3851">
        <f t="shared" si="125"/>
        <v>6.2717138422053662E-3</v>
      </c>
      <c r="AE3851" s="166">
        <v>17.345500000000001</v>
      </c>
      <c r="AF3851">
        <f t="shared" si="124"/>
        <v>6.5271403728927088E-3</v>
      </c>
    </row>
    <row r="3852" spans="12:32">
      <c r="L3852" s="165">
        <v>25.5776</v>
      </c>
      <c r="M3852">
        <f t="shared" si="125"/>
        <v>6.7452094536888021E-3</v>
      </c>
      <c r="AE3852" s="165">
        <v>17.346499999999999</v>
      </c>
      <c r="AF3852">
        <f t="shared" si="124"/>
        <v>6.527174314952461E-3</v>
      </c>
    </row>
    <row r="3853" spans="12:32">
      <c r="L3853" s="165">
        <v>107.821</v>
      </c>
      <c r="M3853">
        <f t="shared" si="125"/>
        <v>3.1427989468872058E-3</v>
      </c>
      <c r="AE3853" s="165">
        <v>17.347999999999999</v>
      </c>
      <c r="AF3853">
        <f t="shared" si="124"/>
        <v>6.5272252247807663E-3</v>
      </c>
    </row>
    <row r="3854" spans="12:32">
      <c r="L3854" s="165">
        <v>16.0259</v>
      </c>
      <c r="M3854">
        <f t="shared" si="125"/>
        <v>6.4808461591299438E-3</v>
      </c>
      <c r="AE3854" s="165">
        <v>17.351500000000001</v>
      </c>
      <c r="AF3854">
        <f t="shared" si="124"/>
        <v>6.5273439991601423E-3</v>
      </c>
    </row>
    <row r="3855" spans="12:32">
      <c r="L3855" s="165">
        <v>15.2798</v>
      </c>
      <c r="M3855">
        <f t="shared" si="125"/>
        <v>6.4533570817532047E-3</v>
      </c>
      <c r="AE3855" s="165">
        <v>17.352799999999998</v>
      </c>
      <c r="AF3855">
        <f t="shared" si="124"/>
        <v>6.5273881099309873E-3</v>
      </c>
    </row>
    <row r="3856" spans="12:32">
      <c r="L3856" s="165">
        <v>29.863099999999999</v>
      </c>
      <c r="M3856">
        <f t="shared" si="125"/>
        <v>6.8077929824621915E-3</v>
      </c>
      <c r="AE3856" s="165">
        <v>17.352900000000002</v>
      </c>
      <c r="AF3856">
        <f t="shared" si="124"/>
        <v>6.5273915029454392E-3</v>
      </c>
    </row>
    <row r="3857" spans="12:32">
      <c r="L3857" s="165">
        <v>28.183199999999999</v>
      </c>
      <c r="M3857">
        <f t="shared" si="125"/>
        <v>6.7875504365888708E-3</v>
      </c>
      <c r="AE3857" s="165">
        <v>17.3538</v>
      </c>
      <c r="AF3857">
        <f t="shared" si="124"/>
        <v>6.5274220392926982E-3</v>
      </c>
    </row>
    <row r="3858" spans="12:32">
      <c r="L3858" s="165">
        <v>20.7575</v>
      </c>
      <c r="M3858">
        <f t="shared" si="125"/>
        <v>6.6326453456297813E-3</v>
      </c>
      <c r="AE3858" s="165">
        <v>17.3569</v>
      </c>
      <c r="AF3858">
        <f t="shared" si="124"/>
        <v>6.5275272092588568E-3</v>
      </c>
    </row>
    <row r="3859" spans="12:32">
      <c r="L3859" s="165">
        <v>20.5337</v>
      </c>
      <c r="M3859">
        <f t="shared" si="125"/>
        <v>6.6263669488518242E-3</v>
      </c>
      <c r="AE3859" s="165">
        <v>17.357099999999999</v>
      </c>
      <c r="AF3859">
        <f t="shared" si="124"/>
        <v>6.5275339938438825E-3</v>
      </c>
    </row>
    <row r="3860" spans="12:32">
      <c r="L3860" s="165">
        <v>18.4068</v>
      </c>
      <c r="M3860">
        <f t="shared" si="125"/>
        <v>6.5621787473644361E-3</v>
      </c>
      <c r="AE3860" s="165">
        <v>17.3581</v>
      </c>
      <c r="AF3860">
        <f t="shared" si="124"/>
        <v>6.5275679157252037E-3</v>
      </c>
    </row>
    <row r="3861" spans="12:32">
      <c r="L3861" s="165">
        <v>19.922499999999999</v>
      </c>
      <c r="M3861">
        <f t="shared" si="125"/>
        <v>6.6087558368143531E-3</v>
      </c>
      <c r="AE3861" s="166">
        <v>17.359400000000001</v>
      </c>
      <c r="AF3861">
        <f t="shared" si="124"/>
        <v>6.527612011570063E-3</v>
      </c>
    </row>
    <row r="3862" spans="12:32">
      <c r="L3862" s="165">
        <v>14.951599999999999</v>
      </c>
      <c r="M3862">
        <f t="shared" si="125"/>
        <v>6.4409686377191189E-3</v>
      </c>
      <c r="AE3862" s="165">
        <v>17.360299999999999</v>
      </c>
      <c r="AF3862">
        <f t="shared" si="124"/>
        <v>6.5276425377403195E-3</v>
      </c>
    </row>
    <row r="3863" spans="12:32">
      <c r="L3863" s="165">
        <v>28.9147</v>
      </c>
      <c r="M3863">
        <f t="shared" si="125"/>
        <v>6.7970495048332571E-3</v>
      </c>
      <c r="AE3863" s="165">
        <v>17.3629</v>
      </c>
      <c r="AF3863">
        <f t="shared" si="124"/>
        <v>6.5277307165383814E-3</v>
      </c>
    </row>
    <row r="3864" spans="12:32">
      <c r="L3864" s="165">
        <v>34.705599999999997</v>
      </c>
      <c r="M3864">
        <f t="shared" si="125"/>
        <v>6.8347277308393947E-3</v>
      </c>
      <c r="AE3864" s="166">
        <v>17.37</v>
      </c>
      <c r="AF3864">
        <f t="shared" si="124"/>
        <v>6.5279714525740074E-3</v>
      </c>
    </row>
    <row r="3865" spans="12:32">
      <c r="L3865" s="165">
        <v>61.284599999999998</v>
      </c>
      <c r="M3865">
        <f t="shared" si="125"/>
        <v>6.1787897958689841E-3</v>
      </c>
      <c r="AE3865" s="166">
        <v>17.371099999999998</v>
      </c>
      <c r="AF3865">
        <f t="shared" si="124"/>
        <v>6.5280087418589372E-3</v>
      </c>
    </row>
    <row r="3866" spans="12:32">
      <c r="L3866" s="165">
        <v>51.752499999999998</v>
      </c>
      <c r="M3866">
        <f t="shared" si="125"/>
        <v>6.5610711652737954E-3</v>
      </c>
      <c r="AE3866" s="165">
        <v>17.375299999999999</v>
      </c>
      <c r="AF3866">
        <f t="shared" si="124"/>
        <v>6.5281510997612655E-3</v>
      </c>
    </row>
    <row r="3867" spans="12:32">
      <c r="L3867" s="165">
        <v>29.8766</v>
      </c>
      <c r="M3867">
        <f t="shared" si="125"/>
        <v>6.8079330585941429E-3</v>
      </c>
      <c r="AE3867" s="165">
        <v>17.388300000000001</v>
      </c>
      <c r="AF3867">
        <f t="shared" si="124"/>
        <v>6.5285915367998566E-3</v>
      </c>
    </row>
    <row r="3868" spans="12:32">
      <c r="L3868" s="165">
        <v>330.56900000000002</v>
      </c>
      <c r="M3868">
        <f t="shared" si="125"/>
        <v>1.8575234723240145E-8</v>
      </c>
      <c r="AE3868" s="165">
        <v>17.389199999999999</v>
      </c>
      <c r="AF3868">
        <f t="shared" si="124"/>
        <v>6.5286220177082615E-3</v>
      </c>
    </row>
    <row r="3869" spans="12:32">
      <c r="L3869" s="165">
        <v>23.739799999999999</v>
      </c>
      <c r="M3869">
        <f t="shared" si="125"/>
        <v>6.7074607421810078E-3</v>
      </c>
      <c r="AE3869" s="165">
        <v>17.389600000000002</v>
      </c>
      <c r="AF3869">
        <f t="shared" si="124"/>
        <v>6.5286355643261098E-3</v>
      </c>
    </row>
    <row r="3870" spans="12:32">
      <c r="L3870" s="165">
        <v>27.418700000000001</v>
      </c>
      <c r="M3870">
        <f t="shared" si="125"/>
        <v>6.7764995045464646E-3</v>
      </c>
      <c r="AE3870" s="165">
        <v>17.39</v>
      </c>
      <c r="AF3870">
        <f t="shared" si="124"/>
        <v>6.5286491106654595E-3</v>
      </c>
    </row>
    <row r="3871" spans="12:32">
      <c r="L3871" s="165">
        <v>69.596199999999996</v>
      </c>
      <c r="M3871">
        <f t="shared" si="125"/>
        <v>5.737430672802175E-3</v>
      </c>
      <c r="AE3871" s="165">
        <v>17.391500000000001</v>
      </c>
      <c r="AF3871">
        <f t="shared" si="124"/>
        <v>6.528699906957613E-3</v>
      </c>
    </row>
    <row r="3872" spans="12:32">
      <c r="L3872" s="165">
        <v>31.935300000000002</v>
      </c>
      <c r="M3872">
        <f t="shared" si="125"/>
        <v>6.8250535162404655E-3</v>
      </c>
      <c r="AE3872" s="165">
        <v>17.392299999999999</v>
      </c>
      <c r="AF3872">
        <f t="shared" si="124"/>
        <v>6.5287269967120179E-3</v>
      </c>
    </row>
    <row r="3873" spans="12:32">
      <c r="L3873" s="165">
        <v>191.179</v>
      </c>
      <c r="M3873">
        <f t="shared" si="125"/>
        <v>1.911180952857302E-4</v>
      </c>
      <c r="AE3873" s="165">
        <v>17.392900000000001</v>
      </c>
      <c r="AF3873">
        <f t="shared" si="124"/>
        <v>6.5287473132967337E-3</v>
      </c>
    </row>
    <row r="3874" spans="12:32">
      <c r="L3874" s="165">
        <v>15.6084</v>
      </c>
      <c r="M3874">
        <f t="shared" si="125"/>
        <v>6.465579698748977E-3</v>
      </c>
      <c r="AE3874" s="165">
        <v>17.392900000000001</v>
      </c>
      <c r="AF3874">
        <f t="shared" si="124"/>
        <v>6.5287473132967337E-3</v>
      </c>
    </row>
    <row r="3875" spans="12:32">
      <c r="L3875" s="165"/>
      <c r="M3875">
        <f t="shared" si="125"/>
        <v>5.7065367181851909E-3</v>
      </c>
      <c r="AE3875" s="166">
        <v>17.394100000000002</v>
      </c>
      <c r="AF3875">
        <f t="shared" si="124"/>
        <v>6.5287879445861917E-3</v>
      </c>
    </row>
    <row r="3876" spans="12:32">
      <c r="L3876" s="165">
        <v>166.381</v>
      </c>
      <c r="M3876">
        <f t="shared" si="125"/>
        <v>5.4401243361472547E-4</v>
      </c>
      <c r="AE3876" s="165">
        <v>17.395900000000001</v>
      </c>
      <c r="AF3876">
        <f t="shared" si="124"/>
        <v>6.5288488868203553E-3</v>
      </c>
    </row>
    <row r="3877" spans="12:32">
      <c r="L3877" s="165">
        <v>23.468399999999999</v>
      </c>
      <c r="M3877">
        <f t="shared" si="125"/>
        <v>6.7013410628340101E-3</v>
      </c>
      <c r="AE3877" s="166">
        <v>17.398299999999999</v>
      </c>
      <c r="AF3877">
        <f t="shared" si="124"/>
        <v>6.5289301343589333E-3</v>
      </c>
    </row>
    <row r="3878" spans="12:32">
      <c r="L3878" s="165">
        <v>56.6008</v>
      </c>
      <c r="M3878">
        <f t="shared" si="125"/>
        <v>6.3850087322711701E-3</v>
      </c>
      <c r="AE3878" s="165">
        <v>17.400099999999998</v>
      </c>
      <c r="AF3878">
        <f t="shared" si="124"/>
        <v>6.5289910634324178E-3</v>
      </c>
    </row>
    <row r="3879" spans="12:32">
      <c r="L3879" s="165"/>
      <c r="M3879">
        <f t="shared" si="125"/>
        <v>5.7065367181851909E-3</v>
      </c>
      <c r="AE3879" s="165">
        <v>17.4024</v>
      </c>
      <c r="AF3879">
        <f t="shared" si="124"/>
        <v>6.5290689090400931E-3</v>
      </c>
    </row>
    <row r="3880" spans="12:32">
      <c r="L3880" s="165">
        <v>188.64599999999999</v>
      </c>
      <c r="M3880">
        <f t="shared" si="125"/>
        <v>2.144380019910015E-4</v>
      </c>
      <c r="AE3880" s="165">
        <v>17.4038</v>
      </c>
      <c r="AF3880">
        <f t="shared" si="124"/>
        <v>6.5291162888138996E-3</v>
      </c>
    </row>
    <row r="3881" spans="12:32">
      <c r="L3881" s="165"/>
      <c r="M3881">
        <f t="shared" si="125"/>
        <v>5.7065367181851909E-3</v>
      </c>
      <c r="AE3881" s="165">
        <v>17.404</v>
      </c>
      <c r="AF3881">
        <f t="shared" si="124"/>
        <v>6.5291230570744532E-3</v>
      </c>
    </row>
    <row r="3882" spans="12:32">
      <c r="L3882" s="165">
        <v>65.278999999999996</v>
      </c>
      <c r="M3882">
        <f t="shared" si="125"/>
        <v>5.9777062188628143E-3</v>
      </c>
      <c r="AE3882" s="166">
        <v>17.404</v>
      </c>
      <c r="AF3882">
        <f t="shared" si="124"/>
        <v>6.5291230570744532E-3</v>
      </c>
    </row>
    <row r="3883" spans="12:32">
      <c r="L3883" s="165"/>
      <c r="M3883">
        <f t="shared" si="125"/>
        <v>5.7065367181851909E-3</v>
      </c>
      <c r="AE3883" s="165">
        <v>17.404699999999998</v>
      </c>
      <c r="AF3883">
        <f t="shared" si="124"/>
        <v>6.5291467454379635E-3</v>
      </c>
    </row>
    <row r="3884" spans="12:32">
      <c r="L3884" s="165">
        <v>192.17400000000001</v>
      </c>
      <c r="M3884">
        <f t="shared" si="125"/>
        <v>1.8257333470723128E-4</v>
      </c>
      <c r="AE3884" s="165">
        <v>17.4071</v>
      </c>
      <c r="AF3884">
        <f t="shared" si="124"/>
        <v>6.529227956207518E-3</v>
      </c>
    </row>
    <row r="3885" spans="12:32">
      <c r="L3885" s="165"/>
      <c r="M3885">
        <f t="shared" si="125"/>
        <v>5.7065367181851909E-3</v>
      </c>
      <c r="AE3885" s="165">
        <v>17.411000000000001</v>
      </c>
      <c r="AF3885">
        <f t="shared" si="124"/>
        <v>6.529359902318216E-3</v>
      </c>
    </row>
    <row r="3886" spans="12:32">
      <c r="L3886" s="165">
        <v>60.575299999999999</v>
      </c>
      <c r="M3886">
        <f t="shared" si="125"/>
        <v>6.2121552552321744E-3</v>
      </c>
      <c r="AE3886" s="165">
        <v>17.411799999999999</v>
      </c>
      <c r="AF3886">
        <f t="shared" si="124"/>
        <v>6.5293869649136185E-3</v>
      </c>
    </row>
    <row r="3887" spans="12:32">
      <c r="L3887" s="165">
        <v>34.615000000000002</v>
      </c>
      <c r="M3887">
        <f t="shared" si="125"/>
        <v>6.8346546465350103E-3</v>
      </c>
      <c r="AE3887" s="165">
        <v>17.412299999999998</v>
      </c>
      <c r="AF3887">
        <f t="shared" si="124"/>
        <v>6.5294038784698373E-3</v>
      </c>
    </row>
    <row r="3888" spans="12:32">
      <c r="L3888" s="165">
        <v>55.953099999999999</v>
      </c>
      <c r="M3888">
        <f t="shared" si="125"/>
        <v>6.4108125373483274E-3</v>
      </c>
      <c r="AE3888" s="165">
        <v>17.4163</v>
      </c>
      <c r="AF3888">
        <f t="shared" si="124"/>
        <v>6.5295391712478588E-3</v>
      </c>
    </row>
    <row r="3889" spans="12:32">
      <c r="L3889" s="165">
        <v>48.370699999999999</v>
      </c>
      <c r="M3889">
        <f t="shared" si="125"/>
        <v>6.6594872795749348E-3</v>
      </c>
      <c r="AE3889" s="165">
        <v>17.417200000000001</v>
      </c>
      <c r="AF3889">
        <f t="shared" si="124"/>
        <v>6.5295696082832266E-3</v>
      </c>
    </row>
    <row r="3890" spans="12:32">
      <c r="L3890" s="165">
        <v>26.010100000000001</v>
      </c>
      <c r="M3890">
        <f t="shared" si="125"/>
        <v>6.7531506804944432E-3</v>
      </c>
      <c r="AE3890" s="166">
        <v>17.418099999999999</v>
      </c>
      <c r="AF3890">
        <f t="shared" si="124"/>
        <v>6.5296000439080499E-3</v>
      </c>
    </row>
    <row r="3891" spans="12:32">
      <c r="L3891" s="165">
        <v>31.2624</v>
      </c>
      <c r="M3891">
        <f t="shared" si="125"/>
        <v>6.8203861856987761E-3</v>
      </c>
      <c r="AE3891" s="165">
        <v>17.4208</v>
      </c>
      <c r="AF3891">
        <f t="shared" si="124"/>
        <v>6.529691342319054E-3</v>
      </c>
    </row>
    <row r="3892" spans="12:32">
      <c r="L3892" s="165">
        <v>20.067</v>
      </c>
      <c r="M3892">
        <f t="shared" si="125"/>
        <v>6.6129806791910325E-3</v>
      </c>
      <c r="AE3892" s="165">
        <v>17.4254</v>
      </c>
      <c r="AF3892">
        <f t="shared" si="124"/>
        <v>6.5298468585196796E-3</v>
      </c>
    </row>
    <row r="3893" spans="12:32">
      <c r="L3893" s="165">
        <v>24.1526</v>
      </c>
      <c r="M3893">
        <f t="shared" si="125"/>
        <v>6.7165010950411969E-3</v>
      </c>
      <c r="AE3893" s="166">
        <v>17.4285</v>
      </c>
      <c r="AF3893">
        <f t="shared" si="124"/>
        <v>6.5299516421293618E-3</v>
      </c>
    </row>
    <row r="3894" spans="12:32">
      <c r="L3894" s="165">
        <v>8.7231299999999994</v>
      </c>
      <c r="M3894">
        <f t="shared" si="125"/>
        <v>6.1732120423804264E-3</v>
      </c>
      <c r="AE3894" s="165">
        <v>17.431699999999999</v>
      </c>
      <c r="AF3894">
        <f t="shared" si="124"/>
        <v>6.5300597882987643E-3</v>
      </c>
    </row>
    <row r="3895" spans="12:32">
      <c r="L3895" s="165">
        <v>21.174700000000001</v>
      </c>
      <c r="M3895">
        <f t="shared" si="125"/>
        <v>6.6441044258705468E-3</v>
      </c>
      <c r="AE3895" s="165">
        <v>17.4344</v>
      </c>
      <c r="AF3895">
        <f t="shared" si="124"/>
        <v>6.5301510227555636E-3</v>
      </c>
    </row>
    <row r="3896" spans="12:32">
      <c r="L3896" s="165">
        <v>35.327599999999997</v>
      </c>
      <c r="M3896">
        <f t="shared" si="125"/>
        <v>6.8347848860987942E-3</v>
      </c>
      <c r="AE3896" s="165">
        <v>17.4346</v>
      </c>
      <c r="AF3896">
        <f t="shared" si="124"/>
        <v>6.5301577803583283E-3</v>
      </c>
    </row>
    <row r="3897" spans="12:32">
      <c r="L3897" s="165">
        <v>64.417199999999994</v>
      </c>
      <c r="M3897">
        <f t="shared" si="125"/>
        <v>6.0229151729416126E-3</v>
      </c>
      <c r="AE3897" s="166">
        <v>17.4358</v>
      </c>
      <c r="AF3897">
        <f t="shared" si="124"/>
        <v>6.5301983245117032E-3</v>
      </c>
    </row>
    <row r="3898" spans="12:32">
      <c r="L3898" s="165">
        <v>27.680700000000002</v>
      </c>
      <c r="M3898">
        <f t="shared" si="125"/>
        <v>6.7804157236481038E-3</v>
      </c>
      <c r="AE3898" s="165">
        <v>17.438600000000001</v>
      </c>
      <c r="AF3898">
        <f t="shared" si="124"/>
        <v>6.5302929177812503E-3</v>
      </c>
    </row>
    <row r="3899" spans="12:32">
      <c r="L3899" s="165">
        <v>25.001999999999999</v>
      </c>
      <c r="M3899">
        <f t="shared" si="125"/>
        <v>6.7340817235479831E-3</v>
      </c>
      <c r="AE3899" s="165">
        <v>17.438600000000001</v>
      </c>
      <c r="AF3899">
        <f t="shared" si="124"/>
        <v>6.5302929177812503E-3</v>
      </c>
    </row>
    <row r="3900" spans="12:32">
      <c r="L3900" s="165">
        <v>18.290900000000001</v>
      </c>
      <c r="M3900">
        <f t="shared" si="125"/>
        <v>6.5584486911421215E-3</v>
      </c>
      <c r="AE3900" s="165">
        <v>17.4391</v>
      </c>
      <c r="AF3900">
        <f t="shared" si="124"/>
        <v>6.5303098079993694E-3</v>
      </c>
    </row>
    <row r="3901" spans="12:32">
      <c r="L3901" s="165">
        <v>72.593299999999999</v>
      </c>
      <c r="M3901">
        <f t="shared" si="125"/>
        <v>5.5584175790210893E-3</v>
      </c>
      <c r="AE3901" s="165">
        <v>17.442599999999999</v>
      </c>
      <c r="AF3901">
        <f t="shared" si="124"/>
        <v>6.5304280273317137E-3</v>
      </c>
    </row>
    <row r="3902" spans="12:32">
      <c r="L3902" s="165">
        <v>29.770299999999999</v>
      </c>
      <c r="M3902">
        <f t="shared" si="125"/>
        <v>6.8068203122572382E-3</v>
      </c>
      <c r="AE3902" s="165">
        <v>17.4465</v>
      </c>
      <c r="AF3902">
        <f t="shared" si="124"/>
        <v>6.5305597323057048E-3</v>
      </c>
    </row>
    <row r="3903" spans="12:32">
      <c r="L3903" s="165">
        <v>17.431699999999999</v>
      </c>
      <c r="M3903">
        <f t="shared" si="125"/>
        <v>6.5300597882987643E-3</v>
      </c>
      <c r="AE3903" s="166">
        <v>17.453499999999998</v>
      </c>
      <c r="AF3903">
        <f t="shared" si="124"/>
        <v>6.5307960593805493E-3</v>
      </c>
    </row>
    <row r="3904" spans="12:32">
      <c r="L3904" s="165">
        <v>14.154999999999999</v>
      </c>
      <c r="M3904">
        <f t="shared" si="125"/>
        <v>6.4101555076859209E-3</v>
      </c>
      <c r="AE3904" s="178">
        <v>17.453600000000002</v>
      </c>
      <c r="AF3904">
        <f t="shared" si="124"/>
        <v>6.5307994348630686E-3</v>
      </c>
    </row>
    <row r="3905" spans="12:32">
      <c r="L3905" s="165">
        <v>27.099900000000002</v>
      </c>
      <c r="M3905">
        <f t="shared" si="125"/>
        <v>6.7715533109228522E-3</v>
      </c>
      <c r="AE3905" s="165">
        <v>17.458500000000001</v>
      </c>
      <c r="AF3905">
        <f t="shared" si="124"/>
        <v>6.5309648121608414E-3</v>
      </c>
    </row>
    <row r="3906" spans="12:32">
      <c r="L3906" s="165">
        <v>20.203299999999999</v>
      </c>
      <c r="M3906">
        <f t="shared" si="125"/>
        <v>6.6169310808453993E-3</v>
      </c>
      <c r="AE3906" s="165">
        <v>17.4618</v>
      </c>
      <c r="AF3906">
        <f t="shared" si="124"/>
        <v>6.53107616513112E-3</v>
      </c>
    </row>
    <row r="3907" spans="12:32">
      <c r="L3907" s="165">
        <v>33.478099999999998</v>
      </c>
      <c r="M3907">
        <f t="shared" si="125"/>
        <v>6.8323381316306572E-3</v>
      </c>
      <c r="AE3907" s="165">
        <v>17.464200000000002</v>
      </c>
      <c r="AF3907">
        <f t="shared" si="124"/>
        <v>6.5311571371895151E-3</v>
      </c>
    </row>
    <row r="3908" spans="12:32">
      <c r="L3908" s="165">
        <v>19.861799999999999</v>
      </c>
      <c r="M3908">
        <f t="shared" si="125"/>
        <v>6.6069698382840575E-3</v>
      </c>
      <c r="AE3908" s="165">
        <v>17.465699999999998</v>
      </c>
      <c r="AF3908">
        <f t="shared" si="124"/>
        <v>6.5312077396284442E-3</v>
      </c>
    </row>
    <row r="3909" spans="12:32">
      <c r="L3909" s="165">
        <v>11.272</v>
      </c>
      <c r="M3909">
        <f t="shared" si="125"/>
        <v>6.2900652604402606E-3</v>
      </c>
      <c r="AE3909" s="166">
        <v>17.4711</v>
      </c>
      <c r="AF3909">
        <f t="shared" ref="AF3909:AF3972" si="126">NORMDIST(AE3909,$N$9,$O$9,FALSE)</f>
        <v>6.5313898759393509E-3</v>
      </c>
    </row>
    <row r="3910" spans="12:32">
      <c r="L3910" s="165">
        <v>20.5319</v>
      </c>
      <c r="M3910">
        <f t="shared" si="125"/>
        <v>6.6263160815578023E-3</v>
      </c>
      <c r="AE3910" s="165">
        <v>17.471299999999999</v>
      </c>
      <c r="AF3910">
        <f t="shared" si="126"/>
        <v>6.5313966207526117E-3</v>
      </c>
    </row>
    <row r="3911" spans="12:32">
      <c r="L3911" s="165">
        <v>34.215899999999998</v>
      </c>
      <c r="M3911">
        <f t="shared" si="125"/>
        <v>6.8341366893739522E-3</v>
      </c>
      <c r="AE3911" s="165">
        <v>17.473199999999999</v>
      </c>
      <c r="AF3911">
        <f t="shared" si="126"/>
        <v>6.5314606930013241E-3</v>
      </c>
    </row>
    <row r="3912" spans="12:32">
      <c r="L3912" s="165">
        <v>22.210899999999999</v>
      </c>
      <c r="M3912">
        <f t="shared" si="125"/>
        <v>6.6711764299162302E-3</v>
      </c>
      <c r="AE3912" s="165">
        <v>17.4739</v>
      </c>
      <c r="AF3912">
        <f t="shared" si="126"/>
        <v>6.5314842969804981E-3</v>
      </c>
    </row>
    <row r="3913" spans="12:32">
      <c r="L3913" s="165">
        <v>17.7318</v>
      </c>
      <c r="M3913">
        <f t="shared" ref="M3913:M3976" si="127">NORMDIST(L3913,$N$9,$O$9,FALSE)</f>
        <v>6.5401224708210373E-3</v>
      </c>
      <c r="AE3913" s="165">
        <v>17.474399999999999</v>
      </c>
      <c r="AF3913">
        <f t="shared" si="126"/>
        <v>6.5315011564427072E-3</v>
      </c>
    </row>
    <row r="3914" spans="12:32">
      <c r="L3914" s="165">
        <v>17.4071</v>
      </c>
      <c r="M3914">
        <f t="shared" si="127"/>
        <v>6.529227956207518E-3</v>
      </c>
      <c r="AE3914" s="165">
        <v>17.478300000000001</v>
      </c>
      <c r="AF3914">
        <f t="shared" si="126"/>
        <v>6.5316326452922084E-3</v>
      </c>
    </row>
    <row r="3915" spans="12:32">
      <c r="L3915" s="165">
        <v>15.9339</v>
      </c>
      <c r="M3915">
        <f t="shared" si="127"/>
        <v>6.4775074272305977E-3</v>
      </c>
      <c r="AE3915" s="165">
        <v>17.479399999999998</v>
      </c>
      <c r="AF3915">
        <f t="shared" si="126"/>
        <v>6.5316697270971363E-3</v>
      </c>
    </row>
    <row r="3916" spans="12:32">
      <c r="L3916" s="165">
        <v>30.477900000000002</v>
      </c>
      <c r="M3916">
        <f t="shared" si="127"/>
        <v>6.8138053894927037E-3</v>
      </c>
      <c r="AE3916" s="165">
        <v>17.480599999999999</v>
      </c>
      <c r="AF3916">
        <f t="shared" si="126"/>
        <v>6.5317101775696149E-3</v>
      </c>
    </row>
    <row r="3917" spans="12:32">
      <c r="L3917" s="165">
        <v>33.088299999999997</v>
      </c>
      <c r="M3917">
        <f t="shared" si="127"/>
        <v>6.8309474385775306E-3</v>
      </c>
      <c r="AE3917" s="165">
        <v>17.481400000000001</v>
      </c>
      <c r="AF3917">
        <f t="shared" si="126"/>
        <v>6.5317371431566802E-3</v>
      </c>
    </row>
    <row r="3918" spans="12:32">
      <c r="L3918" s="165">
        <v>15.459300000000001</v>
      </c>
      <c r="M3918">
        <f t="shared" si="127"/>
        <v>6.4600562775133357E-3</v>
      </c>
      <c r="AE3918" s="165">
        <v>17.482399999999998</v>
      </c>
      <c r="AF3918">
        <f t="shared" si="126"/>
        <v>6.5317708485715742E-3</v>
      </c>
    </row>
    <row r="3919" spans="12:32">
      <c r="L3919" s="165">
        <v>20.617999999999999</v>
      </c>
      <c r="M3919">
        <f t="shared" si="127"/>
        <v>6.6287426101495541E-3</v>
      </c>
      <c r="AE3919" s="166">
        <v>17.485499999999998</v>
      </c>
      <c r="AF3919">
        <f t="shared" si="126"/>
        <v>6.531875324279005E-3</v>
      </c>
    </row>
    <row r="3920" spans="12:32">
      <c r="L3920" s="165">
        <v>15.542299999999999</v>
      </c>
      <c r="M3920">
        <f t="shared" si="127"/>
        <v>6.46313564047344E-3</v>
      </c>
      <c r="AE3920" s="165">
        <v>17.486499999999999</v>
      </c>
      <c r="AF3920">
        <f t="shared" si="126"/>
        <v>6.5319090225462251E-3</v>
      </c>
    </row>
    <row r="3921" spans="12:32">
      <c r="L3921" s="165">
        <v>22.208600000000001</v>
      </c>
      <c r="M3921">
        <f t="shared" si="127"/>
        <v>6.6711185457566918E-3</v>
      </c>
      <c r="AE3921" s="166">
        <v>17.486899999999999</v>
      </c>
      <c r="AF3921">
        <f t="shared" si="126"/>
        <v>6.5319225013649616E-3</v>
      </c>
    </row>
    <row r="3922" spans="12:32">
      <c r="L3922" s="165">
        <v>46.967100000000002</v>
      </c>
      <c r="M3922">
        <f t="shared" si="127"/>
        <v>6.6941645862364759E-3</v>
      </c>
      <c r="AE3922" s="165">
        <v>17.4894</v>
      </c>
      <c r="AF3922">
        <f t="shared" si="126"/>
        <v>6.532006737662085E-3</v>
      </c>
    </row>
    <row r="3923" spans="12:32">
      <c r="L3923" s="165">
        <v>22.1951</v>
      </c>
      <c r="M3923">
        <f t="shared" si="127"/>
        <v>6.6707785922108772E-3</v>
      </c>
      <c r="AE3923" s="165">
        <v>17.4909</v>
      </c>
      <c r="AF3923">
        <f t="shared" si="126"/>
        <v>6.5320572742099134E-3</v>
      </c>
    </row>
    <row r="3924" spans="12:32">
      <c r="L3924" s="165">
        <v>31.034199999999998</v>
      </c>
      <c r="M3924">
        <f t="shared" si="127"/>
        <v>6.8185983048083152E-3</v>
      </c>
      <c r="AE3924" s="165">
        <v>17.4938</v>
      </c>
      <c r="AF3924">
        <f t="shared" si="126"/>
        <v>6.5321549670785406E-3</v>
      </c>
    </row>
    <row r="3925" spans="12:32">
      <c r="L3925" s="165">
        <v>99.886600000000001</v>
      </c>
      <c r="M3925">
        <f t="shared" si="127"/>
        <v>3.6888794040919664E-3</v>
      </c>
      <c r="AE3925" s="165">
        <v>17.498200000000001</v>
      </c>
      <c r="AF3925">
        <f t="shared" si="126"/>
        <v>6.5323031627385394E-3</v>
      </c>
    </row>
    <row r="3926" spans="12:32">
      <c r="L3926" s="165">
        <v>21.706900000000001</v>
      </c>
      <c r="M3926">
        <f t="shared" si="127"/>
        <v>6.6582571567004607E-3</v>
      </c>
      <c r="AE3926" s="165">
        <v>17.4985</v>
      </c>
      <c r="AF3926">
        <f t="shared" si="126"/>
        <v>6.5323132657587723E-3</v>
      </c>
    </row>
    <row r="3927" spans="12:32">
      <c r="L3927" s="165">
        <v>38.6678</v>
      </c>
      <c r="M3927">
        <f t="shared" si="127"/>
        <v>6.821828875759741E-3</v>
      </c>
      <c r="AE3927" s="165">
        <v>17.504100000000001</v>
      </c>
      <c r="AF3927">
        <f t="shared" si="126"/>
        <v>6.5325018266621359E-3</v>
      </c>
    </row>
    <row r="3928" spans="12:32">
      <c r="L3928" s="165">
        <v>24.360199999999999</v>
      </c>
      <c r="M3928">
        <f t="shared" si="127"/>
        <v>6.7209251151468738E-3</v>
      </c>
      <c r="AE3928" s="165">
        <v>17.506399999999999</v>
      </c>
      <c r="AF3928">
        <f t="shared" si="126"/>
        <v>6.5325792554756981E-3</v>
      </c>
    </row>
    <row r="3929" spans="12:32">
      <c r="L3929" s="165">
        <v>20.0718</v>
      </c>
      <c r="M3929">
        <f t="shared" si="127"/>
        <v>6.6131203707846531E-3</v>
      </c>
      <c r="AE3929" s="165">
        <v>17.5075</v>
      </c>
      <c r="AF3929">
        <f t="shared" si="126"/>
        <v>6.532616283386178E-3</v>
      </c>
    </row>
    <row r="3930" spans="12:32">
      <c r="L3930" s="165">
        <v>27.666399999999999</v>
      </c>
      <c r="M3930">
        <f t="shared" si="127"/>
        <v>6.7802054420591654E-3</v>
      </c>
      <c r="AE3930" s="166">
        <v>17.510100000000001</v>
      </c>
      <c r="AF3930">
        <f t="shared" si="126"/>
        <v>6.5327037955130885E-3</v>
      </c>
    </row>
    <row r="3931" spans="12:32">
      <c r="L3931" s="165">
        <v>10.3887</v>
      </c>
      <c r="M3931">
        <f t="shared" si="127"/>
        <v>6.2506713930750041E-3</v>
      </c>
      <c r="AE3931" s="165">
        <v>17.5105</v>
      </c>
      <c r="AF3931">
        <f t="shared" si="126"/>
        <v>6.5327172578707893E-3</v>
      </c>
    </row>
    <row r="3932" spans="12:32">
      <c r="L3932" s="165">
        <v>13.610900000000001</v>
      </c>
      <c r="M3932">
        <f t="shared" si="127"/>
        <v>6.3885100734051899E-3</v>
      </c>
      <c r="AE3932" s="165">
        <v>17.517099999999999</v>
      </c>
      <c r="AF3932">
        <f t="shared" si="126"/>
        <v>6.5329393464827962E-3</v>
      </c>
    </row>
    <row r="3933" spans="12:32">
      <c r="L3933" s="165">
        <v>20.598199999999999</v>
      </c>
      <c r="M3933">
        <f t="shared" si="127"/>
        <v>6.6281857914310197E-3</v>
      </c>
      <c r="AE3933" s="165">
        <v>17.517099999999999</v>
      </c>
      <c r="AF3933">
        <f t="shared" si="126"/>
        <v>6.5329393464827962E-3</v>
      </c>
    </row>
    <row r="3934" spans="12:32">
      <c r="L3934" s="165">
        <v>21.4102</v>
      </c>
      <c r="M3934">
        <f t="shared" si="127"/>
        <v>6.6504315316102949E-3</v>
      </c>
      <c r="AE3934" s="165">
        <v>17.519500000000001</v>
      </c>
      <c r="AF3934">
        <f t="shared" si="126"/>
        <v>6.5330200871401905E-3</v>
      </c>
    </row>
    <row r="3935" spans="12:32">
      <c r="L3935" s="165">
        <v>11.9666</v>
      </c>
      <c r="M3935">
        <f t="shared" si="127"/>
        <v>6.3202010006509326E-3</v>
      </c>
      <c r="AE3935" s="165">
        <v>17.525500000000001</v>
      </c>
      <c r="AF3935">
        <f t="shared" si="126"/>
        <v>6.5332218948250054E-3</v>
      </c>
    </row>
    <row r="3936" spans="12:32">
      <c r="L3936" s="165">
        <v>24.162299999999998</v>
      </c>
      <c r="M3936">
        <f t="shared" si="127"/>
        <v>6.7167096324351376E-3</v>
      </c>
      <c r="AE3936" s="165">
        <v>17.525700000000001</v>
      </c>
      <c r="AF3936">
        <f t="shared" si="126"/>
        <v>6.5332286206662583E-3</v>
      </c>
    </row>
    <row r="3937" spans="12:32">
      <c r="L3937" s="165">
        <v>28.593299999999999</v>
      </c>
      <c r="M3937">
        <f t="shared" si="127"/>
        <v>6.7930056540470912E-3</v>
      </c>
      <c r="AE3937" s="165">
        <v>17.5258</v>
      </c>
      <c r="AF3937">
        <f t="shared" si="126"/>
        <v>6.5332319835607168E-3</v>
      </c>
    </row>
    <row r="3938" spans="12:32">
      <c r="L3938" s="165">
        <v>6.5644999999999998</v>
      </c>
      <c r="M3938">
        <f t="shared" si="127"/>
        <v>6.0668942095440034E-3</v>
      </c>
      <c r="AE3938" s="165">
        <v>17.53</v>
      </c>
      <c r="AF3938">
        <f t="shared" si="126"/>
        <v>6.5333732093744417E-3</v>
      </c>
    </row>
    <row r="3939" spans="12:32">
      <c r="L3939" s="165">
        <v>35.073399999999999</v>
      </c>
      <c r="M3939">
        <f t="shared" si="127"/>
        <v>6.8348553103095844E-3</v>
      </c>
      <c r="AE3939" s="165">
        <v>17.531500000000001</v>
      </c>
      <c r="AF3939">
        <f t="shared" si="126"/>
        <v>6.5334236397067511E-3</v>
      </c>
    </row>
    <row r="3940" spans="12:32">
      <c r="L3940" s="165">
        <v>16.8126</v>
      </c>
      <c r="M3940">
        <f t="shared" si="127"/>
        <v>6.508805950538904E-3</v>
      </c>
      <c r="AE3940" s="165">
        <v>17.539300000000001</v>
      </c>
      <c r="AF3940">
        <f t="shared" si="126"/>
        <v>6.5336858141522309E-3</v>
      </c>
    </row>
    <row r="3941" spans="12:32">
      <c r="L3941" s="165">
        <v>8.7170400000000008</v>
      </c>
      <c r="M3941">
        <f t="shared" si="127"/>
        <v>6.1729213652910965E-3</v>
      </c>
      <c r="AE3941" s="165">
        <v>17.5397</v>
      </c>
      <c r="AF3941">
        <f t="shared" si="126"/>
        <v>6.5336992561340276E-3</v>
      </c>
    </row>
    <row r="3942" spans="12:32">
      <c r="L3942" s="165">
        <v>24.274000000000001</v>
      </c>
      <c r="M3942">
        <f t="shared" si="127"/>
        <v>6.7190981320383496E-3</v>
      </c>
      <c r="AE3942" s="166">
        <v>17.5425</v>
      </c>
      <c r="AF3942">
        <f t="shared" si="126"/>
        <v>6.5337933421891741E-3</v>
      </c>
    </row>
    <row r="3943" spans="12:32">
      <c r="L3943" s="165">
        <v>23.9634</v>
      </c>
      <c r="M3943">
        <f t="shared" si="127"/>
        <v>6.7123977636784835E-3</v>
      </c>
      <c r="AE3943" s="165">
        <v>17.542899999999999</v>
      </c>
      <c r="AF3943">
        <f t="shared" si="126"/>
        <v>6.5338067819373982E-3</v>
      </c>
    </row>
    <row r="3944" spans="12:32">
      <c r="L3944" s="165">
        <v>21.289000000000001</v>
      </c>
      <c r="M3944">
        <f t="shared" si="127"/>
        <v>6.6471880508527656E-3</v>
      </c>
      <c r="AE3944" s="166">
        <v>17.546500000000002</v>
      </c>
      <c r="AF3944">
        <f t="shared" si="126"/>
        <v>6.5339277271069859E-3</v>
      </c>
    </row>
    <row r="3945" spans="12:32">
      <c r="L3945" s="165">
        <v>30.9815</v>
      </c>
      <c r="M3945">
        <f t="shared" si="127"/>
        <v>6.8181706693238274E-3</v>
      </c>
      <c r="AE3945" s="166">
        <v>17.5471</v>
      </c>
      <c r="AF3945">
        <f t="shared" si="126"/>
        <v>6.5339478824364191E-3</v>
      </c>
    </row>
    <row r="3946" spans="12:32">
      <c r="L3946" s="165">
        <v>18.8262</v>
      </c>
      <c r="M3946">
        <f t="shared" si="127"/>
        <v>6.5754775476882616E-3</v>
      </c>
      <c r="AE3946" s="166">
        <v>17.548200000000001</v>
      </c>
      <c r="AF3946">
        <f t="shared" si="126"/>
        <v>6.5339848322419946E-3</v>
      </c>
    </row>
    <row r="3947" spans="12:32">
      <c r="L3947" s="165">
        <v>35.964500000000001</v>
      </c>
      <c r="M3947">
        <f t="shared" si="127"/>
        <v>6.8340391925453634E-3</v>
      </c>
      <c r="AE3947" s="165">
        <v>17.549199999999999</v>
      </c>
      <c r="AF3947">
        <f t="shared" si="126"/>
        <v>6.5340184211418965E-3</v>
      </c>
    </row>
    <row r="3948" spans="12:32">
      <c r="L3948" s="165">
        <v>25.0533</v>
      </c>
      <c r="M3948">
        <f t="shared" si="127"/>
        <v>6.7350993158838308E-3</v>
      </c>
      <c r="AE3948" s="165">
        <v>17.549800000000001</v>
      </c>
      <c r="AF3948">
        <f t="shared" si="126"/>
        <v>6.534038573644139E-3</v>
      </c>
    </row>
    <row r="3949" spans="12:32">
      <c r="L3949" s="165">
        <v>12.1526</v>
      </c>
      <c r="M3949">
        <f t="shared" si="127"/>
        <v>6.3281431103041994E-3</v>
      </c>
      <c r="AE3949" s="165">
        <v>17.550699999999999</v>
      </c>
      <c r="AF3949">
        <f t="shared" si="126"/>
        <v>6.5340688012194715E-3</v>
      </c>
    </row>
    <row r="3950" spans="12:32">
      <c r="L3950" s="165">
        <v>13.472899999999999</v>
      </c>
      <c r="M3950">
        <f t="shared" si="127"/>
        <v>6.3829435970369714E-3</v>
      </c>
      <c r="AE3950" s="165">
        <v>17.565300000000001</v>
      </c>
      <c r="AF3950">
        <f t="shared" si="126"/>
        <v>6.5345589621735641E-3</v>
      </c>
    </row>
    <row r="3951" spans="12:32">
      <c r="L3951" s="165">
        <v>13.894299999999999</v>
      </c>
      <c r="M3951">
        <f t="shared" si="127"/>
        <v>6.399844574258815E-3</v>
      </c>
      <c r="AE3951" s="165">
        <v>17.570799999999998</v>
      </c>
      <c r="AF3951">
        <f t="shared" si="126"/>
        <v>6.5347435153608547E-3</v>
      </c>
    </row>
    <row r="3952" spans="12:32">
      <c r="L3952" s="165">
        <v>26.779499999999999</v>
      </c>
      <c r="M3952">
        <f t="shared" si="127"/>
        <v>6.7663825541516053E-3</v>
      </c>
      <c r="AE3952" s="165">
        <v>17.5749</v>
      </c>
      <c r="AF3952">
        <f t="shared" si="126"/>
        <v>6.5348810570155401E-3</v>
      </c>
    </row>
    <row r="3953" spans="12:32">
      <c r="L3953" s="165">
        <v>29.570699999999999</v>
      </c>
      <c r="M3953">
        <f t="shared" si="127"/>
        <v>6.8046704188789511E-3</v>
      </c>
      <c r="AE3953" s="165">
        <v>17.575700000000001</v>
      </c>
      <c r="AF3953">
        <f t="shared" si="126"/>
        <v>6.534907890989582E-3</v>
      </c>
    </row>
    <row r="3954" spans="12:32">
      <c r="L3954" s="165">
        <v>26.646000000000001</v>
      </c>
      <c r="M3954">
        <f t="shared" si="127"/>
        <v>6.7641690834018891E-3</v>
      </c>
      <c r="AE3954" s="165">
        <v>17.577000000000002</v>
      </c>
      <c r="AF3954">
        <f t="shared" si="126"/>
        <v>6.5349514938141456E-3</v>
      </c>
    </row>
    <row r="3955" spans="12:32">
      <c r="L3955" s="165">
        <v>32.788899999999998</v>
      </c>
      <c r="M3955">
        <f t="shared" si="127"/>
        <v>6.8296726293490253E-3</v>
      </c>
      <c r="AE3955" s="165">
        <v>17.583200000000001</v>
      </c>
      <c r="AF3955">
        <f t="shared" si="126"/>
        <v>6.5351594051509263E-3</v>
      </c>
    </row>
    <row r="3956" spans="12:32">
      <c r="L3956" s="165">
        <v>14.642200000000001</v>
      </c>
      <c r="M3956">
        <f t="shared" si="127"/>
        <v>6.429125470566361E-3</v>
      </c>
      <c r="AE3956" s="165">
        <v>17.583300000000001</v>
      </c>
      <c r="AF3956">
        <f t="shared" si="126"/>
        <v>6.5351627580095533E-3</v>
      </c>
    </row>
    <row r="3957" spans="12:32">
      <c r="L3957" s="165">
        <v>13.2714</v>
      </c>
      <c r="M3957">
        <f t="shared" si="127"/>
        <v>6.3747604436449144E-3</v>
      </c>
      <c r="AE3957" s="165">
        <v>17.5853</v>
      </c>
      <c r="AF3957">
        <f t="shared" si="126"/>
        <v>6.5352298115150809E-3</v>
      </c>
    </row>
    <row r="3958" spans="12:32">
      <c r="L3958" s="165"/>
      <c r="M3958">
        <f t="shared" si="127"/>
        <v>5.7065367181851909E-3</v>
      </c>
      <c r="AE3958" s="165">
        <v>17.585599999999999</v>
      </c>
      <c r="AF3958">
        <f t="shared" si="126"/>
        <v>6.5352398689384602E-3</v>
      </c>
    </row>
    <row r="3959" spans="12:32">
      <c r="L3959" s="165"/>
      <c r="M3959">
        <f t="shared" si="127"/>
        <v>5.7065367181851909E-3</v>
      </c>
      <c r="AE3959" s="165">
        <v>17.586400000000001</v>
      </c>
      <c r="AF3959">
        <f t="shared" si="126"/>
        <v>6.5352666879657873E-3</v>
      </c>
    </row>
    <row r="3960" spans="12:32">
      <c r="L3960" s="165"/>
      <c r="M3960">
        <f t="shared" si="127"/>
        <v>5.7065367181851909E-3</v>
      </c>
      <c r="AE3960" s="165">
        <v>17.586600000000001</v>
      </c>
      <c r="AF3960">
        <f t="shared" si="126"/>
        <v>6.5352733925479927E-3</v>
      </c>
    </row>
    <row r="3961" spans="12:32">
      <c r="L3961" s="165"/>
      <c r="M3961">
        <f t="shared" si="127"/>
        <v>5.7065367181851909E-3</v>
      </c>
      <c r="AE3961" s="165">
        <v>17.590900000000001</v>
      </c>
      <c r="AF3961">
        <f t="shared" si="126"/>
        <v>6.5354175241697371E-3</v>
      </c>
    </row>
    <row r="3962" spans="12:32">
      <c r="L3962" s="165"/>
      <c r="M3962">
        <f t="shared" si="127"/>
        <v>5.7065367181851909E-3</v>
      </c>
      <c r="AE3962" s="165">
        <v>17.5961</v>
      </c>
      <c r="AF3962">
        <f t="shared" si="126"/>
        <v>6.5355917797386828E-3</v>
      </c>
    </row>
    <row r="3963" spans="12:32">
      <c r="L3963" s="165"/>
      <c r="M3963">
        <f t="shared" si="127"/>
        <v>5.7065367181851909E-3</v>
      </c>
      <c r="AE3963" s="165">
        <v>17.596900000000002</v>
      </c>
      <c r="AF3963">
        <f t="shared" si="126"/>
        <v>6.5356185840961213E-3</v>
      </c>
    </row>
    <row r="3964" spans="12:32">
      <c r="L3964" s="165"/>
      <c r="M3964">
        <f t="shared" si="127"/>
        <v>5.7065367181851909E-3</v>
      </c>
      <c r="AE3964" s="165">
        <v>17.600000000000001</v>
      </c>
      <c r="AF3964">
        <f t="shared" si="126"/>
        <v>6.5357224404230113E-3</v>
      </c>
    </row>
    <row r="3965" spans="12:32">
      <c r="L3965" s="165"/>
      <c r="M3965">
        <f t="shared" si="127"/>
        <v>5.7065367181851909E-3</v>
      </c>
      <c r="AE3965" s="165">
        <v>17.600899999999999</v>
      </c>
      <c r="AF3965">
        <f t="shared" si="126"/>
        <v>6.5357525891158912E-3</v>
      </c>
    </row>
    <row r="3966" spans="12:32">
      <c r="L3966" s="165"/>
      <c r="M3966">
        <f t="shared" si="127"/>
        <v>5.7065367181851909E-3</v>
      </c>
      <c r="AE3966" s="165">
        <v>17.601299999999998</v>
      </c>
      <c r="AF3966">
        <f t="shared" si="126"/>
        <v>6.5357659880808097E-3</v>
      </c>
    </row>
    <row r="3967" spans="12:32">
      <c r="L3967" s="165"/>
      <c r="M3967">
        <f t="shared" si="127"/>
        <v>5.7065367181851909E-3</v>
      </c>
      <c r="AE3967" s="165">
        <v>17.604299999999999</v>
      </c>
      <c r="AF3967">
        <f t="shared" si="126"/>
        <v>6.5358664714093868E-3</v>
      </c>
    </row>
    <row r="3968" spans="12:32">
      <c r="L3968" s="165"/>
      <c r="M3968">
        <f t="shared" si="127"/>
        <v>5.7065367181851909E-3</v>
      </c>
      <c r="AE3968" s="166">
        <v>17.604900000000001</v>
      </c>
      <c r="AF3968">
        <f t="shared" si="126"/>
        <v>6.5358865661885963E-3</v>
      </c>
    </row>
    <row r="3969" spans="12:32">
      <c r="L3969" s="165"/>
      <c r="M3969">
        <f t="shared" si="127"/>
        <v>5.7065367181851909E-3</v>
      </c>
      <c r="AE3969" s="166">
        <v>17.606200000000001</v>
      </c>
      <c r="AF3969">
        <f t="shared" si="126"/>
        <v>6.5359301027195695E-3</v>
      </c>
    </row>
    <row r="3970" spans="12:32">
      <c r="L3970" s="165"/>
      <c r="M3970">
        <f t="shared" si="127"/>
        <v>5.7065367181851909E-3</v>
      </c>
      <c r="AE3970" s="165">
        <v>17.6129</v>
      </c>
      <c r="AF3970">
        <f t="shared" si="126"/>
        <v>6.5361544364854994E-3</v>
      </c>
    </row>
    <row r="3971" spans="12:32">
      <c r="L3971" s="165"/>
      <c r="M3971">
        <f t="shared" si="127"/>
        <v>5.7065367181851909E-3</v>
      </c>
      <c r="AE3971" s="165">
        <v>17.616900000000001</v>
      </c>
      <c r="AF3971">
        <f t="shared" si="126"/>
        <v>6.5362883297060336E-3</v>
      </c>
    </row>
    <row r="3972" spans="12:32">
      <c r="L3972" s="165"/>
      <c r="M3972">
        <f t="shared" si="127"/>
        <v>5.7065367181851909E-3</v>
      </c>
      <c r="AE3972" s="165">
        <v>17.617100000000001</v>
      </c>
      <c r="AF3972">
        <f t="shared" si="126"/>
        <v>6.5362950236332725E-3</v>
      </c>
    </row>
    <row r="3973" spans="12:32">
      <c r="L3973" s="165"/>
      <c r="M3973">
        <f t="shared" si="127"/>
        <v>5.7065367181851909E-3</v>
      </c>
      <c r="AE3973" s="165">
        <v>17.617699999999999</v>
      </c>
      <c r="AF3973">
        <f t="shared" ref="AF3973:AF4036" si="128">NORMDIST(AE3973,$N$9,$O$9,FALSE)</f>
        <v>6.5363151049956736E-3</v>
      </c>
    </row>
    <row r="3974" spans="12:32">
      <c r="L3974" s="165">
        <v>16.441800000000001</v>
      </c>
      <c r="M3974">
        <f t="shared" si="127"/>
        <v>6.4957595137782537E-3</v>
      </c>
      <c r="AE3974" s="165">
        <v>17.617999999999999</v>
      </c>
      <c r="AF3974">
        <f t="shared" si="128"/>
        <v>6.5363251454410047E-3</v>
      </c>
    </row>
    <row r="3975" spans="12:32">
      <c r="L3975" s="165">
        <v>12.6219</v>
      </c>
      <c r="M3975">
        <f t="shared" si="127"/>
        <v>6.3479398676638795E-3</v>
      </c>
      <c r="AE3975" s="165">
        <v>17.623699999999999</v>
      </c>
      <c r="AF3975">
        <f t="shared" si="128"/>
        <v>6.53651588402465E-3</v>
      </c>
    </row>
    <row r="3976" spans="12:32">
      <c r="L3976" s="165">
        <v>6.3624499999999999</v>
      </c>
      <c r="M3976">
        <f t="shared" si="127"/>
        <v>6.0566129734008524E-3</v>
      </c>
      <c r="AE3976" s="166">
        <v>17.625800000000002</v>
      </c>
      <c r="AF3976">
        <f t="shared" si="128"/>
        <v>6.5365861418239506E-3</v>
      </c>
    </row>
    <row r="3977" spans="12:32">
      <c r="L3977" s="165">
        <v>32.055900000000001</v>
      </c>
      <c r="M3977">
        <f t="shared" ref="M3977:M4040" si="129">NORMDIST(L3977,$N$9,$O$9,FALSE)</f>
        <v>6.8257944877516668E-3</v>
      </c>
      <c r="AE3977" s="178">
        <v>17.6265</v>
      </c>
      <c r="AF3977">
        <f t="shared" si="128"/>
        <v>6.5366095593779429E-3</v>
      </c>
    </row>
    <row r="3978" spans="12:32">
      <c r="L3978" s="165">
        <v>19.831900000000001</v>
      </c>
      <c r="M3978">
        <f t="shared" si="129"/>
        <v>6.6060876306279232E-3</v>
      </c>
      <c r="AE3978" s="165">
        <v>17.626899999999999</v>
      </c>
      <c r="AF3978">
        <f t="shared" si="128"/>
        <v>6.5366229404529332E-3</v>
      </c>
    </row>
    <row r="3979" spans="12:32">
      <c r="L3979" s="165">
        <v>11.898300000000001</v>
      </c>
      <c r="M3979">
        <f t="shared" si="129"/>
        <v>6.3172710236425915E-3</v>
      </c>
      <c r="AE3979" s="165">
        <v>17.626999999999999</v>
      </c>
      <c r="AF3979">
        <f t="shared" si="128"/>
        <v>6.5366262856779963E-3</v>
      </c>
    </row>
    <row r="3980" spans="12:32">
      <c r="L3980" s="165">
        <v>277.82299999999998</v>
      </c>
      <c r="M3980">
        <f t="shared" si="129"/>
        <v>1.1981873696601223E-6</v>
      </c>
      <c r="AE3980" s="165">
        <v>17.628299999999999</v>
      </c>
      <c r="AF3980">
        <f t="shared" si="128"/>
        <v>6.5366697720136225E-3</v>
      </c>
    </row>
    <row r="3981" spans="12:32">
      <c r="L3981" s="165">
        <v>21.491299999999999</v>
      </c>
      <c r="M3981">
        <f t="shared" si="129"/>
        <v>6.6525867460131794E-3</v>
      </c>
      <c r="AE3981" s="165">
        <v>17.629200000000001</v>
      </c>
      <c r="AF3981">
        <f t="shared" si="128"/>
        <v>6.5366998762082925E-3</v>
      </c>
    </row>
    <row r="3982" spans="12:32">
      <c r="L3982" s="165">
        <v>35.409399999999998</v>
      </c>
      <c r="M3982">
        <f t="shared" si="129"/>
        <v>6.8347346550066308E-3</v>
      </c>
      <c r="AE3982" s="165">
        <v>17.633199999999999</v>
      </c>
      <c r="AF3982">
        <f t="shared" si="128"/>
        <v>6.5368336555032451E-3</v>
      </c>
    </row>
    <row r="3983" spans="12:32">
      <c r="L3983" s="165">
        <v>18.470800000000001</v>
      </c>
      <c r="M3983">
        <f t="shared" si="129"/>
        <v>6.5642283023012301E-3</v>
      </c>
      <c r="AE3983" s="165">
        <v>17.635000000000002</v>
      </c>
      <c r="AF3983">
        <f t="shared" si="128"/>
        <v>6.5368938470635332E-3</v>
      </c>
    </row>
    <row r="3984" spans="12:32">
      <c r="L3984" s="165">
        <v>18.114599999999999</v>
      </c>
      <c r="M3984">
        <f t="shared" si="129"/>
        <v>6.5527292815964356E-3</v>
      </c>
      <c r="AE3984" s="165">
        <v>17.6358</v>
      </c>
      <c r="AF3984">
        <f t="shared" si="128"/>
        <v>6.5369205970505434E-3</v>
      </c>
    </row>
    <row r="3985" spans="12:32">
      <c r="L3985" s="165">
        <v>22.905899999999999</v>
      </c>
      <c r="M3985">
        <f t="shared" si="129"/>
        <v>6.6882148328382537E-3</v>
      </c>
      <c r="AE3985" s="165">
        <v>17.639900000000001</v>
      </c>
      <c r="AF3985">
        <f t="shared" si="128"/>
        <v>6.537057673178112E-3</v>
      </c>
    </row>
    <row r="3986" spans="12:32">
      <c r="L3986" s="165">
        <v>24.834900000000001</v>
      </c>
      <c r="M3986">
        <f t="shared" si="129"/>
        <v>6.7307321261680601E-3</v>
      </c>
      <c r="AE3986" s="165">
        <v>17.6402</v>
      </c>
      <c r="AF3986">
        <f t="shared" si="128"/>
        <v>6.5370677019851373E-3</v>
      </c>
    </row>
    <row r="3987" spans="12:32">
      <c r="L3987" s="165">
        <v>23.751100000000001</v>
      </c>
      <c r="M3987">
        <f t="shared" si="129"/>
        <v>6.7077125173070776E-3</v>
      </c>
      <c r="AE3987" s="165">
        <v>17.642099999999999</v>
      </c>
      <c r="AF3987">
        <f t="shared" si="128"/>
        <v>6.5371312141100013E-3</v>
      </c>
    </row>
    <row r="3988" spans="12:32">
      <c r="L3988" s="165">
        <v>29.870999999999999</v>
      </c>
      <c r="M3988">
        <f t="shared" si="129"/>
        <v>6.807874996790913E-3</v>
      </c>
      <c r="AE3988" s="165">
        <v>17.642099999999999</v>
      </c>
      <c r="AF3988">
        <f t="shared" si="128"/>
        <v>6.5371312141100013E-3</v>
      </c>
    </row>
    <row r="3989" spans="12:32">
      <c r="L3989" s="165">
        <v>24.477799999999998</v>
      </c>
      <c r="M3989">
        <f t="shared" si="129"/>
        <v>6.7233947642043592E-3</v>
      </c>
      <c r="AE3989" s="165">
        <v>17.645299999999999</v>
      </c>
      <c r="AF3989">
        <f t="shared" si="128"/>
        <v>6.5372381676365313E-3</v>
      </c>
    </row>
    <row r="3990" spans="12:32">
      <c r="L3990" s="165">
        <v>54.9221</v>
      </c>
      <c r="M3990">
        <f t="shared" si="129"/>
        <v>6.4504633118008733E-3</v>
      </c>
      <c r="AE3990" s="165">
        <v>17.645399999999999</v>
      </c>
      <c r="AF3990">
        <f t="shared" si="128"/>
        <v>6.5372415096458256E-3</v>
      </c>
    </row>
    <row r="3991" spans="12:32">
      <c r="L3991" s="165">
        <v>49.548499999999997</v>
      </c>
      <c r="M3991">
        <f t="shared" si="129"/>
        <v>6.6275693128317534E-3</v>
      </c>
      <c r="AE3991" s="165">
        <v>17.648599999999998</v>
      </c>
      <c r="AF3991">
        <f t="shared" si="128"/>
        <v>6.5373484447138778E-3</v>
      </c>
    </row>
    <row r="3992" spans="12:32">
      <c r="L3992" s="165">
        <v>20.072600000000001</v>
      </c>
      <c r="M3992">
        <f t="shared" si="129"/>
        <v>6.6131436486557595E-3</v>
      </c>
      <c r="AE3992" s="165">
        <v>17.651900000000001</v>
      </c>
      <c r="AF3992">
        <f t="shared" si="128"/>
        <v>6.5374587027549075E-3</v>
      </c>
    </row>
    <row r="3993" spans="12:32">
      <c r="L3993" s="165">
        <v>7.9873900000000004</v>
      </c>
      <c r="M3993">
        <f t="shared" si="129"/>
        <v>6.1377102938213581E-3</v>
      </c>
      <c r="AE3993" s="165">
        <v>17.66</v>
      </c>
      <c r="AF3993">
        <f t="shared" si="128"/>
        <v>6.5377292554141958E-3</v>
      </c>
    </row>
    <row r="3994" spans="12:32">
      <c r="L3994" s="165">
        <v>26.860199999999999</v>
      </c>
      <c r="M3994">
        <f t="shared" si="129"/>
        <v>6.7677037670954253E-3</v>
      </c>
      <c r="AE3994" s="178">
        <v>17.660399999999999</v>
      </c>
      <c r="AF3994">
        <f t="shared" si="128"/>
        <v>6.5377426130672246E-3</v>
      </c>
    </row>
    <row r="3995" spans="12:32">
      <c r="L3995" s="165">
        <v>11.792199999999999</v>
      </c>
      <c r="M3995">
        <f t="shared" si="129"/>
        <v>6.3127050288229441E-3</v>
      </c>
      <c r="AE3995" s="165">
        <v>17.661200000000001</v>
      </c>
      <c r="AF3995">
        <f t="shared" si="128"/>
        <v>6.5377693275340508E-3</v>
      </c>
    </row>
    <row r="3996" spans="12:32">
      <c r="L3996" s="165">
        <v>12.107200000000001</v>
      </c>
      <c r="M3996">
        <f t="shared" si="129"/>
        <v>6.326209558548004E-3</v>
      </c>
      <c r="AE3996" s="165">
        <v>17.666</v>
      </c>
      <c r="AF3996">
        <f t="shared" si="128"/>
        <v>6.5379295908358096E-3</v>
      </c>
    </row>
    <row r="3997" spans="12:32">
      <c r="L3997" s="165">
        <v>19.875800000000002</v>
      </c>
      <c r="M3997">
        <f t="shared" si="129"/>
        <v>6.6073823566200783E-3</v>
      </c>
      <c r="AE3997" s="165">
        <v>17.6677</v>
      </c>
      <c r="AF3997">
        <f t="shared" si="128"/>
        <v>6.5379863410945996E-3</v>
      </c>
    </row>
    <row r="3998" spans="12:32">
      <c r="L3998" s="165">
        <v>13.756600000000001</v>
      </c>
      <c r="M3998">
        <f t="shared" si="129"/>
        <v>6.3943536209034989E-3</v>
      </c>
      <c r="AE3998" s="165">
        <v>17.668900000000001</v>
      </c>
      <c r="AF3998">
        <f t="shared" si="128"/>
        <v>6.5380263970582489E-3</v>
      </c>
    </row>
    <row r="3999" spans="12:32">
      <c r="L3999" s="165">
        <v>8.9506499999999996</v>
      </c>
      <c r="M3999">
        <f t="shared" si="129"/>
        <v>6.1840331989958643E-3</v>
      </c>
      <c r="AE3999" s="165">
        <v>17.671299999999999</v>
      </c>
      <c r="AF3999">
        <f t="shared" si="128"/>
        <v>6.5381065014313974E-3</v>
      </c>
    </row>
    <row r="4000" spans="12:32">
      <c r="L4000" s="165">
        <v>16.339700000000001</v>
      </c>
      <c r="M4000">
        <f t="shared" si="129"/>
        <v>6.4921257599183423E-3</v>
      </c>
      <c r="AE4000" s="165">
        <v>17.673200000000001</v>
      </c>
      <c r="AF4000">
        <f t="shared" si="128"/>
        <v>6.5381699102500437E-3</v>
      </c>
    </row>
    <row r="4001" spans="12:32">
      <c r="L4001" s="165">
        <v>5.5982799999999999</v>
      </c>
      <c r="M4001">
        <f t="shared" si="129"/>
        <v>6.0172337185849818E-3</v>
      </c>
      <c r="AE4001" s="165">
        <v>17.673999999999999</v>
      </c>
      <c r="AF4001">
        <f t="shared" si="128"/>
        <v>6.5381966068113542E-3</v>
      </c>
    </row>
    <row r="4002" spans="12:32">
      <c r="L4002" s="165">
        <v>41.005000000000003</v>
      </c>
      <c r="M4002">
        <f t="shared" si="129"/>
        <v>6.7995236663921004E-3</v>
      </c>
      <c r="AE4002" s="165">
        <v>17.676200000000001</v>
      </c>
      <c r="AF4002">
        <f t="shared" si="128"/>
        <v>6.5382700165839405E-3</v>
      </c>
    </row>
    <row r="4003" spans="12:32">
      <c r="L4003" s="165">
        <v>12.264799999999999</v>
      </c>
      <c r="M4003">
        <f t="shared" si="129"/>
        <v>6.3329077243572491E-3</v>
      </c>
      <c r="AE4003" s="165">
        <v>17.677099999999999</v>
      </c>
      <c r="AF4003">
        <f t="shared" si="128"/>
        <v>6.5383000454149265E-3</v>
      </c>
    </row>
    <row r="4004" spans="12:32">
      <c r="L4004" s="165">
        <v>13.695600000000001</v>
      </c>
      <c r="M4004">
        <f t="shared" si="129"/>
        <v>6.391911308250682E-3</v>
      </c>
      <c r="AE4004" s="165">
        <v>17.681799999999999</v>
      </c>
      <c r="AF4004">
        <f t="shared" si="128"/>
        <v>6.5384568396278315E-3</v>
      </c>
    </row>
    <row r="4005" spans="12:32">
      <c r="L4005" s="165">
        <v>13.338200000000001</v>
      </c>
      <c r="M4005">
        <f t="shared" si="129"/>
        <v>6.3774805292689208E-3</v>
      </c>
      <c r="AE4005" s="165">
        <v>17.683800000000002</v>
      </c>
      <c r="AF4005">
        <f t="shared" si="128"/>
        <v>6.5385235488513525E-3</v>
      </c>
    </row>
    <row r="4006" spans="12:32">
      <c r="L4006" s="165">
        <v>9.9243600000000001</v>
      </c>
      <c r="M4006">
        <f t="shared" si="129"/>
        <v>6.2294894308745213E-3</v>
      </c>
      <c r="AE4006" s="165">
        <v>17.685700000000001</v>
      </c>
      <c r="AF4006">
        <f t="shared" si="128"/>
        <v>6.5385869161334381E-3</v>
      </c>
    </row>
    <row r="4007" spans="12:32">
      <c r="L4007" s="165">
        <v>13.105700000000001</v>
      </c>
      <c r="M4007">
        <f t="shared" si="129"/>
        <v>6.3679821679692456E-3</v>
      </c>
      <c r="AE4007" s="166">
        <v>17.6876</v>
      </c>
      <c r="AF4007">
        <f t="shared" si="128"/>
        <v>6.5386502771012248E-3</v>
      </c>
    </row>
    <row r="4008" spans="12:32">
      <c r="L4008" s="165">
        <v>19.361499999999999</v>
      </c>
      <c r="M4008">
        <f t="shared" si="129"/>
        <v>6.5919961617973239E-3</v>
      </c>
      <c r="AE4008" s="165">
        <v>17.688600000000001</v>
      </c>
      <c r="AF4008">
        <f t="shared" si="128"/>
        <v>6.5386836224427267E-3</v>
      </c>
    </row>
    <row r="4009" spans="12:32">
      <c r="L4009" s="165">
        <v>38.313800000000001</v>
      </c>
      <c r="M4009">
        <f t="shared" si="129"/>
        <v>6.8242594614844427E-3</v>
      </c>
      <c r="AE4009" s="165">
        <v>17.690300000000001</v>
      </c>
      <c r="AF4009">
        <f t="shared" si="128"/>
        <v>6.5387403055088616E-3</v>
      </c>
    </row>
    <row r="4010" spans="12:32">
      <c r="L4010" s="165">
        <v>16.024699999999999</v>
      </c>
      <c r="M4010">
        <f t="shared" si="129"/>
        <v>6.4808027030125812E-3</v>
      </c>
      <c r="AE4010" s="165">
        <v>17.697399999999998</v>
      </c>
      <c r="AF4010">
        <f t="shared" si="128"/>
        <v>6.5389769860194364E-3</v>
      </c>
    </row>
    <row r="4011" spans="12:32">
      <c r="L4011" s="165">
        <v>18.037700000000001</v>
      </c>
      <c r="M4011">
        <f t="shared" si="129"/>
        <v>6.550217386705263E-3</v>
      </c>
      <c r="AE4011" s="165">
        <v>17.700900000000001</v>
      </c>
      <c r="AF4011">
        <f t="shared" si="128"/>
        <v>6.5390936270589683E-3</v>
      </c>
    </row>
    <row r="4012" spans="12:32">
      <c r="L4012" s="165">
        <v>20.936699999999998</v>
      </c>
      <c r="M4012">
        <f t="shared" si="129"/>
        <v>6.637606489743807E-3</v>
      </c>
      <c r="AE4012" s="165">
        <v>17.7057</v>
      </c>
      <c r="AF4012">
        <f t="shared" si="128"/>
        <v>6.5392535570619782E-3</v>
      </c>
    </row>
    <row r="4013" spans="12:32">
      <c r="L4013" s="165">
        <v>7.4270199999999997</v>
      </c>
      <c r="M4013">
        <f t="shared" si="129"/>
        <v>6.110156397913416E-3</v>
      </c>
      <c r="AE4013" s="165">
        <v>17.706900000000001</v>
      </c>
      <c r="AF4013">
        <f t="shared" si="128"/>
        <v>6.5392935332639962E-3</v>
      </c>
    </row>
    <row r="4014" spans="12:32">
      <c r="L4014" s="165">
        <v>29.5688</v>
      </c>
      <c r="M4014">
        <f t="shared" si="129"/>
        <v>6.8046495748909485E-3</v>
      </c>
      <c r="AE4014" s="165">
        <v>17.707100000000001</v>
      </c>
      <c r="AF4014">
        <f t="shared" si="128"/>
        <v>6.5393001957193735E-3</v>
      </c>
    </row>
    <row r="4015" spans="12:32">
      <c r="L4015" s="165">
        <v>11.3964</v>
      </c>
      <c r="M4015">
        <f t="shared" si="129"/>
        <v>6.2955174015480132E-3</v>
      </c>
      <c r="AE4015" s="165">
        <v>17.709299999999999</v>
      </c>
      <c r="AF4015">
        <f t="shared" si="128"/>
        <v>6.5393734781092052E-3</v>
      </c>
    </row>
    <row r="4016" spans="12:32">
      <c r="L4016" s="165">
        <v>11.6655</v>
      </c>
      <c r="M4016">
        <f t="shared" si="129"/>
        <v>6.3072295371419855E-3</v>
      </c>
      <c r="AE4016" s="165">
        <v>17.710100000000001</v>
      </c>
      <c r="AF4016">
        <f t="shared" si="128"/>
        <v>6.5394001241512361E-3</v>
      </c>
    </row>
    <row r="4017" spans="12:32">
      <c r="L4017" s="165">
        <v>14.021599999999999</v>
      </c>
      <c r="M4017">
        <f t="shared" si="129"/>
        <v>6.4048932994822793E-3</v>
      </c>
      <c r="AE4017" s="165">
        <v>17.7104</v>
      </c>
      <c r="AF4017">
        <f t="shared" si="128"/>
        <v>6.5394101161282804E-3</v>
      </c>
    </row>
    <row r="4018" spans="12:32">
      <c r="L4018" s="165">
        <v>21.650200000000002</v>
      </c>
      <c r="M4018">
        <f t="shared" si="129"/>
        <v>6.6567742460510978E-3</v>
      </c>
      <c r="AE4018" s="166">
        <v>17.7118</v>
      </c>
      <c r="AF4018">
        <f t="shared" si="128"/>
        <v>6.5394567432721902E-3</v>
      </c>
    </row>
    <row r="4019" spans="12:32">
      <c r="L4019" s="165">
        <v>16.493500000000001</v>
      </c>
      <c r="M4019">
        <f t="shared" si="129"/>
        <v>6.4975927174981277E-3</v>
      </c>
      <c r="AE4019" s="165">
        <v>17.712199999999999</v>
      </c>
      <c r="AF4019">
        <f t="shared" si="128"/>
        <v>6.5394700646833632E-3</v>
      </c>
    </row>
    <row r="4020" spans="12:32">
      <c r="L4020" s="165">
        <v>30.191600000000001</v>
      </c>
      <c r="M4020">
        <f t="shared" si="129"/>
        <v>6.8110988832490718E-3</v>
      </c>
      <c r="AE4020" s="165">
        <v>17.716699999999999</v>
      </c>
      <c r="AF4020">
        <f t="shared" si="128"/>
        <v>6.5396199112663332E-3</v>
      </c>
    </row>
    <row r="4021" spans="12:32">
      <c r="L4021" s="165">
        <v>18.336600000000001</v>
      </c>
      <c r="M4021">
        <f t="shared" si="129"/>
        <v>6.5599223079248351E-3</v>
      </c>
      <c r="AE4021" s="165">
        <v>17.717400000000001</v>
      </c>
      <c r="AF4021">
        <f t="shared" si="128"/>
        <v>6.5396432175498691E-3</v>
      </c>
    </row>
    <row r="4022" spans="12:32">
      <c r="L4022" s="165">
        <v>7.8541600000000003</v>
      </c>
      <c r="M4022">
        <f t="shared" si="129"/>
        <v>6.1311992232802714E-3</v>
      </c>
      <c r="AE4022" s="165">
        <v>17.718599999999999</v>
      </c>
      <c r="AF4022">
        <f t="shared" si="128"/>
        <v>6.5396831691837626E-3</v>
      </c>
    </row>
    <row r="4023" spans="12:32">
      <c r="L4023" s="165">
        <v>2.7193299999999998</v>
      </c>
      <c r="M4023">
        <f t="shared" si="129"/>
        <v>5.8621307010598101E-3</v>
      </c>
      <c r="AE4023" s="166">
        <v>17.7225</v>
      </c>
      <c r="AF4023">
        <f t="shared" si="128"/>
        <v>6.5398129945894168E-3</v>
      </c>
    </row>
    <row r="4024" spans="12:32">
      <c r="L4024" s="165">
        <v>32.438600000000001</v>
      </c>
      <c r="M4024">
        <f t="shared" si="129"/>
        <v>6.8279533306812423E-3</v>
      </c>
      <c r="AE4024" s="165">
        <v>17.7242</v>
      </c>
      <c r="AF4024">
        <f t="shared" si="128"/>
        <v>6.5398695768201899E-3</v>
      </c>
    </row>
    <row r="4025" spans="12:32">
      <c r="L4025" s="165">
        <v>10.505800000000001</v>
      </c>
      <c r="M4025">
        <f t="shared" si="129"/>
        <v>6.2559620352217928E-3</v>
      </c>
      <c r="AE4025" s="165">
        <v>17.725200000000001</v>
      </c>
      <c r="AF4025">
        <f t="shared" si="128"/>
        <v>6.5399028581225767E-3</v>
      </c>
    </row>
    <row r="4026" spans="12:32">
      <c r="L4026" s="165">
        <v>9.8813899999999997</v>
      </c>
      <c r="M4026">
        <f t="shared" si="129"/>
        <v>6.2275129621582343E-3</v>
      </c>
      <c r="AE4026" s="165">
        <v>17.726500000000001</v>
      </c>
      <c r="AF4026">
        <f t="shared" si="128"/>
        <v>6.5399461211990695E-3</v>
      </c>
    </row>
    <row r="4027" spans="12:32">
      <c r="L4027" s="165">
        <v>16.990500000000001</v>
      </c>
      <c r="M4027">
        <f t="shared" si="129"/>
        <v>6.5149812498860368E-3</v>
      </c>
      <c r="AE4027" s="165">
        <v>17.7318</v>
      </c>
      <c r="AF4027">
        <f t="shared" si="128"/>
        <v>6.5401224708210373E-3</v>
      </c>
    </row>
    <row r="4028" spans="12:32">
      <c r="L4028" s="165">
        <v>8.0307999999999993</v>
      </c>
      <c r="M4028">
        <f t="shared" si="129"/>
        <v>6.1398263634507089E-3</v>
      </c>
      <c r="AE4028" s="166">
        <v>17.7319</v>
      </c>
      <c r="AF4028">
        <f t="shared" si="128"/>
        <v>6.5401257976997933E-3</v>
      </c>
    </row>
    <row r="4029" spans="12:32">
      <c r="L4029" s="165">
        <v>41.221800000000002</v>
      </c>
      <c r="M4029">
        <f t="shared" si="129"/>
        <v>6.7969059683387805E-3</v>
      </c>
      <c r="AE4029" s="166">
        <v>17.732199999999999</v>
      </c>
      <c r="AF4029">
        <f t="shared" si="128"/>
        <v>6.5401357782310376E-3</v>
      </c>
    </row>
    <row r="4030" spans="12:32">
      <c r="L4030" s="165">
        <v>13.637700000000001</v>
      </c>
      <c r="M4030">
        <f t="shared" si="129"/>
        <v>6.3895875203837304E-3</v>
      </c>
      <c r="AE4030" s="166">
        <v>17.738600000000002</v>
      </c>
      <c r="AF4030">
        <f t="shared" si="128"/>
        <v>6.5403486587002884E-3</v>
      </c>
    </row>
    <row r="4031" spans="12:32">
      <c r="L4031" s="165">
        <v>15.4918</v>
      </c>
      <c r="M4031">
        <f t="shared" si="129"/>
        <v>6.4612634336840471E-3</v>
      </c>
      <c r="AE4031" s="165">
        <v>17.740300000000001</v>
      </c>
      <c r="AF4031">
        <f t="shared" si="128"/>
        <v>6.5404051930222301E-3</v>
      </c>
    </row>
    <row r="4032" spans="12:32">
      <c r="L4032" s="165">
        <v>13.4339</v>
      </c>
      <c r="M4032">
        <f t="shared" si="129"/>
        <v>6.3813648767627419E-3</v>
      </c>
      <c r="AE4032" s="165">
        <v>17.7408</v>
      </c>
      <c r="AF4032">
        <f t="shared" si="128"/>
        <v>6.5404218198011179E-3</v>
      </c>
    </row>
    <row r="4033" spans="12:32">
      <c r="L4033" s="165">
        <v>12.3567</v>
      </c>
      <c r="M4033">
        <f t="shared" si="129"/>
        <v>6.3367955202382953E-3</v>
      </c>
      <c r="AE4033" s="166">
        <v>17.743500000000001</v>
      </c>
      <c r="AF4033">
        <f t="shared" si="128"/>
        <v>6.5405115968440739E-3</v>
      </c>
    </row>
    <row r="4034" spans="12:32">
      <c r="L4034" s="165">
        <v>22.449000000000002</v>
      </c>
      <c r="M4034">
        <f t="shared" si="129"/>
        <v>6.6771153258426896E-3</v>
      </c>
      <c r="AE4034" s="165">
        <v>17.7437</v>
      </c>
      <c r="AF4034">
        <f t="shared" si="128"/>
        <v>6.5405182464876909E-3</v>
      </c>
    </row>
    <row r="4035" spans="12:32">
      <c r="L4035" s="165">
        <v>43.815300000000001</v>
      </c>
      <c r="M4035">
        <f t="shared" si="129"/>
        <v>6.7584362939054387E-3</v>
      </c>
      <c r="AE4035" s="165">
        <v>17.746700000000001</v>
      </c>
      <c r="AF4035">
        <f t="shared" si="128"/>
        <v>6.5406179827381559E-3</v>
      </c>
    </row>
    <row r="4036" spans="12:32">
      <c r="L4036" s="165">
        <v>13.4617</v>
      </c>
      <c r="M4036">
        <f t="shared" si="129"/>
        <v>6.3824904726360555E-3</v>
      </c>
      <c r="AE4036" s="165">
        <v>17.747399999999999</v>
      </c>
      <c r="AF4036">
        <f t="shared" si="128"/>
        <v>6.5406412522626099E-3</v>
      </c>
    </row>
    <row r="4037" spans="12:32">
      <c r="L4037" s="165">
        <v>19.075399999999998</v>
      </c>
      <c r="M4037">
        <f t="shared" si="129"/>
        <v>6.5832312403663294E-3</v>
      </c>
      <c r="AE4037" s="165">
        <v>17.750699999999998</v>
      </c>
      <c r="AF4037">
        <f t="shared" ref="AF4037:AF4100" si="130">NORMDIST(AE4037,$N$9,$O$9,FALSE)</f>
        <v>6.5407509398934258E-3</v>
      </c>
    </row>
    <row r="4038" spans="12:32">
      <c r="L4038" s="165">
        <v>18.6629</v>
      </c>
      <c r="M4038">
        <f t="shared" si="129"/>
        <v>6.5703365757431801E-3</v>
      </c>
      <c r="AE4038" s="166">
        <v>17.751799999999999</v>
      </c>
      <c r="AF4038">
        <f t="shared" si="130"/>
        <v>6.5407874981997507E-3</v>
      </c>
    </row>
    <row r="4039" spans="12:32">
      <c r="L4039" s="165">
        <v>288.02300000000002</v>
      </c>
      <c r="M4039">
        <f t="shared" si="129"/>
        <v>5.7048844292773982E-7</v>
      </c>
      <c r="AE4039" s="165">
        <v>17.753599999999999</v>
      </c>
      <c r="AF4039">
        <f t="shared" si="130"/>
        <v>6.5408473163127197E-3</v>
      </c>
    </row>
    <row r="4040" spans="12:32">
      <c r="L4040" s="165">
        <v>15.716100000000001</v>
      </c>
      <c r="M4040">
        <f t="shared" si="129"/>
        <v>6.4695461312265275E-3</v>
      </c>
      <c r="AE4040" s="165">
        <v>17.756900000000002</v>
      </c>
      <c r="AF4040">
        <f t="shared" si="130"/>
        <v>6.5409569681179995E-3</v>
      </c>
    </row>
    <row r="4041" spans="12:32">
      <c r="L4041" s="165">
        <v>21.040500000000002</v>
      </c>
      <c r="M4041">
        <f t="shared" ref="M4041:M4104" si="131">NORMDIST(L4041,$N$9,$O$9,FALSE)</f>
        <v>6.6404532572839669E-3</v>
      </c>
      <c r="AE4041" s="165">
        <v>17.7592</v>
      </c>
      <c r="AF4041">
        <f t="shared" si="130"/>
        <v>6.5410333808262255E-3</v>
      </c>
    </row>
    <row r="4042" spans="12:32">
      <c r="L4042" s="165">
        <v>17.785900000000002</v>
      </c>
      <c r="M4042">
        <f t="shared" si="131"/>
        <v>6.541919754631983E-3</v>
      </c>
      <c r="AE4042" s="165">
        <v>17.759599999999999</v>
      </c>
      <c r="AF4042">
        <f t="shared" si="130"/>
        <v>6.5410466690472326E-3</v>
      </c>
    </row>
    <row r="4043" spans="12:32">
      <c r="L4043" s="165">
        <v>14.0937</v>
      </c>
      <c r="M4043">
        <f t="shared" si="131"/>
        <v>6.4077410361641886E-3</v>
      </c>
      <c r="AE4043" s="165">
        <v>17.762699999999999</v>
      </c>
      <c r="AF4043">
        <f t="shared" si="130"/>
        <v>6.5411496432595589E-3</v>
      </c>
    </row>
    <row r="4044" spans="12:32">
      <c r="L4044" s="165">
        <v>23.856100000000001</v>
      </c>
      <c r="M4044">
        <f t="shared" si="131"/>
        <v>6.7100404471471505E-3</v>
      </c>
      <c r="AE4044" s="165">
        <v>17.763999999999999</v>
      </c>
      <c r="AF4044">
        <f t="shared" si="130"/>
        <v>6.5411928209850832E-3</v>
      </c>
    </row>
    <row r="4045" spans="12:32">
      <c r="L4045" s="165">
        <v>19.881599999999999</v>
      </c>
      <c r="M4045">
        <f t="shared" si="131"/>
        <v>6.607553153255662E-3</v>
      </c>
      <c r="AE4045" s="166">
        <v>17.765799999999999</v>
      </c>
      <c r="AF4045">
        <f t="shared" si="130"/>
        <v>6.5412526006418618E-3</v>
      </c>
    </row>
    <row r="4046" spans="12:32">
      <c r="L4046" s="165">
        <v>11.8407</v>
      </c>
      <c r="M4046">
        <f t="shared" si="131"/>
        <v>6.3147943971476692E-3</v>
      </c>
      <c r="AE4046" s="165">
        <v>17.7666</v>
      </c>
      <c r="AF4046">
        <f t="shared" si="130"/>
        <v>6.5412791675567711E-3</v>
      </c>
    </row>
    <row r="4047" spans="12:32">
      <c r="L4047" s="165">
        <v>35.622300000000003</v>
      </c>
      <c r="M4047">
        <f t="shared" si="131"/>
        <v>6.8345409882000089E-3</v>
      </c>
      <c r="AE4047" s="166">
        <v>17.7681</v>
      </c>
      <c r="AF4047">
        <f t="shared" si="130"/>
        <v>6.5413289775010253E-3</v>
      </c>
    </row>
    <row r="4048" spans="12:32">
      <c r="L4048" s="165">
        <v>12.3619</v>
      </c>
      <c r="M4048">
        <f t="shared" si="131"/>
        <v>6.3370151060807567E-3</v>
      </c>
      <c r="AE4048" s="165">
        <v>17.770199999999999</v>
      </c>
      <c r="AF4048">
        <f t="shared" si="130"/>
        <v>6.5413987048024529E-3</v>
      </c>
    </row>
    <row r="4049" spans="12:32">
      <c r="L4049" s="165">
        <v>9.9879700000000007</v>
      </c>
      <c r="M4049">
        <f t="shared" si="131"/>
        <v>6.2324102175335769E-3</v>
      </c>
      <c r="AE4049" s="165">
        <v>17.778400000000001</v>
      </c>
      <c r="AF4049">
        <f t="shared" si="130"/>
        <v>6.5416708993438228E-3</v>
      </c>
    </row>
    <row r="4050" spans="12:32">
      <c r="L4050" s="165">
        <v>14.5246</v>
      </c>
      <c r="M4050">
        <f t="shared" si="131"/>
        <v>6.4245823621692337E-3</v>
      </c>
      <c r="AE4050" s="165">
        <v>17.7791</v>
      </c>
      <c r="AF4050">
        <f t="shared" si="130"/>
        <v>6.5416941300067317E-3</v>
      </c>
    </row>
    <row r="4051" spans="12:32">
      <c r="L4051" s="165">
        <v>11.83</v>
      </c>
      <c r="M4051">
        <f t="shared" si="131"/>
        <v>6.314333759088471E-3</v>
      </c>
      <c r="AE4051" s="165">
        <v>17.779299999999999</v>
      </c>
      <c r="AF4051">
        <f t="shared" si="130"/>
        <v>6.5417007671813325E-3</v>
      </c>
    </row>
    <row r="4052" spans="12:32">
      <c r="L4052" s="165">
        <v>11.6752</v>
      </c>
      <c r="M4052">
        <f t="shared" si="131"/>
        <v>6.3076496168725177E-3</v>
      </c>
      <c r="AE4052" s="165">
        <v>17.7805</v>
      </c>
      <c r="AF4052">
        <f t="shared" si="130"/>
        <v>6.5417405887574385E-3</v>
      </c>
    </row>
    <row r="4053" spans="12:32">
      <c r="L4053" s="165">
        <v>18.577000000000002</v>
      </c>
      <c r="M4053">
        <f t="shared" si="131"/>
        <v>6.5676132729354875E-3</v>
      </c>
      <c r="AE4053" s="165">
        <v>17.782499999999999</v>
      </c>
      <c r="AF4053">
        <f t="shared" si="130"/>
        <v>6.5418069524451374E-3</v>
      </c>
    </row>
    <row r="4054" spans="12:32">
      <c r="L4054" s="165">
        <v>30.202100000000002</v>
      </c>
      <c r="M4054">
        <f t="shared" si="131"/>
        <v>6.8112010196569673E-3</v>
      </c>
      <c r="AE4054" s="165">
        <v>17.782900000000001</v>
      </c>
      <c r="AF4054">
        <f t="shared" si="130"/>
        <v>6.5418202243417893E-3</v>
      </c>
    </row>
    <row r="4055" spans="12:32">
      <c r="L4055" s="165">
        <v>19.692599999999999</v>
      </c>
      <c r="M4055">
        <f t="shared" si="131"/>
        <v>6.601956261983925E-3</v>
      </c>
      <c r="AE4055" s="165">
        <v>17.785900000000002</v>
      </c>
      <c r="AF4055">
        <f t="shared" si="130"/>
        <v>6.541919754631983E-3</v>
      </c>
    </row>
    <row r="4056" spans="12:32">
      <c r="L4056" s="165">
        <v>33.008499999999998</v>
      </c>
      <c r="M4056">
        <f t="shared" si="131"/>
        <v>6.8306252037531132E-3</v>
      </c>
      <c r="AE4056" s="165">
        <v>17.788</v>
      </c>
      <c r="AF4056">
        <f t="shared" si="130"/>
        <v>6.541989416453408E-3</v>
      </c>
    </row>
    <row r="4057" spans="12:32">
      <c r="L4057" s="165">
        <v>30.067900000000002</v>
      </c>
      <c r="M4057">
        <f t="shared" si="131"/>
        <v>6.8098791434625097E-3</v>
      </c>
      <c r="AE4057" s="166">
        <v>17.791399999999999</v>
      </c>
      <c r="AF4057">
        <f t="shared" si="130"/>
        <v>6.5421021858780137E-3</v>
      </c>
    </row>
    <row r="4058" spans="12:32">
      <c r="L4058" s="165">
        <v>11.9093</v>
      </c>
      <c r="M4058">
        <f t="shared" si="131"/>
        <v>6.3177434012954255E-3</v>
      </c>
      <c r="AE4058" s="165">
        <v>17.792899999999999</v>
      </c>
      <c r="AF4058">
        <f t="shared" si="130"/>
        <v>6.5421519306557837E-3</v>
      </c>
    </row>
    <row r="4059" spans="12:32">
      <c r="L4059" s="165">
        <v>10.7789</v>
      </c>
      <c r="M4059">
        <f t="shared" si="131"/>
        <v>6.2682202182203928E-3</v>
      </c>
      <c r="AE4059" s="165">
        <v>17.794599999999999</v>
      </c>
      <c r="AF4059">
        <f t="shared" si="130"/>
        <v>6.5422083033047111E-3</v>
      </c>
    </row>
    <row r="4060" spans="12:32">
      <c r="L4060" s="165">
        <v>17.082100000000001</v>
      </c>
      <c r="M4060">
        <f t="shared" si="131"/>
        <v>6.5181395565677858E-3</v>
      </c>
      <c r="AE4060" s="165">
        <v>17.797599999999999</v>
      </c>
      <c r="AF4060">
        <f t="shared" si="130"/>
        <v>6.5423077720967206E-3</v>
      </c>
    </row>
    <row r="4061" spans="12:32">
      <c r="L4061" s="165">
        <v>12.8375</v>
      </c>
      <c r="M4061">
        <f t="shared" si="131"/>
        <v>6.3569176347206824E-3</v>
      </c>
      <c r="AE4061" s="165">
        <v>17.797799999999999</v>
      </c>
      <c r="AF4061">
        <f t="shared" si="130"/>
        <v>6.5423144027887967E-3</v>
      </c>
    </row>
    <row r="4062" spans="12:32">
      <c r="L4062" s="165">
        <v>13.0898</v>
      </c>
      <c r="M4062">
        <f t="shared" si="131"/>
        <v>6.367329428902683E-3</v>
      </c>
      <c r="AE4062" s="165">
        <v>17.799700000000001</v>
      </c>
      <c r="AF4062">
        <f t="shared" si="130"/>
        <v>6.5423773908676432E-3</v>
      </c>
    </row>
    <row r="4063" spans="12:32">
      <c r="L4063" s="165">
        <v>18.9222</v>
      </c>
      <c r="M4063">
        <f t="shared" si="131"/>
        <v>6.5784776412099871E-3</v>
      </c>
      <c r="AE4063" s="166">
        <v>17.8003</v>
      </c>
      <c r="AF4063">
        <f t="shared" si="130"/>
        <v>6.5423972805256558E-3</v>
      </c>
    </row>
    <row r="4064" spans="12:32">
      <c r="L4064" s="165">
        <v>11.141299999999999</v>
      </c>
      <c r="M4064">
        <f t="shared" si="131"/>
        <v>6.2843113419087703E-3</v>
      </c>
      <c r="AE4064" s="165">
        <v>17.800699999999999</v>
      </c>
      <c r="AF4064">
        <f t="shared" si="130"/>
        <v>6.5424105399471896E-3</v>
      </c>
    </row>
    <row r="4065" spans="12:32">
      <c r="L4065" s="165">
        <v>7.5308099999999998</v>
      </c>
      <c r="M4065">
        <f t="shared" si="131"/>
        <v>6.115293025246102E-3</v>
      </c>
      <c r="AE4065" s="165">
        <v>17.802199999999999</v>
      </c>
      <c r="AF4065">
        <f t="shared" si="130"/>
        <v>6.5424602602807856E-3</v>
      </c>
    </row>
    <row r="4066" spans="12:32">
      <c r="L4066" s="165">
        <v>11.010199999999999</v>
      </c>
      <c r="M4066">
        <f t="shared" si="131"/>
        <v>6.2785134758854182E-3</v>
      </c>
      <c r="AE4066" s="165">
        <v>17.805199999999999</v>
      </c>
      <c r="AF4066">
        <f t="shared" si="130"/>
        <v>6.5425596891190213E-3</v>
      </c>
    </row>
    <row r="4067" spans="12:32">
      <c r="L4067" s="165">
        <v>10.783799999999999</v>
      </c>
      <c r="M4067">
        <f t="shared" si="131"/>
        <v>6.2684391223627716E-3</v>
      </c>
      <c r="AE4067" s="178">
        <v>17.808599999999998</v>
      </c>
      <c r="AF4067">
        <f t="shared" si="130"/>
        <v>6.542672356068353E-3</v>
      </c>
    </row>
    <row r="4068" spans="12:32">
      <c r="L4068" s="165">
        <v>12.276899999999999</v>
      </c>
      <c r="M4068">
        <f t="shared" si="131"/>
        <v>6.3334203715476184E-3</v>
      </c>
      <c r="AE4068" s="165">
        <v>17.811299999999999</v>
      </c>
      <c r="AF4068">
        <f t="shared" si="130"/>
        <v>6.5427618124484083E-3</v>
      </c>
    </row>
    <row r="4069" spans="12:32">
      <c r="L4069" s="165">
        <v>12.6456</v>
      </c>
      <c r="M4069">
        <f t="shared" si="131"/>
        <v>6.3489303729050931E-3</v>
      </c>
      <c r="AE4069" s="165">
        <v>17.813500000000001</v>
      </c>
      <c r="AF4069">
        <f t="shared" si="130"/>
        <v>6.5428346933852312E-3</v>
      </c>
    </row>
    <row r="4070" spans="12:32">
      <c r="L4070" s="165">
        <v>11.1473</v>
      </c>
      <c r="M4070">
        <f t="shared" si="131"/>
        <v>6.2845760598497285E-3</v>
      </c>
      <c r="AE4070" s="165">
        <v>17.8155</v>
      </c>
      <c r="AF4070">
        <f t="shared" si="130"/>
        <v>6.5429009414208258E-3</v>
      </c>
    </row>
    <row r="4071" spans="12:32">
      <c r="L4071" s="165">
        <v>9.1863499999999991</v>
      </c>
      <c r="M4071">
        <f t="shared" si="131"/>
        <v>6.1951641431166569E-3</v>
      </c>
      <c r="AE4071" s="165">
        <v>17.8233</v>
      </c>
      <c r="AF4071">
        <f t="shared" si="130"/>
        <v>6.5431592417655206E-3</v>
      </c>
    </row>
    <row r="4072" spans="12:32">
      <c r="L4072" s="165">
        <v>38.384</v>
      </c>
      <c r="M4072">
        <f t="shared" si="131"/>
        <v>6.8237973470135797E-3</v>
      </c>
      <c r="AE4072" s="165">
        <v>17.825500000000002</v>
      </c>
      <c r="AF4072">
        <f t="shared" si="130"/>
        <v>6.5432320764262433E-3</v>
      </c>
    </row>
    <row r="4073" spans="12:32">
      <c r="L4073" s="165">
        <v>17.9771</v>
      </c>
      <c r="M4073">
        <f t="shared" si="131"/>
        <v>6.548230592763998E-3</v>
      </c>
      <c r="AE4073" s="165">
        <v>17.8278</v>
      </c>
      <c r="AF4073">
        <f t="shared" si="130"/>
        <v>6.5433082126811508E-3</v>
      </c>
    </row>
    <row r="4074" spans="12:32">
      <c r="L4074" s="165">
        <v>12.2662</v>
      </c>
      <c r="M4074">
        <f t="shared" si="131"/>
        <v>6.3329670507081643E-3</v>
      </c>
      <c r="AE4074" s="166">
        <v>17.8308</v>
      </c>
      <c r="AF4074">
        <f t="shared" si="130"/>
        <v>6.5434075069021403E-3</v>
      </c>
    </row>
    <row r="4075" spans="12:32">
      <c r="L4075" s="165">
        <v>13.2484</v>
      </c>
      <c r="M4075">
        <f t="shared" si="131"/>
        <v>6.3738222237132566E-3</v>
      </c>
      <c r="AE4075" s="165">
        <v>17.831299999999999</v>
      </c>
      <c r="AF4075">
        <f t="shared" si="130"/>
        <v>6.5434240544049137E-3</v>
      </c>
    </row>
    <row r="4076" spans="12:32">
      <c r="L4076" s="165">
        <v>13.439399999999999</v>
      </c>
      <c r="M4076">
        <f t="shared" si="131"/>
        <v>6.3815876657106786E-3</v>
      </c>
      <c r="AE4076" s="165">
        <v>17.832899999999999</v>
      </c>
      <c r="AF4076">
        <f t="shared" si="130"/>
        <v>6.5434770034683148E-3</v>
      </c>
    </row>
    <row r="4077" spans="12:32">
      <c r="L4077" s="165">
        <v>19.630099999999999</v>
      </c>
      <c r="M4077">
        <f t="shared" si="131"/>
        <v>6.6000912557374111E-3</v>
      </c>
      <c r="AE4077" s="166">
        <v>17.832999999999998</v>
      </c>
      <c r="AF4077">
        <f t="shared" si="130"/>
        <v>6.5434803126357488E-3</v>
      </c>
    </row>
    <row r="4078" spans="12:32">
      <c r="L4078" s="165">
        <v>190.822</v>
      </c>
      <c r="M4078">
        <f t="shared" si="131"/>
        <v>1.9426666896009122E-4</v>
      </c>
      <c r="AE4078" s="165">
        <v>17.833500000000001</v>
      </c>
      <c r="AF4078">
        <f t="shared" si="130"/>
        <v>6.5434968582099226E-3</v>
      </c>
    </row>
    <row r="4079" spans="12:32">
      <c r="L4079" s="165">
        <v>14.1609</v>
      </c>
      <c r="M4079">
        <f t="shared" si="131"/>
        <v>6.4103875706329212E-3</v>
      </c>
      <c r="AE4079" s="178">
        <v>17.834399999999999</v>
      </c>
      <c r="AF4079">
        <f t="shared" si="130"/>
        <v>6.5435266391388478E-3</v>
      </c>
    </row>
    <row r="4080" spans="12:32">
      <c r="L4080" s="165">
        <v>12.667</v>
      </c>
      <c r="M4080">
        <f t="shared" si="131"/>
        <v>6.3498239865320827E-3</v>
      </c>
      <c r="AE4080" s="165">
        <v>17.834499999999998</v>
      </c>
      <c r="AF4080">
        <f t="shared" si="130"/>
        <v>6.5435299480432847E-3</v>
      </c>
    </row>
    <row r="4081" spans="12:32">
      <c r="L4081" s="165">
        <v>22.497599999999998</v>
      </c>
      <c r="M4081">
        <f t="shared" si="131"/>
        <v>6.6783145420855087E-3</v>
      </c>
      <c r="AE4081" s="165">
        <v>17.840599999999998</v>
      </c>
      <c r="AF4081">
        <f t="shared" si="130"/>
        <v>6.5437317580572148E-3</v>
      </c>
    </row>
    <row r="4082" spans="12:32">
      <c r="L4082" s="165">
        <v>22.496400000000001</v>
      </c>
      <c r="M4082">
        <f t="shared" si="131"/>
        <v>6.6782849849631913E-3</v>
      </c>
      <c r="AE4082" s="166">
        <v>17.8489</v>
      </c>
      <c r="AF4082">
        <f t="shared" si="130"/>
        <v>6.544006247219551E-3</v>
      </c>
    </row>
    <row r="4083" spans="12:32">
      <c r="L4083" s="165">
        <v>8.0291999999999994</v>
      </c>
      <c r="M4083">
        <f t="shared" si="131"/>
        <v>6.1397484169684307E-3</v>
      </c>
      <c r="AE4083" s="166">
        <v>17.849399999999999</v>
      </c>
      <c r="AF4083">
        <f t="shared" si="130"/>
        <v>6.544022778853179E-3</v>
      </c>
    </row>
    <row r="4084" spans="12:32">
      <c r="L4084" s="165">
        <v>13.3066</v>
      </c>
      <c r="M4084">
        <f t="shared" si="131"/>
        <v>6.3761946784257157E-3</v>
      </c>
      <c r="AE4084" s="166">
        <v>17.849599999999999</v>
      </c>
      <c r="AF4084">
        <f t="shared" si="130"/>
        <v>6.544029391383867E-3</v>
      </c>
    </row>
    <row r="4085" spans="12:32">
      <c r="L4085" s="165">
        <v>24.451599999999999</v>
      </c>
      <c r="M4085">
        <f t="shared" si="131"/>
        <v>6.7228468374220893E-3</v>
      </c>
      <c r="AE4085" s="165">
        <v>17.851600000000001</v>
      </c>
      <c r="AF4085">
        <f t="shared" si="130"/>
        <v>6.5440955128324317E-3</v>
      </c>
    </row>
    <row r="4086" spans="12:32">
      <c r="L4086" s="165">
        <v>13.276999999999999</v>
      </c>
      <c r="M4086">
        <f t="shared" si="131"/>
        <v>6.3749887508628188E-3</v>
      </c>
      <c r="AE4086" s="166">
        <v>17.858699999999999</v>
      </c>
      <c r="AF4086">
        <f t="shared" si="130"/>
        <v>6.5443301873160708E-3</v>
      </c>
    </row>
    <row r="4087" spans="12:32">
      <c r="L4087" s="165">
        <v>13.141999999999999</v>
      </c>
      <c r="M4087">
        <f t="shared" si="131"/>
        <v>6.3694708630669689E-3</v>
      </c>
      <c r="AE4087" s="165">
        <v>17.861599999999999</v>
      </c>
      <c r="AF4087">
        <f t="shared" si="130"/>
        <v>6.5444260148414249E-3</v>
      </c>
    </row>
    <row r="4088" spans="12:32">
      <c r="L4088" s="165">
        <v>13.9139</v>
      </c>
      <c r="M4088">
        <f t="shared" si="131"/>
        <v>6.4006236349993138E-3</v>
      </c>
      <c r="AE4088" s="165">
        <v>17.8659</v>
      </c>
      <c r="AF4088">
        <f t="shared" si="130"/>
        <v>6.5445680767770029E-3</v>
      </c>
    </row>
    <row r="4089" spans="12:32">
      <c r="L4089" s="165">
        <v>32.022100000000002</v>
      </c>
      <c r="M4089">
        <f t="shared" si="131"/>
        <v>6.8255897499076871E-3</v>
      </c>
      <c r="AE4089" s="165">
        <v>17.867599999999999</v>
      </c>
      <c r="AF4089">
        <f t="shared" si="130"/>
        <v>6.5446242318516184E-3</v>
      </c>
    </row>
    <row r="4090" spans="12:32">
      <c r="L4090" s="165">
        <v>14.3064</v>
      </c>
      <c r="M4090">
        <f t="shared" si="131"/>
        <v>6.4160923950600489E-3</v>
      </c>
      <c r="AE4090" s="165">
        <v>17.869599999999998</v>
      </c>
      <c r="AF4090">
        <f t="shared" si="130"/>
        <v>6.5446902901544592E-3</v>
      </c>
    </row>
    <row r="4091" spans="12:32">
      <c r="L4091" s="165">
        <v>21.390499999999999</v>
      </c>
      <c r="M4091">
        <f t="shared" si="131"/>
        <v>6.6499061759289803E-3</v>
      </c>
      <c r="AE4091" s="165">
        <v>17.869700000000002</v>
      </c>
      <c r="AF4091">
        <f t="shared" si="130"/>
        <v>6.5446935928853986E-3</v>
      </c>
    </row>
    <row r="4092" spans="12:32">
      <c r="L4092" s="165">
        <v>34.122700000000002</v>
      </c>
      <c r="M4092">
        <f t="shared" si="131"/>
        <v>6.8339697207454725E-3</v>
      </c>
      <c r="AE4092" s="165">
        <v>17.8794</v>
      </c>
      <c r="AF4092">
        <f t="shared" si="130"/>
        <v>6.5450138743987571E-3</v>
      </c>
    </row>
    <row r="4093" spans="12:32">
      <c r="L4093" s="165">
        <v>13.6265</v>
      </c>
      <c r="M4093">
        <f t="shared" si="131"/>
        <v>6.3891373857640444E-3</v>
      </c>
      <c r="AE4093" s="165">
        <v>17.8795</v>
      </c>
      <c r="AF4093">
        <f t="shared" si="130"/>
        <v>6.5450171754103158E-3</v>
      </c>
    </row>
    <row r="4094" spans="12:32">
      <c r="L4094" s="165">
        <v>19.209299999999999</v>
      </c>
      <c r="M4094">
        <f t="shared" si="131"/>
        <v>6.5873516333198167E-3</v>
      </c>
      <c r="AE4094" s="165">
        <v>17.879899999999999</v>
      </c>
      <c r="AF4094">
        <f t="shared" si="130"/>
        <v>6.5450303792810886E-3</v>
      </c>
    </row>
    <row r="4095" spans="12:32">
      <c r="L4095" s="165">
        <v>84.266400000000004</v>
      </c>
      <c r="M4095">
        <f t="shared" si="131"/>
        <v>4.7909264244474234E-3</v>
      </c>
      <c r="AE4095" s="165">
        <v>17.880500000000001</v>
      </c>
      <c r="AF4095">
        <f t="shared" si="130"/>
        <v>6.5450501845608624E-3</v>
      </c>
    </row>
    <row r="4096" spans="12:32">
      <c r="L4096" s="165">
        <v>34.956400000000002</v>
      </c>
      <c r="M4096">
        <f t="shared" si="131"/>
        <v>6.8348441600659254E-3</v>
      </c>
      <c r="AE4096" s="165">
        <v>17.881699999999999</v>
      </c>
      <c r="AF4096">
        <f t="shared" si="130"/>
        <v>6.5450897932253912E-3</v>
      </c>
    </row>
    <row r="4097" spans="12:32">
      <c r="L4097" s="165">
        <v>33.6126</v>
      </c>
      <c r="M4097">
        <f t="shared" si="131"/>
        <v>6.832747339748417E-3</v>
      </c>
      <c r="AE4097" s="165">
        <v>17.883800000000001</v>
      </c>
      <c r="AF4097">
        <f t="shared" si="130"/>
        <v>6.5451591023083485E-3</v>
      </c>
    </row>
    <row r="4098" spans="12:32">
      <c r="L4098" s="165">
        <v>403.46100000000001</v>
      </c>
      <c r="M4098">
        <f t="shared" si="131"/>
        <v>1.5292443203512653E-11</v>
      </c>
      <c r="AE4098" s="165">
        <v>17.8857</v>
      </c>
      <c r="AF4098">
        <f t="shared" si="130"/>
        <v>6.5452218038582928E-3</v>
      </c>
    </row>
    <row r="4099" spans="12:32">
      <c r="L4099" s="165">
        <v>14.924799999999999</v>
      </c>
      <c r="M4099">
        <f t="shared" si="131"/>
        <v>6.4399490869630812E-3</v>
      </c>
      <c r="AE4099" s="178">
        <v>17.889099999999999</v>
      </c>
      <c r="AF4099">
        <f t="shared" si="130"/>
        <v>6.5453339908211391E-3</v>
      </c>
    </row>
    <row r="4100" spans="12:32">
      <c r="L4100" s="165">
        <v>7.9658300000000004</v>
      </c>
      <c r="M4100">
        <f t="shared" si="131"/>
        <v>6.1366583367223936E-3</v>
      </c>
      <c r="AE4100" s="165">
        <v>17.889900000000001</v>
      </c>
      <c r="AF4100">
        <f t="shared" si="130"/>
        <v>6.5453603848054124E-3</v>
      </c>
    </row>
    <row r="4101" spans="12:32">
      <c r="L4101" s="165">
        <v>26.690899999999999</v>
      </c>
      <c r="M4101">
        <f t="shared" si="131"/>
        <v>6.7649174078634735E-3</v>
      </c>
      <c r="AE4101" s="165">
        <v>17.9025</v>
      </c>
      <c r="AF4101">
        <f t="shared" ref="AF4101:AF4164" si="132">NORMDIST(AE4101,$N$9,$O$9,FALSE)</f>
        <v>6.5457759418994397E-3</v>
      </c>
    </row>
    <row r="4102" spans="12:32">
      <c r="L4102" s="165">
        <v>21.760999999999999</v>
      </c>
      <c r="M4102">
        <f t="shared" si="131"/>
        <v>6.6596665172284535E-3</v>
      </c>
      <c r="AE4102" s="165">
        <v>17.9087</v>
      </c>
      <c r="AF4102">
        <f t="shared" si="132"/>
        <v>6.5459803200813068E-3</v>
      </c>
    </row>
    <row r="4103" spans="12:32">
      <c r="L4103" s="165">
        <v>24.502300000000002</v>
      </c>
      <c r="M4103">
        <f t="shared" si="131"/>
        <v>6.7239059531336142E-3</v>
      </c>
      <c r="AE4103" s="165">
        <v>17.909700000000001</v>
      </c>
      <c r="AF4103">
        <f t="shared" si="132"/>
        <v>6.5460132779848017E-3</v>
      </c>
    </row>
    <row r="4104" spans="12:32">
      <c r="L4104" s="165">
        <v>46.448599999999999</v>
      </c>
      <c r="M4104">
        <f t="shared" si="131"/>
        <v>6.7060393428193601E-3</v>
      </c>
      <c r="AE4104" s="166">
        <v>17.918500000000002</v>
      </c>
      <c r="AF4104">
        <f t="shared" si="132"/>
        <v>6.5463032318369037E-3</v>
      </c>
    </row>
    <row r="4105" spans="12:32">
      <c r="L4105" s="165">
        <v>12.7437</v>
      </c>
      <c r="M4105">
        <f t="shared" ref="M4105:M4168" si="133">NORMDIST(L4105,$N$9,$O$9,FALSE)</f>
        <v>6.3530208159498416E-3</v>
      </c>
      <c r="AE4105" s="165">
        <v>17.920000000000002</v>
      </c>
      <c r="AF4105">
        <f t="shared" si="132"/>
        <v>6.54635264222664E-3</v>
      </c>
    </row>
    <row r="4106" spans="12:32">
      <c r="L4106" s="165">
        <v>23.646999999999998</v>
      </c>
      <c r="M4106">
        <f t="shared" si="133"/>
        <v>6.7053839175355073E-3</v>
      </c>
      <c r="AE4106" s="165">
        <v>17.922000000000001</v>
      </c>
      <c r="AF4106">
        <f t="shared" si="132"/>
        <v>6.5464185166011378E-3</v>
      </c>
    </row>
    <row r="4107" spans="12:32">
      <c r="L4107" s="165">
        <v>24.290900000000001</v>
      </c>
      <c r="M4107">
        <f t="shared" si="133"/>
        <v>6.7194574382669998E-3</v>
      </c>
      <c r="AE4107" s="165">
        <v>17.924499999999998</v>
      </c>
      <c r="AF4107">
        <f t="shared" si="132"/>
        <v>6.5465008496928129E-3</v>
      </c>
    </row>
    <row r="4108" spans="12:32">
      <c r="L4108" s="165">
        <v>10.8375</v>
      </c>
      <c r="M4108">
        <f t="shared" si="133"/>
        <v>6.2708357380466609E-3</v>
      </c>
      <c r="AE4108" s="165">
        <v>17.924499999999998</v>
      </c>
      <c r="AF4108">
        <f t="shared" si="132"/>
        <v>6.5465008496928129E-3</v>
      </c>
    </row>
    <row r="4109" spans="12:32">
      <c r="L4109" s="165">
        <v>28.066299999999998</v>
      </c>
      <c r="M4109">
        <f t="shared" si="133"/>
        <v>6.7859348618023391E-3</v>
      </c>
      <c r="AE4109" s="165">
        <v>17.924800000000001</v>
      </c>
      <c r="AF4109">
        <f t="shared" si="132"/>
        <v>6.5465107289263543E-3</v>
      </c>
    </row>
    <row r="4110" spans="12:32">
      <c r="L4110" s="165">
        <v>20.960999999999999</v>
      </c>
      <c r="M4110">
        <f t="shared" si="133"/>
        <v>6.6382747021906368E-3</v>
      </c>
      <c r="AE4110" s="165">
        <v>17.9252</v>
      </c>
      <c r="AF4110">
        <f t="shared" si="132"/>
        <v>6.5465239009919176E-3</v>
      </c>
    </row>
    <row r="4111" spans="12:32">
      <c r="L4111" s="165">
        <v>24.012</v>
      </c>
      <c r="M4111">
        <f t="shared" si="133"/>
        <v>6.7134582838276067E-3</v>
      </c>
      <c r="AE4111" s="165">
        <v>17.9253</v>
      </c>
      <c r="AF4111">
        <f t="shared" si="132"/>
        <v>6.5465271939644104E-3</v>
      </c>
    </row>
    <row r="4112" spans="12:32">
      <c r="L4112" s="165">
        <v>19.8398</v>
      </c>
      <c r="M4112">
        <f t="shared" si="133"/>
        <v>6.6063208793389564E-3</v>
      </c>
      <c r="AE4112" s="165">
        <v>17.926200000000001</v>
      </c>
      <c r="AF4112">
        <f t="shared" si="132"/>
        <v>6.5465568299266919E-3</v>
      </c>
    </row>
    <row r="4113" spans="12:32">
      <c r="L4113" s="165">
        <v>15.0688</v>
      </c>
      <c r="M4113">
        <f t="shared" si="133"/>
        <v>6.4454132025469337E-3</v>
      </c>
      <c r="AE4113" s="165">
        <v>17.9284</v>
      </c>
      <c r="AF4113">
        <f t="shared" si="132"/>
        <v>6.5466292674022965E-3</v>
      </c>
    </row>
    <row r="4114" spans="12:32">
      <c r="L4114" s="165">
        <v>16.342099999999999</v>
      </c>
      <c r="M4114">
        <f t="shared" si="133"/>
        <v>6.4922113809193476E-3</v>
      </c>
      <c r="AE4114" s="165">
        <v>17.936</v>
      </c>
      <c r="AF4114">
        <f t="shared" si="132"/>
        <v>6.5468794405594815E-3</v>
      </c>
    </row>
    <row r="4115" spans="12:32">
      <c r="L4115" s="165">
        <v>12.123799999999999</v>
      </c>
      <c r="M4115">
        <f t="shared" si="133"/>
        <v>6.3269169154177079E-3</v>
      </c>
      <c r="AE4115" s="165">
        <v>17.9407</v>
      </c>
      <c r="AF4115">
        <f t="shared" si="132"/>
        <v>6.5470341021444424E-3</v>
      </c>
    </row>
    <row r="4116" spans="12:32">
      <c r="L4116" s="165">
        <v>18.120699999999999</v>
      </c>
      <c r="M4116">
        <f t="shared" si="133"/>
        <v>6.552928088954405E-3</v>
      </c>
      <c r="AE4116" s="166">
        <v>17.9422</v>
      </c>
      <c r="AF4116">
        <f t="shared" si="132"/>
        <v>6.5470834540579306E-3</v>
      </c>
    </row>
    <row r="4117" spans="12:32">
      <c r="L4117" s="165">
        <v>13.998799999999999</v>
      </c>
      <c r="M4117">
        <f t="shared" si="133"/>
        <v>6.4039909967776821E-3</v>
      </c>
      <c r="AE4117" s="165">
        <v>17.947099999999999</v>
      </c>
      <c r="AF4117">
        <f t="shared" si="132"/>
        <v>6.547244642768171E-3</v>
      </c>
    </row>
    <row r="4118" spans="12:32">
      <c r="L4118" s="165">
        <v>13.3024</v>
      </c>
      <c r="M4118">
        <f t="shared" si="133"/>
        <v>6.3760236530210502E-3</v>
      </c>
      <c r="AE4118" s="165">
        <v>17.947199999999999</v>
      </c>
      <c r="AF4118">
        <f t="shared" si="132"/>
        <v>6.5472479318945693E-3</v>
      </c>
    </row>
    <row r="4119" spans="12:32">
      <c r="L4119" s="165">
        <v>17.9025</v>
      </c>
      <c r="M4119">
        <f t="shared" si="133"/>
        <v>6.5457759418994397E-3</v>
      </c>
      <c r="AE4119" s="166">
        <v>17.953299999999999</v>
      </c>
      <c r="AF4119">
        <f t="shared" si="132"/>
        <v>6.5474485353880126E-3</v>
      </c>
    </row>
    <row r="4120" spans="12:32">
      <c r="L4120" s="165">
        <v>13.0928</v>
      </c>
      <c r="M4120">
        <f t="shared" si="133"/>
        <v>6.3674526182605409E-3</v>
      </c>
      <c r="AE4120" s="166">
        <v>17.954000000000001</v>
      </c>
      <c r="AF4120">
        <f t="shared" si="132"/>
        <v>6.5474715512802298E-3</v>
      </c>
    </row>
    <row r="4121" spans="12:32">
      <c r="L4121" s="165">
        <v>14.2689</v>
      </c>
      <c r="M4121">
        <f t="shared" si="133"/>
        <v>6.4146254067624833E-3</v>
      </c>
      <c r="AE4121" s="165">
        <v>17.9557</v>
      </c>
      <c r="AF4121">
        <f t="shared" si="132"/>
        <v>6.5475274434347681E-3</v>
      </c>
    </row>
    <row r="4122" spans="12:32">
      <c r="L4122" s="165">
        <v>101.01300000000001</v>
      </c>
      <c r="M4122">
        <f t="shared" si="133"/>
        <v>3.6099872637663202E-3</v>
      </c>
      <c r="AE4122" s="165">
        <v>17.959599999999998</v>
      </c>
      <c r="AF4122">
        <f t="shared" si="132"/>
        <v>6.5476556474288183E-3</v>
      </c>
    </row>
    <row r="4123" spans="12:32">
      <c r="L4123" s="165">
        <v>48.190100000000001</v>
      </c>
      <c r="M4123">
        <f t="shared" si="133"/>
        <v>6.6641551076042811E-3</v>
      </c>
      <c r="AE4123" s="165">
        <v>17.9605</v>
      </c>
      <c r="AF4123">
        <f t="shared" si="132"/>
        <v>6.5476852291711362E-3</v>
      </c>
    </row>
    <row r="4124" spans="12:32">
      <c r="L4124" s="165">
        <v>10.222</v>
      </c>
      <c r="M4124">
        <f t="shared" si="133"/>
        <v>6.2431041662712964E-3</v>
      </c>
      <c r="AE4124" s="165">
        <v>17.960999999999999</v>
      </c>
      <c r="AF4124">
        <f t="shared" si="132"/>
        <v>6.5477016628575132E-3</v>
      </c>
    </row>
    <row r="4125" spans="12:32">
      <c r="L4125" s="165">
        <v>10.442399999999999</v>
      </c>
      <c r="M4125">
        <f t="shared" si="133"/>
        <v>6.2531001572215892E-3</v>
      </c>
      <c r="AE4125" s="165">
        <v>17.9618</v>
      </c>
      <c r="AF4125">
        <f t="shared" si="132"/>
        <v>6.5477279558421239E-3</v>
      </c>
    </row>
    <row r="4126" spans="12:32">
      <c r="L4126" s="165">
        <v>16.7544</v>
      </c>
      <c r="M4126">
        <f t="shared" si="133"/>
        <v>6.5067738499905488E-3</v>
      </c>
      <c r="AE4126" s="165">
        <v>17.9619</v>
      </c>
      <c r="AF4126">
        <f t="shared" si="132"/>
        <v>6.5477312423861383E-3</v>
      </c>
    </row>
    <row r="4127" spans="12:32">
      <c r="L4127" s="165">
        <v>13.8101</v>
      </c>
      <c r="M4127">
        <f t="shared" si="133"/>
        <v>6.3964906667883454E-3</v>
      </c>
      <c r="AE4127" s="166">
        <v>17.9634</v>
      </c>
      <c r="AF4127">
        <f t="shared" si="132"/>
        <v>6.5477805384380281E-3</v>
      </c>
    </row>
    <row r="4128" spans="12:32">
      <c r="L4128" s="165">
        <v>75.092500000000001</v>
      </c>
      <c r="M4128">
        <f t="shared" si="133"/>
        <v>5.4025193081148615E-3</v>
      </c>
      <c r="AE4128" s="165">
        <v>17.9741</v>
      </c>
      <c r="AF4128">
        <f t="shared" si="132"/>
        <v>6.5481320689249048E-3</v>
      </c>
    </row>
    <row r="4129" spans="12:32">
      <c r="L4129" s="165">
        <v>23.2593</v>
      </c>
      <c r="M4129">
        <f t="shared" si="133"/>
        <v>6.696531223454043E-3</v>
      </c>
      <c r="AE4129" s="165">
        <v>17.976600000000001</v>
      </c>
      <c r="AF4129">
        <f t="shared" si="132"/>
        <v>6.5482141732224773E-3</v>
      </c>
    </row>
    <row r="4130" spans="12:32">
      <c r="L4130" s="165">
        <v>24.499300000000002</v>
      </c>
      <c r="M4130">
        <f t="shared" si="133"/>
        <v>6.7238434201308678E-3</v>
      </c>
      <c r="AE4130" s="165">
        <v>17.9771</v>
      </c>
      <c r="AF4130">
        <f t="shared" si="132"/>
        <v>6.548230592763998E-3</v>
      </c>
    </row>
    <row r="4131" spans="12:32">
      <c r="L4131" s="165">
        <v>16.7118</v>
      </c>
      <c r="M4131">
        <f t="shared" si="133"/>
        <v>6.505282738710815E-3</v>
      </c>
      <c r="AE4131" s="165">
        <v>17.982099999999999</v>
      </c>
      <c r="AF4131">
        <f t="shared" si="132"/>
        <v>6.5483947640149493E-3</v>
      </c>
    </row>
    <row r="4132" spans="12:32">
      <c r="L4132" s="165">
        <v>50.336300000000001</v>
      </c>
      <c r="M4132">
        <f t="shared" si="133"/>
        <v>6.6048044698761707E-3</v>
      </c>
      <c r="AE4132" s="165">
        <v>17.982600000000001</v>
      </c>
      <c r="AF4132">
        <f t="shared" si="132"/>
        <v>6.5484111787235417E-3</v>
      </c>
    </row>
    <row r="4133" spans="12:32">
      <c r="L4133" s="165">
        <v>25.7119</v>
      </c>
      <c r="M4133">
        <f t="shared" si="133"/>
        <v>6.7477140246354067E-3</v>
      </c>
      <c r="AE4133" s="165">
        <v>17.9834</v>
      </c>
      <c r="AF4133">
        <f t="shared" si="132"/>
        <v>6.5484374413433818E-3</v>
      </c>
    </row>
    <row r="4134" spans="12:32">
      <c r="L4134" s="165">
        <v>12.9313</v>
      </c>
      <c r="M4134">
        <f t="shared" si="133"/>
        <v>6.3608004167888975E-3</v>
      </c>
      <c r="AE4134" s="165">
        <v>17.985900000000001</v>
      </c>
      <c r="AF4134">
        <f t="shared" si="132"/>
        <v>6.5485195047804831E-3</v>
      </c>
    </row>
    <row r="4135" spans="12:32">
      <c r="L4135" s="165">
        <v>44.022500000000001</v>
      </c>
      <c r="M4135">
        <f t="shared" si="133"/>
        <v>6.7547969803124211E-3</v>
      </c>
      <c r="AE4135" s="165">
        <v>17.9861</v>
      </c>
      <c r="AF4135">
        <f t="shared" si="132"/>
        <v>6.5485260693809028E-3</v>
      </c>
    </row>
    <row r="4136" spans="12:32">
      <c r="L4136" s="165">
        <v>15.594900000000001</v>
      </c>
      <c r="M4136">
        <f t="shared" si="133"/>
        <v>6.4650811327100505E-3</v>
      </c>
      <c r="AE4136" s="165">
        <v>17.986999999999998</v>
      </c>
      <c r="AF4136">
        <f t="shared" si="132"/>
        <v>6.5485556092127742E-3</v>
      </c>
    </row>
    <row r="4137" spans="12:32">
      <c r="L4137" s="165">
        <v>6.1885599999999998</v>
      </c>
      <c r="M4137">
        <f t="shared" si="133"/>
        <v>6.0477205765527633E-3</v>
      </c>
      <c r="AE4137" s="165">
        <v>17.988700000000001</v>
      </c>
      <c r="AF4137">
        <f t="shared" si="132"/>
        <v>6.5486114027885839E-3</v>
      </c>
    </row>
    <row r="4138" spans="12:32">
      <c r="L4138" s="165">
        <v>9.1901899999999994</v>
      </c>
      <c r="M4138">
        <f t="shared" si="133"/>
        <v>6.1953448167313676E-3</v>
      </c>
      <c r="AE4138" s="166">
        <v>17.989699999999999</v>
      </c>
      <c r="AF4138">
        <f t="shared" si="132"/>
        <v>6.5486442201661945E-3</v>
      </c>
    </row>
    <row r="4139" spans="12:32">
      <c r="L4139" s="165">
        <v>19.995200000000001</v>
      </c>
      <c r="M4139">
        <f t="shared" si="133"/>
        <v>6.6108861418523257E-3</v>
      </c>
      <c r="AE4139" s="165">
        <v>17.989899999999999</v>
      </c>
      <c r="AF4139">
        <f t="shared" si="132"/>
        <v>6.5486507834307921E-3</v>
      </c>
    </row>
    <row r="4140" spans="12:32">
      <c r="L4140" s="165">
        <v>12.6701</v>
      </c>
      <c r="M4140">
        <f t="shared" si="133"/>
        <v>6.3499533748848794E-3</v>
      </c>
      <c r="AE4140" s="165">
        <v>17.990400000000001</v>
      </c>
      <c r="AF4140">
        <f t="shared" si="132"/>
        <v>6.5486671912846853E-3</v>
      </c>
    </row>
    <row r="4141" spans="12:32">
      <c r="L4141" s="165">
        <v>19.023800000000001</v>
      </c>
      <c r="M4141">
        <f t="shared" si="133"/>
        <v>6.5816348390621178E-3</v>
      </c>
      <c r="AE4141" s="165">
        <v>17.9909</v>
      </c>
      <c r="AF4141">
        <f t="shared" si="132"/>
        <v>6.5486835986991454E-3</v>
      </c>
    </row>
    <row r="4142" spans="12:32">
      <c r="L4142" s="165">
        <v>18.105799999999999</v>
      </c>
      <c r="M4142">
        <f t="shared" si="133"/>
        <v>6.5524423620759329E-3</v>
      </c>
      <c r="AE4142" s="165">
        <v>17.993200000000002</v>
      </c>
      <c r="AF4142">
        <f t="shared" si="132"/>
        <v>6.548759067145667E-3</v>
      </c>
    </row>
    <row r="4143" spans="12:32">
      <c r="L4143" s="165">
        <v>116.94799999999999</v>
      </c>
      <c r="M4143">
        <f t="shared" si="133"/>
        <v>2.5547920106922628E-3</v>
      </c>
      <c r="AE4143" s="165">
        <v>17.9953</v>
      </c>
      <c r="AF4143">
        <f t="shared" si="132"/>
        <v>6.548827964997503E-3</v>
      </c>
    </row>
    <row r="4144" spans="12:32">
      <c r="L4144" s="165">
        <v>19.530200000000001</v>
      </c>
      <c r="M4144">
        <f t="shared" si="133"/>
        <v>6.5970956160450924E-3</v>
      </c>
      <c r="AE4144" s="165">
        <v>17.996700000000001</v>
      </c>
      <c r="AF4144">
        <f t="shared" si="132"/>
        <v>6.5488738925919641E-3</v>
      </c>
    </row>
    <row r="4145" spans="12:32">
      <c r="L4145" s="165">
        <v>16.4922</v>
      </c>
      <c r="M4145">
        <f t="shared" si="133"/>
        <v>6.4975466776048263E-3</v>
      </c>
      <c r="AE4145" s="165">
        <v>17.998699999999999</v>
      </c>
      <c r="AF4145">
        <f t="shared" si="132"/>
        <v>6.5489394974642843E-3</v>
      </c>
    </row>
    <row r="4146" spans="12:32">
      <c r="L4146" s="165">
        <v>13.9726</v>
      </c>
      <c r="M4146">
        <f t="shared" si="133"/>
        <v>6.4029530907344211E-3</v>
      </c>
      <c r="AE4146" s="165">
        <v>18.0001</v>
      </c>
      <c r="AF4146">
        <f t="shared" si="132"/>
        <v>6.5489854166909675E-3</v>
      </c>
    </row>
    <row r="4147" spans="12:32">
      <c r="L4147" s="165">
        <v>12.78</v>
      </c>
      <c r="M4147">
        <f t="shared" si="133"/>
        <v>6.3545305230181884E-3</v>
      </c>
      <c r="AE4147" s="165">
        <v>18.001899999999999</v>
      </c>
      <c r="AF4147">
        <f t="shared" si="132"/>
        <v>6.5490444506336402E-3</v>
      </c>
    </row>
    <row r="4148" spans="12:32">
      <c r="L4148" s="165">
        <v>170.16900000000001</v>
      </c>
      <c r="M4148">
        <f t="shared" si="133"/>
        <v>4.6912013728836856E-4</v>
      </c>
      <c r="AE4148" s="165">
        <v>18.0032</v>
      </c>
      <c r="AF4148">
        <f t="shared" si="132"/>
        <v>6.549087082716433E-3</v>
      </c>
    </row>
    <row r="4149" spans="12:32">
      <c r="L4149" s="165">
        <v>27.5136</v>
      </c>
      <c r="M4149">
        <f t="shared" si="133"/>
        <v>6.7779335258021699E-3</v>
      </c>
      <c r="AE4149" s="165">
        <v>18.0047</v>
      </c>
      <c r="AF4149">
        <f t="shared" si="132"/>
        <v>6.5491362698891992E-3</v>
      </c>
    </row>
    <row r="4150" spans="12:32">
      <c r="L4150" s="165">
        <v>24.803799999999999</v>
      </c>
      <c r="M4150">
        <f t="shared" si="133"/>
        <v>6.7301028078228494E-3</v>
      </c>
      <c r="AE4150" s="165">
        <v>18.008700000000001</v>
      </c>
      <c r="AF4150">
        <f t="shared" si="132"/>
        <v>6.5492674163435231E-3</v>
      </c>
    </row>
    <row r="4151" spans="12:32">
      <c r="L4151" s="165">
        <v>33.620199999999997</v>
      </c>
      <c r="M4151">
        <f t="shared" si="133"/>
        <v>6.832769380058978E-3</v>
      </c>
      <c r="AE4151" s="165">
        <v>18.011600000000001</v>
      </c>
      <c r="AF4151">
        <f t="shared" si="132"/>
        <v>6.5493624799317684E-3</v>
      </c>
    </row>
    <row r="4152" spans="12:32">
      <c r="L4152" s="165">
        <v>7.73733</v>
      </c>
      <c r="M4152">
        <f t="shared" si="133"/>
        <v>6.1254690567420301E-3</v>
      </c>
      <c r="AE4152" s="165">
        <v>18.0121</v>
      </c>
      <c r="AF4152">
        <f t="shared" si="132"/>
        <v>6.5493788687110456E-3</v>
      </c>
    </row>
    <row r="4153" spans="12:32">
      <c r="L4153" s="165">
        <v>14.519600000000001</v>
      </c>
      <c r="M4153">
        <f t="shared" si="133"/>
        <v>6.4243886959998052E-3</v>
      </c>
      <c r="AE4153" s="165">
        <v>18.013999999999999</v>
      </c>
      <c r="AF4153">
        <f t="shared" si="132"/>
        <v>6.5494411420632514E-3</v>
      </c>
    </row>
    <row r="4154" spans="12:32">
      <c r="L4154" s="165">
        <v>15.9437</v>
      </c>
      <c r="M4154">
        <f t="shared" si="133"/>
        <v>6.4778637587328174E-3</v>
      </c>
      <c r="AE4154" s="165">
        <v>18.020199999999999</v>
      </c>
      <c r="AF4154">
        <f t="shared" si="132"/>
        <v>6.5496443056898557E-3</v>
      </c>
    </row>
    <row r="4155" spans="12:32">
      <c r="L4155" s="165">
        <v>25.929200000000002</v>
      </c>
      <c r="M4155">
        <f t="shared" si="133"/>
        <v>6.7516927324176015E-3</v>
      </c>
      <c r="AE4155" s="165">
        <v>18.020700000000001</v>
      </c>
      <c r="AF4155">
        <f t="shared" si="132"/>
        <v>6.5496606869077795E-3</v>
      </c>
    </row>
    <row r="4156" spans="12:32">
      <c r="L4156" s="165">
        <v>20.973400000000002</v>
      </c>
      <c r="M4156">
        <f t="shared" si="133"/>
        <v>6.6386152655712807E-3</v>
      </c>
      <c r="AE4156" s="165">
        <v>18.021699999999999</v>
      </c>
      <c r="AF4156">
        <f t="shared" si="132"/>
        <v>6.5496934480246891E-3</v>
      </c>
    </row>
    <row r="4157" spans="12:32">
      <c r="L4157" s="165">
        <v>19.890899999999998</v>
      </c>
      <c r="M4157">
        <f t="shared" si="133"/>
        <v>6.6078268898574063E-3</v>
      </c>
      <c r="AE4157" s="165">
        <v>18.023499999999999</v>
      </c>
      <c r="AF4157">
        <f t="shared" si="132"/>
        <v>6.5497524136034092E-3</v>
      </c>
    </row>
    <row r="4158" spans="12:32">
      <c r="L4158" s="165">
        <v>19.190799999999999</v>
      </c>
      <c r="M4158">
        <f t="shared" si="133"/>
        <v>6.5867842585156282E-3</v>
      </c>
      <c r="AE4158" s="165">
        <v>18.0245</v>
      </c>
      <c r="AF4158">
        <f t="shared" si="132"/>
        <v>6.5497851697961422E-3</v>
      </c>
    </row>
    <row r="4159" spans="12:32">
      <c r="L4159" s="165">
        <v>18.5624</v>
      </c>
      <c r="M4159">
        <f t="shared" si="133"/>
        <v>6.5671491046310464E-3</v>
      </c>
      <c r="AE4159" s="165">
        <v>18.025500000000001</v>
      </c>
      <c r="AF4159">
        <f t="shared" si="132"/>
        <v>6.549817924230184E-3</v>
      </c>
    </row>
    <row r="4160" spans="12:32">
      <c r="L4160" s="165">
        <v>18.008700000000001</v>
      </c>
      <c r="M4160">
        <f t="shared" si="133"/>
        <v>6.5492674163435231E-3</v>
      </c>
      <c r="AE4160" s="165">
        <v>18.026599999999998</v>
      </c>
      <c r="AF4160">
        <f t="shared" si="132"/>
        <v>6.5498539520763132E-3</v>
      </c>
    </row>
    <row r="4161" spans="12:32">
      <c r="L4161" s="165">
        <v>12.1442</v>
      </c>
      <c r="M4161">
        <f t="shared" si="133"/>
        <v>6.3277856047192025E-3</v>
      </c>
      <c r="AE4161" s="165">
        <v>18.031600000000001</v>
      </c>
      <c r="AF4161">
        <f t="shared" si="132"/>
        <v>6.5500176881918169E-3</v>
      </c>
    </row>
    <row r="4162" spans="12:32">
      <c r="L4162" s="165">
        <v>11.878500000000001</v>
      </c>
      <c r="M4162">
        <f t="shared" si="133"/>
        <v>6.3164202675498266E-3</v>
      </c>
      <c r="AE4162" s="165">
        <v>18.033999999999999</v>
      </c>
      <c r="AF4162">
        <f t="shared" si="132"/>
        <v>6.5500962659085574E-3</v>
      </c>
    </row>
    <row r="4163" spans="12:32">
      <c r="L4163" s="165">
        <v>10.386200000000001</v>
      </c>
      <c r="M4163">
        <f t="shared" si="133"/>
        <v>6.2505582162171299E-3</v>
      </c>
      <c r="AE4163" s="165">
        <v>18.0349</v>
      </c>
      <c r="AF4163">
        <f t="shared" si="132"/>
        <v>6.5501257299403091E-3</v>
      </c>
    </row>
    <row r="4164" spans="12:32">
      <c r="L4164" s="165">
        <v>17.5749</v>
      </c>
      <c r="M4164">
        <f t="shared" si="133"/>
        <v>6.5348810570155401E-3</v>
      </c>
      <c r="AE4164" s="165">
        <v>18.035499999999999</v>
      </c>
      <c r="AF4164">
        <f t="shared" si="132"/>
        <v>6.5501453718366034E-3</v>
      </c>
    </row>
    <row r="4165" spans="12:32">
      <c r="L4165" s="165">
        <v>15.146599999999999</v>
      </c>
      <c r="M4165">
        <f t="shared" si="133"/>
        <v>6.4483509410935055E-3</v>
      </c>
      <c r="AE4165" s="165">
        <v>18.037700000000001</v>
      </c>
      <c r="AF4165">
        <f t="shared" ref="AF4165:AF4228" si="134">NORMDIST(AE4165,$N$9,$O$9,FALSE)</f>
        <v>6.550217386705263E-3</v>
      </c>
    </row>
    <row r="4166" spans="12:32">
      <c r="L4166" s="165">
        <v>24.1006</v>
      </c>
      <c r="M4166">
        <f t="shared" si="133"/>
        <v>6.7153801109613954E-3</v>
      </c>
      <c r="AE4166" s="165">
        <v>18.0398</v>
      </c>
      <c r="AF4166">
        <f t="shared" si="134"/>
        <v>6.5502861202286584E-3</v>
      </c>
    </row>
    <row r="4167" spans="12:32">
      <c r="L4167" s="165">
        <v>20.465800000000002</v>
      </c>
      <c r="M4167">
        <f t="shared" si="133"/>
        <v>6.624444028471602E-3</v>
      </c>
      <c r="AE4167" s="165">
        <v>18.049900000000001</v>
      </c>
      <c r="AF4167">
        <f t="shared" si="134"/>
        <v>6.5506165873621637E-3</v>
      </c>
    </row>
    <row r="4168" spans="12:32">
      <c r="L4168" s="165">
        <v>14.781599999999999</v>
      </c>
      <c r="M4168">
        <f t="shared" si="133"/>
        <v>6.4344810838107055E-3</v>
      </c>
      <c r="AE4168" s="165">
        <v>18.0501</v>
      </c>
      <c r="AF4168">
        <f t="shared" si="134"/>
        <v>6.550623129453711E-3</v>
      </c>
    </row>
    <row r="4169" spans="12:32">
      <c r="L4169" s="165">
        <v>92.545699999999997</v>
      </c>
      <c r="M4169">
        <f t="shared" ref="M4169:M4232" si="135">NORMDIST(L4169,$N$9,$O$9,FALSE)</f>
        <v>4.2084357230251128E-3</v>
      </c>
      <c r="AE4169" s="165">
        <v>18.051300000000001</v>
      </c>
      <c r="AF4169">
        <f t="shared" si="134"/>
        <v>6.5506623805250876E-3</v>
      </c>
    </row>
    <row r="4170" spans="12:32">
      <c r="L4170" s="165">
        <v>33.852600000000002</v>
      </c>
      <c r="M4170">
        <f t="shared" si="135"/>
        <v>6.8333874475844094E-3</v>
      </c>
      <c r="AE4170" s="166">
        <v>18.054200000000002</v>
      </c>
      <c r="AF4170">
        <f t="shared" si="134"/>
        <v>6.5507572268209569E-3</v>
      </c>
    </row>
    <row r="4171" spans="12:32">
      <c r="L4171" s="165">
        <v>12.970499999999999</v>
      </c>
      <c r="M4171">
        <f t="shared" si="135"/>
        <v>6.3624189063493427E-3</v>
      </c>
      <c r="AE4171" s="166">
        <v>18.057099999999998</v>
      </c>
      <c r="AF4171">
        <f t="shared" si="134"/>
        <v>6.5508520583192637E-3</v>
      </c>
    </row>
    <row r="4172" spans="12:32">
      <c r="L4172" s="165">
        <v>22.0472</v>
      </c>
      <c r="M4172">
        <f t="shared" si="135"/>
        <v>6.6670319897773099E-3</v>
      </c>
      <c r="AE4172" s="165">
        <v>18.0595</v>
      </c>
      <c r="AF4172">
        <f t="shared" si="134"/>
        <v>6.5509305283682085E-3</v>
      </c>
    </row>
    <row r="4173" spans="12:32">
      <c r="L4173" s="165">
        <v>27.1676</v>
      </c>
      <c r="M4173">
        <f t="shared" si="135"/>
        <v>6.7726202735030232E-3</v>
      </c>
      <c r="AE4173" s="165">
        <v>18.061199999999999</v>
      </c>
      <c r="AF4173">
        <f t="shared" si="134"/>
        <v>6.5509861051871263E-3</v>
      </c>
    </row>
    <row r="4174" spans="12:32">
      <c r="L4174" s="165">
        <v>44.199599999999997</v>
      </c>
      <c r="M4174">
        <f t="shared" si="135"/>
        <v>6.751620465724765E-3</v>
      </c>
      <c r="AE4174" s="165">
        <v>18.061599999999999</v>
      </c>
      <c r="AF4174">
        <f t="shared" si="134"/>
        <v>6.5509991813466183E-3</v>
      </c>
    </row>
    <row r="4175" spans="12:32">
      <c r="L4175" s="165">
        <v>359.65</v>
      </c>
      <c r="M4175">
        <f t="shared" si="135"/>
        <v>1.3169349702721434E-9</v>
      </c>
      <c r="AE4175" s="165">
        <v>18.063600000000001</v>
      </c>
      <c r="AF4175">
        <f t="shared" si="134"/>
        <v>6.5510645579207041E-3</v>
      </c>
    </row>
    <row r="4176" spans="12:32">
      <c r="L4176" s="165">
        <v>261.209</v>
      </c>
      <c r="M4176">
        <f t="shared" si="135"/>
        <v>3.7589314487148669E-6</v>
      </c>
      <c r="AE4176" s="165">
        <v>18.067799999999998</v>
      </c>
      <c r="AF4176">
        <f t="shared" si="134"/>
        <v>6.5512018258136444E-3</v>
      </c>
    </row>
    <row r="4177" spans="12:32">
      <c r="L4177" s="165">
        <v>258.80399999999997</v>
      </c>
      <c r="M4177">
        <f t="shared" si="135"/>
        <v>4.4058208177414798E-6</v>
      </c>
      <c r="AE4177" s="166">
        <v>18.070699999999999</v>
      </c>
      <c r="AF4177">
        <f t="shared" si="134"/>
        <v>6.5512965879073876E-3</v>
      </c>
    </row>
    <row r="4178" spans="12:32">
      <c r="L4178" s="165">
        <v>33.156799999999997</v>
      </c>
      <c r="M4178">
        <f t="shared" si="135"/>
        <v>6.8312138713127789E-3</v>
      </c>
      <c r="AE4178" s="165">
        <v>18.075700000000001</v>
      </c>
      <c r="AF4178">
        <f t="shared" si="134"/>
        <v>6.5514599360676166E-3</v>
      </c>
    </row>
    <row r="4179" spans="12:32">
      <c r="L4179" s="165">
        <v>21.508900000000001</v>
      </c>
      <c r="M4179">
        <f t="shared" si="135"/>
        <v>6.6530528581806476E-3</v>
      </c>
      <c r="AE4179" s="166">
        <v>18.080500000000001</v>
      </c>
      <c r="AF4179">
        <f t="shared" si="134"/>
        <v>6.551616708903433E-3</v>
      </c>
    </row>
    <row r="4180" spans="12:32">
      <c r="L4180" s="165">
        <v>52.157800000000002</v>
      </c>
      <c r="M4180">
        <f t="shared" si="135"/>
        <v>6.5478991015106422E-3</v>
      </c>
      <c r="AE4180" s="165">
        <v>18.085799999999999</v>
      </c>
      <c r="AF4180">
        <f t="shared" si="134"/>
        <v>6.5517897651296226E-3</v>
      </c>
    </row>
    <row r="4181" spans="12:32">
      <c r="L4181" s="165">
        <v>17.840599999999998</v>
      </c>
      <c r="M4181">
        <f t="shared" si="135"/>
        <v>6.5437317580572148E-3</v>
      </c>
      <c r="AE4181" s="165">
        <v>18.0899</v>
      </c>
      <c r="AF4181">
        <f t="shared" si="134"/>
        <v>6.5519236048912771E-3</v>
      </c>
    </row>
    <row r="4182" spans="12:32">
      <c r="L4182" s="165">
        <v>77.27</v>
      </c>
      <c r="M4182">
        <f t="shared" si="135"/>
        <v>5.2623865564225434E-3</v>
      </c>
      <c r="AE4182" s="165">
        <v>18.090399999999999</v>
      </c>
      <c r="AF4182">
        <f t="shared" si="134"/>
        <v>6.5519399247888728E-3</v>
      </c>
    </row>
    <row r="4183" spans="12:32">
      <c r="L4183" s="165">
        <v>9.0762</v>
      </c>
      <c r="M4183">
        <f t="shared" si="135"/>
        <v>6.1899723755636108E-3</v>
      </c>
      <c r="AE4183" s="165">
        <v>18.0962</v>
      </c>
      <c r="AF4183">
        <f t="shared" si="134"/>
        <v>6.5521292034351674E-3</v>
      </c>
    </row>
    <row r="4184" spans="12:32">
      <c r="L4184" s="165">
        <v>31.176400000000001</v>
      </c>
      <c r="M4184">
        <f t="shared" si="135"/>
        <v>6.819724585338153E-3</v>
      </c>
      <c r="AE4184" s="165">
        <v>18.1006</v>
      </c>
      <c r="AF4184">
        <f t="shared" si="134"/>
        <v>6.5522727546226791E-3</v>
      </c>
    </row>
    <row r="4185" spans="12:32">
      <c r="L4185" s="165">
        <v>52.085999999999999</v>
      </c>
      <c r="M4185">
        <f t="shared" si="135"/>
        <v>6.550253658591969E-3</v>
      </c>
      <c r="AE4185" s="165">
        <v>18.100899999999999</v>
      </c>
      <c r="AF4185">
        <f t="shared" si="134"/>
        <v>6.5522825409622979E-3</v>
      </c>
    </row>
    <row r="4186" spans="12:32">
      <c r="L4186" s="165">
        <v>17.013999999999999</v>
      </c>
      <c r="M4186">
        <f t="shared" si="135"/>
        <v>6.5157928985335213E-3</v>
      </c>
      <c r="AE4186" s="165">
        <v>18.100899999999999</v>
      </c>
      <c r="AF4186">
        <f t="shared" si="134"/>
        <v>6.5522825409622979E-3</v>
      </c>
    </row>
    <row r="4187" spans="12:32">
      <c r="L4187" s="165">
        <v>15.067</v>
      </c>
      <c r="M4187">
        <f t="shared" si="135"/>
        <v>6.445345114614448E-3</v>
      </c>
      <c r="AE4187" s="165">
        <v>18.101800000000001</v>
      </c>
      <c r="AF4187">
        <f t="shared" si="134"/>
        <v>6.5523118990303032E-3</v>
      </c>
    </row>
    <row r="4188" spans="12:32">
      <c r="L4188" s="165">
        <v>18.1706</v>
      </c>
      <c r="M4188">
        <f t="shared" si="135"/>
        <v>6.5545519367601413E-3</v>
      </c>
      <c r="AE4188" s="165">
        <v>18.102399999999999</v>
      </c>
      <c r="AF4188">
        <f t="shared" si="134"/>
        <v>6.5523314702832583E-3</v>
      </c>
    </row>
    <row r="4189" spans="12:32">
      <c r="L4189" s="165">
        <v>20.180499999999999</v>
      </c>
      <c r="M4189">
        <f t="shared" si="135"/>
        <v>6.6162726137560498E-3</v>
      </c>
      <c r="AE4189" s="165">
        <v>18.105799999999999</v>
      </c>
      <c r="AF4189">
        <f t="shared" si="134"/>
        <v>6.5524423620759329E-3</v>
      </c>
    </row>
    <row r="4190" spans="12:32">
      <c r="L4190" s="165">
        <v>345.96199999999999</v>
      </c>
      <c r="M4190">
        <f t="shared" si="135"/>
        <v>4.7204706325986235E-9</v>
      </c>
      <c r="AE4190" s="165">
        <v>18.112100000000002</v>
      </c>
      <c r="AF4190">
        <f t="shared" si="134"/>
        <v>6.5526477842377008E-3</v>
      </c>
    </row>
    <row r="4191" spans="12:32">
      <c r="L4191" s="165">
        <v>16.649799999999999</v>
      </c>
      <c r="M4191">
        <f t="shared" si="135"/>
        <v>6.503106997829796E-3</v>
      </c>
      <c r="AE4191" s="165">
        <v>18.114599999999999</v>
      </c>
      <c r="AF4191">
        <f t="shared" si="134"/>
        <v>6.5527292815964356E-3</v>
      </c>
    </row>
    <row r="4192" spans="12:32">
      <c r="L4192" s="165">
        <v>409.67200000000003</v>
      </c>
      <c r="M4192">
        <f t="shared" si="135"/>
        <v>7.7685687285016522E-12</v>
      </c>
      <c r="AE4192" s="165">
        <v>18.115300000000001</v>
      </c>
      <c r="AF4192">
        <f t="shared" si="134"/>
        <v>6.5527520988843489E-3</v>
      </c>
    </row>
    <row r="4193" spans="12:32">
      <c r="L4193" s="165">
        <v>28.434200000000001</v>
      </c>
      <c r="M4193">
        <f t="shared" si="135"/>
        <v>6.7909285591664431E-3</v>
      </c>
      <c r="AE4193" s="165">
        <v>18.1175</v>
      </c>
      <c r="AF4193">
        <f t="shared" si="134"/>
        <v>6.5528238047422869E-3</v>
      </c>
    </row>
    <row r="4194" spans="12:32">
      <c r="L4194" s="165">
        <v>23.335599999999999</v>
      </c>
      <c r="M4194">
        <f t="shared" si="135"/>
        <v>6.698295880940966E-3</v>
      </c>
      <c r="AE4194" s="165">
        <v>18.120699999999999</v>
      </c>
      <c r="AF4194">
        <f t="shared" si="134"/>
        <v>6.552928088954405E-3</v>
      </c>
    </row>
    <row r="4195" spans="12:32">
      <c r="L4195" s="165">
        <v>24.028500000000001</v>
      </c>
      <c r="M4195">
        <f t="shared" si="135"/>
        <v>6.7138173166797028E-3</v>
      </c>
      <c r="AE4195" s="165">
        <v>18.126000000000001</v>
      </c>
      <c r="AF4195">
        <f t="shared" si="134"/>
        <v>6.5531007700052558E-3</v>
      </c>
    </row>
    <row r="4196" spans="12:32">
      <c r="L4196" s="165">
        <v>15.9207</v>
      </c>
      <c r="M4196">
        <f t="shared" si="135"/>
        <v>6.4770272129010195E-3</v>
      </c>
      <c r="AE4196" s="165">
        <v>18.127400000000002</v>
      </c>
      <c r="AF4196">
        <f t="shared" si="134"/>
        <v>6.5531463756063613E-3</v>
      </c>
    </row>
    <row r="4197" spans="12:32">
      <c r="L4197" s="165">
        <v>25.329899999999999</v>
      </c>
      <c r="M4197">
        <f t="shared" si="135"/>
        <v>6.7404989120157738E-3</v>
      </c>
      <c r="AE4197" s="165">
        <v>18.1343</v>
      </c>
      <c r="AF4197">
        <f t="shared" si="134"/>
        <v>6.5533710956250926E-3</v>
      </c>
    </row>
    <row r="4198" spans="12:32">
      <c r="L4198" s="165">
        <v>24.2056</v>
      </c>
      <c r="M4198">
        <f t="shared" si="135"/>
        <v>6.717638342624877E-3</v>
      </c>
      <c r="AE4198" s="165">
        <v>18.134699999999999</v>
      </c>
      <c r="AF4198">
        <f t="shared" si="134"/>
        <v>6.5533841203004794E-3</v>
      </c>
    </row>
    <row r="4199" spans="12:32">
      <c r="L4199" s="165">
        <v>26.770399999999999</v>
      </c>
      <c r="M4199">
        <f t="shared" si="135"/>
        <v>6.7662327745043804E-3</v>
      </c>
      <c r="AE4199" s="165">
        <v>18.135400000000001</v>
      </c>
      <c r="AF4199">
        <f t="shared" si="134"/>
        <v>6.5534069128041243E-3</v>
      </c>
    </row>
    <row r="4200" spans="12:32">
      <c r="L4200" s="165">
        <v>39.471200000000003</v>
      </c>
      <c r="M4200">
        <f t="shared" si="135"/>
        <v>6.8153857627726638E-3</v>
      </c>
      <c r="AE4200" s="165">
        <v>18.135999999999999</v>
      </c>
      <c r="AF4200">
        <f t="shared" si="134"/>
        <v>6.5534264485487218E-3</v>
      </c>
    </row>
    <row r="4201" spans="12:32">
      <c r="L4201" s="165">
        <v>8.4601500000000005</v>
      </c>
      <c r="M4201">
        <f t="shared" si="135"/>
        <v>6.1606113238473655E-3</v>
      </c>
      <c r="AE4201" s="165">
        <v>18.140599999999999</v>
      </c>
      <c r="AF4201">
        <f t="shared" si="134"/>
        <v>6.553576201519023E-3</v>
      </c>
    </row>
    <row r="4202" spans="12:32">
      <c r="L4202" s="165"/>
      <c r="M4202">
        <f t="shared" si="135"/>
        <v>5.7065367181851909E-3</v>
      </c>
      <c r="AE4202" s="165">
        <v>18.142399999999999</v>
      </c>
      <c r="AF4202">
        <f t="shared" si="134"/>
        <v>6.5536347903588209E-3</v>
      </c>
    </row>
    <row r="4203" spans="12:32">
      <c r="L4203" s="165"/>
      <c r="M4203">
        <f t="shared" si="135"/>
        <v>5.7065367181851909E-3</v>
      </c>
      <c r="AE4203" s="165">
        <v>18.145499999999998</v>
      </c>
      <c r="AF4203">
        <f t="shared" si="134"/>
        <v>6.5537356799783477E-3</v>
      </c>
    </row>
    <row r="4204" spans="12:32">
      <c r="L4204" s="165"/>
      <c r="M4204">
        <f t="shared" si="135"/>
        <v>5.7065367181851909E-3</v>
      </c>
      <c r="AE4204" s="165">
        <v>18.151</v>
      </c>
      <c r="AF4204">
        <f t="shared" si="134"/>
        <v>6.5539146360169623E-3</v>
      </c>
    </row>
    <row r="4205" spans="12:32">
      <c r="L4205" s="165"/>
      <c r="M4205">
        <f t="shared" si="135"/>
        <v>5.7065367181851909E-3</v>
      </c>
      <c r="AE4205" s="165">
        <v>18.151499999999999</v>
      </c>
      <c r="AF4205">
        <f t="shared" si="134"/>
        <v>6.5539309021044826E-3</v>
      </c>
    </row>
    <row r="4206" spans="12:32">
      <c r="L4206" s="165">
        <v>11.371600000000001</v>
      </c>
      <c r="M4206">
        <f t="shared" si="135"/>
        <v>6.2944323842946638E-3</v>
      </c>
      <c r="AE4206" s="166">
        <v>18.156400000000001</v>
      </c>
      <c r="AF4206">
        <f t="shared" si="134"/>
        <v>6.5540902864472585E-3</v>
      </c>
    </row>
    <row r="4207" spans="12:32">
      <c r="L4207" s="165">
        <v>29.128399999999999</v>
      </c>
      <c r="M4207">
        <f t="shared" si="135"/>
        <v>6.7996254945096651E-3</v>
      </c>
      <c r="AE4207" s="166">
        <v>18.1585</v>
      </c>
      <c r="AF4207">
        <f t="shared" si="134"/>
        <v>6.5541585810694877E-3</v>
      </c>
    </row>
    <row r="4208" spans="12:32">
      <c r="L4208" s="165">
        <v>12.0764</v>
      </c>
      <c r="M4208">
        <f t="shared" si="135"/>
        <v>6.324895967595813E-3</v>
      </c>
      <c r="AE4208" s="165">
        <v>18.1599</v>
      </c>
      <c r="AF4208">
        <f t="shared" si="134"/>
        <v>6.5542041064997024E-3</v>
      </c>
    </row>
    <row r="4209" spans="12:32">
      <c r="L4209" s="165">
        <v>24.287500000000001</v>
      </c>
      <c r="M4209">
        <f t="shared" si="135"/>
        <v>6.7193851955266743E-3</v>
      </c>
      <c r="AE4209" s="165">
        <v>18.160299999999999</v>
      </c>
      <c r="AF4209">
        <f t="shared" si="134"/>
        <v>6.5542171131309926E-3</v>
      </c>
    </row>
    <row r="4210" spans="12:32">
      <c r="L4210" s="165">
        <v>19.954599999999999</v>
      </c>
      <c r="M4210">
        <f t="shared" si="135"/>
        <v>6.6096976324978548E-3</v>
      </c>
      <c r="AE4210" s="165">
        <v>18.166</v>
      </c>
      <c r="AF4210">
        <f t="shared" si="134"/>
        <v>6.5544024269852891E-3</v>
      </c>
    </row>
    <row r="4211" spans="12:32">
      <c r="L4211" s="165">
        <v>37.384300000000003</v>
      </c>
      <c r="M4211">
        <f t="shared" si="135"/>
        <v>6.8294497362417503E-3</v>
      </c>
      <c r="AE4211" s="165">
        <v>18.167000000000002</v>
      </c>
      <c r="AF4211">
        <f t="shared" si="134"/>
        <v>6.5544349322831002E-3</v>
      </c>
    </row>
    <row r="4212" spans="12:32">
      <c r="L4212" s="165">
        <v>9.9175500000000003</v>
      </c>
      <c r="M4212">
        <f t="shared" si="135"/>
        <v>6.2291763781465587E-3</v>
      </c>
      <c r="AE4212" s="165">
        <v>18.1706</v>
      </c>
      <c r="AF4212">
        <f t="shared" si="134"/>
        <v>6.5545519367601413E-3</v>
      </c>
    </row>
    <row r="4213" spans="12:32">
      <c r="L4213" s="165">
        <v>23.0045</v>
      </c>
      <c r="M4213">
        <f t="shared" si="135"/>
        <v>6.6905587681238997E-3</v>
      </c>
      <c r="AE4213" s="165">
        <v>18.172799999999999</v>
      </c>
      <c r="AF4213">
        <f t="shared" si="134"/>
        <v>6.5546234282497368E-3</v>
      </c>
    </row>
    <row r="4214" spans="12:32">
      <c r="L4214" s="165">
        <v>18.289000000000001</v>
      </c>
      <c r="M4214">
        <f t="shared" si="135"/>
        <v>6.5583873449174112E-3</v>
      </c>
      <c r="AE4214" s="165">
        <v>18.172799999999999</v>
      </c>
      <c r="AF4214">
        <f t="shared" si="134"/>
        <v>6.5546234282497368E-3</v>
      </c>
    </row>
    <row r="4215" spans="12:32">
      <c r="L4215" s="165">
        <v>24.139299999999999</v>
      </c>
      <c r="M4215">
        <f t="shared" si="135"/>
        <v>6.7162148713330793E-3</v>
      </c>
      <c r="AE4215" s="166">
        <v>18.182099999999998</v>
      </c>
      <c r="AF4215">
        <f t="shared" si="134"/>
        <v>6.5549255480031607E-3</v>
      </c>
    </row>
    <row r="4216" spans="12:32">
      <c r="L4216" s="165">
        <v>17.273800000000001</v>
      </c>
      <c r="M4216">
        <f t="shared" si="135"/>
        <v>6.5247021957633104E-3</v>
      </c>
      <c r="AE4216" s="165">
        <v>18.183</v>
      </c>
      <c r="AF4216">
        <f t="shared" si="134"/>
        <v>6.5549547773064397E-3</v>
      </c>
    </row>
    <row r="4217" spans="12:32">
      <c r="L4217" s="165">
        <v>34.961399999999998</v>
      </c>
      <c r="M4217">
        <f t="shared" si="135"/>
        <v>6.8348451982986032E-3</v>
      </c>
      <c r="AE4217" s="165">
        <v>18.1845</v>
      </c>
      <c r="AF4217">
        <f t="shared" si="134"/>
        <v>6.5550034896382945E-3</v>
      </c>
    </row>
    <row r="4218" spans="12:32">
      <c r="L4218" s="165">
        <v>19.900600000000001</v>
      </c>
      <c r="M4218">
        <f t="shared" si="135"/>
        <v>6.6081122334231794E-3</v>
      </c>
      <c r="AE4218" s="165">
        <v>18.185700000000001</v>
      </c>
      <c r="AF4218">
        <f t="shared" si="134"/>
        <v>6.5550424566474738E-3</v>
      </c>
    </row>
    <row r="4219" spans="12:32">
      <c r="L4219" s="165">
        <v>26.732199999999999</v>
      </c>
      <c r="M4219">
        <f t="shared" si="135"/>
        <v>6.7656022712715E-3</v>
      </c>
      <c r="AE4219" s="165">
        <v>18.187000000000001</v>
      </c>
      <c r="AF4219">
        <f t="shared" si="134"/>
        <v>6.5550846680422371E-3</v>
      </c>
    </row>
    <row r="4220" spans="12:32">
      <c r="L4220" s="165">
        <v>16.5351</v>
      </c>
      <c r="M4220">
        <f t="shared" si="135"/>
        <v>6.499064464146013E-3</v>
      </c>
      <c r="AE4220" s="165">
        <v>18.187999999999999</v>
      </c>
      <c r="AF4220">
        <f t="shared" si="134"/>
        <v>6.5551171363181964E-3</v>
      </c>
    </row>
    <row r="4221" spans="12:32">
      <c r="L4221" s="165">
        <v>14.395300000000001</v>
      </c>
      <c r="M4221">
        <f t="shared" si="135"/>
        <v>6.4195608891098564E-3</v>
      </c>
      <c r="AE4221" s="165">
        <v>18.194800000000001</v>
      </c>
      <c r="AF4221">
        <f t="shared" si="134"/>
        <v>6.555337873831878E-3</v>
      </c>
    </row>
    <row r="4222" spans="12:32">
      <c r="L4222" s="165">
        <v>18.215499999999999</v>
      </c>
      <c r="M4222">
        <f t="shared" si="135"/>
        <v>6.556009322836869E-3</v>
      </c>
      <c r="AE4222" s="178">
        <v>18.195900000000002</v>
      </c>
      <c r="AF4222">
        <f t="shared" si="134"/>
        <v>6.5553735737089395E-3</v>
      </c>
    </row>
    <row r="4223" spans="12:32">
      <c r="L4223" s="165">
        <v>8.2086100000000002</v>
      </c>
      <c r="M4223">
        <f t="shared" si="135"/>
        <v>6.1484660360768472E-3</v>
      </c>
      <c r="AE4223" s="165">
        <v>18.198699999999999</v>
      </c>
      <c r="AF4223">
        <f t="shared" si="134"/>
        <v>6.5554644364946369E-3</v>
      </c>
    </row>
    <row r="4224" spans="12:32">
      <c r="L4224" s="165">
        <v>16.677199999999999</v>
      </c>
      <c r="M4224">
        <f t="shared" si="135"/>
        <v>6.5040693501206247E-3</v>
      </c>
      <c r="AE4224" s="165">
        <v>18.204899999999999</v>
      </c>
      <c r="AF4224">
        <f t="shared" si="134"/>
        <v>6.5556655834590888E-3</v>
      </c>
    </row>
    <row r="4225" spans="12:32">
      <c r="L4225" s="165">
        <v>21.7088</v>
      </c>
      <c r="M4225">
        <f t="shared" si="135"/>
        <v>6.6583067455129683E-3</v>
      </c>
      <c r="AE4225" s="165">
        <v>18.209299999999999</v>
      </c>
      <c r="AF4225">
        <f t="shared" si="134"/>
        <v>6.555808291788155E-3</v>
      </c>
    </row>
    <row r="4226" spans="12:32">
      <c r="L4226" s="165">
        <v>26.869900000000001</v>
      </c>
      <c r="M4226">
        <f t="shared" si="135"/>
        <v>6.7678617210022995E-3</v>
      </c>
      <c r="AE4226" s="165">
        <v>18.210699999999999</v>
      </c>
      <c r="AF4226">
        <f t="shared" si="134"/>
        <v>6.5558536918226768E-3</v>
      </c>
    </row>
    <row r="4227" spans="12:32">
      <c r="L4227" s="165">
        <v>13.919600000000001</v>
      </c>
      <c r="M4227">
        <f t="shared" si="135"/>
        <v>6.400850080912247E-3</v>
      </c>
      <c r="AE4227" s="165">
        <v>18.213100000000001</v>
      </c>
      <c r="AF4227">
        <f t="shared" si="134"/>
        <v>6.5559315124099436E-3</v>
      </c>
    </row>
    <row r="4228" spans="12:32">
      <c r="L4228" s="165">
        <v>36.250900000000001</v>
      </c>
      <c r="M4228">
        <f t="shared" si="135"/>
        <v>6.8334386978384527E-3</v>
      </c>
      <c r="AE4228" s="165">
        <v>18.215499999999999</v>
      </c>
      <c r="AF4228">
        <f t="shared" si="134"/>
        <v>6.556009322836869E-3</v>
      </c>
    </row>
    <row r="4229" spans="12:32">
      <c r="L4229" s="165">
        <v>15.718</v>
      </c>
      <c r="M4229">
        <f t="shared" si="135"/>
        <v>6.469615929547431E-3</v>
      </c>
      <c r="AE4229" s="165">
        <v>18.219100000000001</v>
      </c>
      <c r="AF4229">
        <f t="shared" ref="AF4229:AF4292" si="136">NORMDIST(AE4229,$N$9,$O$9,FALSE)</f>
        <v>6.5561260194257742E-3</v>
      </c>
    </row>
    <row r="4230" spans="12:32">
      <c r="L4230" s="165"/>
      <c r="M4230">
        <f t="shared" si="135"/>
        <v>5.7065367181851909E-3</v>
      </c>
      <c r="AE4230" s="165">
        <v>18.2195</v>
      </c>
      <c r="AF4230">
        <f t="shared" si="136"/>
        <v>6.5561389843021619E-3</v>
      </c>
    </row>
    <row r="4231" spans="12:32">
      <c r="L4231" s="165">
        <v>37.775300000000001</v>
      </c>
      <c r="M4231">
        <f t="shared" si="135"/>
        <v>6.8274769056573233E-3</v>
      </c>
      <c r="AE4231" s="165">
        <v>18.220600000000001</v>
      </c>
      <c r="AF4231">
        <f t="shared" si="136"/>
        <v>6.5561746362568203E-3</v>
      </c>
    </row>
    <row r="4232" spans="12:32">
      <c r="L4232" s="165">
        <v>18.270800000000001</v>
      </c>
      <c r="M4232">
        <f t="shared" si="135"/>
        <v>6.5577993896587484E-3</v>
      </c>
      <c r="AE4232" s="165">
        <v>18.222899999999999</v>
      </c>
      <c r="AF4232">
        <f t="shared" si="136"/>
        <v>6.556249174355027E-3</v>
      </c>
    </row>
    <row r="4233" spans="12:32">
      <c r="L4233" s="165">
        <v>10.315</v>
      </c>
      <c r="M4233">
        <f t="shared" ref="M4233:M4296" si="137">NORMDIST(L4233,$N$9,$O$9,FALSE)</f>
        <v>6.2473309882449743E-3</v>
      </c>
      <c r="AE4233" s="165">
        <v>18.223299999999998</v>
      </c>
      <c r="AF4233">
        <f t="shared" si="136"/>
        <v>6.5562621365498714E-3</v>
      </c>
    </row>
    <row r="4234" spans="12:32">
      <c r="L4234" s="165">
        <v>18.744199999999999</v>
      </c>
      <c r="M4234">
        <f t="shared" si="137"/>
        <v>6.572901971356542E-3</v>
      </c>
      <c r="AE4234" s="165">
        <v>18.226400000000002</v>
      </c>
      <c r="AF4234">
        <f t="shared" si="136"/>
        <v>6.5563625839888291E-3</v>
      </c>
    </row>
    <row r="4235" spans="12:32">
      <c r="L4235" s="165">
        <v>9.5129800000000007</v>
      </c>
      <c r="M4235">
        <f t="shared" si="137"/>
        <v>6.2104549771959533E-3</v>
      </c>
      <c r="AE4235" s="166">
        <v>18.234999999999999</v>
      </c>
      <c r="AF4235">
        <f t="shared" si="136"/>
        <v>6.5566411558605686E-3</v>
      </c>
    </row>
    <row r="4236" spans="12:32">
      <c r="L4236" s="165">
        <v>30.346299999999999</v>
      </c>
      <c r="M4236">
        <f t="shared" si="137"/>
        <v>6.8125815442711081E-3</v>
      </c>
      <c r="AE4236" s="165">
        <v>18.237100000000002</v>
      </c>
      <c r="AF4236">
        <f t="shared" si="136"/>
        <v>6.5567091594004876E-3</v>
      </c>
    </row>
    <row r="4237" spans="12:32">
      <c r="L4237" s="165">
        <v>17.1721</v>
      </c>
      <c r="M4237">
        <f t="shared" si="137"/>
        <v>6.5212285453419266E-3</v>
      </c>
      <c r="AE4237" s="165">
        <v>18.2439</v>
      </c>
      <c r="AF4237">
        <f t="shared" si="136"/>
        <v>6.5569293079407358E-3</v>
      </c>
    </row>
    <row r="4238" spans="12:32">
      <c r="L4238" s="165">
        <v>29.195799999999998</v>
      </c>
      <c r="M4238">
        <f t="shared" si="137"/>
        <v>6.8004192434645257E-3</v>
      </c>
      <c r="AE4238" s="165">
        <v>18.244399999999999</v>
      </c>
      <c r="AF4238">
        <f t="shared" si="136"/>
        <v>6.5569454921127427E-3</v>
      </c>
    </row>
    <row r="4239" spans="12:32">
      <c r="L4239" s="165">
        <v>24.203600000000002</v>
      </c>
      <c r="M4239">
        <f t="shared" si="137"/>
        <v>6.717595524685184E-3</v>
      </c>
      <c r="AE4239" s="165">
        <v>18.249099999999999</v>
      </c>
      <c r="AF4239">
        <f t="shared" si="136"/>
        <v>6.5570976017630747E-3</v>
      </c>
    </row>
    <row r="4240" spans="12:32">
      <c r="L4240" s="165">
        <v>14.459199999999999</v>
      </c>
      <c r="M4240">
        <f t="shared" si="137"/>
        <v>6.4220459468089771E-3</v>
      </c>
      <c r="AE4240" s="165">
        <v>18.2499</v>
      </c>
      <c r="AF4240">
        <f t="shared" si="136"/>
        <v>6.5571234888845845E-3</v>
      </c>
    </row>
    <row r="4241" spans="12:32">
      <c r="L4241" s="165">
        <v>17.169</v>
      </c>
      <c r="M4241">
        <f t="shared" si="137"/>
        <v>6.5211223803180816E-3</v>
      </c>
      <c r="AE4241" s="165">
        <v>18.254300000000001</v>
      </c>
      <c r="AF4241">
        <f t="shared" si="136"/>
        <v>6.5572658478612565E-3</v>
      </c>
    </row>
    <row r="4242" spans="12:32">
      <c r="L4242" s="165">
        <v>19.399100000000001</v>
      </c>
      <c r="M4242">
        <f t="shared" si="137"/>
        <v>6.5931371607351758E-3</v>
      </c>
      <c r="AE4242" s="165">
        <v>18.255299999999998</v>
      </c>
      <c r="AF4242">
        <f t="shared" si="136"/>
        <v>6.5572981974084763E-3</v>
      </c>
    </row>
    <row r="4243" spans="12:32">
      <c r="L4243" s="165">
        <v>7.9352099999999997</v>
      </c>
      <c r="M4243">
        <f t="shared" si="137"/>
        <v>6.135163194683723E-3</v>
      </c>
      <c r="AE4243" s="165">
        <v>18.256</v>
      </c>
      <c r="AF4243">
        <f t="shared" si="136"/>
        <v>6.5573208410412863E-3</v>
      </c>
    </row>
    <row r="4244" spans="12:32">
      <c r="L4244" s="165">
        <v>12.116099999999999</v>
      </c>
      <c r="M4244">
        <f t="shared" si="137"/>
        <v>6.3265888578938603E-3</v>
      </c>
      <c r="AE4244" s="165">
        <v>18.258199999999999</v>
      </c>
      <c r="AF4244">
        <f t="shared" si="136"/>
        <v>6.5573920011135697E-3</v>
      </c>
    </row>
    <row r="4245" spans="12:32">
      <c r="L4245" s="165">
        <v>17.411000000000001</v>
      </c>
      <c r="M4245">
        <f t="shared" si="137"/>
        <v>6.529359902318216E-3</v>
      </c>
      <c r="AE4245" s="165">
        <v>18.265000000000001</v>
      </c>
      <c r="AF4245">
        <f t="shared" si="136"/>
        <v>6.5576118964115202E-3</v>
      </c>
    </row>
    <row r="4246" spans="12:32">
      <c r="L4246" s="165">
        <v>11.442299999999999</v>
      </c>
      <c r="M4246">
        <f t="shared" si="137"/>
        <v>6.2975230526881951E-3</v>
      </c>
      <c r="AE4246" s="165">
        <v>18.270800000000001</v>
      </c>
      <c r="AF4246">
        <f t="shared" si="136"/>
        <v>6.5577993896587484E-3</v>
      </c>
    </row>
    <row r="4247" spans="12:32">
      <c r="L4247" s="165">
        <v>22.0596</v>
      </c>
      <c r="M4247">
        <f t="shared" si="137"/>
        <v>6.6673476697934999E-3</v>
      </c>
      <c r="AE4247" s="165">
        <v>18.2775</v>
      </c>
      <c r="AF4247">
        <f t="shared" si="136"/>
        <v>6.5580159027530671E-3</v>
      </c>
    </row>
    <row r="4248" spans="12:32">
      <c r="L4248" s="165">
        <v>22.135899999999999</v>
      </c>
      <c r="M4248">
        <f t="shared" si="137"/>
        <v>6.6692838249565933E-3</v>
      </c>
      <c r="AE4248" s="165">
        <v>18.278500000000001</v>
      </c>
      <c r="AF4248">
        <f t="shared" si="136"/>
        <v>6.5580482113424092E-3</v>
      </c>
    </row>
    <row r="4249" spans="12:32">
      <c r="L4249" s="165">
        <v>11.747</v>
      </c>
      <c r="M4249">
        <f t="shared" si="137"/>
        <v>6.3107545235139622E-3</v>
      </c>
      <c r="AE4249" s="165">
        <v>18.283200000000001</v>
      </c>
      <c r="AF4249">
        <f t="shared" si="136"/>
        <v>6.5582000380594949E-3</v>
      </c>
    </row>
    <row r="4250" spans="12:32">
      <c r="L4250" s="165">
        <v>10.2097</v>
      </c>
      <c r="M4250">
        <f t="shared" si="137"/>
        <v>6.2425441625484981E-3</v>
      </c>
      <c r="AE4250" s="165">
        <v>18.287099999999999</v>
      </c>
      <c r="AF4250">
        <f t="shared" si="136"/>
        <v>6.5583259923172573E-3</v>
      </c>
    </row>
    <row r="4251" spans="12:32">
      <c r="L4251" s="165">
        <v>13.7948</v>
      </c>
      <c r="M4251">
        <f t="shared" si="137"/>
        <v>6.3958799873101097E-3</v>
      </c>
      <c r="AE4251" s="165">
        <v>18.289000000000001</v>
      </c>
      <c r="AF4251">
        <f t="shared" si="136"/>
        <v>6.5583873449174112E-3</v>
      </c>
    </row>
    <row r="4252" spans="12:32">
      <c r="L4252" s="165">
        <v>24.831700000000001</v>
      </c>
      <c r="M4252">
        <f t="shared" si="137"/>
        <v>6.730667458629493E-3</v>
      </c>
      <c r="AE4252" s="165">
        <v>18.290900000000001</v>
      </c>
      <c r="AF4252">
        <f t="shared" si="136"/>
        <v>6.5584486911421215E-3</v>
      </c>
    </row>
    <row r="4253" spans="12:32">
      <c r="L4253" s="165">
        <v>21.961600000000001</v>
      </c>
      <c r="M4253">
        <f t="shared" si="137"/>
        <v>6.6648449816501774E-3</v>
      </c>
      <c r="AE4253" s="165">
        <v>18.295300000000001</v>
      </c>
      <c r="AF4253">
        <f t="shared" si="136"/>
        <v>6.5585907316050409E-3</v>
      </c>
    </row>
    <row r="4254" spans="12:32">
      <c r="L4254" s="165">
        <v>14.709300000000001</v>
      </c>
      <c r="M4254">
        <f t="shared" si="137"/>
        <v>6.4317074103054685E-3</v>
      </c>
      <c r="AE4254" s="165">
        <v>18.296299999999999</v>
      </c>
      <c r="AF4254">
        <f t="shared" si="136"/>
        <v>6.5586230087597069E-3</v>
      </c>
    </row>
    <row r="4255" spans="12:32">
      <c r="L4255" s="165">
        <v>51.115699999999997</v>
      </c>
      <c r="M4255">
        <f t="shared" si="137"/>
        <v>6.5811794334225543E-3</v>
      </c>
      <c r="AE4255" s="165">
        <v>18.299399999999999</v>
      </c>
      <c r="AF4255">
        <f t="shared" si="136"/>
        <v>6.5587230567145166E-3</v>
      </c>
    </row>
    <row r="4256" spans="12:32">
      <c r="L4256" s="165">
        <v>93.938100000000006</v>
      </c>
      <c r="M4256">
        <f t="shared" si="137"/>
        <v>4.109548509646393E-3</v>
      </c>
      <c r="AE4256" s="165">
        <v>18.300599999999999</v>
      </c>
      <c r="AF4256">
        <f t="shared" si="136"/>
        <v>6.5587617803979795E-3</v>
      </c>
    </row>
    <row r="4257" spans="12:32">
      <c r="L4257" s="165">
        <v>9.6809399999999997</v>
      </c>
      <c r="M4257">
        <f t="shared" si="137"/>
        <v>6.2182567215582083E-3</v>
      </c>
      <c r="AE4257" s="165">
        <v>18.300999999999998</v>
      </c>
      <c r="AF4257">
        <f t="shared" si="136"/>
        <v>6.5587746877272309E-3</v>
      </c>
    </row>
    <row r="4258" spans="12:32">
      <c r="L4258" s="165">
        <v>55.999400000000001</v>
      </c>
      <c r="M4258">
        <f t="shared" si="137"/>
        <v>6.4089907201783222E-3</v>
      </c>
      <c r="AE4258" s="165">
        <v>18.302700000000002</v>
      </c>
      <c r="AF4258">
        <f t="shared" si="136"/>
        <v>6.5588295407235332E-3</v>
      </c>
    </row>
    <row r="4259" spans="12:32">
      <c r="L4259" s="165">
        <v>19.8795</v>
      </c>
      <c r="M4259">
        <f t="shared" si="137"/>
        <v>6.6074913201193365E-3</v>
      </c>
      <c r="AE4259" s="165">
        <v>18.3062</v>
      </c>
      <c r="AF4259">
        <f t="shared" si="136"/>
        <v>6.5589424572883174E-3</v>
      </c>
    </row>
    <row r="4260" spans="12:32">
      <c r="L4260" s="165">
        <v>47.977400000000003</v>
      </c>
      <c r="M4260">
        <f t="shared" si="137"/>
        <v>6.6695749110652677E-3</v>
      </c>
      <c r="AE4260" s="165">
        <v>18.306999999999999</v>
      </c>
      <c r="AF4260">
        <f t="shared" si="136"/>
        <v>6.5589682637504565E-3</v>
      </c>
    </row>
    <row r="4261" spans="12:32">
      <c r="L4261" s="165">
        <v>16.924600000000002</v>
      </c>
      <c r="M4261">
        <f t="shared" si="137"/>
        <v>6.5127000880097485E-3</v>
      </c>
      <c r="AE4261" s="165">
        <v>18.3157</v>
      </c>
      <c r="AF4261">
        <f t="shared" si="136"/>
        <v>6.5592488360205993E-3</v>
      </c>
    </row>
    <row r="4262" spans="12:32">
      <c r="L4262" s="165">
        <v>36.663899999999998</v>
      </c>
      <c r="M4262">
        <f t="shared" si="137"/>
        <v>6.8322832133951017E-3</v>
      </c>
      <c r="AE4262" s="165">
        <v>18.320799999999998</v>
      </c>
      <c r="AF4262">
        <f t="shared" si="136"/>
        <v>6.5594132472482072E-3</v>
      </c>
    </row>
    <row r="4263" spans="12:32">
      <c r="L4263" s="165">
        <v>17.706900000000001</v>
      </c>
      <c r="M4263">
        <f t="shared" si="137"/>
        <v>6.5392935332639962E-3</v>
      </c>
      <c r="AE4263" s="165">
        <v>18.322700000000001</v>
      </c>
      <c r="AF4263">
        <f t="shared" si="136"/>
        <v>6.5594744867399782E-3</v>
      </c>
    </row>
    <row r="4264" spans="12:32">
      <c r="L4264" s="165">
        <v>13.0318</v>
      </c>
      <c r="M4264">
        <f t="shared" si="137"/>
        <v>6.3649449314603142E-3</v>
      </c>
      <c r="AE4264" s="165">
        <v>18.323399999999999</v>
      </c>
      <c r="AF4264">
        <f t="shared" si="136"/>
        <v>6.5594970470500558E-3</v>
      </c>
    </row>
    <row r="4265" spans="12:32">
      <c r="L4265" s="165">
        <v>92.791499999999999</v>
      </c>
      <c r="M4265">
        <f t="shared" si="137"/>
        <v>4.1909811942831502E-3</v>
      </c>
      <c r="AE4265" s="165">
        <v>18.3247</v>
      </c>
      <c r="AF4265">
        <f t="shared" si="136"/>
        <v>6.5595389424716617E-3</v>
      </c>
    </row>
    <row r="4266" spans="12:32">
      <c r="L4266" s="165">
        <v>22.004300000000001</v>
      </c>
      <c r="M4266">
        <f t="shared" si="137"/>
        <v>6.6659376331767621E-3</v>
      </c>
      <c r="AE4266" s="166">
        <v>18.3278</v>
      </c>
      <c r="AF4266">
        <f t="shared" si="136"/>
        <v>6.5596388348872631E-3</v>
      </c>
    </row>
    <row r="4267" spans="12:32">
      <c r="L4267" s="165">
        <v>18.608699999999999</v>
      </c>
      <c r="M4267">
        <f t="shared" si="137"/>
        <v>6.5686197884786256E-3</v>
      </c>
      <c r="AE4267" s="165">
        <v>18.327999999999999</v>
      </c>
      <c r="AF4267">
        <f t="shared" si="136"/>
        <v>6.5596452789760951E-3</v>
      </c>
    </row>
    <row r="4268" spans="12:32">
      <c r="L4268" s="165">
        <v>15.779199999999999</v>
      </c>
      <c r="M4268">
        <f t="shared" si="137"/>
        <v>6.4718609051077711E-3</v>
      </c>
      <c r="AE4268" s="166">
        <v>18.328600000000002</v>
      </c>
      <c r="AF4268">
        <f t="shared" si="136"/>
        <v>6.5596646108184806E-3</v>
      </c>
    </row>
    <row r="4269" spans="12:32">
      <c r="L4269" s="165">
        <v>20.066299999999998</v>
      </c>
      <c r="M4269">
        <f t="shared" si="137"/>
        <v>6.6129603040103319E-3</v>
      </c>
      <c r="AE4269" s="165">
        <v>18.329699999999999</v>
      </c>
      <c r="AF4269">
        <f t="shared" si="136"/>
        <v>6.5597000508772381E-3</v>
      </c>
    </row>
    <row r="4270" spans="12:32">
      <c r="L4270" s="165">
        <v>13.432700000000001</v>
      </c>
      <c r="M4270">
        <f t="shared" si="137"/>
        <v>6.3813162617689856E-3</v>
      </c>
      <c r="AE4270" s="165">
        <v>18.331499999999998</v>
      </c>
      <c r="AF4270">
        <f t="shared" si="136"/>
        <v>6.5597580390883131E-3</v>
      </c>
    </row>
    <row r="4271" spans="12:32">
      <c r="L4271" s="165">
        <v>8.9889500000000009</v>
      </c>
      <c r="M4271">
        <f t="shared" si="137"/>
        <v>6.1858474202160845E-3</v>
      </c>
      <c r="AE4271" s="165">
        <v>18.333100000000002</v>
      </c>
      <c r="AF4271">
        <f t="shared" si="136"/>
        <v>6.5598095793579763E-3</v>
      </c>
    </row>
    <row r="4272" spans="12:32">
      <c r="L4272" s="165">
        <v>35.898099999999999</v>
      </c>
      <c r="M4272">
        <f t="shared" si="137"/>
        <v>6.8341549250920033E-3</v>
      </c>
      <c r="AE4272" s="165">
        <v>18.334399999999999</v>
      </c>
      <c r="AF4272">
        <f t="shared" si="136"/>
        <v>6.5598514524957815E-3</v>
      </c>
    </row>
    <row r="4273" spans="12:32">
      <c r="L4273" s="165">
        <v>42.530500000000004</v>
      </c>
      <c r="M4273">
        <f t="shared" si="137"/>
        <v>6.7791392342309107E-3</v>
      </c>
      <c r="AE4273" s="166">
        <v>18.335100000000001</v>
      </c>
      <c r="AF4273">
        <f t="shared" si="136"/>
        <v>6.5598739983328755E-3</v>
      </c>
    </row>
    <row r="4274" spans="12:32">
      <c r="L4274" s="165">
        <v>25.4697</v>
      </c>
      <c r="M4274">
        <f t="shared" si="137"/>
        <v>6.7431720294290204E-3</v>
      </c>
      <c r="AE4274" s="165">
        <v>18.336600000000001</v>
      </c>
      <c r="AF4274">
        <f t="shared" si="136"/>
        <v>6.5599223079248351E-3</v>
      </c>
    </row>
    <row r="4275" spans="12:32">
      <c r="L4275" s="165"/>
      <c r="M4275">
        <f t="shared" si="137"/>
        <v>5.7065367181851909E-3</v>
      </c>
      <c r="AE4275" s="166">
        <v>18.338899999999999</v>
      </c>
      <c r="AF4275">
        <f t="shared" si="136"/>
        <v>6.5599963749090866E-3</v>
      </c>
    </row>
    <row r="4276" spans="12:32">
      <c r="L4276" s="165">
        <v>15.7941</v>
      </c>
      <c r="M4276">
        <f t="shared" si="137"/>
        <v>6.4724065167900335E-3</v>
      </c>
      <c r="AE4276" s="166">
        <v>18.338899999999999</v>
      </c>
      <c r="AF4276">
        <f t="shared" si="136"/>
        <v>6.5599963749090866E-3</v>
      </c>
    </row>
    <row r="4277" spans="12:32">
      <c r="L4277" s="165"/>
      <c r="M4277">
        <f t="shared" si="137"/>
        <v>5.7065367181851909E-3</v>
      </c>
      <c r="AE4277" s="165">
        <v>18.339400000000001</v>
      </c>
      <c r="AF4277">
        <f t="shared" si="136"/>
        <v>6.5600124751902132E-3</v>
      </c>
    </row>
    <row r="4278" spans="12:32">
      <c r="L4278" s="165">
        <v>29.5564</v>
      </c>
      <c r="M4278">
        <f t="shared" si="137"/>
        <v>6.804513364933539E-3</v>
      </c>
      <c r="AE4278" s="165">
        <v>18.3413</v>
      </c>
      <c r="AF4278">
        <f t="shared" si="136"/>
        <v>6.5600736522286969E-3</v>
      </c>
    </row>
    <row r="4279" spans="12:32">
      <c r="L4279" s="165">
        <v>63.428100000000001</v>
      </c>
      <c r="M4279">
        <f t="shared" si="137"/>
        <v>6.0735916249144506E-3</v>
      </c>
      <c r="AE4279" s="165">
        <v>18.342500000000001</v>
      </c>
      <c r="AF4279">
        <f t="shared" si="136"/>
        <v>6.560112287070736E-3</v>
      </c>
    </row>
    <row r="4280" spans="12:32">
      <c r="L4280" s="165">
        <v>355.47</v>
      </c>
      <c r="M4280">
        <f t="shared" si="137"/>
        <v>1.9561621990061817E-9</v>
      </c>
      <c r="AE4280" s="166">
        <v>18.3443</v>
      </c>
      <c r="AF4280">
        <f t="shared" si="136"/>
        <v>6.5601702345614542E-3</v>
      </c>
    </row>
    <row r="4281" spans="12:32">
      <c r="L4281" s="165">
        <v>241.29499999999999</v>
      </c>
      <c r="M4281">
        <f t="shared" si="137"/>
        <v>1.3300469686502832E-5</v>
      </c>
      <c r="AE4281" s="165">
        <v>18.349399999999999</v>
      </c>
      <c r="AF4281">
        <f t="shared" si="136"/>
        <v>6.5603343880174204E-3</v>
      </c>
    </row>
    <row r="4282" spans="12:32">
      <c r="L4282" s="165">
        <v>15.7042</v>
      </c>
      <c r="M4282">
        <f t="shared" si="137"/>
        <v>6.4691088345375219E-3</v>
      </c>
      <c r="AE4282" s="165">
        <v>18.353400000000001</v>
      </c>
      <c r="AF4282">
        <f t="shared" si="136"/>
        <v>6.5604631036537296E-3</v>
      </c>
    </row>
    <row r="4283" spans="12:32">
      <c r="L4283" s="165">
        <v>54.517600000000002</v>
      </c>
      <c r="M4283">
        <f t="shared" si="137"/>
        <v>6.4655356961350312E-3</v>
      </c>
      <c r="AE4283" s="165">
        <v>18.354099999999999</v>
      </c>
      <c r="AF4283">
        <f t="shared" si="136"/>
        <v>6.560485625982054E-3</v>
      </c>
    </row>
    <row r="4284" spans="12:32">
      <c r="L4284" s="165">
        <v>18.075700000000001</v>
      </c>
      <c r="M4284">
        <f t="shared" si="137"/>
        <v>6.5514599360676166E-3</v>
      </c>
      <c r="AE4284" s="166">
        <v>18.355</v>
      </c>
      <c r="AF4284">
        <f t="shared" si="136"/>
        <v>6.5605145819884773E-3</v>
      </c>
    </row>
    <row r="4285" spans="12:32">
      <c r="L4285" s="165">
        <v>69.480699999999999</v>
      </c>
      <c r="M4285">
        <f t="shared" si="137"/>
        <v>5.7441404676971874E-3</v>
      </c>
      <c r="AE4285" s="165">
        <v>18.357099999999999</v>
      </c>
      <c r="AF4285">
        <f t="shared" si="136"/>
        <v>6.5605821404346315E-3</v>
      </c>
    </row>
    <row r="4286" spans="12:32">
      <c r="L4286" s="165">
        <v>49.732700000000001</v>
      </c>
      <c r="M4286">
        <f t="shared" si="137"/>
        <v>6.6223475748198998E-3</v>
      </c>
      <c r="AE4286" s="165">
        <v>18.365100000000002</v>
      </c>
      <c r="AF4286">
        <f t="shared" si="136"/>
        <v>6.5608394345172015E-3</v>
      </c>
    </row>
    <row r="4287" spans="12:32">
      <c r="L4287" s="165">
        <v>12.463900000000001</v>
      </c>
      <c r="M4287">
        <f t="shared" si="137"/>
        <v>6.3413137295264604E-3</v>
      </c>
      <c r="AE4287" s="165">
        <v>18.365200000000002</v>
      </c>
      <c r="AF4287">
        <f t="shared" si="136"/>
        <v>6.5608426499771605E-3</v>
      </c>
    </row>
    <row r="4288" spans="12:32">
      <c r="L4288" s="165">
        <v>27.596499999999999</v>
      </c>
      <c r="M4288">
        <f t="shared" si="137"/>
        <v>6.779171800326886E-3</v>
      </c>
      <c r="AE4288" s="166">
        <v>18.3659</v>
      </c>
      <c r="AF4288">
        <f t="shared" si="136"/>
        <v>6.5608651577017995E-3</v>
      </c>
    </row>
    <row r="4289" spans="12:32">
      <c r="L4289" s="165">
        <v>23.8476</v>
      </c>
      <c r="M4289">
        <f t="shared" si="137"/>
        <v>6.7098527733664591E-3</v>
      </c>
      <c r="AE4289" s="165">
        <v>18.368200000000002</v>
      </c>
      <c r="AF4289">
        <f t="shared" si="136"/>
        <v>6.5609391055539319E-3</v>
      </c>
    </row>
    <row r="4290" spans="12:32">
      <c r="L4290" s="165">
        <v>31.530799999999999</v>
      </c>
      <c r="M4290">
        <f t="shared" si="137"/>
        <v>6.8223561664187242E-3</v>
      </c>
      <c r="AE4290" s="165">
        <v>18.3689</v>
      </c>
      <c r="AF4290">
        <f t="shared" si="136"/>
        <v>6.5609616095653397E-3</v>
      </c>
    </row>
    <row r="4291" spans="12:32">
      <c r="L4291" s="165">
        <v>17.029800000000002</v>
      </c>
      <c r="M4291">
        <f t="shared" si="137"/>
        <v>6.5163380657471473E-3</v>
      </c>
      <c r="AE4291" s="165">
        <v>18.3734</v>
      </c>
      <c r="AF4291">
        <f t="shared" si="136"/>
        <v>6.5611062575210996E-3</v>
      </c>
    </row>
    <row r="4292" spans="12:32">
      <c r="L4292" s="165">
        <v>11.2089</v>
      </c>
      <c r="M4292">
        <f t="shared" si="137"/>
        <v>6.2872906333375301E-3</v>
      </c>
      <c r="AE4292" s="165">
        <v>18.374400000000001</v>
      </c>
      <c r="AF4292">
        <f t="shared" si="136"/>
        <v>6.5611383966483134E-3</v>
      </c>
    </row>
    <row r="4293" spans="12:32">
      <c r="L4293" s="165">
        <v>13.7637</v>
      </c>
      <c r="M4293">
        <f t="shared" si="137"/>
        <v>6.3946374969403976E-3</v>
      </c>
      <c r="AE4293" s="165">
        <v>18.375399999999999</v>
      </c>
      <c r="AF4293">
        <f t="shared" ref="AF4293:AF4356" si="138">NORMDIST(AE4293,$N$9,$O$9,FALSE)</f>
        <v>6.5611705340071196E-3</v>
      </c>
    </row>
    <row r="4294" spans="12:32">
      <c r="L4294" s="165">
        <v>11.7933</v>
      </c>
      <c r="M4294">
        <f t="shared" si="137"/>
        <v>6.3127524572012175E-3</v>
      </c>
      <c r="AE4294" s="165">
        <v>18.383500000000002</v>
      </c>
      <c r="AF4294">
        <f t="shared" si="138"/>
        <v>6.5614307814353887E-3</v>
      </c>
    </row>
    <row r="4295" spans="12:32">
      <c r="L4295" s="165">
        <v>12.903499999999999</v>
      </c>
      <c r="M4295">
        <f t="shared" si="137"/>
        <v>6.3596511215015137E-3</v>
      </c>
      <c r="AE4295" s="165">
        <v>18.394300000000001</v>
      </c>
      <c r="AF4295">
        <f t="shared" si="138"/>
        <v>6.5617775974946904E-3</v>
      </c>
    </row>
    <row r="4296" spans="12:32">
      <c r="L4296" s="165">
        <v>11.630100000000001</v>
      </c>
      <c r="M4296">
        <f t="shared" si="137"/>
        <v>6.3056952225254512E-3</v>
      </c>
      <c r="AE4296" s="178">
        <v>18.3949</v>
      </c>
      <c r="AF4296">
        <f t="shared" si="138"/>
        <v>6.5617968590040354E-3</v>
      </c>
    </row>
    <row r="4297" spans="12:32">
      <c r="L4297" s="165">
        <v>13.1654</v>
      </c>
      <c r="M4297">
        <f t="shared" ref="M4297:M4360" si="139">NORMDIST(L4297,$N$9,$O$9,FALSE)</f>
        <v>6.3704293961629882E-3</v>
      </c>
      <c r="AE4297" s="178">
        <v>18.395800000000001</v>
      </c>
      <c r="AF4297">
        <f t="shared" si="138"/>
        <v>6.5618257500739954E-3</v>
      </c>
    </row>
    <row r="4298" spans="12:32">
      <c r="L4298" s="165">
        <v>11.855</v>
      </c>
      <c r="M4298">
        <f t="shared" si="139"/>
        <v>6.3154097373523165E-3</v>
      </c>
      <c r="AE4298" s="165">
        <v>18.396899999999999</v>
      </c>
      <c r="AF4298">
        <f t="shared" si="138"/>
        <v>6.5618610594358256E-3</v>
      </c>
    </row>
    <row r="4299" spans="12:32">
      <c r="L4299" s="165">
        <v>436.47399999999999</v>
      </c>
      <c r="M4299">
        <f t="shared" si="139"/>
        <v>3.6700880965541028E-13</v>
      </c>
      <c r="AE4299" s="165">
        <v>18.400099999999998</v>
      </c>
      <c r="AF4299">
        <f t="shared" si="138"/>
        <v>6.5619637654083006E-3</v>
      </c>
    </row>
    <row r="4300" spans="12:32">
      <c r="L4300" s="165">
        <v>12.2706</v>
      </c>
      <c r="M4300">
        <f t="shared" si="139"/>
        <v>6.3331534848523737E-3</v>
      </c>
      <c r="AE4300" s="165">
        <v>18.400200000000002</v>
      </c>
      <c r="AF4300">
        <f t="shared" si="138"/>
        <v>6.5619669746780421E-3</v>
      </c>
    </row>
    <row r="4301" spans="12:32">
      <c r="L4301" s="165">
        <v>18.550999999999998</v>
      </c>
      <c r="M4301">
        <f t="shared" si="139"/>
        <v>6.5667864089998763E-3</v>
      </c>
      <c r="AE4301" s="165">
        <v>18.401800000000001</v>
      </c>
      <c r="AF4301">
        <f t="shared" si="138"/>
        <v>6.5620183205878759E-3</v>
      </c>
    </row>
    <row r="4302" spans="12:32">
      <c r="L4302" s="165"/>
      <c r="M4302">
        <f t="shared" si="139"/>
        <v>5.7065367181851909E-3</v>
      </c>
      <c r="AE4302" s="165">
        <v>18.4057</v>
      </c>
      <c r="AF4302">
        <f t="shared" si="138"/>
        <v>6.5621434572686174E-3</v>
      </c>
    </row>
    <row r="4303" spans="12:32">
      <c r="L4303" s="165">
        <v>13.809900000000001</v>
      </c>
      <c r="M4303">
        <f t="shared" si="139"/>
        <v>6.3964826865089888E-3</v>
      </c>
      <c r="AE4303" s="165">
        <v>18.4068</v>
      </c>
      <c r="AF4303">
        <f t="shared" si="138"/>
        <v>6.5621787473644361E-3</v>
      </c>
    </row>
    <row r="4304" spans="12:32">
      <c r="L4304" s="165"/>
      <c r="M4304">
        <f t="shared" si="139"/>
        <v>5.7065367181851909E-3</v>
      </c>
      <c r="AE4304" s="165">
        <v>18.407399999999999</v>
      </c>
      <c r="AF4304">
        <f t="shared" si="138"/>
        <v>6.5621979956052697E-3</v>
      </c>
    </row>
    <row r="4305" spans="12:32">
      <c r="L4305" s="165">
        <v>23.680599999999998</v>
      </c>
      <c r="M4305">
        <f t="shared" si="139"/>
        <v>6.7061377546933434E-3</v>
      </c>
      <c r="AE4305" s="165">
        <v>18.408799999999999</v>
      </c>
      <c r="AF4305">
        <f t="shared" si="138"/>
        <v>6.5622429056901637E-3</v>
      </c>
    </row>
    <row r="4306" spans="12:32">
      <c r="L4306" s="165">
        <v>10.4864</v>
      </c>
      <c r="M4306">
        <f t="shared" si="139"/>
        <v>6.2550869631645932E-3</v>
      </c>
      <c r="AE4306" s="165">
        <v>18.4101</v>
      </c>
      <c r="AF4306">
        <f t="shared" si="138"/>
        <v>6.5622846048066378E-3</v>
      </c>
    </row>
    <row r="4307" spans="12:32">
      <c r="L4307" s="165">
        <v>34.394199999999998</v>
      </c>
      <c r="M4307">
        <f t="shared" si="139"/>
        <v>6.8344075719803544E-3</v>
      </c>
      <c r="AE4307" s="165">
        <v>18.415400000000002</v>
      </c>
      <c r="AF4307">
        <f t="shared" si="138"/>
        <v>6.5624545779496236E-3</v>
      </c>
    </row>
    <row r="4308" spans="12:32">
      <c r="L4308" s="165">
        <v>22.264299999999999</v>
      </c>
      <c r="M4308">
        <f t="shared" si="139"/>
        <v>6.6725175776129412E-3</v>
      </c>
      <c r="AE4308" s="165">
        <v>18.415800000000001</v>
      </c>
      <c r="AF4308">
        <f t="shared" si="138"/>
        <v>6.5624674040941407E-3</v>
      </c>
    </row>
    <row r="4309" spans="12:32">
      <c r="L4309" s="165">
        <v>54.3444</v>
      </c>
      <c r="M4309">
        <f t="shared" si="139"/>
        <v>6.4719051604258159E-3</v>
      </c>
      <c r="AE4309" s="165">
        <v>18.418099999999999</v>
      </c>
      <c r="AF4309">
        <f t="shared" si="138"/>
        <v>6.562541148930616E-3</v>
      </c>
    </row>
    <row r="4310" spans="12:32">
      <c r="L4310" s="165">
        <v>17.296199999999999</v>
      </c>
      <c r="M4310">
        <f t="shared" si="139"/>
        <v>6.525464873329976E-3</v>
      </c>
      <c r="AE4310" s="166">
        <v>18.420000000000002</v>
      </c>
      <c r="AF4310">
        <f t="shared" si="138"/>
        <v>6.5626020615174151E-3</v>
      </c>
    </row>
    <row r="4311" spans="12:32">
      <c r="L4311" s="165">
        <v>44.044899999999998</v>
      </c>
      <c r="M4311">
        <f t="shared" si="139"/>
        <v>6.7543985602248578E-3</v>
      </c>
      <c r="AE4311" s="166">
        <v>18.425999999999998</v>
      </c>
      <c r="AF4311">
        <f t="shared" si="138"/>
        <v>6.5627943751128213E-3</v>
      </c>
    </row>
    <row r="4312" spans="12:32">
      <c r="L4312" s="165">
        <v>12.573399999999999</v>
      </c>
      <c r="M4312">
        <f t="shared" si="139"/>
        <v>6.3459101047949329E-3</v>
      </c>
      <c r="AE4312" s="165">
        <v>18.427499999999998</v>
      </c>
      <c r="AF4312">
        <f t="shared" si="138"/>
        <v>6.5628424435566352E-3</v>
      </c>
    </row>
    <row r="4313" spans="12:32">
      <c r="L4313" s="165">
        <v>18.287099999999999</v>
      </c>
      <c r="M4313">
        <f t="shared" si="139"/>
        <v>6.5583259923172573E-3</v>
      </c>
      <c r="AE4313" s="165">
        <v>18.4377</v>
      </c>
      <c r="AF4313">
        <f t="shared" si="138"/>
        <v>6.5631692033618523E-3</v>
      </c>
    </row>
    <row r="4314" spans="12:32">
      <c r="L4314" s="165">
        <v>15.3969</v>
      </c>
      <c r="M4314">
        <f t="shared" si="139"/>
        <v>6.4577335575583834E-3</v>
      </c>
      <c r="AE4314" s="165">
        <v>18.437999999999999</v>
      </c>
      <c r="AF4314">
        <f t="shared" si="138"/>
        <v>6.5631788111565198E-3</v>
      </c>
    </row>
    <row r="4315" spans="12:32">
      <c r="L4315" s="165">
        <v>31.9557</v>
      </c>
      <c r="M4315">
        <f t="shared" si="139"/>
        <v>6.8251808965365934E-3</v>
      </c>
      <c r="AE4315" s="166">
        <v>18.438500000000001</v>
      </c>
      <c r="AF4315">
        <f t="shared" si="138"/>
        <v>6.5631948237936007E-3</v>
      </c>
    </row>
    <row r="4316" spans="12:32">
      <c r="L4316" s="165">
        <v>55.447299999999998</v>
      </c>
      <c r="M4316">
        <f t="shared" si="139"/>
        <v>6.4304850234371503E-3</v>
      </c>
      <c r="AE4316" s="166">
        <v>18.438700000000001</v>
      </c>
      <c r="AF4316">
        <f t="shared" si="138"/>
        <v>6.5632012287245231E-3</v>
      </c>
    </row>
    <row r="4317" spans="12:32">
      <c r="L4317" s="165">
        <v>23.409400000000002</v>
      </c>
      <c r="M4317">
        <f t="shared" si="139"/>
        <v>6.6999922688163512E-3</v>
      </c>
      <c r="AE4317" s="165">
        <v>18.439399999999999</v>
      </c>
      <c r="AF4317">
        <f t="shared" si="138"/>
        <v>6.5632236454251395E-3</v>
      </c>
    </row>
    <row r="4318" spans="12:32">
      <c r="L4318" s="165">
        <v>30.032399999999999</v>
      </c>
      <c r="M4318">
        <f t="shared" si="139"/>
        <v>6.8095234891906095E-3</v>
      </c>
      <c r="AE4318" s="165">
        <v>18.439599999999999</v>
      </c>
      <c r="AF4318">
        <f t="shared" si="138"/>
        <v>6.563230050037428E-3</v>
      </c>
    </row>
    <row r="4319" spans="12:32">
      <c r="L4319" s="165">
        <v>34.246699999999997</v>
      </c>
      <c r="M4319">
        <f t="shared" si="139"/>
        <v>6.8341880381341379E-3</v>
      </c>
      <c r="AE4319" s="165">
        <v>18.442</v>
      </c>
      <c r="AF4319">
        <f t="shared" si="138"/>
        <v>6.5633068998617976E-3</v>
      </c>
    </row>
    <row r="4320" spans="12:32">
      <c r="L4320" s="165">
        <v>26.216699999999999</v>
      </c>
      <c r="M4320">
        <f t="shared" si="139"/>
        <v>6.7568164727110436E-3</v>
      </c>
      <c r="AE4320" s="165">
        <v>18.442299999999999</v>
      </c>
      <c r="AF4320">
        <f t="shared" si="138"/>
        <v>6.5633165053728942E-3</v>
      </c>
    </row>
    <row r="4321" spans="12:32">
      <c r="L4321" s="165">
        <v>8.7939699999999998</v>
      </c>
      <c r="M4321">
        <f t="shared" si="139"/>
        <v>6.1765893174903306E-3</v>
      </c>
      <c r="AE4321" s="165">
        <v>18.450500000000002</v>
      </c>
      <c r="AF4321">
        <f t="shared" si="138"/>
        <v>6.5635789943130057E-3</v>
      </c>
    </row>
    <row r="4322" spans="12:32">
      <c r="L4322" s="165">
        <v>14.466100000000001</v>
      </c>
      <c r="M4322">
        <f t="shared" si="139"/>
        <v>6.4223138834625755E-3</v>
      </c>
      <c r="AE4322" s="165">
        <v>18.4513</v>
      </c>
      <c r="AF4322">
        <f t="shared" si="138"/>
        <v>6.5636045966165416E-3</v>
      </c>
    </row>
    <row r="4323" spans="12:32">
      <c r="L4323" s="165">
        <v>18.140599999999999</v>
      </c>
      <c r="M4323">
        <f t="shared" si="139"/>
        <v>6.553576201519023E-3</v>
      </c>
      <c r="AE4323" s="165">
        <v>18.4527</v>
      </c>
      <c r="AF4323">
        <f t="shared" si="138"/>
        <v>6.5636493979211183E-3</v>
      </c>
    </row>
    <row r="4324" spans="12:32">
      <c r="L4324" s="165">
        <v>40.004199999999997</v>
      </c>
      <c r="M4324">
        <f t="shared" si="139"/>
        <v>6.810402583968686E-3</v>
      </c>
      <c r="AE4324" s="165">
        <v>18.457999999999998</v>
      </c>
      <c r="AF4324">
        <f t="shared" si="138"/>
        <v>6.5638189714229784E-3</v>
      </c>
    </row>
    <row r="4325" spans="12:32">
      <c r="L4325" s="165">
        <v>304.52300000000002</v>
      </c>
      <c r="M4325">
        <f t="shared" si="139"/>
        <v>1.6100359028170185E-7</v>
      </c>
      <c r="AE4325" s="165">
        <v>18.458400000000001</v>
      </c>
      <c r="AF4325">
        <f t="shared" si="138"/>
        <v>6.5638317674045678E-3</v>
      </c>
    </row>
    <row r="4326" spans="12:32">
      <c r="L4326" s="165">
        <v>10.877000000000001</v>
      </c>
      <c r="M4326">
        <f t="shared" si="139"/>
        <v>6.272595807668019E-3</v>
      </c>
      <c r="AE4326" s="165">
        <v>18.459700000000002</v>
      </c>
      <c r="AF4326">
        <f t="shared" si="138"/>
        <v>6.5638733523880844E-3</v>
      </c>
    </row>
    <row r="4327" spans="12:32">
      <c r="L4327" s="165">
        <v>25.035699999999999</v>
      </c>
      <c r="M4327">
        <f t="shared" si="139"/>
        <v>6.734750769293996E-3</v>
      </c>
      <c r="AE4327" s="165">
        <v>18.4617</v>
      </c>
      <c r="AF4327">
        <f t="shared" si="138"/>
        <v>6.5639373234423048E-3</v>
      </c>
    </row>
    <row r="4328" spans="12:32">
      <c r="L4328" s="165">
        <v>9.7759699999999992</v>
      </c>
      <c r="M4328">
        <f t="shared" si="139"/>
        <v>6.2226523832538891E-3</v>
      </c>
      <c r="AE4328" s="165">
        <v>18.463000000000001</v>
      </c>
      <c r="AF4328">
        <f t="shared" si="138"/>
        <v>6.5639789008291854E-3</v>
      </c>
    </row>
    <row r="4329" spans="12:32">
      <c r="L4329" s="165">
        <v>12.437200000000001</v>
      </c>
      <c r="M4329">
        <f t="shared" si="139"/>
        <v>6.3401900907192341E-3</v>
      </c>
      <c r="AE4329" s="165">
        <v>18.463699999999999</v>
      </c>
      <c r="AF4329">
        <f t="shared" si="138"/>
        <v>6.5640012874133066E-3</v>
      </c>
    </row>
    <row r="4330" spans="12:32">
      <c r="L4330" s="165">
        <v>13.0724</v>
      </c>
      <c r="M4330">
        <f t="shared" si="139"/>
        <v>6.366614645961919E-3</v>
      </c>
      <c r="AE4330" s="165">
        <v>18.465800000000002</v>
      </c>
      <c r="AF4330">
        <f t="shared" si="138"/>
        <v>6.5640684419593018E-3</v>
      </c>
    </row>
    <row r="4331" spans="12:32">
      <c r="L4331" s="165">
        <v>11.680999999999999</v>
      </c>
      <c r="M4331">
        <f t="shared" si="139"/>
        <v>6.3079007287083766E-3</v>
      </c>
      <c r="AE4331" s="165">
        <v>18.470800000000001</v>
      </c>
      <c r="AF4331">
        <f t="shared" si="138"/>
        <v>6.5642283023012301E-3</v>
      </c>
    </row>
    <row r="4332" spans="12:32">
      <c r="L4332" s="165">
        <v>23.469899999999999</v>
      </c>
      <c r="M4332">
        <f t="shared" si="139"/>
        <v>6.7013752684942701E-3</v>
      </c>
      <c r="AE4332" s="166">
        <v>18.4727</v>
      </c>
      <c r="AF4332">
        <f t="shared" si="138"/>
        <v>6.5642890376220861E-3</v>
      </c>
    </row>
    <row r="4333" spans="12:32">
      <c r="L4333" s="165">
        <v>15.5829</v>
      </c>
      <c r="M4333">
        <f t="shared" si="139"/>
        <v>6.4646377048542961E-3</v>
      </c>
      <c r="AE4333" s="165">
        <v>18.473199999999999</v>
      </c>
      <c r="AF4333">
        <f t="shared" si="138"/>
        <v>6.5643050195386028E-3</v>
      </c>
    </row>
    <row r="4334" spans="12:32">
      <c r="L4334" s="165">
        <v>16.479600000000001</v>
      </c>
      <c r="M4334">
        <f t="shared" si="139"/>
        <v>6.497100294697457E-3</v>
      </c>
      <c r="AE4334" s="166">
        <v>18.474699999999999</v>
      </c>
      <c r="AF4334">
        <f t="shared" si="138"/>
        <v>6.5643529626314588E-3</v>
      </c>
    </row>
    <row r="4335" spans="12:32">
      <c r="L4335" s="165">
        <v>12.407500000000001</v>
      </c>
      <c r="M4335">
        <f t="shared" si="139"/>
        <v>6.338938875939058E-3</v>
      </c>
      <c r="AE4335" s="166">
        <v>18.476199999999999</v>
      </c>
      <c r="AF4335">
        <f t="shared" si="138"/>
        <v>6.564400901739203E-3</v>
      </c>
    </row>
    <row r="4336" spans="12:32">
      <c r="L4336" s="165">
        <v>17.047000000000001</v>
      </c>
      <c r="M4336">
        <f t="shared" si="139"/>
        <v>6.5169310479037262E-3</v>
      </c>
      <c r="AE4336" s="165">
        <v>18.4801</v>
      </c>
      <c r="AF4336">
        <f t="shared" si="138"/>
        <v>6.5645255247683467E-3</v>
      </c>
    </row>
    <row r="4337" spans="12:32">
      <c r="L4337" s="165">
        <v>31.697199999999999</v>
      </c>
      <c r="M4337">
        <f t="shared" si="139"/>
        <v>6.8235053276600082E-3</v>
      </c>
      <c r="AE4337" s="165">
        <v>18.4803</v>
      </c>
      <c r="AF4337">
        <f t="shared" si="138"/>
        <v>6.5645319149666946E-3</v>
      </c>
    </row>
    <row r="4338" spans="12:32">
      <c r="L4338" s="165">
        <v>18.465800000000002</v>
      </c>
      <c r="M4338">
        <f t="shared" si="139"/>
        <v>6.5640684419593018E-3</v>
      </c>
      <c r="AE4338" s="165">
        <v>18.481999999999999</v>
      </c>
      <c r="AF4338">
        <f t="shared" si="138"/>
        <v>6.5645862287919635E-3</v>
      </c>
    </row>
    <row r="4339" spans="12:32">
      <c r="L4339" s="165">
        <v>11.9841</v>
      </c>
      <c r="M4339">
        <f t="shared" si="139"/>
        <v>6.3209505526128943E-3</v>
      </c>
      <c r="AE4339" s="178">
        <v>18.4893</v>
      </c>
      <c r="AF4339">
        <f t="shared" si="138"/>
        <v>6.5648194005566403E-3</v>
      </c>
    </row>
    <row r="4340" spans="12:32">
      <c r="L4340" s="165">
        <v>23.591699999999999</v>
      </c>
      <c r="M4340">
        <f t="shared" si="139"/>
        <v>6.7041385746830634E-3</v>
      </c>
      <c r="AE4340" s="165">
        <v>18.495699999999999</v>
      </c>
      <c r="AF4340">
        <f t="shared" si="138"/>
        <v>6.5650237474525865E-3</v>
      </c>
    </row>
    <row r="4341" spans="12:32">
      <c r="L4341" s="165">
        <v>19.095800000000001</v>
      </c>
      <c r="M4341">
        <f t="shared" si="139"/>
        <v>6.5838610633363543E-3</v>
      </c>
      <c r="AE4341" s="165">
        <v>18.4985</v>
      </c>
      <c r="AF4341">
        <f t="shared" si="138"/>
        <v>6.5651131264000276E-3</v>
      </c>
    </row>
    <row r="4342" spans="12:32">
      <c r="L4342" s="165">
        <v>10.2174</v>
      </c>
      <c r="M4342">
        <f t="shared" si="139"/>
        <v>6.2428947605563919E-3</v>
      </c>
      <c r="AE4342" s="165">
        <v>18.500800000000002</v>
      </c>
      <c r="AF4342">
        <f t="shared" si="138"/>
        <v>6.5651865344294857E-3</v>
      </c>
    </row>
    <row r="4343" spans="12:32">
      <c r="L4343" s="165">
        <v>20.418600000000001</v>
      </c>
      <c r="M4343">
        <f t="shared" si="139"/>
        <v>6.623102377898725E-3</v>
      </c>
      <c r="AE4343" s="165">
        <v>18.505299999999998</v>
      </c>
      <c r="AF4343">
        <f t="shared" si="138"/>
        <v>6.5653301317249472E-3</v>
      </c>
    </row>
    <row r="4344" spans="12:32">
      <c r="L4344" s="165">
        <v>14.649100000000001</v>
      </c>
      <c r="M4344">
        <f t="shared" si="139"/>
        <v>6.4293913196719274E-3</v>
      </c>
      <c r="AE4344" s="178">
        <v>18.5063</v>
      </c>
      <c r="AF4344">
        <f t="shared" si="138"/>
        <v>6.5653620373621411E-3</v>
      </c>
    </row>
    <row r="4345" spans="12:32">
      <c r="L4345" s="165">
        <v>19.867100000000001</v>
      </c>
      <c r="M4345">
        <f t="shared" si="139"/>
        <v>6.6071260476214767E-3</v>
      </c>
      <c r="AE4345" s="166">
        <v>18.5077</v>
      </c>
      <c r="AF4345">
        <f t="shared" si="138"/>
        <v>6.5654067022772045E-3</v>
      </c>
    </row>
    <row r="4346" spans="12:32">
      <c r="L4346" s="165">
        <v>16.2667</v>
      </c>
      <c r="M4346">
        <f t="shared" si="139"/>
        <v>6.4895167517035517E-3</v>
      </c>
      <c r="AE4346" s="166">
        <v>18.512</v>
      </c>
      <c r="AF4346">
        <f t="shared" si="138"/>
        <v>6.5655438656564979E-3</v>
      </c>
    </row>
    <row r="4347" spans="12:32">
      <c r="L4347" s="165">
        <v>16.348600000000001</v>
      </c>
      <c r="M4347">
        <f t="shared" si="139"/>
        <v>6.4924432216796101E-3</v>
      </c>
      <c r="AE4347" s="165">
        <v>18.513999999999999</v>
      </c>
      <c r="AF4347">
        <f t="shared" si="138"/>
        <v>6.5656076514124875E-3</v>
      </c>
    </row>
    <row r="4348" spans="12:32">
      <c r="L4348" s="165">
        <v>85.831900000000005</v>
      </c>
      <c r="M4348">
        <f t="shared" si="139"/>
        <v>4.6821367155402416E-3</v>
      </c>
      <c r="AE4348" s="165">
        <v>18.517700000000001</v>
      </c>
      <c r="AF4348">
        <f t="shared" si="138"/>
        <v>6.5657256363726739E-3</v>
      </c>
    </row>
    <row r="4349" spans="12:32">
      <c r="L4349" s="165">
        <v>41.652000000000001</v>
      </c>
      <c r="M4349">
        <f t="shared" si="139"/>
        <v>6.7914371780015779E-3</v>
      </c>
      <c r="AE4349" s="165">
        <v>18.5274</v>
      </c>
      <c r="AF4349">
        <f t="shared" si="138"/>
        <v>6.5660348331075639E-3</v>
      </c>
    </row>
    <row r="4350" spans="12:32">
      <c r="L4350" s="165">
        <v>10.7806</v>
      </c>
      <c r="M4350">
        <f t="shared" si="139"/>
        <v>6.2682961686939325E-3</v>
      </c>
      <c r="AE4350" s="165">
        <v>18.5289</v>
      </c>
      <c r="AF4350">
        <f t="shared" si="138"/>
        <v>6.5660826321464081E-3</v>
      </c>
    </row>
    <row r="4351" spans="12:32">
      <c r="L4351" s="165">
        <v>41.946100000000001</v>
      </c>
      <c r="M4351">
        <f t="shared" si="139"/>
        <v>6.7874888548148226E-3</v>
      </c>
      <c r="AE4351" s="165">
        <v>18.5303</v>
      </c>
      <c r="AF4351">
        <f t="shared" si="138"/>
        <v>6.5661272409841976E-3</v>
      </c>
    </row>
    <row r="4352" spans="12:32">
      <c r="L4352" s="165">
        <v>18.407399999999999</v>
      </c>
      <c r="M4352">
        <f t="shared" si="139"/>
        <v>6.5621979956052697E-3</v>
      </c>
      <c r="AE4352" s="165">
        <v>18.532299999999999</v>
      </c>
      <c r="AF4352">
        <f t="shared" si="138"/>
        <v>6.5661909618681897E-3</v>
      </c>
    </row>
    <row r="4353" spans="12:32">
      <c r="L4353" s="165">
        <v>15.3834</v>
      </c>
      <c r="M4353">
        <f t="shared" si="139"/>
        <v>6.4572301848988762E-3</v>
      </c>
      <c r="AE4353" s="166">
        <v>18.533899999999999</v>
      </c>
      <c r="AF4353">
        <f t="shared" si="138"/>
        <v>6.5662419334699129E-3</v>
      </c>
    </row>
    <row r="4354" spans="12:32">
      <c r="L4354" s="165">
        <v>35.305399999999999</v>
      </c>
      <c r="M4354">
        <f t="shared" si="139"/>
        <v>6.8347962026578859E-3</v>
      </c>
      <c r="AE4354" s="165">
        <v>18.534099999999999</v>
      </c>
      <c r="AF4354">
        <f t="shared" si="138"/>
        <v>6.5662483046010304E-3</v>
      </c>
    </row>
    <row r="4355" spans="12:32">
      <c r="L4355" s="165">
        <v>14.8866</v>
      </c>
      <c r="M4355">
        <f t="shared" si="139"/>
        <v>6.4384937794364026E-3</v>
      </c>
      <c r="AE4355" s="178">
        <v>18.536799999999999</v>
      </c>
      <c r="AF4355">
        <f t="shared" si="138"/>
        <v>6.5663343079305709E-3</v>
      </c>
    </row>
    <row r="4356" spans="12:32">
      <c r="L4356" s="165">
        <v>10.632300000000001</v>
      </c>
      <c r="M4356">
        <f t="shared" si="139"/>
        <v>6.2616540880753241E-3</v>
      </c>
      <c r="AE4356" s="165">
        <v>18.537199999999999</v>
      </c>
      <c r="AF4356">
        <f t="shared" si="138"/>
        <v>6.5663470480654173E-3</v>
      </c>
    </row>
    <row r="4357" spans="12:32">
      <c r="L4357" s="165">
        <v>10.1686</v>
      </c>
      <c r="M4357">
        <f t="shared" si="139"/>
        <v>6.2406712848010037E-3</v>
      </c>
      <c r="AE4357" s="166">
        <v>18.5397</v>
      </c>
      <c r="AF4357">
        <f t="shared" ref="AF4357:AF4420" si="140">NORMDIST(AE4357,$N$9,$O$9,FALSE)</f>
        <v>6.5664266674814861E-3</v>
      </c>
    </row>
    <row r="4358" spans="12:32">
      <c r="L4358" s="165">
        <v>14.2232</v>
      </c>
      <c r="M4358">
        <f t="shared" si="139"/>
        <v>6.4128345119896773E-3</v>
      </c>
      <c r="AE4358" s="165">
        <v>18.5425</v>
      </c>
      <c r="AF4358">
        <f t="shared" si="140"/>
        <v>6.5665158280722585E-3</v>
      </c>
    </row>
    <row r="4359" spans="12:32">
      <c r="L4359" s="165">
        <v>20.401800000000001</v>
      </c>
      <c r="M4359">
        <f t="shared" si="139"/>
        <v>6.6226238617989363E-3</v>
      </c>
      <c r="AE4359" s="165">
        <v>18.543500000000002</v>
      </c>
      <c r="AF4359">
        <f t="shared" si="140"/>
        <v>6.5665476677716945E-3</v>
      </c>
    </row>
    <row r="4360" spans="12:32">
      <c r="L4360" s="165">
        <v>12.5318</v>
      </c>
      <c r="M4360">
        <f t="shared" si="139"/>
        <v>6.3441661396006375E-3</v>
      </c>
      <c r="AE4360" s="165">
        <v>18.546199999999999</v>
      </c>
      <c r="AF4360">
        <f t="shared" si="140"/>
        <v>6.5666336261037536E-3</v>
      </c>
    </row>
    <row r="4361" spans="12:32">
      <c r="L4361" s="165">
        <v>19.668800000000001</v>
      </c>
      <c r="M4361">
        <f t="shared" ref="M4361:M4424" si="141">NORMDIST(L4361,$N$9,$O$9,FALSE)</f>
        <v>6.6012468978059631E-3</v>
      </c>
      <c r="AE4361" s="165">
        <v>18.546199999999999</v>
      </c>
      <c r="AF4361">
        <f t="shared" si="140"/>
        <v>6.5666336261037536E-3</v>
      </c>
    </row>
    <row r="4362" spans="12:32">
      <c r="L4362" s="165">
        <v>21.721599999999999</v>
      </c>
      <c r="M4362">
        <f t="shared" si="141"/>
        <v>6.6586406432636016E-3</v>
      </c>
      <c r="AE4362" s="165">
        <v>18.546900000000001</v>
      </c>
      <c r="AF4362">
        <f t="shared" si="140"/>
        <v>6.5666559094872644E-3</v>
      </c>
    </row>
    <row r="4363" spans="12:32">
      <c r="L4363" s="165">
        <v>26.371200000000002</v>
      </c>
      <c r="M4363">
        <f t="shared" si="141"/>
        <v>6.7595037873786779E-3</v>
      </c>
      <c r="AE4363" s="165">
        <v>18.5471</v>
      </c>
      <c r="AF4363">
        <f t="shared" si="140"/>
        <v>6.5666622760086847E-3</v>
      </c>
    </row>
    <row r="4364" spans="12:32">
      <c r="L4364" s="165">
        <v>15.2872</v>
      </c>
      <c r="M4364">
        <f t="shared" si="141"/>
        <v>6.453634329167097E-3</v>
      </c>
      <c r="AE4364" s="165">
        <v>18.550999999999998</v>
      </c>
      <c r="AF4364">
        <f t="shared" si="140"/>
        <v>6.5667864089998763E-3</v>
      </c>
    </row>
    <row r="4365" spans="12:32">
      <c r="L4365" s="165">
        <v>73.323599999999999</v>
      </c>
      <c r="M4365">
        <f t="shared" si="141"/>
        <v>5.513447656436278E-3</v>
      </c>
      <c r="AE4365" s="165">
        <v>18.5579</v>
      </c>
      <c r="AF4365">
        <f t="shared" si="140"/>
        <v>6.5670059628351882E-3</v>
      </c>
    </row>
    <row r="4366" spans="12:32">
      <c r="L4366" s="165">
        <v>8.9027100000000008</v>
      </c>
      <c r="M4366">
        <f t="shared" si="141"/>
        <v>6.1817593424812666E-3</v>
      </c>
      <c r="AE4366" s="165">
        <v>18.558800000000002</v>
      </c>
      <c r="AF4366">
        <f t="shared" si="140"/>
        <v>6.567034594067404E-3</v>
      </c>
    </row>
    <row r="4367" spans="12:32">
      <c r="L4367" s="165">
        <v>25.936900000000001</v>
      </c>
      <c r="M4367">
        <f t="shared" si="141"/>
        <v>6.7518320437549078E-3</v>
      </c>
      <c r="AE4367" s="165">
        <v>18.559200000000001</v>
      </c>
      <c r="AF4367">
        <f t="shared" si="140"/>
        <v>6.5670473185984015E-3</v>
      </c>
    </row>
    <row r="4368" spans="12:32">
      <c r="L4368" s="165">
        <v>30.1206</v>
      </c>
      <c r="M4368">
        <f t="shared" si="141"/>
        <v>6.8104025031879793E-3</v>
      </c>
      <c r="AE4368" s="165">
        <v>18.559200000000001</v>
      </c>
      <c r="AF4368">
        <f t="shared" si="140"/>
        <v>6.5670473185984015E-3</v>
      </c>
    </row>
    <row r="4369" spans="12:32">
      <c r="L4369" s="165">
        <v>35.572899999999997</v>
      </c>
      <c r="M4369">
        <f t="shared" si="141"/>
        <v>6.8345940264648644E-3</v>
      </c>
      <c r="AE4369" s="165">
        <v>18.562100000000001</v>
      </c>
      <c r="AF4369">
        <f t="shared" si="140"/>
        <v>6.5671395629619683E-3</v>
      </c>
    </row>
    <row r="4370" spans="12:32">
      <c r="L4370" s="165">
        <v>31.349499999999999</v>
      </c>
      <c r="M4370">
        <f t="shared" si="141"/>
        <v>6.8210412208327834E-3</v>
      </c>
      <c r="AE4370" s="165">
        <v>18.5624</v>
      </c>
      <c r="AF4370">
        <f t="shared" si="140"/>
        <v>6.5671491046310464E-3</v>
      </c>
    </row>
    <row r="4371" spans="12:32">
      <c r="L4371" s="165">
        <v>11.405799999999999</v>
      </c>
      <c r="M4371">
        <f t="shared" si="141"/>
        <v>6.295928409921504E-3</v>
      </c>
      <c r="AE4371" s="166">
        <v>18.5626</v>
      </c>
      <c r="AF4371">
        <f t="shared" si="140"/>
        <v>6.5671554656550855E-3</v>
      </c>
    </row>
    <row r="4372" spans="12:32">
      <c r="L4372" s="165">
        <v>12.416399999999999</v>
      </c>
      <c r="M4372">
        <f t="shared" si="141"/>
        <v>6.339313965404339E-3</v>
      </c>
      <c r="AE4372" s="165">
        <v>18.563099999999999</v>
      </c>
      <c r="AF4372">
        <f t="shared" si="140"/>
        <v>6.5671713679048118E-3</v>
      </c>
    </row>
    <row r="4373" spans="12:32">
      <c r="L4373" s="165">
        <v>19.345600000000001</v>
      </c>
      <c r="M4373">
        <f t="shared" si="141"/>
        <v>6.591512901417817E-3</v>
      </c>
      <c r="AE4373" s="165">
        <v>18.5685</v>
      </c>
      <c r="AF4373">
        <f t="shared" si="140"/>
        <v>6.5673430839480731E-3</v>
      </c>
    </row>
    <row r="4374" spans="12:32">
      <c r="L4374" s="165">
        <v>21.4879</v>
      </c>
      <c r="M4374">
        <f t="shared" si="141"/>
        <v>6.6524966356714451E-3</v>
      </c>
      <c r="AE4374" s="165">
        <v>18.5687</v>
      </c>
      <c r="AF4374">
        <f t="shared" si="140"/>
        <v>6.5673494428082702E-3</v>
      </c>
    </row>
    <row r="4375" spans="12:32">
      <c r="L4375" s="165">
        <v>13.0063</v>
      </c>
      <c r="M4375">
        <f t="shared" si="141"/>
        <v>6.3638948687995776E-3</v>
      </c>
      <c r="AE4375" s="166">
        <v>18.570599999999999</v>
      </c>
      <c r="AF4375">
        <f t="shared" si="140"/>
        <v>6.5674098484415043E-3</v>
      </c>
    </row>
    <row r="4376" spans="12:32">
      <c r="L4376" s="165">
        <v>20.824000000000002</v>
      </c>
      <c r="M4376">
        <f t="shared" si="141"/>
        <v>6.6344932596408522E-3</v>
      </c>
      <c r="AE4376" s="165">
        <v>18.5716</v>
      </c>
      <c r="AF4376">
        <f t="shared" si="140"/>
        <v>6.5674416383080794E-3</v>
      </c>
    </row>
    <row r="4377" spans="12:32">
      <c r="L4377" s="165">
        <v>9.4444199999999991</v>
      </c>
      <c r="M4377">
        <f t="shared" si="141"/>
        <v>6.2072584059194294E-3</v>
      </c>
      <c r="AE4377" s="165">
        <v>18.5748</v>
      </c>
      <c r="AF4377">
        <f t="shared" si="140"/>
        <v>6.5675433539609928E-3</v>
      </c>
    </row>
    <row r="4378" spans="12:32">
      <c r="L4378" s="165">
        <v>22.3003</v>
      </c>
      <c r="M4378">
        <f t="shared" si="141"/>
        <v>6.6734187221978948E-3</v>
      </c>
      <c r="AE4378" s="165">
        <v>18.577000000000002</v>
      </c>
      <c r="AF4378">
        <f t="shared" si="140"/>
        <v>6.5676132729354875E-3</v>
      </c>
    </row>
    <row r="4379" spans="12:32">
      <c r="L4379" s="165">
        <v>20.699200000000001</v>
      </c>
      <c r="M4379">
        <f t="shared" si="141"/>
        <v>6.6310186374848E-3</v>
      </c>
      <c r="AE4379" s="166">
        <v>18.579499999999999</v>
      </c>
      <c r="AF4379">
        <f t="shared" si="140"/>
        <v>6.5676927158935918E-3</v>
      </c>
    </row>
    <row r="4380" spans="12:32">
      <c r="L4380" s="165">
        <v>14.6785</v>
      </c>
      <c r="M4380">
        <f t="shared" si="141"/>
        <v>6.4305231840657952E-3</v>
      </c>
      <c r="AE4380" s="165">
        <v>18.586300000000001</v>
      </c>
      <c r="AF4380">
        <f t="shared" si="140"/>
        <v>6.5679087446437832E-3</v>
      </c>
    </row>
    <row r="4381" spans="12:32">
      <c r="L4381" s="165">
        <v>14.8544</v>
      </c>
      <c r="M4381">
        <f t="shared" si="141"/>
        <v>6.4372651680917724E-3</v>
      </c>
      <c r="AE4381" s="165">
        <v>18.6021</v>
      </c>
      <c r="AF4381">
        <f t="shared" si="140"/>
        <v>6.5684103770168745E-3</v>
      </c>
    </row>
    <row r="4382" spans="12:32">
      <c r="L4382" s="165">
        <v>24.269200000000001</v>
      </c>
      <c r="M4382">
        <f t="shared" si="141"/>
        <v>6.7189959813583177E-3</v>
      </c>
      <c r="AE4382" s="165">
        <v>18.602799999999998</v>
      </c>
      <c r="AF4382">
        <f t="shared" si="140"/>
        <v>6.5684325909881889E-3</v>
      </c>
    </row>
    <row r="4383" spans="12:32">
      <c r="L4383" s="165">
        <v>48.064399999999999</v>
      </c>
      <c r="M4383">
        <f t="shared" si="141"/>
        <v>6.6673682344987268E-3</v>
      </c>
      <c r="AE4383" s="165">
        <v>18.606300000000001</v>
      </c>
      <c r="AF4383">
        <f t="shared" si="140"/>
        <v>6.568543647800843E-3</v>
      </c>
    </row>
    <row r="4384" spans="12:32">
      <c r="L4384" s="165">
        <v>13.209899999999999</v>
      </c>
      <c r="M4384">
        <f t="shared" si="141"/>
        <v>6.3722498198441691E-3</v>
      </c>
      <c r="AE4384" s="165">
        <v>18.606300000000001</v>
      </c>
      <c r="AF4384">
        <f t="shared" si="140"/>
        <v>6.568543647800843E-3</v>
      </c>
    </row>
    <row r="4385" spans="12:32">
      <c r="L4385" s="165">
        <v>116.65</v>
      </c>
      <c r="M4385">
        <f t="shared" si="141"/>
        <v>2.5731227633787063E-3</v>
      </c>
      <c r="AE4385" s="165">
        <v>18.607299999999999</v>
      </c>
      <c r="AF4385">
        <f t="shared" si="140"/>
        <v>6.568575374325601E-3</v>
      </c>
    </row>
    <row r="4386" spans="12:32">
      <c r="L4386" s="165">
        <v>8.8012099999999993</v>
      </c>
      <c r="M4386">
        <f t="shared" si="141"/>
        <v>6.1769340738431558E-3</v>
      </c>
      <c r="AE4386" s="165">
        <v>18.608699999999999</v>
      </c>
      <c r="AF4386">
        <f t="shared" si="140"/>
        <v>6.5686197884786256E-3</v>
      </c>
    </row>
    <row r="4387" spans="12:32">
      <c r="L4387" s="165">
        <v>22.2927</v>
      </c>
      <c r="M4387">
        <f t="shared" si="141"/>
        <v>6.6732286818156116E-3</v>
      </c>
      <c r="AE4387" s="165">
        <v>18.610700000000001</v>
      </c>
      <c r="AF4387">
        <f t="shared" si="140"/>
        <v>6.568683231234264E-3</v>
      </c>
    </row>
    <row r="4388" spans="12:32">
      <c r="L4388" s="165">
        <v>12.771599999999999</v>
      </c>
      <c r="M4388">
        <f t="shared" si="141"/>
        <v>6.354181355965929E-3</v>
      </c>
      <c r="AE4388" s="166">
        <v>18.612400000000001</v>
      </c>
      <c r="AF4388">
        <f t="shared" si="140"/>
        <v>6.5687371519945886E-3</v>
      </c>
    </row>
    <row r="4389" spans="12:32">
      <c r="L4389" s="165">
        <v>12.032299999999999</v>
      </c>
      <c r="M4389">
        <f t="shared" si="141"/>
        <v>6.323012553873306E-3</v>
      </c>
      <c r="AE4389" s="165">
        <v>18.616499999999998</v>
      </c>
      <c r="AF4389">
        <f t="shared" si="140"/>
        <v>6.5688671750772165E-3</v>
      </c>
    </row>
    <row r="4390" spans="12:32">
      <c r="L4390" s="165">
        <v>53.420999999999999</v>
      </c>
      <c r="M4390">
        <f t="shared" si="141"/>
        <v>6.5050026561132733E-3</v>
      </c>
      <c r="AE4390" s="165">
        <v>18.616800000000001</v>
      </c>
      <c r="AF4390">
        <f t="shared" si="140"/>
        <v>6.5688766877898134E-3</v>
      </c>
    </row>
    <row r="4391" spans="12:32">
      <c r="L4391" s="165">
        <v>21.624500000000001</v>
      </c>
      <c r="M4391">
        <f t="shared" si="141"/>
        <v>6.6561001379600122E-3</v>
      </c>
      <c r="AE4391" s="166">
        <v>18.618200000000002</v>
      </c>
      <c r="AF4391">
        <f t="shared" si="140"/>
        <v>6.5689210783362959E-3</v>
      </c>
    </row>
    <row r="4392" spans="12:32">
      <c r="L4392" s="165">
        <v>31.8903</v>
      </c>
      <c r="M4392">
        <f t="shared" si="141"/>
        <v>6.8247695909745979E-3</v>
      </c>
      <c r="AE4392" s="165">
        <v>18.618400000000001</v>
      </c>
      <c r="AF4392">
        <f t="shared" si="140"/>
        <v>6.5689274195589262E-3</v>
      </c>
    </row>
    <row r="4393" spans="12:32">
      <c r="L4393" s="165">
        <v>11.917899999999999</v>
      </c>
      <c r="M4393">
        <f t="shared" si="141"/>
        <v>6.3181125830390527E-3</v>
      </c>
      <c r="AE4393" s="165">
        <v>18.6206</v>
      </c>
      <c r="AF4393">
        <f t="shared" si="140"/>
        <v>6.5689971683215876E-3</v>
      </c>
    </row>
    <row r="4394" spans="12:32">
      <c r="L4394" s="165">
        <v>13.0589</v>
      </c>
      <c r="M4394">
        <f t="shared" si="141"/>
        <v>6.3660597385325306E-3</v>
      </c>
      <c r="AE4394" s="165">
        <v>18.6252</v>
      </c>
      <c r="AF4394">
        <f t="shared" si="140"/>
        <v>6.5691429788799676E-3</v>
      </c>
    </row>
    <row r="4395" spans="12:32">
      <c r="L4395" s="165">
        <v>10.571199999999999</v>
      </c>
      <c r="M4395">
        <f t="shared" si="141"/>
        <v>6.258907828221646E-3</v>
      </c>
      <c r="AE4395" s="165">
        <v>18.625900000000001</v>
      </c>
      <c r="AF4395">
        <f t="shared" si="140"/>
        <v>6.5691651641501449E-3</v>
      </c>
    </row>
    <row r="4396" spans="12:32">
      <c r="L4396" s="165">
        <v>30.559799999999999</v>
      </c>
      <c r="M4396">
        <f t="shared" si="141"/>
        <v>6.8145496613230376E-3</v>
      </c>
      <c r="AE4396" s="165">
        <v>18.6267</v>
      </c>
      <c r="AF4396">
        <f t="shared" si="140"/>
        <v>6.5691905176794635E-3</v>
      </c>
    </row>
    <row r="4397" spans="12:32">
      <c r="L4397" s="165">
        <v>16.522500000000001</v>
      </c>
      <c r="M4397">
        <f t="shared" si="141"/>
        <v>6.4986190080346187E-3</v>
      </c>
      <c r="AE4397" s="166">
        <v>18.626799999999999</v>
      </c>
      <c r="AF4397">
        <f t="shared" si="140"/>
        <v>6.5691936867907381E-3</v>
      </c>
    </row>
    <row r="4398" spans="12:32">
      <c r="L4398" s="165">
        <v>18.9572</v>
      </c>
      <c r="M4398">
        <f t="shared" si="141"/>
        <v>6.5795673384019789E-3</v>
      </c>
      <c r="AE4398" s="166">
        <v>18.631</v>
      </c>
      <c r="AF4398">
        <f t="shared" si="140"/>
        <v>6.5693267734329491E-3</v>
      </c>
    </row>
    <row r="4399" spans="12:32">
      <c r="L4399" s="165">
        <v>15.376799999999999</v>
      </c>
      <c r="M4399">
        <f t="shared" si="141"/>
        <v>6.4569839801668655E-3</v>
      </c>
      <c r="AE4399" s="165">
        <v>18.631799999999998</v>
      </c>
      <c r="AF4399">
        <f t="shared" si="140"/>
        <v>6.5693521197187736E-3</v>
      </c>
    </row>
    <row r="4400" spans="12:32">
      <c r="L4400" s="165">
        <v>19.208600000000001</v>
      </c>
      <c r="M4400">
        <f t="shared" si="141"/>
        <v>6.5873301762401871E-3</v>
      </c>
      <c r="AE4400" s="166">
        <v>18.640799999999999</v>
      </c>
      <c r="AF4400">
        <f t="shared" si="140"/>
        <v>6.5696371871338723E-3</v>
      </c>
    </row>
    <row r="4401" spans="12:32">
      <c r="L4401" s="165">
        <v>8.3960399999999993</v>
      </c>
      <c r="M4401">
        <f t="shared" si="141"/>
        <v>6.1575244368741507E-3</v>
      </c>
      <c r="AE4401" s="165">
        <v>18.653400000000001</v>
      </c>
      <c r="AF4401">
        <f t="shared" si="140"/>
        <v>6.5700360398746535E-3</v>
      </c>
    </row>
    <row r="4402" spans="12:32">
      <c r="L4402" s="165">
        <v>12.3065</v>
      </c>
      <c r="M4402">
        <f t="shared" si="141"/>
        <v>6.3346734780395627E-3</v>
      </c>
      <c r="AE4402" s="165">
        <v>18.654699999999998</v>
      </c>
      <c r="AF4402">
        <f t="shared" si="140"/>
        <v>6.5700771753023808E-3</v>
      </c>
    </row>
    <row r="4403" spans="12:32">
      <c r="L4403" s="165">
        <v>12.766</v>
      </c>
      <c r="M4403">
        <f t="shared" si="141"/>
        <v>6.3539485154814378E-3</v>
      </c>
      <c r="AE4403" s="165">
        <v>18.655200000000001</v>
      </c>
      <c r="AF4403">
        <f t="shared" si="140"/>
        <v>6.5700929958215108E-3</v>
      </c>
    </row>
    <row r="4404" spans="12:32">
      <c r="L4404" s="165">
        <v>14.216799999999999</v>
      </c>
      <c r="M4404">
        <f t="shared" si="141"/>
        <v>6.4125834344578589E-3</v>
      </c>
      <c r="AE4404" s="165">
        <v>18.662600000000001</v>
      </c>
      <c r="AF4404">
        <f t="shared" si="140"/>
        <v>6.570327087587962E-3</v>
      </c>
    </row>
    <row r="4405" spans="12:32">
      <c r="L4405" s="165">
        <v>13.1473</v>
      </c>
      <c r="M4405">
        <f t="shared" si="141"/>
        <v>6.3696880437592359E-3</v>
      </c>
      <c r="AE4405" s="165">
        <v>18.6629</v>
      </c>
      <c r="AF4405">
        <f t="shared" si="140"/>
        <v>6.5703365757431801E-3</v>
      </c>
    </row>
    <row r="4406" spans="12:32">
      <c r="L4406" s="165">
        <v>11.2066</v>
      </c>
      <c r="M4406">
        <f t="shared" si="141"/>
        <v>6.2871893822881624E-3</v>
      </c>
      <c r="AE4406" s="165">
        <v>18.663599999999999</v>
      </c>
      <c r="AF4406">
        <f t="shared" si="140"/>
        <v>6.5703587141503154E-3</v>
      </c>
    </row>
    <row r="4407" spans="12:32">
      <c r="L4407" s="165">
        <v>13.0619</v>
      </c>
      <c r="M4407">
        <f t="shared" si="141"/>
        <v>6.3661830765453032E-3</v>
      </c>
      <c r="AE4407" s="165">
        <v>18.666499999999999</v>
      </c>
      <c r="AF4407">
        <f t="shared" si="140"/>
        <v>6.5704504211360161E-3</v>
      </c>
    </row>
    <row r="4408" spans="12:32">
      <c r="L4408" s="165">
        <v>45.204900000000002</v>
      </c>
      <c r="M4408">
        <f t="shared" si="141"/>
        <v>6.7324428415644179E-3</v>
      </c>
      <c r="AE4408" s="166">
        <v>18.675799999999999</v>
      </c>
      <c r="AF4408">
        <f t="shared" si="140"/>
        <v>6.5707444151744893E-3</v>
      </c>
    </row>
    <row r="4409" spans="12:32">
      <c r="L4409" s="165">
        <v>32.616199999999999</v>
      </c>
      <c r="M4409">
        <f t="shared" si="141"/>
        <v>6.8288556897757131E-3</v>
      </c>
      <c r="AE4409" s="178">
        <v>18.675899999999999</v>
      </c>
      <c r="AF4409">
        <f t="shared" si="140"/>
        <v>6.5707475755657271E-3</v>
      </c>
    </row>
    <row r="4410" spans="12:32">
      <c r="L4410" s="165">
        <v>21.372599999999998</v>
      </c>
      <c r="M4410">
        <f t="shared" si="141"/>
        <v>6.6494282014749597E-3</v>
      </c>
      <c r="AE4410" s="165">
        <v>18.676300000000001</v>
      </c>
      <c r="AF4410">
        <f t="shared" si="140"/>
        <v>6.5707602169530182E-3</v>
      </c>
    </row>
    <row r="4411" spans="12:32">
      <c r="L4411" s="165">
        <v>15.423999999999999</v>
      </c>
      <c r="M4411">
        <f t="shared" si="141"/>
        <v>6.4587431070934993E-3</v>
      </c>
      <c r="AE4411" s="165">
        <v>18.6966</v>
      </c>
      <c r="AF4411">
        <f t="shared" si="140"/>
        <v>6.5714013940365388E-3</v>
      </c>
    </row>
    <row r="4412" spans="12:32">
      <c r="L4412" s="165">
        <v>14.5884</v>
      </c>
      <c r="M4412">
        <f t="shared" si="141"/>
        <v>6.4270499147987626E-3</v>
      </c>
      <c r="AE4412" s="165">
        <v>18.697900000000001</v>
      </c>
      <c r="AF4412">
        <f t="shared" si="140"/>
        <v>6.5714424296884257E-3</v>
      </c>
    </row>
    <row r="4413" spans="12:32">
      <c r="L4413" s="165">
        <v>8.2413900000000009</v>
      </c>
      <c r="M4413">
        <f t="shared" si="141"/>
        <v>6.1500538910732906E-3</v>
      </c>
      <c r="AE4413" s="165">
        <v>18.700500000000002</v>
      </c>
      <c r="AF4413">
        <f t="shared" si="140"/>
        <v>6.5715244919815436E-3</v>
      </c>
    </row>
    <row r="4414" spans="12:32">
      <c r="L4414" s="165">
        <v>18.606300000000001</v>
      </c>
      <c r="M4414">
        <f t="shared" si="141"/>
        <v>6.568543647800843E-3</v>
      </c>
      <c r="AE4414" s="165">
        <v>18.705300000000001</v>
      </c>
      <c r="AF4414">
        <f t="shared" si="140"/>
        <v>6.5716759600342586E-3</v>
      </c>
    </row>
    <row r="4415" spans="12:32">
      <c r="L4415" s="165">
        <v>52.4666</v>
      </c>
      <c r="M4415">
        <f t="shared" si="141"/>
        <v>6.5376694156169526E-3</v>
      </c>
      <c r="AE4415" s="165">
        <v>18.7075</v>
      </c>
      <c r="AF4415">
        <f t="shared" si="140"/>
        <v>6.5717453692056586E-3</v>
      </c>
    </row>
    <row r="4416" spans="12:32">
      <c r="L4416" s="165">
        <v>17.763999999999999</v>
      </c>
      <c r="M4416">
        <f t="shared" si="141"/>
        <v>6.5411928209850832E-3</v>
      </c>
      <c r="AE4416" s="165">
        <v>18.7087</v>
      </c>
      <c r="AF4416">
        <f t="shared" si="140"/>
        <v>6.5717832251276182E-3</v>
      </c>
    </row>
    <row r="4417" spans="12:32">
      <c r="L4417" s="165">
        <v>14.222300000000001</v>
      </c>
      <c r="M4417">
        <f t="shared" si="141"/>
        <v>6.4127992082764224E-3</v>
      </c>
      <c r="AE4417" s="165">
        <v>18.7136</v>
      </c>
      <c r="AF4417">
        <f t="shared" si="140"/>
        <v>6.5719377769099287E-3</v>
      </c>
    </row>
    <row r="4418" spans="12:32">
      <c r="L4418" s="165">
        <v>14.2334</v>
      </c>
      <c r="M4418">
        <f t="shared" si="141"/>
        <v>6.4132345277597459E-3</v>
      </c>
      <c r="AE4418" s="165">
        <v>18.718499999999999</v>
      </c>
      <c r="AF4418">
        <f t="shared" si="140"/>
        <v>6.5720922860105571E-3</v>
      </c>
    </row>
    <row r="4419" spans="12:32">
      <c r="L4419" s="165">
        <v>29.1935</v>
      </c>
      <c r="M4419">
        <f t="shared" si="141"/>
        <v>6.8003923049835711E-3</v>
      </c>
      <c r="AE4419" s="165">
        <v>18.720700000000001</v>
      </c>
      <c r="AF4419">
        <f t="shared" si="140"/>
        <v>6.572161643559101E-3</v>
      </c>
    </row>
    <row r="4420" spans="12:32">
      <c r="L4420" s="165">
        <v>23.572399999999998</v>
      </c>
      <c r="M4420">
        <f t="shared" si="141"/>
        <v>6.7037025812109472E-3</v>
      </c>
      <c r="AE4420" s="165">
        <v>18.724499999999999</v>
      </c>
      <c r="AF4420">
        <f t="shared" si="140"/>
        <v>6.5722814226934221E-3</v>
      </c>
    </row>
    <row r="4421" spans="12:32">
      <c r="L4421" s="165">
        <v>13.3979</v>
      </c>
      <c r="M4421">
        <f t="shared" si="141"/>
        <v>6.3799054150285184E-3</v>
      </c>
      <c r="AE4421" s="165">
        <v>18.726700000000001</v>
      </c>
      <c r="AF4421">
        <f t="shared" ref="AF4421:AF4484" si="142">NORMDIST(AE4421,$N$9,$O$9,FALSE)</f>
        <v>6.5723507567736058E-3</v>
      </c>
    </row>
    <row r="4422" spans="12:32">
      <c r="L4422" s="165">
        <v>22.714400000000001</v>
      </c>
      <c r="M4422">
        <f t="shared" si="141"/>
        <v>6.6836103168687096E-3</v>
      </c>
      <c r="AE4422" s="165">
        <v>18.7288</v>
      </c>
      <c r="AF4422">
        <f t="shared" si="142"/>
        <v>6.5724169312769464E-3</v>
      </c>
    </row>
    <row r="4423" spans="12:32">
      <c r="L4423" s="165">
        <v>15.013999999999999</v>
      </c>
      <c r="M4423">
        <f t="shared" si="141"/>
        <v>6.4433378791418751E-3</v>
      </c>
      <c r="AE4423" s="165">
        <v>18.729399999999998</v>
      </c>
      <c r="AF4423">
        <f t="shared" si="142"/>
        <v>6.5724358368376709E-3</v>
      </c>
    </row>
    <row r="4424" spans="12:32">
      <c r="L4424" s="165">
        <v>16.102699999999999</v>
      </c>
      <c r="M4424">
        <f t="shared" si="141"/>
        <v>6.4836222567182774E-3</v>
      </c>
      <c r="AE4424" s="166">
        <v>18.7361</v>
      </c>
      <c r="AF4424">
        <f t="shared" si="142"/>
        <v>6.5726469054479108E-3</v>
      </c>
    </row>
    <row r="4425" spans="12:32">
      <c r="L4425" s="165">
        <v>11.6494</v>
      </c>
      <c r="M4425">
        <f t="shared" ref="M4425:M4488" si="143">NORMDIST(L4425,$N$9,$O$9,FALSE)</f>
        <v>6.306531968702879E-3</v>
      </c>
      <c r="AE4425" s="165">
        <v>18.737500000000001</v>
      </c>
      <c r="AF4425">
        <f t="shared" si="142"/>
        <v>6.5726909992540926E-3</v>
      </c>
    </row>
    <row r="4426" spans="12:32">
      <c r="L4426" s="165">
        <v>31.202999999999999</v>
      </c>
      <c r="M4426">
        <f t="shared" si="143"/>
        <v>6.8199307944666575E-3</v>
      </c>
      <c r="AE4426" s="166">
        <v>18.738299999999999</v>
      </c>
      <c r="AF4426">
        <f t="shared" si="142"/>
        <v>6.5727161941498595E-3</v>
      </c>
    </row>
    <row r="4427" spans="12:32">
      <c r="L4427" s="165">
        <v>19.9161</v>
      </c>
      <c r="M4427">
        <f t="shared" si="143"/>
        <v>6.6085678415343076E-3</v>
      </c>
      <c r="AE4427" s="165">
        <v>18.744199999999999</v>
      </c>
      <c r="AF4427">
        <f t="shared" si="142"/>
        <v>6.572901971356542E-3</v>
      </c>
    </row>
    <row r="4428" spans="12:32">
      <c r="L4428" s="165">
        <v>18.283200000000001</v>
      </c>
      <c r="M4428">
        <f t="shared" si="143"/>
        <v>6.5582000380594949E-3</v>
      </c>
      <c r="AE4428" s="165">
        <v>18.746500000000001</v>
      </c>
      <c r="AF4428">
        <f t="shared" si="142"/>
        <v>6.5729743762086333E-3</v>
      </c>
    </row>
    <row r="4429" spans="12:32">
      <c r="L4429" s="165">
        <v>16.3612</v>
      </c>
      <c r="M4429">
        <f t="shared" si="143"/>
        <v>6.4928924303315561E-3</v>
      </c>
      <c r="AE4429" s="165">
        <v>18.748699999999999</v>
      </c>
      <c r="AF4429">
        <f t="shared" si="142"/>
        <v>6.5730436242198509E-3</v>
      </c>
    </row>
    <row r="4430" spans="12:32">
      <c r="L4430" s="165">
        <v>13.6432</v>
      </c>
      <c r="M4430">
        <f t="shared" si="143"/>
        <v>6.3898084941107743E-3</v>
      </c>
      <c r="AE4430" s="165">
        <v>18.750599999999999</v>
      </c>
      <c r="AF4430">
        <f t="shared" si="142"/>
        <v>6.5731034223927677E-3</v>
      </c>
    </row>
    <row r="4431" spans="12:32">
      <c r="L4431" s="165">
        <v>6.1156699999999997</v>
      </c>
      <c r="M4431">
        <f t="shared" si="143"/>
        <v>6.0439810524950096E-3</v>
      </c>
      <c r="AE4431" s="165">
        <v>18.755299999999998</v>
      </c>
      <c r="AF4431">
        <f t="shared" si="142"/>
        <v>6.5732513166014859E-3</v>
      </c>
    </row>
    <row r="4432" spans="12:32">
      <c r="L4432" s="165">
        <v>15.4838</v>
      </c>
      <c r="M4432">
        <f t="shared" si="143"/>
        <v>6.460966452472067E-3</v>
      </c>
      <c r="AE4432" s="166">
        <v>18.7563</v>
      </c>
      <c r="AF4432">
        <f t="shared" si="142"/>
        <v>6.57328277838495E-3</v>
      </c>
    </row>
    <row r="4433" spans="12:32">
      <c r="L4433" s="165">
        <v>14.1153</v>
      </c>
      <c r="M4433">
        <f t="shared" si="143"/>
        <v>6.4085925151599315E-3</v>
      </c>
      <c r="AE4433" s="165">
        <v>18.7576</v>
      </c>
      <c r="AF4433">
        <f t="shared" si="142"/>
        <v>6.5733236760441181E-3</v>
      </c>
    </row>
    <row r="4434" spans="12:32">
      <c r="L4434" s="165">
        <v>14.8773</v>
      </c>
      <c r="M4434">
        <f t="shared" si="143"/>
        <v>6.4381391092072845E-3</v>
      </c>
      <c r="AE4434" s="165">
        <v>18.762799999999999</v>
      </c>
      <c r="AF4434">
        <f t="shared" si="142"/>
        <v>6.5734872366176138E-3</v>
      </c>
    </row>
    <row r="4435" spans="12:32">
      <c r="L4435" s="165">
        <v>13.798</v>
      </c>
      <c r="M4435">
        <f t="shared" si="143"/>
        <v>6.3960077426462713E-3</v>
      </c>
      <c r="AE4435" s="165">
        <v>18.763000000000002</v>
      </c>
      <c r="AF4435">
        <f t="shared" si="142"/>
        <v>6.573493526448271E-3</v>
      </c>
    </row>
    <row r="4436" spans="12:32">
      <c r="L4436" s="165">
        <v>9.2747700000000002</v>
      </c>
      <c r="M4436">
        <f t="shared" si="143"/>
        <v>6.1993188736382829E-3</v>
      </c>
      <c r="AE4436" s="165">
        <v>18.767800000000001</v>
      </c>
      <c r="AF4436">
        <f t="shared" si="142"/>
        <v>6.5736444610355804E-3</v>
      </c>
    </row>
    <row r="4437" spans="12:32">
      <c r="L4437" s="165">
        <v>20.884699999999999</v>
      </c>
      <c r="M4437">
        <f t="shared" si="143"/>
        <v>6.6361729319179014E-3</v>
      </c>
      <c r="AE4437" s="165">
        <v>18.776199999999999</v>
      </c>
      <c r="AF4437">
        <f t="shared" si="142"/>
        <v>6.5739084979268055E-3</v>
      </c>
    </row>
    <row r="4438" spans="12:32">
      <c r="L4438" s="165">
        <v>27.755099999999999</v>
      </c>
      <c r="M4438">
        <f t="shared" si="143"/>
        <v>6.7815033133770877E-3</v>
      </c>
      <c r="AE4438" s="165">
        <v>18.781099999999999</v>
      </c>
      <c r="AF4438">
        <f t="shared" si="142"/>
        <v>6.5740624614674982E-3</v>
      </c>
    </row>
    <row r="4439" spans="12:32">
      <c r="L4439" s="165">
        <v>27.2896</v>
      </c>
      <c r="M4439">
        <f t="shared" si="143"/>
        <v>6.7745204271264401E-3</v>
      </c>
      <c r="AE4439" s="166">
        <v>18.783200000000001</v>
      </c>
      <c r="AF4439">
        <f t="shared" si="142"/>
        <v>6.5741284327630496E-3</v>
      </c>
    </row>
    <row r="4440" spans="12:32">
      <c r="L4440" s="165">
        <v>15.1142</v>
      </c>
      <c r="M4440">
        <f t="shared" si="143"/>
        <v>6.4471287418328615E-3</v>
      </c>
      <c r="AE4440" s="165">
        <v>18.784300000000002</v>
      </c>
      <c r="AF4440">
        <f t="shared" si="142"/>
        <v>6.5741629860239809E-3</v>
      </c>
    </row>
    <row r="4441" spans="12:32">
      <c r="L4441" s="165">
        <v>45.169800000000002</v>
      </c>
      <c r="M4441">
        <f t="shared" si="143"/>
        <v>6.7331451593860862E-3</v>
      </c>
      <c r="AE4441" s="165">
        <v>18.7849</v>
      </c>
      <c r="AF4441">
        <f t="shared" si="142"/>
        <v>6.5741818323496373E-3</v>
      </c>
    </row>
    <row r="4442" spans="12:32">
      <c r="L4442" s="165">
        <v>11.9411</v>
      </c>
      <c r="M4442">
        <f t="shared" si="143"/>
        <v>6.3191079385925388E-3</v>
      </c>
      <c r="AE4442" s="165">
        <v>18.785799999999998</v>
      </c>
      <c r="AF4442">
        <f t="shared" si="142"/>
        <v>6.5742101006368977E-3</v>
      </c>
    </row>
    <row r="4443" spans="12:32">
      <c r="L4443" s="165">
        <v>15.751899999999999</v>
      </c>
      <c r="M4443">
        <f t="shared" si="143"/>
        <v>6.4708602525899777E-3</v>
      </c>
      <c r="AE4443" s="166">
        <v>18.787400000000002</v>
      </c>
      <c r="AF4443">
        <f t="shared" si="142"/>
        <v>6.5742603518105696E-3</v>
      </c>
    </row>
    <row r="4444" spans="12:32">
      <c r="L4444" s="165">
        <v>17.746700000000001</v>
      </c>
      <c r="M4444">
        <f t="shared" si="143"/>
        <v>6.5406179827381559E-3</v>
      </c>
      <c r="AE4444" s="165">
        <v>18.788799999999998</v>
      </c>
      <c r="AF4444">
        <f t="shared" si="142"/>
        <v>6.5743043178502613E-3</v>
      </c>
    </row>
    <row r="4445" spans="12:32">
      <c r="L4445" s="165">
        <v>11.5047</v>
      </c>
      <c r="M4445">
        <f t="shared" si="143"/>
        <v>6.3002444658172693E-3</v>
      </c>
      <c r="AE4445" s="165">
        <v>18.790099999999999</v>
      </c>
      <c r="AF4445">
        <f t="shared" si="142"/>
        <v>6.5743451403351885E-3</v>
      </c>
    </row>
    <row r="4446" spans="12:32">
      <c r="L4446" s="165">
        <v>13.4084</v>
      </c>
      <c r="M4446">
        <f t="shared" si="143"/>
        <v>6.3803313075998774E-3</v>
      </c>
      <c r="AE4446" s="165">
        <v>18.790600000000001</v>
      </c>
      <c r="AF4446">
        <f t="shared" si="142"/>
        <v>6.5743608404900556E-3</v>
      </c>
    </row>
    <row r="4447" spans="12:32">
      <c r="L4447" s="165">
        <v>80.116200000000006</v>
      </c>
      <c r="M4447">
        <f t="shared" si="143"/>
        <v>5.0740269014987651E-3</v>
      </c>
      <c r="AE4447" s="165">
        <v>18.7959</v>
      </c>
      <c r="AF4447">
        <f t="shared" si="142"/>
        <v>6.5745272347763634E-3</v>
      </c>
    </row>
    <row r="4448" spans="12:32">
      <c r="L4448" s="165">
        <v>37.813000000000002</v>
      </c>
      <c r="M4448">
        <f t="shared" si="143"/>
        <v>6.8272705226854434E-3</v>
      </c>
      <c r="AE4448" s="165">
        <v>18.799099999999999</v>
      </c>
      <c r="AF4448">
        <f t="shared" si="142"/>
        <v>6.5746276750449544E-3</v>
      </c>
    </row>
    <row r="4449" spans="12:32">
      <c r="L4449" s="165">
        <v>12.945399999999999</v>
      </c>
      <c r="M4449">
        <f t="shared" si="143"/>
        <v>6.3613828605669871E-3</v>
      </c>
      <c r="AE4449" s="165">
        <v>18.805</v>
      </c>
      <c r="AF4449">
        <f t="shared" si="142"/>
        <v>6.5748128140062298E-3</v>
      </c>
    </row>
    <row r="4450" spans="12:32">
      <c r="L4450" s="165">
        <v>139.95099999999999</v>
      </c>
      <c r="M4450">
        <f t="shared" si="143"/>
        <v>1.3599321659089521E-3</v>
      </c>
      <c r="AE4450" s="165">
        <v>18.805700000000002</v>
      </c>
      <c r="AF4450">
        <f t="shared" si="142"/>
        <v>6.5748347755337135E-3</v>
      </c>
    </row>
    <row r="4451" spans="12:32">
      <c r="L4451" s="165">
        <v>14.1067</v>
      </c>
      <c r="M4451">
        <f t="shared" si="143"/>
        <v>6.4082535919642797E-3</v>
      </c>
      <c r="AE4451" s="165">
        <v>18.810700000000001</v>
      </c>
      <c r="AF4451">
        <f t="shared" si="142"/>
        <v>6.5749916182195204E-3</v>
      </c>
    </row>
    <row r="4452" spans="12:32">
      <c r="L4452" s="165"/>
      <c r="M4452">
        <f t="shared" si="143"/>
        <v>5.7065367181851909E-3</v>
      </c>
      <c r="AE4452" s="165">
        <v>18.8141</v>
      </c>
      <c r="AF4452">
        <f t="shared" si="142"/>
        <v>6.5750982458236467E-3</v>
      </c>
    </row>
    <row r="4453" spans="12:32">
      <c r="L4453" s="165"/>
      <c r="M4453">
        <f t="shared" si="143"/>
        <v>5.7065367181851909E-3</v>
      </c>
      <c r="AE4453" s="165">
        <v>18.815100000000001</v>
      </c>
      <c r="AF4453">
        <f t="shared" si="142"/>
        <v>6.5751296029669098E-3</v>
      </c>
    </row>
    <row r="4454" spans="12:32">
      <c r="L4454" s="165"/>
      <c r="M4454">
        <f t="shared" si="143"/>
        <v>5.7065367181851909E-3</v>
      </c>
      <c r="AE4454" s="166">
        <v>18.815899999999999</v>
      </c>
      <c r="AF4454">
        <f t="shared" si="142"/>
        <v>6.5751546873996335E-3</v>
      </c>
    </row>
    <row r="4455" spans="12:32">
      <c r="L4455" s="165"/>
      <c r="M4455">
        <f t="shared" si="143"/>
        <v>5.7065367181851909E-3</v>
      </c>
      <c r="AE4455" s="165">
        <v>18.818200000000001</v>
      </c>
      <c r="AF4455">
        <f t="shared" si="142"/>
        <v>6.5752267987964613E-3</v>
      </c>
    </row>
    <row r="4456" spans="12:32">
      <c r="L4456" s="165"/>
      <c r="M4456">
        <f t="shared" si="143"/>
        <v>5.7065367181851909E-3</v>
      </c>
      <c r="AE4456" s="165">
        <v>18.825500000000002</v>
      </c>
      <c r="AF4456">
        <f t="shared" si="142"/>
        <v>6.575455611709715E-3</v>
      </c>
    </row>
    <row r="4457" spans="12:32">
      <c r="L4457" s="165"/>
      <c r="M4457">
        <f t="shared" si="143"/>
        <v>5.7065367181851909E-3</v>
      </c>
      <c r="AE4457" s="165">
        <v>18.8262</v>
      </c>
      <c r="AF4457">
        <f t="shared" si="142"/>
        <v>6.5754775476882616E-3</v>
      </c>
    </row>
    <row r="4458" spans="12:32">
      <c r="L4458" s="165"/>
      <c r="M4458">
        <f t="shared" si="143"/>
        <v>5.7065367181851909E-3</v>
      </c>
      <c r="AE4458" s="165">
        <v>18.826599999999999</v>
      </c>
      <c r="AF4458">
        <f t="shared" si="142"/>
        <v>6.5754900821413916E-3</v>
      </c>
    </row>
    <row r="4459" spans="12:32">
      <c r="L4459" s="165"/>
      <c r="M4459">
        <f t="shared" si="143"/>
        <v>5.7065367181851909E-3</v>
      </c>
      <c r="AE4459" s="165">
        <v>18.828499999999998</v>
      </c>
      <c r="AF4459">
        <f t="shared" si="142"/>
        <v>6.5755496169028812E-3</v>
      </c>
    </row>
    <row r="4460" spans="12:32">
      <c r="L4460" s="165">
        <v>7.7730699999999997</v>
      </c>
      <c r="M4460">
        <f t="shared" si="143"/>
        <v>6.1272240355450666E-3</v>
      </c>
      <c r="AE4460" s="165">
        <v>18.832000000000001</v>
      </c>
      <c r="AF4460">
        <f t="shared" si="142"/>
        <v>6.5756592693720388E-3</v>
      </c>
    </row>
    <row r="4461" spans="12:32">
      <c r="L4461" s="165">
        <v>5.4654999999999996</v>
      </c>
      <c r="M4461">
        <f t="shared" si="143"/>
        <v>6.0103123943726277E-3</v>
      </c>
      <c r="AE4461" s="165">
        <v>18.832599999999999</v>
      </c>
      <c r="AF4461">
        <f t="shared" si="142"/>
        <v>6.5756780647477598E-3</v>
      </c>
    </row>
    <row r="4462" spans="12:32">
      <c r="L4462" s="165">
        <v>20.664899999999999</v>
      </c>
      <c r="M4462">
        <f t="shared" si="143"/>
        <v>6.6300586821090683E-3</v>
      </c>
      <c r="AE4462" s="165">
        <v>18.834099999999999</v>
      </c>
      <c r="AF4462">
        <f t="shared" si="142"/>
        <v>6.5757250503821803E-3</v>
      </c>
    </row>
    <row r="4463" spans="12:32">
      <c r="L4463" s="165">
        <v>6.3770100000000003</v>
      </c>
      <c r="M4463">
        <f t="shared" si="143"/>
        <v>6.0573556972757132E-3</v>
      </c>
      <c r="AE4463" s="165">
        <v>18.8352</v>
      </c>
      <c r="AF4463">
        <f t="shared" si="142"/>
        <v>6.5757595039673917E-3</v>
      </c>
    </row>
    <row r="4464" spans="12:32">
      <c r="L4464" s="165">
        <v>11.3665</v>
      </c>
      <c r="M4464">
        <f t="shared" si="143"/>
        <v>6.2942091380684987E-3</v>
      </c>
      <c r="AE4464" s="166">
        <v>18.837499999999999</v>
      </c>
      <c r="AF4464">
        <f t="shared" si="142"/>
        <v>6.5758315363184019E-3</v>
      </c>
    </row>
    <row r="4465" spans="12:32">
      <c r="L4465" s="165">
        <v>9.9914299999999994</v>
      </c>
      <c r="M4465">
        <f t="shared" si="143"/>
        <v>6.232568917694953E-3</v>
      </c>
      <c r="AE4465" s="165">
        <v>18.837900000000001</v>
      </c>
      <c r="AF4465">
        <f t="shared" si="142"/>
        <v>6.5758440627220636E-3</v>
      </c>
    </row>
    <row r="4466" spans="12:32">
      <c r="L4466" s="165">
        <v>6.4447000000000001</v>
      </c>
      <c r="M4466">
        <f t="shared" si="143"/>
        <v>6.0608048931042081E-3</v>
      </c>
      <c r="AE4466" s="165">
        <v>18.840699999999998</v>
      </c>
      <c r="AF4466">
        <f t="shared" si="142"/>
        <v>6.5759317395686539E-3</v>
      </c>
    </row>
    <row r="4467" spans="12:32">
      <c r="L4467" s="165">
        <v>20.848199999999999</v>
      </c>
      <c r="M4467">
        <f t="shared" si="143"/>
        <v>6.6351637239877043E-3</v>
      </c>
      <c r="AE4467" s="166">
        <v>18.840900000000001</v>
      </c>
      <c r="AF4467">
        <f t="shared" si="142"/>
        <v>6.5759380016662339E-3</v>
      </c>
    </row>
    <row r="4468" spans="12:32">
      <c r="L4468" s="165">
        <v>10.207100000000001</v>
      </c>
      <c r="M4468">
        <f t="shared" si="143"/>
        <v>6.2424257587180348E-3</v>
      </c>
      <c r="AE4468" s="165">
        <v>18.841699999999999</v>
      </c>
      <c r="AF4468">
        <f t="shared" si="142"/>
        <v>6.5759630493441145E-3</v>
      </c>
    </row>
    <row r="4469" spans="12:32">
      <c r="L4469" s="165">
        <v>18.3062</v>
      </c>
      <c r="M4469">
        <f t="shared" si="143"/>
        <v>6.5589424572883174E-3</v>
      </c>
      <c r="AE4469" s="165">
        <v>18.843800000000002</v>
      </c>
      <c r="AF4469">
        <f t="shared" si="142"/>
        <v>6.5760287940750152E-3</v>
      </c>
    </row>
    <row r="4470" spans="12:32">
      <c r="L4470" s="165">
        <v>14.8665</v>
      </c>
      <c r="M4470">
        <f t="shared" si="143"/>
        <v>6.4377270535228986E-3</v>
      </c>
      <c r="AE4470" s="165">
        <v>18.856300000000001</v>
      </c>
      <c r="AF4470">
        <f t="shared" si="142"/>
        <v>6.5764199692185422E-3</v>
      </c>
    </row>
    <row r="4471" spans="12:32">
      <c r="L4471" s="165">
        <v>18.031600000000001</v>
      </c>
      <c r="M4471">
        <f t="shared" si="143"/>
        <v>6.5500176881918169E-3</v>
      </c>
      <c r="AE4471" s="165">
        <v>18.860900000000001</v>
      </c>
      <c r="AF4471">
        <f t="shared" si="142"/>
        <v>6.5765638516074578E-3</v>
      </c>
    </row>
    <row r="4472" spans="12:32">
      <c r="L4472" s="165">
        <v>19.816600000000001</v>
      </c>
      <c r="M4472">
        <f t="shared" si="143"/>
        <v>6.6056355750873695E-3</v>
      </c>
      <c r="AE4472" s="165">
        <v>18.8629</v>
      </c>
      <c r="AF4472">
        <f t="shared" si="142"/>
        <v>6.5766263974092465E-3</v>
      </c>
    </row>
    <row r="4473" spans="12:32">
      <c r="L4473" s="165">
        <v>17.9619</v>
      </c>
      <c r="M4473">
        <f t="shared" si="143"/>
        <v>6.5477312423861383E-3</v>
      </c>
      <c r="AE4473" s="165">
        <v>18.867799999999999</v>
      </c>
      <c r="AF4473">
        <f t="shared" si="142"/>
        <v>6.5767796045038129E-3</v>
      </c>
    </row>
    <row r="4474" spans="12:32">
      <c r="L4474" s="165">
        <v>21.143699999999999</v>
      </c>
      <c r="M4474">
        <f t="shared" si="143"/>
        <v>6.6432639522146291E-3</v>
      </c>
      <c r="AE4474" s="165">
        <v>18.868099999999998</v>
      </c>
      <c r="AF4474">
        <f t="shared" si="142"/>
        <v>6.5767889831402256E-3</v>
      </c>
    </row>
    <row r="4475" spans="12:32">
      <c r="L4475" s="165">
        <v>13.4161</v>
      </c>
      <c r="M4475">
        <f t="shared" si="143"/>
        <v>6.3806435156573806E-3</v>
      </c>
      <c r="AE4475" s="166">
        <v>18.8691</v>
      </c>
      <c r="AF4475">
        <f t="shared" si="142"/>
        <v>6.576820244103416E-3</v>
      </c>
    </row>
    <row r="4476" spans="12:32">
      <c r="L4476" s="165">
        <v>22.241299999999999</v>
      </c>
      <c r="M4476">
        <f t="shared" si="143"/>
        <v>6.6719405813163079E-3</v>
      </c>
      <c r="AE4476" s="165">
        <v>18.872399999999999</v>
      </c>
      <c r="AF4476">
        <f t="shared" si="142"/>
        <v>6.5769233926395625E-3</v>
      </c>
    </row>
    <row r="4477" spans="12:32">
      <c r="L4477" s="165">
        <v>17.5397</v>
      </c>
      <c r="M4477">
        <f t="shared" si="143"/>
        <v>6.5336992561340276E-3</v>
      </c>
      <c r="AE4477" s="165">
        <v>18.873899999999999</v>
      </c>
      <c r="AF4477">
        <f t="shared" si="142"/>
        <v>6.5769702719228875E-3</v>
      </c>
    </row>
    <row r="4478" spans="12:32">
      <c r="L4478" s="165">
        <v>10.6708</v>
      </c>
      <c r="M4478">
        <f t="shared" si="143"/>
        <v>6.2633816404130144E-3</v>
      </c>
      <c r="AE4478" s="166">
        <v>18.875499999999999</v>
      </c>
      <c r="AF4478">
        <f t="shared" si="142"/>
        <v>6.5770202720724586E-3</v>
      </c>
    </row>
    <row r="4479" spans="12:32">
      <c r="L4479" s="165">
        <v>11.623900000000001</v>
      </c>
      <c r="M4479">
        <f t="shared" si="143"/>
        <v>6.3054263004929285E-3</v>
      </c>
      <c r="AE4479" s="178">
        <v>18.8764</v>
      </c>
      <c r="AF4479">
        <f t="shared" si="142"/>
        <v>6.5770483951518221E-3</v>
      </c>
    </row>
    <row r="4480" spans="12:32">
      <c r="L4480" s="165">
        <v>12.334899999999999</v>
      </c>
      <c r="M4480">
        <f t="shared" si="143"/>
        <v>6.3358744843209653E-3</v>
      </c>
      <c r="AE4480" s="165">
        <v>18.880400000000002</v>
      </c>
      <c r="AF4480">
        <f t="shared" si="142"/>
        <v>6.5771733691513375E-3</v>
      </c>
    </row>
    <row r="4481" spans="12:32">
      <c r="L4481" s="165">
        <v>264.49599999999998</v>
      </c>
      <c r="M4481">
        <f t="shared" si="143"/>
        <v>3.0172999217340963E-6</v>
      </c>
      <c r="AE4481" s="165">
        <v>18.884499999999999</v>
      </c>
      <c r="AF4481">
        <f t="shared" si="142"/>
        <v>6.5773014379081627E-3</v>
      </c>
    </row>
    <row r="4482" spans="12:32">
      <c r="L4482" s="165">
        <v>268.697</v>
      </c>
      <c r="M4482">
        <f t="shared" si="143"/>
        <v>2.2679182217176515E-6</v>
      </c>
      <c r="AE4482" s="166">
        <v>18.8904</v>
      </c>
      <c r="AF4482">
        <f t="shared" si="142"/>
        <v>6.5774856793956137E-3</v>
      </c>
    </row>
    <row r="4483" spans="12:32">
      <c r="L4483" s="165">
        <v>10.712300000000001</v>
      </c>
      <c r="M4483">
        <f t="shared" si="143"/>
        <v>6.2652412882967263E-3</v>
      </c>
      <c r="AE4483" s="165">
        <v>18.891400000000001</v>
      </c>
      <c r="AF4483">
        <f t="shared" si="142"/>
        <v>6.5775169006171636E-3</v>
      </c>
    </row>
    <row r="4484" spans="12:32">
      <c r="L4484" s="165">
        <v>15.9598</v>
      </c>
      <c r="M4484">
        <f t="shared" si="143"/>
        <v>6.4784488065759852E-3</v>
      </c>
      <c r="AE4484" s="165">
        <v>18.898900000000001</v>
      </c>
      <c r="AF4484">
        <f t="shared" si="142"/>
        <v>6.5777510029613965E-3</v>
      </c>
    </row>
    <row r="4485" spans="12:32">
      <c r="L4485" s="165">
        <v>15.0124</v>
      </c>
      <c r="M4485">
        <f t="shared" si="143"/>
        <v>6.4432772104662233E-3</v>
      </c>
      <c r="AE4485" s="165">
        <v>18.905100000000001</v>
      </c>
      <c r="AF4485">
        <f t="shared" ref="AF4485:AF4548" si="144">NORMDIST(AE4485,$N$9,$O$9,FALSE)</f>
        <v>6.5779444518573376E-3</v>
      </c>
    </row>
    <row r="4486" spans="12:32">
      <c r="L4486" s="165">
        <v>24.833300000000001</v>
      </c>
      <c r="M4486">
        <f t="shared" si="143"/>
        <v>6.7306997948498783E-3</v>
      </c>
      <c r="AE4486" s="165">
        <v>18.9055</v>
      </c>
      <c r="AF4486">
        <f t="shared" si="144"/>
        <v>6.5779569300780201E-3</v>
      </c>
    </row>
    <row r="4487" spans="12:32">
      <c r="L4487" s="165">
        <v>10.6767</v>
      </c>
      <c r="M4487">
        <f t="shared" si="143"/>
        <v>6.263646183505586E-3</v>
      </c>
      <c r="AE4487" s="165">
        <v>18.906700000000001</v>
      </c>
      <c r="AF4487">
        <f t="shared" si="144"/>
        <v>6.5779943630285519E-3</v>
      </c>
    </row>
    <row r="4488" spans="12:32">
      <c r="L4488" s="165">
        <v>23.948499999999999</v>
      </c>
      <c r="M4488">
        <f t="shared" si="143"/>
        <v>6.7120717263207917E-3</v>
      </c>
      <c r="AE4488" s="165">
        <v>18.914300000000001</v>
      </c>
      <c r="AF4488">
        <f t="shared" si="144"/>
        <v>6.5782313787612311E-3</v>
      </c>
    </row>
    <row r="4489" spans="12:32">
      <c r="L4489" s="165">
        <v>10.1036</v>
      </c>
      <c r="M4489">
        <f t="shared" ref="M4489:M4552" si="145">NORMDIST(L4489,$N$9,$O$9,FALSE)</f>
        <v>6.2377041462661513E-3</v>
      </c>
      <c r="AE4489" s="166">
        <v>18.917000000000002</v>
      </c>
      <c r="AF4489">
        <f t="shared" si="144"/>
        <v>6.5783155569260291E-3</v>
      </c>
    </row>
    <row r="4490" spans="12:32">
      <c r="L4490" s="165">
        <v>11.5932</v>
      </c>
      <c r="M4490">
        <f t="shared" si="145"/>
        <v>6.3040938235874467E-3</v>
      </c>
      <c r="AE4490" s="165">
        <v>18.917100000000001</v>
      </c>
      <c r="AF4490">
        <f t="shared" si="144"/>
        <v>6.5783186743862011E-3</v>
      </c>
    </row>
    <row r="4491" spans="12:32">
      <c r="L4491" s="165">
        <v>12.138</v>
      </c>
      <c r="M4491">
        <f t="shared" si="145"/>
        <v>6.3275216604451404E-3</v>
      </c>
      <c r="AE4491" s="165">
        <v>18.918800000000001</v>
      </c>
      <c r="AF4491">
        <f t="shared" si="144"/>
        <v>6.5783716684809021E-3</v>
      </c>
    </row>
    <row r="4492" spans="12:32">
      <c r="L4492" s="165">
        <v>18.0349</v>
      </c>
      <c r="M4492">
        <f t="shared" si="145"/>
        <v>6.5501257299403091E-3</v>
      </c>
      <c r="AE4492" s="165">
        <v>18.921800000000001</v>
      </c>
      <c r="AF4492">
        <f t="shared" si="144"/>
        <v>6.5784651749000393E-3</v>
      </c>
    </row>
    <row r="4493" spans="12:32">
      <c r="L4493" s="165">
        <v>15.3407</v>
      </c>
      <c r="M4493">
        <f t="shared" si="145"/>
        <v>6.4556360205419968E-3</v>
      </c>
      <c r="AE4493" s="165">
        <v>18.9222</v>
      </c>
      <c r="AF4493">
        <f t="shared" si="144"/>
        <v>6.5784776412099871E-3</v>
      </c>
    </row>
    <row r="4494" spans="12:32">
      <c r="L4494" s="165">
        <v>10.019299999999999</v>
      </c>
      <c r="M4494">
        <f t="shared" si="145"/>
        <v>6.2338465822710442E-3</v>
      </c>
      <c r="AE4494" s="165">
        <v>18.923100000000002</v>
      </c>
      <c r="AF4494">
        <f t="shared" si="144"/>
        <v>6.5785056893641544E-3</v>
      </c>
    </row>
    <row r="4495" spans="12:32">
      <c r="L4495" s="165">
        <v>13.318899999999999</v>
      </c>
      <c r="M4495">
        <f t="shared" si="145"/>
        <v>6.376695374999501E-3</v>
      </c>
      <c r="AE4495" s="165">
        <v>18.927499999999998</v>
      </c>
      <c r="AF4495">
        <f t="shared" si="144"/>
        <v>6.5786427928798139E-3</v>
      </c>
    </row>
    <row r="4496" spans="12:32">
      <c r="L4496" s="165">
        <v>15.221399999999999</v>
      </c>
      <c r="M4496">
        <f t="shared" si="145"/>
        <v>6.4511658548057254E-3</v>
      </c>
      <c r="AE4496" s="165">
        <v>18.928599999999999</v>
      </c>
      <c r="AF4496">
        <f t="shared" si="144"/>
        <v>6.5786770633639875E-3</v>
      </c>
    </row>
    <row r="4497" spans="12:32">
      <c r="L4497" s="165">
        <v>16.678000000000001</v>
      </c>
      <c r="M4497">
        <f t="shared" si="145"/>
        <v>6.5040974286028454E-3</v>
      </c>
      <c r="AE4497" s="202">
        <v>18.932400000000001</v>
      </c>
      <c r="AF4497">
        <f t="shared" si="144"/>
        <v>6.5787954357052298E-3</v>
      </c>
    </row>
    <row r="4498" spans="12:32">
      <c r="L4498" s="165">
        <v>16.769100000000002</v>
      </c>
      <c r="M4498">
        <f t="shared" si="145"/>
        <v>6.5072876632891472E-3</v>
      </c>
      <c r="AE4498" s="165">
        <v>18.9343</v>
      </c>
      <c r="AF4498">
        <f t="shared" si="144"/>
        <v>6.5788546122180422E-3</v>
      </c>
    </row>
    <row r="4499" spans="12:32">
      <c r="L4499" s="165">
        <v>14.364599999999999</v>
      </c>
      <c r="M4499">
        <f t="shared" si="145"/>
        <v>6.4183645788378277E-3</v>
      </c>
      <c r="AE4499" s="165">
        <v>18.938500000000001</v>
      </c>
      <c r="AF4499">
        <f t="shared" si="144"/>
        <v>6.5789854006087604E-3</v>
      </c>
    </row>
    <row r="4500" spans="12:32">
      <c r="L4500" s="165">
        <v>19.072099999999999</v>
      </c>
      <c r="M4500">
        <f t="shared" si="145"/>
        <v>6.5831292873384743E-3</v>
      </c>
      <c r="AE4500" s="166">
        <v>18.943100000000001</v>
      </c>
      <c r="AF4500">
        <f t="shared" si="144"/>
        <v>6.5791286089343561E-3</v>
      </c>
    </row>
    <row r="4501" spans="12:32">
      <c r="L4501" s="203">
        <v>25.648499999999999</v>
      </c>
      <c r="M4501">
        <f t="shared" si="145"/>
        <v>6.7465360079982011E-3</v>
      </c>
      <c r="AE4501" s="165">
        <v>18.944099999999999</v>
      </c>
      <c r="AF4501">
        <f t="shared" si="144"/>
        <v>6.5791597361844123E-3</v>
      </c>
    </row>
    <row r="4502" spans="12:32">
      <c r="L4502" s="165">
        <v>11.436199999999999</v>
      </c>
      <c r="M4502">
        <f t="shared" si="145"/>
        <v>6.2972566940207976E-3</v>
      </c>
      <c r="AE4502" s="178">
        <v>18.945699999999999</v>
      </c>
      <c r="AF4502">
        <f t="shared" si="144"/>
        <v>6.579209536074067E-3</v>
      </c>
    </row>
    <row r="4503" spans="12:32">
      <c r="L4503" s="165">
        <v>13.3576</v>
      </c>
      <c r="M4503">
        <f t="shared" si="145"/>
        <v>6.3782691463352735E-3</v>
      </c>
      <c r="AE4503" s="165">
        <v>18.9495</v>
      </c>
      <c r="AF4503">
        <f t="shared" si="144"/>
        <v>6.579327792508971E-3</v>
      </c>
    </row>
    <row r="4504" spans="12:32">
      <c r="L4504" s="165">
        <v>20.636199999999999</v>
      </c>
      <c r="M4504">
        <f t="shared" si="145"/>
        <v>6.6292538018104434E-3</v>
      </c>
      <c r="AE4504" s="165">
        <v>18.950099999999999</v>
      </c>
      <c r="AF4504">
        <f t="shared" si="144"/>
        <v>6.5793464622227937E-3</v>
      </c>
    </row>
    <row r="4505" spans="12:32">
      <c r="L4505" s="165">
        <v>14.2486</v>
      </c>
      <c r="M4505">
        <f t="shared" si="145"/>
        <v>6.4138303125735119E-3</v>
      </c>
      <c r="AE4505" s="165">
        <v>18.955200000000001</v>
      </c>
      <c r="AF4505">
        <f t="shared" si="144"/>
        <v>6.5795051288590027E-3</v>
      </c>
    </row>
    <row r="4506" spans="12:32">
      <c r="L4506" s="165">
        <v>36.381100000000004</v>
      </c>
      <c r="M4506">
        <f t="shared" si="145"/>
        <v>6.8331113300193081E-3</v>
      </c>
      <c r="AE4506" s="165">
        <v>18.9572</v>
      </c>
      <c r="AF4506">
        <f t="shared" si="144"/>
        <v>6.5795673384019789E-3</v>
      </c>
    </row>
    <row r="4507" spans="12:32">
      <c r="L4507" s="165">
        <v>20.5641</v>
      </c>
      <c r="M4507">
        <f t="shared" si="145"/>
        <v>6.6272251478465723E-3</v>
      </c>
      <c r="AE4507" s="165">
        <v>18.9634</v>
      </c>
      <c r="AF4507">
        <f t="shared" si="144"/>
        <v>6.5797601426296854E-3</v>
      </c>
    </row>
    <row r="4508" spans="12:32">
      <c r="L4508" s="165">
        <v>16.386399999999998</v>
      </c>
      <c r="M4508">
        <f t="shared" si="145"/>
        <v>6.4937900330603541E-3</v>
      </c>
      <c r="AE4508" s="165">
        <v>18.9665</v>
      </c>
      <c r="AF4508">
        <f t="shared" si="144"/>
        <v>6.5798565190221935E-3</v>
      </c>
    </row>
    <row r="4509" spans="12:32">
      <c r="L4509" s="165">
        <v>16.3903</v>
      </c>
      <c r="M4509">
        <f t="shared" si="145"/>
        <v>6.4939288506942984E-3</v>
      </c>
      <c r="AE4509" s="165">
        <v>18.9696</v>
      </c>
      <c r="AF4509">
        <f t="shared" si="144"/>
        <v>6.5799528782660771E-3</v>
      </c>
    </row>
    <row r="4510" spans="12:32">
      <c r="L4510" s="165">
        <v>29.308800000000002</v>
      </c>
      <c r="M4510">
        <f t="shared" si="145"/>
        <v>6.8017298683959422E-3</v>
      </c>
      <c r="AE4510" s="165">
        <v>18.9712</v>
      </c>
      <c r="AF4510">
        <f t="shared" si="144"/>
        <v>6.5800026053595547E-3</v>
      </c>
    </row>
    <row r="4511" spans="12:32">
      <c r="L4511" s="165">
        <v>10.5084</v>
      </c>
      <c r="M4511">
        <f t="shared" si="145"/>
        <v>6.2560792697048369E-3</v>
      </c>
      <c r="AE4511" s="165">
        <v>18.972100000000001</v>
      </c>
      <c r="AF4511">
        <f t="shared" si="144"/>
        <v>6.5800305748419897E-3</v>
      </c>
    </row>
    <row r="4512" spans="12:32">
      <c r="L4512" s="165">
        <v>15.521599999999999</v>
      </c>
      <c r="M4512">
        <f t="shared" si="145"/>
        <v>6.4623687404983914E-3</v>
      </c>
      <c r="AE4512" s="165">
        <v>18.9756</v>
      </c>
      <c r="AF4512">
        <f t="shared" si="144"/>
        <v>6.580139331309816E-3</v>
      </c>
    </row>
    <row r="4513" spans="12:32">
      <c r="L4513" s="165">
        <v>25.6248</v>
      </c>
      <c r="M4513">
        <f t="shared" si="145"/>
        <v>6.7460936543739221E-3</v>
      </c>
      <c r="AE4513" s="165">
        <v>18.981999999999999</v>
      </c>
      <c r="AF4513">
        <f t="shared" si="144"/>
        <v>6.5803381437394776E-3</v>
      </c>
    </row>
    <row r="4514" spans="12:32">
      <c r="L4514" s="165">
        <v>15.2599</v>
      </c>
      <c r="M4514">
        <f t="shared" si="145"/>
        <v>6.4526110556156445E-3</v>
      </c>
      <c r="AE4514" s="166">
        <v>18.982500000000002</v>
      </c>
      <c r="AF4514">
        <f t="shared" si="144"/>
        <v>6.5803536728817344E-3</v>
      </c>
    </row>
    <row r="4515" spans="12:32">
      <c r="L4515" s="165">
        <v>21.4588</v>
      </c>
      <c r="M4515">
        <f t="shared" si="145"/>
        <v>6.6517245238353158E-3</v>
      </c>
      <c r="AE4515" s="166">
        <v>18.983799999999999</v>
      </c>
      <c r="AF4515">
        <f t="shared" si="144"/>
        <v>6.5803940465632843E-3</v>
      </c>
    </row>
    <row r="4516" spans="12:32">
      <c r="L4516" s="165">
        <v>13.605600000000001</v>
      </c>
      <c r="M4516">
        <f t="shared" si="145"/>
        <v>6.3882968582180157E-3</v>
      </c>
      <c r="AE4516" s="165">
        <v>18.9877</v>
      </c>
      <c r="AF4516">
        <f t="shared" si="144"/>
        <v>6.5805151495086324E-3</v>
      </c>
    </row>
    <row r="4517" spans="12:32">
      <c r="L4517" s="165">
        <v>9.6399699999999999</v>
      </c>
      <c r="M4517">
        <f t="shared" si="145"/>
        <v>6.2163575077605338E-3</v>
      </c>
      <c r="AE4517" s="165">
        <v>18.989799999999999</v>
      </c>
      <c r="AF4517">
        <f t="shared" si="144"/>
        <v>6.5805803475413628E-3</v>
      </c>
    </row>
    <row r="4518" spans="12:32">
      <c r="L4518" s="165">
        <v>22.4514</v>
      </c>
      <c r="M4518">
        <f t="shared" si="145"/>
        <v>6.6771746499992603E-3</v>
      </c>
      <c r="AE4518" s="165">
        <v>18.993600000000001</v>
      </c>
      <c r="AF4518">
        <f t="shared" si="144"/>
        <v>6.5806983049230341E-3</v>
      </c>
    </row>
    <row r="4519" spans="12:32">
      <c r="L4519" s="165">
        <v>11.480399999999999</v>
      </c>
      <c r="M4519">
        <f t="shared" si="145"/>
        <v>6.2991854008589629E-3</v>
      </c>
      <c r="AE4519" s="165">
        <v>18.994499999999999</v>
      </c>
      <c r="AF4519">
        <f t="shared" si="144"/>
        <v>6.5807262384220419E-3</v>
      </c>
    </row>
    <row r="4520" spans="12:32">
      <c r="L4520" s="165">
        <v>107.238</v>
      </c>
      <c r="M4520">
        <f t="shared" si="145"/>
        <v>3.1820146600017663E-3</v>
      </c>
      <c r="AE4520" s="165">
        <v>18.995799999999999</v>
      </c>
      <c r="AF4520">
        <f t="shared" si="144"/>
        <v>6.5807665842566535E-3</v>
      </c>
    </row>
    <row r="4521" spans="12:32">
      <c r="L4521" s="165">
        <v>16.334299999999999</v>
      </c>
      <c r="M4521">
        <f t="shared" si="145"/>
        <v>6.4919330766645029E-3</v>
      </c>
      <c r="AE4521" s="166">
        <v>19.0001</v>
      </c>
      <c r="AF4521">
        <f t="shared" si="144"/>
        <v>6.5809000143688661E-3</v>
      </c>
    </row>
    <row r="4522" spans="12:32">
      <c r="L4522" s="165">
        <v>87.798199999999994</v>
      </c>
      <c r="M4522">
        <f t="shared" si="145"/>
        <v>4.5443538753309788E-3</v>
      </c>
      <c r="AE4522" s="165">
        <v>19.006599999999999</v>
      </c>
      <c r="AF4522">
        <f t="shared" si="144"/>
        <v>6.5811016483835853E-3</v>
      </c>
    </row>
    <row r="4523" spans="12:32">
      <c r="L4523" s="165">
        <v>28.558800000000002</v>
      </c>
      <c r="M4523">
        <f t="shared" si="145"/>
        <v>6.7925594782630629E-3</v>
      </c>
      <c r="AE4523" s="165">
        <v>19.008099999999999</v>
      </c>
      <c r="AF4523">
        <f t="shared" si="144"/>
        <v>6.5811481685971755E-3</v>
      </c>
    </row>
    <row r="4524" spans="12:32">
      <c r="L4524" s="165">
        <v>36.995199999999997</v>
      </c>
      <c r="M4524">
        <f t="shared" si="145"/>
        <v>6.8311092327791633E-3</v>
      </c>
      <c r="AE4524" s="165">
        <v>19.0108</v>
      </c>
      <c r="AF4524">
        <f t="shared" si="144"/>
        <v>6.581231894857425E-3</v>
      </c>
    </row>
    <row r="4525" spans="12:32">
      <c r="L4525" s="165">
        <v>18.210699999999999</v>
      </c>
      <c r="M4525">
        <f t="shared" si="145"/>
        <v>6.5558536918226768E-3</v>
      </c>
      <c r="AE4525" s="165">
        <v>19.0152</v>
      </c>
      <c r="AF4525">
        <f t="shared" si="144"/>
        <v>6.5813683097600256E-3</v>
      </c>
    </row>
    <row r="4526" spans="12:32">
      <c r="L4526" s="165">
        <v>34.3416</v>
      </c>
      <c r="M4526">
        <f t="shared" si="145"/>
        <v>6.8343342899267112E-3</v>
      </c>
      <c r="AE4526" s="165">
        <v>19.015699999999999</v>
      </c>
      <c r="AF4526">
        <f t="shared" si="144"/>
        <v>6.5813838092659976E-3</v>
      </c>
    </row>
    <row r="4527" spans="12:32">
      <c r="L4527" s="165">
        <v>24.273800000000001</v>
      </c>
      <c r="M4527">
        <f t="shared" si="145"/>
        <v>6.7190938766362182E-3</v>
      </c>
      <c r="AE4527" s="165">
        <v>19.015999999999998</v>
      </c>
      <c r="AF4527">
        <f t="shared" si="144"/>
        <v>6.5813931087552882E-3</v>
      </c>
    </row>
    <row r="4528" spans="12:32">
      <c r="L4528" s="165">
        <v>14.516500000000001</v>
      </c>
      <c r="M4528">
        <f t="shared" si="145"/>
        <v>6.424268602232208E-3</v>
      </c>
      <c r="AE4528" s="165">
        <v>19.018000000000001</v>
      </c>
      <c r="AF4528">
        <f t="shared" si="144"/>
        <v>6.5814551012432438E-3</v>
      </c>
    </row>
    <row r="4529" spans="12:32">
      <c r="L4529" s="165">
        <v>23.231999999999999</v>
      </c>
      <c r="M4529">
        <f t="shared" si="145"/>
        <v>6.6958971658490057E-3</v>
      </c>
      <c r="AE4529" s="165">
        <v>19.019200000000001</v>
      </c>
      <c r="AF4529">
        <f t="shared" si="144"/>
        <v>6.5814922933072409E-3</v>
      </c>
    </row>
    <row r="4530" spans="12:32">
      <c r="L4530" s="165">
        <v>16.282900000000001</v>
      </c>
      <c r="M4530">
        <f t="shared" si="145"/>
        <v>6.490096522993578E-3</v>
      </c>
      <c r="AE4530" s="165">
        <v>19.0215</v>
      </c>
      <c r="AF4530">
        <f t="shared" si="144"/>
        <v>6.5815635709084424E-3</v>
      </c>
    </row>
    <row r="4531" spans="12:32">
      <c r="L4531" s="165">
        <v>17.517099999999999</v>
      </c>
      <c r="M4531">
        <f t="shared" si="145"/>
        <v>6.5329393464827962E-3</v>
      </c>
      <c r="AE4531" s="165">
        <v>19.023800000000001</v>
      </c>
      <c r="AF4531">
        <f t="shared" si="144"/>
        <v>6.5816348390621178E-3</v>
      </c>
    </row>
    <row r="4532" spans="12:32">
      <c r="L4532" s="165">
        <v>17.673999999999999</v>
      </c>
      <c r="M4532">
        <f t="shared" si="145"/>
        <v>6.5381966068113542E-3</v>
      </c>
      <c r="AE4532" s="165">
        <v>19.0261</v>
      </c>
      <c r="AF4532">
        <f t="shared" si="144"/>
        <v>6.5817060977679471E-3</v>
      </c>
    </row>
    <row r="4533" spans="12:32">
      <c r="L4533" s="165">
        <v>13.8505</v>
      </c>
      <c r="M4533">
        <f t="shared" si="145"/>
        <v>6.3981013472035357E-3</v>
      </c>
      <c r="AE4533" s="165">
        <v>19.026700000000002</v>
      </c>
      <c r="AF4533">
        <f t="shared" si="144"/>
        <v>6.5817246854417101E-3</v>
      </c>
    </row>
    <row r="4534" spans="12:32">
      <c r="L4534" s="165">
        <v>28.102</v>
      </c>
      <c r="M4534">
        <f t="shared" si="145"/>
        <v>6.786431087320818E-3</v>
      </c>
      <c r="AE4534" s="166">
        <v>19.036100000000001</v>
      </c>
      <c r="AF4534">
        <f t="shared" si="144"/>
        <v>6.5820158083821859E-3</v>
      </c>
    </row>
    <row r="4535" spans="12:32">
      <c r="L4535" s="165">
        <v>35.788899999999998</v>
      </c>
      <c r="M4535">
        <f t="shared" si="145"/>
        <v>6.8343260273706795E-3</v>
      </c>
      <c r="AE4535" s="165">
        <v>19.046800000000001</v>
      </c>
      <c r="AF4535">
        <f t="shared" si="144"/>
        <v>6.5823470009138806E-3</v>
      </c>
    </row>
    <row r="4536" spans="12:32">
      <c r="L4536" s="165">
        <v>14.5908</v>
      </c>
      <c r="M4536">
        <f t="shared" si="145"/>
        <v>6.4271426067257897E-3</v>
      </c>
      <c r="AE4536" s="178">
        <v>19.049499999999998</v>
      </c>
      <c r="AF4536">
        <f t="shared" si="144"/>
        <v>6.5824305405429284E-3</v>
      </c>
    </row>
    <row r="4537" spans="12:32">
      <c r="L4537" s="165">
        <v>18.4513</v>
      </c>
      <c r="M4537">
        <f t="shared" si="145"/>
        <v>6.5636045966165416E-3</v>
      </c>
      <c r="AE4537" s="165">
        <v>19.049700000000001</v>
      </c>
      <c r="AF4537">
        <f t="shared" si="144"/>
        <v>6.5824367281454724E-3</v>
      </c>
    </row>
    <row r="4538" spans="12:32">
      <c r="L4538" s="165">
        <v>16.090800000000002</v>
      </c>
      <c r="M4538">
        <f t="shared" si="145"/>
        <v>6.483192763173818E-3</v>
      </c>
      <c r="AE4538" s="165">
        <v>19.055199999999999</v>
      </c>
      <c r="AF4538">
        <f t="shared" si="144"/>
        <v>6.5826068592086187E-3</v>
      </c>
    </row>
    <row r="4539" spans="12:32">
      <c r="L4539" s="165">
        <v>22.147099999999998</v>
      </c>
      <c r="M4539">
        <f t="shared" si="145"/>
        <v>6.6695671192872992E-3</v>
      </c>
      <c r="AE4539" s="165">
        <v>19.061599999999999</v>
      </c>
      <c r="AF4539">
        <f t="shared" si="144"/>
        <v>6.5828047618579858E-3</v>
      </c>
    </row>
    <row r="4540" spans="12:32">
      <c r="L4540" s="165">
        <v>13.917899999999999</v>
      </c>
      <c r="M4540">
        <f t="shared" si="145"/>
        <v>6.4007825499613289E-3</v>
      </c>
      <c r="AE4540" s="166">
        <v>19.066099999999999</v>
      </c>
      <c r="AF4540">
        <f t="shared" si="144"/>
        <v>6.5829438683328812E-3</v>
      </c>
    </row>
    <row r="4541" spans="12:32">
      <c r="L4541" s="165">
        <v>18.0398</v>
      </c>
      <c r="M4541">
        <f t="shared" si="145"/>
        <v>6.5502861202286584E-3</v>
      </c>
      <c r="AE4541" s="165">
        <v>19.072099999999999</v>
      </c>
      <c r="AF4541">
        <f t="shared" si="144"/>
        <v>6.5831292873384743E-3</v>
      </c>
    </row>
    <row r="4542" spans="12:32">
      <c r="L4542" s="165">
        <v>284.57900000000001</v>
      </c>
      <c r="M4542">
        <f t="shared" si="145"/>
        <v>7.3543796707138567E-7</v>
      </c>
      <c r="AE4542" s="165">
        <v>19.072600000000001</v>
      </c>
      <c r="AF4542">
        <f t="shared" si="144"/>
        <v>6.5831447360180477E-3</v>
      </c>
    </row>
    <row r="4543" spans="12:32">
      <c r="L4543" s="165">
        <v>301.80900000000003</v>
      </c>
      <c r="M4543">
        <f t="shared" si="145"/>
        <v>1.9933801675515482E-7</v>
      </c>
      <c r="AE4543" s="165">
        <v>19.075399999999998</v>
      </c>
      <c r="AF4543">
        <f t="shared" si="144"/>
        <v>6.5832312403663294E-3</v>
      </c>
    </row>
    <row r="4544" spans="12:32">
      <c r="L4544" s="165">
        <v>13.3253</v>
      </c>
      <c r="M4544">
        <f t="shared" si="145"/>
        <v>6.3769558035906334E-3</v>
      </c>
      <c r="AE4544" s="166">
        <v>19.077100000000002</v>
      </c>
      <c r="AF4544">
        <f t="shared" si="144"/>
        <v>6.5832837540269135E-3</v>
      </c>
    </row>
    <row r="4545" spans="12:32">
      <c r="L4545" s="165">
        <v>12.1616</v>
      </c>
      <c r="M4545">
        <f t="shared" si="145"/>
        <v>6.3285260289699568E-3</v>
      </c>
      <c r="AE4545" s="165">
        <v>19.077500000000001</v>
      </c>
      <c r="AF4545">
        <f t="shared" si="144"/>
        <v>6.5832961094316415E-3</v>
      </c>
    </row>
    <row r="4546" spans="12:32">
      <c r="L4546" s="165">
        <v>12.419</v>
      </c>
      <c r="M4546">
        <f t="shared" si="145"/>
        <v>6.3394235184728118E-3</v>
      </c>
      <c r="AE4546" s="165">
        <v>19.081299999999999</v>
      </c>
      <c r="AF4546">
        <f t="shared" si="144"/>
        <v>6.5834134715128051E-3</v>
      </c>
    </row>
    <row r="4547" spans="12:32">
      <c r="L4547" s="165">
        <v>15.263299999999999</v>
      </c>
      <c r="M4547">
        <f t="shared" si="145"/>
        <v>6.4527385643858319E-3</v>
      </c>
      <c r="AE4547" s="165">
        <v>19.0871</v>
      </c>
      <c r="AF4547">
        <f t="shared" si="144"/>
        <v>6.5835925533456142E-3</v>
      </c>
    </row>
    <row r="4548" spans="12:32">
      <c r="L4548" s="165">
        <v>19.797999999999998</v>
      </c>
      <c r="M4548">
        <f t="shared" si="145"/>
        <v>6.6050854478101597E-3</v>
      </c>
      <c r="AE4548" s="165">
        <v>19.0884</v>
      </c>
      <c r="AF4548">
        <f t="shared" si="144"/>
        <v>6.5836326841272235E-3</v>
      </c>
    </row>
    <row r="4549" spans="12:32">
      <c r="L4549" s="165">
        <v>8.7103699999999993</v>
      </c>
      <c r="M4549">
        <f t="shared" si="145"/>
        <v>6.1726029432740371E-3</v>
      </c>
      <c r="AE4549" s="165">
        <v>19.088699999999999</v>
      </c>
      <c r="AF4549">
        <f t="shared" ref="AF4549:AF4612" si="146">NORMDIST(AE4549,$N$9,$O$9,FALSE)</f>
        <v>6.5836419446477805E-3</v>
      </c>
    </row>
    <row r="4550" spans="12:32">
      <c r="L4550" s="165">
        <v>8.74437</v>
      </c>
      <c r="M4550">
        <f t="shared" si="145"/>
        <v>6.1742254135483321E-3</v>
      </c>
      <c r="AE4550" s="165">
        <v>19.088999999999999</v>
      </c>
      <c r="AF4550">
        <f t="shared" si="146"/>
        <v>6.5836512050074436E-3</v>
      </c>
    </row>
    <row r="4551" spans="12:32">
      <c r="L4551" s="165">
        <v>13.9331</v>
      </c>
      <c r="M4551">
        <f t="shared" si="145"/>
        <v>6.401386188626507E-3</v>
      </c>
      <c r="AE4551" s="165">
        <v>19.0901</v>
      </c>
      <c r="AF4551">
        <f t="shared" si="146"/>
        <v>6.5836851582829984E-3</v>
      </c>
    </row>
    <row r="4552" spans="12:32">
      <c r="L4552" s="165">
        <v>26.2818</v>
      </c>
      <c r="M4552">
        <f t="shared" si="145"/>
        <v>6.7579544394747735E-3</v>
      </c>
      <c r="AE4552" s="166">
        <v>19.091699999999999</v>
      </c>
      <c r="AF4552">
        <f t="shared" si="146"/>
        <v>6.5837345410040887E-3</v>
      </c>
    </row>
    <row r="4553" spans="12:32">
      <c r="L4553" s="165">
        <v>35.398000000000003</v>
      </c>
      <c r="M4553">
        <f t="shared" ref="M4553:M4616" si="147">NORMDIST(L4553,$N$9,$O$9,FALSE)</f>
        <v>6.8347424604284441E-3</v>
      </c>
      <c r="AE4553" s="165">
        <v>19.093499999999999</v>
      </c>
      <c r="AF4553">
        <f t="shared" si="146"/>
        <v>6.5837900910946864E-3</v>
      </c>
    </row>
    <row r="4554" spans="12:32">
      <c r="L4554" s="165">
        <v>29.6068</v>
      </c>
      <c r="M4554">
        <f t="shared" si="147"/>
        <v>6.8050650967475916E-3</v>
      </c>
      <c r="AE4554" s="165">
        <v>19.093900000000001</v>
      </c>
      <c r="AF4554">
        <f t="shared" si="146"/>
        <v>6.5838024347726239E-3</v>
      </c>
    </row>
    <row r="4555" spans="12:32">
      <c r="L4555" s="165">
        <v>21.876799999999999</v>
      </c>
      <c r="M4555">
        <f t="shared" si="147"/>
        <v>6.6626649908799341E-3</v>
      </c>
      <c r="AE4555" s="165">
        <v>19.0947</v>
      </c>
      <c r="AF4555">
        <f t="shared" si="146"/>
        <v>6.5838271212703284E-3</v>
      </c>
    </row>
    <row r="4556" spans="12:32">
      <c r="L4556" s="165">
        <v>14.78</v>
      </c>
      <c r="M4556">
        <f t="shared" si="147"/>
        <v>6.4344197962582696E-3</v>
      </c>
      <c r="AE4556" s="165">
        <v>19.095800000000001</v>
      </c>
      <c r="AF4556">
        <f t="shared" si="146"/>
        <v>6.5838610633363543E-3</v>
      </c>
    </row>
    <row r="4557" spans="12:32">
      <c r="L4557" s="165">
        <v>19.742100000000001</v>
      </c>
      <c r="M4557">
        <f t="shared" si="147"/>
        <v>6.6034283480908666E-3</v>
      </c>
      <c r="AE4557" s="165">
        <v>19.097100000000001</v>
      </c>
      <c r="AF4557">
        <f t="shared" si="146"/>
        <v>6.5839011738979946E-3</v>
      </c>
    </row>
    <row r="4558" spans="12:32">
      <c r="L4558" s="165">
        <v>21.813600000000001</v>
      </c>
      <c r="M4558">
        <f t="shared" si="147"/>
        <v>6.6610316006817175E-3</v>
      </c>
      <c r="AE4558" s="165">
        <v>19.098600000000001</v>
      </c>
      <c r="AF4558">
        <f t="shared" si="146"/>
        <v>6.5839474515606167E-3</v>
      </c>
    </row>
    <row r="4559" spans="12:32">
      <c r="L4559" s="165">
        <v>17.4909</v>
      </c>
      <c r="M4559">
        <f t="shared" si="147"/>
        <v>6.5320572742099134E-3</v>
      </c>
      <c r="AE4559" s="165">
        <v>19.099</v>
      </c>
      <c r="AF4559">
        <f t="shared" si="146"/>
        <v>6.5839597915912261E-3</v>
      </c>
    </row>
    <row r="4560" spans="12:32">
      <c r="L4560" s="165">
        <v>24.8886</v>
      </c>
      <c r="M4560">
        <f t="shared" si="147"/>
        <v>6.731814402251274E-3</v>
      </c>
      <c r="AE4560" s="165">
        <v>19.101800000000001</v>
      </c>
      <c r="AF4560">
        <f t="shared" si="146"/>
        <v>6.5840461637952496E-3</v>
      </c>
    </row>
    <row r="4561" spans="12:32">
      <c r="L4561" s="165">
        <v>11.2018</v>
      </c>
      <c r="M4561">
        <f t="shared" si="147"/>
        <v>6.2869780495577281E-3</v>
      </c>
      <c r="AE4561" s="165">
        <v>19.104500000000002</v>
      </c>
      <c r="AF4561">
        <f t="shared" si="146"/>
        <v>6.5841294380014157E-3</v>
      </c>
    </row>
    <row r="4562" spans="12:32">
      <c r="L4562" s="165">
        <v>9.7620400000000007</v>
      </c>
      <c r="M4562">
        <f t="shared" si="147"/>
        <v>6.2220088812093592E-3</v>
      </c>
      <c r="AE4562" s="165">
        <v>19.106400000000001</v>
      </c>
      <c r="AF4562">
        <f t="shared" si="146"/>
        <v>6.5841880305546451E-3</v>
      </c>
    </row>
    <row r="4563" spans="12:32">
      <c r="L4563" s="165">
        <v>10.9527</v>
      </c>
      <c r="M4563">
        <f t="shared" si="147"/>
        <v>6.2759622515527903E-3</v>
      </c>
      <c r="AE4563" s="165">
        <v>19.110299999999999</v>
      </c>
      <c r="AF4563">
        <f t="shared" si="146"/>
        <v>6.5843082792552427E-3</v>
      </c>
    </row>
    <row r="4564" spans="12:32">
      <c r="L4564" s="165">
        <v>11.6241</v>
      </c>
      <c r="M4564">
        <f t="shared" si="147"/>
        <v>6.3054349763286529E-3</v>
      </c>
      <c r="AE4564" s="165">
        <v>19.120699999999999</v>
      </c>
      <c r="AF4564">
        <f t="shared" si="146"/>
        <v>6.584628809476239E-3</v>
      </c>
    </row>
    <row r="4565" spans="12:32">
      <c r="L4565" s="165">
        <v>57.318199999999997</v>
      </c>
      <c r="M4565">
        <f t="shared" si="147"/>
        <v>6.3556358163841965E-3</v>
      </c>
      <c r="AE4565" s="165">
        <v>19.1326</v>
      </c>
      <c r="AF4565">
        <f t="shared" si="146"/>
        <v>6.5849953327016646E-3</v>
      </c>
    </row>
    <row r="4566" spans="12:32">
      <c r="L4566" s="165">
        <v>11.8371</v>
      </c>
      <c r="M4566">
        <f t="shared" si="147"/>
        <v>6.3146394360548853E-3</v>
      </c>
      <c r="AE4566" s="165">
        <v>19.133400000000002</v>
      </c>
      <c r="AF4566">
        <f t="shared" si="146"/>
        <v>6.5850199638315485E-3</v>
      </c>
    </row>
    <row r="4567" spans="12:32">
      <c r="L4567" s="165">
        <v>21.091799999999999</v>
      </c>
      <c r="M4567">
        <f t="shared" si="147"/>
        <v>6.6418528807205028E-3</v>
      </c>
      <c r="AE4567" s="165">
        <v>19.133500000000002</v>
      </c>
      <c r="AF4567">
        <f t="shared" si="146"/>
        <v>6.5850230426422844E-3</v>
      </c>
    </row>
    <row r="4568" spans="12:32">
      <c r="L4568" s="165">
        <v>16.3581</v>
      </c>
      <c r="M4568">
        <f t="shared" si="147"/>
        <v>6.4927819359223392E-3</v>
      </c>
      <c r="AE4568" s="166">
        <v>19.1418</v>
      </c>
      <c r="AF4568">
        <f t="shared" si="146"/>
        <v>6.5852785215700805E-3</v>
      </c>
    </row>
    <row r="4569" spans="12:32">
      <c r="L4569" s="165">
        <v>18.299399999999999</v>
      </c>
      <c r="M4569">
        <f t="shared" si="147"/>
        <v>6.5587230567145166E-3</v>
      </c>
      <c r="AE4569" s="165">
        <v>19.144200000000001</v>
      </c>
      <c r="AF4569">
        <f t="shared" si="146"/>
        <v>6.5853523720234702E-3</v>
      </c>
    </row>
    <row r="4570" spans="12:32">
      <c r="L4570" s="165">
        <v>9.5475899999999996</v>
      </c>
      <c r="M4570">
        <f t="shared" si="147"/>
        <v>6.2120660187273734E-3</v>
      </c>
      <c r="AE4570" s="165">
        <v>19.1448</v>
      </c>
      <c r="AF4570">
        <f t="shared" si="146"/>
        <v>6.585370833026574E-3</v>
      </c>
    </row>
    <row r="4571" spans="12:32">
      <c r="L4571" s="165">
        <v>8.9612999999999996</v>
      </c>
      <c r="M4571">
        <f t="shared" si="147"/>
        <v>6.1845378895163429E-3</v>
      </c>
      <c r="AE4571" s="178">
        <v>19.145199999999999</v>
      </c>
      <c r="AF4571">
        <f t="shared" si="146"/>
        <v>6.5853831400041396E-3</v>
      </c>
    </row>
    <row r="4572" spans="12:32">
      <c r="L4572" s="165">
        <v>12.8454</v>
      </c>
      <c r="M4572">
        <f t="shared" si="147"/>
        <v>6.357245191129352E-3</v>
      </c>
      <c r="AE4572" s="165">
        <v>19.145499999999998</v>
      </c>
      <c r="AF4572">
        <f t="shared" si="146"/>
        <v>6.5853923700494475E-3</v>
      </c>
    </row>
    <row r="4573" spans="12:32">
      <c r="L4573" s="165">
        <v>36.190199999999997</v>
      </c>
      <c r="M4573">
        <f t="shared" si="147"/>
        <v>6.833579702765144E-3</v>
      </c>
      <c r="AE4573" s="165">
        <v>19.1463</v>
      </c>
      <c r="AF4573">
        <f t="shared" si="146"/>
        <v>6.5854169827163477E-3</v>
      </c>
    </row>
    <row r="4574" spans="12:32">
      <c r="L4574" s="165">
        <v>9.3250600000000006</v>
      </c>
      <c r="M4574">
        <f t="shared" si="147"/>
        <v>6.2016768233936958E-3</v>
      </c>
      <c r="AE4574" s="166">
        <v>19.152100000000001</v>
      </c>
      <c r="AF4574">
        <f t="shared" si="146"/>
        <v>6.5855953903046806E-3</v>
      </c>
    </row>
    <row r="4575" spans="12:32">
      <c r="L4575" s="165">
        <v>15.567500000000001</v>
      </c>
      <c r="M4575">
        <f t="shared" si="147"/>
        <v>6.4640682833661967E-3</v>
      </c>
      <c r="AE4575" s="165">
        <v>19.152699999999999</v>
      </c>
      <c r="AF4575">
        <f t="shared" si="146"/>
        <v>6.5856138428265661E-3</v>
      </c>
    </row>
    <row r="4576" spans="12:32">
      <c r="L4576" s="165">
        <v>9.2070000000000007</v>
      </c>
      <c r="M4576">
        <f t="shared" si="147"/>
        <v>6.1961354806636913E-3</v>
      </c>
      <c r="AE4576" s="165">
        <v>19.153500000000001</v>
      </c>
      <c r="AF4576">
        <f t="shared" si="146"/>
        <v>6.5856384451870162E-3</v>
      </c>
    </row>
    <row r="4577" spans="12:32">
      <c r="L4577" s="165">
        <v>19.0884</v>
      </c>
      <c r="M4577">
        <f t="shared" si="147"/>
        <v>6.5836326841272235E-3</v>
      </c>
      <c r="AE4577" s="165">
        <v>19.156500000000001</v>
      </c>
      <c r="AF4577">
        <f t="shared" si="146"/>
        <v>6.5857306938389027E-3</v>
      </c>
    </row>
    <row r="4578" spans="12:32">
      <c r="L4578" s="165">
        <v>11.643000000000001</v>
      </c>
      <c r="M4578">
        <f t="shared" si="147"/>
        <v>6.3062545625735753E-3</v>
      </c>
      <c r="AE4578" s="165">
        <v>19.181000000000001</v>
      </c>
      <c r="AF4578">
        <f t="shared" si="146"/>
        <v>6.5864834549280316E-3</v>
      </c>
    </row>
    <row r="4579" spans="12:32">
      <c r="L4579" s="165">
        <v>67.196700000000007</v>
      </c>
      <c r="M4579">
        <f t="shared" si="147"/>
        <v>5.8737234257113489E-3</v>
      </c>
      <c r="AE4579" s="166">
        <v>19.181799999999999</v>
      </c>
      <c r="AF4579">
        <f t="shared" si="146"/>
        <v>6.5865080167677977E-3</v>
      </c>
    </row>
    <row r="4580" spans="12:32">
      <c r="L4580" s="165">
        <v>13.5144</v>
      </c>
      <c r="M4580">
        <f t="shared" si="147"/>
        <v>6.3846208159434861E-3</v>
      </c>
      <c r="AE4580" s="166">
        <v>19.181899999999999</v>
      </c>
      <c r="AF4580">
        <f t="shared" si="146"/>
        <v>6.586511086917211E-3</v>
      </c>
    </row>
    <row r="4581" spans="12:32">
      <c r="L4581" s="165">
        <v>17.993200000000002</v>
      </c>
      <c r="M4581">
        <f t="shared" si="147"/>
        <v>6.548759067145667E-3</v>
      </c>
      <c r="AE4581" s="166">
        <v>19.183499999999999</v>
      </c>
      <c r="AF4581">
        <f t="shared" si="146"/>
        <v>6.5865602068731774E-3</v>
      </c>
    </row>
    <row r="4582" spans="12:32">
      <c r="L4582" s="165">
        <v>22.808299999999999</v>
      </c>
      <c r="M4582">
        <f t="shared" si="147"/>
        <v>6.6858766888806534E-3</v>
      </c>
      <c r="AE4582" s="166">
        <v>19.184000000000001</v>
      </c>
      <c r="AF4582">
        <f t="shared" si="146"/>
        <v>6.5865755559195611E-3</v>
      </c>
    </row>
    <row r="4583" spans="12:32">
      <c r="L4583" s="165">
        <v>9.5177999999999994</v>
      </c>
      <c r="M4583">
        <f t="shared" si="147"/>
        <v>6.2106794465134714E-3</v>
      </c>
      <c r="AE4583" s="165">
        <v>19.184100000000001</v>
      </c>
      <c r="AF4583">
        <f t="shared" si="146"/>
        <v>6.5865786256751315E-3</v>
      </c>
    </row>
    <row r="4584" spans="12:32">
      <c r="L4584" s="165">
        <v>5.7329400000000001</v>
      </c>
      <c r="M4584">
        <f t="shared" si="147"/>
        <v>6.0242293404731877E-3</v>
      </c>
      <c r="AE4584" s="165">
        <v>19.190799999999999</v>
      </c>
      <c r="AF4584">
        <f t="shared" si="146"/>
        <v>6.5867842585156282E-3</v>
      </c>
    </row>
    <row r="4585" spans="12:32">
      <c r="L4585" s="165">
        <v>17.438600000000001</v>
      </c>
      <c r="M4585">
        <f t="shared" si="147"/>
        <v>6.5302929177812503E-3</v>
      </c>
      <c r="AE4585" s="165">
        <v>19.191199999999998</v>
      </c>
      <c r="AF4585">
        <f t="shared" si="146"/>
        <v>6.5867965325608251E-3</v>
      </c>
    </row>
    <row r="4586" spans="12:32">
      <c r="L4586" s="165">
        <v>26.711500000000001</v>
      </c>
      <c r="M4586">
        <f t="shared" si="147"/>
        <v>6.7652594251489898E-3</v>
      </c>
      <c r="AE4586" s="166">
        <v>19.193200000000001</v>
      </c>
      <c r="AF4586">
        <f t="shared" si="146"/>
        <v>6.5868578984897832E-3</v>
      </c>
    </row>
    <row r="4587" spans="12:32">
      <c r="L4587" s="165">
        <v>13.728899999999999</v>
      </c>
      <c r="M4587">
        <f t="shared" si="147"/>
        <v>6.3932453205606697E-3</v>
      </c>
      <c r="AE4587" s="165">
        <v>19.196100000000001</v>
      </c>
      <c r="AF4587">
        <f t="shared" si="146"/>
        <v>6.5869468663654444E-3</v>
      </c>
    </row>
    <row r="4588" spans="12:32">
      <c r="L4588" s="165">
        <v>22.136399999999998</v>
      </c>
      <c r="M4588">
        <f t="shared" si="147"/>
        <v>6.669296477004834E-3</v>
      </c>
      <c r="AE4588" s="165">
        <v>19.1968</v>
      </c>
      <c r="AF4588">
        <f t="shared" si="146"/>
        <v>6.5869683391138537E-3</v>
      </c>
    </row>
    <row r="4589" spans="12:32">
      <c r="L4589" s="165">
        <v>135.86500000000001</v>
      </c>
      <c r="M4589">
        <f t="shared" si="147"/>
        <v>1.5384572331339369E-3</v>
      </c>
      <c r="AE4589" s="165">
        <v>19.202400000000001</v>
      </c>
      <c r="AF4589">
        <f t="shared" si="146"/>
        <v>6.5871400895148565E-3</v>
      </c>
    </row>
    <row r="4590" spans="12:32">
      <c r="L4590" s="165">
        <v>11.852600000000001</v>
      </c>
      <c r="M4590">
        <f t="shared" si="147"/>
        <v>6.3153064857551788E-3</v>
      </c>
      <c r="AE4590" s="165">
        <v>19.2027</v>
      </c>
      <c r="AF4590">
        <f t="shared" si="146"/>
        <v>6.5871492888444584E-3</v>
      </c>
    </row>
    <row r="4591" spans="12:32">
      <c r="L4591" s="165">
        <v>8.3009000000000004</v>
      </c>
      <c r="M4591">
        <f t="shared" si="147"/>
        <v>6.1529326291581525E-3</v>
      </c>
      <c r="AE4591" s="165">
        <v>19.208600000000001</v>
      </c>
      <c r="AF4591">
        <f t="shared" si="146"/>
        <v>6.5873301762401871E-3</v>
      </c>
    </row>
    <row r="4592" spans="12:32">
      <c r="L4592" s="165">
        <v>11.1874</v>
      </c>
      <c r="M4592">
        <f t="shared" si="147"/>
        <v>6.2863438389104548E-3</v>
      </c>
      <c r="AE4592" s="165">
        <v>19.209299999999999</v>
      </c>
      <c r="AF4592">
        <f t="shared" si="146"/>
        <v>6.5873516333198167E-3</v>
      </c>
    </row>
    <row r="4593" spans="12:32">
      <c r="L4593" s="165">
        <v>24.6265</v>
      </c>
      <c r="M4593">
        <f t="shared" si="147"/>
        <v>6.7264797342167582E-3</v>
      </c>
      <c r="AE4593" s="165">
        <v>19.209900000000001</v>
      </c>
      <c r="AF4593">
        <f t="shared" si="146"/>
        <v>6.5873700244039116E-3</v>
      </c>
    </row>
    <row r="4594" spans="12:32">
      <c r="L4594" s="165">
        <v>13.6014</v>
      </c>
      <c r="M4594">
        <f t="shared" si="147"/>
        <v>6.3881278628862394E-3</v>
      </c>
      <c r="AE4594" s="166">
        <v>19.2102</v>
      </c>
      <c r="AF4594">
        <f t="shared" si="146"/>
        <v>6.5873792197041862E-3</v>
      </c>
    </row>
    <row r="4595" spans="12:32">
      <c r="L4595" s="165">
        <v>16.038599999999999</v>
      </c>
      <c r="M4595">
        <f t="shared" si="147"/>
        <v>6.4813059196514268E-3</v>
      </c>
      <c r="AE4595" s="165">
        <v>19.2151</v>
      </c>
      <c r="AF4595">
        <f t="shared" si="146"/>
        <v>6.5875293867919031E-3</v>
      </c>
    </row>
    <row r="4596" spans="12:32">
      <c r="L4596" s="165">
        <v>11.5426</v>
      </c>
      <c r="M4596">
        <f t="shared" si="147"/>
        <v>6.3018944336596747E-3</v>
      </c>
      <c r="AE4596" s="165">
        <v>19.2151</v>
      </c>
      <c r="AF4596">
        <f t="shared" si="146"/>
        <v>6.5875293867919031E-3</v>
      </c>
    </row>
    <row r="4597" spans="12:32">
      <c r="L4597" s="165">
        <v>11.1014</v>
      </c>
      <c r="M4597">
        <f t="shared" si="147"/>
        <v>6.2825495625905793E-3</v>
      </c>
      <c r="AE4597" s="165">
        <v>19.220300000000002</v>
      </c>
      <c r="AF4597">
        <f t="shared" si="146"/>
        <v>6.587688700750066E-3</v>
      </c>
    </row>
    <row r="4598" spans="12:32">
      <c r="L4598" s="165">
        <v>16.3432</v>
      </c>
      <c r="M4598">
        <f t="shared" si="147"/>
        <v>6.4922506205872263E-3</v>
      </c>
      <c r="AE4598" s="166">
        <v>19.224699999999999</v>
      </c>
      <c r="AF4598">
        <f t="shared" si="146"/>
        <v>6.587823467038921E-3</v>
      </c>
    </row>
    <row r="4599" spans="12:32">
      <c r="L4599" s="165">
        <v>27.2546</v>
      </c>
      <c r="M4599">
        <f t="shared" si="147"/>
        <v>6.7739782737496375E-3</v>
      </c>
      <c r="AE4599" s="165">
        <v>19.226600000000001</v>
      </c>
      <c r="AF4599">
        <f t="shared" si="146"/>
        <v>6.5878816508519655E-3</v>
      </c>
    </row>
    <row r="4600" spans="12:32">
      <c r="L4600" s="165">
        <v>32.228999999999999</v>
      </c>
      <c r="M4600">
        <f t="shared" si="147"/>
        <v>6.8268072256199332E-3</v>
      </c>
      <c r="AE4600" s="165">
        <v>19.227499999999999</v>
      </c>
      <c r="AF4600">
        <f t="shared" si="146"/>
        <v>6.5879092093484269E-3</v>
      </c>
    </row>
    <row r="4601" spans="12:32">
      <c r="L4601" s="165">
        <v>36.307299999999998</v>
      </c>
      <c r="M4601">
        <f t="shared" si="147"/>
        <v>6.833301061022921E-3</v>
      </c>
      <c r="AE4601" s="165">
        <v>19.2333</v>
      </c>
      <c r="AF4601">
        <f t="shared" si="146"/>
        <v>6.5880867737406895E-3</v>
      </c>
    </row>
    <row r="4602" spans="12:32">
      <c r="L4602" s="165">
        <v>11.5197</v>
      </c>
      <c r="M4602">
        <f t="shared" si="147"/>
        <v>6.3008977533730148E-3</v>
      </c>
      <c r="AE4602" s="165">
        <v>19.237500000000001</v>
      </c>
      <c r="AF4602">
        <f t="shared" si="146"/>
        <v>6.5882153172306442E-3</v>
      </c>
    </row>
    <row r="4603" spans="12:32">
      <c r="L4603" s="165">
        <v>16.3995</v>
      </c>
      <c r="M4603">
        <f t="shared" si="147"/>
        <v>6.4942562148228309E-3</v>
      </c>
      <c r="AE4603" s="165">
        <v>19.239100000000001</v>
      </c>
      <c r="AF4603">
        <f t="shared" si="146"/>
        <v>6.5882642778661267E-3</v>
      </c>
    </row>
    <row r="4604" spans="12:32">
      <c r="L4604" s="165">
        <v>17.673200000000001</v>
      </c>
      <c r="M4604">
        <f t="shared" si="147"/>
        <v>6.5381699102500437E-3</v>
      </c>
      <c r="AE4604" s="165">
        <v>19.240500000000001</v>
      </c>
      <c r="AF4604">
        <f t="shared" si="146"/>
        <v>6.5883071146596592E-3</v>
      </c>
    </row>
    <row r="4605" spans="12:32">
      <c r="L4605" s="165">
        <v>39.425400000000003</v>
      </c>
      <c r="M4605">
        <f t="shared" si="147"/>
        <v>6.815787614258737E-3</v>
      </c>
      <c r="AE4605" s="165">
        <v>19.243400000000001</v>
      </c>
      <c r="AF4605">
        <f t="shared" si="146"/>
        <v>6.5883958368462845E-3</v>
      </c>
    </row>
    <row r="4606" spans="12:32">
      <c r="L4606" s="165">
        <v>10.8773</v>
      </c>
      <c r="M4606">
        <f t="shared" si="147"/>
        <v>6.2726091661838446E-3</v>
      </c>
      <c r="AE4606" s="178">
        <v>19.2471</v>
      </c>
      <c r="AF4606">
        <f t="shared" si="146"/>
        <v>6.5885090122410565E-3</v>
      </c>
    </row>
    <row r="4607" spans="12:32">
      <c r="L4607" s="165">
        <v>21.895800000000001</v>
      </c>
      <c r="M4607">
        <f t="shared" si="147"/>
        <v>6.6631545927697882E-3</v>
      </c>
      <c r="AE4607" s="165">
        <v>19.2486</v>
      </c>
      <c r="AF4607">
        <f t="shared" si="146"/>
        <v>6.5885548871695765E-3</v>
      </c>
    </row>
    <row r="4608" spans="12:32">
      <c r="L4608" s="165">
        <v>74.066999999999993</v>
      </c>
      <c r="M4608">
        <f t="shared" si="147"/>
        <v>5.4671656280520205E-3</v>
      </c>
      <c r="AE4608" s="165">
        <v>19.248899999999999</v>
      </c>
      <c r="AF4608">
        <f t="shared" si="146"/>
        <v>6.5885640616714647E-3</v>
      </c>
    </row>
    <row r="4609" spans="12:32">
      <c r="L4609" s="165">
        <v>28.589500000000001</v>
      </c>
      <c r="M4609">
        <f t="shared" si="147"/>
        <v>6.7929566249140495E-3</v>
      </c>
      <c r="AE4609" s="166">
        <v>19.254000000000001</v>
      </c>
      <c r="AF4609">
        <f t="shared" si="146"/>
        <v>6.5887200035280565E-3</v>
      </c>
    </row>
    <row r="4610" spans="12:32">
      <c r="L4610" s="165">
        <v>11.8223</v>
      </c>
      <c r="M4610">
        <f t="shared" si="147"/>
        <v>6.3140021613909154E-3</v>
      </c>
      <c r="AE4610" s="165">
        <v>19.259</v>
      </c>
      <c r="AF4610">
        <f t="shared" si="146"/>
        <v>6.5888728424515226E-3</v>
      </c>
    </row>
    <row r="4611" spans="12:32">
      <c r="L4611" s="165">
        <v>36.534700000000001</v>
      </c>
      <c r="M4611">
        <f t="shared" si="147"/>
        <v>6.8326814342678666E-3</v>
      </c>
      <c r="AE4611" s="166">
        <v>19.260000000000002</v>
      </c>
      <c r="AF4611">
        <f t="shared" si="146"/>
        <v>6.5889034048597266E-3</v>
      </c>
    </row>
    <row r="4612" spans="12:32">
      <c r="L4612" s="165">
        <v>16.229199999999999</v>
      </c>
      <c r="M4612">
        <f t="shared" si="147"/>
        <v>6.4881729697236412E-3</v>
      </c>
      <c r="AE4612" s="166">
        <v>19.260200000000001</v>
      </c>
      <c r="AF4612">
        <f t="shared" si="146"/>
        <v>6.5889095171263005E-3</v>
      </c>
    </row>
    <row r="4613" spans="12:32">
      <c r="L4613" s="165">
        <v>22.7028</v>
      </c>
      <c r="M4613">
        <f t="shared" si="147"/>
        <v>6.6833291920293256E-3</v>
      </c>
      <c r="AE4613" s="166">
        <v>19.263100000000001</v>
      </c>
      <c r="AF4613">
        <f t="shared" ref="AF4613:AF4676" si="148">NORMDIST(AE4613,$N$9,$O$9,FALSE)</f>
        <v>6.5889981369354591E-3</v>
      </c>
    </row>
    <row r="4614" spans="12:32">
      <c r="L4614" s="165">
        <v>26.3842</v>
      </c>
      <c r="M4614">
        <f t="shared" si="147"/>
        <v>6.7597277930035457E-3</v>
      </c>
      <c r="AE4614" s="165">
        <v>19.264500000000002</v>
      </c>
      <c r="AF4614">
        <f t="shared" si="148"/>
        <v>6.5890409135174934E-3</v>
      </c>
    </row>
    <row r="4615" spans="12:32">
      <c r="L4615" s="165">
        <v>52.068899999999999</v>
      </c>
      <c r="M4615">
        <f t="shared" si="147"/>
        <v>6.5508130868930647E-3</v>
      </c>
      <c r="AE4615" s="165">
        <v>19.2698</v>
      </c>
      <c r="AF4615">
        <f t="shared" si="148"/>
        <v>6.5892028216115468E-3</v>
      </c>
    </row>
    <row r="4616" spans="12:32">
      <c r="L4616" s="165">
        <v>242.602</v>
      </c>
      <c r="M4616">
        <f t="shared" si="147"/>
        <v>1.2285643079206905E-5</v>
      </c>
      <c r="AE4616" s="165">
        <v>19.270600000000002</v>
      </c>
      <c r="AF4616">
        <f t="shared" si="148"/>
        <v>6.5892272561955826E-3</v>
      </c>
    </row>
    <row r="4617" spans="12:32">
      <c r="L4617" s="165">
        <v>231.17099999999999</v>
      </c>
      <c r="M4617">
        <f t="shared" ref="M4617:M4680" si="149">NORMDIST(L4617,$N$9,$O$9,FALSE)</f>
        <v>2.4181752846924115E-5</v>
      </c>
      <c r="AE4617" s="165">
        <v>19.2822</v>
      </c>
      <c r="AF4617">
        <f t="shared" si="148"/>
        <v>6.5895814287405116E-3</v>
      </c>
    </row>
    <row r="4618" spans="12:32">
      <c r="L4618" s="165">
        <v>13.343</v>
      </c>
      <c r="M4618">
        <f t="shared" si="149"/>
        <v>6.3776757075329734E-3</v>
      </c>
      <c r="AE4618" s="165">
        <v>19.285599999999999</v>
      </c>
      <c r="AF4618">
        <f t="shared" si="148"/>
        <v>6.5896851922199731E-3</v>
      </c>
    </row>
    <row r="4619" spans="12:32">
      <c r="L4619" s="165">
        <v>7.5403700000000002</v>
      </c>
      <c r="M4619">
        <f t="shared" si="149"/>
        <v>6.1157653997198531E-3</v>
      </c>
      <c r="AE4619" s="165">
        <v>19.285699999999999</v>
      </c>
      <c r="AF4619">
        <f t="shared" si="148"/>
        <v>6.5896882437732635E-3</v>
      </c>
    </row>
    <row r="4620" spans="12:32">
      <c r="L4620" s="165">
        <v>13.723800000000001</v>
      </c>
      <c r="M4620">
        <f t="shared" si="149"/>
        <v>6.3930411292541451E-3</v>
      </c>
      <c r="AE4620" s="165">
        <v>19.286999999999999</v>
      </c>
      <c r="AF4620">
        <f t="shared" si="148"/>
        <v>6.5897279123345023E-3</v>
      </c>
    </row>
    <row r="4621" spans="12:32">
      <c r="L4621" s="165">
        <v>20.232500000000002</v>
      </c>
      <c r="M4621">
        <f t="shared" si="149"/>
        <v>6.6177730017992088E-3</v>
      </c>
      <c r="AE4621" s="165">
        <v>19.288599999999999</v>
      </c>
      <c r="AF4621">
        <f t="shared" si="148"/>
        <v>6.5897767310194953E-3</v>
      </c>
    </row>
    <row r="4622" spans="12:32">
      <c r="L4622" s="165">
        <v>26.272300000000001</v>
      </c>
      <c r="M4622">
        <f t="shared" si="149"/>
        <v>6.7577888886496251E-3</v>
      </c>
      <c r="AE4622" s="165">
        <v>19.288799999999998</v>
      </c>
      <c r="AF4622">
        <f t="shared" si="148"/>
        <v>6.5897828330323859E-3</v>
      </c>
    </row>
    <row r="4623" spans="12:32">
      <c r="L4623" s="165">
        <v>7.91526</v>
      </c>
      <c r="M4623">
        <f t="shared" si="149"/>
        <v>6.1341883451497521E-3</v>
      </c>
      <c r="AE4623" s="166">
        <v>19.289100000000001</v>
      </c>
      <c r="AF4623">
        <f t="shared" si="148"/>
        <v>6.5897919859172482E-3</v>
      </c>
    </row>
    <row r="4624" spans="12:32">
      <c r="L4624" s="165">
        <v>17.000299999999999</v>
      </c>
      <c r="M4624">
        <f t="shared" si="149"/>
        <v>6.5153198407285869E-3</v>
      </c>
      <c r="AE4624" s="165">
        <v>19.290800000000001</v>
      </c>
      <c r="AF4624">
        <f t="shared" si="148"/>
        <v>6.5898438492167028E-3</v>
      </c>
    </row>
    <row r="4625" spans="12:32">
      <c r="L4625" s="165">
        <v>6.2117500000000003</v>
      </c>
      <c r="M4625">
        <f t="shared" si="149"/>
        <v>6.0489088156321057E-3</v>
      </c>
      <c r="AE4625" s="165">
        <v>19.295200000000001</v>
      </c>
      <c r="AF4625">
        <f t="shared" si="148"/>
        <v>6.5899780595760132E-3</v>
      </c>
    </row>
    <row r="4626" spans="12:32">
      <c r="L4626" s="165">
        <v>13.6233</v>
      </c>
      <c r="M4626">
        <f t="shared" si="149"/>
        <v>6.3890087384902627E-3</v>
      </c>
      <c r="AE4626" s="166">
        <v>19.295400000000001</v>
      </c>
      <c r="AF4626">
        <f t="shared" si="148"/>
        <v>6.5899841592220593E-3</v>
      </c>
    </row>
    <row r="4627" spans="12:32">
      <c r="L4627" s="165">
        <v>28.221800000000002</v>
      </c>
      <c r="M4627">
        <f t="shared" si="149"/>
        <v>6.7880779989819588E-3</v>
      </c>
      <c r="AE4627" s="166">
        <v>19.296099999999999</v>
      </c>
      <c r="AF4627">
        <f t="shared" si="148"/>
        <v>6.5900055074183794E-3</v>
      </c>
    </row>
    <row r="4628" spans="12:32">
      <c r="L4628" s="165">
        <v>21.537500000000001</v>
      </c>
      <c r="M4628">
        <f t="shared" si="149"/>
        <v>6.6538090698185217E-3</v>
      </c>
      <c r="AE4628" s="165">
        <v>19.298300000000001</v>
      </c>
      <c r="AF4628">
        <f t="shared" si="148"/>
        <v>6.5900725960294114E-3</v>
      </c>
    </row>
    <row r="4629" spans="12:32">
      <c r="L4629" s="165">
        <v>13.078099999999999</v>
      </c>
      <c r="M4629">
        <f t="shared" si="149"/>
        <v>6.3668488524715964E-3</v>
      </c>
      <c r="AE4629" s="165">
        <v>19.304200000000002</v>
      </c>
      <c r="AF4629">
        <f t="shared" si="148"/>
        <v>6.5902524726362951E-3</v>
      </c>
    </row>
    <row r="4630" spans="12:32">
      <c r="L4630" s="165">
        <v>13.7616</v>
      </c>
      <c r="M4630">
        <f t="shared" si="149"/>
        <v>6.3945535421469522E-3</v>
      </c>
      <c r="AE4630" s="165">
        <v>19.305800000000001</v>
      </c>
      <c r="AF4630">
        <f t="shared" si="148"/>
        <v>6.5903012419730048E-3</v>
      </c>
    </row>
    <row r="4631" spans="12:32">
      <c r="L4631" s="165">
        <v>30.409300000000002</v>
      </c>
      <c r="M4631">
        <f t="shared" si="149"/>
        <v>6.8131717215713867E-3</v>
      </c>
      <c r="AE4631" s="165">
        <v>19.3108</v>
      </c>
      <c r="AF4631">
        <f t="shared" si="148"/>
        <v>6.5904536165582129E-3</v>
      </c>
    </row>
    <row r="4632" spans="12:32">
      <c r="L4632" s="165">
        <v>8.4507700000000003</v>
      </c>
      <c r="M4632">
        <f t="shared" si="149"/>
        <v>6.1601600457325753E-3</v>
      </c>
      <c r="AE4632" s="165">
        <v>19.313500000000001</v>
      </c>
      <c r="AF4632">
        <f t="shared" si="148"/>
        <v>6.5905358801904195E-3</v>
      </c>
    </row>
    <row r="4633" spans="12:32">
      <c r="L4633" s="165">
        <v>18.0501</v>
      </c>
      <c r="M4633">
        <f t="shared" si="149"/>
        <v>6.550623129453711E-3</v>
      </c>
      <c r="AE4633" s="165">
        <v>19.3172</v>
      </c>
      <c r="AF4633">
        <f t="shared" si="148"/>
        <v>6.5906485905979093E-3</v>
      </c>
    </row>
    <row r="4634" spans="12:32">
      <c r="L4634" s="165">
        <v>8.9118899999999996</v>
      </c>
      <c r="M4634">
        <f t="shared" si="149"/>
        <v>6.1821950199148013E-3</v>
      </c>
      <c r="AE4634" s="165">
        <v>19.318200000000001</v>
      </c>
      <c r="AF4634">
        <f t="shared" si="148"/>
        <v>6.5906790486550092E-3</v>
      </c>
    </row>
    <row r="4635" spans="12:32">
      <c r="L4635" s="165">
        <v>9.9093499999999999</v>
      </c>
      <c r="M4635">
        <f t="shared" si="149"/>
        <v>6.2287993360871981E-3</v>
      </c>
      <c r="AE4635" s="165">
        <v>19.321000000000002</v>
      </c>
      <c r="AF4635">
        <f t="shared" si="148"/>
        <v>6.590764321672056E-3</v>
      </c>
    </row>
    <row r="4636" spans="12:32">
      <c r="L4636" s="165">
        <v>21.661300000000001</v>
      </c>
      <c r="M4636">
        <f t="shared" si="149"/>
        <v>6.6570650198235493E-3</v>
      </c>
      <c r="AE4636" s="165">
        <v>19.321200000000001</v>
      </c>
      <c r="AF4636">
        <f t="shared" si="148"/>
        <v>6.5907704120637036E-3</v>
      </c>
    </row>
    <row r="4637" spans="12:32">
      <c r="L4637" s="165">
        <v>21.622</v>
      </c>
      <c r="M4637">
        <f t="shared" si="149"/>
        <v>6.656034498019007E-3</v>
      </c>
      <c r="AE4637" s="165">
        <v>19.3248</v>
      </c>
      <c r="AF4637">
        <f t="shared" si="148"/>
        <v>6.5908800268433976E-3</v>
      </c>
    </row>
    <row r="4638" spans="12:32">
      <c r="L4638" s="165">
        <v>16.3141</v>
      </c>
      <c r="M4638">
        <f t="shared" si="149"/>
        <v>6.4912118566377748E-3</v>
      </c>
      <c r="AE4638" s="165">
        <v>19.331099999999999</v>
      </c>
      <c r="AF4638">
        <f t="shared" si="148"/>
        <v>6.5910717967636546E-3</v>
      </c>
    </row>
    <row r="4639" spans="12:32">
      <c r="L4639" s="165">
        <v>19.557200000000002</v>
      </c>
      <c r="M4639">
        <f t="shared" si="149"/>
        <v>6.5979070202156426E-3</v>
      </c>
      <c r="AE4639" s="165">
        <v>19.338000000000001</v>
      </c>
      <c r="AF4639">
        <f t="shared" si="148"/>
        <v>6.5912817487828717E-3</v>
      </c>
    </row>
    <row r="4640" spans="12:32">
      <c r="L4640" s="165">
        <v>14.4099</v>
      </c>
      <c r="M4640">
        <f t="shared" si="149"/>
        <v>6.4201292734930322E-3</v>
      </c>
      <c r="AE4640" s="165">
        <v>19.340399999999999</v>
      </c>
      <c r="AF4640">
        <f t="shared" si="148"/>
        <v>6.5913547555485758E-3</v>
      </c>
    </row>
    <row r="4641" spans="12:32">
      <c r="L4641" s="165">
        <v>21.4605</v>
      </c>
      <c r="M4641">
        <f t="shared" si="149"/>
        <v>6.6517696730324042E-3</v>
      </c>
      <c r="AE4641" s="165">
        <v>19.3429</v>
      </c>
      <c r="AF4641">
        <f t="shared" si="148"/>
        <v>6.5914307932725714E-3</v>
      </c>
    </row>
    <row r="4642" spans="12:32">
      <c r="L4642" s="165">
        <v>17.747399999999999</v>
      </c>
      <c r="M4642">
        <f t="shared" si="149"/>
        <v>6.5406412522626099E-3</v>
      </c>
      <c r="AE4642" s="166">
        <v>19.343399999999999</v>
      </c>
      <c r="AF4642">
        <f t="shared" si="148"/>
        <v>6.5914459994715876E-3</v>
      </c>
    </row>
    <row r="4643" spans="12:32">
      <c r="L4643" s="165">
        <v>29.851900000000001</v>
      </c>
      <c r="M4643">
        <f t="shared" si="149"/>
        <v>6.8076764969500665E-3</v>
      </c>
      <c r="AE4643" s="165">
        <v>19.345600000000001</v>
      </c>
      <c r="AF4643">
        <f t="shared" si="148"/>
        <v>6.591512901417817E-3</v>
      </c>
    </row>
    <row r="4644" spans="12:32">
      <c r="L4644" s="165">
        <v>18.151</v>
      </c>
      <c r="M4644">
        <f t="shared" si="149"/>
        <v>6.5539146360169623E-3</v>
      </c>
      <c r="AE4644" s="165">
        <v>19.347899999999999</v>
      </c>
      <c r="AF4644">
        <f t="shared" si="148"/>
        <v>6.5915828350752367E-3</v>
      </c>
    </row>
    <row r="4645" spans="12:32">
      <c r="L4645" s="165">
        <v>12.760199999999999</v>
      </c>
      <c r="M4645">
        <f t="shared" si="149"/>
        <v>6.3537073066049611E-3</v>
      </c>
      <c r="AE4645" s="165">
        <v>19.350899999999999</v>
      </c>
      <c r="AF4645">
        <f t="shared" si="148"/>
        <v>6.5916740386227296E-3</v>
      </c>
    </row>
    <row r="4646" spans="12:32">
      <c r="L4646" s="165">
        <v>14.4937</v>
      </c>
      <c r="M4646">
        <f t="shared" si="149"/>
        <v>6.4233848442316272E-3</v>
      </c>
      <c r="AE4646" s="165">
        <v>19.354199999999999</v>
      </c>
      <c r="AF4646">
        <f t="shared" si="148"/>
        <v>6.5917743438700261E-3</v>
      </c>
    </row>
    <row r="4647" spans="12:32">
      <c r="L4647" s="165">
        <v>86.546499999999995</v>
      </c>
      <c r="M4647">
        <f t="shared" si="149"/>
        <v>4.6321945185625706E-3</v>
      </c>
      <c r="AE4647" s="165">
        <v>19.356100000000001</v>
      </c>
      <c r="AF4647">
        <f t="shared" si="148"/>
        <v>6.5918320865103342E-3</v>
      </c>
    </row>
    <row r="4648" spans="12:32">
      <c r="L4648" s="165">
        <v>20.9148</v>
      </c>
      <c r="M4648">
        <f t="shared" si="149"/>
        <v>6.6370033456912272E-3</v>
      </c>
      <c r="AE4648" s="165">
        <v>19.3569</v>
      </c>
      <c r="AF4648">
        <f t="shared" si="148"/>
        <v>6.5918563972626795E-3</v>
      </c>
    </row>
    <row r="4649" spans="12:32">
      <c r="L4649" s="165">
        <v>62.098100000000002</v>
      </c>
      <c r="M4649">
        <f t="shared" si="149"/>
        <v>6.1396270167442344E-3</v>
      </c>
      <c r="AE4649" s="166">
        <v>19.358000000000001</v>
      </c>
      <c r="AF4649">
        <f t="shared" si="148"/>
        <v>6.5918898226716288E-3</v>
      </c>
    </row>
    <row r="4650" spans="12:32">
      <c r="L4650" s="165">
        <v>67.247</v>
      </c>
      <c r="M4650">
        <f t="shared" si="149"/>
        <v>5.8709352157687387E-3</v>
      </c>
      <c r="AE4650" s="165">
        <v>19.3583</v>
      </c>
      <c r="AF4650">
        <f t="shared" si="148"/>
        <v>6.591898938315347E-3</v>
      </c>
    </row>
    <row r="4651" spans="12:32">
      <c r="L4651" s="165">
        <v>56.483600000000003</v>
      </c>
      <c r="M4651">
        <f t="shared" si="149"/>
        <v>6.3897284742389787E-3</v>
      </c>
      <c r="AE4651" s="165">
        <v>19.359300000000001</v>
      </c>
      <c r="AF4651">
        <f t="shared" si="148"/>
        <v>6.591929322627782E-3</v>
      </c>
    </row>
    <row r="4652" spans="12:32">
      <c r="L4652" s="165">
        <v>10.105499999999999</v>
      </c>
      <c r="M4652">
        <f t="shared" si="149"/>
        <v>6.2377909677434765E-3</v>
      </c>
      <c r="AE4652" s="165">
        <v>19.359400000000001</v>
      </c>
      <c r="AF4652">
        <f t="shared" si="148"/>
        <v>6.591932360960312E-3</v>
      </c>
    </row>
    <row r="4653" spans="12:32">
      <c r="L4653" s="165">
        <v>11.0352</v>
      </c>
      <c r="M4653">
        <f t="shared" si="149"/>
        <v>6.2796211265115642E-3</v>
      </c>
      <c r="AE4653" s="165">
        <v>19.360900000000001</v>
      </c>
      <c r="AF4653">
        <f t="shared" si="148"/>
        <v>6.5919779337944356E-3</v>
      </c>
    </row>
    <row r="4654" spans="12:32">
      <c r="L4654" s="165">
        <v>21.896799999999999</v>
      </c>
      <c r="M4654">
        <f t="shared" si="149"/>
        <v>6.6631803427291032E-3</v>
      </c>
      <c r="AE4654" s="165">
        <v>19.361499999999999</v>
      </c>
      <c r="AF4654">
        <f t="shared" si="148"/>
        <v>6.5919961617973239E-3</v>
      </c>
    </row>
    <row r="4655" spans="12:32">
      <c r="L4655" s="165">
        <v>44.762</v>
      </c>
      <c r="M4655">
        <f t="shared" si="149"/>
        <v>6.7411315343589451E-3</v>
      </c>
      <c r="AE4655" s="165">
        <v>19.361499999999999</v>
      </c>
      <c r="AF4655">
        <f t="shared" si="148"/>
        <v>6.5919961617973239E-3</v>
      </c>
    </row>
    <row r="4656" spans="12:32">
      <c r="L4656" s="165">
        <v>5.5048599999999999</v>
      </c>
      <c r="M4656">
        <f t="shared" si="149"/>
        <v>6.0123664976890921E-3</v>
      </c>
      <c r="AE4656" s="165">
        <v>19.363700000000001</v>
      </c>
      <c r="AF4656">
        <f t="shared" si="148"/>
        <v>6.5920629922796405E-3</v>
      </c>
    </row>
    <row r="4657" spans="12:32">
      <c r="L4657" s="165">
        <v>24.274100000000001</v>
      </c>
      <c r="M4657">
        <f t="shared" si="149"/>
        <v>6.7191002597108435E-3</v>
      </c>
      <c r="AE4657" s="165">
        <v>19.367699999999999</v>
      </c>
      <c r="AF4657">
        <f t="shared" si="148"/>
        <v>6.5921844799900504E-3</v>
      </c>
    </row>
    <row r="4658" spans="12:32">
      <c r="L4658" s="165">
        <v>19.331099999999999</v>
      </c>
      <c r="M4658">
        <f t="shared" si="149"/>
        <v>6.5910717967636546E-3</v>
      </c>
      <c r="AE4658" s="165">
        <v>19.371500000000001</v>
      </c>
      <c r="AF4658">
        <f t="shared" si="148"/>
        <v>6.5922998667124234E-3</v>
      </c>
    </row>
    <row r="4659" spans="12:32">
      <c r="L4659" s="165">
        <v>25.499700000000001</v>
      </c>
      <c r="M4659">
        <f t="shared" si="149"/>
        <v>6.7437407563119096E-3</v>
      </c>
      <c r="AE4659" s="165">
        <v>19.377199999999998</v>
      </c>
      <c r="AF4659">
        <f t="shared" si="148"/>
        <v>6.5924728981920531E-3</v>
      </c>
    </row>
    <row r="4660" spans="12:32">
      <c r="L4660" s="165">
        <v>53.256999999999998</v>
      </c>
      <c r="M4660">
        <f t="shared" si="149"/>
        <v>6.5107281931430444E-3</v>
      </c>
      <c r="AE4660" s="165">
        <v>19.378900000000002</v>
      </c>
      <c r="AF4660">
        <f t="shared" si="148"/>
        <v>6.5925244927797794E-3</v>
      </c>
    </row>
    <row r="4661" spans="12:32">
      <c r="L4661" s="165">
        <v>12.4368</v>
      </c>
      <c r="M4661">
        <f t="shared" si="149"/>
        <v>6.3401732486064143E-3</v>
      </c>
      <c r="AE4661" s="165">
        <v>19.383299999999998</v>
      </c>
      <c r="AF4661">
        <f t="shared" si="148"/>
        <v>6.5926580076190013E-3</v>
      </c>
    </row>
    <row r="4662" spans="12:32">
      <c r="L4662" s="165">
        <v>24.134699999999999</v>
      </c>
      <c r="M4662">
        <f t="shared" si="149"/>
        <v>6.7161157983468434E-3</v>
      </c>
      <c r="AE4662" s="165">
        <v>19.386099999999999</v>
      </c>
      <c r="AF4662">
        <f t="shared" si="148"/>
        <v>6.5927429535095989E-3</v>
      </c>
    </row>
    <row r="4663" spans="12:32">
      <c r="L4663" s="165">
        <v>18.6252</v>
      </c>
      <c r="M4663">
        <f t="shared" si="149"/>
        <v>6.5691429788799676E-3</v>
      </c>
      <c r="AE4663" s="165">
        <v>19.3917</v>
      </c>
      <c r="AF4663">
        <f t="shared" si="148"/>
        <v>6.5929128030595141E-3</v>
      </c>
    </row>
    <row r="4664" spans="12:32">
      <c r="L4664" s="165">
        <v>18.748699999999999</v>
      </c>
      <c r="M4664">
        <f t="shared" si="149"/>
        <v>6.5730436242198509E-3</v>
      </c>
      <c r="AE4664" s="165">
        <v>19.396899999999999</v>
      </c>
      <c r="AF4664">
        <f t="shared" si="148"/>
        <v>6.5930704700764278E-3</v>
      </c>
    </row>
    <row r="4665" spans="12:32">
      <c r="L4665" s="165">
        <v>13.580299999999999</v>
      </c>
      <c r="M4665">
        <f t="shared" si="149"/>
        <v>6.387278429760444E-3</v>
      </c>
      <c r="AE4665" s="165">
        <v>19.399100000000001</v>
      </c>
      <c r="AF4665">
        <f t="shared" si="148"/>
        <v>6.5931371607351758E-3</v>
      </c>
    </row>
    <row r="4666" spans="12:32">
      <c r="L4666" s="165">
        <v>14.138999999999999</v>
      </c>
      <c r="M4666">
        <f t="shared" si="149"/>
        <v>6.4095258971125129E-3</v>
      </c>
      <c r="AE4666" s="165">
        <v>19.400700000000001</v>
      </c>
      <c r="AF4666">
        <f t="shared" si="148"/>
        <v>6.5931856575730417E-3</v>
      </c>
    </row>
    <row r="4667" spans="12:32">
      <c r="L4667" s="165">
        <v>22.145800000000001</v>
      </c>
      <c r="M4667">
        <f t="shared" si="149"/>
        <v>6.6695342488897677E-3</v>
      </c>
      <c r="AE4667" s="166">
        <v>19.4024</v>
      </c>
      <c r="AF4667">
        <f t="shared" si="148"/>
        <v>6.5932371804257621E-3</v>
      </c>
    </row>
    <row r="4668" spans="12:32">
      <c r="L4668" s="165">
        <v>65.0625</v>
      </c>
      <c r="M4668">
        <f t="shared" si="149"/>
        <v>5.9891543193688673E-3</v>
      </c>
      <c r="AE4668" s="165">
        <v>19.404900000000001</v>
      </c>
      <c r="AF4668">
        <f t="shared" si="148"/>
        <v>6.5933129398980592E-3</v>
      </c>
    </row>
    <row r="4669" spans="12:32">
      <c r="L4669" s="165">
        <v>15.6896</v>
      </c>
      <c r="M4669">
        <f t="shared" si="149"/>
        <v>6.468571992355036E-3</v>
      </c>
      <c r="AE4669" s="166">
        <v>19.406300000000002</v>
      </c>
      <c r="AF4669">
        <f t="shared" si="148"/>
        <v>6.5933553602994547E-3</v>
      </c>
    </row>
    <row r="4670" spans="12:32">
      <c r="L4670" s="165">
        <v>32.279200000000003</v>
      </c>
      <c r="M4670">
        <f t="shared" si="149"/>
        <v>6.8270897220790707E-3</v>
      </c>
      <c r="AE4670" s="165">
        <v>19.407499999999999</v>
      </c>
      <c r="AF4670">
        <f t="shared" si="148"/>
        <v>6.5933917178416738E-3</v>
      </c>
    </row>
    <row r="4671" spans="12:32">
      <c r="L4671" s="165">
        <v>15.845800000000001</v>
      </c>
      <c r="M4671">
        <f t="shared" si="149"/>
        <v>6.4742967645514326E-3</v>
      </c>
      <c r="AE4671" s="165">
        <v>19.422799999999999</v>
      </c>
      <c r="AF4671">
        <f t="shared" si="148"/>
        <v>6.5938550497792233E-3</v>
      </c>
    </row>
    <row r="4672" spans="12:32">
      <c r="L4672" s="165">
        <v>9.6852999999999998</v>
      </c>
      <c r="M4672">
        <f t="shared" si="149"/>
        <v>6.2184586884079475E-3</v>
      </c>
      <c r="AE4672" s="165">
        <v>19.424900000000001</v>
      </c>
      <c r="AF4672">
        <f t="shared" si="148"/>
        <v>6.5939186115393051E-3</v>
      </c>
    </row>
    <row r="4673" spans="12:32">
      <c r="L4673" s="165">
        <v>214.34899999999999</v>
      </c>
      <c r="M4673">
        <f t="shared" si="149"/>
        <v>6.1091609668115907E-5</v>
      </c>
      <c r="AE4673" s="165">
        <v>19.4252</v>
      </c>
      <c r="AF4673">
        <f t="shared" si="148"/>
        <v>6.593927691144E-3</v>
      </c>
    </row>
    <row r="4674" spans="12:32">
      <c r="L4674" s="165">
        <v>21.407299999999999</v>
      </c>
      <c r="M4674">
        <f t="shared" si="149"/>
        <v>6.6503542399331678E-3</v>
      </c>
      <c r="AE4674" s="165">
        <v>19.430299999999999</v>
      </c>
      <c r="AF4674">
        <f t="shared" si="148"/>
        <v>6.5940820196848477E-3</v>
      </c>
    </row>
    <row r="4675" spans="12:32">
      <c r="L4675" s="165">
        <v>13.6142</v>
      </c>
      <c r="M4675">
        <f t="shared" si="149"/>
        <v>6.3886428070169497E-3</v>
      </c>
      <c r="AE4675" s="178">
        <v>19.4329</v>
      </c>
      <c r="AF4675">
        <f t="shared" si="148"/>
        <v>6.5941606789956921E-3</v>
      </c>
    </row>
    <row r="4676" spans="12:32">
      <c r="L4676" s="165">
        <v>20.469899999999999</v>
      </c>
      <c r="M4676">
        <f t="shared" si="149"/>
        <v>6.6245603784937475E-3</v>
      </c>
      <c r="AE4676" s="166">
        <v>19.4407</v>
      </c>
      <c r="AF4676">
        <f t="shared" si="148"/>
        <v>6.5943965840505481E-3</v>
      </c>
    </row>
    <row r="4677" spans="12:32">
      <c r="L4677" s="165">
        <v>27.036200000000001</v>
      </c>
      <c r="M4677">
        <f t="shared" si="149"/>
        <v>6.7705412254488798E-3</v>
      </c>
      <c r="AE4677" s="165">
        <v>19.442</v>
      </c>
      <c r="AF4677">
        <f t="shared" ref="AF4677:AF4740" si="150">NORMDIST(AE4677,$N$9,$O$9,FALSE)</f>
        <v>6.594435890931098E-3</v>
      </c>
    </row>
    <row r="4678" spans="12:32">
      <c r="L4678" s="165">
        <v>16.674499999999998</v>
      </c>
      <c r="M4678">
        <f t="shared" si="149"/>
        <v>6.5039745771177842E-3</v>
      </c>
      <c r="AE4678" s="165">
        <v>19.4465</v>
      </c>
      <c r="AF4678">
        <f t="shared" si="150"/>
        <v>6.5945719297589942E-3</v>
      </c>
    </row>
    <row r="4679" spans="12:32">
      <c r="L4679" s="165">
        <v>44.590499999999999</v>
      </c>
      <c r="M4679">
        <f t="shared" si="149"/>
        <v>6.744394689405451E-3</v>
      </c>
      <c r="AE4679" s="166">
        <v>19.4511</v>
      </c>
      <c r="AF4679">
        <f t="shared" si="150"/>
        <v>6.5947109540587341E-3</v>
      </c>
    </row>
    <row r="4680" spans="12:32">
      <c r="L4680" s="165">
        <v>7.5067199999999996</v>
      </c>
      <c r="M4680">
        <f t="shared" si="149"/>
        <v>6.1141021352841256E-3</v>
      </c>
      <c r="AE4680" s="165">
        <v>19.459</v>
      </c>
      <c r="AF4680">
        <f t="shared" si="150"/>
        <v>6.5949496244433132E-3</v>
      </c>
    </row>
    <row r="4681" spans="12:32">
      <c r="L4681" s="165">
        <v>26.542000000000002</v>
      </c>
      <c r="M4681">
        <f t="shared" ref="M4681:M4744" si="151">NORMDIST(L4681,$N$9,$O$9,FALSE)</f>
        <v>6.7624207197508534E-3</v>
      </c>
      <c r="AE4681" s="165">
        <v>19.4651</v>
      </c>
      <c r="AF4681">
        <f t="shared" si="150"/>
        <v>6.5951338374847738E-3</v>
      </c>
    </row>
    <row r="4682" spans="12:32">
      <c r="L4682" s="165">
        <v>263.78100000000001</v>
      </c>
      <c r="M4682">
        <f t="shared" si="151"/>
        <v>3.1659017417350449E-6</v>
      </c>
      <c r="AE4682" s="165">
        <v>19.467199999999998</v>
      </c>
      <c r="AF4682">
        <f t="shared" si="150"/>
        <v>6.5951972396123609E-3</v>
      </c>
    </row>
    <row r="4683" spans="12:32">
      <c r="L4683" s="165">
        <v>274.03300000000002</v>
      </c>
      <c r="M4683">
        <f t="shared" si="151"/>
        <v>1.5663673071184116E-6</v>
      </c>
      <c r="AE4683" s="165">
        <v>19.468</v>
      </c>
      <c r="AF4683">
        <f t="shared" si="150"/>
        <v>6.5952213907185826E-3</v>
      </c>
    </row>
    <row r="4684" spans="12:32">
      <c r="L4684" s="165">
        <v>14.3918</v>
      </c>
      <c r="M4684">
        <f t="shared" si="151"/>
        <v>6.4194245803741411E-3</v>
      </c>
      <c r="AE4684" s="165">
        <v>19.471499999999999</v>
      </c>
      <c r="AF4684">
        <f t="shared" si="150"/>
        <v>6.5953270382807802E-3</v>
      </c>
    </row>
    <row r="4685" spans="12:32">
      <c r="L4685" s="165">
        <v>16.726900000000001</v>
      </c>
      <c r="M4685">
        <f t="shared" si="151"/>
        <v>6.5058116355350779E-3</v>
      </c>
      <c r="AE4685" s="165">
        <v>19.476900000000001</v>
      </c>
      <c r="AF4685">
        <f t="shared" si="150"/>
        <v>6.5954899941765514E-3</v>
      </c>
    </row>
    <row r="4686" spans="12:32">
      <c r="L4686" s="165">
        <v>14.3193</v>
      </c>
      <c r="M4686">
        <f t="shared" si="151"/>
        <v>6.4165965043288314E-3</v>
      </c>
      <c r="AE4686" s="165">
        <v>19.477599999999999</v>
      </c>
      <c r="AF4686">
        <f t="shared" si="150"/>
        <v>6.5955111142505692E-3</v>
      </c>
    </row>
    <row r="4687" spans="12:32">
      <c r="L4687" s="165">
        <v>14.7339</v>
      </c>
      <c r="M4687">
        <f t="shared" si="151"/>
        <v>6.4326521233913957E-3</v>
      </c>
      <c r="AE4687" s="165">
        <v>19.479800000000001</v>
      </c>
      <c r="AF4687">
        <f t="shared" si="150"/>
        <v>6.5955774858907062E-3</v>
      </c>
    </row>
    <row r="4688" spans="12:32">
      <c r="L4688" s="165">
        <v>6.56182</v>
      </c>
      <c r="M4688">
        <f t="shared" si="151"/>
        <v>6.0667582003636937E-3</v>
      </c>
      <c r="AE4688" s="166">
        <v>19.493200000000002</v>
      </c>
      <c r="AF4688">
        <f t="shared" si="150"/>
        <v>6.5959815615841385E-3</v>
      </c>
    </row>
    <row r="4689" spans="12:32">
      <c r="L4689" s="165">
        <v>24.8902</v>
      </c>
      <c r="M4689">
        <f t="shared" si="151"/>
        <v>6.7318465640927722E-3</v>
      </c>
      <c r="AE4689" s="165">
        <v>19.494700000000002</v>
      </c>
      <c r="AF4689">
        <f t="shared" si="150"/>
        <v>6.5960267738429485E-3</v>
      </c>
    </row>
    <row r="4690" spans="12:32">
      <c r="L4690" s="165">
        <v>30.911999999999999</v>
      </c>
      <c r="M4690">
        <f t="shared" si="151"/>
        <v>6.8175982532217207E-3</v>
      </c>
      <c r="AE4690" s="165">
        <v>19.499500000000001</v>
      </c>
      <c r="AF4690">
        <f t="shared" si="150"/>
        <v>6.5961714258797243E-3</v>
      </c>
    </row>
    <row r="4691" spans="12:32">
      <c r="L4691" s="165">
        <v>13.588800000000001</v>
      </c>
      <c r="M4691">
        <f t="shared" si="151"/>
        <v>6.3876207052747363E-3</v>
      </c>
      <c r="AE4691" s="165">
        <v>19.503799999999998</v>
      </c>
      <c r="AF4691">
        <f t="shared" si="150"/>
        <v>6.5963009748090167E-3</v>
      </c>
    </row>
    <row r="4692" spans="12:32">
      <c r="L4692" s="165">
        <v>13.7507</v>
      </c>
      <c r="M4692">
        <f t="shared" si="151"/>
        <v>6.3941176615268051E-3</v>
      </c>
      <c r="AE4692" s="165">
        <v>19.505199999999999</v>
      </c>
      <c r="AF4692">
        <f t="shared" si="150"/>
        <v>6.5963431463539422E-3</v>
      </c>
    </row>
    <row r="4693" spans="12:32">
      <c r="L4693" s="165">
        <v>7.2329600000000003</v>
      </c>
      <c r="M4693">
        <f t="shared" si="151"/>
        <v>6.1005120783600439E-3</v>
      </c>
      <c r="AE4693" s="165">
        <v>19.508600000000001</v>
      </c>
      <c r="AF4693">
        <f t="shared" si="150"/>
        <v>6.5964455482861832E-3</v>
      </c>
    </row>
    <row r="4694" spans="12:32">
      <c r="L4694" s="165">
        <v>14.5083</v>
      </c>
      <c r="M4694">
        <f t="shared" si="151"/>
        <v>6.4239508583117735E-3</v>
      </c>
      <c r="AE4694" s="165">
        <v>19.510000000000002</v>
      </c>
      <c r="AF4694">
        <f t="shared" si="150"/>
        <v>6.5964877077441001E-3</v>
      </c>
    </row>
    <row r="4695" spans="12:32">
      <c r="L4695" s="165">
        <v>15.6844</v>
      </c>
      <c r="M4695">
        <f t="shared" si="151"/>
        <v>6.468380701309403E-3</v>
      </c>
      <c r="AE4695" s="165">
        <v>19.5108</v>
      </c>
      <c r="AF4695">
        <f t="shared" si="150"/>
        <v>6.5965117972800209E-3</v>
      </c>
    </row>
    <row r="4696" spans="12:32">
      <c r="L4696" s="165">
        <v>14.363099999999999</v>
      </c>
      <c r="M4696">
        <f t="shared" si="151"/>
        <v>6.4183060874123616E-3</v>
      </c>
      <c r="AE4696" s="165">
        <v>19.5124</v>
      </c>
      <c r="AF4696">
        <f t="shared" si="150"/>
        <v>6.5965599728982256E-3</v>
      </c>
    </row>
    <row r="4697" spans="12:32">
      <c r="L4697" s="165">
        <v>13.5503</v>
      </c>
      <c r="M4697">
        <f t="shared" si="151"/>
        <v>6.3860694626336825E-3</v>
      </c>
      <c r="AE4697" s="165">
        <v>19.519500000000001</v>
      </c>
      <c r="AF4697">
        <f t="shared" si="150"/>
        <v>6.5967736966464768E-3</v>
      </c>
    </row>
    <row r="4698" spans="12:32">
      <c r="L4698" s="165">
        <v>9.6078700000000001</v>
      </c>
      <c r="M4698">
        <f t="shared" si="151"/>
        <v>6.2148677394491042E-3</v>
      </c>
      <c r="AE4698" s="165">
        <v>19.521699999999999</v>
      </c>
      <c r="AF4698">
        <f t="shared" si="150"/>
        <v>6.596839902503285E-3</v>
      </c>
    </row>
    <row r="4699" spans="12:32">
      <c r="L4699" s="165">
        <v>8.8768899999999995</v>
      </c>
      <c r="M4699">
        <f t="shared" si="151"/>
        <v>6.1805332852860901E-3</v>
      </c>
      <c r="AE4699" s="165">
        <v>19.5246</v>
      </c>
      <c r="AF4699">
        <f t="shared" si="150"/>
        <v>6.5969271605560032E-3</v>
      </c>
    </row>
    <row r="4700" spans="12:32">
      <c r="L4700" s="165">
        <v>16.363199999999999</v>
      </c>
      <c r="M4700">
        <f t="shared" si="151"/>
        <v>6.4929637083254253E-3</v>
      </c>
      <c r="AE4700" s="165">
        <v>19.5261</v>
      </c>
      <c r="AF4700">
        <f t="shared" si="150"/>
        <v>6.5969722880944905E-3</v>
      </c>
    </row>
    <row r="4701" spans="12:32">
      <c r="L4701" s="165">
        <v>17.924499999999998</v>
      </c>
      <c r="M4701">
        <f t="shared" si="151"/>
        <v>6.5465008496928129E-3</v>
      </c>
      <c r="AE4701" s="165">
        <v>19.529599999999999</v>
      </c>
      <c r="AF4701">
        <f t="shared" si="150"/>
        <v>6.5970775699415061E-3</v>
      </c>
    </row>
    <row r="4702" spans="12:32">
      <c r="L4702" s="165">
        <v>22.183</v>
      </c>
      <c r="M4702">
        <f t="shared" si="151"/>
        <v>6.6704736045860875E-3</v>
      </c>
      <c r="AE4702" s="165">
        <v>19.530200000000001</v>
      </c>
      <c r="AF4702">
        <f t="shared" si="150"/>
        <v>6.5970956160450924E-3</v>
      </c>
    </row>
    <row r="4703" spans="12:32">
      <c r="L4703" s="165">
        <v>10.4077</v>
      </c>
      <c r="M4703">
        <f t="shared" si="151"/>
        <v>6.2515312293780758E-3</v>
      </c>
      <c r="AE4703" s="166">
        <v>19.530200000000001</v>
      </c>
      <c r="AF4703">
        <f t="shared" si="150"/>
        <v>6.5970956160450924E-3</v>
      </c>
    </row>
    <row r="4704" spans="12:32">
      <c r="L4704" s="165">
        <v>44.651499999999999</v>
      </c>
      <c r="M4704">
        <f t="shared" si="151"/>
        <v>6.7432405233794103E-3</v>
      </c>
      <c r="AE4704" s="178">
        <v>19.533300000000001</v>
      </c>
      <c r="AF4704">
        <f t="shared" si="150"/>
        <v>6.5971888439280433E-3</v>
      </c>
    </row>
    <row r="4705" spans="12:32">
      <c r="L4705" s="165">
        <v>18.7576</v>
      </c>
      <c r="M4705">
        <f t="shared" si="151"/>
        <v>6.5733236760441181E-3</v>
      </c>
      <c r="AE4705" s="165">
        <v>19.535599999999999</v>
      </c>
      <c r="AF4705">
        <f t="shared" si="150"/>
        <v>6.5972580018286032E-3</v>
      </c>
    </row>
    <row r="4706" spans="12:32">
      <c r="L4706" s="165">
        <v>137.667</v>
      </c>
      <c r="M4706">
        <f t="shared" si="151"/>
        <v>1.4578848304493881E-3</v>
      </c>
      <c r="AE4706" s="165">
        <v>19.545200000000001</v>
      </c>
      <c r="AF4706">
        <f t="shared" si="150"/>
        <v>6.5975465581062367E-3</v>
      </c>
    </row>
    <row r="4707" spans="12:32">
      <c r="L4707" s="165">
        <v>16.4999</v>
      </c>
      <c r="M4707">
        <f t="shared" si="151"/>
        <v>6.4978193331962858E-3</v>
      </c>
      <c r="AE4707" s="166">
        <v>19.5519</v>
      </c>
      <c r="AF4707">
        <f t="shared" si="150"/>
        <v>6.5977478480730095E-3</v>
      </c>
    </row>
    <row r="4708" spans="12:32">
      <c r="L4708" s="165">
        <v>23.613299999999999</v>
      </c>
      <c r="M4708">
        <f t="shared" si="151"/>
        <v>6.7046256902717942E-3</v>
      </c>
      <c r="AE4708" s="165">
        <v>19.553699999999999</v>
      </c>
      <c r="AF4708">
        <f t="shared" si="150"/>
        <v>6.5978019122061886E-3</v>
      </c>
    </row>
    <row r="4709" spans="12:32">
      <c r="L4709" s="165">
        <v>14.805</v>
      </c>
      <c r="M4709">
        <f t="shared" si="151"/>
        <v>6.4353769284594357E-3</v>
      </c>
      <c r="AE4709" s="165">
        <v>19.555800000000001</v>
      </c>
      <c r="AF4709">
        <f t="shared" si="150"/>
        <v>6.5978649796577431E-3</v>
      </c>
    </row>
    <row r="4710" spans="12:32">
      <c r="L4710" s="165">
        <v>11.913</v>
      </c>
      <c r="M4710">
        <f t="shared" si="151"/>
        <v>6.3179022494677627E-3</v>
      </c>
      <c r="AE4710" s="166">
        <v>19.5566</v>
      </c>
      <c r="AF4710">
        <f t="shared" si="150"/>
        <v>6.5978890032656733E-3</v>
      </c>
    </row>
    <row r="4711" spans="12:32">
      <c r="L4711" s="165">
        <v>16.743500000000001</v>
      </c>
      <c r="M4711">
        <f t="shared" si="151"/>
        <v>6.5063926189223983E-3</v>
      </c>
      <c r="AE4711" s="165">
        <v>19.557200000000002</v>
      </c>
      <c r="AF4711">
        <f t="shared" si="150"/>
        <v>6.5979070202156426E-3</v>
      </c>
    </row>
    <row r="4712" spans="12:32">
      <c r="L4712" s="165">
        <v>22.4621</v>
      </c>
      <c r="M4712">
        <f t="shared" si="151"/>
        <v>6.6774390059130689E-3</v>
      </c>
      <c r="AE4712" s="165">
        <v>19.559899999999999</v>
      </c>
      <c r="AF4712">
        <f t="shared" si="150"/>
        <v>6.5979880884715937E-3</v>
      </c>
    </row>
    <row r="4713" spans="12:32">
      <c r="L4713" s="165">
        <v>17.9605</v>
      </c>
      <c r="M4713">
        <f t="shared" si="151"/>
        <v>6.5476852291711362E-3</v>
      </c>
      <c r="AE4713" s="165">
        <v>19.5611</v>
      </c>
      <c r="AF4713">
        <f t="shared" si="150"/>
        <v>6.5980241145955276E-3</v>
      </c>
    </row>
    <row r="4714" spans="12:32">
      <c r="L4714" s="165">
        <v>25.671399999999998</v>
      </c>
      <c r="M4714">
        <f t="shared" si="151"/>
        <v>6.7469624007410658E-3</v>
      </c>
      <c r="AE4714" s="166">
        <v>19.5762</v>
      </c>
      <c r="AF4714">
        <f t="shared" si="150"/>
        <v>6.5984772217822108E-3</v>
      </c>
    </row>
    <row r="4715" spans="12:32">
      <c r="L4715" s="165">
        <v>28.189699999999998</v>
      </c>
      <c r="M4715">
        <f t="shared" si="151"/>
        <v>6.7876394797926438E-3</v>
      </c>
      <c r="AE4715" s="165">
        <v>19.578499999999998</v>
      </c>
      <c r="AF4715">
        <f t="shared" si="150"/>
        <v>6.598546202083804E-3</v>
      </c>
    </row>
    <row r="4716" spans="12:32">
      <c r="L4716" s="165">
        <v>14.251799999999999</v>
      </c>
      <c r="M4716">
        <f t="shared" si="151"/>
        <v>6.4139556925832692E-3</v>
      </c>
      <c r="AE4716" s="178">
        <v>19.578900000000001</v>
      </c>
      <c r="AF4716">
        <f t="shared" si="150"/>
        <v>6.5985581976857263E-3</v>
      </c>
    </row>
    <row r="4717" spans="12:32">
      <c r="L4717" s="165">
        <v>46.935299999999998</v>
      </c>
      <c r="M4717">
        <f t="shared" si="151"/>
        <v>6.6949074753753519E-3</v>
      </c>
      <c r="AE4717" s="165">
        <v>19.5793</v>
      </c>
      <c r="AF4717">
        <f t="shared" si="150"/>
        <v>6.5985701929995649E-3</v>
      </c>
    </row>
    <row r="4718" spans="12:32">
      <c r="L4718" s="165">
        <v>15.7012</v>
      </c>
      <c r="M4718">
        <f t="shared" si="151"/>
        <v>6.4689985539021144E-3</v>
      </c>
      <c r="AE4718" s="178">
        <v>19.5823</v>
      </c>
      <c r="AF4718">
        <f t="shared" si="150"/>
        <v>6.5986601486705248E-3</v>
      </c>
    </row>
    <row r="4719" spans="12:32">
      <c r="L4719" s="165"/>
      <c r="M4719">
        <f t="shared" si="151"/>
        <v>5.7065367181851909E-3</v>
      </c>
      <c r="AE4719" s="165">
        <v>19.583600000000001</v>
      </c>
      <c r="AF4719">
        <f t="shared" si="150"/>
        <v>6.598699124428611E-3</v>
      </c>
    </row>
    <row r="4720" spans="12:32">
      <c r="L4720" s="165"/>
      <c r="M4720">
        <f t="shared" si="151"/>
        <v>5.7065367181851909E-3</v>
      </c>
      <c r="AE4720" s="165">
        <v>19.584399999999999</v>
      </c>
      <c r="AF4720">
        <f t="shared" si="150"/>
        <v>6.5987231079979716E-3</v>
      </c>
    </row>
    <row r="4721" spans="12:32">
      <c r="L4721" s="165"/>
      <c r="M4721">
        <f t="shared" si="151"/>
        <v>5.7065367181851909E-3</v>
      </c>
      <c r="AE4721" s="166">
        <v>19.593399999999999</v>
      </c>
      <c r="AF4721">
        <f t="shared" si="150"/>
        <v>6.5989928437408972E-3</v>
      </c>
    </row>
    <row r="4722" spans="12:32">
      <c r="L4722" s="165"/>
      <c r="M4722">
        <f t="shared" si="151"/>
        <v>5.7065367181851909E-3</v>
      </c>
      <c r="AE4722" s="165">
        <v>19.596599999999999</v>
      </c>
      <c r="AF4722">
        <f t="shared" si="150"/>
        <v>6.5990887146303067E-3</v>
      </c>
    </row>
    <row r="4723" spans="12:32">
      <c r="L4723" s="165"/>
      <c r="M4723">
        <f t="shared" si="151"/>
        <v>5.7065367181851909E-3</v>
      </c>
      <c r="AE4723" s="165">
        <v>19.5976</v>
      </c>
      <c r="AF4723">
        <f t="shared" si="150"/>
        <v>6.5991186705012311E-3</v>
      </c>
    </row>
    <row r="4724" spans="12:32">
      <c r="L4724" s="165"/>
      <c r="M4724">
        <f t="shared" si="151"/>
        <v>5.7065367181851909E-3</v>
      </c>
      <c r="AE4724" s="165">
        <v>19.599299999999999</v>
      </c>
      <c r="AF4724">
        <f t="shared" si="150"/>
        <v>6.5991695913484843E-3</v>
      </c>
    </row>
    <row r="4725" spans="12:32">
      <c r="L4725" s="165"/>
      <c r="M4725">
        <f t="shared" si="151"/>
        <v>5.7065367181851909E-3</v>
      </c>
      <c r="AE4725" s="165">
        <v>19.601099999999999</v>
      </c>
      <c r="AF4725">
        <f t="shared" si="150"/>
        <v>6.5992235018663909E-3</v>
      </c>
    </row>
    <row r="4726" spans="12:32">
      <c r="L4726" s="165"/>
      <c r="M4726">
        <f t="shared" si="151"/>
        <v>5.7065367181851909E-3</v>
      </c>
      <c r="AE4726" s="165">
        <v>19.604600000000001</v>
      </c>
      <c r="AF4726">
        <f t="shared" si="150"/>
        <v>6.5993283111681449E-3</v>
      </c>
    </row>
    <row r="4727" spans="12:32">
      <c r="L4727" s="165"/>
      <c r="M4727">
        <f t="shared" si="151"/>
        <v>5.7065367181851909E-3</v>
      </c>
      <c r="AE4727" s="165">
        <v>19.609300000000001</v>
      </c>
      <c r="AF4727">
        <f t="shared" si="150"/>
        <v>6.5994690203786156E-3</v>
      </c>
    </row>
    <row r="4728" spans="12:32">
      <c r="L4728" s="165"/>
      <c r="M4728">
        <f t="shared" si="151"/>
        <v>5.7065367181851909E-3</v>
      </c>
      <c r="AE4728" s="165">
        <v>19.617100000000001</v>
      </c>
      <c r="AF4728">
        <f t="shared" si="150"/>
        <v>6.599702449976797E-3</v>
      </c>
    </row>
    <row r="4729" spans="12:32">
      <c r="L4729" s="165"/>
      <c r="M4729">
        <f t="shared" si="151"/>
        <v>5.7065367181851909E-3</v>
      </c>
      <c r="AE4729" s="165">
        <v>19.617699999999999</v>
      </c>
      <c r="AF4729">
        <f t="shared" si="150"/>
        <v>6.5997204015600932E-3</v>
      </c>
    </row>
    <row r="4730" spans="12:32">
      <c r="L4730" s="165">
        <v>8.7992100000000004</v>
      </c>
      <c r="M4730">
        <f t="shared" si="151"/>
        <v>6.1768388448582533E-3</v>
      </c>
      <c r="AE4730" s="178">
        <v>19.621200000000002</v>
      </c>
      <c r="AF4730">
        <f t="shared" si="150"/>
        <v>6.5998251062032252E-3</v>
      </c>
    </row>
    <row r="4731" spans="12:32">
      <c r="L4731" s="165">
        <v>13.955500000000001</v>
      </c>
      <c r="M4731">
        <f t="shared" si="151"/>
        <v>6.4022750737916211E-3</v>
      </c>
      <c r="AE4731" s="165">
        <v>19.622499999999999</v>
      </c>
      <c r="AF4731">
        <f t="shared" si="150"/>
        <v>6.5998639908782762E-3</v>
      </c>
    </row>
    <row r="4732" spans="12:32">
      <c r="L4732" s="165">
        <v>17.202999999999999</v>
      </c>
      <c r="M4732">
        <f t="shared" si="151"/>
        <v>6.5222858597359093E-3</v>
      </c>
      <c r="AE4732" s="165">
        <v>19.624700000000001</v>
      </c>
      <c r="AF4732">
        <f t="shared" si="150"/>
        <v>6.5999297887766135E-3</v>
      </c>
    </row>
    <row r="4733" spans="12:32">
      <c r="L4733" s="165">
        <v>15.007199999999999</v>
      </c>
      <c r="M4733">
        <f t="shared" si="151"/>
        <v>6.4430800077794467E-3</v>
      </c>
      <c r="AE4733" s="165">
        <v>19.626000000000001</v>
      </c>
      <c r="AF4733">
        <f t="shared" si="150"/>
        <v>6.5999686652540484E-3</v>
      </c>
    </row>
    <row r="4734" spans="12:32">
      <c r="L4734" s="165">
        <v>29.1508</v>
      </c>
      <c r="M4734">
        <f t="shared" si="151"/>
        <v>6.7998902880399706E-3</v>
      </c>
      <c r="AE4734" s="165">
        <v>19.63</v>
      </c>
      <c r="AF4734">
        <f t="shared" si="150"/>
        <v>6.6000882660859827E-3</v>
      </c>
    </row>
    <row r="4735" spans="12:32">
      <c r="L4735" s="165">
        <v>9.19937</v>
      </c>
      <c r="M4735">
        <f t="shared" si="151"/>
        <v>6.1957766522646547E-3</v>
      </c>
      <c r="AE4735" s="165">
        <v>19.630099999999999</v>
      </c>
      <c r="AF4735">
        <f t="shared" si="150"/>
        <v>6.6000912557374111E-3</v>
      </c>
    </row>
    <row r="4736" spans="12:32">
      <c r="L4736" s="165">
        <v>16.556999999999999</v>
      </c>
      <c r="M4736">
        <f t="shared" si="151"/>
        <v>6.499838061217969E-3</v>
      </c>
      <c r="AE4736" s="165">
        <v>19.6309</v>
      </c>
      <c r="AF4736">
        <f t="shared" si="150"/>
        <v>6.6001151723001717E-3</v>
      </c>
    </row>
    <row r="4737" spans="12:32">
      <c r="L4737" s="165">
        <v>14.931699999999999</v>
      </c>
      <c r="M4737">
        <f t="shared" si="151"/>
        <v>6.4402116975931572E-3</v>
      </c>
      <c r="AE4737" s="165">
        <v>19.631499999999999</v>
      </c>
      <c r="AF4737">
        <f t="shared" si="150"/>
        <v>6.6001331089654627E-3</v>
      </c>
    </row>
    <row r="4738" spans="12:32">
      <c r="L4738" s="165">
        <v>9.3499400000000001</v>
      </c>
      <c r="M4738">
        <f t="shared" si="151"/>
        <v>6.2028420022632877E-3</v>
      </c>
      <c r="AE4738" s="165">
        <v>19.6328</v>
      </c>
      <c r="AF4738">
        <f t="shared" si="150"/>
        <v>6.6001719695149338E-3</v>
      </c>
    </row>
    <row r="4739" spans="12:32">
      <c r="L4739" s="165">
        <v>60.713000000000001</v>
      </c>
      <c r="M4739">
        <f t="shared" si="151"/>
        <v>6.205735470655502E-3</v>
      </c>
      <c r="AE4739" s="165">
        <v>19.636299999999999</v>
      </c>
      <c r="AF4739">
        <f t="shared" si="150"/>
        <v>6.6002765789349976E-3</v>
      </c>
    </row>
    <row r="4740" spans="12:32">
      <c r="L4740" s="165">
        <v>28.770199999999999</v>
      </c>
      <c r="M4740">
        <f t="shared" si="151"/>
        <v>6.7952566021846949E-3</v>
      </c>
      <c r="AE4740" s="165">
        <v>19.636299999999999</v>
      </c>
      <c r="AF4740">
        <f t="shared" si="150"/>
        <v>6.6002765789349976E-3</v>
      </c>
    </row>
    <row r="4741" spans="12:32">
      <c r="L4741" s="165">
        <v>384.79899999999998</v>
      </c>
      <c r="M4741">
        <f t="shared" si="151"/>
        <v>1.0931312457029926E-10</v>
      </c>
      <c r="AE4741" s="165">
        <v>19.636600000000001</v>
      </c>
      <c r="AF4741">
        <f t="shared" ref="AF4741:AF4804" si="152">NORMDIST(AE4741,$N$9,$O$9,FALSE)</f>
        <v>6.6002855444295934E-3</v>
      </c>
    </row>
    <row r="4742" spans="12:32">
      <c r="L4742" s="165">
        <v>18.320799999999998</v>
      </c>
      <c r="M4742">
        <f t="shared" si="151"/>
        <v>6.5594132472482072E-3</v>
      </c>
      <c r="AE4742" s="165">
        <v>19.6386</v>
      </c>
      <c r="AF4742">
        <f t="shared" si="152"/>
        <v>6.6003453102489104E-3</v>
      </c>
    </row>
    <row r="4743" spans="12:32">
      <c r="L4743" s="165">
        <v>52.134500000000003</v>
      </c>
      <c r="M4743">
        <f t="shared" si="151"/>
        <v>6.5486641780914939E-3</v>
      </c>
      <c r="AE4743" s="165">
        <v>19.642800000000001</v>
      </c>
      <c r="AF4743">
        <f t="shared" si="152"/>
        <v>6.6004707950064216E-3</v>
      </c>
    </row>
    <row r="4744" spans="12:32">
      <c r="L4744" s="165">
        <v>13.9009</v>
      </c>
      <c r="M4744">
        <f t="shared" si="151"/>
        <v>6.4001069810392993E-3</v>
      </c>
      <c r="AE4744" s="165">
        <v>19.649899999999999</v>
      </c>
      <c r="AF4744">
        <f t="shared" si="152"/>
        <v>6.6006828517063288E-3</v>
      </c>
    </row>
    <row r="4745" spans="12:32">
      <c r="L4745" s="165">
        <v>15.176500000000001</v>
      </c>
      <c r="M4745">
        <f t="shared" ref="M4745:M4808" si="153">NORMDIST(L4745,$N$9,$O$9,FALSE)</f>
        <v>6.4494772772607616E-3</v>
      </c>
      <c r="AE4745" s="165">
        <v>19.655200000000001</v>
      </c>
      <c r="AF4745">
        <f t="shared" si="152"/>
        <v>6.6008410883280407E-3</v>
      </c>
    </row>
    <row r="4746" spans="12:32">
      <c r="L4746" s="165">
        <v>30.6952</v>
      </c>
      <c r="M4746">
        <f t="shared" si="153"/>
        <v>6.8157508655874019E-3</v>
      </c>
      <c r="AE4746" s="166">
        <v>19.660699999999999</v>
      </c>
      <c r="AF4746">
        <f t="shared" si="152"/>
        <v>6.6010052426091499E-3</v>
      </c>
    </row>
    <row r="4747" spans="12:32">
      <c r="L4747" s="165">
        <v>39.2532</v>
      </c>
      <c r="M4747">
        <f t="shared" si="153"/>
        <v>6.8172611590894897E-3</v>
      </c>
      <c r="AE4747" s="165">
        <v>19.668800000000001</v>
      </c>
      <c r="AF4747">
        <f t="shared" si="152"/>
        <v>6.6012468978059631E-3</v>
      </c>
    </row>
    <row r="4748" spans="12:32">
      <c r="L4748" s="165">
        <v>14.061999999999999</v>
      </c>
      <c r="M4748">
        <f t="shared" si="153"/>
        <v>6.4064900281397942E-3</v>
      </c>
      <c r="AE4748" s="165">
        <v>19.6768</v>
      </c>
      <c r="AF4748">
        <f t="shared" si="152"/>
        <v>6.6014854535027881E-3</v>
      </c>
    </row>
    <row r="4749" spans="12:32">
      <c r="L4749" s="165">
        <v>35.116199999999999</v>
      </c>
      <c r="M4749">
        <f t="shared" si="153"/>
        <v>6.8348525286643378E-3</v>
      </c>
      <c r="AE4749" s="165">
        <v>19.678699999999999</v>
      </c>
      <c r="AF4749">
        <f t="shared" si="152"/>
        <v>6.6015420935236829E-3</v>
      </c>
    </row>
    <row r="4750" spans="12:32">
      <c r="L4750" s="165">
        <v>11.6022</v>
      </c>
      <c r="M4750">
        <f t="shared" si="153"/>
        <v>6.3044846035201843E-3</v>
      </c>
      <c r="AE4750" s="165">
        <v>19.688400000000001</v>
      </c>
      <c r="AF4750">
        <f t="shared" si="152"/>
        <v>6.6018311542901118E-3</v>
      </c>
    </row>
    <row r="4751" spans="12:32">
      <c r="L4751" s="165"/>
      <c r="M4751">
        <f t="shared" si="153"/>
        <v>5.7065367181851909E-3</v>
      </c>
      <c r="AE4751" s="165">
        <v>19.692599999999999</v>
      </c>
      <c r="AF4751">
        <f t="shared" si="152"/>
        <v>6.601956261983925E-3</v>
      </c>
    </row>
    <row r="4752" spans="12:32">
      <c r="L4752" s="165">
        <v>23.3629</v>
      </c>
      <c r="M4752">
        <f t="shared" si="153"/>
        <v>6.6989246045181553E-3</v>
      </c>
      <c r="AE4752" s="166">
        <v>19.6967</v>
      </c>
      <c r="AF4752">
        <f t="shared" si="152"/>
        <v>6.6020783602375246E-3</v>
      </c>
    </row>
    <row r="4753" spans="12:32">
      <c r="L4753" s="165">
        <v>21.5168</v>
      </c>
      <c r="M4753">
        <f t="shared" si="153"/>
        <v>6.6532618928996593E-3</v>
      </c>
      <c r="AE4753" s="165">
        <v>19.701000000000001</v>
      </c>
      <c r="AF4753">
        <f t="shared" si="152"/>
        <v>6.6022063819313513E-3</v>
      </c>
    </row>
    <row r="4754" spans="12:32">
      <c r="L4754" s="165">
        <v>14.6639</v>
      </c>
      <c r="M4754">
        <f t="shared" si="153"/>
        <v>6.4299612807503428E-3</v>
      </c>
      <c r="AE4754" s="165">
        <v>19.703399999999998</v>
      </c>
      <c r="AF4754">
        <f t="shared" si="152"/>
        <v>6.6022778213987035E-3</v>
      </c>
    </row>
    <row r="4755" spans="12:32">
      <c r="L4755" s="165">
        <v>28.46</v>
      </c>
      <c r="M4755">
        <f t="shared" si="153"/>
        <v>6.7912687699637191E-3</v>
      </c>
      <c r="AE4755" s="165">
        <v>19.706600000000002</v>
      </c>
      <c r="AF4755">
        <f t="shared" si="152"/>
        <v>6.6023730578604351E-3</v>
      </c>
    </row>
    <row r="4756" spans="12:32">
      <c r="L4756" s="165">
        <v>17.127700000000001</v>
      </c>
      <c r="M4756">
        <f t="shared" si="153"/>
        <v>6.5197063985465457E-3</v>
      </c>
      <c r="AE4756" s="165">
        <v>19.707899999999999</v>
      </c>
      <c r="AF4756">
        <f t="shared" si="152"/>
        <v>6.6024117423969337E-3</v>
      </c>
    </row>
    <row r="4757" spans="12:32">
      <c r="L4757" s="165">
        <v>13.549099999999999</v>
      </c>
      <c r="M4757">
        <f t="shared" si="153"/>
        <v>6.3860210736192647E-3</v>
      </c>
      <c r="AE4757" s="165">
        <v>19.710999999999999</v>
      </c>
      <c r="AF4757">
        <f t="shared" si="152"/>
        <v>6.6025039778355487E-3</v>
      </c>
    </row>
    <row r="4758" spans="12:32">
      <c r="L4758" s="165">
        <v>11.4351</v>
      </c>
      <c r="M4758">
        <f t="shared" si="153"/>
        <v>6.2972086560094077E-3</v>
      </c>
      <c r="AE4758" s="166">
        <v>19.712700000000002</v>
      </c>
      <c r="AF4758">
        <f t="shared" si="152"/>
        <v>6.6025545512000215E-3</v>
      </c>
    </row>
    <row r="4759" spans="12:32">
      <c r="L4759" s="165">
        <v>19.583600000000001</v>
      </c>
      <c r="M4759">
        <f t="shared" si="153"/>
        <v>6.598699124428611E-3</v>
      </c>
      <c r="AE4759" s="165">
        <v>19.7149</v>
      </c>
      <c r="AF4759">
        <f t="shared" si="152"/>
        <v>6.6026199913444533E-3</v>
      </c>
    </row>
    <row r="4760" spans="12:32">
      <c r="L4760" s="165">
        <v>23.196000000000002</v>
      </c>
      <c r="M4760">
        <f t="shared" si="153"/>
        <v>6.6950588986335437E-3</v>
      </c>
      <c r="AE4760" s="178">
        <v>19.7194</v>
      </c>
      <c r="AF4760">
        <f t="shared" si="152"/>
        <v>6.6027538189894989E-3</v>
      </c>
    </row>
    <row r="4761" spans="12:32">
      <c r="L4761" s="165">
        <v>11.4139</v>
      </c>
      <c r="M4761">
        <f t="shared" si="153"/>
        <v>6.2962824672513186E-3</v>
      </c>
      <c r="AE4761" s="165">
        <v>19.721900000000002</v>
      </c>
      <c r="AF4761">
        <f t="shared" si="152"/>
        <v>6.602828151895195E-3</v>
      </c>
    </row>
    <row r="4762" spans="12:32">
      <c r="L4762" s="165">
        <v>15.087</v>
      </c>
      <c r="M4762">
        <f t="shared" si="153"/>
        <v>6.4461013432470307E-3</v>
      </c>
      <c r="AE4762" s="165">
        <v>19.731300000000001</v>
      </c>
      <c r="AF4762">
        <f t="shared" si="152"/>
        <v>6.6031075427087022E-3</v>
      </c>
    </row>
    <row r="4763" spans="12:32">
      <c r="L4763" s="165">
        <v>24.311499999999999</v>
      </c>
      <c r="M4763">
        <f t="shared" si="153"/>
        <v>6.7198946733074034E-3</v>
      </c>
      <c r="AE4763" s="165">
        <v>19.731999999999999</v>
      </c>
      <c r="AF4763">
        <f t="shared" si="152"/>
        <v>6.6031283420291634E-3</v>
      </c>
    </row>
    <row r="4764" spans="12:32">
      <c r="L4764" s="165">
        <v>9.6284899999999993</v>
      </c>
      <c r="M4764">
        <f t="shared" si="153"/>
        <v>6.2158248932725046E-3</v>
      </c>
      <c r="AE4764" s="165">
        <v>19.733799999999999</v>
      </c>
      <c r="AF4764">
        <f t="shared" si="152"/>
        <v>6.6031818219360241E-3</v>
      </c>
    </row>
    <row r="4765" spans="12:32">
      <c r="L4765" s="165">
        <v>14.5962</v>
      </c>
      <c r="M4765">
        <f t="shared" si="153"/>
        <v>6.4273511287184192E-3</v>
      </c>
      <c r="AE4765" s="165">
        <v>19.742100000000001</v>
      </c>
      <c r="AF4765">
        <f t="shared" si="152"/>
        <v>6.6034283480908666E-3</v>
      </c>
    </row>
    <row r="4766" spans="12:32">
      <c r="L4766" s="165">
        <v>20.6906</v>
      </c>
      <c r="M4766">
        <f t="shared" si="153"/>
        <v>6.6307781509923544E-3</v>
      </c>
      <c r="AE4766" s="165">
        <v>19.744499999999999</v>
      </c>
      <c r="AF4766">
        <f t="shared" si="152"/>
        <v>6.603499609590298E-3</v>
      </c>
    </row>
    <row r="4767" spans="12:32">
      <c r="L4767" s="165">
        <v>17.596900000000002</v>
      </c>
      <c r="M4767">
        <f t="shared" si="153"/>
        <v>6.5356185840961213E-3</v>
      </c>
      <c r="AE4767" s="165">
        <v>19.744900000000001</v>
      </c>
      <c r="AF4767">
        <f t="shared" si="152"/>
        <v>6.6035114854962077E-3</v>
      </c>
    </row>
    <row r="4768" spans="12:32">
      <c r="L4768" s="165">
        <v>12.5626</v>
      </c>
      <c r="M4768">
        <f t="shared" si="153"/>
        <v>6.3454576083059626E-3</v>
      </c>
      <c r="AE4768" s="166">
        <v>19.745999999999999</v>
      </c>
      <c r="AF4768">
        <f t="shared" si="152"/>
        <v>6.6035441427485068E-3</v>
      </c>
    </row>
    <row r="4769" spans="12:32">
      <c r="L4769" s="165">
        <v>14.314399999999999</v>
      </c>
      <c r="M4769">
        <f t="shared" si="153"/>
        <v>6.4164050532118959E-3</v>
      </c>
      <c r="AE4769" s="166">
        <v>19.746300000000002</v>
      </c>
      <c r="AF4769">
        <f t="shared" si="152"/>
        <v>6.6035530488928532E-3</v>
      </c>
    </row>
    <row r="4770" spans="12:32">
      <c r="L4770" s="165">
        <v>14.543799999999999</v>
      </c>
      <c r="M4770">
        <f t="shared" si="153"/>
        <v>6.4253256563667482E-3</v>
      </c>
      <c r="AE4770" s="178">
        <v>19.750499999999999</v>
      </c>
      <c r="AF4770">
        <f t="shared" si="152"/>
        <v>6.6036777178578379E-3</v>
      </c>
    </row>
    <row r="4771" spans="12:32">
      <c r="L4771" s="165">
        <v>34.468200000000003</v>
      </c>
      <c r="M4771">
        <f t="shared" si="153"/>
        <v>6.8345012729120044E-3</v>
      </c>
      <c r="AE4771" s="165">
        <v>19.753</v>
      </c>
      <c r="AF4771">
        <f t="shared" si="152"/>
        <v>6.6037519104589597E-3</v>
      </c>
    </row>
    <row r="4772" spans="12:32">
      <c r="L4772" s="165">
        <v>12.221299999999999</v>
      </c>
      <c r="M4772">
        <f t="shared" si="153"/>
        <v>6.3310628319989065E-3</v>
      </c>
      <c r="AE4772" s="165">
        <v>19.7531</v>
      </c>
      <c r="AF4772">
        <f t="shared" si="152"/>
        <v>6.6037548779283584E-3</v>
      </c>
    </row>
    <row r="4773" spans="12:32">
      <c r="L4773" s="165">
        <v>9.2548300000000001</v>
      </c>
      <c r="M4773">
        <f t="shared" si="153"/>
        <v>6.1983829201847787E-3</v>
      </c>
      <c r="AE4773" s="165">
        <v>19.753599999999999</v>
      </c>
      <c r="AF4773">
        <f t="shared" si="152"/>
        <v>6.6037697150046039E-3</v>
      </c>
    </row>
    <row r="4774" spans="12:32">
      <c r="L4774" s="165">
        <v>8.3812800000000003</v>
      </c>
      <c r="M4774">
        <f t="shared" si="153"/>
        <v>6.1568129122695405E-3</v>
      </c>
      <c r="AE4774" s="165">
        <v>19.755400000000002</v>
      </c>
      <c r="AF4774">
        <f t="shared" si="152"/>
        <v>6.6038231247427023E-3</v>
      </c>
    </row>
    <row r="4775" spans="12:32">
      <c r="L4775" s="165">
        <v>15.241199999999999</v>
      </c>
      <c r="M4775">
        <f t="shared" si="153"/>
        <v>6.4519094110978073E-3</v>
      </c>
      <c r="AE4775" s="166">
        <v>19.755500000000001</v>
      </c>
      <c r="AF4775">
        <f t="shared" si="152"/>
        <v>6.6038260917788954E-3</v>
      </c>
    </row>
    <row r="4776" spans="12:32">
      <c r="L4776" s="165">
        <v>48.257199999999997</v>
      </c>
      <c r="M4776">
        <f t="shared" si="153"/>
        <v>6.6624278907446311E-3</v>
      </c>
      <c r="AE4776" s="165">
        <v>19.758400000000002</v>
      </c>
      <c r="AF4776">
        <f t="shared" si="152"/>
        <v>6.6039121279764272E-3</v>
      </c>
    </row>
    <row r="4777" spans="12:32">
      <c r="L4777" s="165">
        <v>14.437799999999999</v>
      </c>
      <c r="M4777">
        <f t="shared" si="153"/>
        <v>6.4212144552389478E-3</v>
      </c>
      <c r="AE4777" s="165">
        <v>19.7638</v>
      </c>
      <c r="AF4777">
        <f t="shared" si="152"/>
        <v>6.6040722928563753E-3</v>
      </c>
    </row>
    <row r="4778" spans="12:32">
      <c r="L4778" s="165">
        <v>39.8536</v>
      </c>
      <c r="M4778">
        <f t="shared" si="153"/>
        <v>6.811867792260025E-3</v>
      </c>
      <c r="AE4778" s="166">
        <v>19.764600000000002</v>
      </c>
      <c r="AF4778">
        <f t="shared" si="152"/>
        <v>6.6040960165097791E-3</v>
      </c>
    </row>
    <row r="4779" spans="12:32">
      <c r="L4779" s="165">
        <v>21.518599999999999</v>
      </c>
      <c r="M4779">
        <f t="shared" si="153"/>
        <v>6.6533095049335113E-3</v>
      </c>
      <c r="AE4779" s="165">
        <v>19.765000000000001</v>
      </c>
      <c r="AF4779">
        <f t="shared" si="152"/>
        <v>6.6041078779032116E-3</v>
      </c>
    </row>
    <row r="4780" spans="12:32">
      <c r="L4780" s="165">
        <v>24.679099999999998</v>
      </c>
      <c r="M4780">
        <f t="shared" si="153"/>
        <v>6.7275608724554408E-3</v>
      </c>
      <c r="AE4780" s="165">
        <v>19.766100000000002</v>
      </c>
      <c r="AF4780">
        <f t="shared" si="152"/>
        <v>6.6041404952457789E-3</v>
      </c>
    </row>
    <row r="4781" spans="12:32">
      <c r="L4781" s="165">
        <v>10.624499999999999</v>
      </c>
      <c r="M4781">
        <f t="shared" si="153"/>
        <v>6.2613038166544083E-3</v>
      </c>
      <c r="AE4781" s="165">
        <v>19.767299999999999</v>
      </c>
      <c r="AF4781">
        <f t="shared" si="152"/>
        <v>6.6041760753099586E-3</v>
      </c>
    </row>
    <row r="4782" spans="12:32">
      <c r="L4782" s="165">
        <v>12.2553</v>
      </c>
      <c r="M4782">
        <f t="shared" si="153"/>
        <v>6.3325050711356846E-3</v>
      </c>
      <c r="AE4782" s="178">
        <v>19.767600000000002</v>
      </c>
      <c r="AF4782">
        <f t="shared" si="152"/>
        <v>6.6041849699197998E-3</v>
      </c>
    </row>
    <row r="4783" spans="12:32">
      <c r="L4783" s="165">
        <v>15.559900000000001</v>
      </c>
      <c r="M4783">
        <f t="shared" si="153"/>
        <v>6.4637871228284075E-3</v>
      </c>
      <c r="AE4783" s="165">
        <v>19.7684</v>
      </c>
      <c r="AF4783">
        <f t="shared" si="152"/>
        <v>6.6042086880850172E-3</v>
      </c>
    </row>
    <row r="4784" spans="12:32">
      <c r="L4784" s="165">
        <v>9.8349799999999998</v>
      </c>
      <c r="M4784">
        <f t="shared" si="153"/>
        <v>6.2253751800602384E-3</v>
      </c>
      <c r="AE4784" s="165">
        <v>19.7699</v>
      </c>
      <c r="AF4784">
        <f t="shared" si="152"/>
        <v>6.6042531565305047E-3</v>
      </c>
    </row>
    <row r="4785" spans="12:32">
      <c r="L4785" s="165">
        <v>38.864100000000001</v>
      </c>
      <c r="M4785">
        <f t="shared" si="153"/>
        <v>6.8203733126130043E-3</v>
      </c>
      <c r="AE4785" s="166">
        <v>19.770199999999999</v>
      </c>
      <c r="AF4785">
        <f t="shared" si="152"/>
        <v>6.6042620497321408E-3</v>
      </c>
    </row>
    <row r="4786" spans="12:32">
      <c r="L4786" s="165">
        <v>12.0685</v>
      </c>
      <c r="M4786">
        <f t="shared" si="153"/>
        <v>6.3245588002243565E-3</v>
      </c>
      <c r="AE4786" s="166">
        <v>19.7776</v>
      </c>
      <c r="AF4786">
        <f t="shared" si="152"/>
        <v>6.6044813639341273E-3</v>
      </c>
    </row>
    <row r="4787" spans="12:32">
      <c r="L4787" s="165">
        <v>22.7532</v>
      </c>
      <c r="M4787">
        <f t="shared" si="153"/>
        <v>6.6845487984981654E-3</v>
      </c>
      <c r="AE4787" s="165">
        <v>19.7803</v>
      </c>
      <c r="AF4787">
        <f t="shared" si="152"/>
        <v>6.6045613593617514E-3</v>
      </c>
    </row>
    <row r="4788" spans="12:32">
      <c r="L4788" s="165">
        <v>13.138299999999999</v>
      </c>
      <c r="M4788">
        <f t="shared" si="153"/>
        <v>6.3693192196188917E-3</v>
      </c>
      <c r="AE4788" s="165">
        <v>19.782699999999998</v>
      </c>
      <c r="AF4788">
        <f t="shared" si="152"/>
        <v>6.6046324553577446E-3</v>
      </c>
    </row>
    <row r="4789" spans="12:32">
      <c r="L4789" s="165">
        <v>47.468800000000002</v>
      </c>
      <c r="M4789">
        <f t="shared" si="153"/>
        <v>6.6821926374592494E-3</v>
      </c>
      <c r="AE4789" s="165">
        <v>19.7836</v>
      </c>
      <c r="AF4789">
        <f t="shared" si="152"/>
        <v>6.6046591136747273E-3</v>
      </c>
    </row>
    <row r="4790" spans="12:32">
      <c r="L4790" s="165">
        <v>16.649699999999999</v>
      </c>
      <c r="M4790">
        <f t="shared" si="153"/>
        <v>6.5031034832313643E-3</v>
      </c>
      <c r="AE4790" s="165">
        <v>19.785</v>
      </c>
      <c r="AF4790">
        <f t="shared" si="152"/>
        <v>6.6047005792605126E-3</v>
      </c>
    </row>
    <row r="4791" spans="12:32">
      <c r="L4791" s="165">
        <v>19.321000000000002</v>
      </c>
      <c r="M4791">
        <f t="shared" si="153"/>
        <v>6.590764321672056E-3</v>
      </c>
      <c r="AE4791" s="165">
        <v>19.7881</v>
      </c>
      <c r="AF4791">
        <f t="shared" si="152"/>
        <v>6.6047923833191576E-3</v>
      </c>
    </row>
    <row r="4792" spans="12:32">
      <c r="L4792" s="165">
        <v>13.255100000000001</v>
      </c>
      <c r="M4792">
        <f t="shared" si="153"/>
        <v>6.3740956191661712E-3</v>
      </c>
      <c r="AE4792" s="165">
        <v>19.7911</v>
      </c>
      <c r="AF4792">
        <f t="shared" si="152"/>
        <v>6.604881209432715E-3</v>
      </c>
    </row>
    <row r="4793" spans="12:32">
      <c r="L4793" s="165">
        <v>20.6434</v>
      </c>
      <c r="M4793">
        <f t="shared" si="153"/>
        <v>6.6294558644294293E-3</v>
      </c>
      <c r="AE4793" s="165">
        <v>19.797599999999999</v>
      </c>
      <c r="AF4793">
        <f t="shared" si="152"/>
        <v>6.60507361025212E-3</v>
      </c>
    </row>
    <row r="4794" spans="12:32">
      <c r="L4794" s="165">
        <v>38.052199999999999</v>
      </c>
      <c r="M4794">
        <f t="shared" si="153"/>
        <v>6.8258948516145383E-3</v>
      </c>
      <c r="AE4794" s="165">
        <v>19.797999999999998</v>
      </c>
      <c r="AF4794">
        <f t="shared" si="152"/>
        <v>6.6050854478101597E-3</v>
      </c>
    </row>
    <row r="4795" spans="12:32">
      <c r="L4795" s="165">
        <v>17.794599999999999</v>
      </c>
      <c r="M4795">
        <f t="shared" si="153"/>
        <v>6.5422083033047111E-3</v>
      </c>
      <c r="AE4795" s="165">
        <v>19.799399999999999</v>
      </c>
      <c r="AF4795">
        <f t="shared" si="152"/>
        <v>6.6051268769875601E-3</v>
      </c>
    </row>
    <row r="4796" spans="12:32">
      <c r="L4796" s="165">
        <v>46.234499999999997</v>
      </c>
      <c r="M4796">
        <f t="shared" si="153"/>
        <v>6.7107943528702209E-3</v>
      </c>
      <c r="AE4796" s="166">
        <v>19.801100000000002</v>
      </c>
      <c r="AF4796">
        <f t="shared" si="152"/>
        <v>6.6051771790865627E-3</v>
      </c>
    </row>
    <row r="4797" spans="12:32">
      <c r="L4797" s="165">
        <v>32.653100000000002</v>
      </c>
      <c r="M4797">
        <f t="shared" si="153"/>
        <v>6.8290352554164838E-3</v>
      </c>
      <c r="AE4797" s="166">
        <v>19.807099999999998</v>
      </c>
      <c r="AF4797">
        <f t="shared" si="152"/>
        <v>6.6053546741821319E-3</v>
      </c>
    </row>
    <row r="4798" spans="12:32">
      <c r="L4798" s="165">
        <v>124.5</v>
      </c>
      <c r="M4798">
        <f t="shared" si="153"/>
        <v>2.1129552428547256E-3</v>
      </c>
      <c r="AE4798" s="165">
        <v>19.811800000000002</v>
      </c>
      <c r="AF4798">
        <f t="shared" si="152"/>
        <v>6.6054936665861314E-3</v>
      </c>
    </row>
    <row r="4799" spans="12:32">
      <c r="L4799" s="165">
        <v>13.509</v>
      </c>
      <c r="M4799">
        <f t="shared" si="153"/>
        <v>6.3844027331256712E-3</v>
      </c>
      <c r="AE4799" s="165">
        <v>19.811900000000001</v>
      </c>
      <c r="AF4799">
        <f t="shared" si="152"/>
        <v>6.605496623437776E-3</v>
      </c>
    </row>
    <row r="4800" spans="12:32">
      <c r="L4800" s="165">
        <v>13.9869</v>
      </c>
      <c r="M4800">
        <f t="shared" si="153"/>
        <v>6.4035197205079769E-3</v>
      </c>
      <c r="AE4800" s="165">
        <v>19.815999999999999</v>
      </c>
      <c r="AF4800">
        <f t="shared" si="152"/>
        <v>6.6056178388009864E-3</v>
      </c>
    </row>
    <row r="4801" spans="12:32">
      <c r="L4801" s="165">
        <v>21.942299999999999</v>
      </c>
      <c r="M4801">
        <f t="shared" si="153"/>
        <v>6.664350001819884E-3</v>
      </c>
      <c r="AE4801" s="165">
        <v>19.816600000000001</v>
      </c>
      <c r="AF4801">
        <f t="shared" si="152"/>
        <v>6.6056355750873695E-3</v>
      </c>
    </row>
    <row r="4802" spans="12:32">
      <c r="L4802" s="165">
        <v>11.162699999999999</v>
      </c>
      <c r="M4802">
        <f t="shared" si="153"/>
        <v>6.285255249611355E-3</v>
      </c>
      <c r="AE4802" s="165">
        <v>19.817</v>
      </c>
      <c r="AF4802">
        <f t="shared" si="152"/>
        <v>6.605647398916969E-3</v>
      </c>
    </row>
    <row r="4803" spans="12:32">
      <c r="L4803" s="165">
        <v>59.008699999999997</v>
      </c>
      <c r="M4803">
        <f t="shared" si="153"/>
        <v>6.2831992844373484E-3</v>
      </c>
      <c r="AE4803" s="165">
        <v>19.818200000000001</v>
      </c>
      <c r="AF4803">
        <f t="shared" si="152"/>
        <v>6.6056828686714081E-3</v>
      </c>
    </row>
    <row r="4804" spans="12:32">
      <c r="L4804" s="165">
        <v>12.869899999999999</v>
      </c>
      <c r="M4804">
        <f t="shared" si="153"/>
        <v>6.3582603972395825E-3</v>
      </c>
      <c r="AE4804" s="165">
        <v>19.8188</v>
      </c>
      <c r="AF4804">
        <f t="shared" si="152"/>
        <v>6.6057006025730391E-3</v>
      </c>
    </row>
    <row r="4805" spans="12:32">
      <c r="L4805" s="165">
        <v>10.6007</v>
      </c>
      <c r="M4805">
        <f t="shared" si="153"/>
        <v>6.2602344698795467E-3</v>
      </c>
      <c r="AE4805" s="165">
        <v>19.823599999999999</v>
      </c>
      <c r="AF4805">
        <f t="shared" ref="AF4805:AF4868" si="154">NORMDIST(AE4805,$N$9,$O$9,FALSE)</f>
        <v>6.6058424503712262E-3</v>
      </c>
    </row>
    <row r="4806" spans="12:32">
      <c r="L4806" s="165">
        <v>18.755299999999998</v>
      </c>
      <c r="M4806">
        <f t="shared" si="153"/>
        <v>6.5732513166014859E-3</v>
      </c>
      <c r="AE4806" s="165">
        <v>19.825600000000001</v>
      </c>
      <c r="AF4806">
        <f t="shared" si="154"/>
        <v>6.6059015413344711E-3</v>
      </c>
    </row>
    <row r="4807" spans="12:32">
      <c r="L4807" s="165">
        <v>17.2224</v>
      </c>
      <c r="M4807">
        <f t="shared" si="153"/>
        <v>6.5229488286810116E-3</v>
      </c>
      <c r="AE4807" s="165">
        <v>19.825800000000001</v>
      </c>
      <c r="AF4807">
        <f t="shared" si="154"/>
        <v>6.6059074500332939E-3</v>
      </c>
    </row>
    <row r="4808" spans="12:32">
      <c r="L4808" s="165">
        <v>16.29</v>
      </c>
      <c r="M4808">
        <f t="shared" si="153"/>
        <v>6.4903504790358368E-3</v>
      </c>
      <c r="AE4808" s="166">
        <v>19.8292</v>
      </c>
      <c r="AF4808">
        <f t="shared" si="154"/>
        <v>6.606007886855233E-3</v>
      </c>
    </row>
    <row r="4809" spans="12:32">
      <c r="L4809" s="165">
        <v>32.851999999999997</v>
      </c>
      <c r="M4809">
        <f t="shared" ref="M4809:M4872" si="155">NORMDIST(L4809,$N$9,$O$9,FALSE)</f>
        <v>6.8299562275763691E-3</v>
      </c>
      <c r="AE4809" s="165">
        <v>19.831900000000001</v>
      </c>
      <c r="AF4809">
        <f t="shared" si="154"/>
        <v>6.6060876306279232E-3</v>
      </c>
    </row>
    <row r="4810" spans="12:32">
      <c r="L4810" s="165">
        <v>15.299799999999999</v>
      </c>
      <c r="M4810">
        <f t="shared" si="155"/>
        <v>6.4541061877989711E-3</v>
      </c>
      <c r="AE4810" s="165">
        <v>19.833200000000001</v>
      </c>
      <c r="AF4810">
        <f t="shared" si="154"/>
        <v>6.606126021079569E-3</v>
      </c>
    </row>
    <row r="4811" spans="12:32">
      <c r="L4811" s="165">
        <v>11.804</v>
      </c>
      <c r="M4811">
        <f t="shared" si="155"/>
        <v>6.3132137075799111E-3</v>
      </c>
      <c r="AE4811" s="165">
        <v>19.834800000000001</v>
      </c>
      <c r="AF4811">
        <f t="shared" si="154"/>
        <v>6.6061732666738895E-3</v>
      </c>
    </row>
    <row r="4812" spans="12:32">
      <c r="L4812" s="165">
        <v>17.710100000000001</v>
      </c>
      <c r="M4812">
        <f t="shared" si="155"/>
        <v>6.5394001241512361E-3</v>
      </c>
      <c r="AE4812" s="165">
        <v>19.834900000000001</v>
      </c>
      <c r="AF4812">
        <f t="shared" si="154"/>
        <v>6.6061762193699346E-3</v>
      </c>
    </row>
    <row r="4813" spans="12:32">
      <c r="L4813" s="165">
        <v>10.5749</v>
      </c>
      <c r="M4813">
        <f t="shared" si="155"/>
        <v>6.2590742928326547E-3</v>
      </c>
      <c r="AE4813" s="165">
        <v>19.836300000000001</v>
      </c>
      <c r="AF4813">
        <f t="shared" si="154"/>
        <v>6.6062175552171207E-3</v>
      </c>
    </row>
    <row r="4814" spans="12:32">
      <c r="L4814" s="165">
        <v>33.834400000000002</v>
      </c>
      <c r="M4814">
        <f t="shared" si="155"/>
        <v>6.8333429522896899E-3</v>
      </c>
      <c r="AE4814" s="165">
        <v>19.8367</v>
      </c>
      <c r="AF4814">
        <f t="shared" si="154"/>
        <v>6.6062293648086181E-3</v>
      </c>
    </row>
    <row r="4815" spans="12:32">
      <c r="L4815" s="165">
        <v>15.391400000000001</v>
      </c>
      <c r="M4815">
        <f t="shared" si="155"/>
        <v>6.4575285167707362E-3</v>
      </c>
      <c r="AE4815" s="165">
        <v>19.8398</v>
      </c>
      <c r="AF4815">
        <f t="shared" si="154"/>
        <v>6.6063208793389564E-3</v>
      </c>
    </row>
    <row r="4816" spans="12:32">
      <c r="L4816" s="165">
        <v>19.477599999999999</v>
      </c>
      <c r="M4816">
        <f t="shared" si="155"/>
        <v>6.5955111142505692E-3</v>
      </c>
      <c r="AE4816" s="165">
        <v>19.840699999999998</v>
      </c>
      <c r="AF4816">
        <f t="shared" si="154"/>
        <v>6.6063474448206441E-3</v>
      </c>
    </row>
    <row r="4817" spans="12:32">
      <c r="L4817" s="165">
        <v>8.9448799999999995</v>
      </c>
      <c r="M4817">
        <f t="shared" si="155"/>
        <v>6.1837596969470283E-3</v>
      </c>
      <c r="AE4817" s="165">
        <v>19.843</v>
      </c>
      <c r="AF4817">
        <f t="shared" si="154"/>
        <v>6.6064153277343336E-3</v>
      </c>
    </row>
    <row r="4818" spans="12:32">
      <c r="L4818" s="165">
        <v>38.977499999999999</v>
      </c>
      <c r="M4818">
        <f t="shared" si="155"/>
        <v>6.8194974446595617E-3</v>
      </c>
      <c r="AE4818" s="165">
        <v>19.8446</v>
      </c>
      <c r="AF4818">
        <f t="shared" si="154"/>
        <v>6.6064625449921126E-3</v>
      </c>
    </row>
    <row r="4819" spans="12:32">
      <c r="L4819" s="165">
        <v>19.631499999999999</v>
      </c>
      <c r="M4819">
        <f t="shared" si="155"/>
        <v>6.6001331089654627E-3</v>
      </c>
      <c r="AE4819" s="165">
        <v>19.845600000000001</v>
      </c>
      <c r="AF4819">
        <f t="shared" si="154"/>
        <v>6.6064920534287131E-3</v>
      </c>
    </row>
    <row r="4820" spans="12:32">
      <c r="L4820" s="165">
        <v>10.7514</v>
      </c>
      <c r="M4820">
        <f t="shared" si="155"/>
        <v>6.2669909969051574E-3</v>
      </c>
      <c r="AE4820" s="165">
        <v>19.851199999999999</v>
      </c>
      <c r="AF4820">
        <f t="shared" si="154"/>
        <v>6.6066572672731708E-3</v>
      </c>
    </row>
    <row r="4821" spans="12:32">
      <c r="L4821" s="165">
        <v>16.6615</v>
      </c>
      <c r="M4821">
        <f t="shared" si="155"/>
        <v>6.5035180871860707E-3</v>
      </c>
      <c r="AE4821" s="165">
        <v>19.854099999999999</v>
      </c>
      <c r="AF4821">
        <f t="shared" si="154"/>
        <v>6.6067428021655949E-3</v>
      </c>
    </row>
    <row r="4822" spans="12:32">
      <c r="L4822" s="165">
        <v>19.5261</v>
      </c>
      <c r="M4822">
        <f t="shared" si="155"/>
        <v>6.5969722880944905E-3</v>
      </c>
      <c r="AE4822" s="165">
        <v>19.854900000000001</v>
      </c>
      <c r="AF4822">
        <f t="shared" si="154"/>
        <v>6.6067663953228196E-3</v>
      </c>
    </row>
    <row r="4823" spans="12:32">
      <c r="L4823" s="165">
        <v>29.310199999999998</v>
      </c>
      <c r="M4823">
        <f t="shared" si="155"/>
        <v>6.8017459479350678E-3</v>
      </c>
      <c r="AE4823" s="165">
        <v>19.8567</v>
      </c>
      <c r="AF4823">
        <f t="shared" si="154"/>
        <v>6.6068194756968117E-3</v>
      </c>
    </row>
    <row r="4824" spans="12:32">
      <c r="L4824" s="165">
        <v>9.9968000000000004</v>
      </c>
      <c r="M4824">
        <f t="shared" si="155"/>
        <v>6.2328151886439581E-3</v>
      </c>
      <c r="AE4824" s="165">
        <v>19.858499999999999</v>
      </c>
      <c r="AF4824">
        <f t="shared" si="154"/>
        <v>6.6068725502140832E-3</v>
      </c>
    </row>
    <row r="4825" spans="12:32">
      <c r="L4825" s="165">
        <v>27.761299999999999</v>
      </c>
      <c r="M4825">
        <f t="shared" si="155"/>
        <v>6.7815934563730217E-3</v>
      </c>
      <c r="AE4825" s="165">
        <v>19.859000000000002</v>
      </c>
      <c r="AF4825">
        <f t="shared" si="154"/>
        <v>6.6068872920961403E-3</v>
      </c>
    </row>
    <row r="4826" spans="12:32">
      <c r="L4826" s="165">
        <v>9.8339300000000005</v>
      </c>
      <c r="M4826">
        <f t="shared" si="155"/>
        <v>6.2253267769107976E-3</v>
      </c>
      <c r="AE4826" s="165">
        <v>19.860499999999998</v>
      </c>
      <c r="AF4826">
        <f t="shared" si="154"/>
        <v>6.6069315150307697E-3</v>
      </c>
    </row>
    <row r="4827" spans="12:32">
      <c r="L4827" s="165">
        <v>20.945499999999999</v>
      </c>
      <c r="M4827">
        <f t="shared" si="155"/>
        <v>6.6378486012524298E-3</v>
      </c>
      <c r="AE4827" s="165">
        <v>19.861799999999999</v>
      </c>
      <c r="AF4827">
        <f t="shared" si="154"/>
        <v>6.6069698382840575E-3</v>
      </c>
    </row>
    <row r="4828" spans="12:32">
      <c r="L4828" s="165">
        <v>44.365400000000001</v>
      </c>
      <c r="M4828">
        <f t="shared" si="155"/>
        <v>6.7485916762363811E-3</v>
      </c>
      <c r="AE4828" s="165">
        <v>19.8627</v>
      </c>
      <c r="AF4828">
        <f t="shared" si="154"/>
        <v>6.6069963679774232E-3</v>
      </c>
    </row>
    <row r="4829" spans="12:32">
      <c r="L4829" s="165">
        <v>21.993099999999998</v>
      </c>
      <c r="M4829">
        <f t="shared" si="155"/>
        <v>6.665651363853135E-3</v>
      </c>
      <c r="AE4829" s="165">
        <v>19.8629</v>
      </c>
      <c r="AF4829">
        <f t="shared" si="154"/>
        <v>6.6070022632659844E-3</v>
      </c>
    </row>
    <row r="4830" spans="12:32">
      <c r="L4830" s="165">
        <v>160.19900000000001</v>
      </c>
      <c r="M4830">
        <f t="shared" si="155"/>
        <v>6.8652780991239001E-4</v>
      </c>
      <c r="AE4830" s="165">
        <v>19.863900000000001</v>
      </c>
      <c r="AF4830">
        <f t="shared" si="154"/>
        <v>6.6070317386241065E-3</v>
      </c>
    </row>
    <row r="4831" spans="12:32">
      <c r="L4831" s="165">
        <v>28.388400000000001</v>
      </c>
      <c r="M4831">
        <f t="shared" si="155"/>
        <v>6.7903213930839779E-3</v>
      </c>
      <c r="AE4831" s="165">
        <v>19.8657</v>
      </c>
      <c r="AF4831">
        <f t="shared" si="154"/>
        <v>6.6070847897130233E-3</v>
      </c>
    </row>
    <row r="4832" spans="12:32">
      <c r="L4832" s="165">
        <v>16.1145</v>
      </c>
      <c r="M4832">
        <f t="shared" si="155"/>
        <v>6.4840479030437367E-3</v>
      </c>
      <c r="AE4832" s="166">
        <v>19.8659</v>
      </c>
      <c r="AF4832">
        <f t="shared" si="154"/>
        <v>6.6070906839168896E-3</v>
      </c>
    </row>
    <row r="4833" spans="12:32">
      <c r="L4833" s="165">
        <v>28.465</v>
      </c>
      <c r="M4833">
        <f t="shared" si="155"/>
        <v>6.7913345507688242E-3</v>
      </c>
      <c r="AE4833" s="165">
        <v>19.867100000000001</v>
      </c>
      <c r="AF4833">
        <f t="shared" si="154"/>
        <v>6.6071260476214767E-3</v>
      </c>
    </row>
    <row r="4834" spans="12:32">
      <c r="L4834" s="165">
        <v>12.0626</v>
      </c>
      <c r="M4834">
        <f t="shared" si="155"/>
        <v>6.3243069278348593E-3</v>
      </c>
      <c r="AE4834" s="165">
        <v>19.869900000000001</v>
      </c>
      <c r="AF4834">
        <f t="shared" si="154"/>
        <v>6.6072085528079E-3</v>
      </c>
    </row>
    <row r="4835" spans="12:32">
      <c r="L4835" s="165">
        <v>9.0960099999999997</v>
      </c>
      <c r="M4835">
        <f t="shared" si="155"/>
        <v>6.1909073974909913E-3</v>
      </c>
      <c r="AE4835" s="165">
        <v>19.8718</v>
      </c>
      <c r="AF4835">
        <f t="shared" si="154"/>
        <v>6.6072645303975903E-3</v>
      </c>
    </row>
    <row r="4836" spans="12:32">
      <c r="L4836" s="165">
        <v>40.871499999999997</v>
      </c>
      <c r="M4836">
        <f t="shared" si="155"/>
        <v>6.8010894029287882E-3</v>
      </c>
      <c r="AE4836" s="166">
        <v>19.872699999999998</v>
      </c>
      <c r="AF4836">
        <f t="shared" si="154"/>
        <v>6.6072910438198847E-3</v>
      </c>
    </row>
    <row r="4837" spans="12:32">
      <c r="L4837" s="165">
        <v>23.112400000000001</v>
      </c>
      <c r="M4837">
        <f t="shared" si="155"/>
        <v>6.6931028392628704E-3</v>
      </c>
      <c r="AE4837" s="165">
        <v>19.872800000000002</v>
      </c>
      <c r="AF4837">
        <f t="shared" si="154"/>
        <v>6.6072939896652944E-3</v>
      </c>
    </row>
    <row r="4838" spans="12:32">
      <c r="L4838" s="165">
        <v>23.6736</v>
      </c>
      <c r="M4838">
        <f t="shared" si="155"/>
        <v>6.7059808815497363E-3</v>
      </c>
      <c r="AE4838" s="165">
        <v>19.875299999999999</v>
      </c>
      <c r="AF4838">
        <f t="shared" si="154"/>
        <v>6.6073676299243335E-3</v>
      </c>
    </row>
    <row r="4839" spans="12:32">
      <c r="L4839" s="165">
        <v>13.341900000000001</v>
      </c>
      <c r="M4839">
        <f t="shared" si="155"/>
        <v>6.3776309824626638E-3</v>
      </c>
      <c r="AE4839" s="165">
        <v>19.875800000000002</v>
      </c>
      <c r="AF4839">
        <f t="shared" si="154"/>
        <v>6.6073823566200783E-3</v>
      </c>
    </row>
    <row r="4840" spans="12:32">
      <c r="L4840" s="165">
        <v>21.940300000000001</v>
      </c>
      <c r="M4840">
        <f t="shared" si="155"/>
        <v>6.6642986690102369E-3</v>
      </c>
      <c r="AE4840" s="165">
        <v>19.876799999999999</v>
      </c>
      <c r="AF4840">
        <f t="shared" si="154"/>
        <v>6.6074118086554799E-3</v>
      </c>
    </row>
    <row r="4841" spans="12:32">
      <c r="L4841" s="165">
        <v>30.525600000000001</v>
      </c>
      <c r="M4841">
        <f t="shared" si="155"/>
        <v>6.8142404880447626E-3</v>
      </c>
      <c r="AE4841" s="165">
        <v>19.876899999999999</v>
      </c>
      <c r="AF4841">
        <f t="shared" si="154"/>
        <v>6.6074147537595719E-3</v>
      </c>
    </row>
    <row r="4842" spans="12:32">
      <c r="L4842" s="165">
        <v>271.49900000000002</v>
      </c>
      <c r="M4842">
        <f t="shared" si="155"/>
        <v>1.8692897873562758E-6</v>
      </c>
      <c r="AE4842" s="165">
        <v>19.8794</v>
      </c>
      <c r="AF4842">
        <f t="shared" si="154"/>
        <v>6.6074883754853684E-3</v>
      </c>
    </row>
    <row r="4843" spans="12:32">
      <c r="L4843" s="165">
        <v>37.6858</v>
      </c>
      <c r="M4843">
        <f t="shared" si="155"/>
        <v>6.8279554769081832E-3</v>
      </c>
      <c r="AE4843" s="165">
        <v>19.8795</v>
      </c>
      <c r="AF4843">
        <f t="shared" si="154"/>
        <v>6.6074913201193365E-3</v>
      </c>
    </row>
    <row r="4844" spans="12:32">
      <c r="L4844" s="165">
        <v>17.792899999999999</v>
      </c>
      <c r="M4844">
        <f t="shared" si="155"/>
        <v>6.5421519306557837E-3</v>
      </c>
      <c r="AE4844" s="165">
        <v>19.8809</v>
      </c>
      <c r="AF4844">
        <f t="shared" si="154"/>
        <v>6.6075325430962556E-3</v>
      </c>
    </row>
    <row r="4845" spans="12:32">
      <c r="L4845" s="165">
        <v>66.299800000000005</v>
      </c>
      <c r="M4845">
        <f t="shared" si="155"/>
        <v>5.9229244297750033E-3</v>
      </c>
      <c r="AE4845" s="165">
        <v>19.881599999999999</v>
      </c>
      <c r="AF4845">
        <f t="shared" si="154"/>
        <v>6.607553153255662E-3</v>
      </c>
    </row>
    <row r="4846" spans="12:32">
      <c r="L4846" s="165">
        <v>19.916799999999999</v>
      </c>
      <c r="M4846">
        <f t="shared" si="155"/>
        <v>6.608588407127405E-3</v>
      </c>
      <c r="AE4846" s="165">
        <v>19.8901</v>
      </c>
      <c r="AF4846">
        <f t="shared" si="154"/>
        <v>6.6078033487714455E-3</v>
      </c>
    </row>
    <row r="4847" spans="12:32">
      <c r="L4847" s="165">
        <v>300.55799999999999</v>
      </c>
      <c r="M4847">
        <f t="shared" si="155"/>
        <v>2.1980045024227359E-7</v>
      </c>
      <c r="AE4847" s="165">
        <v>19.890899999999998</v>
      </c>
      <c r="AF4847">
        <f t="shared" si="154"/>
        <v>6.6078268898574063E-3</v>
      </c>
    </row>
    <row r="4848" spans="12:32">
      <c r="L4848" s="165">
        <v>15.6465</v>
      </c>
      <c r="M4848">
        <f t="shared" si="155"/>
        <v>6.466985104398108E-3</v>
      </c>
      <c r="AE4848" s="165">
        <v>19.894400000000001</v>
      </c>
      <c r="AF4848">
        <f t="shared" si="154"/>
        <v>6.6079298684993786E-3</v>
      </c>
    </row>
    <row r="4849" spans="12:32">
      <c r="L4849" s="165">
        <v>42.178600000000003</v>
      </c>
      <c r="M4849">
        <f t="shared" si="155"/>
        <v>6.7842472387357059E-3</v>
      </c>
      <c r="AE4849" s="165">
        <v>19.8965</v>
      </c>
      <c r="AF4849">
        <f t="shared" si="154"/>
        <v>6.6079916450501519E-3</v>
      </c>
    </row>
    <row r="4850" spans="12:32">
      <c r="L4850" s="165">
        <v>37.9786</v>
      </c>
      <c r="M4850">
        <f t="shared" si="155"/>
        <v>6.826330315999044E-3</v>
      </c>
      <c r="AE4850" s="165">
        <v>19.896799999999999</v>
      </c>
      <c r="AF4850">
        <f t="shared" si="154"/>
        <v>6.6080004696205874E-3</v>
      </c>
    </row>
    <row r="4851" spans="12:32">
      <c r="L4851" s="165">
        <v>40.360100000000003</v>
      </c>
      <c r="M4851">
        <f t="shared" si="155"/>
        <v>6.8067611571717007E-3</v>
      </c>
      <c r="AE4851" s="165">
        <v>19.898199999999999</v>
      </c>
      <c r="AF4851">
        <f t="shared" si="154"/>
        <v>6.6080416487969825E-3</v>
      </c>
    </row>
    <row r="4852" spans="12:32">
      <c r="L4852" s="165">
        <v>29.155799999999999</v>
      </c>
      <c r="M4852">
        <f t="shared" si="155"/>
        <v>6.7999492584255705E-3</v>
      </c>
      <c r="AE4852" s="165">
        <v>19.899899999999999</v>
      </c>
      <c r="AF4852">
        <f t="shared" si="154"/>
        <v>6.6080916473167245E-3</v>
      </c>
    </row>
    <row r="4853" spans="12:32">
      <c r="L4853" s="165">
        <v>34.173999999999999</v>
      </c>
      <c r="M4853">
        <f t="shared" si="155"/>
        <v>6.8340637804984745E-3</v>
      </c>
      <c r="AE4853" s="165">
        <v>19.900600000000001</v>
      </c>
      <c r="AF4853">
        <f t="shared" si="154"/>
        <v>6.6081122334231794E-3</v>
      </c>
    </row>
    <row r="4854" spans="12:32">
      <c r="L4854" s="165">
        <v>8.2916799999999995</v>
      </c>
      <c r="M4854">
        <f t="shared" si="155"/>
        <v>6.1524869511435471E-3</v>
      </c>
      <c r="AE4854" s="165">
        <v>19.909199999999998</v>
      </c>
      <c r="AF4854">
        <f t="shared" si="154"/>
        <v>6.6083650761110833E-3</v>
      </c>
    </row>
    <row r="4855" spans="12:32">
      <c r="L4855" s="165">
        <v>13.209099999999999</v>
      </c>
      <c r="M4855">
        <f t="shared" si="155"/>
        <v>6.372217121228982E-3</v>
      </c>
      <c r="AE4855" s="165">
        <v>19.91</v>
      </c>
      <c r="AF4855">
        <f t="shared" si="154"/>
        <v>6.6083885895596804E-3</v>
      </c>
    </row>
    <row r="4856" spans="12:32">
      <c r="L4856" s="165">
        <v>16.467099999999999</v>
      </c>
      <c r="M4856">
        <f t="shared" si="155"/>
        <v>6.4966571856687376E-3</v>
      </c>
      <c r="AE4856" s="165">
        <v>19.9161</v>
      </c>
      <c r="AF4856">
        <f t="shared" si="154"/>
        <v>6.6085678415343076E-3</v>
      </c>
    </row>
    <row r="4857" spans="12:32">
      <c r="L4857" s="165">
        <v>74.097399999999993</v>
      </c>
      <c r="M4857">
        <f t="shared" si="155"/>
        <v>5.4652624310736328E-3</v>
      </c>
      <c r="AE4857" s="165">
        <v>19.916799999999999</v>
      </c>
      <c r="AF4857">
        <f t="shared" si="154"/>
        <v>6.608588407127405E-3</v>
      </c>
    </row>
    <row r="4858" spans="12:32">
      <c r="L4858" s="165">
        <v>15.083500000000001</v>
      </c>
      <c r="M4858">
        <f t="shared" si="155"/>
        <v>6.4459690514637865E-3</v>
      </c>
      <c r="AE4858" s="165">
        <v>19.917300000000001</v>
      </c>
      <c r="AF4858">
        <f t="shared" si="154"/>
        <v>6.6086030962940155E-3</v>
      </c>
    </row>
    <row r="4859" spans="12:32">
      <c r="L4859" s="165">
        <v>12.4316</v>
      </c>
      <c r="M4859">
        <f t="shared" si="155"/>
        <v>6.3399542781161942E-3</v>
      </c>
      <c r="AE4859" s="165">
        <v>19.9191</v>
      </c>
      <c r="AF4859">
        <f t="shared" si="154"/>
        <v>6.6086559735488177E-3</v>
      </c>
    </row>
    <row r="4860" spans="12:32">
      <c r="L4860" s="165">
        <v>26.8233</v>
      </c>
      <c r="M4860">
        <f t="shared" si="155"/>
        <v>6.7671012168310793E-3</v>
      </c>
      <c r="AE4860" s="165">
        <v>19.921700000000001</v>
      </c>
      <c r="AF4860">
        <f t="shared" si="154"/>
        <v>6.6087323414570354E-3</v>
      </c>
    </row>
    <row r="4861" spans="12:32">
      <c r="L4861" s="165">
        <v>22.549099999999999</v>
      </c>
      <c r="M4861">
        <f t="shared" si="155"/>
        <v>6.6795804979611169E-3</v>
      </c>
      <c r="AE4861" s="165">
        <v>19.922499999999999</v>
      </c>
      <c r="AF4861">
        <f t="shared" si="154"/>
        <v>6.6087558368143531E-3</v>
      </c>
    </row>
    <row r="4862" spans="12:32">
      <c r="L4862" s="165">
        <v>27.384599999999999</v>
      </c>
      <c r="M4862">
        <f t="shared" si="155"/>
        <v>6.7759799236250451E-3</v>
      </c>
      <c r="AE4862" s="165">
        <v>19.924600000000002</v>
      </c>
      <c r="AF4862">
        <f t="shared" si="154"/>
        <v>6.6088175066179745E-3</v>
      </c>
    </row>
    <row r="4863" spans="12:32">
      <c r="L4863" s="165">
        <v>18.944099999999999</v>
      </c>
      <c r="M4863">
        <f t="shared" si="155"/>
        <v>6.5791597361844123E-3</v>
      </c>
      <c r="AE4863" s="165">
        <v>19.925000000000001</v>
      </c>
      <c r="AF4863">
        <f t="shared" si="154"/>
        <v>6.6088292523425697E-3</v>
      </c>
    </row>
    <row r="4864" spans="12:32">
      <c r="L4864" s="165">
        <v>249.55</v>
      </c>
      <c r="M4864">
        <f t="shared" si="155"/>
        <v>7.9892289851067627E-6</v>
      </c>
      <c r="AE4864" s="165">
        <v>19.927800000000001</v>
      </c>
      <c r="AF4864">
        <f t="shared" si="154"/>
        <v>6.6089114643087064E-3</v>
      </c>
    </row>
    <row r="4865" spans="12:32">
      <c r="L4865" s="165">
        <v>243.61500000000001</v>
      </c>
      <c r="M4865">
        <f t="shared" si="155"/>
        <v>1.1548686277023523E-5</v>
      </c>
      <c r="AE4865" s="165">
        <v>19.9285</v>
      </c>
      <c r="AF4865">
        <f t="shared" si="154"/>
        <v>6.6089320150837108E-3</v>
      </c>
    </row>
    <row r="4866" spans="12:32">
      <c r="L4866" s="165">
        <v>15.132999999999999</v>
      </c>
      <c r="M4866">
        <f t="shared" si="155"/>
        <v>6.447838132914766E-3</v>
      </c>
      <c r="AE4866" s="165">
        <v>19.939800000000002</v>
      </c>
      <c r="AF4866">
        <f t="shared" si="154"/>
        <v>6.6092636406221792E-3</v>
      </c>
    </row>
    <row r="4867" spans="12:32">
      <c r="L4867" s="165">
        <v>17.725200000000001</v>
      </c>
      <c r="M4867">
        <f t="shared" si="155"/>
        <v>6.5399028581225767E-3</v>
      </c>
      <c r="AE4867" s="165">
        <v>19.945599999999999</v>
      </c>
      <c r="AF4867">
        <f t="shared" si="154"/>
        <v>6.6094337657579627E-3</v>
      </c>
    </row>
    <row r="4868" spans="12:32">
      <c r="L4868" s="165">
        <v>18.255299999999998</v>
      </c>
      <c r="M4868">
        <f t="shared" si="155"/>
        <v>6.5572981974084763E-3</v>
      </c>
      <c r="AE4868" s="165">
        <v>19.9467</v>
      </c>
      <c r="AF4868">
        <f t="shared" si="154"/>
        <v>6.6094660240015781E-3</v>
      </c>
    </row>
    <row r="4869" spans="12:32">
      <c r="L4869" s="165">
        <v>30.160699999999999</v>
      </c>
      <c r="M4869">
        <f t="shared" si="155"/>
        <v>6.8107970405868763E-3</v>
      </c>
      <c r="AE4869" s="166">
        <v>19.9481</v>
      </c>
      <c r="AF4869">
        <f t="shared" ref="AF4869:AF4932" si="156">NORMDIST(AE4869,$N$9,$O$9,FALSE)</f>
        <v>6.6095070767806571E-3</v>
      </c>
    </row>
    <row r="4870" spans="12:32">
      <c r="L4870" s="165">
        <v>12.826000000000001</v>
      </c>
      <c r="M4870">
        <f t="shared" si="155"/>
        <v>6.3564406341423182E-3</v>
      </c>
      <c r="AE4870" s="165">
        <v>19.9497</v>
      </c>
      <c r="AF4870">
        <f t="shared" si="156"/>
        <v>6.6095539898985952E-3</v>
      </c>
    </row>
    <row r="4871" spans="12:32">
      <c r="L4871" s="165">
        <v>48.102800000000002</v>
      </c>
      <c r="M4871">
        <f t="shared" si="155"/>
        <v>6.6663897742099808E-3</v>
      </c>
      <c r="AE4871" s="165">
        <v>19.950900000000001</v>
      </c>
      <c r="AF4871">
        <f t="shared" si="156"/>
        <v>6.6095891716962821E-3</v>
      </c>
    </row>
    <row r="4872" spans="12:32">
      <c r="L4872" s="165"/>
      <c r="M4872">
        <f t="shared" si="155"/>
        <v>5.7065367181851909E-3</v>
      </c>
      <c r="AE4872" s="178">
        <v>19.953600000000002</v>
      </c>
      <c r="AF4872">
        <f t="shared" si="156"/>
        <v>6.609668321211291E-3</v>
      </c>
    </row>
    <row r="4873" spans="12:32">
      <c r="L4873" s="165">
        <v>36.280200000000001</v>
      </c>
      <c r="M4873">
        <f t="shared" ref="M4873:M4936" si="157">NORMDIST(L4873,$N$9,$O$9,FALSE)</f>
        <v>6.8333679909851541E-3</v>
      </c>
      <c r="AE4873" s="165">
        <v>19.954599999999999</v>
      </c>
      <c r="AF4873">
        <f t="shared" si="156"/>
        <v>6.6096976324978548E-3</v>
      </c>
    </row>
    <row r="4874" spans="12:32">
      <c r="L4874" s="165">
        <v>20.9054</v>
      </c>
      <c r="M4874">
        <f t="shared" si="157"/>
        <v>6.6367441921802136E-3</v>
      </c>
      <c r="AE4874" s="165">
        <v>19.956600000000002</v>
      </c>
      <c r="AF4874">
        <f t="shared" si="156"/>
        <v>6.6097562496406376E-3</v>
      </c>
    </row>
    <row r="4875" spans="12:32">
      <c r="L4875" s="165">
        <v>28.910699999999999</v>
      </c>
      <c r="M4875">
        <f t="shared" si="157"/>
        <v>6.797000428556188E-3</v>
      </c>
      <c r="AE4875" s="166">
        <v>19.956700000000001</v>
      </c>
      <c r="AF4875">
        <f t="shared" si="156"/>
        <v>6.6097591803077121E-3</v>
      </c>
    </row>
    <row r="4876" spans="12:32">
      <c r="L4876" s="165">
        <v>15.5672</v>
      </c>
      <c r="M4876">
        <f t="shared" si="157"/>
        <v>6.4640571867696497E-3</v>
      </c>
      <c r="AE4876" s="165">
        <v>19.9575</v>
      </c>
      <c r="AF4876">
        <f t="shared" si="156"/>
        <v>6.6097826249926469E-3</v>
      </c>
    </row>
    <row r="4877" spans="12:32">
      <c r="L4877" s="165">
        <v>8.9877900000000004</v>
      </c>
      <c r="M4877">
        <f t="shared" si="157"/>
        <v>6.1857925038200619E-3</v>
      </c>
      <c r="AE4877" s="165">
        <v>19.957599999999999</v>
      </c>
      <c r="AF4877">
        <f t="shared" si="156"/>
        <v>6.6097855554968065E-3</v>
      </c>
    </row>
    <row r="4878" spans="12:32">
      <c r="L4878" s="165">
        <v>29.0471</v>
      </c>
      <c r="M4878">
        <f t="shared" si="157"/>
        <v>6.798656110435764E-3</v>
      </c>
      <c r="AE4878" s="165">
        <v>19.957699999999999</v>
      </c>
      <c r="AF4878">
        <f t="shared" si="156"/>
        <v>6.6097884859828626E-3</v>
      </c>
    </row>
    <row r="4879" spans="12:32">
      <c r="L4879" s="165">
        <v>23.718699999999998</v>
      </c>
      <c r="M4879">
        <f t="shared" si="157"/>
        <v>6.7069899657834471E-3</v>
      </c>
      <c r="AE4879" s="165">
        <v>19.959700000000002</v>
      </c>
      <c r="AF4879">
        <f t="shared" si="156"/>
        <v>6.6098470919025857E-3</v>
      </c>
    </row>
    <row r="4880" spans="12:32">
      <c r="L4880" s="165">
        <v>16.9941</v>
      </c>
      <c r="M4880">
        <f t="shared" si="157"/>
        <v>6.5151056494922735E-3</v>
      </c>
      <c r="AE4880" s="165">
        <v>19.96</v>
      </c>
      <c r="AF4880">
        <f t="shared" si="156"/>
        <v>6.6098558821660177E-3</v>
      </c>
    </row>
    <row r="4881" spans="12:32">
      <c r="L4881" s="165">
        <v>18.296299999999999</v>
      </c>
      <c r="M4881">
        <f t="shared" si="157"/>
        <v>6.5586230087597069E-3</v>
      </c>
      <c r="AE4881" s="165">
        <v>19.960999999999999</v>
      </c>
      <c r="AF4881">
        <f t="shared" si="156"/>
        <v>6.6098851818674632E-3</v>
      </c>
    </row>
    <row r="4882" spans="12:32">
      <c r="L4882" s="165">
        <v>13.895799999999999</v>
      </c>
      <c r="M4882">
        <f t="shared" si="157"/>
        <v>6.399904218404002E-3</v>
      </c>
      <c r="AE4882" s="165">
        <v>19.964400000000001</v>
      </c>
      <c r="AF4882">
        <f t="shared" si="156"/>
        <v>6.6099847873114202E-3</v>
      </c>
    </row>
    <row r="4883" spans="12:32">
      <c r="L4883" s="165">
        <v>21.53</v>
      </c>
      <c r="M4883">
        <f t="shared" si="157"/>
        <v>6.653610908785388E-3</v>
      </c>
      <c r="AE4883" s="178">
        <v>19.968299999999999</v>
      </c>
      <c r="AF4883">
        <f t="shared" si="156"/>
        <v>6.6100990148443336E-3</v>
      </c>
    </row>
    <row r="4884" spans="12:32">
      <c r="L4884" s="165">
        <v>10.183400000000001</v>
      </c>
      <c r="M4884">
        <f t="shared" si="157"/>
        <v>6.2413459948549429E-3</v>
      </c>
      <c r="AE4884" s="165">
        <v>19.982299999999999</v>
      </c>
      <c r="AF4884">
        <f t="shared" si="156"/>
        <v>6.6105088355380799E-3</v>
      </c>
    </row>
    <row r="4885" spans="12:32">
      <c r="L4885" s="165">
        <v>267.19499999999999</v>
      </c>
      <c r="M4885">
        <f t="shared" si="157"/>
        <v>2.5131406523505973E-6</v>
      </c>
      <c r="AE4885" s="165">
        <v>19.985299999999999</v>
      </c>
      <c r="AF4885">
        <f t="shared" si="156"/>
        <v>6.6105966080849945E-3</v>
      </c>
    </row>
    <row r="4886" spans="12:32">
      <c r="L4886" s="165">
        <v>20.149100000000001</v>
      </c>
      <c r="M4886">
        <f t="shared" si="157"/>
        <v>6.6153642324517405E-3</v>
      </c>
      <c r="AE4886" s="165">
        <v>19.991</v>
      </c>
      <c r="AF4886">
        <f t="shared" si="156"/>
        <v>6.6107633310227816E-3</v>
      </c>
    </row>
    <row r="4887" spans="12:32">
      <c r="L4887" s="165">
        <v>21.5609</v>
      </c>
      <c r="M4887">
        <f t="shared" si="157"/>
        <v>6.6544266640298404E-3</v>
      </c>
      <c r="AE4887" s="165">
        <v>19.994199999999999</v>
      </c>
      <c r="AF4887">
        <f t="shared" si="156"/>
        <v>6.6108569040763633E-3</v>
      </c>
    </row>
    <row r="4888" spans="12:32">
      <c r="L4888" s="165">
        <v>29.6572</v>
      </c>
      <c r="M4888">
        <f t="shared" si="157"/>
        <v>6.8056117991053015E-3</v>
      </c>
      <c r="AE4888" s="165">
        <v>19.995200000000001</v>
      </c>
      <c r="AF4888">
        <f t="shared" si="156"/>
        <v>6.6108861418523257E-3</v>
      </c>
    </row>
    <row r="4889" spans="12:32">
      <c r="L4889" s="165">
        <v>12.8955</v>
      </c>
      <c r="M4889">
        <f t="shared" si="157"/>
        <v>6.3593201602278205E-3</v>
      </c>
      <c r="AE4889" s="165">
        <v>19.995899999999999</v>
      </c>
      <c r="AF4889">
        <f t="shared" si="156"/>
        <v>6.6109066072178781E-3</v>
      </c>
    </row>
    <row r="4890" spans="12:32">
      <c r="L4890" s="165">
        <v>12.9056</v>
      </c>
      <c r="M4890">
        <f t="shared" si="157"/>
        <v>6.3597379818934562E-3</v>
      </c>
      <c r="AE4890" s="165">
        <v>19.999300000000002</v>
      </c>
      <c r="AF4890">
        <f t="shared" si="156"/>
        <v>6.6110059977981363E-3</v>
      </c>
    </row>
    <row r="4891" spans="12:32">
      <c r="L4891" s="165">
        <v>11.379099999999999</v>
      </c>
      <c r="M4891">
        <f t="shared" si="157"/>
        <v>6.29476061465174E-3</v>
      </c>
      <c r="AE4891" s="165">
        <v>19.999400000000001</v>
      </c>
      <c r="AF4891">
        <f t="shared" si="156"/>
        <v>6.6110089207335361E-3</v>
      </c>
    </row>
    <row r="4892" spans="12:32">
      <c r="L4892" s="165">
        <v>27.4057</v>
      </c>
      <c r="M4892">
        <f t="shared" si="157"/>
        <v>6.7763016919334153E-3</v>
      </c>
      <c r="AE4892" s="166">
        <v>20.003699999999998</v>
      </c>
      <c r="AF4892">
        <f t="shared" si="156"/>
        <v>6.6111345898210942E-3</v>
      </c>
    </row>
    <row r="4893" spans="12:32">
      <c r="L4893" s="165">
        <v>12.7399</v>
      </c>
      <c r="M4893">
        <f t="shared" si="157"/>
        <v>6.3528626536587564E-3</v>
      </c>
      <c r="AE4893" s="165">
        <v>20.004200000000001</v>
      </c>
      <c r="AF4893">
        <f t="shared" si="156"/>
        <v>6.61114920033212E-3</v>
      </c>
    </row>
    <row r="4894" spans="12:32">
      <c r="L4894" s="165">
        <v>16.029599999999999</v>
      </c>
      <c r="M4894">
        <f t="shared" si="157"/>
        <v>6.4809801334151278E-3</v>
      </c>
      <c r="AE4894" s="165">
        <v>20.006799999999998</v>
      </c>
      <c r="AF4894">
        <f t="shared" si="156"/>
        <v>6.6112251676896158E-3</v>
      </c>
    </row>
    <row r="4895" spans="12:32">
      <c r="L4895" s="165">
        <v>23.482399999999998</v>
      </c>
      <c r="M4895">
        <f t="shared" si="157"/>
        <v>6.7016601503339648E-3</v>
      </c>
      <c r="AE4895" s="165">
        <v>20.015499999999999</v>
      </c>
      <c r="AF4895">
        <f t="shared" si="156"/>
        <v>6.6114792771121223E-3</v>
      </c>
    </row>
    <row r="4896" spans="12:32">
      <c r="L4896" s="165">
        <v>22.899899999999999</v>
      </c>
      <c r="M4896">
        <f t="shared" si="157"/>
        <v>6.6880716103507364E-3</v>
      </c>
      <c r="AE4896" s="166">
        <v>20.020600000000002</v>
      </c>
      <c r="AF4896">
        <f t="shared" si="156"/>
        <v>6.6116281740574998E-3</v>
      </c>
    </row>
    <row r="4897" spans="12:32">
      <c r="L4897" s="165">
        <v>101.499</v>
      </c>
      <c r="M4897">
        <f t="shared" si="157"/>
        <v>3.5760600941200341E-3</v>
      </c>
      <c r="AE4897" s="165">
        <v>20.020900000000001</v>
      </c>
      <c r="AF4897">
        <f t="shared" si="156"/>
        <v>6.6116369312338458E-3</v>
      </c>
    </row>
    <row r="4898" spans="12:32">
      <c r="L4898" s="165">
        <v>5.9858399999999996</v>
      </c>
      <c r="M4898">
        <f t="shared" si="157"/>
        <v>6.0373027043980941E-3</v>
      </c>
      <c r="AE4898" s="165">
        <v>20.021999999999998</v>
      </c>
      <c r="AF4898">
        <f t="shared" si="156"/>
        <v>6.611669039485373E-3</v>
      </c>
    </row>
    <row r="4899" spans="12:32">
      <c r="L4899" s="165">
        <v>17.7242</v>
      </c>
      <c r="M4899">
        <f t="shared" si="157"/>
        <v>6.5398695768201899E-3</v>
      </c>
      <c r="AE4899" s="166">
        <v>20.024799999999999</v>
      </c>
      <c r="AF4899">
        <f t="shared" si="156"/>
        <v>6.6117507596876414E-3</v>
      </c>
    </row>
    <row r="4900" spans="12:32">
      <c r="L4900" s="165">
        <v>30.648099999999999</v>
      </c>
      <c r="M4900">
        <f t="shared" si="157"/>
        <v>6.8153371526690331E-3</v>
      </c>
      <c r="AE4900" s="165">
        <v>20.024899999999999</v>
      </c>
      <c r="AF4900">
        <f t="shared" si="156"/>
        <v>6.6117536780035758E-3</v>
      </c>
    </row>
    <row r="4901" spans="12:32">
      <c r="L4901" s="165">
        <v>17.127300000000002</v>
      </c>
      <c r="M4901">
        <f t="shared" si="157"/>
        <v>6.519692669980876E-3</v>
      </c>
      <c r="AE4901" s="165">
        <v>20.026700000000002</v>
      </c>
      <c r="AF4901">
        <f t="shared" si="156"/>
        <v>6.611806204592053E-3</v>
      </c>
    </row>
    <row r="4902" spans="12:32">
      <c r="L4902" s="165">
        <v>37.274099999999997</v>
      </c>
      <c r="M4902">
        <f t="shared" si="157"/>
        <v>6.829950501492035E-3</v>
      </c>
      <c r="AE4902" s="165">
        <v>20.0304</v>
      </c>
      <c r="AF4902">
        <f t="shared" si="156"/>
        <v>6.6119141574763418E-3</v>
      </c>
    </row>
    <row r="4903" spans="12:32">
      <c r="L4903" s="165">
        <v>11.2781</v>
      </c>
      <c r="M4903">
        <f t="shared" si="157"/>
        <v>6.290333164260426E-3</v>
      </c>
      <c r="AE4903" s="165">
        <v>20.035299999999999</v>
      </c>
      <c r="AF4903">
        <f t="shared" si="156"/>
        <v>6.6120570839275153E-3</v>
      </c>
    </row>
    <row r="4904" spans="12:32">
      <c r="L4904" s="165">
        <v>18.329699999999999</v>
      </c>
      <c r="M4904">
        <f t="shared" si="157"/>
        <v>6.5597000508772381E-3</v>
      </c>
      <c r="AE4904" s="165">
        <v>20.035799999999998</v>
      </c>
      <c r="AF4904">
        <f t="shared" si="156"/>
        <v>6.6120716658129306E-3</v>
      </c>
    </row>
    <row r="4905" spans="12:32">
      <c r="L4905" s="165">
        <v>27.4846</v>
      </c>
      <c r="M4905">
        <f t="shared" si="157"/>
        <v>6.7774971793797987E-3</v>
      </c>
      <c r="AE4905" s="165">
        <v>20.036899999999999</v>
      </c>
      <c r="AF4905">
        <f t="shared" si="156"/>
        <v>6.6121037443661471E-3</v>
      </c>
    </row>
    <row r="4906" spans="12:32">
      <c r="L4906" s="165">
        <v>6.2625700000000002</v>
      </c>
      <c r="M4906">
        <f t="shared" si="157"/>
        <v>6.0515102723111931E-3</v>
      </c>
      <c r="AE4906" s="165">
        <v>20.037500000000001</v>
      </c>
      <c r="AF4906">
        <f t="shared" si="156"/>
        <v>6.6121212408346017E-3</v>
      </c>
    </row>
    <row r="4907" spans="12:32">
      <c r="L4907" s="165">
        <v>12.7621</v>
      </c>
      <c r="M4907">
        <f t="shared" si="157"/>
        <v>6.3537863292070637E-3</v>
      </c>
      <c r="AE4907" s="165">
        <v>20.046700000000001</v>
      </c>
      <c r="AF4907">
        <f t="shared" si="156"/>
        <v>6.612389438320653E-3</v>
      </c>
    </row>
    <row r="4908" spans="12:32">
      <c r="L4908" s="165">
        <v>24.338799999999999</v>
      </c>
      <c r="M4908">
        <f t="shared" si="157"/>
        <v>6.720472869944029E-3</v>
      </c>
      <c r="AE4908" s="166">
        <v>20.0501</v>
      </c>
      <c r="AF4908">
        <f t="shared" si="156"/>
        <v>6.6124885159617982E-3</v>
      </c>
    </row>
    <row r="4909" spans="12:32">
      <c r="L4909" s="165">
        <v>14.961</v>
      </c>
      <c r="M4909">
        <f t="shared" si="157"/>
        <v>6.4413259578999854E-3</v>
      </c>
      <c r="AE4909" s="165">
        <v>20.053999999999998</v>
      </c>
      <c r="AF4909">
        <f t="shared" si="156"/>
        <v>6.612602138043152E-3</v>
      </c>
    </row>
    <row r="4910" spans="12:32">
      <c r="L4910" s="165">
        <v>14.79</v>
      </c>
      <c r="M4910">
        <f t="shared" si="157"/>
        <v>6.4348027737110821E-3</v>
      </c>
      <c r="AE4910" s="165">
        <v>20.0566</v>
      </c>
      <c r="AF4910">
        <f t="shared" si="156"/>
        <v>6.6126778707809464E-3</v>
      </c>
    </row>
    <row r="4911" spans="12:32">
      <c r="L4911" s="165">
        <v>9.9769199999999998</v>
      </c>
      <c r="M4911">
        <f t="shared" si="157"/>
        <v>6.2319032665111079E-3</v>
      </c>
      <c r="AE4911" s="165">
        <v>20.056899999999999</v>
      </c>
      <c r="AF4911">
        <f t="shared" si="156"/>
        <v>6.6126866083852645E-3</v>
      </c>
    </row>
    <row r="4912" spans="12:32">
      <c r="L4912" s="165">
        <v>17.3629</v>
      </c>
      <c r="M4912">
        <f t="shared" si="157"/>
        <v>6.5277307165383814E-3</v>
      </c>
      <c r="AE4912" s="165">
        <v>20.057200000000002</v>
      </c>
      <c r="AF4912">
        <f t="shared" si="156"/>
        <v>6.6126953458264404E-3</v>
      </c>
    </row>
    <row r="4913" spans="12:32">
      <c r="L4913" s="165">
        <v>22.028099999999998</v>
      </c>
      <c r="M4913">
        <f t="shared" si="157"/>
        <v>6.6665451813173815E-3</v>
      </c>
      <c r="AE4913" s="165">
        <v>20.0581</v>
      </c>
      <c r="AF4913">
        <f t="shared" si="156"/>
        <v>6.6127215571711168E-3</v>
      </c>
    </row>
    <row r="4914" spans="12:32">
      <c r="L4914" s="165">
        <v>13.8459</v>
      </c>
      <c r="M4914">
        <f t="shared" si="157"/>
        <v>6.3979180870678033E-3</v>
      </c>
      <c r="AE4914" s="178">
        <v>20.058599999999998</v>
      </c>
      <c r="AF4914">
        <f t="shared" si="156"/>
        <v>6.6127361183948227E-3</v>
      </c>
    </row>
    <row r="4915" spans="12:32">
      <c r="L4915" s="165">
        <v>11.8651</v>
      </c>
      <c r="M4915">
        <f t="shared" si="157"/>
        <v>6.3158441559678334E-3</v>
      </c>
      <c r="AE4915" s="165">
        <v>20.059799999999999</v>
      </c>
      <c r="AF4915">
        <f t="shared" si="156"/>
        <v>6.6127710634827329E-3</v>
      </c>
    </row>
    <row r="4916" spans="12:32">
      <c r="L4916" s="165">
        <v>5.0850200000000001</v>
      </c>
      <c r="M4916">
        <f t="shared" si="157"/>
        <v>5.9903517701109929E-3</v>
      </c>
      <c r="AE4916" s="165">
        <v>20.066299999999998</v>
      </c>
      <c r="AF4916">
        <f t="shared" si="156"/>
        <v>6.6129603040103319E-3</v>
      </c>
    </row>
    <row r="4917" spans="12:32">
      <c r="L4917" s="165">
        <v>9.3454800000000002</v>
      </c>
      <c r="M4917">
        <f t="shared" si="157"/>
        <v>6.2026331985756689E-3</v>
      </c>
      <c r="AE4917" s="165">
        <v>20.067</v>
      </c>
      <c r="AF4917">
        <f t="shared" si="156"/>
        <v>6.6129806791910325E-3</v>
      </c>
    </row>
    <row r="4918" spans="12:32">
      <c r="L4918" s="165">
        <v>18.4617</v>
      </c>
      <c r="M4918">
        <f t="shared" si="157"/>
        <v>6.5639373234423048E-3</v>
      </c>
      <c r="AE4918" s="165">
        <v>20.068899999999999</v>
      </c>
      <c r="AF4918">
        <f t="shared" si="156"/>
        <v>6.6130359787749593E-3</v>
      </c>
    </row>
    <row r="4919" spans="12:32">
      <c r="L4919" s="165">
        <v>25.935099999999998</v>
      </c>
      <c r="M4919">
        <f t="shared" si="157"/>
        <v>6.751799487734144E-3</v>
      </c>
      <c r="AE4919" s="165">
        <v>20.070900000000002</v>
      </c>
      <c r="AF4919">
        <f t="shared" si="156"/>
        <v>6.6130941817926754E-3</v>
      </c>
    </row>
    <row r="4920" spans="12:32">
      <c r="L4920" s="165">
        <v>21.195599999999999</v>
      </c>
      <c r="M4920">
        <f t="shared" si="157"/>
        <v>6.6446700700158899E-3</v>
      </c>
      <c r="AE4920" s="165">
        <v>20.0718</v>
      </c>
      <c r="AF4920">
        <f t="shared" si="156"/>
        <v>6.6131203707846531E-3</v>
      </c>
    </row>
    <row r="4921" spans="12:32">
      <c r="L4921" s="165">
        <v>30.669</v>
      </c>
      <c r="M4921">
        <f t="shared" si="157"/>
        <v>6.8155212769030549E-3</v>
      </c>
      <c r="AE4921" s="165">
        <v>20.072600000000001</v>
      </c>
      <c r="AF4921">
        <f t="shared" si="156"/>
        <v>6.6131436486557595E-3</v>
      </c>
    </row>
    <row r="4922" spans="12:32">
      <c r="L4922" s="165">
        <v>20.775600000000001</v>
      </c>
      <c r="M4922">
        <f t="shared" si="157"/>
        <v>6.6331491135220152E-3</v>
      </c>
      <c r="AE4922" s="165">
        <v>20.0746</v>
      </c>
      <c r="AF4922">
        <f t="shared" si="156"/>
        <v>6.6132018382568849E-3</v>
      </c>
    </row>
    <row r="4923" spans="12:32">
      <c r="L4923" s="165">
        <v>11.2761</v>
      </c>
      <c r="M4923">
        <f t="shared" si="157"/>
        <v>6.2902453332549946E-3</v>
      </c>
      <c r="AE4923" s="165">
        <v>20.079000000000001</v>
      </c>
      <c r="AF4923">
        <f t="shared" si="156"/>
        <v>6.6133298298502955E-3</v>
      </c>
    </row>
    <row r="4924" spans="12:32">
      <c r="L4924" s="165">
        <v>41.0822</v>
      </c>
      <c r="M4924">
        <f t="shared" si="157"/>
        <v>6.7986021715219598E-3</v>
      </c>
      <c r="AE4924" s="166">
        <v>20.0824</v>
      </c>
      <c r="AF4924">
        <f t="shared" si="156"/>
        <v>6.6134287084018261E-3</v>
      </c>
    </row>
    <row r="4925" spans="12:32">
      <c r="L4925" s="165">
        <v>13.748699999999999</v>
      </c>
      <c r="M4925">
        <f t="shared" si="157"/>
        <v>6.3940376624469246E-3</v>
      </c>
      <c r="AE4925" s="165">
        <v>20.0885</v>
      </c>
      <c r="AF4925">
        <f t="shared" si="156"/>
        <v>6.6136060556144629E-3</v>
      </c>
    </row>
    <row r="4926" spans="12:32">
      <c r="L4926" s="165">
        <v>53.868000000000002</v>
      </c>
      <c r="M4926">
        <f t="shared" si="157"/>
        <v>6.4891625193490574E-3</v>
      </c>
      <c r="AE4926" s="165">
        <v>20.090199999999999</v>
      </c>
      <c r="AF4926">
        <f t="shared" si="156"/>
        <v>6.6136554682244154E-3</v>
      </c>
    </row>
    <row r="4927" spans="12:32">
      <c r="L4927" s="165">
        <v>11.571099999999999</v>
      </c>
      <c r="M4927">
        <f t="shared" si="157"/>
        <v>6.3031337087203305E-3</v>
      </c>
      <c r="AE4927" s="165">
        <v>20.0932</v>
      </c>
      <c r="AF4927">
        <f t="shared" si="156"/>
        <v>6.613742654162506E-3</v>
      </c>
    </row>
    <row r="4928" spans="12:32">
      <c r="L4928" s="165">
        <v>14.343400000000001</v>
      </c>
      <c r="M4928">
        <f t="shared" si="157"/>
        <v>6.4175375561437171E-3</v>
      </c>
      <c r="AE4928" s="165">
        <v>20.095600000000001</v>
      </c>
      <c r="AF4928">
        <f t="shared" si="156"/>
        <v>6.6138123911609493E-3</v>
      </c>
    </row>
    <row r="4929" spans="12:32">
      <c r="L4929" s="165">
        <v>7.1646299999999998</v>
      </c>
      <c r="M4929">
        <f t="shared" si="157"/>
        <v>6.0971038218727101E-3</v>
      </c>
      <c r="AE4929" s="165">
        <v>20.096800000000002</v>
      </c>
      <c r="AF4929">
        <f t="shared" si="156"/>
        <v>6.6138472557427091E-3</v>
      </c>
    </row>
    <row r="4930" spans="12:32">
      <c r="L4930" s="165">
        <v>40.531100000000002</v>
      </c>
      <c r="M4930">
        <f t="shared" si="157"/>
        <v>6.8049222632742511E-3</v>
      </c>
      <c r="AE4930" s="165">
        <v>20.099599999999999</v>
      </c>
      <c r="AF4930">
        <f t="shared" si="156"/>
        <v>6.6139285962767995E-3</v>
      </c>
    </row>
    <row r="4931" spans="12:32">
      <c r="L4931" s="165">
        <v>41.141300000000001</v>
      </c>
      <c r="M4931">
        <f t="shared" si="157"/>
        <v>6.7978887745267225E-3</v>
      </c>
      <c r="AE4931" s="165">
        <v>20.102799999999998</v>
      </c>
      <c r="AF4931">
        <f t="shared" si="156"/>
        <v>6.6140215394751558E-3</v>
      </c>
    </row>
    <row r="4932" spans="12:32">
      <c r="L4932" s="165">
        <v>17.5075</v>
      </c>
      <c r="M4932">
        <f t="shared" si="157"/>
        <v>6.532616283386178E-3</v>
      </c>
      <c r="AE4932" s="165">
        <v>20.102900000000002</v>
      </c>
      <c r="AF4932">
        <f t="shared" si="156"/>
        <v>6.6140244436508275E-3</v>
      </c>
    </row>
    <row r="4933" spans="12:32">
      <c r="L4933" s="165">
        <v>22.8096</v>
      </c>
      <c r="M4933">
        <f t="shared" si="157"/>
        <v>6.6859079496593673E-3</v>
      </c>
      <c r="AE4933" s="165">
        <v>20.103999999999999</v>
      </c>
      <c r="AF4933">
        <f t="shared" ref="AF4933:AF4996" si="158">NORMDIST(AE4933,$N$9,$O$9,FALSE)</f>
        <v>6.6140563883860725E-3</v>
      </c>
    </row>
    <row r="4934" spans="12:32">
      <c r="L4934" s="165">
        <v>15.117100000000001</v>
      </c>
      <c r="M4934">
        <f t="shared" si="157"/>
        <v>6.4472382077185569E-3</v>
      </c>
      <c r="AE4934" s="165">
        <v>20.104399999999998</v>
      </c>
      <c r="AF4934">
        <f t="shared" si="158"/>
        <v>6.6140680041092805E-3</v>
      </c>
    </row>
    <row r="4935" spans="12:32">
      <c r="L4935" s="165">
        <v>22.671800000000001</v>
      </c>
      <c r="M4935">
        <f t="shared" si="157"/>
        <v>6.6825766729930857E-3</v>
      </c>
      <c r="AE4935" s="166">
        <v>20.105399999999999</v>
      </c>
      <c r="AF4935">
        <f t="shared" si="158"/>
        <v>6.6140970421475825E-3</v>
      </c>
    </row>
    <row r="4936" spans="12:32">
      <c r="L4936" s="165">
        <v>35.942300000000003</v>
      </c>
      <c r="M4936">
        <f t="shared" si="157"/>
        <v>6.8340788701956858E-3</v>
      </c>
      <c r="AE4936" s="165">
        <v>20.105499999999999</v>
      </c>
      <c r="AF4936">
        <f t="shared" si="158"/>
        <v>6.6140999458516488E-3</v>
      </c>
    </row>
    <row r="4937" spans="12:32">
      <c r="L4937" s="165">
        <v>17.800699999999999</v>
      </c>
      <c r="M4937">
        <f t="shared" ref="M4937:M5000" si="159">NORMDIST(L4937,$N$9,$O$9,FALSE)</f>
        <v>6.5424105399471896E-3</v>
      </c>
      <c r="AE4937" s="166">
        <v>20.1082</v>
      </c>
      <c r="AF4937">
        <f t="shared" si="158"/>
        <v>6.6141783390048269E-3</v>
      </c>
    </row>
    <row r="4938" spans="12:32">
      <c r="L4938" s="165">
        <v>25.3812</v>
      </c>
      <c r="M4938">
        <f t="shared" si="159"/>
        <v>6.7414841886481516E-3</v>
      </c>
      <c r="AE4938" s="165">
        <v>20.111899999999999</v>
      </c>
      <c r="AF4938">
        <f t="shared" si="158"/>
        <v>6.6142857451817368E-3</v>
      </c>
    </row>
    <row r="4939" spans="12:32">
      <c r="L4939" s="165">
        <v>12.9101</v>
      </c>
      <c r="M4939">
        <f t="shared" si="159"/>
        <v>6.3599240875780953E-3</v>
      </c>
      <c r="AE4939" s="165">
        <v>20.1127</v>
      </c>
      <c r="AF4939">
        <f t="shared" si="158"/>
        <v>6.6143089648736464E-3</v>
      </c>
    </row>
    <row r="4940" spans="12:32">
      <c r="L4940" s="165">
        <v>9.7011800000000008</v>
      </c>
      <c r="M4940">
        <f t="shared" si="159"/>
        <v>6.2191940545344958E-3</v>
      </c>
      <c r="AE4940" s="166">
        <v>20.113</v>
      </c>
      <c r="AF4940">
        <f t="shared" si="158"/>
        <v>6.6143176719587896E-3</v>
      </c>
    </row>
    <row r="4941" spans="12:32">
      <c r="L4941" s="165">
        <v>12.9198</v>
      </c>
      <c r="M4941">
        <f t="shared" si="159"/>
        <v>6.360325138670176E-3</v>
      </c>
      <c r="AE4941" s="165">
        <v>20.116199999999999</v>
      </c>
      <c r="AF4941">
        <f t="shared" si="158"/>
        <v>6.6144105373746494E-3</v>
      </c>
    </row>
    <row r="4942" spans="12:32">
      <c r="L4942" s="165">
        <v>21.311199999999999</v>
      </c>
      <c r="M4942">
        <f t="shared" si="159"/>
        <v>6.6477841796433821E-3</v>
      </c>
      <c r="AE4942" s="165">
        <v>20.121600000000001</v>
      </c>
      <c r="AF4942">
        <f t="shared" si="158"/>
        <v>6.6145672056385722E-3</v>
      </c>
    </row>
    <row r="4943" spans="12:32">
      <c r="L4943" s="165">
        <v>29.7333</v>
      </c>
      <c r="M4943">
        <f t="shared" si="159"/>
        <v>6.8064277433073873E-3</v>
      </c>
      <c r="AE4943" s="165">
        <v>20.129300000000001</v>
      </c>
      <c r="AF4943">
        <f t="shared" si="158"/>
        <v>6.6147905114726851E-3</v>
      </c>
    </row>
    <row r="4944" spans="12:32">
      <c r="L4944" s="165">
        <v>14.1943</v>
      </c>
      <c r="M4944">
        <f t="shared" si="159"/>
        <v>6.4117002061623279E-3</v>
      </c>
      <c r="AE4944" s="165">
        <v>20.131</v>
      </c>
      <c r="AF4944">
        <f t="shared" si="158"/>
        <v>6.6148397982633417E-3</v>
      </c>
    </row>
    <row r="4945" spans="12:32">
      <c r="L4945" s="165">
        <v>13.706899999999999</v>
      </c>
      <c r="M4945">
        <f t="shared" si="159"/>
        <v>6.3923641931247083E-3</v>
      </c>
      <c r="AE4945" s="165">
        <v>20.139199999999999</v>
      </c>
      <c r="AF4945">
        <f t="shared" si="158"/>
        <v>6.6150774608935209E-3</v>
      </c>
    </row>
    <row r="4946" spans="12:32">
      <c r="L4946" s="165">
        <v>7.5699399999999999</v>
      </c>
      <c r="M4946">
        <f t="shared" si="159"/>
        <v>6.1172256916348219E-3</v>
      </c>
      <c r="AE4946" s="165">
        <v>20.140899999999998</v>
      </c>
      <c r="AF4946">
        <f t="shared" si="158"/>
        <v>6.6151267171438337E-3</v>
      </c>
    </row>
    <row r="4947" spans="12:32">
      <c r="L4947" s="165">
        <v>11.078900000000001</v>
      </c>
      <c r="M4947">
        <f t="shared" si="159"/>
        <v>6.2815550014873166E-3</v>
      </c>
      <c r="AE4947" s="165">
        <v>20.141200000000001</v>
      </c>
      <c r="AF4947">
        <f t="shared" si="158"/>
        <v>6.6151354088788703E-3</v>
      </c>
    </row>
    <row r="4948" spans="12:32">
      <c r="L4948" s="165">
        <v>13.3925</v>
      </c>
      <c r="M4948">
        <f t="shared" si="159"/>
        <v>6.3796863152437598E-3</v>
      </c>
      <c r="AE4948" s="165">
        <v>20.1416</v>
      </c>
      <c r="AF4948">
        <f t="shared" si="158"/>
        <v>6.6151469976048474E-3</v>
      </c>
    </row>
    <row r="4949" spans="12:32">
      <c r="L4949" s="165">
        <v>9.6844800000000006</v>
      </c>
      <c r="M4949">
        <f t="shared" si="159"/>
        <v>6.2184207059652451E-3</v>
      </c>
      <c r="AE4949" s="166">
        <v>20.1431</v>
      </c>
      <c r="AF4949">
        <f t="shared" si="158"/>
        <v>6.6151904527411614E-3</v>
      </c>
    </row>
    <row r="4950" spans="12:32">
      <c r="L4950" s="165">
        <v>15.425700000000001</v>
      </c>
      <c r="M4950">
        <f t="shared" si="159"/>
        <v>6.458806395620631E-3</v>
      </c>
      <c r="AE4950" s="165">
        <v>20.1434</v>
      </c>
      <c r="AF4950">
        <f t="shared" si="158"/>
        <v>6.6151991432784199E-3</v>
      </c>
    </row>
    <row r="4951" spans="12:32">
      <c r="L4951" s="165">
        <v>37.6357</v>
      </c>
      <c r="M4951">
        <f t="shared" si="159"/>
        <v>6.8282163757823139E-3</v>
      </c>
      <c r="AE4951" s="165">
        <v>20.1434</v>
      </c>
      <c r="AF4951">
        <f t="shared" si="158"/>
        <v>6.6151991432784199E-3</v>
      </c>
    </row>
    <row r="4952" spans="12:32">
      <c r="L4952" s="165">
        <v>15.5395</v>
      </c>
      <c r="M4952">
        <f t="shared" si="159"/>
        <v>6.463031947428366E-3</v>
      </c>
      <c r="AE4952" s="165">
        <v>20.145299999999999</v>
      </c>
      <c r="AF4952">
        <f t="shared" si="158"/>
        <v>6.6152541795546759E-3</v>
      </c>
    </row>
    <row r="4953" spans="12:32">
      <c r="L4953" s="165">
        <v>13.747400000000001</v>
      </c>
      <c r="M4953">
        <f t="shared" si="159"/>
        <v>6.3939856595560691E-3</v>
      </c>
      <c r="AE4953" s="165">
        <v>20.1479</v>
      </c>
      <c r="AF4953">
        <f t="shared" si="158"/>
        <v>6.6153294817366138E-3</v>
      </c>
    </row>
    <row r="4954" spans="12:32">
      <c r="L4954" s="165">
        <v>18.2195</v>
      </c>
      <c r="M4954">
        <f t="shared" si="159"/>
        <v>6.5561389843021619E-3</v>
      </c>
      <c r="AE4954" s="165">
        <v>20.149100000000001</v>
      </c>
      <c r="AF4954">
        <f t="shared" si="158"/>
        <v>6.6153642324517405E-3</v>
      </c>
    </row>
    <row r="4955" spans="12:32">
      <c r="L4955" s="165">
        <v>35.2241</v>
      </c>
      <c r="M4955">
        <f t="shared" si="159"/>
        <v>6.8348292054080089E-3</v>
      </c>
      <c r="AE4955" s="165">
        <v>20.1524</v>
      </c>
      <c r="AF4955">
        <f t="shared" si="158"/>
        <v>6.6154597834419369E-3</v>
      </c>
    </row>
    <row r="4956" spans="12:32">
      <c r="L4956" s="165">
        <v>16.2075</v>
      </c>
      <c r="M4956">
        <f t="shared" si="159"/>
        <v>6.4873942718896233E-3</v>
      </c>
      <c r="AE4956" s="165">
        <v>20.155799999999999</v>
      </c>
      <c r="AF4956">
        <f t="shared" si="158"/>
        <v>6.615558209243041E-3</v>
      </c>
    </row>
    <row r="4957" spans="12:32">
      <c r="L4957" s="165">
        <v>10.5154</v>
      </c>
      <c r="M4957">
        <f t="shared" si="159"/>
        <v>6.2563948502227344E-3</v>
      </c>
      <c r="AE4957" s="165">
        <v>20.168900000000001</v>
      </c>
      <c r="AF4957">
        <f t="shared" si="158"/>
        <v>6.6159372418835042E-3</v>
      </c>
    </row>
    <row r="4958" spans="12:32">
      <c r="L4958" s="165">
        <v>23.491599999999998</v>
      </c>
      <c r="M4958">
        <f t="shared" si="159"/>
        <v>6.701869634745207E-3</v>
      </c>
      <c r="AE4958" s="165">
        <v>20.1692</v>
      </c>
      <c r="AF4958">
        <f t="shared" si="158"/>
        <v>6.6159459183714065E-3</v>
      </c>
    </row>
    <row r="4959" spans="12:32">
      <c r="L4959" s="165">
        <v>14.501799999999999</v>
      </c>
      <c r="M4959">
        <f t="shared" si="159"/>
        <v>6.4236989092179607E-3</v>
      </c>
      <c r="AE4959" s="166">
        <v>20.170300000000001</v>
      </c>
      <c r="AF4959">
        <f t="shared" si="158"/>
        <v>6.6159777307624552E-3</v>
      </c>
    </row>
    <row r="4960" spans="12:32">
      <c r="L4960" s="165">
        <v>8.4042399999999997</v>
      </c>
      <c r="M4960">
        <f t="shared" si="159"/>
        <v>6.1579195937029388E-3</v>
      </c>
      <c r="AE4960" s="165">
        <v>20.180499999999999</v>
      </c>
      <c r="AF4960">
        <f t="shared" si="158"/>
        <v>6.6162726137560498E-3</v>
      </c>
    </row>
    <row r="4961" spans="12:32">
      <c r="L4961" s="165">
        <v>14.914400000000001</v>
      </c>
      <c r="M4961">
        <f t="shared" si="159"/>
        <v>6.4395531182388568E-3</v>
      </c>
      <c r="AE4961" s="165">
        <v>20.182200000000002</v>
      </c>
      <c r="AF4961">
        <f t="shared" si="158"/>
        <v>6.6163217425558593E-3</v>
      </c>
    </row>
    <row r="4962" spans="12:32">
      <c r="L4962" s="165">
        <v>19.510000000000002</v>
      </c>
      <c r="M4962">
        <f t="shared" si="159"/>
        <v>6.5964877077441001E-3</v>
      </c>
      <c r="AE4962" s="166">
        <v>20.182400000000001</v>
      </c>
      <c r="AF4962">
        <f t="shared" si="158"/>
        <v>6.6163275220696583E-3</v>
      </c>
    </row>
    <row r="4963" spans="12:32">
      <c r="L4963" s="165">
        <v>150.81800000000001</v>
      </c>
      <c r="M4963">
        <f t="shared" si="159"/>
        <v>9.5651554106972853E-4</v>
      </c>
      <c r="AE4963" s="165">
        <v>20.184999999999999</v>
      </c>
      <c r="AF4963">
        <f t="shared" si="158"/>
        <v>6.6164026491394058E-3</v>
      </c>
    </row>
    <row r="4964" spans="12:32">
      <c r="L4964" s="165">
        <v>7.7447900000000001</v>
      </c>
      <c r="M4964">
        <f t="shared" si="159"/>
        <v>6.125835521118464E-3</v>
      </c>
      <c r="AE4964" s="165">
        <v>20.199000000000002</v>
      </c>
      <c r="AF4964">
        <f t="shared" si="158"/>
        <v>6.6168069684985984E-3</v>
      </c>
    </row>
    <row r="4965" spans="12:32">
      <c r="L4965" s="165">
        <v>4.8756500000000003</v>
      </c>
      <c r="M4965">
        <f t="shared" si="159"/>
        <v>5.9792877834157253E-3</v>
      </c>
      <c r="AE4965" s="165">
        <v>20.201599999999999</v>
      </c>
      <c r="AF4965">
        <f t="shared" si="158"/>
        <v>6.6168820171874018E-3</v>
      </c>
    </row>
    <row r="4966" spans="12:32">
      <c r="L4966" s="165">
        <v>9.6085999999999991</v>
      </c>
      <c r="M4966">
        <f t="shared" si="159"/>
        <v>6.2149016358349152E-3</v>
      </c>
      <c r="AE4966" s="165">
        <v>20.203299999999999</v>
      </c>
      <c r="AF4966">
        <f t="shared" si="158"/>
        <v>6.6169310808453993E-3</v>
      </c>
    </row>
    <row r="4967" spans="12:32">
      <c r="L4967" s="165">
        <v>13.2858</v>
      </c>
      <c r="M4967">
        <f t="shared" si="159"/>
        <v>6.3753474173030905E-3</v>
      </c>
      <c r="AE4967" s="165">
        <v>20.2117</v>
      </c>
      <c r="AF4967">
        <f t="shared" si="158"/>
        <v>6.6171734359865165E-3</v>
      </c>
    </row>
    <row r="4968" spans="12:32">
      <c r="L4968" s="165">
        <v>11.4312</v>
      </c>
      <c r="M4968">
        <f t="shared" si="159"/>
        <v>6.2970383243553529E-3</v>
      </c>
      <c r="AE4968" s="165">
        <v>20.214500000000001</v>
      </c>
      <c r="AF4968">
        <f t="shared" si="158"/>
        <v>6.6172541925508567E-3</v>
      </c>
    </row>
    <row r="4969" spans="12:32">
      <c r="L4969" s="165">
        <v>19.7531</v>
      </c>
      <c r="M4969">
        <f t="shared" si="159"/>
        <v>6.6037548779283584E-3</v>
      </c>
      <c r="AE4969" s="165">
        <v>20.221599999999999</v>
      </c>
      <c r="AF4969">
        <f t="shared" si="158"/>
        <v>6.6174589042785415E-3</v>
      </c>
    </row>
    <row r="4970" spans="12:32">
      <c r="L4970" s="165">
        <v>9.14893</v>
      </c>
      <c r="M4970">
        <f t="shared" si="159"/>
        <v>6.1934023888370162E-3</v>
      </c>
      <c r="AE4970" s="165">
        <v>20.2227</v>
      </c>
      <c r="AF4970">
        <f t="shared" si="158"/>
        <v>6.6174906119865111E-3</v>
      </c>
    </row>
    <row r="4971" spans="12:32">
      <c r="L4971" s="165">
        <v>11.6419</v>
      </c>
      <c r="M4971">
        <f t="shared" si="159"/>
        <v>6.3062068769886041E-3</v>
      </c>
      <c r="AE4971" s="165">
        <v>20.2241</v>
      </c>
      <c r="AF4971">
        <f t="shared" si="158"/>
        <v>6.6175309640717625E-3</v>
      </c>
    </row>
    <row r="4972" spans="12:32">
      <c r="L4972" s="165">
        <v>5.98224</v>
      </c>
      <c r="M4972">
        <f t="shared" si="159"/>
        <v>6.037117202958452E-3</v>
      </c>
      <c r="AE4972" s="165">
        <v>20.224299999999999</v>
      </c>
      <c r="AF4972">
        <f t="shared" si="158"/>
        <v>6.6175367283646744E-3</v>
      </c>
    </row>
    <row r="4973" spans="12:32">
      <c r="L4973" s="165">
        <v>22.213200000000001</v>
      </c>
      <c r="M4973">
        <f t="shared" si="159"/>
        <v>6.6712343042194351E-3</v>
      </c>
      <c r="AE4973" s="165">
        <v>20.2254</v>
      </c>
      <c r="AF4973">
        <f t="shared" si="158"/>
        <v>6.617568430676634E-3</v>
      </c>
    </row>
    <row r="4974" spans="12:32">
      <c r="L4974" s="165">
        <v>13.456099999999999</v>
      </c>
      <c r="M4974">
        <f t="shared" si="159"/>
        <v>6.3822638343772166E-3</v>
      </c>
      <c r="AE4974" s="165">
        <v>20.226500000000001</v>
      </c>
      <c r="AF4974">
        <f t="shared" si="158"/>
        <v>6.6176001307901612E-3</v>
      </c>
    </row>
    <row r="4975" spans="12:32">
      <c r="L4975" s="165">
        <v>9.8631399999999996</v>
      </c>
      <c r="M4975">
        <f t="shared" si="159"/>
        <v>6.2266726951581194E-3</v>
      </c>
      <c r="AE4975" s="165">
        <v>20.231400000000001</v>
      </c>
      <c r="AF4975">
        <f t="shared" si="158"/>
        <v>6.6177413136777061E-3</v>
      </c>
    </row>
    <row r="4976" spans="12:32">
      <c r="L4976" s="165">
        <v>18.396899999999999</v>
      </c>
      <c r="M4976">
        <f t="shared" si="159"/>
        <v>6.5618610594358256E-3</v>
      </c>
      <c r="AE4976" s="165">
        <v>20.232500000000002</v>
      </c>
      <c r="AF4976">
        <f t="shared" si="158"/>
        <v>6.6177730017992088E-3</v>
      </c>
    </row>
    <row r="4977" spans="12:32">
      <c r="L4977" s="165">
        <v>13.285399999999999</v>
      </c>
      <c r="M4977">
        <f t="shared" si="159"/>
        <v>6.3753311169890857E-3</v>
      </c>
      <c r="AE4977" s="166">
        <v>20.233499999999999</v>
      </c>
      <c r="AF4977">
        <f t="shared" si="158"/>
        <v>6.6178018072744794E-3</v>
      </c>
    </row>
    <row r="4978" spans="12:32">
      <c r="L4978" s="165">
        <v>3.4029799999999999</v>
      </c>
      <c r="M4978">
        <f t="shared" si="159"/>
        <v>5.8998957407969147E-3</v>
      </c>
      <c r="AE4978" s="165">
        <v>20.2377</v>
      </c>
      <c r="AF4978">
        <f t="shared" si="158"/>
        <v>6.617922770427739E-3</v>
      </c>
    </row>
    <row r="4979" spans="12:32">
      <c r="L4979" s="165">
        <v>11.0344</v>
      </c>
      <c r="M4979">
        <f t="shared" si="159"/>
        <v>6.2795856965072424E-3</v>
      </c>
      <c r="AE4979" s="165">
        <v>20.238499999999998</v>
      </c>
      <c r="AF4979">
        <f t="shared" si="158"/>
        <v>6.6179458073940354E-3</v>
      </c>
    </row>
    <row r="4980" spans="12:32">
      <c r="L4980" s="165">
        <v>47.307699999999997</v>
      </c>
      <c r="M4980">
        <f t="shared" si="159"/>
        <v>6.6860884349102387E-3</v>
      </c>
      <c r="AE4980" s="165">
        <v>20.239799999999999</v>
      </c>
      <c r="AF4980">
        <f t="shared" si="158"/>
        <v>6.6179832399837681E-3</v>
      </c>
    </row>
    <row r="4981" spans="12:32">
      <c r="L4981" s="165"/>
      <c r="M4981">
        <f t="shared" si="159"/>
        <v>5.7065367181851909E-3</v>
      </c>
      <c r="AE4981" s="166">
        <v>20.239999999999998</v>
      </c>
      <c r="AF4981">
        <f t="shared" si="158"/>
        <v>6.6179889985711416E-3</v>
      </c>
    </row>
    <row r="4982" spans="12:32">
      <c r="L4982" s="165"/>
      <c r="M4982">
        <f t="shared" si="159"/>
        <v>5.7065367181851909E-3</v>
      </c>
      <c r="AE4982" s="165">
        <v>20.2409</v>
      </c>
      <c r="AF4982">
        <f t="shared" si="158"/>
        <v>6.6180149113147834E-3</v>
      </c>
    </row>
    <row r="4983" spans="12:32">
      <c r="L4983" s="165"/>
      <c r="M4983">
        <f t="shared" si="159"/>
        <v>5.7065367181851909E-3</v>
      </c>
      <c r="AE4983" s="165">
        <v>20.242100000000001</v>
      </c>
      <c r="AF4983">
        <f t="shared" si="158"/>
        <v>6.6180494593498767E-3</v>
      </c>
    </row>
    <row r="4984" spans="12:32">
      <c r="L4984" s="165"/>
      <c r="M4984">
        <f t="shared" si="159"/>
        <v>5.7065367181851909E-3</v>
      </c>
      <c r="AE4984" s="165">
        <v>20.242599999999999</v>
      </c>
      <c r="AF4984">
        <f t="shared" si="158"/>
        <v>6.6180638535921479E-3</v>
      </c>
    </row>
    <row r="4985" spans="12:32">
      <c r="L4985" s="165"/>
      <c r="M4985">
        <f t="shared" si="159"/>
        <v>5.7065367181851909E-3</v>
      </c>
      <c r="AE4985" s="165">
        <v>20.242799999999999</v>
      </c>
      <c r="AF4985">
        <f t="shared" si="158"/>
        <v>6.6180696111618441E-3</v>
      </c>
    </row>
    <row r="4986" spans="12:32">
      <c r="L4986" s="165"/>
      <c r="M4986">
        <f t="shared" si="159"/>
        <v>5.7065367181851909E-3</v>
      </c>
      <c r="AE4986" s="165">
        <v>20.243200000000002</v>
      </c>
      <c r="AF4986">
        <f t="shared" si="158"/>
        <v>6.6180811260831592E-3</v>
      </c>
    </row>
    <row r="4987" spans="12:32">
      <c r="L4987" s="165"/>
      <c r="M4987">
        <f t="shared" si="159"/>
        <v>5.7065367181851909E-3</v>
      </c>
      <c r="AE4987" s="165">
        <v>20.244199999999999</v>
      </c>
      <c r="AF4987">
        <f t="shared" si="158"/>
        <v>6.6181099121143177E-3</v>
      </c>
    </row>
    <row r="4988" spans="12:32">
      <c r="L4988" s="165"/>
      <c r="M4988">
        <f t="shared" si="159"/>
        <v>5.7065367181851909E-3</v>
      </c>
      <c r="AE4988" s="165">
        <v>20.245100000000001</v>
      </c>
      <c r="AF4988">
        <f t="shared" si="158"/>
        <v>6.6181358179885231E-3</v>
      </c>
    </row>
    <row r="4989" spans="12:32">
      <c r="L4989" s="165"/>
      <c r="M4989">
        <f t="shared" si="159"/>
        <v>5.7065367181851909E-3</v>
      </c>
      <c r="AE4989" s="165">
        <v>20.247399999999999</v>
      </c>
      <c r="AF4989">
        <f t="shared" si="158"/>
        <v>6.6182020152012917E-3</v>
      </c>
    </row>
    <row r="4990" spans="12:32">
      <c r="L4990" s="165">
        <v>270.58</v>
      </c>
      <c r="M4990">
        <f t="shared" si="159"/>
        <v>1.9921457053644355E-6</v>
      </c>
      <c r="AE4990" s="165">
        <v>20.248799999999999</v>
      </c>
      <c r="AF4990">
        <f t="shared" si="158"/>
        <v>6.6182423044497622E-3</v>
      </c>
    </row>
    <row r="4991" spans="12:32">
      <c r="L4991" s="165">
        <v>282.47500000000002</v>
      </c>
      <c r="M4991">
        <f t="shared" si="159"/>
        <v>8.5740449525351817E-7</v>
      </c>
      <c r="AE4991" s="165">
        <v>20.250800000000002</v>
      </c>
      <c r="AF4991">
        <f t="shared" si="158"/>
        <v>6.6182998543396045E-3</v>
      </c>
    </row>
    <row r="4992" spans="12:32">
      <c r="L4992" s="165">
        <v>264.56700000000001</v>
      </c>
      <c r="M4992">
        <f t="shared" si="159"/>
        <v>3.0029052568987825E-6</v>
      </c>
      <c r="AE4992" s="165">
        <v>20.255099999999999</v>
      </c>
      <c r="AF4992">
        <f t="shared" si="158"/>
        <v>6.618423561984256E-3</v>
      </c>
    </row>
    <row r="4993" spans="12:32">
      <c r="L4993" s="165">
        <v>275.70699999999999</v>
      </c>
      <c r="M4993">
        <f t="shared" si="159"/>
        <v>1.3922607121162489E-6</v>
      </c>
      <c r="AE4993" s="165">
        <v>20.265499999999999</v>
      </c>
      <c r="AF4993">
        <f t="shared" si="158"/>
        <v>6.6187226229261036E-3</v>
      </c>
    </row>
    <row r="4994" spans="12:32">
      <c r="L4994" s="165">
        <v>278.27800000000002</v>
      </c>
      <c r="M4994">
        <f t="shared" si="159"/>
        <v>1.1599285148552608E-6</v>
      </c>
      <c r="AE4994" s="165">
        <v>20.2667</v>
      </c>
      <c r="AF4994">
        <f t="shared" si="158"/>
        <v>6.6187571173059404E-3</v>
      </c>
    </row>
    <row r="4995" spans="12:32">
      <c r="L4995" s="165">
        <v>275.83600000000001</v>
      </c>
      <c r="M4995">
        <f t="shared" si="159"/>
        <v>1.3796289573938828E-6</v>
      </c>
      <c r="AE4995" s="165">
        <v>20.272500000000001</v>
      </c>
      <c r="AF4995">
        <f t="shared" si="158"/>
        <v>6.6189238032374779E-3</v>
      </c>
    </row>
    <row r="4996" spans="12:32">
      <c r="L4996" s="165">
        <v>77.361800000000002</v>
      </c>
      <c r="M4996">
        <f t="shared" si="159"/>
        <v>5.2563985893415094E-3</v>
      </c>
      <c r="AE4996" s="166">
        <v>20.273299999999999</v>
      </c>
      <c r="AF4996">
        <f t="shared" si="158"/>
        <v>6.6189467896008965E-3</v>
      </c>
    </row>
    <row r="4997" spans="12:32">
      <c r="L4997" s="165">
        <v>80.589200000000005</v>
      </c>
      <c r="M4997">
        <f t="shared" si="159"/>
        <v>5.0422220833686001E-3</v>
      </c>
      <c r="AE4997" s="165">
        <v>20.276399999999999</v>
      </c>
      <c r="AF4997">
        <f t="shared" ref="AF4997:AF5060" si="160">NORMDIST(AE4997,$N$9,$O$9,FALSE)</f>
        <v>6.619035850768778E-3</v>
      </c>
    </row>
    <row r="4998" spans="12:32">
      <c r="L4998" s="165">
        <v>77.646199999999993</v>
      </c>
      <c r="M4998">
        <f t="shared" si="159"/>
        <v>5.2378086052965707E-3</v>
      </c>
      <c r="AE4998" s="166">
        <v>20.280799999999999</v>
      </c>
      <c r="AF4998">
        <f t="shared" si="160"/>
        <v>6.6191622301687032E-3</v>
      </c>
    </row>
    <row r="4999" spans="12:32">
      <c r="L4999" s="165">
        <v>81.486000000000004</v>
      </c>
      <c r="M4999">
        <f t="shared" si="159"/>
        <v>4.9815687849503049E-3</v>
      </c>
      <c r="AE4999" s="165">
        <v>20.285299999999999</v>
      </c>
      <c r="AF4999">
        <f t="shared" si="160"/>
        <v>6.6192914454170689E-3</v>
      </c>
    </row>
    <row r="5000" spans="12:32">
      <c r="L5000" s="165">
        <v>1.1111200000000001</v>
      </c>
      <c r="M5000">
        <f t="shared" si="159"/>
        <v>5.7711204909581372E-3</v>
      </c>
      <c r="AE5000" s="165">
        <v>20.286000000000001</v>
      </c>
      <c r="AF5000">
        <f t="shared" si="160"/>
        <v>6.6193115422574379E-3</v>
      </c>
    </row>
    <row r="5001" spans="12:32">
      <c r="L5001" s="165">
        <v>11.2623</v>
      </c>
      <c r="M5001">
        <f t="shared" ref="M5001:M5064" si="161">NORMDIST(L5001,$N$9,$O$9,FALSE)</f>
        <v>6.2896391314753424E-3</v>
      </c>
      <c r="AE5001" s="166">
        <v>20.290099999999999</v>
      </c>
      <c r="AF5001">
        <f t="shared" si="160"/>
        <v>6.6194292344292499E-3</v>
      </c>
    </row>
    <row r="5002" spans="12:32">
      <c r="L5002" s="165">
        <v>12.346</v>
      </c>
      <c r="M5002">
        <f t="shared" si="161"/>
        <v>6.3363435458681063E-3</v>
      </c>
      <c r="AE5002" s="165">
        <v>20.293800000000001</v>
      </c>
      <c r="AF5002">
        <f t="shared" si="160"/>
        <v>6.6195354181972123E-3</v>
      </c>
    </row>
    <row r="5003" spans="12:32">
      <c r="L5003" s="165">
        <v>31.871400000000001</v>
      </c>
      <c r="M5003">
        <f t="shared" si="161"/>
        <v>6.8246491362578586E-3</v>
      </c>
      <c r="AE5003" s="165">
        <v>20.299099999999999</v>
      </c>
      <c r="AF5003">
        <f t="shared" si="160"/>
        <v>6.6196874758967846E-3</v>
      </c>
    </row>
    <row r="5004" spans="12:32">
      <c r="L5004" s="165">
        <v>33.329799999999999</v>
      </c>
      <c r="M5004">
        <f t="shared" si="161"/>
        <v>6.8318449160198009E-3</v>
      </c>
      <c r="AE5004" s="166">
        <v>20.300699999999999</v>
      </c>
      <c r="AF5004">
        <f t="shared" si="160"/>
        <v>6.6197333700688567E-3</v>
      </c>
    </row>
    <row r="5005" spans="12:32">
      <c r="L5005" s="165">
        <v>26.517199999999999</v>
      </c>
      <c r="M5005">
        <f t="shared" si="161"/>
        <v>6.7620006990564557E-3</v>
      </c>
      <c r="AE5005" s="165">
        <v>20.305800000000001</v>
      </c>
      <c r="AF5005">
        <f t="shared" si="160"/>
        <v>6.6198796266684866E-3</v>
      </c>
    </row>
    <row r="5006" spans="12:32">
      <c r="L5006" s="165">
        <v>40.180399999999999</v>
      </c>
      <c r="M5006">
        <f t="shared" si="161"/>
        <v>6.8086311713486062E-3</v>
      </c>
      <c r="AE5006" s="178">
        <v>20.313300000000002</v>
      </c>
      <c r="AF5006">
        <f t="shared" si="160"/>
        <v>6.6200946239603634E-3</v>
      </c>
    </row>
    <row r="5007" spans="12:32">
      <c r="L5007" s="165">
        <v>16.6784</v>
      </c>
      <c r="M5007">
        <f t="shared" si="161"/>
        <v>6.5041114674312291E-3</v>
      </c>
      <c r="AE5007" s="166">
        <v>20.3141</v>
      </c>
      <c r="AF5007">
        <f t="shared" si="160"/>
        <v>6.6201175509657271E-3</v>
      </c>
    </row>
    <row r="5008" spans="12:32">
      <c r="L5008" s="165">
        <v>21.070599999999999</v>
      </c>
      <c r="M5008">
        <f t="shared" si="161"/>
        <v>6.6412750650305533E-3</v>
      </c>
      <c r="AE5008" s="166">
        <v>20.314399999999999</v>
      </c>
      <c r="AF5008">
        <f t="shared" si="160"/>
        <v>6.6201261482925922E-3</v>
      </c>
    </row>
    <row r="5009" spans="12:32">
      <c r="L5009" s="165">
        <v>27.615400000000001</v>
      </c>
      <c r="M5009">
        <f t="shared" si="161"/>
        <v>6.7794522263473983E-3</v>
      </c>
      <c r="AE5009" s="165">
        <v>20.3154</v>
      </c>
      <c r="AF5009">
        <f t="shared" si="160"/>
        <v>6.6201548048663902E-3</v>
      </c>
    </row>
    <row r="5010" spans="12:32">
      <c r="L5010" s="165">
        <v>21.896899999999999</v>
      </c>
      <c r="M5010">
        <f t="shared" si="161"/>
        <v>6.6631829176229396E-3</v>
      </c>
      <c r="AE5010" s="166">
        <v>20.316600000000001</v>
      </c>
      <c r="AF5010">
        <f t="shared" si="160"/>
        <v>6.6201891903537174E-3</v>
      </c>
    </row>
    <row r="5011" spans="12:32">
      <c r="L5011" s="165">
        <v>72.155600000000007</v>
      </c>
      <c r="M5011">
        <f t="shared" si="161"/>
        <v>5.5851265190379898E-3</v>
      </c>
      <c r="AE5011" s="166">
        <v>20.316700000000001</v>
      </c>
      <c r="AF5011">
        <f t="shared" si="160"/>
        <v>6.6201920556927521E-3</v>
      </c>
    </row>
    <row r="5012" spans="12:32">
      <c r="L5012" s="165">
        <v>43.5349</v>
      </c>
      <c r="M5012">
        <f t="shared" si="161"/>
        <v>6.763228724325685E-3</v>
      </c>
      <c r="AE5012" s="165">
        <v>20.3188</v>
      </c>
      <c r="AF5012">
        <f t="shared" si="160"/>
        <v>6.6202522236101886E-3</v>
      </c>
    </row>
    <row r="5013" spans="12:32">
      <c r="L5013" s="165">
        <v>21.5364</v>
      </c>
      <c r="M5013">
        <f t="shared" si="161"/>
        <v>6.6537800127056505E-3</v>
      </c>
      <c r="AE5013" s="165">
        <v>20.319299999999998</v>
      </c>
      <c r="AF5013">
        <f t="shared" si="160"/>
        <v>6.6202665481223449E-3</v>
      </c>
    </row>
    <row r="5014" spans="12:32">
      <c r="L5014" s="165">
        <v>48.369399999999999</v>
      </c>
      <c r="M5014">
        <f t="shared" si="161"/>
        <v>6.6595210957917711E-3</v>
      </c>
      <c r="AE5014" s="165">
        <v>20.320799999999998</v>
      </c>
      <c r="AF5014">
        <f t="shared" si="160"/>
        <v>6.6203095189299906E-3</v>
      </c>
    </row>
    <row r="5015" spans="12:32">
      <c r="L5015" s="165">
        <v>19.055199999999999</v>
      </c>
      <c r="M5015">
        <f t="shared" si="161"/>
        <v>6.5826068592086187E-3</v>
      </c>
      <c r="AE5015" s="165">
        <v>20.321999999999999</v>
      </c>
      <c r="AF5015">
        <f t="shared" si="160"/>
        <v>6.6203438926289299E-3</v>
      </c>
    </row>
    <row r="5016" spans="12:32">
      <c r="L5016" s="165">
        <v>38.6736</v>
      </c>
      <c r="M5016">
        <f t="shared" si="161"/>
        <v>6.821786970536251E-3</v>
      </c>
      <c r="AE5016" s="165">
        <v>20.326599999999999</v>
      </c>
      <c r="AF5016">
        <f t="shared" si="160"/>
        <v>6.620475634205333E-3</v>
      </c>
    </row>
    <row r="5017" spans="12:32">
      <c r="L5017" s="165">
        <v>41.1584</v>
      </c>
      <c r="M5017">
        <f t="shared" si="161"/>
        <v>6.7976810741999343E-3</v>
      </c>
      <c r="AE5017" s="165">
        <v>20.3291</v>
      </c>
      <c r="AF5017">
        <f t="shared" si="160"/>
        <v>6.6205472167412223E-3</v>
      </c>
    </row>
    <row r="5018" spans="12:32">
      <c r="L5018" s="165">
        <v>48.3996</v>
      </c>
      <c r="M5018">
        <f t="shared" si="161"/>
        <v>6.6587347104868798E-3</v>
      </c>
      <c r="AE5018" s="165">
        <v>20.330400000000001</v>
      </c>
      <c r="AF5018">
        <f t="shared" si="160"/>
        <v>6.6205844351658631E-3</v>
      </c>
    </row>
    <row r="5019" spans="12:32">
      <c r="L5019" s="165">
        <v>44.843299999999999</v>
      </c>
      <c r="M5019">
        <f t="shared" si="161"/>
        <v>6.7395648506357753E-3</v>
      </c>
      <c r="AE5019" s="165">
        <v>20.3324</v>
      </c>
      <c r="AF5019">
        <f t="shared" si="160"/>
        <v>6.6206416882763752E-3</v>
      </c>
    </row>
    <row r="5020" spans="12:32">
      <c r="L5020" s="165">
        <v>72.078000000000003</v>
      </c>
      <c r="M5020">
        <f t="shared" si="161"/>
        <v>5.5898423289690276E-3</v>
      </c>
      <c r="AE5020" s="165">
        <v>20.333500000000001</v>
      </c>
      <c r="AF5020">
        <f t="shared" si="160"/>
        <v>6.6206731743848639E-3</v>
      </c>
    </row>
    <row r="5021" spans="12:32">
      <c r="L5021" s="165">
        <v>25.394100000000002</v>
      </c>
      <c r="M5021">
        <f t="shared" si="161"/>
        <v>6.7417311515130529E-3</v>
      </c>
      <c r="AE5021" s="165">
        <v>20.338200000000001</v>
      </c>
      <c r="AF5021">
        <f t="shared" si="160"/>
        <v>6.6208076811383014E-3</v>
      </c>
    </row>
    <row r="5022" spans="12:32">
      <c r="L5022" s="165">
        <v>53.042700000000004</v>
      </c>
      <c r="M5022">
        <f t="shared" si="161"/>
        <v>6.5181398378681499E-3</v>
      </c>
      <c r="AE5022" s="165">
        <v>20.339200000000002</v>
      </c>
      <c r="AF5022">
        <f t="shared" si="160"/>
        <v>6.6208362944104888E-3</v>
      </c>
    </row>
    <row r="5023" spans="12:32">
      <c r="L5023" s="165">
        <v>53.712299999999999</v>
      </c>
      <c r="M5023">
        <f t="shared" si="161"/>
        <v>6.494718838348631E-3</v>
      </c>
      <c r="AE5023" s="165">
        <v>20.340399999999999</v>
      </c>
      <c r="AF5023">
        <f t="shared" si="160"/>
        <v>6.6208706279351024E-3</v>
      </c>
    </row>
    <row r="5024" spans="12:32">
      <c r="L5024" s="165">
        <v>16.107800000000001</v>
      </c>
      <c r="M5024">
        <f t="shared" si="161"/>
        <v>6.4838062515893994E-3</v>
      </c>
      <c r="AE5024" s="165">
        <v>20.3507</v>
      </c>
      <c r="AF5024">
        <f t="shared" si="160"/>
        <v>6.6211652162433791E-3</v>
      </c>
    </row>
    <row r="5025" spans="12:32">
      <c r="L5025" s="165">
        <v>31.756499999999999</v>
      </c>
      <c r="M5025">
        <f t="shared" si="161"/>
        <v>6.8239014974518361E-3</v>
      </c>
      <c r="AE5025" s="166">
        <v>20.3567</v>
      </c>
      <c r="AF5025">
        <f t="shared" si="160"/>
        <v>6.6213367320876139E-3</v>
      </c>
    </row>
    <row r="5026" spans="12:32">
      <c r="L5026" s="165">
        <v>26.1526</v>
      </c>
      <c r="M5026">
        <f t="shared" si="161"/>
        <v>6.7556879624100612E-3</v>
      </c>
      <c r="AE5026" s="165">
        <v>20.361000000000001</v>
      </c>
      <c r="AF5026">
        <f t="shared" si="160"/>
        <v>6.6214596114694511E-3</v>
      </c>
    </row>
    <row r="5027" spans="12:32">
      <c r="L5027" s="165">
        <v>15.5974</v>
      </c>
      <c r="M5027">
        <f t="shared" si="161"/>
        <v>6.4651734829465502E-3</v>
      </c>
      <c r="AE5027" s="165">
        <v>20.3658</v>
      </c>
      <c r="AF5027">
        <f t="shared" si="160"/>
        <v>6.6215967393973988E-3</v>
      </c>
    </row>
    <row r="5028" spans="12:32">
      <c r="L5028" s="165">
        <v>10.269399999999999</v>
      </c>
      <c r="M5028">
        <f t="shared" si="161"/>
        <v>6.2452601056067559E-3</v>
      </c>
      <c r="AE5028" s="165">
        <v>20.366</v>
      </c>
      <c r="AF5028">
        <f t="shared" si="160"/>
        <v>6.6216024521509025E-3</v>
      </c>
    </row>
    <row r="5029" spans="12:32">
      <c r="L5029" s="165">
        <v>23.607299999999999</v>
      </c>
      <c r="M5029">
        <f t="shared" si="161"/>
        <v>6.7044904689338835E-3</v>
      </c>
      <c r="AE5029" s="165">
        <v>20.3674</v>
      </c>
      <c r="AF5029">
        <f t="shared" si="160"/>
        <v>6.6216424393866213E-3</v>
      </c>
    </row>
    <row r="5030" spans="12:32">
      <c r="L5030" s="165">
        <v>15.4413</v>
      </c>
      <c r="M5030">
        <f t="shared" si="161"/>
        <v>6.4593869340443715E-3</v>
      </c>
      <c r="AE5030" s="166">
        <v>20.372399999999999</v>
      </c>
      <c r="AF5030">
        <f t="shared" si="160"/>
        <v>6.6217852218159422E-3</v>
      </c>
    </row>
    <row r="5031" spans="12:32">
      <c r="L5031" s="165">
        <v>23.1417</v>
      </c>
      <c r="M5031">
        <f t="shared" si="161"/>
        <v>6.693789893860074E-3</v>
      </c>
      <c r="AE5031" s="165">
        <v>20.373999999999999</v>
      </c>
      <c r="AF5031">
        <f t="shared" si="160"/>
        <v>6.6218309025811301E-3</v>
      </c>
    </row>
    <row r="5032" spans="12:32">
      <c r="L5032" s="165">
        <v>19.636299999999999</v>
      </c>
      <c r="M5032">
        <f t="shared" si="161"/>
        <v>6.6002765789349976E-3</v>
      </c>
      <c r="AE5032" s="166">
        <v>20.376300000000001</v>
      </c>
      <c r="AF5032">
        <f t="shared" si="160"/>
        <v>6.6218965605158555E-3</v>
      </c>
    </row>
    <row r="5033" spans="12:32">
      <c r="L5033" s="165">
        <v>4.8966599999999998</v>
      </c>
      <c r="M5033">
        <f t="shared" si="161"/>
        <v>5.9804005900582109E-3</v>
      </c>
      <c r="AE5033" s="166">
        <v>20.377600000000001</v>
      </c>
      <c r="AF5033">
        <f t="shared" si="160"/>
        <v>6.6219336672622203E-3</v>
      </c>
    </row>
    <row r="5034" spans="12:32">
      <c r="L5034" s="165">
        <v>8.1496200000000005</v>
      </c>
      <c r="M5034">
        <f t="shared" si="161"/>
        <v>6.14560472525345E-3</v>
      </c>
      <c r="AE5034" s="165">
        <v>20.377700000000001</v>
      </c>
      <c r="AF5034">
        <f t="shared" si="160"/>
        <v>6.621936521499879E-3</v>
      </c>
    </row>
    <row r="5035" spans="12:32">
      <c r="L5035" s="165">
        <v>18.767800000000001</v>
      </c>
      <c r="M5035">
        <f t="shared" si="161"/>
        <v>6.5736444610355804E-3</v>
      </c>
      <c r="AE5035" s="165">
        <v>20.378399999999999</v>
      </c>
      <c r="AF5035">
        <f t="shared" si="160"/>
        <v>6.6219565006537173E-3</v>
      </c>
    </row>
    <row r="5036" spans="12:32">
      <c r="L5036" s="165">
        <v>26.745200000000001</v>
      </c>
      <c r="M5036">
        <f t="shared" si="161"/>
        <v>6.7658171591307185E-3</v>
      </c>
      <c r="AE5036" s="165">
        <v>20.383700000000001</v>
      </c>
      <c r="AF5036">
        <f t="shared" si="160"/>
        <v>6.6221077424407186E-3</v>
      </c>
    </row>
    <row r="5037" spans="12:32">
      <c r="L5037" s="165">
        <v>25.1389</v>
      </c>
      <c r="M5037">
        <f t="shared" si="161"/>
        <v>6.7367860429487043E-3</v>
      </c>
      <c r="AE5037" s="178">
        <v>20.3857</v>
      </c>
      <c r="AF5037">
        <f t="shared" si="160"/>
        <v>6.622164801521546E-3</v>
      </c>
    </row>
    <row r="5038" spans="12:32">
      <c r="L5038" s="165">
        <v>29.219799999999999</v>
      </c>
      <c r="M5038">
        <f t="shared" si="161"/>
        <v>6.8006997170401186E-3</v>
      </c>
      <c r="AE5038" s="166">
        <v>20.3871</v>
      </c>
      <c r="AF5038">
        <f t="shared" si="160"/>
        <v>6.6222047385445237E-3</v>
      </c>
    </row>
    <row r="5039" spans="12:32">
      <c r="L5039" s="165">
        <v>16.0106</v>
      </c>
      <c r="M5039">
        <f t="shared" si="161"/>
        <v>6.4802919102898574E-3</v>
      </c>
      <c r="AE5039" s="165">
        <v>20.3887</v>
      </c>
      <c r="AF5039">
        <f t="shared" si="160"/>
        <v>6.6222503764863799E-3</v>
      </c>
    </row>
    <row r="5040" spans="12:32">
      <c r="L5040" s="165">
        <v>25.4025</v>
      </c>
      <c r="M5040">
        <f t="shared" si="161"/>
        <v>6.7418917923739805E-3</v>
      </c>
      <c r="AE5040" s="166">
        <v>20.393699999999999</v>
      </c>
      <c r="AF5040">
        <f t="shared" si="160"/>
        <v>6.6223929650090331E-3</v>
      </c>
    </row>
    <row r="5041" spans="12:32">
      <c r="L5041" s="165">
        <v>28.933800000000002</v>
      </c>
      <c r="M5041">
        <f t="shared" si="161"/>
        <v>6.7972834088035217E-3</v>
      </c>
      <c r="AE5041" s="165">
        <v>20.395199999999999</v>
      </c>
      <c r="AF5041">
        <f t="shared" si="160"/>
        <v>6.6224357326883842E-3</v>
      </c>
    </row>
    <row r="5042" spans="12:32">
      <c r="L5042" s="165">
        <v>20.070900000000002</v>
      </c>
      <c r="M5042">
        <f t="shared" si="161"/>
        <v>6.6130941817926754E-3</v>
      </c>
      <c r="AE5042" s="165">
        <v>20.401800000000001</v>
      </c>
      <c r="AF5042">
        <f t="shared" si="160"/>
        <v>6.6226238617989363E-3</v>
      </c>
    </row>
    <row r="5043" spans="12:32">
      <c r="L5043" s="165">
        <v>25.436199999999999</v>
      </c>
      <c r="M5043">
        <f t="shared" si="161"/>
        <v>6.742534902767776E-3</v>
      </c>
      <c r="AE5043" s="165">
        <v>20.406199999999998</v>
      </c>
      <c r="AF5043">
        <f t="shared" si="160"/>
        <v>6.622749237132344E-3</v>
      </c>
    </row>
    <row r="5044" spans="12:32">
      <c r="L5044" s="165">
        <v>17.583300000000001</v>
      </c>
      <c r="M5044">
        <f t="shared" si="161"/>
        <v>6.5351627580095533E-3</v>
      </c>
      <c r="AE5044" s="165">
        <v>20.4084</v>
      </c>
      <c r="AF5044">
        <f t="shared" si="160"/>
        <v>6.6228119115761741E-3</v>
      </c>
    </row>
    <row r="5045" spans="12:32">
      <c r="L5045" s="165">
        <v>19.9497</v>
      </c>
      <c r="M5045">
        <f t="shared" si="161"/>
        <v>6.6095539898985952E-3</v>
      </c>
      <c r="AE5045" s="165">
        <v>20.411200000000001</v>
      </c>
      <c r="AF5045">
        <f t="shared" si="160"/>
        <v>6.6228916663002759E-3</v>
      </c>
    </row>
    <row r="5046" spans="12:32">
      <c r="L5046" s="165">
        <v>41.816600000000001</v>
      </c>
      <c r="M5046">
        <f t="shared" si="161"/>
        <v>6.7892483616663292E-3</v>
      </c>
      <c r="AE5046" s="165">
        <v>20.412700000000001</v>
      </c>
      <c r="AF5046">
        <f t="shared" si="160"/>
        <v>6.6229343861711129E-3</v>
      </c>
    </row>
    <row r="5047" spans="12:32">
      <c r="L5047" s="165">
        <v>49.259500000000003</v>
      </c>
      <c r="M5047">
        <f t="shared" si="161"/>
        <v>6.635637061061384E-3</v>
      </c>
      <c r="AE5047" s="166">
        <v>20.417000000000002</v>
      </c>
      <c r="AF5047">
        <f t="shared" si="160"/>
        <v>6.6230568270863321E-3</v>
      </c>
    </row>
    <row r="5048" spans="12:32">
      <c r="L5048" s="165">
        <v>59.847200000000001</v>
      </c>
      <c r="M5048">
        <f t="shared" si="161"/>
        <v>6.245633103191278E-3</v>
      </c>
      <c r="AE5048" s="165">
        <v>20.4176</v>
      </c>
      <c r="AF5048">
        <f t="shared" si="160"/>
        <v>6.6230739091874694E-3</v>
      </c>
    </row>
    <row r="5049" spans="12:32">
      <c r="L5049" s="165">
        <v>34.874099999999999</v>
      </c>
      <c r="M5049">
        <f t="shared" si="161"/>
        <v>6.834819863855081E-3</v>
      </c>
      <c r="AE5049" s="165">
        <v>20.418600000000001</v>
      </c>
      <c r="AF5049">
        <f t="shared" si="160"/>
        <v>6.623102377898725E-3</v>
      </c>
    </row>
    <row r="5050" spans="12:32">
      <c r="L5050" s="165">
        <v>48.8384</v>
      </c>
      <c r="M5050">
        <f t="shared" si="161"/>
        <v>6.647118394351224E-3</v>
      </c>
      <c r="AE5050" s="166">
        <v>20.4208</v>
      </c>
      <c r="AF5050">
        <f t="shared" si="160"/>
        <v>6.6231650026512276E-3</v>
      </c>
    </row>
    <row r="5051" spans="12:32">
      <c r="L5051" s="165">
        <v>22.017600000000002</v>
      </c>
      <c r="M5051">
        <f t="shared" si="161"/>
        <v>6.6662772751732739E-3</v>
      </c>
      <c r="AE5051" s="165">
        <v>20.421399999999998</v>
      </c>
      <c r="AF5051">
        <f t="shared" si="160"/>
        <v>6.6231820805989598E-3</v>
      </c>
    </row>
    <row r="5052" spans="12:32">
      <c r="L5052" s="165">
        <v>343.00599999999997</v>
      </c>
      <c r="M5052">
        <f t="shared" si="161"/>
        <v>6.1741866617285214E-9</v>
      </c>
      <c r="AE5052" s="165">
        <v>20.4221</v>
      </c>
      <c r="AF5052">
        <f t="shared" si="160"/>
        <v>6.6232020040424269E-3</v>
      </c>
    </row>
    <row r="5053" spans="12:32">
      <c r="L5053" s="165">
        <v>52.761000000000003</v>
      </c>
      <c r="M5053">
        <f t="shared" si="161"/>
        <v>6.527761514530178E-3</v>
      </c>
      <c r="AE5053" s="165">
        <v>20.424900000000001</v>
      </c>
      <c r="AF5053">
        <f t="shared" si="160"/>
        <v>6.6232816888896857E-3</v>
      </c>
    </row>
    <row r="5054" spans="12:32">
      <c r="L5054" s="165">
        <v>50.390900000000002</v>
      </c>
      <c r="M5054">
        <f t="shared" si="161"/>
        <v>6.6031850358126525E-3</v>
      </c>
      <c r="AE5054" s="166">
        <v>20.424900000000001</v>
      </c>
      <c r="AF5054">
        <f t="shared" si="160"/>
        <v>6.6232816888896857E-3</v>
      </c>
    </row>
    <row r="5055" spans="12:32">
      <c r="L5055" s="165">
        <v>46.690899999999999</v>
      </c>
      <c r="M5055">
        <f t="shared" si="161"/>
        <v>6.7005533465007844E-3</v>
      </c>
      <c r="AE5055" s="165">
        <v>20.4255</v>
      </c>
      <c r="AF5055">
        <f t="shared" si="160"/>
        <v>6.6232987623558717E-3</v>
      </c>
    </row>
    <row r="5056" spans="12:32">
      <c r="L5056" s="165">
        <v>35.206499999999998</v>
      </c>
      <c r="M5056">
        <f t="shared" si="161"/>
        <v>6.8348346039304626E-3</v>
      </c>
      <c r="AE5056" s="166">
        <v>20.428100000000001</v>
      </c>
      <c r="AF5056">
        <f t="shared" si="160"/>
        <v>6.6233727397971521E-3</v>
      </c>
    </row>
    <row r="5057" spans="12:32">
      <c r="L5057" s="165">
        <v>22.235900000000001</v>
      </c>
      <c r="M5057">
        <f t="shared" si="161"/>
        <v>6.6718049696897781E-3</v>
      </c>
      <c r="AE5057" s="165">
        <v>20.4297</v>
      </c>
      <c r="AF5057">
        <f t="shared" si="160"/>
        <v>6.6234182582548852E-3</v>
      </c>
    </row>
    <row r="5058" spans="12:32">
      <c r="L5058" s="165">
        <v>40.1051</v>
      </c>
      <c r="M5058">
        <f t="shared" si="161"/>
        <v>6.8093957303147256E-3</v>
      </c>
      <c r="AE5058" s="165">
        <v>20.4344</v>
      </c>
      <c r="AF5058">
        <f t="shared" si="160"/>
        <v>6.6235519417504728E-3</v>
      </c>
    </row>
    <row r="5059" spans="12:32">
      <c r="L5059" s="165">
        <v>42.282400000000003</v>
      </c>
      <c r="M5059">
        <f t="shared" si="161"/>
        <v>6.7827657650584841E-3</v>
      </c>
      <c r="AE5059" s="165">
        <v>20.441700000000001</v>
      </c>
      <c r="AF5059">
        <f t="shared" si="160"/>
        <v>6.6237594980116977E-3</v>
      </c>
    </row>
    <row r="5060" spans="12:32">
      <c r="L5060" s="165">
        <v>39.838900000000002</v>
      </c>
      <c r="M5060">
        <f t="shared" si="161"/>
        <v>6.8120083982246048E-3</v>
      </c>
      <c r="AE5060" s="165">
        <v>20.442399999999999</v>
      </c>
      <c r="AF5060">
        <f t="shared" si="160"/>
        <v>6.6237793955648151E-3</v>
      </c>
    </row>
    <row r="5061" spans="12:32">
      <c r="L5061" s="165">
        <v>52.192999999999998</v>
      </c>
      <c r="M5061">
        <f t="shared" si="161"/>
        <v>6.546741468694002E-3</v>
      </c>
      <c r="AE5061" s="165">
        <v>20.445799999999998</v>
      </c>
      <c r="AF5061">
        <f t="shared" ref="AF5061:AF5124" si="162">NORMDIST(AE5061,$N$9,$O$9,FALSE)</f>
        <v>6.6238760281216585E-3</v>
      </c>
    </row>
    <row r="5062" spans="12:32">
      <c r="L5062" s="165">
        <v>42.298699999999997</v>
      </c>
      <c r="M5062">
        <f t="shared" si="161"/>
        <v>6.7825312059190367E-3</v>
      </c>
      <c r="AE5062" s="165">
        <v>20.4465</v>
      </c>
      <c r="AF5062">
        <f t="shared" si="162"/>
        <v>6.6238959204448309E-3</v>
      </c>
    </row>
    <row r="5063" spans="12:32">
      <c r="L5063" s="165">
        <v>28.5181</v>
      </c>
      <c r="M5063">
        <f t="shared" si="161"/>
        <v>6.7920301069951958E-3</v>
      </c>
      <c r="AE5063" s="165">
        <v>20.4511</v>
      </c>
      <c r="AF5063">
        <f t="shared" si="162"/>
        <v>6.6240266192109862E-3</v>
      </c>
    </row>
    <row r="5064" spans="12:32">
      <c r="L5064" s="165">
        <v>28.869499999999999</v>
      </c>
      <c r="M5064">
        <f t="shared" si="161"/>
        <v>6.7964931060215525E-3</v>
      </c>
      <c r="AE5064" s="165">
        <v>20.452200000000001</v>
      </c>
      <c r="AF5064">
        <f t="shared" si="162"/>
        <v>6.6240578675504647E-3</v>
      </c>
    </row>
    <row r="5065" spans="12:32">
      <c r="L5065" s="165">
        <v>20.548100000000002</v>
      </c>
      <c r="M5065">
        <f t="shared" ref="M5065:M5128" si="163">NORMDIST(L5065,$N$9,$O$9,FALSE)</f>
        <v>6.6267736743859263E-3</v>
      </c>
      <c r="AE5065" s="165">
        <v>20.458500000000001</v>
      </c>
      <c r="AF5065">
        <f t="shared" si="162"/>
        <v>6.6242367928299739E-3</v>
      </c>
    </row>
    <row r="5066" spans="12:32">
      <c r="L5066" s="165">
        <v>30.4587</v>
      </c>
      <c r="M5066">
        <f t="shared" si="163"/>
        <v>6.8136289788845441E-3</v>
      </c>
      <c r="AE5066" s="165">
        <v>20.459399999999999</v>
      </c>
      <c r="AF5066">
        <f t="shared" si="162"/>
        <v>6.6242623476790016E-3</v>
      </c>
    </row>
    <row r="5067" spans="12:32">
      <c r="L5067" s="165">
        <v>69.095799999999997</v>
      </c>
      <c r="M5067">
        <f t="shared" si="163"/>
        <v>5.7663943405242626E-3</v>
      </c>
      <c r="AE5067" s="165">
        <v>20.4617</v>
      </c>
      <c r="AF5067">
        <f t="shared" si="162"/>
        <v>6.6243276478079958E-3</v>
      </c>
    </row>
    <row r="5068" spans="12:32">
      <c r="L5068" s="165">
        <v>26.317</v>
      </c>
      <c r="M5068">
        <f t="shared" si="163"/>
        <v>6.7585663235239573E-3</v>
      </c>
      <c r="AE5068" s="165">
        <v>20.4633</v>
      </c>
      <c r="AF5068">
        <f t="shared" si="162"/>
        <v>6.6243730682978451E-3</v>
      </c>
    </row>
    <row r="5069" spans="12:32">
      <c r="L5069" s="165">
        <v>27.394600000000001</v>
      </c>
      <c r="M5069">
        <f t="shared" si="163"/>
        <v>6.7761325289347829E-3</v>
      </c>
      <c r="AE5069" s="166">
        <v>20.4634</v>
      </c>
      <c r="AF5069">
        <f t="shared" si="162"/>
        <v>6.6243759069235277E-3</v>
      </c>
    </row>
    <row r="5070" spans="12:32">
      <c r="L5070" s="165">
        <v>38.235799999999998</v>
      </c>
      <c r="M5070">
        <f t="shared" si="163"/>
        <v>6.8247613805612183E-3</v>
      </c>
      <c r="AE5070" s="166">
        <v>20.464200000000002</v>
      </c>
      <c r="AF5070">
        <f t="shared" si="162"/>
        <v>6.6243986152727989E-3</v>
      </c>
    </row>
    <row r="5071" spans="12:32">
      <c r="L5071" s="165">
        <v>25.6585</v>
      </c>
      <c r="M5071">
        <f t="shared" si="163"/>
        <v>6.7467223301175073E-3</v>
      </c>
      <c r="AE5071" s="165">
        <v>20.465800000000002</v>
      </c>
      <c r="AF5071">
        <f t="shared" si="162"/>
        <v>6.624444028471602E-3</v>
      </c>
    </row>
    <row r="5072" spans="12:32">
      <c r="L5072" s="165">
        <v>52.515999999999998</v>
      </c>
      <c r="M5072">
        <f t="shared" si="163"/>
        <v>6.5360174407340767E-3</v>
      </c>
      <c r="AE5072" s="165">
        <v>20.467400000000001</v>
      </c>
      <c r="AF5072">
        <f t="shared" si="162"/>
        <v>6.6244894370040101E-3</v>
      </c>
    </row>
    <row r="5073" spans="12:32">
      <c r="L5073" s="165">
        <v>57.993200000000002</v>
      </c>
      <c r="M5073">
        <f t="shared" si="163"/>
        <v>6.3272494867504915E-3</v>
      </c>
      <c r="AE5073" s="165">
        <v>20.469899999999999</v>
      </c>
      <c r="AF5073">
        <f t="shared" si="162"/>
        <v>6.6245603784937475E-3</v>
      </c>
    </row>
    <row r="5074" spans="12:32">
      <c r="L5074" s="165">
        <v>31.773</v>
      </c>
      <c r="M5074">
        <f t="shared" si="163"/>
        <v>6.8240104817153197E-3</v>
      </c>
      <c r="AE5074" s="165">
        <v>20.475999999999999</v>
      </c>
      <c r="AF5074">
        <f t="shared" si="162"/>
        <v>6.6247334279129636E-3</v>
      </c>
    </row>
    <row r="5075" spans="12:32">
      <c r="L5075" s="165">
        <v>31.153500000000001</v>
      </c>
      <c r="M5075">
        <f t="shared" si="163"/>
        <v>6.8195459299281377E-3</v>
      </c>
      <c r="AE5075" s="178">
        <v>20.476900000000001</v>
      </c>
      <c r="AF5075">
        <f t="shared" si="162"/>
        <v>6.6247589540519777E-3</v>
      </c>
    </row>
    <row r="5076" spans="12:32">
      <c r="L5076" s="165">
        <v>18.7849</v>
      </c>
      <c r="M5076">
        <f t="shared" si="163"/>
        <v>6.5741818323496373E-3</v>
      </c>
      <c r="AE5076" s="165">
        <v>20.4818</v>
      </c>
      <c r="AF5076">
        <f t="shared" si="162"/>
        <v>6.6248979037912522E-3</v>
      </c>
    </row>
    <row r="5077" spans="12:32">
      <c r="L5077" s="165">
        <v>26.667000000000002</v>
      </c>
      <c r="M5077">
        <f t="shared" si="163"/>
        <v>6.7645195672154492E-3</v>
      </c>
      <c r="AE5077" s="166">
        <v>20.483899999999998</v>
      </c>
      <c r="AF5077">
        <f t="shared" si="162"/>
        <v>6.6249574402791403E-3</v>
      </c>
    </row>
    <row r="5078" spans="12:32">
      <c r="L5078" s="165">
        <v>28.427499999999998</v>
      </c>
      <c r="M5078">
        <f t="shared" si="163"/>
        <v>6.7908399956233016E-3</v>
      </c>
      <c r="AE5078" s="165">
        <v>20.486799999999999</v>
      </c>
      <c r="AF5078">
        <f t="shared" si="162"/>
        <v>6.6250396441152005E-3</v>
      </c>
    </row>
    <row r="5079" spans="12:32">
      <c r="L5079" s="165">
        <v>23.431699999999999</v>
      </c>
      <c r="M5079">
        <f t="shared" si="163"/>
        <v>6.7005028401152331E-3</v>
      </c>
      <c r="AE5079" s="165">
        <v>20.4878</v>
      </c>
      <c r="AF5079">
        <f t="shared" si="162"/>
        <v>6.625067986710113E-3</v>
      </c>
    </row>
    <row r="5080" spans="12:32">
      <c r="L5080" s="165">
        <v>38.253100000000003</v>
      </c>
      <c r="M5080">
        <f t="shared" si="163"/>
        <v>6.8246511060753657E-3</v>
      </c>
      <c r="AE5080" s="165">
        <v>20.4909</v>
      </c>
      <c r="AF5080">
        <f t="shared" si="162"/>
        <v>6.625155837166846E-3</v>
      </c>
    </row>
    <row r="5081" spans="12:32">
      <c r="L5081" s="165">
        <v>26.622499999999999</v>
      </c>
      <c r="M5081">
        <f t="shared" si="163"/>
        <v>6.7637758587878304E-3</v>
      </c>
      <c r="AE5081" s="165">
        <v>20.496099999999998</v>
      </c>
      <c r="AF5081">
        <f t="shared" si="162"/>
        <v>6.6253031598734156E-3</v>
      </c>
    </row>
    <row r="5082" spans="12:32">
      <c r="L5082" s="165">
        <v>11.860900000000001</v>
      </c>
      <c r="M5082">
        <f t="shared" si="163"/>
        <v>6.3156635259815101E-3</v>
      </c>
      <c r="AE5082" s="165">
        <v>20.4971</v>
      </c>
      <c r="AF5082">
        <f t="shared" si="162"/>
        <v>6.6253314855102335E-3</v>
      </c>
    </row>
    <row r="5083" spans="12:32">
      <c r="L5083" s="165">
        <v>8.5909399999999998</v>
      </c>
      <c r="M5083">
        <f t="shared" si="163"/>
        <v>6.1668905718649889E-3</v>
      </c>
      <c r="AE5083" s="166">
        <v>20.499300000000002</v>
      </c>
      <c r="AF5083">
        <f t="shared" si="162"/>
        <v>6.6253937954922106E-3</v>
      </c>
    </row>
    <row r="5084" spans="12:32">
      <c r="L5084" s="165">
        <v>69.548500000000004</v>
      </c>
      <c r="M5084">
        <f t="shared" si="163"/>
        <v>5.7402035048592743E-3</v>
      </c>
      <c r="AE5084" s="165">
        <v>20.5016</v>
      </c>
      <c r="AF5084">
        <f t="shared" si="162"/>
        <v>6.6254589283088056E-3</v>
      </c>
    </row>
    <row r="5085" spans="12:32">
      <c r="L5085" s="165">
        <v>25.380700000000001</v>
      </c>
      <c r="M5085">
        <f t="shared" si="163"/>
        <v>6.7414746099973564E-3</v>
      </c>
      <c r="AE5085" s="165">
        <v>20.502199999999998</v>
      </c>
      <c r="AF5085">
        <f t="shared" si="162"/>
        <v>6.6254759178917553E-3</v>
      </c>
    </row>
    <row r="5086" spans="12:32">
      <c r="L5086" s="165">
        <v>29.647500000000001</v>
      </c>
      <c r="M5086">
        <f t="shared" si="163"/>
        <v>6.8055069714906286E-3</v>
      </c>
      <c r="AE5086" s="165">
        <v>20.509399999999999</v>
      </c>
      <c r="AF5086">
        <f t="shared" si="162"/>
        <v>6.6256797416761257E-3</v>
      </c>
    </row>
    <row r="5087" spans="12:32">
      <c r="L5087" s="165">
        <v>8.7669999999999995</v>
      </c>
      <c r="M5087">
        <f t="shared" si="163"/>
        <v>6.1753043856142952E-3</v>
      </c>
      <c r="AE5087" s="165">
        <v>20.511199999999999</v>
      </c>
      <c r="AF5087">
        <f t="shared" si="162"/>
        <v>6.6257306828491703E-3</v>
      </c>
    </row>
    <row r="5088" spans="12:32">
      <c r="L5088" s="165">
        <v>17.947099999999999</v>
      </c>
      <c r="M5088">
        <f t="shared" si="163"/>
        <v>6.547244642768171E-3</v>
      </c>
      <c r="AE5088" s="165">
        <v>20.522600000000001</v>
      </c>
      <c r="AF5088">
        <f t="shared" si="162"/>
        <v>6.6260531730407647E-3</v>
      </c>
    </row>
    <row r="5089" spans="12:32">
      <c r="L5089" s="165">
        <v>13.524699999999999</v>
      </c>
      <c r="M5089">
        <f t="shared" si="163"/>
        <v>6.3850366578480705E-3</v>
      </c>
      <c r="AE5089" s="165">
        <v>20.523399999999999</v>
      </c>
      <c r="AF5089">
        <f t="shared" si="162"/>
        <v>6.6260757950297325E-3</v>
      </c>
    </row>
    <row r="5090" spans="12:32">
      <c r="L5090" s="165">
        <v>23.4374</v>
      </c>
      <c r="M5090">
        <f t="shared" si="163"/>
        <v>6.7006331941815911E-3</v>
      </c>
      <c r="AE5090" s="165">
        <v>20.524899999999999</v>
      </c>
      <c r="AF5090">
        <f t="shared" si="162"/>
        <v>6.6261182081122603E-3</v>
      </c>
    </row>
    <row r="5091" spans="12:32">
      <c r="L5091" s="165">
        <v>23.055199999999999</v>
      </c>
      <c r="M5091">
        <f t="shared" si="163"/>
        <v>6.6917569026672431E-3</v>
      </c>
      <c r="AE5091" s="165">
        <v>20.529499999999999</v>
      </c>
      <c r="AF5091">
        <f t="shared" si="162"/>
        <v>6.626248249304024E-3</v>
      </c>
    </row>
    <row r="5092" spans="12:32">
      <c r="L5092" s="165">
        <v>23.2822</v>
      </c>
      <c r="M5092">
        <f t="shared" si="163"/>
        <v>6.6970620050504203E-3</v>
      </c>
      <c r="AE5092" s="165">
        <v>20.529599999999999</v>
      </c>
      <c r="AF5092">
        <f t="shared" si="162"/>
        <v>6.6262510758577356E-3</v>
      </c>
    </row>
    <row r="5093" spans="12:32">
      <c r="L5093" s="165">
        <v>26.361699999999999</v>
      </c>
      <c r="M5093">
        <f t="shared" si="163"/>
        <v>6.7593398836143324E-3</v>
      </c>
      <c r="AE5093" s="165">
        <v>20.530999999999999</v>
      </c>
      <c r="AF5093">
        <f t="shared" si="162"/>
        <v>6.6262906456941049E-3</v>
      </c>
    </row>
    <row r="5094" spans="12:32">
      <c r="L5094" s="165">
        <v>24.347300000000001</v>
      </c>
      <c r="M5094">
        <f t="shared" si="163"/>
        <v>6.7206526045552805E-3</v>
      </c>
      <c r="AE5094" s="165">
        <v>20.531199999999998</v>
      </c>
      <c r="AF5094">
        <f t="shared" si="162"/>
        <v>6.6262962982359683E-3</v>
      </c>
    </row>
    <row r="5095" spans="12:32">
      <c r="L5095" s="165">
        <v>45.578299999999999</v>
      </c>
      <c r="M5095">
        <f t="shared" si="163"/>
        <v>6.7248254508643348E-3</v>
      </c>
      <c r="AE5095" s="165">
        <v>20.5319</v>
      </c>
      <c r="AF5095">
        <f t="shared" si="162"/>
        <v>6.6263160815578023E-3</v>
      </c>
    </row>
    <row r="5096" spans="12:32">
      <c r="L5096" s="165">
        <v>16.606100000000001</v>
      </c>
      <c r="M5096">
        <f t="shared" si="163"/>
        <v>6.5015694812515156E-3</v>
      </c>
      <c r="AE5096" s="165">
        <v>20.5337</v>
      </c>
      <c r="AF5096">
        <f t="shared" si="162"/>
        <v>6.6263669488518242E-3</v>
      </c>
    </row>
    <row r="5097" spans="12:32">
      <c r="L5097" s="165">
        <v>49.278399999999998</v>
      </c>
      <c r="M5097">
        <f t="shared" si="163"/>
        <v>6.6351141180684215E-3</v>
      </c>
      <c r="AE5097" s="165">
        <v>20.542999999999999</v>
      </c>
      <c r="AF5097">
        <f t="shared" si="162"/>
        <v>6.6266296690311258E-3</v>
      </c>
    </row>
    <row r="5098" spans="12:32">
      <c r="L5098" s="165">
        <v>394.41300000000001</v>
      </c>
      <c r="M5098">
        <f t="shared" si="163"/>
        <v>4.0194393247703036E-11</v>
      </c>
      <c r="AE5098" s="165">
        <v>20.5444</v>
      </c>
      <c r="AF5098">
        <f t="shared" si="162"/>
        <v>6.626669204638936E-3</v>
      </c>
    </row>
    <row r="5099" spans="12:32">
      <c r="L5099" s="165">
        <v>21.3705</v>
      </c>
      <c r="M5099">
        <f t="shared" si="163"/>
        <v>6.6493720875251353E-3</v>
      </c>
      <c r="AE5099" s="165">
        <v>20.5456</v>
      </c>
      <c r="AF5099">
        <f t="shared" si="162"/>
        <v>6.6267030894561945E-3</v>
      </c>
    </row>
    <row r="5100" spans="12:32">
      <c r="L5100" s="165">
        <v>80.699399999999997</v>
      </c>
      <c r="M5100">
        <f t="shared" si="163"/>
        <v>5.0347933569696857E-3</v>
      </c>
      <c r="AE5100" s="165">
        <v>20.546600000000002</v>
      </c>
      <c r="AF5100">
        <f t="shared" si="162"/>
        <v>6.6267313247966794E-3</v>
      </c>
    </row>
    <row r="5101" spans="12:32">
      <c r="L5101" s="165">
        <v>107.76</v>
      </c>
      <c r="M5101">
        <f t="shared" si="163"/>
        <v>3.1468940984609134E-3</v>
      </c>
      <c r="AE5101" s="165">
        <v>20.548100000000002</v>
      </c>
      <c r="AF5101">
        <f t="shared" si="162"/>
        <v>6.6267736743859263E-3</v>
      </c>
    </row>
    <row r="5102" spans="12:32">
      <c r="L5102" s="165">
        <v>16.1721</v>
      </c>
      <c r="M5102">
        <f t="shared" si="163"/>
        <v>6.4861222302230346E-3</v>
      </c>
      <c r="AE5102" s="178">
        <v>20.552199999999999</v>
      </c>
      <c r="AF5102">
        <f t="shared" si="162"/>
        <v>6.6268894089806891E-3</v>
      </c>
    </row>
    <row r="5103" spans="12:32">
      <c r="L5103" s="165">
        <v>387.75099999999998</v>
      </c>
      <c r="M5103">
        <f t="shared" si="163"/>
        <v>8.0632382569459661E-11</v>
      </c>
      <c r="AE5103" s="165">
        <v>20.5564</v>
      </c>
      <c r="AF5103">
        <f t="shared" si="162"/>
        <v>6.6270079345620717E-3</v>
      </c>
    </row>
    <row r="5104" spans="12:32">
      <c r="L5104" s="165">
        <v>19.649899999999999</v>
      </c>
      <c r="M5104">
        <f t="shared" si="163"/>
        <v>6.6006828517063288E-3</v>
      </c>
      <c r="AE5104" s="165">
        <v>20.558299999999999</v>
      </c>
      <c r="AF5104">
        <f t="shared" si="162"/>
        <v>6.6270615427015617E-3</v>
      </c>
    </row>
    <row r="5105" spans="12:32">
      <c r="L5105" s="165">
        <v>389.50799999999998</v>
      </c>
      <c r="M5105">
        <f t="shared" si="163"/>
        <v>6.7192407619474659E-11</v>
      </c>
      <c r="AE5105" s="165">
        <v>20.56</v>
      </c>
      <c r="AF5105">
        <f t="shared" si="162"/>
        <v>6.6271095022942964E-3</v>
      </c>
    </row>
    <row r="5106" spans="12:32">
      <c r="L5106" s="165">
        <v>22.778099999999998</v>
      </c>
      <c r="M5106">
        <f t="shared" si="163"/>
        <v>6.685149584746428E-3</v>
      </c>
      <c r="AE5106" s="165">
        <v>20.5641</v>
      </c>
      <c r="AF5106">
        <f t="shared" si="162"/>
        <v>6.6272251478465723E-3</v>
      </c>
    </row>
    <row r="5107" spans="12:32">
      <c r="L5107" s="165">
        <v>22.773599999999998</v>
      </c>
      <c r="M5107">
        <f t="shared" si="163"/>
        <v>6.6850410949859732E-3</v>
      </c>
      <c r="AE5107" s="178">
        <v>20.564800000000002</v>
      </c>
      <c r="AF5107">
        <f t="shared" si="162"/>
        <v>6.6272448891428496E-3</v>
      </c>
    </row>
    <row r="5108" spans="12:32">
      <c r="L5108" s="165">
        <v>144.62100000000001</v>
      </c>
      <c r="M5108">
        <f t="shared" si="163"/>
        <v>1.174049680064185E-3</v>
      </c>
      <c r="AE5108" s="165">
        <v>20.566700000000001</v>
      </c>
      <c r="AF5108">
        <f t="shared" si="162"/>
        <v>6.6272984681529827E-3</v>
      </c>
    </row>
    <row r="5109" spans="12:32">
      <c r="L5109" s="165">
        <v>16.4162</v>
      </c>
      <c r="M5109">
        <f t="shared" si="163"/>
        <v>6.4948500817675189E-3</v>
      </c>
      <c r="AE5109" s="165">
        <v>20.567900000000002</v>
      </c>
      <c r="AF5109">
        <f t="shared" si="162"/>
        <v>6.6273323041328063E-3</v>
      </c>
    </row>
    <row r="5110" spans="12:32">
      <c r="L5110" s="165">
        <v>21.497</v>
      </c>
      <c r="M5110">
        <f t="shared" si="163"/>
        <v>6.6527377654455053E-3</v>
      </c>
      <c r="AE5110" s="165">
        <v>20.572600000000001</v>
      </c>
      <c r="AF5110">
        <f t="shared" si="162"/>
        <v>6.6274648030789094E-3</v>
      </c>
    </row>
    <row r="5111" spans="12:32">
      <c r="L5111" s="165">
        <v>35.186999999999998</v>
      </c>
      <c r="M5111">
        <f t="shared" si="163"/>
        <v>6.834839859572478E-3</v>
      </c>
      <c r="AE5111" s="166">
        <v>20.5871</v>
      </c>
      <c r="AF5111">
        <f t="shared" si="162"/>
        <v>6.6278733223142476E-3</v>
      </c>
    </row>
    <row r="5112" spans="12:32">
      <c r="L5112" s="165">
        <v>27.380500000000001</v>
      </c>
      <c r="M5112">
        <f t="shared" si="163"/>
        <v>6.7759172989531533E-3</v>
      </c>
      <c r="AE5112" s="165">
        <v>20.588000000000001</v>
      </c>
      <c r="AF5112">
        <f t="shared" si="162"/>
        <v>6.6278986660287644E-3</v>
      </c>
    </row>
    <row r="5113" spans="12:32">
      <c r="L5113" s="165">
        <v>18.437999999999999</v>
      </c>
      <c r="M5113">
        <f t="shared" si="163"/>
        <v>6.5631788111565198E-3</v>
      </c>
      <c r="AE5113" s="165">
        <v>20.589400000000001</v>
      </c>
      <c r="AF5113">
        <f t="shared" si="162"/>
        <v>6.6279380866451501E-3</v>
      </c>
    </row>
    <row r="5114" spans="12:32">
      <c r="L5114" s="165">
        <v>58.442700000000002</v>
      </c>
      <c r="M5114">
        <f t="shared" si="163"/>
        <v>6.3079487014556668E-3</v>
      </c>
      <c r="AE5114" s="165">
        <v>20.594999999999999</v>
      </c>
      <c r="AF5114">
        <f t="shared" si="162"/>
        <v>6.6280957333238631E-3</v>
      </c>
    </row>
    <row r="5115" spans="12:32">
      <c r="L5115" s="165">
        <v>53.296100000000003</v>
      </c>
      <c r="M5115">
        <f t="shared" si="163"/>
        <v>6.5093673493496207E-3</v>
      </c>
      <c r="AE5115" s="178">
        <v>20.596800000000002</v>
      </c>
      <c r="AF5115">
        <f t="shared" si="162"/>
        <v>6.6281463933099E-3</v>
      </c>
    </row>
    <row r="5116" spans="12:32">
      <c r="L5116" s="165">
        <v>32.466000000000001</v>
      </c>
      <c r="M5116">
        <f t="shared" si="163"/>
        <v>6.8280966623068175E-3</v>
      </c>
      <c r="AE5116" s="165">
        <v>20.598199999999999</v>
      </c>
      <c r="AF5116">
        <f t="shared" si="162"/>
        <v>6.6281857914310197E-3</v>
      </c>
    </row>
    <row r="5117" spans="12:32">
      <c r="L5117" s="165">
        <v>69.616699999999994</v>
      </c>
      <c r="M5117">
        <f t="shared" si="163"/>
        <v>5.7362382290196126E-3</v>
      </c>
      <c r="AE5117" s="166">
        <v>20.598199999999999</v>
      </c>
      <c r="AF5117">
        <f t="shared" si="162"/>
        <v>6.6281857914310197E-3</v>
      </c>
    </row>
    <row r="5118" spans="12:32">
      <c r="L5118" s="165">
        <v>34.7149</v>
      </c>
      <c r="M5118">
        <f t="shared" si="163"/>
        <v>6.8347343009948483E-3</v>
      </c>
      <c r="AE5118" s="166">
        <v>20.5989</v>
      </c>
      <c r="AF5118">
        <f t="shared" si="162"/>
        <v>6.6282054891494456E-3</v>
      </c>
    </row>
    <row r="5119" spans="12:32">
      <c r="L5119" s="165">
        <v>32.287500000000001</v>
      </c>
      <c r="M5119">
        <f t="shared" si="163"/>
        <v>6.8271359442891155E-3</v>
      </c>
      <c r="AE5119" s="165">
        <v>20.600200000000001</v>
      </c>
      <c r="AF5119">
        <f t="shared" si="162"/>
        <v>6.6282420682526426E-3</v>
      </c>
    </row>
    <row r="5120" spans="12:32">
      <c r="L5120" s="165">
        <v>15.6578</v>
      </c>
      <c r="M5120">
        <f t="shared" si="163"/>
        <v>6.4674014596419792E-3</v>
      </c>
      <c r="AE5120" s="166">
        <v>20.6021</v>
      </c>
      <c r="AF5120">
        <f t="shared" si="162"/>
        <v>6.6282955244675364E-3</v>
      </c>
    </row>
    <row r="5121" spans="12:32">
      <c r="L5121" s="165">
        <v>45.6494</v>
      </c>
      <c r="M5121">
        <f t="shared" si="163"/>
        <v>6.7233447977887838E-3</v>
      </c>
      <c r="AE5121" s="165">
        <v>20.607099999999999</v>
      </c>
      <c r="AF5121">
        <f t="shared" si="162"/>
        <v>6.6284361672160315E-3</v>
      </c>
    </row>
    <row r="5122" spans="12:32">
      <c r="L5122" s="165">
        <v>37.408900000000003</v>
      </c>
      <c r="M5122">
        <f t="shared" si="163"/>
        <v>6.8293346315573128E-3</v>
      </c>
      <c r="AE5122" s="165">
        <v>20.610399999999998</v>
      </c>
      <c r="AF5122">
        <f t="shared" si="162"/>
        <v>6.6285289664196742E-3</v>
      </c>
    </row>
    <row r="5123" spans="12:32">
      <c r="L5123" s="165">
        <v>142.61799999999999</v>
      </c>
      <c r="M5123">
        <f t="shared" si="163"/>
        <v>1.2514240074088699E-3</v>
      </c>
      <c r="AE5123" s="178">
        <v>20.611599999999999</v>
      </c>
      <c r="AF5123">
        <f t="shared" si="162"/>
        <v>6.628562706653577E-3</v>
      </c>
    </row>
    <row r="5124" spans="12:32">
      <c r="L5124" s="165">
        <v>24.523700000000002</v>
      </c>
      <c r="M5124">
        <f t="shared" si="163"/>
        <v>6.7243515234546511E-3</v>
      </c>
      <c r="AE5124" s="165">
        <v>20.612400000000001</v>
      </c>
      <c r="AF5124">
        <f t="shared" si="162"/>
        <v>6.6285851986817596E-3</v>
      </c>
    </row>
    <row r="5125" spans="12:32">
      <c r="L5125" s="165">
        <v>38.588099999999997</v>
      </c>
      <c r="M5125">
        <f t="shared" si="163"/>
        <v>6.8223979144842514E-3</v>
      </c>
      <c r="AE5125" s="165">
        <v>20.6174</v>
      </c>
      <c r="AF5125">
        <f t="shared" ref="AF5125:AF5188" si="164">NORMDIST(AE5125,$N$9,$O$9,FALSE)</f>
        <v>6.6287257473748506E-3</v>
      </c>
    </row>
    <row r="5126" spans="12:32">
      <c r="L5126" s="165">
        <v>23.6952</v>
      </c>
      <c r="M5126">
        <f t="shared" si="163"/>
        <v>6.7064646486684051E-3</v>
      </c>
      <c r="AE5126" s="165">
        <v>20.617999999999999</v>
      </c>
      <c r="AF5126">
        <f t="shared" si="164"/>
        <v>6.6287426101495541E-3</v>
      </c>
    </row>
    <row r="5127" spans="12:32">
      <c r="L5127" s="165">
        <v>54.662300000000002</v>
      </c>
      <c r="M5127">
        <f t="shared" si="163"/>
        <v>6.4601755187620631E-3</v>
      </c>
      <c r="AE5127" s="165">
        <v>20.621300000000002</v>
      </c>
      <c r="AF5127">
        <f t="shared" si="164"/>
        <v>6.6288353436566375E-3</v>
      </c>
    </row>
    <row r="5128" spans="12:32">
      <c r="L5128" s="165">
        <v>9.8363499999999995</v>
      </c>
      <c r="M5128">
        <f t="shared" si="163"/>
        <v>6.2254383321824584E-3</v>
      </c>
      <c r="AE5128" s="166">
        <v>20.6221</v>
      </c>
      <c r="AF5128">
        <f t="shared" si="164"/>
        <v>6.6288578215112498E-3</v>
      </c>
    </row>
    <row r="5129" spans="12:32">
      <c r="L5129" s="165">
        <v>26.982199999999999</v>
      </c>
      <c r="M5129">
        <f t="shared" ref="M5129:M5192" si="165">NORMDIST(L5129,$N$9,$O$9,FALSE)</f>
        <v>6.7696770604563231E-3</v>
      </c>
      <c r="AE5129" s="165">
        <v>20.632400000000001</v>
      </c>
      <c r="AF5129">
        <f t="shared" si="164"/>
        <v>6.6291471194663961E-3</v>
      </c>
    </row>
    <row r="5130" spans="12:32">
      <c r="L5130" s="165">
        <v>23.8109</v>
      </c>
      <c r="M5130">
        <f t="shared" si="165"/>
        <v>6.7090408911474764E-3</v>
      </c>
      <c r="AE5130" s="165">
        <v>20.636199999999999</v>
      </c>
      <c r="AF5130">
        <f t="shared" si="164"/>
        <v>6.6292538018104434E-3</v>
      </c>
    </row>
    <row r="5131" spans="12:32">
      <c r="L5131" s="165">
        <v>15.2479</v>
      </c>
      <c r="M5131">
        <f t="shared" si="165"/>
        <v>6.4521608698102813E-3</v>
      </c>
      <c r="AE5131" s="165">
        <v>20.6387</v>
      </c>
      <c r="AF5131">
        <f t="shared" si="164"/>
        <v>6.6293239731758822E-3</v>
      </c>
    </row>
    <row r="5132" spans="12:32">
      <c r="L5132" s="165">
        <v>26.214099999999998</v>
      </c>
      <c r="M5132">
        <f t="shared" si="165"/>
        <v>6.7567708533952881E-3</v>
      </c>
      <c r="AE5132" s="178">
        <v>20.64</v>
      </c>
      <c r="AF5132">
        <f t="shared" si="164"/>
        <v>6.6293604577731952E-3</v>
      </c>
    </row>
    <row r="5133" spans="12:32">
      <c r="L5133" s="165">
        <v>19.226600000000001</v>
      </c>
      <c r="M5133">
        <f t="shared" si="165"/>
        <v>6.5878816508519655E-3</v>
      </c>
      <c r="AE5133" s="165">
        <v>20.6434</v>
      </c>
      <c r="AF5133">
        <f t="shared" si="164"/>
        <v>6.6294558644294293E-3</v>
      </c>
    </row>
    <row r="5134" spans="12:32">
      <c r="L5134" s="165">
        <v>16.729199999999999</v>
      </c>
      <c r="M5134">
        <f t="shared" si="165"/>
        <v>6.5058921615407756E-3</v>
      </c>
      <c r="AE5134" s="165">
        <v>20.6524</v>
      </c>
      <c r="AF5134">
        <f t="shared" si="164"/>
        <v>6.6297083095040446E-3</v>
      </c>
    </row>
    <row r="5135" spans="12:32">
      <c r="L5135" s="165">
        <v>40.435200000000002</v>
      </c>
      <c r="M5135">
        <f t="shared" si="165"/>
        <v>6.8059606819611401E-3</v>
      </c>
      <c r="AE5135" s="165">
        <v>20.655799999999999</v>
      </c>
      <c r="AF5135">
        <f t="shared" si="164"/>
        <v>6.6298036391237236E-3</v>
      </c>
    </row>
    <row r="5136" spans="12:32">
      <c r="L5136" s="165">
        <v>16.383800000000001</v>
      </c>
      <c r="M5136">
        <f t="shared" si="165"/>
        <v>6.4936974735136542E-3</v>
      </c>
      <c r="AE5136" s="165">
        <v>20.656600000000001</v>
      </c>
      <c r="AF5136">
        <f t="shared" si="164"/>
        <v>6.6298260665524191E-3</v>
      </c>
    </row>
    <row r="5137" spans="12:32">
      <c r="L5137" s="165">
        <v>28.401199999999999</v>
      </c>
      <c r="M5137">
        <f t="shared" si="165"/>
        <v>6.7904914969085231E-3</v>
      </c>
      <c r="AE5137" s="165">
        <v>20.6632</v>
      </c>
      <c r="AF5137">
        <f t="shared" si="164"/>
        <v>6.6300110482115961E-3</v>
      </c>
    </row>
    <row r="5138" spans="12:32">
      <c r="L5138" s="165">
        <v>30.636500000000002</v>
      </c>
      <c r="M5138">
        <f t="shared" si="165"/>
        <v>6.8152345843832474E-3</v>
      </c>
      <c r="AE5138" s="165">
        <v>20.664899999999999</v>
      </c>
      <c r="AF5138">
        <f t="shared" si="164"/>
        <v>6.6300586821090683E-3</v>
      </c>
    </row>
    <row r="5139" spans="12:32">
      <c r="L5139" s="165">
        <v>47.413699999999999</v>
      </c>
      <c r="M5139">
        <f t="shared" si="165"/>
        <v>6.6835305654998458E-3</v>
      </c>
      <c r="AE5139" s="165">
        <v>20.6661</v>
      </c>
      <c r="AF5139">
        <f t="shared" si="164"/>
        <v>6.6300923028565825E-3</v>
      </c>
    </row>
    <row r="5140" spans="12:32">
      <c r="L5140" s="165">
        <v>23.980699999999999</v>
      </c>
      <c r="M5140">
        <f t="shared" si="165"/>
        <v>6.7127757881915683E-3</v>
      </c>
      <c r="AE5140" s="165">
        <v>20.668099999999999</v>
      </c>
      <c r="AF5140">
        <f t="shared" si="164"/>
        <v>6.6301483315871698E-3</v>
      </c>
    </row>
    <row r="5141" spans="12:32">
      <c r="L5141" s="165">
        <v>20.875299999999999</v>
      </c>
      <c r="M5141">
        <f t="shared" si="165"/>
        <v>6.6359132597278107E-3</v>
      </c>
      <c r="AE5141" s="165">
        <v>20.668800000000001</v>
      </c>
      <c r="AF5141">
        <f t="shared" si="164"/>
        <v>6.6301679399156802E-3</v>
      </c>
    </row>
    <row r="5142" spans="12:32">
      <c r="L5142" s="165">
        <v>37.755000000000003</v>
      </c>
      <c r="M5142">
        <f t="shared" si="165"/>
        <v>6.8275868577572056E-3</v>
      </c>
      <c r="AE5142" s="165">
        <v>20.673200000000001</v>
      </c>
      <c r="AF5142">
        <f t="shared" si="164"/>
        <v>6.630291171758642E-3</v>
      </c>
    </row>
    <row r="5143" spans="12:32">
      <c r="L5143" s="165">
        <v>34.326700000000002</v>
      </c>
      <c r="M5143">
        <f t="shared" si="165"/>
        <v>6.8343125226919882E-3</v>
      </c>
      <c r="AE5143" s="165">
        <v>20.6769</v>
      </c>
      <c r="AF5143">
        <f t="shared" si="164"/>
        <v>6.6303947711453632E-3</v>
      </c>
    </row>
    <row r="5144" spans="12:32">
      <c r="L5144" s="165">
        <v>37.033200000000001</v>
      </c>
      <c r="M5144">
        <f t="shared" si="165"/>
        <v>6.830960521798519E-3</v>
      </c>
      <c r="AE5144" s="165">
        <v>20.680599999999998</v>
      </c>
      <c r="AF5144">
        <f t="shared" si="164"/>
        <v>6.6304983455075335E-3</v>
      </c>
    </row>
    <row r="5145" spans="12:32">
      <c r="L5145" s="165">
        <v>27.553899999999999</v>
      </c>
      <c r="M5145">
        <f t="shared" si="165"/>
        <v>6.7785371651864481E-3</v>
      </c>
      <c r="AE5145" s="166">
        <v>20.685199999999998</v>
      </c>
      <c r="AF5145">
        <f t="shared" si="164"/>
        <v>6.6306270787361826E-3</v>
      </c>
    </row>
    <row r="5146" spans="12:32">
      <c r="L5146" s="165">
        <v>20.567900000000002</v>
      </c>
      <c r="M5146">
        <f t="shared" si="165"/>
        <v>6.6273323041328063E-3</v>
      </c>
      <c r="AE5146" s="165">
        <v>20.6906</v>
      </c>
      <c r="AF5146">
        <f t="shared" si="164"/>
        <v>6.6307781509923544E-3</v>
      </c>
    </row>
    <row r="5147" spans="12:32">
      <c r="L5147" s="165">
        <v>53.759900000000002</v>
      </c>
      <c r="M5147">
        <f t="shared" si="165"/>
        <v>6.4930245806353627E-3</v>
      </c>
      <c r="AE5147" s="165">
        <v>20.693999999999999</v>
      </c>
      <c r="AF5147">
        <f t="shared" si="164"/>
        <v>6.6308732432103085E-3</v>
      </c>
    </row>
    <row r="5148" spans="12:32">
      <c r="L5148" s="165">
        <v>13.0913</v>
      </c>
      <c r="M5148">
        <f t="shared" si="165"/>
        <v>6.3673910253862747E-3</v>
      </c>
      <c r="AE5148" s="165">
        <v>20.6951</v>
      </c>
      <c r="AF5148">
        <f t="shared" si="164"/>
        <v>6.6309040038145094E-3</v>
      </c>
    </row>
    <row r="5149" spans="12:32">
      <c r="L5149" s="165">
        <v>10.730399999999999</v>
      </c>
      <c r="M5149">
        <f t="shared" si="165"/>
        <v>6.2660515445156547E-3</v>
      </c>
      <c r="AE5149" s="165">
        <v>20.697500000000002</v>
      </c>
      <c r="AF5149">
        <f t="shared" si="164"/>
        <v>6.6309711101807849E-3</v>
      </c>
    </row>
    <row r="5150" spans="12:32">
      <c r="L5150" s="165">
        <v>34.087899999999998</v>
      </c>
      <c r="M5150">
        <f t="shared" si="165"/>
        <v>6.8339029097601008E-3</v>
      </c>
      <c r="AE5150" s="165">
        <v>20.699200000000001</v>
      </c>
      <c r="AF5150">
        <f t="shared" si="164"/>
        <v>6.6310186374848E-3</v>
      </c>
    </row>
    <row r="5151" spans="12:32">
      <c r="L5151" s="165">
        <v>27.63</v>
      </c>
      <c r="M5151">
        <f t="shared" si="165"/>
        <v>6.7796683730327175E-3</v>
      </c>
      <c r="AE5151" s="165">
        <v>20.703299999999999</v>
      </c>
      <c r="AF5151">
        <f t="shared" si="164"/>
        <v>6.6311332404183068E-3</v>
      </c>
    </row>
    <row r="5152" spans="12:32">
      <c r="L5152" s="165">
        <v>161.33799999999999</v>
      </c>
      <c r="M5152">
        <f t="shared" si="165"/>
        <v>6.5827362066281814E-4</v>
      </c>
      <c r="AE5152" s="165">
        <v>20.711400000000001</v>
      </c>
      <c r="AF5152">
        <f t="shared" si="164"/>
        <v>6.6313595607400463E-3</v>
      </c>
    </row>
    <row r="5153" spans="12:32">
      <c r="L5153" s="165">
        <v>103.26300000000001</v>
      </c>
      <c r="M5153">
        <f t="shared" si="165"/>
        <v>3.4535617645801713E-3</v>
      </c>
      <c r="AE5153" s="178">
        <v>20.712</v>
      </c>
      <c r="AF5153">
        <f t="shared" si="164"/>
        <v>6.6313763204353749E-3</v>
      </c>
    </row>
    <row r="5154" spans="12:32">
      <c r="L5154" s="165">
        <v>24.507300000000001</v>
      </c>
      <c r="M5154">
        <f t="shared" si="165"/>
        <v>6.724010136624531E-3</v>
      </c>
      <c r="AE5154" s="165">
        <v>20.712299999999999</v>
      </c>
      <c r="AF5154">
        <f t="shared" si="164"/>
        <v>6.631384700036152E-3</v>
      </c>
    </row>
    <row r="5155" spans="12:32">
      <c r="L5155" s="165">
        <v>22.263000000000002</v>
      </c>
      <c r="M5155">
        <f t="shared" si="165"/>
        <v>6.6724849910731404E-3</v>
      </c>
      <c r="AE5155" s="165">
        <v>20.718699999999998</v>
      </c>
      <c r="AF5155">
        <f t="shared" si="164"/>
        <v>6.6315634256422654E-3</v>
      </c>
    </row>
    <row r="5156" spans="12:32">
      <c r="L5156" s="165">
        <v>17.985900000000001</v>
      </c>
      <c r="M5156">
        <f t="shared" si="165"/>
        <v>6.5485195047804831E-3</v>
      </c>
      <c r="AE5156" s="165">
        <v>20.7195</v>
      </c>
      <c r="AF5156">
        <f t="shared" si="164"/>
        <v>6.6315857610757777E-3</v>
      </c>
    </row>
    <row r="5157" spans="12:32">
      <c r="L5157" s="165">
        <v>37.467500000000001</v>
      </c>
      <c r="M5157">
        <f t="shared" si="165"/>
        <v>6.8290555604981797E-3</v>
      </c>
      <c r="AE5157" s="165">
        <v>20.720800000000001</v>
      </c>
      <c r="AF5157">
        <f t="shared" si="164"/>
        <v>6.6316220536586827E-3</v>
      </c>
    </row>
    <row r="5158" spans="12:32">
      <c r="L5158" s="165">
        <v>29.876100000000001</v>
      </c>
      <c r="M5158">
        <f t="shared" si="165"/>
        <v>6.8079278770322256E-3</v>
      </c>
      <c r="AE5158" s="165">
        <v>20.726400000000002</v>
      </c>
      <c r="AF5158">
        <f t="shared" si="164"/>
        <v>6.6317783556018896E-3</v>
      </c>
    </row>
    <row r="5159" spans="12:32">
      <c r="L5159" s="165">
        <v>30.148599999999998</v>
      </c>
      <c r="M5159">
        <f t="shared" si="165"/>
        <v>6.810678326883925E-3</v>
      </c>
      <c r="AE5159" s="165">
        <v>20.73</v>
      </c>
      <c r="AF5159">
        <f t="shared" si="164"/>
        <v>6.6318788051322689E-3</v>
      </c>
    </row>
    <row r="5160" spans="12:32">
      <c r="L5160" s="165">
        <v>16.403099999999998</v>
      </c>
      <c r="M5160">
        <f t="shared" si="165"/>
        <v>6.4943842744021648E-3</v>
      </c>
      <c r="AE5160" s="165">
        <v>20.730599999999999</v>
      </c>
      <c r="AF5160">
        <f t="shared" si="164"/>
        <v>6.6318955444158731E-3</v>
      </c>
    </row>
    <row r="5161" spans="12:32">
      <c r="L5161" s="165">
        <v>40.575699999999998</v>
      </c>
      <c r="M5161">
        <f t="shared" si="165"/>
        <v>6.8044331245205748E-3</v>
      </c>
      <c r="AE5161" s="165">
        <v>20.7333</v>
      </c>
      <c r="AF5161">
        <f t="shared" si="164"/>
        <v>6.6319708630427588E-3</v>
      </c>
    </row>
    <row r="5162" spans="12:32">
      <c r="L5162" s="165">
        <v>16.872499999999999</v>
      </c>
      <c r="M5162">
        <f t="shared" si="165"/>
        <v>6.510891311014279E-3</v>
      </c>
      <c r="AE5162" s="165">
        <v>20.7392</v>
      </c>
      <c r="AF5162">
        <f t="shared" si="164"/>
        <v>6.6321354017803147E-3</v>
      </c>
    </row>
    <row r="5163" spans="12:32">
      <c r="L5163" s="165">
        <v>13.634499999999999</v>
      </c>
      <c r="M5163">
        <f t="shared" si="165"/>
        <v>6.3894589312620308E-3</v>
      </c>
      <c r="AE5163" s="166">
        <v>20.744599999999998</v>
      </c>
      <c r="AF5163">
        <f t="shared" si="164"/>
        <v>6.6322859407407933E-3</v>
      </c>
    </row>
    <row r="5164" spans="12:32">
      <c r="L5164" s="165">
        <v>15.885999999999999</v>
      </c>
      <c r="M5164">
        <f t="shared" si="165"/>
        <v>6.4757634214265723E-3</v>
      </c>
      <c r="AE5164" s="165">
        <v>20.7469</v>
      </c>
      <c r="AF5164">
        <f t="shared" si="164"/>
        <v>6.632350042986253E-3</v>
      </c>
    </row>
    <row r="5165" spans="12:32">
      <c r="L5165" s="165">
        <v>13.847799999999999</v>
      </c>
      <c r="M5165">
        <f t="shared" si="165"/>
        <v>6.3979937856523143E-3</v>
      </c>
      <c r="AE5165" s="165">
        <v>20.753599999999999</v>
      </c>
      <c r="AF5165">
        <f t="shared" si="164"/>
        <v>6.632536720449893E-3</v>
      </c>
    </row>
    <row r="5166" spans="12:32">
      <c r="L5166" s="165">
        <v>12.6433</v>
      </c>
      <c r="M5166">
        <f t="shared" si="165"/>
        <v>6.3488342870136622E-3</v>
      </c>
      <c r="AE5166" s="165">
        <v>20.7545</v>
      </c>
      <c r="AF5166">
        <f t="shared" si="164"/>
        <v>6.6325617902693694E-3</v>
      </c>
    </row>
    <row r="5167" spans="12:32">
      <c r="L5167" s="165">
        <v>20.145299999999999</v>
      </c>
      <c r="M5167">
        <f t="shared" si="165"/>
        <v>6.6152541795546759E-3</v>
      </c>
      <c r="AE5167" s="165">
        <v>20.755600000000001</v>
      </c>
      <c r="AF5167">
        <f t="shared" si="164"/>
        <v>6.6325924291470431E-3</v>
      </c>
    </row>
    <row r="5168" spans="12:32">
      <c r="L5168" s="165">
        <v>23.847799999999999</v>
      </c>
      <c r="M5168">
        <f t="shared" si="165"/>
        <v>6.7098571907944909E-3</v>
      </c>
      <c r="AE5168" s="165">
        <v>20.7575</v>
      </c>
      <c r="AF5168">
        <f t="shared" si="164"/>
        <v>6.6326453456297813E-3</v>
      </c>
    </row>
    <row r="5169" spans="12:32">
      <c r="L5169" s="165">
        <v>46.184899999999999</v>
      </c>
      <c r="M5169">
        <f t="shared" si="165"/>
        <v>6.7118835309996775E-3</v>
      </c>
      <c r="AE5169" s="165">
        <v>20.761099999999999</v>
      </c>
      <c r="AF5169">
        <f t="shared" si="164"/>
        <v>6.6327455903231755E-3</v>
      </c>
    </row>
    <row r="5170" spans="12:32">
      <c r="L5170" s="165">
        <v>16.27</v>
      </c>
      <c r="M5170">
        <f t="shared" si="165"/>
        <v>6.4896348896064798E-3</v>
      </c>
      <c r="AE5170" s="166">
        <v>20.761299999999999</v>
      </c>
      <c r="AF5170">
        <f t="shared" si="164"/>
        <v>6.6327511587774297E-3</v>
      </c>
    </row>
    <row r="5171" spans="12:32">
      <c r="L5171" s="165">
        <v>18.981999999999999</v>
      </c>
      <c r="M5171">
        <f t="shared" si="165"/>
        <v>6.5803381437394776E-3</v>
      </c>
      <c r="AE5171" s="165">
        <v>20.761700000000001</v>
      </c>
      <c r="AF5171">
        <f t="shared" si="164"/>
        <v>6.632762295466341E-3</v>
      </c>
    </row>
    <row r="5172" spans="12:32">
      <c r="L5172" s="165">
        <v>19.240500000000001</v>
      </c>
      <c r="M5172">
        <f t="shared" si="165"/>
        <v>6.5883071146596592E-3</v>
      </c>
      <c r="AE5172" s="166">
        <v>20.7637</v>
      </c>
      <c r="AF5172">
        <f t="shared" si="164"/>
        <v>6.6328179745188936E-3</v>
      </c>
    </row>
    <row r="5173" spans="12:32">
      <c r="L5173" s="165">
        <v>21.8477</v>
      </c>
      <c r="M5173">
        <f t="shared" si="165"/>
        <v>6.6619138281732758E-3</v>
      </c>
      <c r="AE5173" s="165">
        <v>20.7654</v>
      </c>
      <c r="AF5173">
        <f t="shared" si="164"/>
        <v>6.632865295958113E-3</v>
      </c>
    </row>
    <row r="5174" spans="12:32">
      <c r="L5174" s="165">
        <v>20.035799999999998</v>
      </c>
      <c r="M5174">
        <f t="shared" si="165"/>
        <v>6.6120716658129306E-3</v>
      </c>
      <c r="AE5174" s="165">
        <v>20.770499999999998</v>
      </c>
      <c r="AF5174">
        <f t="shared" si="164"/>
        <v>6.6330072285417895E-3</v>
      </c>
    </row>
    <row r="5175" spans="12:32">
      <c r="L5175" s="165">
        <v>48.553600000000003</v>
      </c>
      <c r="M5175">
        <f t="shared" si="165"/>
        <v>6.6546984057109732E-3</v>
      </c>
      <c r="AE5175" s="165">
        <v>20.771100000000001</v>
      </c>
      <c r="AF5175">
        <f t="shared" si="164"/>
        <v>6.6330239233632323E-3</v>
      </c>
    </row>
    <row r="5176" spans="12:32">
      <c r="L5176" s="165">
        <v>12.8147</v>
      </c>
      <c r="M5176">
        <f t="shared" si="165"/>
        <v>6.3559717237626533E-3</v>
      </c>
      <c r="AE5176" s="165">
        <v>20.775600000000001</v>
      </c>
      <c r="AF5176">
        <f t="shared" si="164"/>
        <v>6.6331491135220152E-3</v>
      </c>
    </row>
    <row r="5177" spans="12:32">
      <c r="L5177" s="165">
        <v>18.187999999999999</v>
      </c>
      <c r="M5177">
        <f t="shared" si="165"/>
        <v>6.5551171363181964E-3</v>
      </c>
      <c r="AE5177" s="166">
        <v>20.7805</v>
      </c>
      <c r="AF5177">
        <f t="shared" si="164"/>
        <v>6.633285389542558E-3</v>
      </c>
    </row>
    <row r="5178" spans="12:32">
      <c r="L5178" s="165">
        <v>21.206600000000002</v>
      </c>
      <c r="M5178">
        <f t="shared" si="165"/>
        <v>6.6449674545992158E-3</v>
      </c>
      <c r="AE5178" s="165">
        <v>20.781300000000002</v>
      </c>
      <c r="AF5178">
        <f t="shared" si="164"/>
        <v>6.6333076345154451E-3</v>
      </c>
    </row>
    <row r="5179" spans="12:32">
      <c r="L5179" s="165">
        <v>38.721200000000003</v>
      </c>
      <c r="M5179">
        <f t="shared" si="165"/>
        <v>6.821440523748605E-3</v>
      </c>
      <c r="AE5179" s="165">
        <v>20.782499999999999</v>
      </c>
      <c r="AF5179">
        <f t="shared" si="164"/>
        <v>6.6333409997782226E-3</v>
      </c>
    </row>
    <row r="5180" spans="12:32">
      <c r="L5180" s="165">
        <v>22.010999999999999</v>
      </c>
      <c r="M5180">
        <f t="shared" si="165"/>
        <v>6.6661087721229424E-3</v>
      </c>
      <c r="AE5180" s="165">
        <v>20.7834</v>
      </c>
      <c r="AF5180">
        <f t="shared" si="164"/>
        <v>6.6333660219954991E-3</v>
      </c>
    </row>
    <row r="5181" spans="12:32">
      <c r="L5181" s="165">
        <v>17.255800000000001</v>
      </c>
      <c r="M5181">
        <f t="shared" si="165"/>
        <v>6.5240886981795497E-3</v>
      </c>
      <c r="AE5181" s="202">
        <v>20.789400000000001</v>
      </c>
      <c r="AF5181">
        <f t="shared" si="164"/>
        <v>6.6335327988849922E-3</v>
      </c>
    </row>
    <row r="5182" spans="12:32">
      <c r="L5182" s="165">
        <v>21.622399999999999</v>
      </c>
      <c r="M5182">
        <f t="shared" si="165"/>
        <v>6.656045001186617E-3</v>
      </c>
      <c r="AE5182" s="166">
        <v>20.789400000000001</v>
      </c>
      <c r="AF5182">
        <f t="shared" si="164"/>
        <v>6.6335327988849922E-3</v>
      </c>
    </row>
    <row r="5183" spans="12:32">
      <c r="L5183" s="165">
        <v>54.353299999999997</v>
      </c>
      <c r="M5183">
        <f t="shared" si="165"/>
        <v>6.4715790971040322E-3</v>
      </c>
      <c r="AE5183" s="166">
        <v>20.789400000000001</v>
      </c>
      <c r="AF5183">
        <f t="shared" si="164"/>
        <v>6.6335327988849922E-3</v>
      </c>
    </row>
    <row r="5184" spans="12:32">
      <c r="L5184" s="165">
        <v>47.651600000000002</v>
      </c>
      <c r="M5184">
        <f t="shared" si="165"/>
        <v>6.6777132199841048E-3</v>
      </c>
      <c r="AE5184" s="165">
        <v>20.79</v>
      </c>
      <c r="AF5184">
        <f t="shared" si="164"/>
        <v>6.6335494729493367E-3</v>
      </c>
    </row>
    <row r="5185" spans="12:32">
      <c r="L5185" s="203">
        <v>22.7897</v>
      </c>
      <c r="M5185">
        <f t="shared" si="165"/>
        <v>6.6854290721185105E-3</v>
      </c>
      <c r="AE5185" s="165">
        <v>20.7972</v>
      </c>
      <c r="AF5185">
        <f t="shared" si="164"/>
        <v>6.6337495103148906E-3</v>
      </c>
    </row>
    <row r="5186" spans="12:32">
      <c r="L5186" s="165">
        <v>22.213799999999999</v>
      </c>
      <c r="M5186">
        <f t="shared" si="165"/>
        <v>6.6712494002427319E-3</v>
      </c>
      <c r="AE5186" s="165">
        <v>20.808</v>
      </c>
      <c r="AF5186">
        <f t="shared" si="164"/>
        <v>6.6340493884029161E-3</v>
      </c>
    </row>
    <row r="5187" spans="12:32">
      <c r="L5187" s="165">
        <v>38.744599999999998</v>
      </c>
      <c r="M5187">
        <f t="shared" si="165"/>
        <v>6.821268554909771E-3</v>
      </c>
      <c r="AE5187" s="165">
        <v>20.8096</v>
      </c>
      <c r="AF5187">
        <f t="shared" si="164"/>
        <v>6.6340937966225715E-3</v>
      </c>
    </row>
    <row r="5188" spans="12:32">
      <c r="L5188" s="165">
        <v>23.755299999999998</v>
      </c>
      <c r="M5188">
        <f t="shared" si="165"/>
        <v>6.7078060357645382E-3</v>
      </c>
      <c r="AE5188" s="165">
        <v>20.8169</v>
      </c>
      <c r="AF5188">
        <f t="shared" si="164"/>
        <v>6.634296349638821E-3</v>
      </c>
    </row>
    <row r="5189" spans="12:32">
      <c r="L5189" s="165">
        <v>23.316600000000001</v>
      </c>
      <c r="M5189">
        <f t="shared" si="165"/>
        <v>6.6978574778538318E-3</v>
      </c>
      <c r="AE5189" s="178">
        <v>20.8172</v>
      </c>
      <c r="AF5189">
        <f t="shared" ref="AF5189:AF5252" si="166">NORMDIST(AE5189,$N$9,$O$9,FALSE)</f>
        <v>6.6343046716477484E-3</v>
      </c>
    </row>
    <row r="5190" spans="12:32">
      <c r="L5190" s="165">
        <v>30.9758</v>
      </c>
      <c r="M5190">
        <f t="shared" si="165"/>
        <v>6.8181240850471291E-3</v>
      </c>
      <c r="AE5190" s="165">
        <v>20.817900000000002</v>
      </c>
      <c r="AF5190">
        <f t="shared" si="166"/>
        <v>6.6343240890276191E-3</v>
      </c>
    </row>
    <row r="5191" spans="12:32">
      <c r="L5191" s="165">
        <v>13.5785</v>
      </c>
      <c r="M5191">
        <f t="shared" si="165"/>
        <v>6.3872059328608606E-3</v>
      </c>
      <c r="AE5191" s="165">
        <v>20.818100000000001</v>
      </c>
      <c r="AF5191">
        <f t="shared" si="166"/>
        <v>6.6343296366856187E-3</v>
      </c>
    </row>
    <row r="5192" spans="12:32">
      <c r="L5192" s="165">
        <v>23.001200000000001</v>
      </c>
      <c r="M5192">
        <f t="shared" si="165"/>
        <v>6.6904806154975656E-3</v>
      </c>
      <c r="AE5192" s="165">
        <v>20.824000000000002</v>
      </c>
      <c r="AF5192">
        <f t="shared" si="166"/>
        <v>6.6344932596408522E-3</v>
      </c>
    </row>
    <row r="5193" spans="12:32">
      <c r="L5193" s="165">
        <v>49.48</v>
      </c>
      <c r="M5193">
        <f t="shared" ref="M5193:M5256" si="167">NORMDIST(L5193,$N$9,$O$9,FALSE)</f>
        <v>6.6294953727997563E-3</v>
      </c>
      <c r="AE5193" s="165">
        <v>20.825399999999998</v>
      </c>
      <c r="AF5193">
        <f t="shared" si="166"/>
        <v>6.634532076068159E-3</v>
      </c>
    </row>
    <row r="5194" spans="12:32">
      <c r="L5194" s="165">
        <v>14.936400000000001</v>
      </c>
      <c r="M5194">
        <f t="shared" si="167"/>
        <v>6.4403905318972674E-3</v>
      </c>
      <c r="AE5194" s="165">
        <v>20.827999999999999</v>
      </c>
      <c r="AF5194">
        <f t="shared" si="166"/>
        <v>6.6346041541949473E-3</v>
      </c>
    </row>
    <row r="5195" spans="12:32">
      <c r="L5195" s="165">
        <v>61.821300000000001</v>
      </c>
      <c r="M5195">
        <f t="shared" si="167"/>
        <v>6.1530586817013363E-3</v>
      </c>
      <c r="AE5195" s="166">
        <v>20.8352</v>
      </c>
      <c r="AF5195">
        <f t="shared" si="166"/>
        <v>6.6348036905421372E-3</v>
      </c>
    </row>
    <row r="5196" spans="12:32">
      <c r="L5196" s="165">
        <v>54.522300000000001</v>
      </c>
      <c r="M5196">
        <f t="shared" si="167"/>
        <v>6.4653621467252289E-3</v>
      </c>
      <c r="AE5196" s="166">
        <v>20.836099999999998</v>
      </c>
      <c r="AF5196">
        <f t="shared" si="166"/>
        <v>6.6348286259089954E-3</v>
      </c>
    </row>
    <row r="5197" spans="12:32">
      <c r="L5197" s="165">
        <v>18.810700000000001</v>
      </c>
      <c r="M5197">
        <f t="shared" si="167"/>
        <v>6.5749916182195204E-3</v>
      </c>
      <c r="AE5197" s="165">
        <v>20.840499999999999</v>
      </c>
      <c r="AF5197">
        <f t="shared" si="166"/>
        <v>6.6349505107882092E-3</v>
      </c>
    </row>
    <row r="5198" spans="12:32">
      <c r="L5198" s="165">
        <v>34.231299999999997</v>
      </c>
      <c r="M5198">
        <f t="shared" si="167"/>
        <v>6.834162601573413E-3</v>
      </c>
      <c r="AE5198" s="165">
        <v>20.840900000000001</v>
      </c>
      <c r="AF5198">
        <f t="shared" si="166"/>
        <v>6.6349615894732029E-3</v>
      </c>
    </row>
    <row r="5199" spans="12:32">
      <c r="L5199" s="165">
        <v>54.419600000000003</v>
      </c>
      <c r="M5199">
        <f t="shared" si="167"/>
        <v>6.4691458919349772E-3</v>
      </c>
      <c r="AE5199" s="165">
        <v>20.8415</v>
      </c>
      <c r="AF5199">
        <f t="shared" si="166"/>
        <v>6.6349782069511313E-3</v>
      </c>
    </row>
    <row r="5200" spans="12:32">
      <c r="L5200" s="165">
        <v>77.949100000000001</v>
      </c>
      <c r="M5200">
        <f t="shared" si="167"/>
        <v>5.2179454217967545E-3</v>
      </c>
      <c r="AE5200" s="165">
        <v>20.848199999999999</v>
      </c>
      <c r="AF5200">
        <f t="shared" si="166"/>
        <v>6.6351637239877043E-3</v>
      </c>
    </row>
    <row r="5201" spans="12:32">
      <c r="L5201" s="165">
        <v>31.077999999999999</v>
      </c>
      <c r="M5201">
        <f t="shared" si="167"/>
        <v>6.8189495115513659E-3</v>
      </c>
      <c r="AE5201" s="165">
        <v>20.85</v>
      </c>
      <c r="AF5201">
        <f t="shared" si="166"/>
        <v>6.6352135503706345E-3</v>
      </c>
    </row>
    <row r="5202" spans="12:32">
      <c r="L5202" s="165">
        <v>15.997</v>
      </c>
      <c r="M5202">
        <f t="shared" si="167"/>
        <v>6.479798910674843E-3</v>
      </c>
      <c r="AE5202" s="165">
        <v>20.853000000000002</v>
      </c>
      <c r="AF5202">
        <f t="shared" si="166"/>
        <v>6.635296581150983E-3</v>
      </c>
    </row>
    <row r="5203" spans="12:32">
      <c r="L5203" s="165">
        <v>18.302700000000002</v>
      </c>
      <c r="M5203">
        <f t="shared" si="167"/>
        <v>6.5588295407235332E-3</v>
      </c>
      <c r="AE5203" s="165">
        <v>20.8565</v>
      </c>
      <c r="AF5203">
        <f t="shared" si="166"/>
        <v>6.6353934295536971E-3</v>
      </c>
    </row>
    <row r="5204" spans="12:32">
      <c r="L5204" s="165">
        <v>58.995100000000001</v>
      </c>
      <c r="M5204">
        <f t="shared" si="167"/>
        <v>6.2837997581917911E-3</v>
      </c>
      <c r="AE5204" s="165">
        <v>20.8584</v>
      </c>
      <c r="AF5204">
        <f t="shared" si="166"/>
        <v>6.6354459950014712E-3</v>
      </c>
    </row>
    <row r="5205" spans="12:32">
      <c r="L5205" s="165">
        <v>20.9879</v>
      </c>
      <c r="M5205">
        <f t="shared" si="167"/>
        <v>6.6390131471266269E-3</v>
      </c>
      <c r="AE5205" s="165">
        <v>20.859500000000001</v>
      </c>
      <c r="AF5205">
        <f t="shared" si="166"/>
        <v>6.6354764246058396E-3</v>
      </c>
    </row>
    <row r="5206" spans="12:32">
      <c r="L5206" s="165">
        <v>18.546900000000001</v>
      </c>
      <c r="M5206">
        <f t="shared" si="167"/>
        <v>6.5666559094872644E-3</v>
      </c>
      <c r="AE5206" s="165">
        <v>20.860299999999999</v>
      </c>
      <c r="AF5206">
        <f t="shared" si="166"/>
        <v>6.635498553834631E-3</v>
      </c>
    </row>
    <row r="5207" spans="12:32">
      <c r="L5207" s="165">
        <v>45.1678</v>
      </c>
      <c r="M5207">
        <f t="shared" si="167"/>
        <v>6.7331851063799778E-3</v>
      </c>
      <c r="AE5207" s="165">
        <v>20.867000000000001</v>
      </c>
      <c r="AF5207">
        <f t="shared" si="166"/>
        <v>6.6356838400868264E-3</v>
      </c>
    </row>
    <row r="5208" spans="12:32">
      <c r="L5208" s="165">
        <v>34.076099999999997</v>
      </c>
      <c r="M5208">
        <f t="shared" si="167"/>
        <v>6.8338797041109182E-3</v>
      </c>
      <c r="AE5208" s="165">
        <v>20.867000000000001</v>
      </c>
      <c r="AF5208">
        <f t="shared" si="166"/>
        <v>6.6356838400868264E-3</v>
      </c>
    </row>
    <row r="5209" spans="12:32">
      <c r="L5209" s="165">
        <v>59.8887</v>
      </c>
      <c r="M5209">
        <f t="shared" si="167"/>
        <v>6.2437462145194158E-3</v>
      </c>
      <c r="AE5209" s="165">
        <v>20.875299999999999</v>
      </c>
      <c r="AF5209">
        <f t="shared" si="166"/>
        <v>6.6359132597278107E-3</v>
      </c>
    </row>
    <row r="5210" spans="12:32">
      <c r="L5210" s="165">
        <v>36.923000000000002</v>
      </c>
      <c r="M5210">
        <f t="shared" si="167"/>
        <v>6.8313838156226483E-3</v>
      </c>
      <c r="AE5210" s="165">
        <v>20.875399999999999</v>
      </c>
      <c r="AF5210">
        <f t="shared" si="166"/>
        <v>6.6359160230501611E-3</v>
      </c>
    </row>
    <row r="5211" spans="12:32">
      <c r="L5211" s="165">
        <v>42.883000000000003</v>
      </c>
      <c r="M5211">
        <f t="shared" si="167"/>
        <v>6.7737795302579016E-3</v>
      </c>
      <c r="AE5211" s="165">
        <v>20.8811</v>
      </c>
      <c r="AF5211">
        <f t="shared" si="166"/>
        <v>6.6360735021287511E-3</v>
      </c>
    </row>
    <row r="5212" spans="12:32">
      <c r="L5212" s="165">
        <v>65.063699999999997</v>
      </c>
      <c r="M5212">
        <f t="shared" si="167"/>
        <v>5.9890910323967157E-3</v>
      </c>
      <c r="AE5212" s="165">
        <v>20.882899999999999</v>
      </c>
      <c r="AF5212">
        <f t="shared" si="166"/>
        <v>6.636123219992603E-3</v>
      </c>
    </row>
    <row r="5213" spans="12:32">
      <c r="L5213" s="165">
        <v>31.519500000000001</v>
      </c>
      <c r="M5213">
        <f t="shared" si="167"/>
        <v>6.8222761249451007E-3</v>
      </c>
      <c r="AE5213" s="165">
        <v>20.884699999999999</v>
      </c>
      <c r="AF5213">
        <f t="shared" si="166"/>
        <v>6.6361729319179014E-3</v>
      </c>
    </row>
    <row r="5214" spans="12:32">
      <c r="L5214" s="165">
        <v>39.227499999999999</v>
      </c>
      <c r="M5214">
        <f t="shared" si="167"/>
        <v>6.8174760169495766E-3</v>
      </c>
      <c r="AE5214" s="165">
        <v>20.8857</v>
      </c>
      <c r="AF5214">
        <f t="shared" si="166"/>
        <v>6.6362005470880841E-3</v>
      </c>
    </row>
    <row r="5215" spans="12:32">
      <c r="L5215" s="165">
        <v>31.133400000000002</v>
      </c>
      <c r="M5215">
        <f t="shared" si="167"/>
        <v>6.8193882576997921E-3</v>
      </c>
      <c r="AE5215" s="165">
        <v>20.887899999999998</v>
      </c>
      <c r="AF5215">
        <f t="shared" si="166"/>
        <v>6.6362612940104549E-3</v>
      </c>
    </row>
    <row r="5216" spans="12:32">
      <c r="L5216" s="165">
        <v>14.6854</v>
      </c>
      <c r="M5216">
        <f t="shared" si="167"/>
        <v>6.430788618188501E-3</v>
      </c>
      <c r="AE5216" s="166">
        <v>20.892800000000001</v>
      </c>
      <c r="AF5216">
        <f t="shared" si="166"/>
        <v>6.6363965620883942E-3</v>
      </c>
    </row>
    <row r="5217" spans="12:32">
      <c r="L5217" s="165">
        <v>23.677</v>
      </c>
      <c r="M5217">
        <f t="shared" si="167"/>
        <v>6.7060570886646924E-3</v>
      </c>
      <c r="AE5217" s="165">
        <v>20.8932</v>
      </c>
      <c r="AF5217">
        <f t="shared" si="166"/>
        <v>6.6364076024373973E-3</v>
      </c>
    </row>
    <row r="5218" spans="12:32">
      <c r="L5218" s="165">
        <v>48.023499999999999</v>
      </c>
      <c r="M5218">
        <f t="shared" si="167"/>
        <v>6.6684073804238195E-3</v>
      </c>
      <c r="AE5218" s="165">
        <v>20.893899999999999</v>
      </c>
      <c r="AF5218">
        <f t="shared" si="166"/>
        <v>6.6364269223423977E-3</v>
      </c>
    </row>
    <row r="5219" spans="12:32">
      <c r="L5219" s="165">
        <v>27.6309</v>
      </c>
      <c r="M5219">
        <f t="shared" si="167"/>
        <v>6.779681683488868E-3</v>
      </c>
      <c r="AE5219" s="165">
        <v>20.900200000000002</v>
      </c>
      <c r="AF5219">
        <f t="shared" si="166"/>
        <v>6.6366007610654627E-3</v>
      </c>
    </row>
    <row r="5220" spans="12:32">
      <c r="L5220" s="165">
        <v>17.392900000000001</v>
      </c>
      <c r="M5220">
        <f t="shared" si="167"/>
        <v>6.5287473132967337E-3</v>
      </c>
      <c r="AE5220" s="165">
        <v>20.901199999999999</v>
      </c>
      <c r="AF5220">
        <f t="shared" si="166"/>
        <v>6.6366283478221785E-3</v>
      </c>
    </row>
    <row r="5221" spans="12:32">
      <c r="L5221" s="165">
        <v>35.210799999999999</v>
      </c>
      <c r="M5221">
        <f t="shared" si="167"/>
        <v>6.8348333423391416E-3</v>
      </c>
      <c r="AE5221" s="165">
        <v>20.901499999999999</v>
      </c>
      <c r="AF5221">
        <f t="shared" si="166"/>
        <v>6.6366366234916962E-3</v>
      </c>
    </row>
    <row r="5222" spans="12:32">
      <c r="L5222" s="165">
        <v>792.33100000000002</v>
      </c>
      <c r="M5222">
        <f t="shared" si="167"/>
        <v>1.9243232592997324E-39</v>
      </c>
      <c r="AE5222" s="165">
        <v>20.9054</v>
      </c>
      <c r="AF5222">
        <f t="shared" si="166"/>
        <v>6.6367441921802136E-3</v>
      </c>
    </row>
    <row r="5223" spans="12:32">
      <c r="L5223" s="165">
        <v>69.885800000000003</v>
      </c>
      <c r="M5223">
        <f t="shared" si="167"/>
        <v>5.7205427553460421E-3</v>
      </c>
      <c r="AE5223" s="165">
        <v>20.9148</v>
      </c>
      <c r="AF5223">
        <f t="shared" si="166"/>
        <v>6.6370033456912272E-3</v>
      </c>
    </row>
    <row r="5224" spans="12:32">
      <c r="L5224" s="165">
        <v>44.013800000000003</v>
      </c>
      <c r="M5224">
        <f t="shared" si="167"/>
        <v>6.7549514619330972E-3</v>
      </c>
      <c r="AE5224" s="165">
        <v>20.916399999999999</v>
      </c>
      <c r="AF5224">
        <f t="shared" si="166"/>
        <v>6.6370474407915943E-3</v>
      </c>
    </row>
    <row r="5225" spans="12:32">
      <c r="L5225" s="165">
        <v>21.437200000000001</v>
      </c>
      <c r="M5225">
        <f t="shared" si="167"/>
        <v>6.6511503988676331E-3</v>
      </c>
      <c r="AE5225" s="165">
        <v>20.9177</v>
      </c>
      <c r="AF5225">
        <f t="shared" si="166"/>
        <v>6.6370832646041504E-3</v>
      </c>
    </row>
    <row r="5226" spans="12:32">
      <c r="L5226" s="165">
        <v>94.259600000000006</v>
      </c>
      <c r="M5226">
        <f t="shared" si="167"/>
        <v>4.0867175249317614E-3</v>
      </c>
      <c r="AE5226" s="165">
        <v>20.919799999999999</v>
      </c>
      <c r="AF5226">
        <f t="shared" si="166"/>
        <v>6.6371411272934276E-3</v>
      </c>
    </row>
    <row r="5227" spans="12:32">
      <c r="L5227" s="165">
        <v>180.631</v>
      </c>
      <c r="M5227">
        <f t="shared" si="167"/>
        <v>3.0487702469557436E-4</v>
      </c>
      <c r="AE5227" s="165">
        <v>20.926100000000002</v>
      </c>
      <c r="AF5227">
        <f t="shared" si="166"/>
        <v>6.6373146668389236E-3</v>
      </c>
    </row>
    <row r="5228" spans="12:32">
      <c r="L5228" s="165">
        <v>21.2852</v>
      </c>
      <c r="M5228">
        <f t="shared" si="167"/>
        <v>6.6470859197657189E-3</v>
      </c>
      <c r="AE5228" s="165">
        <v>20.926600000000001</v>
      </c>
      <c r="AF5228">
        <f t="shared" si="166"/>
        <v>6.6373284367011462E-3</v>
      </c>
    </row>
    <row r="5229" spans="12:32">
      <c r="L5229" s="165">
        <v>30.545000000000002</v>
      </c>
      <c r="M5229">
        <f t="shared" si="167"/>
        <v>6.81441615246175E-3</v>
      </c>
      <c r="AE5229" s="165">
        <v>20.928000000000001</v>
      </c>
      <c r="AF5229">
        <f t="shared" si="166"/>
        <v>6.6373669898762352E-3</v>
      </c>
    </row>
    <row r="5230" spans="12:32">
      <c r="L5230" s="165">
        <v>30.484000000000002</v>
      </c>
      <c r="M5230">
        <f t="shared" si="167"/>
        <v>6.8138612832384154E-3</v>
      </c>
      <c r="AE5230" s="165">
        <v>20.936199999999999</v>
      </c>
      <c r="AF5230">
        <f t="shared" si="166"/>
        <v>6.6375927291434968E-3</v>
      </c>
    </row>
    <row r="5231" spans="12:32">
      <c r="L5231" s="165">
        <v>19.7149</v>
      </c>
      <c r="M5231">
        <f t="shared" si="167"/>
        <v>6.6026199913444533E-3</v>
      </c>
      <c r="AE5231" s="165">
        <v>20.936699999999998</v>
      </c>
      <c r="AF5231">
        <f t="shared" si="166"/>
        <v>6.637606489743807E-3</v>
      </c>
    </row>
    <row r="5232" spans="12:32">
      <c r="L5232" s="165">
        <v>74.486999999999995</v>
      </c>
      <c r="M5232">
        <f t="shared" si="167"/>
        <v>5.4407993721344028E-3</v>
      </c>
      <c r="AE5232" s="165">
        <v>20.938199999999998</v>
      </c>
      <c r="AF5232">
        <f t="shared" si="166"/>
        <v>6.6376477687934733E-3</v>
      </c>
    </row>
    <row r="5233" spans="12:32">
      <c r="L5233" s="165">
        <v>23.869900000000001</v>
      </c>
      <c r="M5233">
        <f t="shared" si="167"/>
        <v>6.7103448491630888E-3</v>
      </c>
      <c r="AE5233" s="165">
        <v>20.938600000000001</v>
      </c>
      <c r="AF5233">
        <f t="shared" si="166"/>
        <v>6.6376587758430576E-3</v>
      </c>
    </row>
    <row r="5234" spans="12:32">
      <c r="L5234" s="165">
        <v>26.965599999999998</v>
      </c>
      <c r="M5234">
        <f t="shared" si="167"/>
        <v>6.7694102675823339E-3</v>
      </c>
      <c r="AE5234" s="166">
        <v>20.941099999999999</v>
      </c>
      <c r="AF5234">
        <f t="shared" si="166"/>
        <v>6.6377275632538753E-3</v>
      </c>
    </row>
    <row r="5235" spans="12:32">
      <c r="L5235" s="165">
        <v>40.378100000000003</v>
      </c>
      <c r="M5235">
        <f t="shared" si="167"/>
        <v>6.806570317058668E-3</v>
      </c>
      <c r="AE5235" s="165">
        <v>20.944600000000001</v>
      </c>
      <c r="AF5235">
        <f t="shared" si="166"/>
        <v>6.6378238463690757E-3</v>
      </c>
    </row>
    <row r="5236" spans="12:32">
      <c r="L5236" s="165">
        <v>33.229199999999999</v>
      </c>
      <c r="M5236">
        <f t="shared" si="167"/>
        <v>6.8314852569114166E-3</v>
      </c>
      <c r="AE5236" s="165">
        <v>20.945499999999999</v>
      </c>
      <c r="AF5236">
        <f t="shared" si="166"/>
        <v>6.6378486012524298E-3</v>
      </c>
    </row>
    <row r="5237" spans="12:32">
      <c r="L5237" s="165">
        <v>30.4846</v>
      </c>
      <c r="M5237">
        <f t="shared" si="167"/>
        <v>6.8138667769886436E-3</v>
      </c>
      <c r="AE5237" s="166">
        <v>20.946200000000001</v>
      </c>
      <c r="AF5237">
        <f t="shared" si="166"/>
        <v>6.6378678540233429E-3</v>
      </c>
    </row>
    <row r="5238" spans="12:32">
      <c r="L5238" s="165">
        <v>16.359400000000001</v>
      </c>
      <c r="M5238">
        <f t="shared" si="167"/>
        <v>6.4928282742883221E-3</v>
      </c>
      <c r="AE5238" s="165">
        <v>20.946300000000001</v>
      </c>
      <c r="AF5238">
        <f t="shared" si="166"/>
        <v>6.6378706043458118E-3</v>
      </c>
    </row>
    <row r="5239" spans="12:32">
      <c r="L5239" s="165">
        <v>22.023099999999999</v>
      </c>
      <c r="M5239">
        <f t="shared" si="167"/>
        <v>6.6664176325253342E-3</v>
      </c>
      <c r="AE5239" s="165">
        <v>20.9467</v>
      </c>
      <c r="AF5239">
        <f t="shared" si="166"/>
        <v>6.6378816054522491E-3</v>
      </c>
    </row>
    <row r="5240" spans="12:32">
      <c r="L5240" s="165">
        <v>23.2746</v>
      </c>
      <c r="M5240">
        <f t="shared" si="167"/>
        <v>6.6968859600796248E-3</v>
      </c>
      <c r="AE5240" s="165">
        <v>20.9558</v>
      </c>
      <c r="AF5240">
        <f t="shared" si="166"/>
        <v>6.6381318013285454E-3</v>
      </c>
    </row>
    <row r="5241" spans="12:32">
      <c r="L5241" s="165">
        <v>26.919899999999998</v>
      </c>
      <c r="M5241">
        <f t="shared" si="167"/>
        <v>6.7686730096609927E-3</v>
      </c>
      <c r="AE5241" s="165">
        <v>20.960999999999999</v>
      </c>
      <c r="AF5241">
        <f t="shared" si="166"/>
        <v>6.6382747021906368E-3</v>
      </c>
    </row>
    <row r="5242" spans="12:32">
      <c r="L5242" s="165">
        <v>18.534099999999999</v>
      </c>
      <c r="M5242">
        <f t="shared" si="167"/>
        <v>6.5662483046010304E-3</v>
      </c>
      <c r="AE5242" s="165">
        <v>20.961500000000001</v>
      </c>
      <c r="AF5242">
        <f t="shared" si="166"/>
        <v>6.6382884400436855E-3</v>
      </c>
    </row>
    <row r="5243" spans="12:32">
      <c r="L5243" s="165">
        <v>29.351199999999999</v>
      </c>
      <c r="M5243">
        <f t="shared" si="167"/>
        <v>6.8022151301453003E-3</v>
      </c>
      <c r="AE5243" s="165">
        <v>20.965499999999999</v>
      </c>
      <c r="AF5243">
        <f t="shared" si="166"/>
        <v>6.6383983263550274E-3</v>
      </c>
    </row>
    <row r="5244" spans="12:32">
      <c r="L5244" s="165">
        <v>30.135000000000002</v>
      </c>
      <c r="M5244">
        <f t="shared" si="167"/>
        <v>6.810544549724757E-3</v>
      </c>
      <c r="AE5244" s="165">
        <v>20.9681</v>
      </c>
      <c r="AF5244">
        <f t="shared" si="166"/>
        <v>6.6384697367144691E-3</v>
      </c>
    </row>
    <row r="5245" spans="12:32">
      <c r="L5245" s="165">
        <v>29.9162</v>
      </c>
      <c r="M5245">
        <f t="shared" si="167"/>
        <v>6.8083418641425629E-3</v>
      </c>
      <c r="AE5245" s="165">
        <v>20.9681</v>
      </c>
      <c r="AF5245">
        <f t="shared" si="166"/>
        <v>6.6384697367144691E-3</v>
      </c>
    </row>
    <row r="5246" spans="12:32">
      <c r="L5246" s="165">
        <v>596.60699999999997</v>
      </c>
      <c r="M5246">
        <f t="shared" si="167"/>
        <v>5.4492333272695777E-23</v>
      </c>
      <c r="AE5246" s="165">
        <v>20.972799999999999</v>
      </c>
      <c r="AF5246">
        <f t="shared" si="166"/>
        <v>6.6385987931936973E-3</v>
      </c>
    </row>
    <row r="5247" spans="12:32">
      <c r="L5247" s="165">
        <v>16.450700000000001</v>
      </c>
      <c r="M5247">
        <f t="shared" si="167"/>
        <v>6.4960754206000188E-3</v>
      </c>
      <c r="AE5247" s="165">
        <v>20.973400000000002</v>
      </c>
      <c r="AF5247">
        <f t="shared" si="166"/>
        <v>6.6386152655712807E-3</v>
      </c>
    </row>
    <row r="5248" spans="12:32">
      <c r="L5248" s="165">
        <v>26.165700000000001</v>
      </c>
      <c r="M5248">
        <f t="shared" si="167"/>
        <v>6.7559192410972099E-3</v>
      </c>
      <c r="AE5248" s="165">
        <v>20.973600000000001</v>
      </c>
      <c r="AF5248">
        <f t="shared" si="166"/>
        <v>6.6386207562170044E-3</v>
      </c>
    </row>
    <row r="5249" spans="12:32">
      <c r="L5249" s="165">
        <v>24.8828</v>
      </c>
      <c r="M5249">
        <f t="shared" si="167"/>
        <v>6.731697774461266E-3</v>
      </c>
      <c r="AE5249" s="166">
        <v>20.9846</v>
      </c>
      <c r="AF5249">
        <f t="shared" si="166"/>
        <v>6.6389226286879223E-3</v>
      </c>
    </row>
    <row r="5250" spans="12:32">
      <c r="L5250" s="165">
        <v>68.375399999999999</v>
      </c>
      <c r="M5250">
        <f t="shared" si="167"/>
        <v>5.8075991565141802E-3</v>
      </c>
      <c r="AE5250" s="165">
        <v>20.9879</v>
      </c>
      <c r="AF5250">
        <f t="shared" si="166"/>
        <v>6.6390131471266269E-3</v>
      </c>
    </row>
    <row r="5251" spans="12:32">
      <c r="L5251" s="165">
        <v>24.6938</v>
      </c>
      <c r="M5251">
        <f t="shared" si="167"/>
        <v>6.7278620698897834E-3</v>
      </c>
      <c r="AE5251" s="165">
        <v>21.0077</v>
      </c>
      <c r="AF5251">
        <f t="shared" si="166"/>
        <v>6.6395558379954579E-3</v>
      </c>
    </row>
    <row r="5252" spans="12:32">
      <c r="L5252" s="165">
        <v>9.6221399999999999</v>
      </c>
      <c r="M5252">
        <f t="shared" si="167"/>
        <v>6.2155302014077849E-3</v>
      </c>
      <c r="AE5252" s="165">
        <v>21.0077</v>
      </c>
      <c r="AF5252">
        <f t="shared" si="166"/>
        <v>6.6395558379954579E-3</v>
      </c>
    </row>
    <row r="5253" spans="12:32">
      <c r="L5253" s="165">
        <v>20.4878</v>
      </c>
      <c r="M5253">
        <f t="shared" si="167"/>
        <v>6.625067986710113E-3</v>
      </c>
      <c r="AE5253" s="165">
        <v>21.0107</v>
      </c>
      <c r="AF5253">
        <f t="shared" ref="AF5253:AF5316" si="168">NORMDIST(AE5253,$N$9,$O$9,FALSE)</f>
        <v>6.6396380011030983E-3</v>
      </c>
    </row>
    <row r="5254" spans="12:32">
      <c r="L5254" s="165">
        <v>16.153500000000001</v>
      </c>
      <c r="M5254">
        <f t="shared" si="167"/>
        <v>6.4854530133100835E-3</v>
      </c>
      <c r="AE5254" s="165">
        <v>21.013200000000001</v>
      </c>
      <c r="AF5254">
        <f t="shared" si="168"/>
        <v>6.639706457737528E-3</v>
      </c>
    </row>
    <row r="5255" spans="12:32">
      <c r="L5255" s="165">
        <v>353.74299999999999</v>
      </c>
      <c r="M5255">
        <f t="shared" si="167"/>
        <v>2.300127588202325E-9</v>
      </c>
      <c r="AE5255" s="165">
        <v>21.018599999999999</v>
      </c>
      <c r="AF5255">
        <f t="shared" si="168"/>
        <v>6.6398542849059302E-3</v>
      </c>
    </row>
    <row r="5256" spans="12:32">
      <c r="L5256" s="165">
        <v>354.07400000000001</v>
      </c>
      <c r="M5256">
        <f t="shared" si="167"/>
        <v>2.2299674840474124E-9</v>
      </c>
      <c r="AE5256" s="165">
        <v>21.023800000000001</v>
      </c>
      <c r="AF5256">
        <f t="shared" si="168"/>
        <v>6.639996586390905E-3</v>
      </c>
    </row>
    <row r="5257" spans="12:32">
      <c r="L5257" s="165">
        <v>21.0243</v>
      </c>
      <c r="M5257">
        <f t="shared" ref="M5257:M5320" si="169">NORMDIST(L5257,$N$9,$O$9,FALSE)</f>
        <v>6.640010266609422E-3</v>
      </c>
      <c r="AE5257" s="165">
        <v>21.0243</v>
      </c>
      <c r="AF5257">
        <f t="shared" si="168"/>
        <v>6.640010266609422E-3</v>
      </c>
    </row>
    <row r="5258" spans="12:32">
      <c r="L5258" s="165">
        <v>30.870100000000001</v>
      </c>
      <c r="M5258">
        <f t="shared" si="169"/>
        <v>6.8172485095381961E-3</v>
      </c>
      <c r="AE5258" s="165">
        <v>21.026800000000001</v>
      </c>
      <c r="AF5258">
        <f t="shared" si="168"/>
        <v>6.6400786608160319E-3</v>
      </c>
    </row>
    <row r="5259" spans="12:32">
      <c r="L5259" s="165">
        <v>25.041899999999998</v>
      </c>
      <c r="M5259">
        <f t="shared" si="169"/>
        <v>6.734873620554813E-3</v>
      </c>
      <c r="AE5259" s="165">
        <v>21.029699999999998</v>
      </c>
      <c r="AF5259">
        <f t="shared" si="168"/>
        <v>6.6401579837174242E-3</v>
      </c>
    </row>
    <row r="5260" spans="12:32">
      <c r="L5260" s="165">
        <v>12.229200000000001</v>
      </c>
      <c r="M5260">
        <f t="shared" si="169"/>
        <v>6.3313981027987559E-3</v>
      </c>
      <c r="AE5260" s="165">
        <v>21.031600000000001</v>
      </c>
      <c r="AF5260">
        <f t="shared" si="168"/>
        <v>6.6402099455203836E-3</v>
      </c>
    </row>
    <row r="5261" spans="12:32">
      <c r="L5261" s="165">
        <v>43.206899999999997</v>
      </c>
      <c r="M5261">
        <f t="shared" si="169"/>
        <v>6.7686407839277528E-3</v>
      </c>
      <c r="AE5261" s="178">
        <v>21.038599999999999</v>
      </c>
      <c r="AF5261">
        <f t="shared" si="168"/>
        <v>6.6404013265362015E-3</v>
      </c>
    </row>
    <row r="5262" spans="12:32">
      <c r="L5262" s="165">
        <v>62.2089</v>
      </c>
      <c r="M5262">
        <f t="shared" si="169"/>
        <v>6.1342200269286331E-3</v>
      </c>
      <c r="AE5262" s="166">
        <v>21.039899999999999</v>
      </c>
      <c r="AF5262">
        <f t="shared" si="168"/>
        <v>6.6404368588167386E-3</v>
      </c>
    </row>
    <row r="5263" spans="12:32">
      <c r="L5263" s="165">
        <v>15.4697</v>
      </c>
      <c r="M5263">
        <f t="shared" si="169"/>
        <v>6.4604427608676573E-3</v>
      </c>
      <c r="AE5263" s="165">
        <v>21.040500000000002</v>
      </c>
      <c r="AF5263">
        <f t="shared" si="168"/>
        <v>6.6404532572839669E-3</v>
      </c>
    </row>
    <row r="5264" spans="12:32">
      <c r="L5264" s="165">
        <v>20.697500000000002</v>
      </c>
      <c r="M5264">
        <f t="shared" si="169"/>
        <v>6.6309711101807849E-3</v>
      </c>
      <c r="AE5264" s="165">
        <v>21.045500000000001</v>
      </c>
      <c r="AF5264">
        <f t="shared" si="168"/>
        <v>6.6405898854642901E-3</v>
      </c>
    </row>
    <row r="5265" spans="12:32">
      <c r="L5265" s="165">
        <v>37.378599999999999</v>
      </c>
      <c r="M5265">
        <f t="shared" si="169"/>
        <v>6.8294762340096781E-3</v>
      </c>
      <c r="AE5265" s="165">
        <v>21.046099999999999</v>
      </c>
      <c r="AF5265">
        <f t="shared" si="168"/>
        <v>6.6406062777602569E-3</v>
      </c>
    </row>
    <row r="5266" spans="12:32">
      <c r="L5266" s="165">
        <v>67.0518</v>
      </c>
      <c r="M5266">
        <f t="shared" si="169"/>
        <v>5.8817384543205188E-3</v>
      </c>
      <c r="AE5266" s="178">
        <v>21.049299999999999</v>
      </c>
      <c r="AF5266">
        <f t="shared" si="168"/>
        <v>6.6406936921711325E-3</v>
      </c>
    </row>
    <row r="5267" spans="12:32">
      <c r="L5267" s="165">
        <v>36.061100000000003</v>
      </c>
      <c r="M5267">
        <f t="shared" si="169"/>
        <v>6.833855034017974E-3</v>
      </c>
      <c r="AE5267" s="165">
        <v>21.049600000000002</v>
      </c>
      <c r="AF5267">
        <f t="shared" si="168"/>
        <v>6.6407018863078263E-3</v>
      </c>
    </row>
    <row r="5268" spans="12:32">
      <c r="L5268" s="165">
        <v>15.3855</v>
      </c>
      <c r="M5268">
        <f t="shared" si="169"/>
        <v>6.4573085074228062E-3</v>
      </c>
      <c r="AE5268" s="165">
        <v>21.052399999999999</v>
      </c>
      <c r="AF5268">
        <f t="shared" si="168"/>
        <v>6.6407783569449952E-3</v>
      </c>
    </row>
    <row r="5269" spans="12:32">
      <c r="L5269" s="165">
        <v>11.972300000000001</v>
      </c>
      <c r="M5269">
        <f t="shared" si="169"/>
        <v>6.3204451930615477E-3</v>
      </c>
      <c r="AE5269" s="165">
        <v>21.0547</v>
      </c>
      <c r="AF5269">
        <f t="shared" si="168"/>
        <v>6.6408411613378031E-3</v>
      </c>
    </row>
    <row r="5270" spans="12:32">
      <c r="L5270" s="165">
        <v>20.004200000000001</v>
      </c>
      <c r="M5270">
        <f t="shared" si="169"/>
        <v>6.61114920033212E-3</v>
      </c>
      <c r="AE5270" s="165">
        <v>21.060500000000001</v>
      </c>
      <c r="AF5270">
        <f t="shared" si="168"/>
        <v>6.640999494481852E-3</v>
      </c>
    </row>
    <row r="5271" spans="12:32">
      <c r="L5271" s="165">
        <v>15.685499999999999</v>
      </c>
      <c r="M5271">
        <f t="shared" si="169"/>
        <v>6.4684211705325128E-3</v>
      </c>
      <c r="AE5271" s="165">
        <v>21.0626</v>
      </c>
      <c r="AF5271">
        <f t="shared" si="168"/>
        <v>6.6410568067610384E-3</v>
      </c>
    </row>
    <row r="5272" spans="12:32">
      <c r="L5272" s="165">
        <v>35.187399999999997</v>
      </c>
      <c r="M5272">
        <f t="shared" si="169"/>
        <v>6.834839759427949E-3</v>
      </c>
      <c r="AE5272" s="165">
        <v>21.066700000000001</v>
      </c>
      <c r="AF5272">
        <f t="shared" si="168"/>
        <v>6.6411686788129176E-3</v>
      </c>
    </row>
    <row r="5273" spans="12:32">
      <c r="L5273" s="165">
        <v>426.81799999999998</v>
      </c>
      <c r="M5273">
        <f t="shared" si="169"/>
        <v>1.1293491708530055E-12</v>
      </c>
      <c r="AE5273" s="165">
        <v>21.069099999999999</v>
      </c>
      <c r="AF5273">
        <f t="shared" si="168"/>
        <v>6.6412341505616684E-3</v>
      </c>
    </row>
    <row r="5274" spans="12:32">
      <c r="L5274" s="165">
        <v>414.40600000000001</v>
      </c>
      <c r="M5274">
        <f t="shared" si="169"/>
        <v>4.6009694348492731E-12</v>
      </c>
      <c r="AE5274" s="166">
        <v>21.0701</v>
      </c>
      <c r="AF5274">
        <f t="shared" si="168"/>
        <v>6.6412614273335885E-3</v>
      </c>
    </row>
    <row r="5275" spans="12:32">
      <c r="L5275" s="165">
        <v>25.494499999999999</v>
      </c>
      <c r="M5275">
        <f t="shared" si="169"/>
        <v>6.7436423011806431E-3</v>
      </c>
      <c r="AE5275" s="165">
        <v>21.070599999999999</v>
      </c>
      <c r="AF5275">
        <f t="shared" si="168"/>
        <v>6.6412750650305533E-3</v>
      </c>
    </row>
    <row r="5276" spans="12:32">
      <c r="L5276" s="165">
        <v>1357.39</v>
      </c>
      <c r="M5276">
        <f t="shared" si="169"/>
        <v>2.4381734705483546E-114</v>
      </c>
      <c r="AE5276" s="166">
        <v>21.070799999999998</v>
      </c>
      <c r="AF5276">
        <f t="shared" si="168"/>
        <v>6.6412805199807263E-3</v>
      </c>
    </row>
    <row r="5277" spans="12:32">
      <c r="L5277" s="165">
        <v>987.24</v>
      </c>
      <c r="M5277">
        <f t="shared" si="169"/>
        <v>1.116639971717766E-60</v>
      </c>
      <c r="AE5277" s="165">
        <v>21.0745</v>
      </c>
      <c r="AF5277">
        <f t="shared" si="168"/>
        <v>6.6413814233023108E-3</v>
      </c>
    </row>
    <row r="5278" spans="12:32">
      <c r="L5278" s="165">
        <v>31.881900000000002</v>
      </c>
      <c r="M5278">
        <f t="shared" si="169"/>
        <v>6.8247161436233465E-3</v>
      </c>
      <c r="AE5278" s="165">
        <v>21.075099999999999</v>
      </c>
      <c r="AF5278">
        <f t="shared" si="168"/>
        <v>6.6413977836328577E-3</v>
      </c>
    </row>
    <row r="5279" spans="12:32">
      <c r="L5279" s="165">
        <v>39.760199999999998</v>
      </c>
      <c r="M5279">
        <f t="shared" si="169"/>
        <v>6.8127538661557196E-3</v>
      </c>
      <c r="AE5279" s="166">
        <v>21.075099999999999</v>
      </c>
      <c r="AF5279">
        <f t="shared" si="168"/>
        <v>6.6413977836328577E-3</v>
      </c>
    </row>
    <row r="5280" spans="12:32">
      <c r="L5280" s="165">
        <v>16.4786</v>
      </c>
      <c r="M5280">
        <f t="shared" si="169"/>
        <v>6.4970648558283738E-3</v>
      </c>
      <c r="AE5280" s="165">
        <v>21.081600000000002</v>
      </c>
      <c r="AF5280">
        <f t="shared" si="168"/>
        <v>6.641574978147078E-3</v>
      </c>
    </row>
    <row r="5281" spans="12:32">
      <c r="L5281" s="165">
        <v>30.7014</v>
      </c>
      <c r="M5281">
        <f t="shared" si="169"/>
        <v>6.8158049959275539E-3</v>
      </c>
      <c r="AE5281" s="165">
        <v>21.082599999999999</v>
      </c>
      <c r="AF5281">
        <f t="shared" si="168"/>
        <v>6.6416022319507545E-3</v>
      </c>
    </row>
    <row r="5282" spans="12:32">
      <c r="L5282" s="165">
        <v>22.220600000000001</v>
      </c>
      <c r="M5282">
        <f t="shared" si="169"/>
        <v>6.671420441625899E-3</v>
      </c>
      <c r="AE5282" s="165">
        <v>21.083400000000001</v>
      </c>
      <c r="AF5282">
        <f t="shared" si="168"/>
        <v>6.6416240336706128E-3</v>
      </c>
    </row>
    <row r="5283" spans="12:32">
      <c r="L5283" s="165">
        <v>15.4123</v>
      </c>
      <c r="M5283">
        <f t="shared" si="169"/>
        <v>6.4583074013339773E-3</v>
      </c>
      <c r="AE5283" s="165">
        <v>21.089700000000001</v>
      </c>
      <c r="AF5283">
        <f t="shared" si="168"/>
        <v>6.6417956811147634E-3</v>
      </c>
    </row>
    <row r="5284" spans="12:32">
      <c r="L5284" s="165">
        <v>26.113700000000001</v>
      </c>
      <c r="M5284">
        <f t="shared" si="169"/>
        <v>6.7549992296199977E-3</v>
      </c>
      <c r="AE5284" s="165">
        <v>21.091799999999999</v>
      </c>
      <c r="AF5284">
        <f t="shared" si="168"/>
        <v>6.6418528807205028E-3</v>
      </c>
    </row>
    <row r="5285" spans="12:32">
      <c r="L5285" s="165">
        <v>21.060500000000001</v>
      </c>
      <c r="M5285">
        <f t="shared" si="169"/>
        <v>6.640999494481852E-3</v>
      </c>
      <c r="AE5285" s="165">
        <v>21.097799999999999</v>
      </c>
      <c r="AF5285">
        <f t="shared" si="168"/>
        <v>6.6420162635053414E-3</v>
      </c>
    </row>
    <row r="5286" spans="12:32">
      <c r="L5286" s="165">
        <v>35.073399999999999</v>
      </c>
      <c r="M5286">
        <f t="shared" si="169"/>
        <v>6.8348553103095844E-3</v>
      </c>
      <c r="AE5286" s="165">
        <v>21.102900000000002</v>
      </c>
      <c r="AF5286">
        <f t="shared" si="168"/>
        <v>6.6421550868487403E-3</v>
      </c>
    </row>
    <row r="5287" spans="12:32">
      <c r="L5287" s="165">
        <v>52.971600000000002</v>
      </c>
      <c r="M5287">
        <f t="shared" si="169"/>
        <v>6.5205813025419465E-3</v>
      </c>
      <c r="AE5287" s="165">
        <v>21.110399999999998</v>
      </c>
      <c r="AF5287">
        <f t="shared" si="168"/>
        <v>6.6423591519734048E-3</v>
      </c>
    </row>
    <row r="5288" spans="12:32">
      <c r="L5288" s="165">
        <v>24.4651</v>
      </c>
      <c r="M5288">
        <f t="shared" si="169"/>
        <v>6.7231293296986022E-3</v>
      </c>
      <c r="AE5288" s="165">
        <v>21.120799999999999</v>
      </c>
      <c r="AF5288">
        <f t="shared" si="168"/>
        <v>6.6426419511711153E-3</v>
      </c>
    </row>
    <row r="5289" spans="12:32">
      <c r="L5289" s="165">
        <v>31.978400000000001</v>
      </c>
      <c r="M5289">
        <f t="shared" si="169"/>
        <v>6.8253216611115115E-3</v>
      </c>
      <c r="AE5289" s="165">
        <v>21.120899999999999</v>
      </c>
      <c r="AF5289">
        <f t="shared" si="168"/>
        <v>6.6426446694289902E-3</v>
      </c>
    </row>
    <row r="5290" spans="12:32">
      <c r="L5290" s="165">
        <v>44.123100000000001</v>
      </c>
      <c r="M5290">
        <f t="shared" si="169"/>
        <v>6.7530000347665485E-3</v>
      </c>
      <c r="AE5290" s="166">
        <v>21.121500000000001</v>
      </c>
      <c r="AF5290">
        <f t="shared" si="168"/>
        <v>6.6426609785901567E-3</v>
      </c>
    </row>
    <row r="5291" spans="12:32">
      <c r="L5291" s="165">
        <v>30.324400000000001</v>
      </c>
      <c r="M5291">
        <f t="shared" si="169"/>
        <v>6.8123745404623749E-3</v>
      </c>
      <c r="AE5291" s="166">
        <v>21.128</v>
      </c>
      <c r="AF5291">
        <f t="shared" si="168"/>
        <v>6.6428376187442481E-3</v>
      </c>
    </row>
    <row r="5292" spans="12:32">
      <c r="L5292" s="165">
        <v>28.795500000000001</v>
      </c>
      <c r="M5292">
        <f t="shared" si="169"/>
        <v>6.7955734887653798E-3</v>
      </c>
      <c r="AE5292" s="165">
        <v>21.136900000000001</v>
      </c>
      <c r="AF5292">
        <f t="shared" si="168"/>
        <v>6.6430793538719045E-3</v>
      </c>
    </row>
    <row r="5293" spans="12:32">
      <c r="L5293" s="165">
        <v>19.430299999999999</v>
      </c>
      <c r="M5293">
        <f t="shared" si="169"/>
        <v>6.5940820196848477E-3</v>
      </c>
      <c r="AE5293" s="166">
        <v>21.141200000000001</v>
      </c>
      <c r="AF5293">
        <f t="shared" si="168"/>
        <v>6.6431960950613864E-3</v>
      </c>
    </row>
    <row r="5294" spans="12:32">
      <c r="L5294" s="165">
        <v>43.226999999999997</v>
      </c>
      <c r="M5294">
        <f t="shared" si="169"/>
        <v>6.7683151531897877E-3</v>
      </c>
      <c r="AE5294" s="165">
        <v>21.1417</v>
      </c>
      <c r="AF5294">
        <f t="shared" si="168"/>
        <v>6.6432096674115442E-3</v>
      </c>
    </row>
    <row r="5295" spans="12:32">
      <c r="L5295" s="165">
        <v>54.153300000000002</v>
      </c>
      <c r="M5295">
        <f t="shared" si="169"/>
        <v>6.4788739863242814E-3</v>
      </c>
      <c r="AE5295" s="165">
        <v>21.142399999999999</v>
      </c>
      <c r="AF5295">
        <f t="shared" si="168"/>
        <v>6.643228667929383E-3</v>
      </c>
    </row>
    <row r="5296" spans="12:32">
      <c r="L5296" s="165">
        <v>33.189700000000002</v>
      </c>
      <c r="M5296">
        <f t="shared" si="169"/>
        <v>6.8313384958787107E-3</v>
      </c>
      <c r="AE5296" s="166">
        <v>21.142399999999999</v>
      </c>
      <c r="AF5296">
        <f t="shared" si="168"/>
        <v>6.643228667929383E-3</v>
      </c>
    </row>
    <row r="5297" spans="12:32">
      <c r="L5297" s="165">
        <v>16.7058</v>
      </c>
      <c r="M5297">
        <f t="shared" si="169"/>
        <v>6.5050724721060771E-3</v>
      </c>
      <c r="AE5297" s="165">
        <v>21.143699999999999</v>
      </c>
      <c r="AF5297">
        <f t="shared" si="168"/>
        <v>6.6432639522146291E-3</v>
      </c>
    </row>
    <row r="5298" spans="12:32">
      <c r="L5298" s="165">
        <v>33.040999999999997</v>
      </c>
      <c r="M5298">
        <f t="shared" si="169"/>
        <v>6.8307579789740362E-3</v>
      </c>
      <c r="AE5298" s="165">
        <v>21.148900000000001</v>
      </c>
      <c r="AF5298">
        <f t="shared" si="168"/>
        <v>6.6434050582750964E-3</v>
      </c>
    </row>
    <row r="5299" spans="12:32">
      <c r="L5299" s="165">
        <v>30.279199999999999</v>
      </c>
      <c r="M5299">
        <f t="shared" si="169"/>
        <v>6.811944287532192E-3</v>
      </c>
      <c r="AE5299" s="165">
        <v>21.154699999999998</v>
      </c>
      <c r="AF5299">
        <f t="shared" si="168"/>
        <v>6.6435623871342201E-3</v>
      </c>
    </row>
    <row r="5300" spans="12:32">
      <c r="L5300" s="165"/>
      <c r="M5300">
        <f t="shared" si="169"/>
        <v>5.7065367181851909E-3</v>
      </c>
      <c r="AE5300" s="165">
        <v>21.159600000000001</v>
      </c>
      <c r="AF5300">
        <f t="shared" si="168"/>
        <v>6.6436952546771472E-3</v>
      </c>
    </row>
    <row r="5301" spans="12:32">
      <c r="L5301" s="165"/>
      <c r="M5301">
        <f t="shared" si="169"/>
        <v>5.7065367181851909E-3</v>
      </c>
      <c r="AE5301" s="178">
        <v>21.159700000000001</v>
      </c>
      <c r="AF5301">
        <f t="shared" si="168"/>
        <v>6.6436979657998087E-3</v>
      </c>
    </row>
    <row r="5302" spans="12:32">
      <c r="L5302" s="165"/>
      <c r="M5302">
        <f t="shared" si="169"/>
        <v>5.7065367181851909E-3</v>
      </c>
      <c r="AE5302" s="165">
        <v>21.164200000000001</v>
      </c>
      <c r="AF5302">
        <f t="shared" si="168"/>
        <v>6.6438199472811307E-3</v>
      </c>
    </row>
    <row r="5303" spans="12:32">
      <c r="L5303" s="165"/>
      <c r="M5303">
        <f t="shared" si="169"/>
        <v>5.7065367181851909E-3</v>
      </c>
      <c r="AE5303" s="165">
        <v>21.1648</v>
      </c>
      <c r="AF5303">
        <f t="shared" si="168"/>
        <v>6.6438362086641998E-3</v>
      </c>
    </row>
    <row r="5304" spans="12:32">
      <c r="L5304" s="165"/>
      <c r="M5304">
        <f t="shared" si="169"/>
        <v>5.7065367181851909E-3</v>
      </c>
      <c r="AE5304" s="165">
        <v>21.166799999999999</v>
      </c>
      <c r="AF5304">
        <f t="shared" si="168"/>
        <v>6.6438904084915743E-3</v>
      </c>
    </row>
    <row r="5305" spans="12:32">
      <c r="L5305" s="165"/>
      <c r="M5305">
        <f t="shared" si="169"/>
        <v>5.7065367181851909E-3</v>
      </c>
      <c r="AE5305" s="165">
        <v>21.1721</v>
      </c>
      <c r="AF5305">
        <f t="shared" si="168"/>
        <v>6.6440340024466575E-3</v>
      </c>
    </row>
    <row r="5306" spans="12:32">
      <c r="L5306" s="165"/>
      <c r="M5306">
        <f t="shared" si="169"/>
        <v>5.7065367181851909E-3</v>
      </c>
      <c r="AE5306" s="166">
        <v>21.172499999999999</v>
      </c>
      <c r="AF5306">
        <f t="shared" si="168"/>
        <v>6.6440448376290503E-3</v>
      </c>
    </row>
    <row r="5307" spans="12:32">
      <c r="L5307" s="165"/>
      <c r="M5307">
        <f t="shared" si="169"/>
        <v>5.7065367181851909E-3</v>
      </c>
      <c r="AE5307" s="165">
        <v>21.174700000000001</v>
      </c>
      <c r="AF5307">
        <f t="shared" si="168"/>
        <v>6.6441044258705468E-3</v>
      </c>
    </row>
    <row r="5308" spans="12:32">
      <c r="L5308" s="165"/>
      <c r="M5308">
        <f t="shared" si="169"/>
        <v>5.7065367181851909E-3</v>
      </c>
      <c r="AE5308" s="166">
        <v>21.183900000000001</v>
      </c>
      <c r="AF5308">
        <f t="shared" si="168"/>
        <v>6.6443535165813354E-3</v>
      </c>
    </row>
    <row r="5309" spans="12:32">
      <c r="L5309" s="165"/>
      <c r="M5309">
        <f t="shared" si="169"/>
        <v>5.7065367181851909E-3</v>
      </c>
      <c r="AE5309" s="165">
        <v>21.195599999999999</v>
      </c>
      <c r="AF5309">
        <f t="shared" si="168"/>
        <v>6.6446700700158899E-3</v>
      </c>
    </row>
    <row r="5310" spans="12:32">
      <c r="L5310" s="165"/>
      <c r="M5310">
        <f t="shared" si="169"/>
        <v>5.7065367181851909E-3</v>
      </c>
      <c r="AE5310" s="165">
        <v>21.195599999999999</v>
      </c>
      <c r="AF5310">
        <f t="shared" si="168"/>
        <v>6.6446700700158899E-3</v>
      </c>
    </row>
    <row r="5311" spans="12:32">
      <c r="L5311" s="165"/>
      <c r="M5311">
        <f t="shared" si="169"/>
        <v>5.7065367181851909E-3</v>
      </c>
      <c r="AE5311" s="165">
        <v>21.197099999999999</v>
      </c>
      <c r="AF5311">
        <f t="shared" si="168"/>
        <v>6.6447106355716785E-3</v>
      </c>
    </row>
    <row r="5312" spans="12:32">
      <c r="L5312" s="165">
        <v>9.6817700000000002</v>
      </c>
      <c r="M5312">
        <f t="shared" si="169"/>
        <v>6.2182951715442445E-3</v>
      </c>
      <c r="AE5312" s="165">
        <v>21.199300000000001</v>
      </c>
      <c r="AF5312">
        <f t="shared" si="168"/>
        <v>6.6447701242301101E-3</v>
      </c>
    </row>
    <row r="5313" spans="12:32">
      <c r="L5313" s="165">
        <v>25.763200000000001</v>
      </c>
      <c r="M5313">
        <f t="shared" si="169"/>
        <v>6.7486615374727525E-3</v>
      </c>
      <c r="AE5313" s="165">
        <v>21.2028</v>
      </c>
      <c r="AF5313">
        <f t="shared" si="168"/>
        <v>6.6448647469199715E-3</v>
      </c>
    </row>
    <row r="5314" spans="12:32">
      <c r="L5314" s="165">
        <v>14.0002</v>
      </c>
      <c r="M5314">
        <f t="shared" si="169"/>
        <v>6.4040464258247505E-3</v>
      </c>
      <c r="AE5314" s="165">
        <v>21.206600000000002</v>
      </c>
      <c r="AF5314">
        <f t="shared" si="168"/>
        <v>6.6449674545992158E-3</v>
      </c>
    </row>
    <row r="5315" spans="12:32">
      <c r="L5315" s="165">
        <v>16.971</v>
      </c>
      <c r="M5315">
        <f t="shared" si="169"/>
        <v>6.5143070293144055E-3</v>
      </c>
      <c r="AE5315" s="165">
        <v>21.209800000000001</v>
      </c>
      <c r="AF5315">
        <f t="shared" si="168"/>
        <v>6.6450539246626396E-3</v>
      </c>
    </row>
    <row r="5316" spans="12:32">
      <c r="L5316" s="165">
        <v>6.7472799999999999</v>
      </c>
      <c r="M5316">
        <f t="shared" si="169"/>
        <v>6.0761472092071807E-3</v>
      </c>
      <c r="AE5316" s="166">
        <v>21.218499999999999</v>
      </c>
      <c r="AF5316">
        <f t="shared" si="168"/>
        <v>6.6452889198666864E-3</v>
      </c>
    </row>
    <row r="5317" spans="12:32">
      <c r="L5317" s="165">
        <v>21.6677</v>
      </c>
      <c r="M5317">
        <f t="shared" si="169"/>
        <v>6.6572325695166785E-3</v>
      </c>
      <c r="AE5317" s="165">
        <v>21.222000000000001</v>
      </c>
      <c r="AF5317">
        <f t="shared" ref="AF5317:AF5380" si="170">NORMDIST(AE5317,$N$9,$O$9,FALSE)</f>
        <v>6.6453834188668756E-3</v>
      </c>
    </row>
    <row r="5318" spans="12:32">
      <c r="L5318" s="165">
        <v>22.197199999999999</v>
      </c>
      <c r="M5318">
        <f t="shared" si="169"/>
        <v>6.6708314961733094E-3</v>
      </c>
      <c r="AE5318" s="165">
        <v>21.224799999999998</v>
      </c>
      <c r="AF5318">
        <f t="shared" si="170"/>
        <v>6.6454590018304718E-3</v>
      </c>
    </row>
    <row r="5319" spans="12:32">
      <c r="L5319" s="165">
        <v>16.7819</v>
      </c>
      <c r="M5319">
        <f t="shared" si="169"/>
        <v>6.5077347622041568E-3</v>
      </c>
      <c r="AE5319" s="165">
        <v>21.229399999999998</v>
      </c>
      <c r="AF5319">
        <f t="shared" si="170"/>
        <v>6.6455831425088806E-3</v>
      </c>
    </row>
    <row r="5320" spans="12:32">
      <c r="L5320" s="165">
        <v>23.377300000000002</v>
      </c>
      <c r="M5320">
        <f t="shared" si="169"/>
        <v>6.6992556723231888E-3</v>
      </c>
      <c r="AE5320" s="165">
        <v>21.230599999999999</v>
      </c>
      <c r="AF5320">
        <f t="shared" si="170"/>
        <v>6.6456155206268954E-3</v>
      </c>
    </row>
    <row r="5321" spans="12:32">
      <c r="L5321" s="165">
        <v>31.433599999999998</v>
      </c>
      <c r="M5321">
        <f t="shared" ref="M5321:M5384" si="171">NORMDIST(L5321,$N$9,$O$9,FALSE)</f>
        <v>6.8216593397048006E-3</v>
      </c>
      <c r="AE5321" s="165">
        <v>21.232500000000002</v>
      </c>
      <c r="AF5321">
        <f t="shared" si="170"/>
        <v>6.6456667805584041E-3</v>
      </c>
    </row>
    <row r="5322" spans="12:32">
      <c r="L5322" s="165">
        <v>41.0214</v>
      </c>
      <c r="M5322">
        <f t="shared" si="171"/>
        <v>6.7993288929641812E-3</v>
      </c>
      <c r="AE5322" s="165">
        <v>21.238499999999998</v>
      </c>
      <c r="AF5322">
        <f t="shared" si="170"/>
        <v>6.6458286103907964E-3</v>
      </c>
    </row>
    <row r="5323" spans="12:32">
      <c r="L5323" s="165">
        <v>18.183</v>
      </c>
      <c r="M5323">
        <f t="shared" si="171"/>
        <v>6.5549547773064397E-3</v>
      </c>
      <c r="AE5323" s="166">
        <v>21.2392</v>
      </c>
      <c r="AF5323">
        <f t="shared" si="170"/>
        <v>6.6458474862202271E-3</v>
      </c>
    </row>
    <row r="5324" spans="12:32">
      <c r="L5324" s="165">
        <v>14.741300000000001</v>
      </c>
      <c r="M5324">
        <f t="shared" si="171"/>
        <v>6.4329361089619707E-3</v>
      </c>
      <c r="AE5324" s="165">
        <v>21.246500000000001</v>
      </c>
      <c r="AF5324">
        <f t="shared" si="170"/>
        <v>6.646044280388683E-3</v>
      </c>
    </row>
    <row r="5325" spans="12:32">
      <c r="L5325" s="165">
        <v>32.782699999999998</v>
      </c>
      <c r="M5325">
        <f t="shared" si="171"/>
        <v>6.8296443338913817E-3</v>
      </c>
      <c r="AE5325" s="166">
        <v>21.247699999999998</v>
      </c>
      <c r="AF5325">
        <f t="shared" si="170"/>
        <v>6.6460766207238195E-3</v>
      </c>
    </row>
    <row r="5326" spans="12:32">
      <c r="L5326" s="165">
        <v>17.960999999999999</v>
      </c>
      <c r="M5326">
        <f t="shared" si="171"/>
        <v>6.5477016628575132E-3</v>
      </c>
      <c r="AE5326" s="165">
        <v>21.253299999999999</v>
      </c>
      <c r="AF5326">
        <f t="shared" si="170"/>
        <v>6.6462275072252872E-3</v>
      </c>
    </row>
    <row r="5327" spans="12:32">
      <c r="L5327" s="165">
        <v>45.460599999999999</v>
      </c>
      <c r="M5327">
        <f t="shared" si="171"/>
        <v>6.7272553233194568E-3</v>
      </c>
      <c r="AE5327" s="178">
        <v>21.254799999999999</v>
      </c>
      <c r="AF5327">
        <f t="shared" si="170"/>
        <v>6.646267913446041E-3</v>
      </c>
    </row>
    <row r="5328" spans="12:32">
      <c r="L5328" s="165">
        <v>19.596599999999999</v>
      </c>
      <c r="M5328">
        <f t="shared" si="171"/>
        <v>6.5990887146303067E-3</v>
      </c>
      <c r="AE5328" s="165">
        <v>21.255800000000001</v>
      </c>
      <c r="AF5328">
        <f t="shared" si="170"/>
        <v>6.6462948486244846E-3</v>
      </c>
    </row>
    <row r="5329" spans="12:32">
      <c r="L5329" s="165">
        <v>19.442</v>
      </c>
      <c r="M5329">
        <f t="shared" si="171"/>
        <v>6.594435890931098E-3</v>
      </c>
      <c r="AE5329" s="165">
        <v>21.2563</v>
      </c>
      <c r="AF5329">
        <f t="shared" si="170"/>
        <v>6.6463083155230826E-3</v>
      </c>
    </row>
    <row r="5330" spans="12:32">
      <c r="L5330" s="165">
        <v>10.743</v>
      </c>
      <c r="M5330">
        <f t="shared" si="171"/>
        <v>6.2666152963886017E-3</v>
      </c>
      <c r="AE5330" s="166">
        <v>21.259</v>
      </c>
      <c r="AF5330">
        <f t="shared" si="170"/>
        <v>6.6463810288193547E-3</v>
      </c>
    </row>
    <row r="5331" spans="12:32">
      <c r="L5331" s="165">
        <v>18.917100000000001</v>
      </c>
      <c r="M5331">
        <f t="shared" si="171"/>
        <v>6.5783186743862011E-3</v>
      </c>
      <c r="AE5331" s="165">
        <v>21.2592</v>
      </c>
      <c r="AF5331">
        <f t="shared" si="170"/>
        <v>6.6463864144553483E-3</v>
      </c>
    </row>
    <row r="5332" spans="12:32">
      <c r="L5332" s="165">
        <v>29.043700000000001</v>
      </c>
      <c r="M5332">
        <f t="shared" si="171"/>
        <v>6.7986152860623041E-3</v>
      </c>
      <c r="AE5332" s="165">
        <v>21.2593</v>
      </c>
      <c r="AF5332">
        <f t="shared" si="170"/>
        <v>6.6463891072457175E-3</v>
      </c>
    </row>
    <row r="5333" spans="12:32">
      <c r="L5333" s="165">
        <v>19.340399999999999</v>
      </c>
      <c r="M5333">
        <f t="shared" si="171"/>
        <v>6.5913547555485758E-3</v>
      </c>
      <c r="AE5333" s="165">
        <v>21.267299999999999</v>
      </c>
      <c r="AF5333">
        <f t="shared" si="170"/>
        <v>6.6466044708005309E-3</v>
      </c>
    </row>
    <row r="5334" spans="12:32">
      <c r="L5334" s="165">
        <v>16.791699999999999</v>
      </c>
      <c r="M5334">
        <f t="shared" si="171"/>
        <v>6.5080768815323547E-3</v>
      </c>
      <c r="AE5334" s="165">
        <v>21.267700000000001</v>
      </c>
      <c r="AF5334">
        <f t="shared" si="170"/>
        <v>6.6466152358839112E-3</v>
      </c>
    </row>
    <row r="5335" spans="12:32">
      <c r="L5335" s="165">
        <v>27.4422</v>
      </c>
      <c r="M5335">
        <f t="shared" si="171"/>
        <v>6.7768562504443271E-3</v>
      </c>
      <c r="AE5335" s="165">
        <v>21.270199999999999</v>
      </c>
      <c r="AF5335">
        <f t="shared" si="170"/>
        <v>6.6466825109779137E-3</v>
      </c>
    </row>
    <row r="5336" spans="12:32">
      <c r="L5336" s="165">
        <v>14.2338</v>
      </c>
      <c r="M5336">
        <f t="shared" si="171"/>
        <v>6.4132502111703881E-3</v>
      </c>
      <c r="AE5336" s="178">
        <v>21.2715</v>
      </c>
      <c r="AF5336">
        <f t="shared" si="170"/>
        <v>6.6467174894770586E-3</v>
      </c>
    </row>
    <row r="5337" spans="12:32">
      <c r="L5337" s="165">
        <v>21.255800000000001</v>
      </c>
      <c r="M5337">
        <f t="shared" si="171"/>
        <v>6.6462948486244846E-3</v>
      </c>
      <c r="AE5337" s="165">
        <v>21.2852</v>
      </c>
      <c r="AF5337">
        <f t="shared" si="170"/>
        <v>6.6470859197657189E-3</v>
      </c>
    </row>
    <row r="5338" spans="12:32">
      <c r="L5338" s="165">
        <v>22.559000000000001</v>
      </c>
      <c r="M5338">
        <f t="shared" si="171"/>
        <v>6.6798232880625379E-3</v>
      </c>
      <c r="AE5338" s="165">
        <v>21.286899999999999</v>
      </c>
      <c r="AF5338">
        <f t="shared" si="170"/>
        <v>6.6471316132775534E-3</v>
      </c>
    </row>
    <row r="5339" spans="12:32">
      <c r="L5339" s="165">
        <v>16.649999999999999</v>
      </c>
      <c r="M5339">
        <f t="shared" si="171"/>
        <v>6.503114026975094E-3</v>
      </c>
      <c r="AE5339" s="165">
        <v>21.289000000000001</v>
      </c>
      <c r="AF5339">
        <f t="shared" si="170"/>
        <v>6.6471880508527656E-3</v>
      </c>
    </row>
    <row r="5340" spans="12:32">
      <c r="L5340" s="165">
        <v>87.413399999999996</v>
      </c>
      <c r="M5340">
        <f t="shared" si="171"/>
        <v>4.5714029989713471E-3</v>
      </c>
      <c r="AE5340" s="165">
        <v>21.289899999999999</v>
      </c>
      <c r="AF5340">
        <f t="shared" si="170"/>
        <v>6.6472122358977115E-3</v>
      </c>
    </row>
    <row r="5341" spans="12:32">
      <c r="L5341" s="165">
        <v>11.6701</v>
      </c>
      <c r="M5341">
        <f t="shared" si="171"/>
        <v>6.3074287684386204E-3</v>
      </c>
      <c r="AE5341" s="178">
        <v>21.290199999999999</v>
      </c>
      <c r="AF5341">
        <f t="shared" si="170"/>
        <v>6.6472202972477183E-3</v>
      </c>
    </row>
    <row r="5342" spans="12:32">
      <c r="L5342" s="165">
        <v>18.891400000000001</v>
      </c>
      <c r="M5342">
        <f t="shared" si="171"/>
        <v>6.5775169006171636E-3</v>
      </c>
      <c r="AE5342" s="165">
        <v>21.2956</v>
      </c>
      <c r="AF5342">
        <f t="shared" si="170"/>
        <v>6.6473653731915694E-3</v>
      </c>
    </row>
    <row r="5343" spans="12:32">
      <c r="L5343" s="165">
        <v>41.683599999999998</v>
      </c>
      <c r="M5343">
        <f t="shared" si="171"/>
        <v>6.791021101821026E-3</v>
      </c>
      <c r="AE5343" s="165">
        <v>21.296700000000001</v>
      </c>
      <c r="AF5343">
        <f t="shared" si="170"/>
        <v>6.6473949191114823E-3</v>
      </c>
    </row>
    <row r="5344" spans="12:32">
      <c r="L5344" s="165">
        <v>21.889299999999999</v>
      </c>
      <c r="M5344">
        <f t="shared" si="171"/>
        <v>6.6629871727890448E-3</v>
      </c>
      <c r="AE5344" s="165">
        <v>21.300899999999999</v>
      </c>
      <c r="AF5344">
        <f t="shared" si="170"/>
        <v>6.6475077102970325E-3</v>
      </c>
    </row>
    <row r="5345" spans="12:32">
      <c r="L5345" s="165">
        <v>13.4308</v>
      </c>
      <c r="M5345">
        <f t="shared" si="171"/>
        <v>6.3812392832702531E-3</v>
      </c>
      <c r="AE5345" s="165">
        <v>21.302099999999999</v>
      </c>
      <c r="AF5345">
        <f t="shared" si="170"/>
        <v>6.6475399303797065E-3</v>
      </c>
    </row>
    <row r="5346" spans="12:32">
      <c r="L5346" s="165">
        <v>12.4643</v>
      </c>
      <c r="M5346">
        <f t="shared" si="171"/>
        <v>6.3413305544922577E-3</v>
      </c>
      <c r="AE5346" s="165">
        <v>21.302299999999999</v>
      </c>
      <c r="AF5346">
        <f t="shared" si="170"/>
        <v>6.6475453001355019E-3</v>
      </c>
    </row>
    <row r="5347" spans="12:32">
      <c r="L5347" s="165">
        <v>10.7121</v>
      </c>
      <c r="M5347">
        <f t="shared" si="171"/>
        <v>6.2652323324092901E-3</v>
      </c>
      <c r="AE5347" s="165">
        <v>21.3096</v>
      </c>
      <c r="AF5347">
        <f t="shared" si="170"/>
        <v>6.6477412457751619E-3</v>
      </c>
    </row>
    <row r="5348" spans="12:32">
      <c r="L5348" s="165">
        <v>21.926500000000001</v>
      </c>
      <c r="M5348">
        <f t="shared" si="171"/>
        <v>6.6639442701563849E-3</v>
      </c>
      <c r="AE5348" s="165">
        <v>21.311199999999999</v>
      </c>
      <c r="AF5348">
        <f t="shared" si="170"/>
        <v>6.6477841796433821E-3</v>
      </c>
    </row>
    <row r="5349" spans="12:32">
      <c r="L5349" s="165">
        <v>10.9077</v>
      </c>
      <c r="M5349">
        <f t="shared" si="171"/>
        <v>6.2739621173022011E-3</v>
      </c>
      <c r="AE5349" s="166">
        <v>21.313099999999999</v>
      </c>
      <c r="AF5349">
        <f t="shared" si="170"/>
        <v>6.6478351574840453E-3</v>
      </c>
    </row>
    <row r="5350" spans="12:32">
      <c r="L5350" s="165">
        <v>12.625</v>
      </c>
      <c r="M5350">
        <f t="shared" si="171"/>
        <v>6.3480694781310049E-3</v>
      </c>
      <c r="AE5350" s="165">
        <v>21.316099999999999</v>
      </c>
      <c r="AF5350">
        <f t="shared" si="170"/>
        <v>6.6479156352652674E-3</v>
      </c>
    </row>
    <row r="5351" spans="12:32">
      <c r="L5351" s="165">
        <v>17.811299999999999</v>
      </c>
      <c r="M5351">
        <f t="shared" si="171"/>
        <v>6.5427618124484083E-3</v>
      </c>
      <c r="AE5351" s="165">
        <v>21.316299999999998</v>
      </c>
      <c r="AF5351">
        <f t="shared" si="170"/>
        <v>6.6479209998609057E-3</v>
      </c>
    </row>
    <row r="5352" spans="12:32">
      <c r="L5352" s="165">
        <v>30.426400000000001</v>
      </c>
      <c r="M5352">
        <f t="shared" si="171"/>
        <v>6.813330551765571E-3</v>
      </c>
      <c r="AE5352" s="178">
        <v>21.319600000000001</v>
      </c>
      <c r="AF5352">
        <f t="shared" si="170"/>
        <v>6.6480095050450248E-3</v>
      </c>
    </row>
    <row r="5353" spans="12:32">
      <c r="L5353" s="165">
        <v>14.3904</v>
      </c>
      <c r="M5353">
        <f t="shared" si="171"/>
        <v>6.4193700512273945E-3</v>
      </c>
      <c r="AE5353" s="165">
        <v>21.325900000000001</v>
      </c>
      <c r="AF5353">
        <f t="shared" si="170"/>
        <v>6.6481784137497456E-3</v>
      </c>
    </row>
    <row r="5354" spans="12:32">
      <c r="L5354" s="165">
        <v>10.7684</v>
      </c>
      <c r="M5354">
        <f t="shared" si="171"/>
        <v>6.2677510149157442E-3</v>
      </c>
      <c r="AE5354" s="165">
        <v>21.327400000000001</v>
      </c>
      <c r="AF5354">
        <f t="shared" si="170"/>
        <v>6.6482186193249221E-3</v>
      </c>
    </row>
    <row r="5355" spans="12:32">
      <c r="L5355" s="165">
        <v>32.0715</v>
      </c>
      <c r="M5355">
        <f t="shared" si="171"/>
        <v>6.8258882122089679E-3</v>
      </c>
      <c r="AE5355" s="165">
        <v>21.327999999999999</v>
      </c>
      <c r="AF5355">
        <f t="shared" si="170"/>
        <v>6.6482347003936956E-3</v>
      </c>
    </row>
    <row r="5356" spans="12:32">
      <c r="L5356" s="165">
        <v>23.1556</v>
      </c>
      <c r="M5356">
        <f t="shared" si="171"/>
        <v>6.6941152691721304E-3</v>
      </c>
      <c r="AE5356" s="165">
        <v>21.334700000000002</v>
      </c>
      <c r="AF5356">
        <f t="shared" si="170"/>
        <v>6.6484142272480867E-3</v>
      </c>
    </row>
    <row r="5357" spans="12:32">
      <c r="L5357" s="165">
        <v>40.764699999999998</v>
      </c>
      <c r="M5357">
        <f t="shared" si="171"/>
        <v>6.8023166310325015E-3</v>
      </c>
      <c r="AE5357" s="165">
        <v>21.336400000000001</v>
      </c>
      <c r="AF5357">
        <f t="shared" si="170"/>
        <v>6.6484597656756616E-3</v>
      </c>
    </row>
    <row r="5358" spans="12:32">
      <c r="L5358" s="165">
        <v>26.6935</v>
      </c>
      <c r="M5358">
        <f t="shared" si="171"/>
        <v>6.764960620604556E-3</v>
      </c>
      <c r="AE5358" s="165">
        <v>21.3428</v>
      </c>
      <c r="AF5358">
        <f t="shared" si="170"/>
        <v>6.6486311566762409E-3</v>
      </c>
    </row>
    <row r="5359" spans="12:32">
      <c r="L5359" s="165">
        <v>111.911</v>
      </c>
      <c r="M5359">
        <f t="shared" si="171"/>
        <v>2.8728717433728168E-3</v>
      </c>
      <c r="AE5359" s="165">
        <v>21.3431</v>
      </c>
      <c r="AF5359">
        <f t="shared" si="170"/>
        <v>6.6486391887765305E-3</v>
      </c>
    </row>
    <row r="5360" spans="12:32">
      <c r="L5360" s="165">
        <v>10.509</v>
      </c>
      <c r="M5360">
        <f t="shared" si="171"/>
        <v>6.2561063223654538E-3</v>
      </c>
      <c r="AE5360" s="165">
        <v>21.343800000000002</v>
      </c>
      <c r="AF5360">
        <f t="shared" si="170"/>
        <v>6.6486579296985773E-3</v>
      </c>
    </row>
    <row r="5361" spans="12:32">
      <c r="L5361" s="165">
        <v>16.153099999999998</v>
      </c>
      <c r="M5361">
        <f t="shared" si="171"/>
        <v>6.4854386150732368E-3</v>
      </c>
      <c r="AE5361" s="165">
        <v>21.348500000000001</v>
      </c>
      <c r="AF5361">
        <f t="shared" si="170"/>
        <v>6.6487837382066105E-3</v>
      </c>
    </row>
    <row r="5362" spans="12:32">
      <c r="L5362" s="165">
        <v>10.9015</v>
      </c>
      <c r="M5362">
        <f t="shared" si="171"/>
        <v>6.2736863009411293E-3</v>
      </c>
      <c r="AE5362" s="165">
        <v>21.3489</v>
      </c>
      <c r="AF5362">
        <f t="shared" si="170"/>
        <v>6.6487944434330112E-3</v>
      </c>
    </row>
    <row r="5363" spans="12:32">
      <c r="L5363" s="165">
        <v>16.122699999999998</v>
      </c>
      <c r="M5363">
        <f t="shared" si="171"/>
        <v>6.4843435515546805E-3</v>
      </c>
      <c r="AE5363" s="165">
        <v>21.3491</v>
      </c>
      <c r="AF5363">
        <f t="shared" si="170"/>
        <v>6.6487997959355808E-3</v>
      </c>
    </row>
    <row r="5364" spans="12:32">
      <c r="L5364" s="165">
        <v>12.9514</v>
      </c>
      <c r="M5364">
        <f t="shared" si="171"/>
        <v>6.3616306125627211E-3</v>
      </c>
      <c r="AE5364" s="165">
        <v>21.3504</v>
      </c>
      <c r="AF5364">
        <f t="shared" si="170"/>
        <v>6.6488345854045401E-3</v>
      </c>
    </row>
    <row r="5365" spans="12:32">
      <c r="L5365" s="165">
        <v>18.762799999999999</v>
      </c>
      <c r="M5365">
        <f t="shared" si="171"/>
        <v>6.5734872366176138E-3</v>
      </c>
      <c r="AE5365" s="165">
        <v>21.351400000000002</v>
      </c>
      <c r="AF5365">
        <f t="shared" si="170"/>
        <v>6.6488613444140613E-3</v>
      </c>
    </row>
    <row r="5366" spans="12:32">
      <c r="L5366" s="165">
        <v>14.7944</v>
      </c>
      <c r="M5366">
        <f t="shared" si="171"/>
        <v>6.4349712311745815E-3</v>
      </c>
      <c r="AE5366" s="165">
        <v>21.355599999999999</v>
      </c>
      <c r="AF5366">
        <f t="shared" si="170"/>
        <v>6.6489737121185003E-3</v>
      </c>
    </row>
    <row r="5367" spans="12:32">
      <c r="L5367" s="165">
        <v>11.219799999999999</v>
      </c>
      <c r="M5367">
        <f t="shared" si="171"/>
        <v>6.2877703646705288E-3</v>
      </c>
      <c r="AE5367" s="165">
        <v>21.356200000000001</v>
      </c>
      <c r="AF5367">
        <f t="shared" si="170"/>
        <v>6.6489897619924042E-3</v>
      </c>
    </row>
    <row r="5368" spans="12:32">
      <c r="L5368" s="165">
        <v>19.8718</v>
      </c>
      <c r="M5368">
        <f t="shared" si="171"/>
        <v>6.6072645303975903E-3</v>
      </c>
      <c r="AE5368" s="165">
        <v>21.3582</v>
      </c>
      <c r="AF5368">
        <f t="shared" si="170"/>
        <v>6.6490432567776498E-3</v>
      </c>
    </row>
    <row r="5369" spans="12:32">
      <c r="L5369" s="165">
        <v>95.394199999999998</v>
      </c>
      <c r="M5369">
        <f t="shared" si="171"/>
        <v>4.0061825697594441E-3</v>
      </c>
      <c r="AE5369" s="165">
        <v>21.360499999999998</v>
      </c>
      <c r="AF5369">
        <f t="shared" si="170"/>
        <v>6.6491047666618541E-3</v>
      </c>
    </row>
    <row r="5370" spans="12:32">
      <c r="L5370" s="165">
        <v>15.860900000000001</v>
      </c>
      <c r="M5370">
        <f t="shared" si="171"/>
        <v>6.4748479941776141E-3</v>
      </c>
      <c r="AE5370" s="165">
        <v>21.360900000000001</v>
      </c>
      <c r="AF5370">
        <f t="shared" si="170"/>
        <v>6.6491154630372125E-3</v>
      </c>
    </row>
    <row r="5371" spans="12:32">
      <c r="L5371" s="165">
        <v>13.222200000000001</v>
      </c>
      <c r="M5371">
        <f t="shared" si="171"/>
        <v>6.3727524314756232E-3</v>
      </c>
      <c r="AE5371" s="165">
        <v>21.361499999999999</v>
      </c>
      <c r="AF5371">
        <f t="shared" si="170"/>
        <v>6.6491315070470172E-3</v>
      </c>
    </row>
    <row r="5372" spans="12:32">
      <c r="L5372" s="165">
        <v>27.2134</v>
      </c>
      <c r="M5372">
        <f t="shared" si="171"/>
        <v>6.7733370165888986E-3</v>
      </c>
      <c r="AE5372" s="165">
        <v>21.361999999999998</v>
      </c>
      <c r="AF5372">
        <f t="shared" si="170"/>
        <v>6.6491448765480556E-3</v>
      </c>
    </row>
    <row r="5373" spans="12:32">
      <c r="L5373" s="165">
        <v>33.646500000000003</v>
      </c>
      <c r="M5373">
        <f t="shared" si="171"/>
        <v>6.8328447576246525E-3</v>
      </c>
      <c r="AE5373" s="166">
        <v>21.365400000000001</v>
      </c>
      <c r="AF5373">
        <f t="shared" si="170"/>
        <v>6.6492357769283384E-3</v>
      </c>
    </row>
    <row r="5374" spans="12:32">
      <c r="L5374" s="165">
        <v>12.615399999999999</v>
      </c>
      <c r="M5374">
        <f t="shared" si="171"/>
        <v>6.3476680542417065E-3</v>
      </c>
      <c r="AE5374" s="165">
        <v>21.3675</v>
      </c>
      <c r="AF5374">
        <f t="shared" si="170"/>
        <v>6.6492919106305873E-3</v>
      </c>
    </row>
    <row r="5375" spans="12:32">
      <c r="L5375" s="165">
        <v>8.2455800000000004</v>
      </c>
      <c r="M5375">
        <f t="shared" si="171"/>
        <v>6.1502567433614659E-3</v>
      </c>
      <c r="AE5375" s="165">
        <v>21.3705</v>
      </c>
      <c r="AF5375">
        <f t="shared" si="170"/>
        <v>6.6493720875251353E-3</v>
      </c>
    </row>
    <row r="5376" spans="12:32">
      <c r="L5376" s="165">
        <v>25.334499999999998</v>
      </c>
      <c r="M5376">
        <f t="shared" si="171"/>
        <v>6.7405874670410362E-3</v>
      </c>
      <c r="AE5376" s="165">
        <v>21.371300000000002</v>
      </c>
      <c r="AF5376">
        <f t="shared" si="170"/>
        <v>6.6493934652269906E-3</v>
      </c>
    </row>
    <row r="5377" spans="12:32">
      <c r="L5377" s="165">
        <v>13.8268</v>
      </c>
      <c r="M5377">
        <f t="shared" si="171"/>
        <v>6.3971567902689269E-3</v>
      </c>
      <c r="AE5377" s="165">
        <v>21.372599999999998</v>
      </c>
      <c r="AF5377">
        <f t="shared" si="170"/>
        <v>6.6494282014749597E-3</v>
      </c>
    </row>
    <row r="5378" spans="12:32">
      <c r="L5378" s="165">
        <v>16.465900000000001</v>
      </c>
      <c r="M5378">
        <f t="shared" si="171"/>
        <v>6.4966146331172188E-3</v>
      </c>
      <c r="AE5378" s="166">
        <v>21.381799999999998</v>
      </c>
      <c r="AF5378">
        <f t="shared" si="170"/>
        <v>6.6496739381432949E-3</v>
      </c>
    </row>
    <row r="5379" spans="12:32">
      <c r="L5379" s="165">
        <v>17.601299999999998</v>
      </c>
      <c r="M5379">
        <f t="shared" si="171"/>
        <v>6.5357659880808097E-3</v>
      </c>
      <c r="AE5379" s="165">
        <v>21.3827</v>
      </c>
      <c r="AF5379">
        <f t="shared" si="170"/>
        <v>6.6496979692165946E-3</v>
      </c>
    </row>
    <row r="5380" spans="12:32">
      <c r="L5380" s="165">
        <v>21.615500000000001</v>
      </c>
      <c r="M5380">
        <f t="shared" si="171"/>
        <v>6.6558637800580595E-3</v>
      </c>
      <c r="AE5380" s="165">
        <v>21.384599999999999</v>
      </c>
      <c r="AF5380">
        <f t="shared" si="170"/>
        <v>6.6497486965757576E-3</v>
      </c>
    </row>
    <row r="5381" spans="12:32">
      <c r="L5381" s="165">
        <v>15.597</v>
      </c>
      <c r="M5381">
        <f t="shared" si="171"/>
        <v>6.4651587076170764E-3</v>
      </c>
      <c r="AE5381" s="165">
        <v>21.3871</v>
      </c>
      <c r="AF5381">
        <f t="shared" ref="AF5381:AF5444" si="172">NORMDIST(AE5381,$N$9,$O$9,FALSE)</f>
        <v>6.6498154329553286E-3</v>
      </c>
    </row>
    <row r="5382" spans="12:32">
      <c r="L5382" s="165">
        <v>14.0977</v>
      </c>
      <c r="M5382">
        <f t="shared" si="171"/>
        <v>6.4078987751298392E-3</v>
      </c>
      <c r="AE5382" s="165">
        <v>21.388500000000001</v>
      </c>
      <c r="AF5382">
        <f t="shared" si="172"/>
        <v>6.6498528002918384E-3</v>
      </c>
    </row>
    <row r="5383" spans="12:32">
      <c r="L5383" s="165">
        <v>58.083399999999997</v>
      </c>
      <c r="M5383">
        <f t="shared" si="171"/>
        <v>6.3234017938477065E-3</v>
      </c>
      <c r="AE5383" s="165">
        <v>21.390499999999999</v>
      </c>
      <c r="AF5383">
        <f t="shared" si="172"/>
        <v>6.6499061759289803E-3</v>
      </c>
    </row>
    <row r="5384" spans="12:32">
      <c r="L5384" s="165">
        <v>25.4847</v>
      </c>
      <c r="M5384">
        <f t="shared" si="171"/>
        <v>6.7434566095509376E-3</v>
      </c>
      <c r="AE5384" s="165">
        <v>21.399000000000001</v>
      </c>
      <c r="AF5384">
        <f t="shared" si="172"/>
        <v>6.6501329400606799E-3</v>
      </c>
    </row>
    <row r="5385" spans="12:32">
      <c r="L5385" s="165">
        <v>44.520099999999999</v>
      </c>
      <c r="M5385">
        <f t="shared" ref="M5385:M5448" si="173">NORMDIST(L5385,$N$9,$O$9,FALSE)</f>
        <v>6.7457177979872553E-3</v>
      </c>
      <c r="AE5385" s="166">
        <v>21.399000000000001</v>
      </c>
      <c r="AF5385">
        <f t="shared" si="172"/>
        <v>6.6501329400606799E-3</v>
      </c>
    </row>
    <row r="5386" spans="12:32">
      <c r="L5386" s="165">
        <v>22.6844</v>
      </c>
      <c r="M5386">
        <f t="shared" si="173"/>
        <v>6.6828827527323879E-3</v>
      </c>
      <c r="AE5386" s="178">
        <v>21.4072</v>
      </c>
      <c r="AF5386">
        <f t="shared" si="172"/>
        <v>6.6503515744261417E-3</v>
      </c>
    </row>
    <row r="5387" spans="12:32">
      <c r="L5387" s="165">
        <v>11.64</v>
      </c>
      <c r="M5387">
        <f t="shared" si="173"/>
        <v>6.306124506552214E-3</v>
      </c>
      <c r="AE5387" s="165">
        <v>21.407299999999999</v>
      </c>
      <c r="AF5387">
        <f t="shared" si="172"/>
        <v>6.6503542399331678E-3</v>
      </c>
    </row>
    <row r="5388" spans="12:32">
      <c r="L5388" s="165">
        <v>15.8079</v>
      </c>
      <c r="M5388">
        <f t="shared" si="173"/>
        <v>6.4729115132009934E-3</v>
      </c>
      <c r="AE5388" s="165">
        <v>21.4102</v>
      </c>
      <c r="AF5388">
        <f t="shared" si="172"/>
        <v>6.6504315316102949E-3</v>
      </c>
    </row>
    <row r="5389" spans="12:32">
      <c r="L5389" s="165">
        <v>17.4894</v>
      </c>
      <c r="M5389">
        <f t="shared" si="173"/>
        <v>6.532006737662085E-3</v>
      </c>
      <c r="AE5389" s="165">
        <v>21.4131</v>
      </c>
      <c r="AF5389">
        <f t="shared" si="172"/>
        <v>6.6505088077688859E-3</v>
      </c>
    </row>
    <row r="5390" spans="12:32">
      <c r="L5390" s="165">
        <v>250.624</v>
      </c>
      <c r="M5390">
        <f t="shared" si="173"/>
        <v>7.4656288736919693E-6</v>
      </c>
      <c r="AE5390" s="165">
        <v>21.417200000000001</v>
      </c>
      <c r="AF5390">
        <f t="shared" si="172"/>
        <v>6.6506180337885636E-3</v>
      </c>
    </row>
    <row r="5391" spans="12:32">
      <c r="L5391" s="165">
        <v>11.9383</v>
      </c>
      <c r="M5391">
        <f t="shared" si="173"/>
        <v>6.3189878541257093E-3</v>
      </c>
      <c r="AE5391" s="165">
        <v>21.4268</v>
      </c>
      <c r="AF5391">
        <f t="shared" si="172"/>
        <v>6.6508736611606825E-3</v>
      </c>
    </row>
    <row r="5392" spans="12:32">
      <c r="L5392" s="165">
        <v>25.895800000000001</v>
      </c>
      <c r="M5392">
        <f t="shared" si="173"/>
        <v>6.7510871200523719E-3</v>
      </c>
      <c r="AE5392" s="165">
        <v>21.429600000000001</v>
      </c>
      <c r="AF5392">
        <f t="shared" si="172"/>
        <v>6.6509481871049828E-3</v>
      </c>
    </row>
    <row r="5393" spans="12:32">
      <c r="L5393" s="165">
        <v>40.145699999999998</v>
      </c>
      <c r="M5393">
        <f t="shared" si="173"/>
        <v>6.808984895142616E-3</v>
      </c>
      <c r="AE5393" s="166">
        <v>21.431000000000001</v>
      </c>
      <c r="AF5393">
        <f t="shared" si="172"/>
        <v>6.6509854446508213E-3</v>
      </c>
    </row>
    <row r="5394" spans="12:32">
      <c r="L5394" s="165">
        <v>18.781099999999999</v>
      </c>
      <c r="M5394">
        <f t="shared" si="173"/>
        <v>6.5740624614674982E-3</v>
      </c>
      <c r="AE5394" s="165">
        <v>21.437200000000001</v>
      </c>
      <c r="AF5394">
        <f t="shared" si="172"/>
        <v>6.6511503988676331E-3</v>
      </c>
    </row>
    <row r="5395" spans="12:32">
      <c r="L5395" s="165">
        <v>12.651899999999999</v>
      </c>
      <c r="M5395">
        <f t="shared" si="173"/>
        <v>6.3491935216562507E-3</v>
      </c>
      <c r="AE5395" s="165">
        <v>21.4376</v>
      </c>
      <c r="AF5395">
        <f t="shared" si="172"/>
        <v>6.6511610386386817E-3</v>
      </c>
    </row>
    <row r="5396" spans="12:32">
      <c r="L5396" s="165">
        <v>104.648</v>
      </c>
      <c r="M5396">
        <f t="shared" si="173"/>
        <v>3.3581803357851953E-3</v>
      </c>
      <c r="AE5396" s="165">
        <v>21.442900000000002</v>
      </c>
      <c r="AF5396">
        <f t="shared" si="172"/>
        <v>6.6513019877224933E-3</v>
      </c>
    </row>
    <row r="5397" spans="12:32">
      <c r="L5397" s="165">
        <v>33.6783</v>
      </c>
      <c r="M5397">
        <f t="shared" si="173"/>
        <v>6.8329340469105247E-3</v>
      </c>
      <c r="AE5397" s="165">
        <v>21.4438</v>
      </c>
      <c r="AF5397">
        <f t="shared" si="172"/>
        <v>6.6513259173223253E-3</v>
      </c>
    </row>
    <row r="5398" spans="12:32">
      <c r="L5398" s="165">
        <v>75.475300000000004</v>
      </c>
      <c r="M5398">
        <f t="shared" si="173"/>
        <v>5.378158929634648E-3</v>
      </c>
      <c r="AE5398" s="165">
        <v>21.447099999999999</v>
      </c>
      <c r="AF5398">
        <f t="shared" si="172"/>
        <v>6.6514136463953289E-3</v>
      </c>
    </row>
    <row r="5399" spans="12:32">
      <c r="L5399" s="165">
        <v>17.090900000000001</v>
      </c>
      <c r="M5399">
        <f t="shared" si="173"/>
        <v>6.5184422100574733E-3</v>
      </c>
      <c r="AE5399" s="165">
        <v>21.4574</v>
      </c>
      <c r="AF5399">
        <f t="shared" si="172"/>
        <v>6.6516873381369775E-3</v>
      </c>
    </row>
    <row r="5400" spans="12:32">
      <c r="L5400" s="165">
        <v>24.647300000000001</v>
      </c>
      <c r="M5400">
        <f t="shared" si="173"/>
        <v>6.7269078887944953E-3</v>
      </c>
      <c r="AE5400" s="165">
        <v>21.4588</v>
      </c>
      <c r="AF5400">
        <f t="shared" si="172"/>
        <v>6.6517245238353158E-3</v>
      </c>
    </row>
    <row r="5401" spans="12:32">
      <c r="L5401" s="165">
        <v>27.688500000000001</v>
      </c>
      <c r="M5401">
        <f t="shared" si="173"/>
        <v>6.7805302539079111E-3</v>
      </c>
      <c r="AE5401" s="165">
        <v>21.4605</v>
      </c>
      <c r="AF5401">
        <f t="shared" si="172"/>
        <v>6.6517696730324042E-3</v>
      </c>
    </row>
    <row r="5402" spans="12:32">
      <c r="L5402" s="165">
        <v>35.991999999999997</v>
      </c>
      <c r="M5402">
        <f t="shared" si="173"/>
        <v>6.8339886718291384E-3</v>
      </c>
      <c r="AE5402" s="165">
        <v>21.468599999999999</v>
      </c>
      <c r="AF5402">
        <f t="shared" si="172"/>
        <v>6.6519847223916002E-3</v>
      </c>
    </row>
    <row r="5403" spans="12:32">
      <c r="L5403" s="165">
        <v>29.3919</v>
      </c>
      <c r="M5403">
        <f t="shared" si="173"/>
        <v>6.8026775915775621E-3</v>
      </c>
      <c r="AE5403" s="165">
        <v>21.469000000000001</v>
      </c>
      <c r="AF5403">
        <f t="shared" si="172"/>
        <v>6.6519953389739366E-3</v>
      </c>
    </row>
    <row r="5404" spans="12:32">
      <c r="L5404" s="165">
        <v>26.3964</v>
      </c>
      <c r="M5404">
        <f t="shared" si="173"/>
        <v>6.7599377154108301E-3</v>
      </c>
      <c r="AE5404" s="165">
        <v>21.476199999999999</v>
      </c>
      <c r="AF5404">
        <f t="shared" si="172"/>
        <v>6.6521863869316144E-3</v>
      </c>
    </row>
    <row r="5405" spans="12:32">
      <c r="L5405" s="165">
        <v>48.413499999999999</v>
      </c>
      <c r="M5405">
        <f t="shared" si="173"/>
        <v>6.6583721971348406E-3</v>
      </c>
      <c r="AE5405" s="165">
        <v>21.476500000000001</v>
      </c>
      <c r="AF5405">
        <f t="shared" si="172"/>
        <v>6.652194345185632E-3</v>
      </c>
    </row>
    <row r="5406" spans="12:32">
      <c r="L5406" s="165">
        <v>76.521500000000003</v>
      </c>
      <c r="M5406">
        <f t="shared" si="173"/>
        <v>5.3109749981380665E-3</v>
      </c>
      <c r="AE5406" s="165">
        <v>21.476800000000001</v>
      </c>
      <c r="AF5406">
        <f t="shared" si="172"/>
        <v>6.6522023032734422E-3</v>
      </c>
    </row>
    <row r="5407" spans="12:32">
      <c r="L5407" s="165">
        <v>18.562100000000001</v>
      </c>
      <c r="M5407">
        <f t="shared" si="173"/>
        <v>6.5671395629619683E-3</v>
      </c>
      <c r="AE5407" s="165">
        <v>21.476900000000001</v>
      </c>
      <c r="AF5407">
        <f t="shared" si="172"/>
        <v>6.6522049559324418E-3</v>
      </c>
    </row>
    <row r="5408" spans="12:32">
      <c r="L5408" s="165">
        <v>41.370899999999999</v>
      </c>
      <c r="M5408">
        <f t="shared" si="173"/>
        <v>6.7950518765604716E-3</v>
      </c>
      <c r="AE5408" s="165">
        <v>21.478999999999999</v>
      </c>
      <c r="AF5408">
        <f t="shared" si="172"/>
        <v>6.6522606575053584E-3</v>
      </c>
    </row>
    <row r="5409" spans="12:32">
      <c r="L5409" s="165">
        <v>14.480499999999999</v>
      </c>
      <c r="M5409">
        <f t="shared" si="173"/>
        <v>6.4228728024970155E-3</v>
      </c>
      <c r="AE5409" s="165">
        <v>21.484200000000001</v>
      </c>
      <c r="AF5409">
        <f t="shared" si="172"/>
        <v>6.6523985501564494E-3</v>
      </c>
    </row>
    <row r="5410" spans="12:32">
      <c r="L5410" s="165">
        <v>12.0146</v>
      </c>
      <c r="M5410">
        <f t="shared" si="173"/>
        <v>6.3222557687034686E-3</v>
      </c>
      <c r="AE5410" s="165">
        <v>21.4847</v>
      </c>
      <c r="AF5410">
        <f t="shared" si="172"/>
        <v>6.6524118064333589E-3</v>
      </c>
    </row>
    <row r="5411" spans="12:32">
      <c r="L5411" s="165">
        <v>22.4222</v>
      </c>
      <c r="M5411">
        <f t="shared" si="173"/>
        <v>6.6764521417821722E-3</v>
      </c>
      <c r="AE5411" s="165">
        <v>21.4879</v>
      </c>
      <c r="AF5411">
        <f t="shared" si="172"/>
        <v>6.6524966356714451E-3</v>
      </c>
    </row>
    <row r="5412" spans="12:32">
      <c r="L5412" s="165">
        <v>49.591900000000003</v>
      </c>
      <c r="M5412">
        <f t="shared" si="173"/>
        <v>6.6263445729817646E-3</v>
      </c>
      <c r="AE5412" s="165">
        <v>21.491299999999999</v>
      </c>
      <c r="AF5412">
        <f t="shared" si="172"/>
        <v>6.6525867460131794E-3</v>
      </c>
    </row>
    <row r="5413" spans="12:32">
      <c r="L5413" s="165">
        <v>37.019399999999997</v>
      </c>
      <c r="M5413">
        <f t="shared" si="173"/>
        <v>6.8310148617929372E-3</v>
      </c>
      <c r="AE5413" s="165">
        <v>21.491700000000002</v>
      </c>
      <c r="AF5413">
        <f t="shared" si="172"/>
        <v>6.6525973458260662E-3</v>
      </c>
    </row>
    <row r="5414" spans="12:32">
      <c r="L5414" s="165">
        <v>13.051500000000001</v>
      </c>
      <c r="M5414">
        <f t="shared" si="173"/>
        <v>6.3657554430850997E-3</v>
      </c>
      <c r="AE5414" s="165">
        <v>21.497</v>
      </c>
      <c r="AF5414">
        <f t="shared" si="172"/>
        <v>6.6527377654455053E-3</v>
      </c>
    </row>
    <row r="5415" spans="12:32">
      <c r="L5415" s="165">
        <v>63.615400000000001</v>
      </c>
      <c r="M5415">
        <f t="shared" si="173"/>
        <v>6.0640963594528492E-3</v>
      </c>
      <c r="AE5415" s="165">
        <v>21.498200000000001</v>
      </c>
      <c r="AF5415">
        <f t="shared" si="172"/>
        <v>6.6527695513627656E-3</v>
      </c>
    </row>
    <row r="5416" spans="12:32">
      <c r="L5416" s="165">
        <v>14.1219</v>
      </c>
      <c r="M5416">
        <f t="shared" si="173"/>
        <v>6.4088525368071435E-3</v>
      </c>
      <c r="AE5416" s="165">
        <v>21.4985</v>
      </c>
      <c r="AF5416">
        <f t="shared" si="172"/>
        <v>6.6527774974264467E-3</v>
      </c>
    </row>
    <row r="5417" spans="12:32">
      <c r="L5417" s="165">
        <v>8.4903099999999991</v>
      </c>
      <c r="M5417">
        <f t="shared" si="173"/>
        <v>6.1620614873490352E-3</v>
      </c>
      <c r="AE5417" s="165">
        <v>21.499199999999998</v>
      </c>
      <c r="AF5417">
        <f t="shared" si="172"/>
        <v>6.6527960375951534E-3</v>
      </c>
    </row>
    <row r="5418" spans="12:32">
      <c r="L5418" s="165">
        <v>14.8268</v>
      </c>
      <c r="M5418">
        <f t="shared" si="173"/>
        <v>6.4362107002451712E-3</v>
      </c>
      <c r="AE5418" s="165">
        <v>21.508900000000001</v>
      </c>
      <c r="AF5418">
        <f t="shared" si="172"/>
        <v>6.6530528581806476E-3</v>
      </c>
    </row>
    <row r="5419" spans="12:32">
      <c r="L5419" s="165">
        <v>132.64599999999999</v>
      </c>
      <c r="M5419">
        <f t="shared" si="173"/>
        <v>1.689617192504194E-3</v>
      </c>
      <c r="AE5419" s="165">
        <v>21.509</v>
      </c>
      <c r="AF5419">
        <f t="shared" si="172"/>
        <v>6.6530555049103043E-3</v>
      </c>
    </row>
    <row r="5420" spans="12:32">
      <c r="L5420" s="165">
        <v>123.977</v>
      </c>
      <c r="M5420">
        <f t="shared" si="173"/>
        <v>2.1420795104005112E-3</v>
      </c>
      <c r="AE5420" s="165">
        <v>21.509499999999999</v>
      </c>
      <c r="AF5420">
        <f t="shared" si="172"/>
        <v>6.6530687382814549E-3</v>
      </c>
    </row>
    <row r="5421" spans="12:32">
      <c r="L5421" s="165">
        <v>159.84100000000001</v>
      </c>
      <c r="M5421">
        <f t="shared" si="173"/>
        <v>6.9560176755349473E-4</v>
      </c>
      <c r="AE5421" s="165">
        <v>21.5168</v>
      </c>
      <c r="AF5421">
        <f t="shared" si="172"/>
        <v>6.6532618928996593E-3</v>
      </c>
    </row>
    <row r="5422" spans="12:32">
      <c r="L5422" s="165">
        <v>51.932200000000002</v>
      </c>
      <c r="M5422">
        <f t="shared" si="173"/>
        <v>6.5552667331064979E-3</v>
      </c>
      <c r="AE5422" s="165">
        <v>21.518599999999999</v>
      </c>
      <c r="AF5422">
        <f t="shared" si="172"/>
        <v>6.6533095049335113E-3</v>
      </c>
    </row>
    <row r="5423" spans="12:32">
      <c r="L5423" s="165">
        <v>17.770199999999999</v>
      </c>
      <c r="M5423">
        <f t="shared" si="173"/>
        <v>6.5413987048024529E-3</v>
      </c>
      <c r="AE5423" s="166">
        <v>21.520700000000001</v>
      </c>
      <c r="AF5423">
        <f t="shared" si="172"/>
        <v>6.6533650447398486E-3</v>
      </c>
    </row>
    <row r="5424" spans="12:32">
      <c r="L5424" s="165">
        <v>6.7848899999999999</v>
      </c>
      <c r="M5424">
        <f t="shared" si="173"/>
        <v>6.0780455226864191E-3</v>
      </c>
      <c r="AE5424" s="165">
        <v>21.520800000000001</v>
      </c>
      <c r="AF5424">
        <f t="shared" si="172"/>
        <v>6.653367689289277E-3</v>
      </c>
    </row>
    <row r="5425" spans="12:32">
      <c r="L5425" s="165">
        <v>15.4786</v>
      </c>
      <c r="M5425">
        <f t="shared" si="173"/>
        <v>6.4607733569208509E-3</v>
      </c>
      <c r="AE5425" s="165">
        <v>21.522600000000001</v>
      </c>
      <c r="AF5425">
        <f t="shared" si="172"/>
        <v>6.6534152880192475E-3</v>
      </c>
    </row>
    <row r="5426" spans="12:32">
      <c r="L5426" s="165">
        <v>30.380299999999998</v>
      </c>
      <c r="M5426">
        <f t="shared" si="173"/>
        <v>6.8129010321701109E-3</v>
      </c>
      <c r="AE5426" s="166">
        <v>21.5258</v>
      </c>
      <c r="AF5426">
        <f t="shared" si="172"/>
        <v>6.6534998932009284E-3</v>
      </c>
    </row>
    <row r="5427" spans="12:32">
      <c r="L5427" s="165">
        <v>36.798900000000003</v>
      </c>
      <c r="M5427">
        <f t="shared" si="173"/>
        <v>6.8318313792210981E-3</v>
      </c>
      <c r="AE5427" s="166">
        <v>21.5261</v>
      </c>
      <c r="AF5427">
        <f t="shared" si="172"/>
        <v>6.6535078239665759E-3</v>
      </c>
    </row>
    <row r="5428" spans="12:32">
      <c r="L5428" s="165">
        <v>269.64</v>
      </c>
      <c r="M5428">
        <f t="shared" si="173"/>
        <v>2.1256212798813626E-6</v>
      </c>
      <c r="AE5428" s="165">
        <v>21.53</v>
      </c>
      <c r="AF5428">
        <f t="shared" si="172"/>
        <v>6.653610908785388E-3</v>
      </c>
    </row>
    <row r="5429" spans="12:32">
      <c r="L5429" s="165">
        <v>73.366100000000003</v>
      </c>
      <c r="M5429">
        <f t="shared" si="173"/>
        <v>5.510815287839246E-3</v>
      </c>
      <c r="AE5429" s="165">
        <v>21.531199999999998</v>
      </c>
      <c r="AF5429">
        <f t="shared" si="172"/>
        <v>6.6536426215363679E-3</v>
      </c>
    </row>
    <row r="5430" spans="12:32">
      <c r="L5430" s="165">
        <v>12.123200000000001</v>
      </c>
      <c r="M5430">
        <f t="shared" si="173"/>
        <v>6.3268913558382246E-3</v>
      </c>
      <c r="AE5430" s="165">
        <v>21.534099999999999</v>
      </c>
      <c r="AF5430">
        <f t="shared" si="172"/>
        <v>6.6537192496979886E-3</v>
      </c>
    </row>
    <row r="5431" spans="12:32">
      <c r="L5431" s="165">
        <v>24.2773</v>
      </c>
      <c r="M5431">
        <f t="shared" si="173"/>
        <v>6.719168335173103E-3</v>
      </c>
      <c r="AE5431" s="165">
        <v>21.5364</v>
      </c>
      <c r="AF5431">
        <f t="shared" si="172"/>
        <v>6.6537800127056505E-3</v>
      </c>
    </row>
    <row r="5432" spans="12:32">
      <c r="L5432" s="165">
        <v>15.868499999999999</v>
      </c>
      <c r="M5432">
        <f t="shared" si="173"/>
        <v>6.4751252880651767E-3</v>
      </c>
      <c r="AE5432" s="165">
        <v>21.5366</v>
      </c>
      <c r="AF5432">
        <f t="shared" si="172"/>
        <v>6.6537852959834155E-3</v>
      </c>
    </row>
    <row r="5433" spans="12:32">
      <c r="L5433" s="165">
        <v>12.843400000000001</v>
      </c>
      <c r="M5433">
        <f t="shared" si="173"/>
        <v>6.3571622748698582E-3</v>
      </c>
      <c r="AE5433" s="165">
        <v>21.537500000000001</v>
      </c>
      <c r="AF5433">
        <f t="shared" si="172"/>
        <v>6.6538090698185217E-3</v>
      </c>
    </row>
    <row r="5434" spans="12:32">
      <c r="L5434" s="165">
        <v>14.978</v>
      </c>
      <c r="M5434">
        <f t="shared" si="173"/>
        <v>6.4419718012841609E-3</v>
      </c>
      <c r="AE5434" s="165">
        <v>21.5379</v>
      </c>
      <c r="AF5434">
        <f t="shared" si="172"/>
        <v>6.6538196354869348E-3</v>
      </c>
    </row>
    <row r="5435" spans="12:32">
      <c r="L5435" s="165">
        <v>15.2666</v>
      </c>
      <c r="M5435">
        <f t="shared" si="173"/>
        <v>6.4528623043689773E-3</v>
      </c>
      <c r="AE5435" s="165">
        <v>21.545999999999999</v>
      </c>
      <c r="AF5435">
        <f t="shared" si="172"/>
        <v>6.6540335266467741E-3</v>
      </c>
    </row>
    <row r="5436" spans="12:32">
      <c r="L5436" s="165">
        <v>25.814499999999999</v>
      </c>
      <c r="M5436">
        <f t="shared" si="173"/>
        <v>6.7496039695914287E-3</v>
      </c>
      <c r="AE5436" s="165">
        <v>21.549800000000001</v>
      </c>
      <c r="AF5436">
        <f t="shared" si="172"/>
        <v>6.6541338288569505E-3</v>
      </c>
    </row>
    <row r="5437" spans="12:32">
      <c r="L5437" s="165">
        <v>11.726900000000001</v>
      </c>
      <c r="M5437">
        <f t="shared" si="173"/>
        <v>6.3098861309342832E-3</v>
      </c>
      <c r="AE5437" s="165">
        <v>21.5505</v>
      </c>
      <c r="AF5437">
        <f t="shared" si="172"/>
        <v>6.6541523026686072E-3</v>
      </c>
    </row>
    <row r="5438" spans="12:32">
      <c r="L5438" s="165">
        <v>20.255099999999999</v>
      </c>
      <c r="M5438">
        <f t="shared" si="173"/>
        <v>6.618423561984256E-3</v>
      </c>
      <c r="AE5438" s="165">
        <v>21.554300000000001</v>
      </c>
      <c r="AF5438">
        <f t="shared" si="172"/>
        <v>6.654252573270166E-3</v>
      </c>
    </row>
    <row r="5439" spans="12:32">
      <c r="L5439" s="165">
        <v>43.044600000000003</v>
      </c>
      <c r="M5439">
        <f t="shared" si="173"/>
        <v>6.7712412861302531E-3</v>
      </c>
      <c r="AE5439" s="165">
        <v>21.5566</v>
      </c>
      <c r="AF5439">
        <f t="shared" si="172"/>
        <v>6.6543132504035983E-3</v>
      </c>
    </row>
    <row r="5440" spans="12:32">
      <c r="L5440" s="165">
        <v>14.3428</v>
      </c>
      <c r="M5440">
        <f t="shared" si="173"/>
        <v>6.4175141390725608E-3</v>
      </c>
      <c r="AE5440" s="166">
        <v>21.5581</v>
      </c>
      <c r="AF5440">
        <f t="shared" si="172"/>
        <v>6.6543528171786343E-3</v>
      </c>
    </row>
    <row r="5441" spans="12:32">
      <c r="L5441" s="165">
        <v>19.63</v>
      </c>
      <c r="M5441">
        <f t="shared" si="173"/>
        <v>6.6000882660859827E-3</v>
      </c>
      <c r="AE5441" s="165">
        <v>21.5609</v>
      </c>
      <c r="AF5441">
        <f t="shared" si="172"/>
        <v>6.6544266640298404E-3</v>
      </c>
    </row>
    <row r="5442" spans="12:32">
      <c r="L5442" s="165">
        <v>18.374400000000001</v>
      </c>
      <c r="M5442">
        <f t="shared" si="173"/>
        <v>6.5611383966483134E-3</v>
      </c>
      <c r="AE5442" s="165">
        <v>21.566700000000001</v>
      </c>
      <c r="AF5442">
        <f t="shared" si="172"/>
        <v>6.654579586400128E-3</v>
      </c>
    </row>
    <row r="5443" spans="12:32">
      <c r="L5443" s="165">
        <v>27.9148</v>
      </c>
      <c r="M5443">
        <f t="shared" si="173"/>
        <v>6.7838011986372003E-3</v>
      </c>
      <c r="AE5443" s="165">
        <v>21.569800000000001</v>
      </c>
      <c r="AF5443">
        <f t="shared" si="172"/>
        <v>6.6546612952660634E-3</v>
      </c>
    </row>
    <row r="5444" spans="12:32">
      <c r="L5444" s="165">
        <v>20.221599999999999</v>
      </c>
      <c r="M5444">
        <f t="shared" si="173"/>
        <v>6.6174589042785415E-3</v>
      </c>
      <c r="AE5444" s="178">
        <v>21.571999999999999</v>
      </c>
      <c r="AF5444">
        <f t="shared" si="172"/>
        <v>6.6547192714240993E-3</v>
      </c>
    </row>
    <row r="5445" spans="12:32">
      <c r="L5445" s="165">
        <v>16.100300000000001</v>
      </c>
      <c r="M5445">
        <f t="shared" si="173"/>
        <v>6.4835356555758127E-3</v>
      </c>
      <c r="AE5445" s="165">
        <v>21.5732</v>
      </c>
      <c r="AF5445">
        <f t="shared" ref="AF5445:AF5508" si="174">NORMDIST(AE5445,$N$9,$O$9,FALSE)</f>
        <v>6.6547508910111746E-3</v>
      </c>
    </row>
    <row r="5446" spans="12:32">
      <c r="L5446" s="165">
        <v>7.8123500000000003</v>
      </c>
      <c r="M5446">
        <f t="shared" si="173"/>
        <v>6.1291507719961795E-3</v>
      </c>
      <c r="AE5446" s="165">
        <v>21.573599999999999</v>
      </c>
      <c r="AF5446">
        <f t="shared" si="174"/>
        <v>6.65476143028186E-3</v>
      </c>
    </row>
    <row r="5447" spans="12:32">
      <c r="L5447" s="165">
        <v>8.7600700000000007</v>
      </c>
      <c r="M5447">
        <f t="shared" si="173"/>
        <v>6.1749740498504542E-3</v>
      </c>
      <c r="AE5447" s="166">
        <v>21.5745</v>
      </c>
      <c r="AF5447">
        <f t="shared" si="174"/>
        <v>6.6547851425592403E-3</v>
      </c>
    </row>
    <row r="5448" spans="12:32">
      <c r="L5448" s="165">
        <v>6.8863399999999997</v>
      </c>
      <c r="M5448">
        <f t="shared" si="173"/>
        <v>6.0831564363351435E-3</v>
      </c>
      <c r="AE5448" s="165">
        <v>21.5764</v>
      </c>
      <c r="AF5448">
        <f t="shared" si="174"/>
        <v>6.6548351968930951E-3</v>
      </c>
    </row>
    <row r="5449" spans="12:32">
      <c r="L5449" s="165">
        <v>5.6523599999999998</v>
      </c>
      <c r="M5449">
        <f t="shared" ref="M5449:M5512" si="175">NORMDIST(L5449,$N$9,$O$9,FALSE)</f>
        <v>6.0200460620370884E-3</v>
      </c>
      <c r="AE5449" s="165">
        <v>21.579699999999999</v>
      </c>
      <c r="AF5449">
        <f t="shared" si="174"/>
        <v>6.6549221175026931E-3</v>
      </c>
    </row>
    <row r="5450" spans="12:32">
      <c r="L5450" s="165">
        <v>25.693200000000001</v>
      </c>
      <c r="M5450">
        <f t="shared" si="175"/>
        <v>6.7473673718198212E-3</v>
      </c>
      <c r="AE5450" s="166">
        <v>21.587800000000001</v>
      </c>
      <c r="AF5450">
        <f t="shared" si="174"/>
        <v>6.6551353827138306E-3</v>
      </c>
    </row>
    <row r="5451" spans="12:32">
      <c r="L5451" s="165">
        <v>10.6408</v>
      </c>
      <c r="M5451">
        <f t="shared" si="175"/>
        <v>6.2620356890926744E-3</v>
      </c>
      <c r="AE5451" s="165">
        <v>21.5914</v>
      </c>
      <c r="AF5451">
        <f t="shared" si="174"/>
        <v>6.65523012830625E-3</v>
      </c>
    </row>
    <row r="5452" spans="12:32">
      <c r="L5452" s="165">
        <v>20.8932</v>
      </c>
      <c r="M5452">
        <f t="shared" si="175"/>
        <v>6.6364076024373973E-3</v>
      </c>
      <c r="AE5452" s="165">
        <v>21.5914</v>
      </c>
      <c r="AF5452">
        <f t="shared" si="174"/>
        <v>6.65523012830625E-3</v>
      </c>
    </row>
    <row r="5453" spans="12:32">
      <c r="L5453" s="165">
        <v>34.596899999999998</v>
      </c>
      <c r="M5453">
        <f t="shared" si="175"/>
        <v>6.8346380724234081E-3</v>
      </c>
      <c r="AE5453" s="165">
        <v>21.599799999999998</v>
      </c>
      <c r="AF5453">
        <f t="shared" si="174"/>
        <v>6.6554511081437645E-3</v>
      </c>
    </row>
    <row r="5454" spans="12:32">
      <c r="L5454" s="165">
        <v>41.425899999999999</v>
      </c>
      <c r="M5454">
        <f t="shared" si="175"/>
        <v>6.7943568735626819E-3</v>
      </c>
      <c r="AE5454" s="166">
        <v>21.601199999999999</v>
      </c>
      <c r="AF5454">
        <f t="shared" si="174"/>
        <v>6.6554879254288714E-3</v>
      </c>
    </row>
    <row r="5455" spans="12:32">
      <c r="L5455" s="165">
        <v>10.428699999999999</v>
      </c>
      <c r="M5455">
        <f t="shared" si="175"/>
        <v>6.252480941578013E-3</v>
      </c>
      <c r="AE5455" s="165">
        <v>21.6023</v>
      </c>
      <c r="AF5455">
        <f t="shared" si="174"/>
        <v>6.6555168507525155E-3</v>
      </c>
    </row>
    <row r="5456" spans="12:32">
      <c r="L5456" s="165">
        <v>22.0686</v>
      </c>
      <c r="M5456">
        <f t="shared" si="175"/>
        <v>6.6675766132814089E-3</v>
      </c>
      <c r="AE5456" s="165">
        <v>21.6069</v>
      </c>
      <c r="AF5456">
        <f t="shared" si="174"/>
        <v>6.6556377869476475E-3</v>
      </c>
    </row>
    <row r="5457" spans="12:32">
      <c r="L5457" s="165">
        <v>9.3909099999999999</v>
      </c>
      <c r="M5457">
        <f t="shared" si="175"/>
        <v>6.204758727533401E-3</v>
      </c>
      <c r="AE5457" s="166">
        <v>21.6126</v>
      </c>
      <c r="AF5457">
        <f t="shared" si="174"/>
        <v>6.6557875883680451E-3</v>
      </c>
    </row>
    <row r="5458" spans="12:32">
      <c r="L5458" s="165">
        <v>17.7592</v>
      </c>
      <c r="M5458">
        <f t="shared" si="175"/>
        <v>6.5410333808262255E-3</v>
      </c>
      <c r="AE5458" s="165">
        <v>21.614999999999998</v>
      </c>
      <c r="AF5458">
        <f t="shared" si="174"/>
        <v>6.655850644669733E-3</v>
      </c>
    </row>
    <row r="5459" spans="12:32">
      <c r="L5459" s="165">
        <v>28.707000000000001</v>
      </c>
      <c r="M5459">
        <f t="shared" si="175"/>
        <v>6.7944594992509705E-3</v>
      </c>
      <c r="AE5459" s="165">
        <v>21.615500000000001</v>
      </c>
      <c r="AF5459">
        <f t="shared" si="174"/>
        <v>6.6558637800580595E-3</v>
      </c>
    </row>
    <row r="5460" spans="12:32">
      <c r="L5460" s="165">
        <v>23.9405</v>
      </c>
      <c r="M5460">
        <f t="shared" si="175"/>
        <v>6.7118964987806862E-3</v>
      </c>
      <c r="AE5460" s="165">
        <v>21.622</v>
      </c>
      <c r="AF5460">
        <f t="shared" si="174"/>
        <v>6.656034498019007E-3</v>
      </c>
    </row>
    <row r="5461" spans="12:32">
      <c r="L5461" s="165">
        <v>13.486700000000001</v>
      </c>
      <c r="M5461">
        <f t="shared" si="175"/>
        <v>6.3835016320580732E-3</v>
      </c>
      <c r="AE5461" s="165">
        <v>21.622399999999999</v>
      </c>
      <c r="AF5461">
        <f t="shared" si="174"/>
        <v>6.656045001186617E-3</v>
      </c>
    </row>
    <row r="5462" spans="12:32">
      <c r="L5462" s="165">
        <v>77.373900000000006</v>
      </c>
      <c r="M5462">
        <f t="shared" si="175"/>
        <v>5.2556088644165021E-3</v>
      </c>
      <c r="AE5462" s="165">
        <v>21.624500000000001</v>
      </c>
      <c r="AF5462">
        <f t="shared" si="174"/>
        <v>6.6561001379600122E-3</v>
      </c>
    </row>
    <row r="5463" spans="12:32">
      <c r="L5463" s="165">
        <v>55.745199999999997</v>
      </c>
      <c r="M5463">
        <f t="shared" si="175"/>
        <v>6.4189496079108304E-3</v>
      </c>
      <c r="AE5463" s="165">
        <v>21.6249</v>
      </c>
      <c r="AF5463">
        <f t="shared" si="174"/>
        <v>6.6561106392774953E-3</v>
      </c>
    </row>
    <row r="5464" spans="12:32">
      <c r="L5464" s="165">
        <v>31.068200000000001</v>
      </c>
      <c r="M5464">
        <f t="shared" si="175"/>
        <v>6.8188712629226982E-3</v>
      </c>
      <c r="AE5464" s="165">
        <v>21.638400000000001</v>
      </c>
      <c r="AF5464">
        <f t="shared" si="174"/>
        <v>6.6564648851420742E-3</v>
      </c>
    </row>
    <row r="5465" spans="12:32">
      <c r="L5465" s="165">
        <v>15.7651</v>
      </c>
      <c r="M5465">
        <f t="shared" si="175"/>
        <v>6.4713442420214658E-3</v>
      </c>
      <c r="AE5465" s="165">
        <v>21.6388</v>
      </c>
      <c r="AF5465">
        <f t="shared" si="174"/>
        <v>6.6564753761718214E-3</v>
      </c>
    </row>
    <row r="5466" spans="12:32">
      <c r="L5466" s="165">
        <v>27.414899999999999</v>
      </c>
      <c r="M5466">
        <f t="shared" si="175"/>
        <v>6.7764417165689312E-3</v>
      </c>
      <c r="AE5466" s="165">
        <v>21.639299999999999</v>
      </c>
      <c r="AF5466">
        <f t="shared" si="174"/>
        <v>6.6564884895426481E-3</v>
      </c>
    </row>
    <row r="5467" spans="12:32">
      <c r="L5467" s="165">
        <v>16.202300000000001</v>
      </c>
      <c r="M5467">
        <f t="shared" si="175"/>
        <v>6.4872075521936832E-3</v>
      </c>
      <c r="AE5467" s="165">
        <v>21.641100000000002</v>
      </c>
      <c r="AF5467">
        <f t="shared" si="174"/>
        <v>6.6565356938470968E-3</v>
      </c>
    </row>
    <row r="5468" spans="12:32">
      <c r="L5468" s="165">
        <v>17.0337</v>
      </c>
      <c r="M5468">
        <f t="shared" si="175"/>
        <v>6.5164725658796727E-3</v>
      </c>
      <c r="AE5468" s="165">
        <v>21.641200000000001</v>
      </c>
      <c r="AF5468">
        <f t="shared" si="174"/>
        <v>6.6565383161326565E-3</v>
      </c>
    </row>
    <row r="5469" spans="12:32">
      <c r="L5469" s="165">
        <v>39.835599999999999</v>
      </c>
      <c r="M5469">
        <f t="shared" si="175"/>
        <v>6.8120399038434235E-3</v>
      </c>
      <c r="AE5469" s="165">
        <v>21.642299999999999</v>
      </c>
      <c r="AF5469">
        <f t="shared" si="174"/>
        <v>6.6565671600524578E-3</v>
      </c>
    </row>
    <row r="5470" spans="12:32">
      <c r="L5470" s="165">
        <v>22.845099999999999</v>
      </c>
      <c r="M5470">
        <f t="shared" si="175"/>
        <v>6.686760383845013E-3</v>
      </c>
      <c r="AE5470" s="165">
        <v>21.648399999999999</v>
      </c>
      <c r="AF5470">
        <f t="shared" si="174"/>
        <v>6.6567270720596311E-3</v>
      </c>
    </row>
    <row r="5471" spans="12:32">
      <c r="L5471" s="165">
        <v>31.302399999999999</v>
      </c>
      <c r="M5471">
        <f t="shared" si="175"/>
        <v>6.8206888835920833E-3</v>
      </c>
      <c r="AE5471" s="165">
        <v>21.650200000000002</v>
      </c>
      <c r="AF5471">
        <f t="shared" si="174"/>
        <v>6.6567742460510978E-3</v>
      </c>
    </row>
    <row r="5472" spans="12:32">
      <c r="L5472" s="165">
        <v>21.026800000000001</v>
      </c>
      <c r="M5472">
        <f t="shared" si="175"/>
        <v>6.6400786608160319E-3</v>
      </c>
      <c r="AE5472" s="166">
        <v>21.653700000000001</v>
      </c>
      <c r="AF5472">
        <f t="shared" si="174"/>
        <v>6.656865956091061E-3</v>
      </c>
    </row>
    <row r="5473" spans="12:32">
      <c r="L5473" s="165">
        <v>23.620699999999999</v>
      </c>
      <c r="M5473">
        <f t="shared" si="175"/>
        <v>6.7047923694380845E-3</v>
      </c>
      <c r="AE5473" s="165">
        <v>21.657</v>
      </c>
      <c r="AF5473">
        <f t="shared" si="174"/>
        <v>6.6569524047912134E-3</v>
      </c>
    </row>
    <row r="5474" spans="12:32">
      <c r="L5474" s="165"/>
      <c r="M5474">
        <f t="shared" si="175"/>
        <v>5.7065367181851909E-3</v>
      </c>
      <c r="AE5474" s="165">
        <v>21.658200000000001</v>
      </c>
      <c r="AF5474">
        <f t="shared" si="174"/>
        <v>6.6569838356848252E-3</v>
      </c>
    </row>
    <row r="5475" spans="12:32">
      <c r="L5475" s="165">
        <v>53.1203</v>
      </c>
      <c r="M5475">
        <f t="shared" si="175"/>
        <v>6.5154651826496946E-3</v>
      </c>
      <c r="AE5475" s="165">
        <v>21.661300000000001</v>
      </c>
      <c r="AF5475">
        <f t="shared" si="174"/>
        <v>6.6570650198235493E-3</v>
      </c>
    </row>
    <row r="5476" spans="12:32">
      <c r="L5476" s="165">
        <v>35.356200000000001</v>
      </c>
      <c r="M5476">
        <f t="shared" si="175"/>
        <v>6.8347688497915867E-3</v>
      </c>
      <c r="AE5476" s="165">
        <v>21.6677</v>
      </c>
      <c r="AF5476">
        <f t="shared" si="174"/>
        <v>6.6572325695166785E-3</v>
      </c>
    </row>
    <row r="5477" spans="12:32">
      <c r="L5477" s="165">
        <v>17.0807</v>
      </c>
      <c r="M5477">
        <f t="shared" si="175"/>
        <v>6.5180913947844128E-3</v>
      </c>
      <c r="AE5477" s="165">
        <v>21.6706</v>
      </c>
      <c r="AF5477">
        <f t="shared" si="174"/>
        <v>6.6573084655092525E-3</v>
      </c>
    </row>
    <row r="5478" spans="12:32">
      <c r="L5478" s="165">
        <v>28.200500000000002</v>
      </c>
      <c r="M5478">
        <f t="shared" si="175"/>
        <v>6.7877872449575057E-3</v>
      </c>
      <c r="AE5478" s="165">
        <v>21.679300000000001</v>
      </c>
      <c r="AF5478">
        <f t="shared" si="174"/>
        <v>6.6575360600734578E-3</v>
      </c>
    </row>
    <row r="5479" spans="12:32">
      <c r="L5479" s="165">
        <v>31.8963</v>
      </c>
      <c r="M5479">
        <f t="shared" si="175"/>
        <v>6.8248076813711665E-3</v>
      </c>
      <c r="AE5479" s="165">
        <v>21.686399999999999</v>
      </c>
      <c r="AF5479">
        <f t="shared" si="174"/>
        <v>6.6577216943221789E-3</v>
      </c>
    </row>
    <row r="5480" spans="12:32">
      <c r="L5480" s="165">
        <v>42.002699999999997</v>
      </c>
      <c r="M5480">
        <f t="shared" si="175"/>
        <v>6.7867094867028492E-3</v>
      </c>
      <c r="AE5480" s="166">
        <v>21.688700000000001</v>
      </c>
      <c r="AF5480">
        <f t="shared" si="174"/>
        <v>6.6577818093456051E-3</v>
      </c>
    </row>
    <row r="5481" spans="12:32">
      <c r="L5481" s="165">
        <v>39.389699999999998</v>
      </c>
      <c r="M5481">
        <f t="shared" si="175"/>
        <v>6.8160979537552485E-3</v>
      </c>
      <c r="AE5481" s="165">
        <v>21.692499999999999</v>
      </c>
      <c r="AF5481">
        <f t="shared" si="174"/>
        <v>6.6578811083588601E-3</v>
      </c>
    </row>
    <row r="5482" spans="12:32">
      <c r="L5482" s="165"/>
      <c r="M5482">
        <f t="shared" si="175"/>
        <v>5.7065367181851909E-3</v>
      </c>
      <c r="AE5482" s="165">
        <v>21.6967</v>
      </c>
      <c r="AF5482">
        <f t="shared" si="174"/>
        <v>6.657990828791374E-3</v>
      </c>
    </row>
    <row r="5483" spans="12:32">
      <c r="L5483" s="165">
        <v>33.792299999999997</v>
      </c>
      <c r="M5483">
        <f t="shared" si="175"/>
        <v>6.8332374816107927E-3</v>
      </c>
      <c r="AE5483" s="165">
        <v>21.697399999999998</v>
      </c>
      <c r="AF5483">
        <f t="shared" si="174"/>
        <v>6.6580091123543596E-3</v>
      </c>
    </row>
    <row r="5484" spans="12:32">
      <c r="L5484" s="165">
        <v>20.4344</v>
      </c>
      <c r="M5484">
        <f t="shared" si="175"/>
        <v>6.6235519417504728E-3</v>
      </c>
      <c r="AE5484" s="165">
        <v>21.7041</v>
      </c>
      <c r="AF5484">
        <f t="shared" si="174"/>
        <v>6.6581840662642295E-3</v>
      </c>
    </row>
    <row r="5485" spans="12:32">
      <c r="L5485" s="165">
        <v>7.0370900000000001</v>
      </c>
      <c r="M5485">
        <f t="shared" si="175"/>
        <v>6.0907249716220186E-3</v>
      </c>
      <c r="AE5485" s="165">
        <v>21.705200000000001</v>
      </c>
      <c r="AF5485">
        <f t="shared" si="174"/>
        <v>6.6582127820957807E-3</v>
      </c>
    </row>
    <row r="5486" spans="12:32">
      <c r="L5486" s="165">
        <v>214.93100000000001</v>
      </c>
      <c r="M5486">
        <f t="shared" si="175"/>
        <v>5.9245953358604273E-5</v>
      </c>
      <c r="AE5486" s="165">
        <v>21.706299999999999</v>
      </c>
      <c r="AF5486">
        <f t="shared" si="174"/>
        <v>6.6582414956864386E-3</v>
      </c>
    </row>
    <row r="5487" spans="12:32">
      <c r="L5487" s="165">
        <v>165.01</v>
      </c>
      <c r="M5487">
        <f t="shared" si="175"/>
        <v>5.733756239451051E-4</v>
      </c>
      <c r="AE5487" s="165">
        <v>21.706499999999998</v>
      </c>
      <c r="AF5487">
        <f t="shared" si="174"/>
        <v>6.6582467160985256E-3</v>
      </c>
    </row>
    <row r="5488" spans="12:32">
      <c r="L5488" s="165">
        <v>350.32400000000001</v>
      </c>
      <c r="M5488">
        <f t="shared" si="175"/>
        <v>3.1615421380106495E-9</v>
      </c>
      <c r="AE5488" s="165">
        <v>21.706900000000001</v>
      </c>
      <c r="AF5488">
        <f t="shared" si="174"/>
        <v>6.6582571567004607E-3</v>
      </c>
    </row>
    <row r="5489" spans="12:32">
      <c r="L5489" s="165">
        <v>138.715</v>
      </c>
      <c r="M5489">
        <f t="shared" si="175"/>
        <v>1.412361742509795E-3</v>
      </c>
      <c r="AE5489" s="165">
        <v>21.708500000000001</v>
      </c>
      <c r="AF5489">
        <f t="shared" si="174"/>
        <v>6.6582989161449568E-3</v>
      </c>
    </row>
    <row r="5490" spans="12:32">
      <c r="L5490" s="165">
        <v>135.40299999999999</v>
      </c>
      <c r="M5490">
        <f t="shared" si="175"/>
        <v>1.5595826912026365E-3</v>
      </c>
      <c r="AE5490" s="165">
        <v>21.7088</v>
      </c>
      <c r="AF5490">
        <f t="shared" si="174"/>
        <v>6.6583067455129683E-3</v>
      </c>
    </row>
    <row r="5491" spans="12:32">
      <c r="L5491" s="165">
        <v>134.27799999999999</v>
      </c>
      <c r="M5491">
        <f t="shared" si="175"/>
        <v>1.61182337347156E-3</v>
      </c>
      <c r="AE5491" s="165">
        <v>21.711300000000001</v>
      </c>
      <c r="AF5491">
        <f t="shared" si="174"/>
        <v>6.6583719837641281E-3</v>
      </c>
    </row>
    <row r="5492" spans="12:32">
      <c r="L5492" s="165">
        <v>15.7159</v>
      </c>
      <c r="M5492">
        <f t="shared" si="175"/>
        <v>6.4695387836798809E-3</v>
      </c>
      <c r="AE5492" s="165">
        <v>21.721599999999999</v>
      </c>
      <c r="AF5492">
        <f t="shared" si="174"/>
        <v>6.6586406432636016E-3</v>
      </c>
    </row>
    <row r="5493" spans="12:32">
      <c r="L5493" s="165">
        <v>14.911099999999999</v>
      </c>
      <c r="M5493">
        <f t="shared" si="175"/>
        <v>6.4394274366793595E-3</v>
      </c>
      <c r="AE5493" s="165">
        <v>21.722100000000001</v>
      </c>
      <c r="AF5493">
        <f t="shared" si="174"/>
        <v>6.6586536799857375E-3</v>
      </c>
    </row>
    <row r="5494" spans="12:32">
      <c r="L5494" s="165">
        <v>269.05799999999999</v>
      </c>
      <c r="M5494">
        <f t="shared" si="175"/>
        <v>2.2124202768696712E-6</v>
      </c>
      <c r="AE5494" s="165">
        <v>21.723500000000001</v>
      </c>
      <c r="AF5494">
        <f t="shared" si="174"/>
        <v>6.6586901803440705E-3</v>
      </c>
    </row>
    <row r="5495" spans="12:32">
      <c r="L5495" s="165">
        <v>35.963099999999997</v>
      </c>
      <c r="M5495">
        <f t="shared" si="175"/>
        <v>6.8340417239390891E-3</v>
      </c>
      <c r="AE5495" s="165">
        <v>21.725000000000001</v>
      </c>
      <c r="AF5495">
        <f t="shared" si="174"/>
        <v>6.6587292838419044E-3</v>
      </c>
    </row>
    <row r="5496" spans="12:32">
      <c r="L5496" s="165">
        <v>18.546199999999999</v>
      </c>
      <c r="M5496">
        <f t="shared" si="175"/>
        <v>6.5666336261037536E-3</v>
      </c>
      <c r="AE5496" s="166">
        <v>21.726099999999999</v>
      </c>
      <c r="AF5496">
        <f t="shared" si="174"/>
        <v>6.6587579570913536E-3</v>
      </c>
    </row>
    <row r="5497" spans="12:32">
      <c r="L5497" s="165">
        <v>10.8978</v>
      </c>
      <c r="M5497">
        <f t="shared" si="175"/>
        <v>6.2735216729065948E-3</v>
      </c>
      <c r="AE5497" s="165">
        <v>21.727</v>
      </c>
      <c r="AF5497">
        <f t="shared" si="174"/>
        <v>6.6587814153555181E-3</v>
      </c>
    </row>
    <row r="5498" spans="12:32">
      <c r="L5498" s="165">
        <v>11.8919</v>
      </c>
      <c r="M5498">
        <f t="shared" si="175"/>
        <v>6.3169960987484583E-3</v>
      </c>
      <c r="AE5498" s="165">
        <v>21.732099999999999</v>
      </c>
      <c r="AF5498">
        <f t="shared" si="174"/>
        <v>6.6589143171758491E-3</v>
      </c>
    </row>
    <row r="5499" spans="12:32">
      <c r="L5499" s="165">
        <v>17.4254</v>
      </c>
      <c r="M5499">
        <f t="shared" si="175"/>
        <v>6.5298468585196796E-3</v>
      </c>
      <c r="AE5499" s="165">
        <v>21.7346</v>
      </c>
      <c r="AF5499">
        <f t="shared" si="174"/>
        <v>6.658979447527625E-3</v>
      </c>
    </row>
    <row r="5500" spans="12:32">
      <c r="L5500" s="165">
        <v>32.816499999999998</v>
      </c>
      <c r="M5500">
        <f t="shared" si="175"/>
        <v>6.8297976561300378E-3</v>
      </c>
      <c r="AE5500" s="165">
        <v>21.7425</v>
      </c>
      <c r="AF5500">
        <f t="shared" si="174"/>
        <v>6.659185183331081E-3</v>
      </c>
    </row>
    <row r="5501" spans="12:32">
      <c r="L5501" s="165">
        <v>11.3759</v>
      </c>
      <c r="M5501">
        <f t="shared" si="175"/>
        <v>6.2946205803174615E-3</v>
      </c>
      <c r="AE5501" s="165">
        <v>21.7441</v>
      </c>
      <c r="AF5501">
        <f t="shared" si="174"/>
        <v>6.6592268372608438E-3</v>
      </c>
    </row>
    <row r="5502" spans="12:32">
      <c r="L5502" s="165">
        <v>23.235800000000001</v>
      </c>
      <c r="M5502">
        <f t="shared" si="175"/>
        <v>6.6959855071102451E-3</v>
      </c>
      <c r="AE5502" s="165">
        <v>21.745999999999999</v>
      </c>
      <c r="AF5502">
        <f t="shared" si="174"/>
        <v>6.6592762951416841E-3</v>
      </c>
    </row>
    <row r="5503" spans="12:32">
      <c r="L5503" s="165">
        <v>16.027100000000001</v>
      </c>
      <c r="M5503">
        <f t="shared" si="175"/>
        <v>6.4808896127994207E-3</v>
      </c>
      <c r="AE5503" s="165">
        <v>21.7514</v>
      </c>
      <c r="AF5503">
        <f t="shared" si="174"/>
        <v>6.659416823124E-3</v>
      </c>
    </row>
    <row r="5504" spans="12:32">
      <c r="L5504" s="165">
        <v>16.607299999999999</v>
      </c>
      <c r="M5504">
        <f t="shared" si="175"/>
        <v>6.5016117451951339E-3</v>
      </c>
      <c r="AE5504" s="165">
        <v>21.754000000000001</v>
      </c>
      <c r="AF5504">
        <f t="shared" si="174"/>
        <v>6.6594844654739322E-3</v>
      </c>
    </row>
    <row r="5505" spans="12:32">
      <c r="L5505" s="165">
        <v>15.391999999999999</v>
      </c>
      <c r="M5505">
        <f t="shared" si="175"/>
        <v>6.4575508873265623E-3</v>
      </c>
      <c r="AE5505" s="165">
        <v>21.760999999999999</v>
      </c>
      <c r="AF5505">
        <f t="shared" si="174"/>
        <v>6.6596665172284535E-3</v>
      </c>
    </row>
    <row r="5506" spans="12:32">
      <c r="L5506" s="165">
        <v>14.423400000000001</v>
      </c>
      <c r="M5506">
        <f t="shared" si="175"/>
        <v>6.4206545217147023E-3</v>
      </c>
      <c r="AE5506" s="166">
        <v>21.7654</v>
      </c>
      <c r="AF5506">
        <f t="shared" si="174"/>
        <v>6.6597809032812117E-3</v>
      </c>
    </row>
    <row r="5507" spans="12:32">
      <c r="L5507" s="165">
        <v>16.331199999999999</v>
      </c>
      <c r="M5507">
        <f t="shared" si="175"/>
        <v>6.4918224396830638E-3</v>
      </c>
      <c r="AE5507" s="165">
        <v>21.768000000000001</v>
      </c>
      <c r="AF5507">
        <f t="shared" si="174"/>
        <v>6.6598484781744413E-3</v>
      </c>
    </row>
    <row r="5508" spans="12:32">
      <c r="L5508" s="165">
        <v>10.3108</v>
      </c>
      <c r="M5508">
        <f t="shared" si="175"/>
        <v>6.2471403797657032E-3</v>
      </c>
      <c r="AE5508" s="165">
        <v>21.7804</v>
      </c>
      <c r="AF5508">
        <f t="shared" si="174"/>
        <v>6.6601705860620851E-3</v>
      </c>
    </row>
    <row r="5509" spans="12:32">
      <c r="L5509" s="165">
        <v>14.2658</v>
      </c>
      <c r="M5509">
        <f t="shared" si="175"/>
        <v>6.4145040322569338E-3</v>
      </c>
      <c r="AE5509" s="165">
        <v>21.7804</v>
      </c>
      <c r="AF5509">
        <f t="shared" ref="AF5509:AF5572" si="176">NORMDIST(AE5509,$N$9,$O$9,FALSE)</f>
        <v>6.6601705860620851E-3</v>
      </c>
    </row>
    <row r="5510" spans="12:32">
      <c r="L5510" s="165">
        <v>11.517099999999999</v>
      </c>
      <c r="M5510">
        <f t="shared" si="175"/>
        <v>6.3007845418227718E-3</v>
      </c>
      <c r="AE5510" s="165">
        <v>21.792899999999999</v>
      </c>
      <c r="AF5510">
        <f t="shared" si="176"/>
        <v>6.6604950031162301E-3</v>
      </c>
    </row>
    <row r="5511" spans="12:32">
      <c r="L5511" s="165">
        <v>4.3625800000000003</v>
      </c>
      <c r="M5511">
        <f t="shared" si="175"/>
        <v>5.9519375511330377E-3</v>
      </c>
      <c r="AE5511" s="165">
        <v>21.793399999999998</v>
      </c>
      <c r="AF5511">
        <f t="shared" si="176"/>
        <v>6.6605079737733419E-3</v>
      </c>
    </row>
    <row r="5512" spans="12:32">
      <c r="L5512" s="165">
        <v>5.2102899999999996</v>
      </c>
      <c r="M5512">
        <f t="shared" si="175"/>
        <v>5.9969444528144835E-3</v>
      </c>
      <c r="AE5512" s="165">
        <v>21.7973</v>
      </c>
      <c r="AF5512">
        <f t="shared" si="176"/>
        <v>6.6606091289915931E-3</v>
      </c>
    </row>
    <row r="5513" spans="12:32">
      <c r="L5513" s="165">
        <v>7.5815900000000003</v>
      </c>
      <c r="M5513">
        <f t="shared" ref="M5513:M5576" si="177">NORMDIST(L5513,$N$9,$O$9,FALSE)</f>
        <v>6.1178006825905332E-3</v>
      </c>
      <c r="AE5513" s="178">
        <v>21.799399999999999</v>
      </c>
      <c r="AF5513">
        <f t="shared" si="176"/>
        <v>6.6606635855056013E-3</v>
      </c>
    </row>
    <row r="5514" spans="12:32">
      <c r="L5514" s="165">
        <v>14.601699999999999</v>
      </c>
      <c r="M5514">
        <f t="shared" si="177"/>
        <v>6.4275634626323021E-3</v>
      </c>
      <c r="AE5514" s="165">
        <v>21.799900000000001</v>
      </c>
      <c r="AF5514">
        <f t="shared" si="176"/>
        <v>6.6606765501371129E-3</v>
      </c>
    </row>
    <row r="5515" spans="12:32">
      <c r="L5515" s="165">
        <v>25.9971</v>
      </c>
      <c r="M5515">
        <f t="shared" si="177"/>
        <v>6.7529172531721558E-3</v>
      </c>
      <c r="AE5515" s="165">
        <v>21.801300000000001</v>
      </c>
      <c r="AF5515">
        <f t="shared" si="176"/>
        <v>6.6607128486393724E-3</v>
      </c>
    </row>
    <row r="5516" spans="12:32">
      <c r="L5516" s="165">
        <v>26.5519</v>
      </c>
      <c r="M5516">
        <f t="shared" si="177"/>
        <v>6.7625880556418608E-3</v>
      </c>
      <c r="AE5516" s="165">
        <v>21.809000000000001</v>
      </c>
      <c r="AF5516">
        <f t="shared" si="176"/>
        <v>6.6609124254403233E-3</v>
      </c>
    </row>
    <row r="5517" spans="12:32">
      <c r="L5517" s="165">
        <v>19.957699999999999</v>
      </c>
      <c r="M5517">
        <f t="shared" si="177"/>
        <v>6.6097884859828626E-3</v>
      </c>
      <c r="AE5517" s="165">
        <v>21.813600000000001</v>
      </c>
      <c r="AF5517">
        <f t="shared" si="176"/>
        <v>6.6610316006817175E-3</v>
      </c>
    </row>
    <row r="5518" spans="12:32">
      <c r="L5518" s="165">
        <v>13.3521</v>
      </c>
      <c r="M5518">
        <f t="shared" si="177"/>
        <v>6.3780456309886178E-3</v>
      </c>
      <c r="AE5518" s="165">
        <v>21.816500000000001</v>
      </c>
      <c r="AF5518">
        <f t="shared" si="176"/>
        <v>6.6611067127324746E-3</v>
      </c>
    </row>
    <row r="5519" spans="12:32">
      <c r="L5519" s="165">
        <v>20.566700000000001</v>
      </c>
      <c r="M5519">
        <f t="shared" si="177"/>
        <v>6.6272984681529827E-3</v>
      </c>
      <c r="AE5519" s="165">
        <v>21.826499999999999</v>
      </c>
      <c r="AF5519">
        <f t="shared" si="176"/>
        <v>6.6613656001865574E-3</v>
      </c>
    </row>
    <row r="5520" spans="12:32">
      <c r="L5520" s="165">
        <v>11.8184</v>
      </c>
      <c r="M5520">
        <f t="shared" si="177"/>
        <v>6.3138341740337474E-3</v>
      </c>
      <c r="AE5520" s="165">
        <v>21.834900000000001</v>
      </c>
      <c r="AF5520">
        <f t="shared" si="176"/>
        <v>6.6615829223172478E-3</v>
      </c>
    </row>
    <row r="5521" spans="12:32">
      <c r="L5521" s="165">
        <v>17.8795</v>
      </c>
      <c r="M5521">
        <f t="shared" si="177"/>
        <v>6.5450171754103158E-3</v>
      </c>
      <c r="AE5521" s="165">
        <v>21.8477</v>
      </c>
      <c r="AF5521">
        <f t="shared" si="176"/>
        <v>6.6619138281732758E-3</v>
      </c>
    </row>
    <row r="5522" spans="12:32">
      <c r="L5522" s="165">
        <v>14.466100000000001</v>
      </c>
      <c r="M5522">
        <f t="shared" si="177"/>
        <v>6.4223138834625755E-3</v>
      </c>
      <c r="AE5522" s="166">
        <v>21.852399999999999</v>
      </c>
      <c r="AF5522">
        <f t="shared" si="176"/>
        <v>6.6620352563754827E-3</v>
      </c>
    </row>
    <row r="5523" spans="12:32">
      <c r="L5523" s="165">
        <v>32.710299999999997</v>
      </c>
      <c r="M5523">
        <f t="shared" si="177"/>
        <v>6.8293082210767611E-3</v>
      </c>
      <c r="AE5523" s="165">
        <v>21.8599</v>
      </c>
      <c r="AF5523">
        <f t="shared" si="176"/>
        <v>6.6622289399029984E-3</v>
      </c>
    </row>
    <row r="5524" spans="12:32">
      <c r="L5524" s="165">
        <v>47.667200000000001</v>
      </c>
      <c r="M5524">
        <f t="shared" si="177"/>
        <v>6.677328056275366E-3</v>
      </c>
      <c r="AE5524" s="165">
        <v>21.863600000000002</v>
      </c>
      <c r="AF5524">
        <f t="shared" si="176"/>
        <v>6.6623244519988384E-3</v>
      </c>
    </row>
    <row r="5525" spans="12:32">
      <c r="L5525" s="165">
        <v>23.6371</v>
      </c>
      <c r="M5525">
        <f t="shared" si="177"/>
        <v>6.7051613971823151E-3</v>
      </c>
      <c r="AE5525" s="165">
        <v>21.865500000000001</v>
      </c>
      <c r="AF5525">
        <f t="shared" si="176"/>
        <v>6.662373488879378E-3</v>
      </c>
    </row>
    <row r="5526" spans="12:32">
      <c r="L5526" s="165">
        <v>15.1175</v>
      </c>
      <c r="M5526">
        <f t="shared" si="177"/>
        <v>6.4472533053582873E-3</v>
      </c>
      <c r="AE5526" s="165">
        <v>21.8687</v>
      </c>
      <c r="AF5526">
        <f t="shared" si="176"/>
        <v>6.6624560621681645E-3</v>
      </c>
    </row>
    <row r="5527" spans="12:32">
      <c r="L5527" s="165">
        <v>62.806399999999996</v>
      </c>
      <c r="M5527">
        <f t="shared" si="177"/>
        <v>6.1047650869048625E-3</v>
      </c>
      <c r="AE5527" s="165">
        <v>21.874600000000001</v>
      </c>
      <c r="AF5527">
        <f t="shared" si="176"/>
        <v>6.6626082568539118E-3</v>
      </c>
    </row>
    <row r="5528" spans="12:32">
      <c r="L5528" s="165">
        <v>14.818300000000001</v>
      </c>
      <c r="M5528">
        <f t="shared" si="177"/>
        <v>6.4358856996733485E-3</v>
      </c>
      <c r="AE5528" s="166">
        <v>21.875</v>
      </c>
      <c r="AF5528">
        <f t="shared" si="176"/>
        <v>6.6626185727994593E-3</v>
      </c>
    </row>
    <row r="5529" spans="12:32">
      <c r="L5529" s="165">
        <v>12.0527</v>
      </c>
      <c r="M5529">
        <f t="shared" si="177"/>
        <v>6.3238841718671387E-3</v>
      </c>
      <c r="AE5529" s="165">
        <v>21.876799999999999</v>
      </c>
      <c r="AF5529">
        <f t="shared" si="176"/>
        <v>6.6626649908799341E-3</v>
      </c>
    </row>
    <row r="5530" spans="12:32">
      <c r="L5530" s="165">
        <v>26.047899999999998</v>
      </c>
      <c r="M5530">
        <f t="shared" si="177"/>
        <v>6.7538275578355785E-3</v>
      </c>
      <c r="AE5530" s="165">
        <v>21.877400000000002</v>
      </c>
      <c r="AF5530">
        <f t="shared" si="176"/>
        <v>6.6626804622372327E-3</v>
      </c>
    </row>
    <row r="5531" spans="12:32">
      <c r="L5531" s="165">
        <v>52.4343</v>
      </c>
      <c r="M5531">
        <f t="shared" si="177"/>
        <v>6.5387472464137706E-3</v>
      </c>
      <c r="AE5531" s="165">
        <v>21.889299999999999</v>
      </c>
      <c r="AF5531">
        <f t="shared" si="176"/>
        <v>6.6629871727890448E-3</v>
      </c>
    </row>
    <row r="5532" spans="12:32">
      <c r="L5532" s="165">
        <v>18.832000000000001</v>
      </c>
      <c r="M5532">
        <f t="shared" si="177"/>
        <v>6.5756592693720388E-3</v>
      </c>
      <c r="AE5532" s="165">
        <v>21.895800000000001</v>
      </c>
      <c r="AF5532">
        <f t="shared" si="176"/>
        <v>6.6631545927697882E-3</v>
      </c>
    </row>
    <row r="5533" spans="12:32">
      <c r="L5533" s="165">
        <v>32.333399999999997</v>
      </c>
      <c r="M5533">
        <f t="shared" si="177"/>
        <v>6.8273890716002081E-3</v>
      </c>
      <c r="AE5533" s="165">
        <v>21.896799999999999</v>
      </c>
      <c r="AF5533">
        <f t="shared" si="176"/>
        <v>6.6631803427291032E-3</v>
      </c>
    </row>
    <row r="5534" spans="12:32">
      <c r="L5534" s="165">
        <v>11.211399999999999</v>
      </c>
      <c r="M5534">
        <f t="shared" si="177"/>
        <v>6.2874006796025169E-3</v>
      </c>
      <c r="AE5534" s="165">
        <v>21.896899999999999</v>
      </c>
      <c r="AF5534">
        <f t="shared" si="176"/>
        <v>6.6631829176229396E-3</v>
      </c>
    </row>
    <row r="5535" spans="12:32">
      <c r="L5535" s="165">
        <v>38.233899999999998</v>
      </c>
      <c r="M5535">
        <f t="shared" si="177"/>
        <v>6.8247734552019362E-3</v>
      </c>
      <c r="AE5535" s="166">
        <v>21.899000000000001</v>
      </c>
      <c r="AF5535">
        <f t="shared" si="176"/>
        <v>6.6632369861054693E-3</v>
      </c>
    </row>
    <row r="5536" spans="12:32">
      <c r="L5536" s="165">
        <v>13.6539</v>
      </c>
      <c r="M5536">
        <f t="shared" si="177"/>
        <v>6.3902382477840636E-3</v>
      </c>
      <c r="AE5536" s="165">
        <v>21.903099999999998</v>
      </c>
      <c r="AF5536">
        <f t="shared" si="176"/>
        <v>6.6633425247867983E-3</v>
      </c>
    </row>
    <row r="5537" spans="12:32">
      <c r="L5537" s="165">
        <v>12.4963</v>
      </c>
      <c r="M5537">
        <f t="shared" si="177"/>
        <v>6.3426757312930373E-3</v>
      </c>
      <c r="AE5537" s="165">
        <v>21.906199999999998</v>
      </c>
      <c r="AF5537">
        <f t="shared" si="176"/>
        <v>6.6634223016088104E-3</v>
      </c>
    </row>
    <row r="5538" spans="12:32">
      <c r="L5538" s="165">
        <v>21.102900000000002</v>
      </c>
      <c r="M5538">
        <f t="shared" si="177"/>
        <v>6.6421550868487403E-3</v>
      </c>
      <c r="AE5538" s="165">
        <v>21.908200000000001</v>
      </c>
      <c r="AF5538">
        <f t="shared" si="176"/>
        <v>6.6634737610581996E-3</v>
      </c>
    </row>
    <row r="5539" spans="12:32">
      <c r="L5539" s="165">
        <v>50.741100000000003</v>
      </c>
      <c r="M5539">
        <f t="shared" si="177"/>
        <v>6.5926703917048241E-3</v>
      </c>
      <c r="AE5539" s="165">
        <v>21.908300000000001</v>
      </c>
      <c r="AF5539">
        <f t="shared" si="176"/>
        <v>6.6634763338357349E-3</v>
      </c>
    </row>
    <row r="5540" spans="12:32">
      <c r="L5540" s="165">
        <v>12.0427</v>
      </c>
      <c r="M5540">
        <f t="shared" si="177"/>
        <v>6.3234569896479277E-3</v>
      </c>
      <c r="AE5540" s="165">
        <v>21.9133</v>
      </c>
      <c r="AF5540">
        <f t="shared" si="176"/>
        <v>6.6636049490412423E-3</v>
      </c>
    </row>
    <row r="5541" spans="12:32">
      <c r="L5541" s="165">
        <v>33.836399999999998</v>
      </c>
      <c r="M5541">
        <f t="shared" si="177"/>
        <v>6.8333478743611417E-3</v>
      </c>
      <c r="AE5541" s="165">
        <v>21.914999999999999</v>
      </c>
      <c r="AF5541">
        <f t="shared" si="176"/>
        <v>6.663648667637666E-3</v>
      </c>
    </row>
    <row r="5542" spans="12:32">
      <c r="L5542" s="165">
        <v>75.151600000000002</v>
      </c>
      <c r="M5542">
        <f t="shared" si="177"/>
        <v>5.3987663081664656E-3</v>
      </c>
      <c r="AE5542" s="166">
        <v>21.917200000000001</v>
      </c>
      <c r="AF5542">
        <f t="shared" si="176"/>
        <v>6.663705236679621E-3</v>
      </c>
    </row>
    <row r="5543" spans="12:32">
      <c r="L5543" s="165">
        <v>16.934100000000001</v>
      </c>
      <c r="M5543">
        <f t="shared" si="177"/>
        <v>6.5130293981891067E-3</v>
      </c>
      <c r="AE5543" s="165">
        <v>21.921500000000002</v>
      </c>
      <c r="AF5543">
        <f t="shared" si="176"/>
        <v>6.663815777495411E-3</v>
      </c>
    </row>
    <row r="5544" spans="12:32">
      <c r="L5544" s="165">
        <v>27.745799999999999</v>
      </c>
      <c r="M5544">
        <f t="shared" si="177"/>
        <v>6.7813679576666291E-3</v>
      </c>
      <c r="AE5544" s="166">
        <v>21.922599999999999</v>
      </c>
      <c r="AF5544">
        <f t="shared" si="176"/>
        <v>6.6638440498638148E-3</v>
      </c>
    </row>
    <row r="5545" spans="12:32">
      <c r="L5545" s="165">
        <v>37.9495</v>
      </c>
      <c r="M5545">
        <f t="shared" si="177"/>
        <v>6.8264995036336667E-3</v>
      </c>
      <c r="AE5545" s="165">
        <v>21.926500000000001</v>
      </c>
      <c r="AF5545">
        <f t="shared" si="176"/>
        <v>6.6639442701563849E-3</v>
      </c>
    </row>
    <row r="5546" spans="12:32">
      <c r="L5546" s="165">
        <v>260.62200000000001</v>
      </c>
      <c r="M5546">
        <f t="shared" si="177"/>
        <v>3.9080887428688381E-6</v>
      </c>
      <c r="AE5546" s="165">
        <v>21.940300000000001</v>
      </c>
      <c r="AF5546">
        <f t="shared" si="176"/>
        <v>6.6642986690102369E-3</v>
      </c>
    </row>
    <row r="5547" spans="12:32">
      <c r="L5547" s="165">
        <v>26.058599999999998</v>
      </c>
      <c r="M5547">
        <f t="shared" si="177"/>
        <v>6.7540186586064312E-3</v>
      </c>
      <c r="AE5547" s="165">
        <v>21.9419</v>
      </c>
      <c r="AF5547">
        <f t="shared" si="176"/>
        <v>6.664339735852281E-3</v>
      </c>
    </row>
    <row r="5548" spans="12:32">
      <c r="L5548" s="165">
        <v>33.427599999999998</v>
      </c>
      <c r="M5548">
        <f t="shared" si="177"/>
        <v>6.8321751271063552E-3</v>
      </c>
      <c r="AE5548" s="165">
        <v>21.942299999999999</v>
      </c>
      <c r="AF5548">
        <f t="shared" si="176"/>
        <v>6.664350001819884E-3</v>
      </c>
    </row>
    <row r="5549" spans="12:32">
      <c r="L5549" s="165">
        <v>22.825099999999999</v>
      </c>
      <c r="M5549">
        <f t="shared" si="177"/>
        <v>6.6862804300641156E-3</v>
      </c>
      <c r="AE5549" s="165">
        <v>21.951499999999999</v>
      </c>
      <c r="AF5549">
        <f t="shared" si="176"/>
        <v>6.6645860370539859E-3</v>
      </c>
    </row>
    <row r="5550" spans="12:32">
      <c r="L5550" s="165">
        <v>21.903099999999998</v>
      </c>
      <c r="M5550">
        <f t="shared" si="177"/>
        <v>6.6633425247867983E-3</v>
      </c>
      <c r="AE5550" s="165">
        <v>21.955300000000001</v>
      </c>
      <c r="AF5550">
        <f t="shared" si="176"/>
        <v>6.6646834839889715E-3</v>
      </c>
    </row>
    <row r="5551" spans="12:32">
      <c r="L5551" s="165">
        <v>13.982799999999999</v>
      </c>
      <c r="M5551">
        <f t="shared" si="177"/>
        <v>6.4033572943967094E-3</v>
      </c>
      <c r="AE5551" s="165">
        <v>21.955400000000001</v>
      </c>
      <c r="AF5551">
        <f t="shared" si="176"/>
        <v>6.6646860480197743E-3</v>
      </c>
    </row>
    <row r="5552" spans="12:32">
      <c r="L5552" s="165">
        <v>17.782499999999999</v>
      </c>
      <c r="M5552">
        <f t="shared" si="177"/>
        <v>6.5418069524451374E-3</v>
      </c>
      <c r="AE5552" s="166">
        <v>21.956499999999998</v>
      </c>
      <c r="AF5552">
        <f t="shared" si="176"/>
        <v>6.6647142511326064E-3</v>
      </c>
    </row>
    <row r="5553" spans="12:32">
      <c r="L5553" s="165">
        <v>57.9756</v>
      </c>
      <c r="M5553">
        <f t="shared" si="177"/>
        <v>6.327998767035505E-3</v>
      </c>
      <c r="AE5553" s="165">
        <v>21.961600000000001</v>
      </c>
      <c r="AF5553">
        <f t="shared" si="176"/>
        <v>6.6648449816501774E-3</v>
      </c>
    </row>
    <row r="5554" spans="12:32">
      <c r="L5554" s="165">
        <v>52.9056</v>
      </c>
      <c r="M5554">
        <f t="shared" si="177"/>
        <v>6.5228397973206825E-3</v>
      </c>
      <c r="AE5554" s="165">
        <v>21.970300000000002</v>
      </c>
      <c r="AF5554">
        <f t="shared" si="176"/>
        <v>6.6650678810127092E-3</v>
      </c>
    </row>
    <row r="5555" spans="12:32">
      <c r="L5555" s="165">
        <v>283.666</v>
      </c>
      <c r="M5555">
        <f t="shared" si="177"/>
        <v>7.8619934879504678E-7</v>
      </c>
      <c r="AE5555" s="165">
        <v>21.970800000000001</v>
      </c>
      <c r="AF5555">
        <f t="shared" si="176"/>
        <v>6.6650806870478451E-3</v>
      </c>
    </row>
    <row r="5556" spans="12:32">
      <c r="L5556" s="165">
        <v>317.44099999999997</v>
      </c>
      <c r="M5556">
        <f t="shared" si="177"/>
        <v>5.6555513974081636E-8</v>
      </c>
      <c r="AE5556" s="165">
        <v>21.9711</v>
      </c>
      <c r="AF5556">
        <f t="shared" si="176"/>
        <v>6.6650883704459764E-3</v>
      </c>
    </row>
    <row r="5557" spans="12:32">
      <c r="L5557" s="165">
        <v>21.4268</v>
      </c>
      <c r="M5557">
        <f t="shared" si="177"/>
        <v>6.6508736611606825E-3</v>
      </c>
      <c r="AE5557" s="165">
        <v>21.973700000000001</v>
      </c>
      <c r="AF5557">
        <f t="shared" si="176"/>
        <v>6.6651549528919957E-3</v>
      </c>
    </row>
    <row r="5558" spans="12:32">
      <c r="L5558" s="165">
        <v>33.082700000000003</v>
      </c>
      <c r="M5558">
        <f t="shared" si="177"/>
        <v>6.8309252416737781E-3</v>
      </c>
      <c r="AE5558" s="166">
        <v>21.9741</v>
      </c>
      <c r="AF5558">
        <f t="shared" si="176"/>
        <v>6.6651651952304479E-3</v>
      </c>
    </row>
    <row r="5559" spans="12:32">
      <c r="L5559" s="165">
        <v>33.098799999999997</v>
      </c>
      <c r="M5559">
        <f t="shared" si="177"/>
        <v>6.8309888884908292E-3</v>
      </c>
      <c r="AE5559" s="165">
        <v>21.980799999999999</v>
      </c>
      <c r="AF5559">
        <f t="shared" si="176"/>
        <v>6.6653367102060008E-3</v>
      </c>
    </row>
    <row r="5560" spans="12:32">
      <c r="L5560" s="165">
        <v>22.073499999999999</v>
      </c>
      <c r="M5560">
        <f t="shared" si="177"/>
        <v>6.6677011969473949E-3</v>
      </c>
      <c r="AE5560" s="165">
        <v>21.981300000000001</v>
      </c>
      <c r="AF5560">
        <f t="shared" si="176"/>
        <v>6.6653495064864666E-3</v>
      </c>
    </row>
    <row r="5561" spans="12:32">
      <c r="L5561" s="165">
        <v>26.002800000000001</v>
      </c>
      <c r="M5561">
        <f t="shared" si="177"/>
        <v>6.7530196423203279E-3</v>
      </c>
      <c r="AE5561" s="178">
        <v>21.984400000000001</v>
      </c>
      <c r="AF5561">
        <f t="shared" si="176"/>
        <v>6.6654288330567444E-3</v>
      </c>
    </row>
    <row r="5562" spans="12:32">
      <c r="L5562" s="165">
        <v>31.755400000000002</v>
      </c>
      <c r="M5562">
        <f t="shared" si="177"/>
        <v>6.8238942125075702E-3</v>
      </c>
      <c r="AE5562" s="166">
        <v>21.9864</v>
      </c>
      <c r="AF5562">
        <f t="shared" si="176"/>
        <v>6.6654800020122867E-3</v>
      </c>
    </row>
    <row r="5563" spans="12:32">
      <c r="L5563" s="165">
        <v>25.792899999999999</v>
      </c>
      <c r="M5563">
        <f t="shared" si="177"/>
        <v>6.749207775463526E-3</v>
      </c>
      <c r="AE5563" s="165">
        <v>21.99</v>
      </c>
      <c r="AF5563">
        <f t="shared" si="176"/>
        <v>6.6655720874008078E-3</v>
      </c>
    </row>
    <row r="5564" spans="12:32">
      <c r="L5564" s="165">
        <v>41.332000000000001</v>
      </c>
      <c r="M5564">
        <f t="shared" si="177"/>
        <v>6.795539833243526E-3</v>
      </c>
      <c r="AE5564" s="165">
        <v>21.993099999999998</v>
      </c>
      <c r="AF5564">
        <f t="shared" si="176"/>
        <v>6.665651363853135E-3</v>
      </c>
    </row>
    <row r="5565" spans="12:32">
      <c r="L5565" s="165">
        <v>88.172600000000003</v>
      </c>
      <c r="M5565">
        <f t="shared" si="177"/>
        <v>4.5180009617012311E-3</v>
      </c>
      <c r="AE5565" s="166">
        <v>21.996099999999998</v>
      </c>
      <c r="AF5565">
        <f t="shared" si="176"/>
        <v>6.6657280659960525E-3</v>
      </c>
    </row>
    <row r="5566" spans="12:32">
      <c r="L5566" s="165">
        <v>20.8565</v>
      </c>
      <c r="M5566">
        <f t="shared" si="177"/>
        <v>6.6353934295536971E-3</v>
      </c>
      <c r="AE5566" s="165">
        <v>21.9984</v>
      </c>
      <c r="AF5566">
        <f t="shared" si="176"/>
        <v>6.6657868596448708E-3</v>
      </c>
    </row>
    <row r="5567" spans="12:32">
      <c r="L5567" s="165">
        <v>10.286799999999999</v>
      </c>
      <c r="M5567">
        <f t="shared" si="177"/>
        <v>6.2460506796098584E-3</v>
      </c>
      <c r="AE5567" s="166">
        <v>21.999400000000001</v>
      </c>
      <c r="AF5567">
        <f t="shared" si="176"/>
        <v>6.6658124190343161E-3</v>
      </c>
    </row>
    <row r="5568" spans="12:32">
      <c r="L5568" s="165">
        <v>26.6752</v>
      </c>
      <c r="M5568">
        <f t="shared" si="177"/>
        <v>6.7646561900178391E-3</v>
      </c>
      <c r="AE5568" s="165">
        <v>22.004300000000001</v>
      </c>
      <c r="AF5568">
        <f t="shared" si="176"/>
        <v>6.6659376331767621E-3</v>
      </c>
    </row>
    <row r="5569" spans="12:32">
      <c r="L5569" s="165">
        <v>13.616400000000001</v>
      </c>
      <c r="M5569">
        <f t="shared" si="177"/>
        <v>6.3887312862784575E-3</v>
      </c>
      <c r="AE5569" s="165">
        <v>22.0046</v>
      </c>
      <c r="AF5569">
        <f t="shared" si="176"/>
        <v>6.6659452978990175E-3</v>
      </c>
    </row>
    <row r="5570" spans="12:32">
      <c r="L5570" s="165">
        <v>29.876999999999999</v>
      </c>
      <c r="M5570">
        <f t="shared" si="177"/>
        <v>6.8079372034868272E-3</v>
      </c>
      <c r="AE5570" s="166">
        <v>22.008600000000001</v>
      </c>
      <c r="AF5570">
        <f t="shared" si="176"/>
        <v>6.6660474782109557E-3</v>
      </c>
    </row>
    <row r="5571" spans="12:32">
      <c r="L5571" s="165">
        <v>34.105899999999998</v>
      </c>
      <c r="M5571">
        <f t="shared" si="177"/>
        <v>6.833937770377046E-3</v>
      </c>
      <c r="AE5571" s="178">
        <v>22.0093</v>
      </c>
      <c r="AF5571">
        <f t="shared" si="176"/>
        <v>6.6660653567079259E-3</v>
      </c>
    </row>
    <row r="5572" spans="12:32">
      <c r="L5572" s="165">
        <v>30.554600000000001</v>
      </c>
      <c r="M5572">
        <f t="shared" si="177"/>
        <v>6.8145028024310531E-3</v>
      </c>
      <c r="AE5572" s="165">
        <v>22.010999999999999</v>
      </c>
      <c r="AF5572">
        <f t="shared" si="176"/>
        <v>6.6661087721229424E-3</v>
      </c>
    </row>
    <row r="5573" spans="12:32">
      <c r="L5573" s="165">
        <v>17.4985</v>
      </c>
      <c r="M5573">
        <f t="shared" si="177"/>
        <v>6.5323132657587723E-3</v>
      </c>
      <c r="AE5573" s="166">
        <v>22.012699999999999</v>
      </c>
      <c r="AF5573">
        <f t="shared" ref="AF5573:AF5636" si="178">NORMDIST(AE5573,$N$9,$O$9,FALSE)</f>
        <v>6.6661521821659913E-3</v>
      </c>
    </row>
    <row r="5574" spans="12:32">
      <c r="L5574" s="165">
        <v>18.025500000000001</v>
      </c>
      <c r="M5574">
        <f t="shared" si="177"/>
        <v>6.549817924230184E-3</v>
      </c>
      <c r="AE5574" s="166">
        <v>22.013100000000001</v>
      </c>
      <c r="AF5574">
        <f t="shared" si="178"/>
        <v>6.6661623955130544E-3</v>
      </c>
    </row>
    <row r="5575" spans="12:32">
      <c r="L5575" s="165">
        <v>22.5989</v>
      </c>
      <c r="M5575">
        <f t="shared" si="177"/>
        <v>6.6807999469784855E-3</v>
      </c>
      <c r="AE5575" s="165">
        <v>22.013200000000001</v>
      </c>
      <c r="AF5575">
        <f t="shared" si="178"/>
        <v>6.6661649488033489E-3</v>
      </c>
    </row>
    <row r="5576" spans="12:32">
      <c r="L5576" s="165">
        <v>18.1343</v>
      </c>
      <c r="M5576">
        <f t="shared" si="177"/>
        <v>6.5533710956250926E-3</v>
      </c>
      <c r="AE5576" s="165">
        <v>22.014700000000001</v>
      </c>
      <c r="AF5576">
        <f t="shared" si="178"/>
        <v>6.6662032459271214E-3</v>
      </c>
    </row>
    <row r="5577" spans="12:32">
      <c r="L5577" s="165">
        <v>30.747299999999999</v>
      </c>
      <c r="M5577">
        <f t="shared" ref="M5577:M5640" si="179">NORMDIST(L5577,$N$9,$O$9,FALSE)</f>
        <v>6.8162033562087056E-3</v>
      </c>
      <c r="AE5577" s="165">
        <v>22.0166</v>
      </c>
      <c r="AF5577">
        <f t="shared" si="178"/>
        <v>6.6662517496129964E-3</v>
      </c>
    </row>
    <row r="5578" spans="12:32">
      <c r="L5578" s="165">
        <v>11.309699999999999</v>
      </c>
      <c r="M5578">
        <f t="shared" si="179"/>
        <v>6.2917200765214452E-3</v>
      </c>
      <c r="AE5578" s="165">
        <v>22.0169</v>
      </c>
      <c r="AF5578">
        <f t="shared" si="178"/>
        <v>6.6662594074762696E-3</v>
      </c>
    </row>
    <row r="5579" spans="12:32">
      <c r="L5579" s="165">
        <v>34.379199999999997</v>
      </c>
      <c r="M5579">
        <f t="shared" si="179"/>
        <v>6.8343872396775616E-3</v>
      </c>
      <c r="AE5579" s="165">
        <v>22.017600000000002</v>
      </c>
      <c r="AF5579">
        <f t="shared" si="178"/>
        <v>6.6662772751732739E-3</v>
      </c>
    </row>
    <row r="5580" spans="12:32">
      <c r="L5580" s="165">
        <v>29.4359</v>
      </c>
      <c r="M5580">
        <f t="shared" si="179"/>
        <v>6.8031738642801336E-3</v>
      </c>
      <c r="AE5580" s="165">
        <v>22.023099999999999</v>
      </c>
      <c r="AF5580">
        <f t="shared" si="178"/>
        <v>6.6664176325253342E-3</v>
      </c>
    </row>
    <row r="5581" spans="12:32">
      <c r="L5581" s="165">
        <v>25.742799999999999</v>
      </c>
      <c r="M5581">
        <f t="shared" si="179"/>
        <v>6.7482853571047656E-3</v>
      </c>
      <c r="AE5581" s="165">
        <v>22.023499999999999</v>
      </c>
      <c r="AF5581">
        <f t="shared" si="178"/>
        <v>6.6664278381390867E-3</v>
      </c>
    </row>
    <row r="5582" spans="12:32">
      <c r="L5582" s="165">
        <v>23.254000000000001</v>
      </c>
      <c r="M5582">
        <f t="shared" si="179"/>
        <v>6.6964082379156525E-3</v>
      </c>
      <c r="AE5582" s="166">
        <v>22.024799999999999</v>
      </c>
      <c r="AF5582">
        <f t="shared" si="178"/>
        <v>6.6664610043294849E-3</v>
      </c>
    </row>
    <row r="5583" spans="12:32">
      <c r="L5583" s="165">
        <v>26.7485</v>
      </c>
      <c r="M5583">
        <f t="shared" si="179"/>
        <v>6.7658716552620778E-3</v>
      </c>
      <c r="AE5583" s="165">
        <v>22.028099999999998</v>
      </c>
      <c r="AF5583">
        <f t="shared" si="178"/>
        <v>6.6665451813173815E-3</v>
      </c>
    </row>
    <row r="5584" spans="12:32">
      <c r="L5584" s="165">
        <v>46.353200000000001</v>
      </c>
      <c r="M5584">
        <f t="shared" si="179"/>
        <v>6.7081688416191498E-3</v>
      </c>
      <c r="AE5584" s="165">
        <v>22.031199999999998</v>
      </c>
      <c r="AF5584">
        <f t="shared" si="178"/>
        <v>6.6666242382264996E-3</v>
      </c>
    </row>
    <row r="5585" spans="12:32">
      <c r="L5585" s="165">
        <v>15.6736</v>
      </c>
      <c r="M5585">
        <f t="shared" si="179"/>
        <v>6.4679832585683257E-3</v>
      </c>
      <c r="AE5585" s="165">
        <v>22.033999999999999</v>
      </c>
      <c r="AF5585">
        <f t="shared" si="178"/>
        <v>6.666695629109539E-3</v>
      </c>
    </row>
    <row r="5586" spans="12:32">
      <c r="L5586" s="165">
        <v>28.632300000000001</v>
      </c>
      <c r="M5586">
        <f t="shared" si="179"/>
        <v>6.7935072040135472E-3</v>
      </c>
      <c r="AE5586" s="165">
        <v>22.035399999999999</v>
      </c>
      <c r="AF5586">
        <f t="shared" si="178"/>
        <v>6.6667313190846879E-3</v>
      </c>
    </row>
    <row r="5587" spans="12:32">
      <c r="L5587" s="165">
        <v>12.157999999999999</v>
      </c>
      <c r="M5587">
        <f t="shared" si="179"/>
        <v>6.3283728767782373E-3</v>
      </c>
      <c r="AE5587" s="165">
        <v>22.041899999999998</v>
      </c>
      <c r="AF5587">
        <f t="shared" si="178"/>
        <v>6.6668969748009399E-3</v>
      </c>
    </row>
    <row r="5588" spans="12:32">
      <c r="L5588" s="165">
        <v>31.2498</v>
      </c>
      <c r="M5588">
        <f t="shared" si="179"/>
        <v>6.8202901752565303E-3</v>
      </c>
      <c r="AE5588" s="165">
        <v>22.044</v>
      </c>
      <c r="AF5588">
        <f t="shared" si="178"/>
        <v>6.6669504775490954E-3</v>
      </c>
    </row>
    <row r="5589" spans="12:32">
      <c r="L5589" s="165">
        <v>9.2028999999999996</v>
      </c>
      <c r="M5589">
        <f t="shared" si="179"/>
        <v>6.1959426738838553E-3</v>
      </c>
      <c r="AE5589" s="166">
        <v>22.0442</v>
      </c>
      <c r="AF5589">
        <f t="shared" si="178"/>
        <v>6.6669555726212278E-3</v>
      </c>
    </row>
    <row r="5590" spans="12:32">
      <c r="L5590" s="165">
        <v>288.42399999999998</v>
      </c>
      <c r="M5590">
        <f t="shared" si="179"/>
        <v>5.5374008066643304E-7</v>
      </c>
      <c r="AE5590" s="165">
        <v>22.044899999999998</v>
      </c>
      <c r="AF5590">
        <f t="shared" si="178"/>
        <v>6.6669734047879363E-3</v>
      </c>
    </row>
    <row r="5591" spans="12:32">
      <c r="L5591" s="165">
        <v>12.5952</v>
      </c>
      <c r="M5591">
        <f t="shared" si="179"/>
        <v>6.3468229136711407E-3</v>
      </c>
      <c r="AE5591" s="165">
        <v>22.0472</v>
      </c>
      <c r="AF5591">
        <f t="shared" si="178"/>
        <v>6.6670319897773099E-3</v>
      </c>
    </row>
    <row r="5592" spans="12:32">
      <c r="L5592" s="165">
        <v>13.768700000000001</v>
      </c>
      <c r="M5592">
        <f t="shared" si="179"/>
        <v>6.3948373604252352E-3</v>
      </c>
      <c r="AE5592" s="178">
        <v>22.051500000000001</v>
      </c>
      <c r="AF5592">
        <f t="shared" si="178"/>
        <v>6.6671414918476109E-3</v>
      </c>
    </row>
    <row r="5593" spans="12:32">
      <c r="L5593" s="165">
        <v>318.91800000000001</v>
      </c>
      <c r="M5593">
        <f t="shared" si="179"/>
        <v>5.0023004271305466E-8</v>
      </c>
      <c r="AE5593" s="166">
        <v>22.057099999999998</v>
      </c>
      <c r="AF5593">
        <f t="shared" si="178"/>
        <v>6.6672840476436632E-3</v>
      </c>
    </row>
    <row r="5594" spans="12:32">
      <c r="L5594" s="165">
        <v>29.119399999999999</v>
      </c>
      <c r="M5594">
        <f t="shared" si="179"/>
        <v>6.7995188251493751E-3</v>
      </c>
      <c r="AE5594" s="166">
        <v>22.0581</v>
      </c>
      <c r="AF5594">
        <f t="shared" si="178"/>
        <v>6.6673094978984895E-3</v>
      </c>
    </row>
    <row r="5595" spans="12:32">
      <c r="L5595" s="165">
        <v>20.6769</v>
      </c>
      <c r="M5595">
        <f t="shared" si="179"/>
        <v>6.6303947711453632E-3</v>
      </c>
      <c r="AE5595" s="165">
        <v>22.058599999999998</v>
      </c>
      <c r="AF5595">
        <f t="shared" si="178"/>
        <v>6.6673222223284584E-3</v>
      </c>
    </row>
    <row r="5596" spans="12:32">
      <c r="L5596" s="165"/>
      <c r="M5596">
        <f t="shared" si="179"/>
        <v>5.7065367181851909E-3</v>
      </c>
      <c r="AE5596" s="165">
        <v>22.0596</v>
      </c>
      <c r="AF5596">
        <f t="shared" si="178"/>
        <v>6.6673476697934999E-3</v>
      </c>
    </row>
    <row r="5597" spans="12:32">
      <c r="L5597" s="165"/>
      <c r="M5597">
        <f t="shared" si="179"/>
        <v>5.7065367181851909E-3</v>
      </c>
      <c r="AE5597" s="165">
        <v>22.060700000000001</v>
      </c>
      <c r="AF5597">
        <f t="shared" si="178"/>
        <v>6.6673756598568763E-3</v>
      </c>
    </row>
    <row r="5598" spans="12:32">
      <c r="L5598" s="165"/>
      <c r="M5598">
        <f t="shared" si="179"/>
        <v>5.7065367181851909E-3</v>
      </c>
      <c r="AE5598" s="166">
        <v>22.063300000000002</v>
      </c>
      <c r="AF5598">
        <f t="shared" si="178"/>
        <v>6.6674418092422787E-3</v>
      </c>
    </row>
    <row r="5599" spans="12:32">
      <c r="L5599" s="165"/>
      <c r="M5599">
        <f t="shared" si="179"/>
        <v>5.7065367181851909E-3</v>
      </c>
      <c r="AE5599" s="166">
        <v>22.066099999999999</v>
      </c>
      <c r="AF5599">
        <f t="shared" si="178"/>
        <v>6.6675130329805895E-3</v>
      </c>
    </row>
    <row r="5600" spans="12:32">
      <c r="L5600" s="165"/>
      <c r="M5600">
        <f t="shared" si="179"/>
        <v>5.7065367181851909E-3</v>
      </c>
      <c r="AE5600" s="178">
        <v>22.066600000000001</v>
      </c>
      <c r="AF5600">
        <f t="shared" si="178"/>
        <v>6.667525749970777E-3</v>
      </c>
    </row>
    <row r="5601" spans="12:32">
      <c r="L5601" s="165"/>
      <c r="M5601">
        <f t="shared" si="179"/>
        <v>5.7065367181851909E-3</v>
      </c>
      <c r="AE5601" s="165">
        <v>22.0686</v>
      </c>
      <c r="AF5601">
        <f t="shared" si="178"/>
        <v>6.6675766132814089E-3</v>
      </c>
    </row>
    <row r="5602" spans="12:32">
      <c r="L5602" s="165"/>
      <c r="M5602">
        <f t="shared" si="179"/>
        <v>5.7065367181851909E-3</v>
      </c>
      <c r="AE5602" s="165">
        <v>22.073</v>
      </c>
      <c r="AF5602">
        <f t="shared" si="178"/>
        <v>6.6676884863745827E-3</v>
      </c>
    </row>
    <row r="5603" spans="12:32">
      <c r="L5603" s="165"/>
      <c r="M5603">
        <f t="shared" si="179"/>
        <v>5.7065367181851909E-3</v>
      </c>
      <c r="AE5603" s="165">
        <v>22.073499999999999</v>
      </c>
      <c r="AF5603">
        <f t="shared" si="178"/>
        <v>6.6677011969473949E-3</v>
      </c>
    </row>
    <row r="5604" spans="12:32">
      <c r="L5604" s="165"/>
      <c r="M5604">
        <f t="shared" si="179"/>
        <v>5.7065367181851909E-3</v>
      </c>
      <c r="AE5604" s="165">
        <v>22.078800000000001</v>
      </c>
      <c r="AF5604">
        <f t="shared" si="178"/>
        <v>6.6678359004275264E-3</v>
      </c>
    </row>
    <row r="5605" spans="12:32">
      <c r="L5605" s="165"/>
      <c r="M5605">
        <f t="shared" si="179"/>
        <v>5.7065367181851909E-3</v>
      </c>
      <c r="AE5605" s="165">
        <v>22.081399999999999</v>
      </c>
      <c r="AF5605">
        <f t="shared" si="178"/>
        <v>6.6679019622748886E-3</v>
      </c>
    </row>
    <row r="5606" spans="12:32">
      <c r="L5606" s="165"/>
      <c r="M5606">
        <f t="shared" si="179"/>
        <v>5.7065367181851909E-3</v>
      </c>
      <c r="AE5606" s="165">
        <v>22.084499999999998</v>
      </c>
      <c r="AF5606">
        <f t="shared" si="178"/>
        <v>6.6679807118873143E-3</v>
      </c>
    </row>
    <row r="5607" spans="12:32">
      <c r="L5607" s="165"/>
      <c r="M5607">
        <f t="shared" si="179"/>
        <v>5.7065367181851909E-3</v>
      </c>
      <c r="AE5607" s="166">
        <v>22.085699999999999</v>
      </c>
      <c r="AF5607">
        <f t="shared" si="178"/>
        <v>6.6680111908083723E-3</v>
      </c>
    </row>
    <row r="5608" spans="12:32">
      <c r="L5608" s="165"/>
      <c r="M5608">
        <f t="shared" si="179"/>
        <v>5.7065367181851909E-3</v>
      </c>
      <c r="AE5608" s="165">
        <v>22.1006</v>
      </c>
      <c r="AF5608">
        <f t="shared" si="178"/>
        <v>6.6683894142466719E-3</v>
      </c>
    </row>
    <row r="5609" spans="12:32">
      <c r="L5609" s="165">
        <v>18.928599999999999</v>
      </c>
      <c r="M5609">
        <f t="shared" si="179"/>
        <v>6.5786770633639875E-3</v>
      </c>
      <c r="AE5609" s="165">
        <v>22.1068</v>
      </c>
      <c r="AF5609">
        <f t="shared" si="178"/>
        <v>6.6685466741017042E-3</v>
      </c>
    </row>
    <row r="5610" spans="12:32">
      <c r="L5610" s="165">
        <v>17.629200000000001</v>
      </c>
      <c r="M5610">
        <f t="shared" si="179"/>
        <v>6.5366998762082925E-3</v>
      </c>
      <c r="AE5610" s="165">
        <v>22.107199999999999</v>
      </c>
      <c r="AF5610">
        <f t="shared" si="178"/>
        <v>6.668556817442441E-3</v>
      </c>
    </row>
    <row r="5611" spans="12:32">
      <c r="L5611" s="165">
        <v>32.739699999999999</v>
      </c>
      <c r="M5611">
        <f t="shared" si="179"/>
        <v>6.8294459739791074E-3</v>
      </c>
      <c r="AE5611" s="166">
        <v>22.114000000000001</v>
      </c>
      <c r="AF5611">
        <f t="shared" si="178"/>
        <v>6.6687292086782032E-3</v>
      </c>
    </row>
    <row r="5612" spans="12:32">
      <c r="L5612" s="165">
        <v>17.479399999999998</v>
      </c>
      <c r="M5612">
        <f t="shared" si="179"/>
        <v>6.5316697270971363E-3</v>
      </c>
      <c r="AE5612" s="165">
        <v>22.116900000000001</v>
      </c>
      <c r="AF5612">
        <f t="shared" si="178"/>
        <v>6.6688027022942208E-3</v>
      </c>
    </row>
    <row r="5613" spans="12:32">
      <c r="L5613" s="165">
        <v>21.4574</v>
      </c>
      <c r="M5613">
        <f t="shared" si="179"/>
        <v>6.6516873381369775E-3</v>
      </c>
      <c r="AE5613" s="165">
        <v>22.118400000000001</v>
      </c>
      <c r="AF5613">
        <f t="shared" si="178"/>
        <v>6.6688407100917958E-3</v>
      </c>
    </row>
    <row r="5614" spans="12:32">
      <c r="L5614" s="165">
        <v>38.125999999999998</v>
      </c>
      <c r="M5614">
        <f t="shared" si="179"/>
        <v>6.8254473351240163E-3</v>
      </c>
      <c r="AE5614" s="166">
        <v>22.1189</v>
      </c>
      <c r="AF5614">
        <f t="shared" si="178"/>
        <v>6.668853378427069E-3</v>
      </c>
    </row>
    <row r="5615" spans="12:32">
      <c r="L5615" s="165">
        <v>17.681799999999999</v>
      </c>
      <c r="M5615">
        <f t="shared" si="179"/>
        <v>6.5384568396278315E-3</v>
      </c>
      <c r="AE5615" s="165">
        <v>22.120999999999999</v>
      </c>
      <c r="AF5615">
        <f t="shared" si="178"/>
        <v>6.6689065803541385E-3</v>
      </c>
    </row>
    <row r="5616" spans="12:32">
      <c r="L5616" s="165">
        <v>15.8454</v>
      </c>
      <c r="M5616">
        <f t="shared" si="179"/>
        <v>6.4742821571891433E-3</v>
      </c>
      <c r="AE5616" s="165">
        <v>22.121600000000001</v>
      </c>
      <c r="AF5616">
        <f t="shared" si="178"/>
        <v>6.6689217793971392E-3</v>
      </c>
    </row>
    <row r="5617" spans="12:32">
      <c r="L5617" s="165">
        <v>21.361999999999998</v>
      </c>
      <c r="M5617">
        <f t="shared" si="179"/>
        <v>6.6491448765480556E-3</v>
      </c>
      <c r="AE5617" s="165">
        <v>22.1218</v>
      </c>
      <c r="AF5617">
        <f t="shared" si="178"/>
        <v>6.6689268455959062E-3</v>
      </c>
    </row>
    <row r="5618" spans="12:32">
      <c r="L5618" s="165">
        <v>30.4056</v>
      </c>
      <c r="M5618">
        <f t="shared" si="179"/>
        <v>6.8131372783393268E-3</v>
      </c>
      <c r="AE5618" s="165">
        <v>22.123999999999999</v>
      </c>
      <c r="AF5618">
        <f t="shared" si="178"/>
        <v>6.6689825688686002E-3</v>
      </c>
    </row>
    <row r="5619" spans="12:32">
      <c r="L5619" s="165">
        <v>21.642299999999999</v>
      </c>
      <c r="M5619">
        <f t="shared" si="179"/>
        <v>6.6565671600524578E-3</v>
      </c>
      <c r="AE5619" s="165">
        <v>22.135899999999999</v>
      </c>
      <c r="AF5619">
        <f t="shared" si="178"/>
        <v>6.6692838249565933E-3</v>
      </c>
    </row>
    <row r="5620" spans="12:32">
      <c r="L5620" s="165">
        <v>20.8857</v>
      </c>
      <c r="M5620">
        <f t="shared" si="179"/>
        <v>6.6362005470880841E-3</v>
      </c>
      <c r="AE5620" s="165">
        <v>22.136399999999998</v>
      </c>
      <c r="AF5620">
        <f t="shared" si="178"/>
        <v>6.669296477004834E-3</v>
      </c>
    </row>
    <row r="5621" spans="12:32">
      <c r="L5621" s="165">
        <v>28.357700000000001</v>
      </c>
      <c r="M5621">
        <f t="shared" si="179"/>
        <v>6.7899120962963636E-3</v>
      </c>
      <c r="AE5621" s="165">
        <v>22.139900000000001</v>
      </c>
      <c r="AF5621">
        <f t="shared" si="178"/>
        <v>6.6693850283113584E-3</v>
      </c>
    </row>
    <row r="5622" spans="12:32">
      <c r="L5622" s="165">
        <v>33.624299999999998</v>
      </c>
      <c r="M5622">
        <f t="shared" si="179"/>
        <v>6.8327812221526413E-3</v>
      </c>
      <c r="AE5622" s="166">
        <v>22.1418</v>
      </c>
      <c r="AF5622">
        <f t="shared" si="178"/>
        <v>6.6694330894704135E-3</v>
      </c>
    </row>
    <row r="5623" spans="12:32">
      <c r="L5623" s="165">
        <v>20.6174</v>
      </c>
      <c r="M5623">
        <f t="shared" si="179"/>
        <v>6.6287257473748506E-3</v>
      </c>
      <c r="AE5623" s="165">
        <v>22.1419</v>
      </c>
      <c r="AF5623">
        <f t="shared" si="178"/>
        <v>6.6694356188189341E-3</v>
      </c>
    </row>
    <row r="5624" spans="12:32">
      <c r="L5624" s="165">
        <v>12.1457</v>
      </c>
      <c r="M5624">
        <f t="shared" si="179"/>
        <v>6.327849453132718E-3</v>
      </c>
      <c r="AE5624" s="165">
        <v>22.1431</v>
      </c>
      <c r="AF5624">
        <f t="shared" si="178"/>
        <v>6.6694659695490394E-3</v>
      </c>
    </row>
    <row r="5625" spans="12:32">
      <c r="L5625" s="165">
        <v>21.361499999999999</v>
      </c>
      <c r="M5625">
        <f t="shared" si="179"/>
        <v>6.6491315070470172E-3</v>
      </c>
      <c r="AE5625" s="165">
        <v>22.145800000000001</v>
      </c>
      <c r="AF5625">
        <f t="shared" si="178"/>
        <v>6.6695342488897677E-3</v>
      </c>
    </row>
    <row r="5626" spans="12:32">
      <c r="L5626" s="165">
        <v>19.093499999999999</v>
      </c>
      <c r="M5626">
        <f t="shared" si="179"/>
        <v>6.5837900910946864E-3</v>
      </c>
      <c r="AE5626" s="165">
        <v>22.147099999999998</v>
      </c>
      <c r="AF5626">
        <f t="shared" si="178"/>
        <v>6.6695671192872992E-3</v>
      </c>
    </row>
    <row r="5627" spans="12:32">
      <c r="L5627" s="165">
        <v>24.474299999999999</v>
      </c>
      <c r="M5627">
        <f t="shared" si="179"/>
        <v>6.7233216436888331E-3</v>
      </c>
      <c r="AE5627" s="165">
        <v>22.150500000000001</v>
      </c>
      <c r="AF5627">
        <f t="shared" si="178"/>
        <v>6.669653073143344E-3</v>
      </c>
    </row>
    <row r="5628" spans="12:32">
      <c r="L5628" s="165">
        <v>16.159199999999998</v>
      </c>
      <c r="M5628">
        <f t="shared" si="179"/>
        <v>6.4856581585630291E-3</v>
      </c>
      <c r="AE5628" s="166">
        <v>22.153500000000001</v>
      </c>
      <c r="AF5628">
        <f t="shared" si="178"/>
        <v>6.6697288969069972E-3</v>
      </c>
    </row>
    <row r="5629" spans="12:32">
      <c r="L5629" s="165">
        <v>16.533200000000001</v>
      </c>
      <c r="M5629">
        <f t="shared" si="179"/>
        <v>6.4989973096283666E-3</v>
      </c>
      <c r="AE5629" s="165">
        <v>22.156600000000001</v>
      </c>
      <c r="AF5629">
        <f t="shared" si="178"/>
        <v>6.6698072305247233E-3</v>
      </c>
    </row>
    <row r="5630" spans="12:32">
      <c r="L5630" s="165">
        <v>19.2486</v>
      </c>
      <c r="M5630">
        <f t="shared" si="179"/>
        <v>6.5885548871695765E-3</v>
      </c>
      <c r="AE5630" s="165">
        <v>22.157499999999999</v>
      </c>
      <c r="AF5630">
        <f t="shared" si="178"/>
        <v>6.6698299691911756E-3</v>
      </c>
    </row>
    <row r="5631" spans="12:32">
      <c r="L5631" s="165">
        <v>23.605899999999998</v>
      </c>
      <c r="M5631">
        <f t="shared" si="179"/>
        <v>6.704458907487082E-3</v>
      </c>
      <c r="AE5631" s="165">
        <v>22.158300000000001</v>
      </c>
      <c r="AF5631">
        <f t="shared" si="178"/>
        <v>6.6698501800729485E-3</v>
      </c>
    </row>
    <row r="5632" spans="12:32">
      <c r="L5632" s="165">
        <v>31.702300000000001</v>
      </c>
      <c r="M5632">
        <f t="shared" si="179"/>
        <v>6.8235396755080436E-3</v>
      </c>
      <c r="AE5632" s="166">
        <v>22.182600000000001</v>
      </c>
      <c r="AF5632">
        <f t="shared" si="178"/>
        <v>6.6704635176938641E-3</v>
      </c>
    </row>
    <row r="5633" spans="12:32">
      <c r="L5633" s="165">
        <v>20.099599999999999</v>
      </c>
      <c r="M5633">
        <f t="shared" si="179"/>
        <v>6.6139285962767995E-3</v>
      </c>
      <c r="AE5633" s="165">
        <v>22.183</v>
      </c>
      <c r="AF5633">
        <f t="shared" si="178"/>
        <v>6.6704736045860875E-3</v>
      </c>
    </row>
    <row r="5634" spans="12:32">
      <c r="L5634" s="165">
        <v>21.1417</v>
      </c>
      <c r="M5634">
        <f t="shared" si="179"/>
        <v>6.6432096674115442E-3</v>
      </c>
      <c r="AE5634" s="166">
        <v>22.183800000000002</v>
      </c>
      <c r="AF5634">
        <f t="shared" si="178"/>
        <v>6.670493777476489E-3</v>
      </c>
    </row>
    <row r="5635" spans="12:32">
      <c r="L5635" s="165">
        <v>17.549800000000001</v>
      </c>
      <c r="M5635">
        <f t="shared" si="179"/>
        <v>6.534038573644139E-3</v>
      </c>
      <c r="AE5635" s="166">
        <v>22.1874</v>
      </c>
      <c r="AF5635">
        <f t="shared" si="178"/>
        <v>6.6705845407312656E-3</v>
      </c>
    </row>
    <row r="5636" spans="12:32">
      <c r="L5636" s="165">
        <v>26.704699999999999</v>
      </c>
      <c r="M5636">
        <f t="shared" si="179"/>
        <v>6.7651466174968831E-3</v>
      </c>
      <c r="AE5636" s="165">
        <v>22.191400000000002</v>
      </c>
      <c r="AF5636">
        <f t="shared" si="178"/>
        <v>6.6706853604792228E-3</v>
      </c>
    </row>
    <row r="5637" spans="12:32">
      <c r="L5637" s="165">
        <v>16.002500000000001</v>
      </c>
      <c r="M5637">
        <f t="shared" si="179"/>
        <v>6.4799983233694439E-3</v>
      </c>
      <c r="AE5637" s="165">
        <v>22.1951</v>
      </c>
      <c r="AF5637">
        <f t="shared" ref="AF5637:AF5700" si="180">NORMDIST(AE5637,$N$9,$O$9,FALSE)</f>
        <v>6.6707785922108772E-3</v>
      </c>
    </row>
    <row r="5638" spans="12:32">
      <c r="L5638" s="165">
        <v>15.847</v>
      </c>
      <c r="M5638">
        <f t="shared" si="179"/>
        <v>6.4743405850117104E-3</v>
      </c>
      <c r="AE5638" s="165">
        <v>22.195799999999998</v>
      </c>
      <c r="AF5638">
        <f t="shared" si="180"/>
        <v>6.670796227777831E-3</v>
      </c>
    </row>
    <row r="5639" spans="12:32">
      <c r="L5639" s="165">
        <v>16.646699999999999</v>
      </c>
      <c r="M5639">
        <f t="shared" si="179"/>
        <v>6.502998037285909E-3</v>
      </c>
      <c r="AE5639" s="165">
        <v>22.197199999999999</v>
      </c>
      <c r="AF5639">
        <f t="shared" si="180"/>
        <v>6.6708314961733094E-3</v>
      </c>
    </row>
    <row r="5640" spans="12:32">
      <c r="L5640" s="165">
        <v>11.946199999999999</v>
      </c>
      <c r="M5640">
        <f t="shared" si="179"/>
        <v>6.3193266323692127E-3</v>
      </c>
      <c r="AE5640" s="165">
        <v>22.204799999999999</v>
      </c>
      <c r="AF5640">
        <f t="shared" si="180"/>
        <v>6.6710228894645337E-3</v>
      </c>
    </row>
    <row r="5641" spans="12:32">
      <c r="L5641" s="165">
        <v>14.879200000000001</v>
      </c>
      <c r="M5641">
        <f t="shared" ref="M5641:M5704" si="181">NORMDIST(L5641,$N$9,$O$9,FALSE)</f>
        <v>6.4382115804133338E-3</v>
      </c>
      <c r="AE5641" s="165">
        <v>22.206399999999999</v>
      </c>
      <c r="AF5641">
        <f t="shared" si="180"/>
        <v>6.6710631690771426E-3</v>
      </c>
    </row>
    <row r="5642" spans="12:32">
      <c r="L5642" s="165">
        <v>48.240499999999997</v>
      </c>
      <c r="M5642">
        <f t="shared" si="181"/>
        <v>6.6628585455728272E-3</v>
      </c>
      <c r="AE5642" s="178">
        <v>22.207000000000001</v>
      </c>
      <c r="AF5642">
        <f t="shared" si="180"/>
        <v>6.6710782727022284E-3</v>
      </c>
    </row>
    <row r="5643" spans="12:32">
      <c r="L5643" s="165">
        <v>29.911200000000001</v>
      </c>
      <c r="M5643">
        <f t="shared" si="181"/>
        <v>6.8082904187856232E-3</v>
      </c>
      <c r="AE5643" s="165">
        <v>22.208600000000001</v>
      </c>
      <c r="AF5643">
        <f t="shared" si="180"/>
        <v>6.6711185457566918E-3</v>
      </c>
    </row>
    <row r="5644" spans="12:32">
      <c r="L5644" s="165">
        <v>45.649000000000001</v>
      </c>
      <c r="M5644">
        <f t="shared" si="181"/>
        <v>6.7233531547564243E-3</v>
      </c>
      <c r="AE5644" s="165">
        <v>22.210899999999999</v>
      </c>
      <c r="AF5644">
        <f t="shared" si="180"/>
        <v>6.6711764299162302E-3</v>
      </c>
    </row>
    <row r="5645" spans="12:32">
      <c r="L5645" s="165">
        <v>20.406199999999998</v>
      </c>
      <c r="M5645">
        <f t="shared" si="181"/>
        <v>6.622749237132344E-3</v>
      </c>
      <c r="AE5645" s="165">
        <v>22.211200000000002</v>
      </c>
      <c r="AF5645">
        <f t="shared" si="180"/>
        <v>6.6711839792973539E-3</v>
      </c>
    </row>
    <row r="5646" spans="12:32">
      <c r="L5646" s="165">
        <v>25.453600000000002</v>
      </c>
      <c r="M5646">
        <f t="shared" si="181"/>
        <v>6.7428660979659454E-3</v>
      </c>
      <c r="AE5646" s="165">
        <v>22.213200000000001</v>
      </c>
      <c r="AF5646">
        <f t="shared" si="180"/>
        <v>6.6712343042194351E-3</v>
      </c>
    </row>
    <row r="5647" spans="12:32">
      <c r="L5647" s="165">
        <v>20.293800000000001</v>
      </c>
      <c r="M5647">
        <f t="shared" si="181"/>
        <v>6.6195354181972123E-3</v>
      </c>
      <c r="AE5647" s="165">
        <v>22.213799999999999</v>
      </c>
      <c r="AF5647">
        <f t="shared" si="180"/>
        <v>6.6712494002427319E-3</v>
      </c>
    </row>
    <row r="5648" spans="12:32">
      <c r="L5648" s="165">
        <v>17.570799999999998</v>
      </c>
      <c r="M5648">
        <f t="shared" si="181"/>
        <v>6.5347435153608547E-3</v>
      </c>
      <c r="AE5648" s="165">
        <v>22.2197</v>
      </c>
      <c r="AF5648">
        <f t="shared" si="180"/>
        <v>6.6713978087429848E-3</v>
      </c>
    </row>
    <row r="5649" spans="12:32">
      <c r="L5649" s="165">
        <v>19.288599999999999</v>
      </c>
      <c r="M5649">
        <f t="shared" si="181"/>
        <v>6.5897767310194953E-3</v>
      </c>
      <c r="AE5649" s="165">
        <v>22.220600000000001</v>
      </c>
      <c r="AF5649">
        <f t="shared" si="180"/>
        <v>6.671420441625899E-3</v>
      </c>
    </row>
    <row r="5650" spans="12:32">
      <c r="L5650" s="165">
        <v>35.814799999999998</v>
      </c>
      <c r="M5650">
        <f t="shared" si="181"/>
        <v>6.8342876089787872E-3</v>
      </c>
      <c r="AE5650" s="165">
        <v>22.224299999999999</v>
      </c>
      <c r="AF5650">
        <f t="shared" si="180"/>
        <v>6.6715134720645103E-3</v>
      </c>
    </row>
    <row r="5651" spans="12:32">
      <c r="L5651" s="165">
        <v>22.315000000000001</v>
      </c>
      <c r="M5651">
        <f t="shared" si="181"/>
        <v>6.6737859945909406E-3</v>
      </c>
      <c r="AE5651" s="165">
        <v>22.230399999999999</v>
      </c>
      <c r="AF5651">
        <f t="shared" si="180"/>
        <v>6.6716667908710827E-3</v>
      </c>
    </row>
    <row r="5652" spans="12:32">
      <c r="L5652" s="165">
        <v>18.365100000000002</v>
      </c>
      <c r="M5652">
        <f t="shared" si="181"/>
        <v>6.5608394345172015E-3</v>
      </c>
      <c r="AE5652" s="165">
        <v>22.235900000000001</v>
      </c>
      <c r="AF5652">
        <f t="shared" si="180"/>
        <v>6.6718049696897781E-3</v>
      </c>
    </row>
    <row r="5653" spans="12:32">
      <c r="L5653" s="165">
        <v>11.466100000000001</v>
      </c>
      <c r="M5653">
        <f t="shared" si="181"/>
        <v>6.2985617380736207E-3</v>
      </c>
      <c r="AE5653" s="165">
        <v>22.238299999999999</v>
      </c>
      <c r="AF5653">
        <f t="shared" si="180"/>
        <v>6.6718652482334797E-3</v>
      </c>
    </row>
    <row r="5654" spans="12:32">
      <c r="L5654" s="165">
        <v>10.412100000000001</v>
      </c>
      <c r="M5654">
        <f t="shared" si="181"/>
        <v>6.2517302717640059E-3</v>
      </c>
      <c r="AE5654" s="165">
        <v>22.241299999999999</v>
      </c>
      <c r="AF5654">
        <f t="shared" si="180"/>
        <v>6.6719405813163079E-3</v>
      </c>
    </row>
    <row r="5655" spans="12:32">
      <c r="L5655" s="165">
        <v>19.321200000000001</v>
      </c>
      <c r="M5655">
        <f t="shared" si="181"/>
        <v>6.5907704120637036E-3</v>
      </c>
      <c r="AE5655" s="165">
        <v>22.243500000000001</v>
      </c>
      <c r="AF5655">
        <f t="shared" si="180"/>
        <v>6.6719958149157868E-3</v>
      </c>
    </row>
    <row r="5656" spans="12:32">
      <c r="L5656" s="165">
        <v>30.514800000000001</v>
      </c>
      <c r="M5656">
        <f t="shared" si="181"/>
        <v>6.814142371270069E-3</v>
      </c>
      <c r="AE5656" s="178">
        <v>22.2498</v>
      </c>
      <c r="AF5656">
        <f t="shared" si="180"/>
        <v>6.6721539339527356E-3</v>
      </c>
    </row>
    <row r="5657" spans="12:32">
      <c r="L5657" s="165">
        <v>19.876799999999999</v>
      </c>
      <c r="M5657">
        <f t="shared" si="181"/>
        <v>6.6074118086554799E-3</v>
      </c>
      <c r="AE5657" s="165">
        <v>22.252500000000001</v>
      </c>
      <c r="AF5657">
        <f t="shared" si="180"/>
        <v>6.6722216766064209E-3</v>
      </c>
    </row>
    <row r="5658" spans="12:32">
      <c r="L5658" s="165">
        <v>17.525700000000001</v>
      </c>
      <c r="M5658">
        <f t="shared" si="181"/>
        <v>6.5332286206662583E-3</v>
      </c>
      <c r="AE5658" s="165">
        <v>22.253900000000002</v>
      </c>
      <c r="AF5658">
        <f t="shared" si="180"/>
        <v>6.6722567970768911E-3</v>
      </c>
    </row>
    <row r="5659" spans="12:32">
      <c r="L5659" s="165">
        <v>23.1266</v>
      </c>
      <c r="M5659">
        <f t="shared" si="181"/>
        <v>6.6934360163526324E-3</v>
      </c>
      <c r="AE5659" s="165">
        <v>22.261099999999999</v>
      </c>
      <c r="AF5659">
        <f t="shared" si="180"/>
        <v>6.6724373589243293E-3</v>
      </c>
    </row>
    <row r="5660" spans="12:32">
      <c r="L5660" s="165">
        <v>15.319100000000001</v>
      </c>
      <c r="M5660">
        <f t="shared" si="181"/>
        <v>6.454828439050298E-3</v>
      </c>
      <c r="AE5660" s="165">
        <v>22.263000000000002</v>
      </c>
      <c r="AF5660">
        <f t="shared" si="180"/>
        <v>6.6724849910731404E-3</v>
      </c>
    </row>
    <row r="5661" spans="12:32">
      <c r="L5661" s="165">
        <v>17.8794</v>
      </c>
      <c r="M5661">
        <f t="shared" si="181"/>
        <v>6.5450138743987571E-3</v>
      </c>
      <c r="AE5661" s="165">
        <v>22.264299999999999</v>
      </c>
      <c r="AF5661">
        <f t="shared" si="180"/>
        <v>6.6725175776129412E-3</v>
      </c>
    </row>
    <row r="5662" spans="12:32">
      <c r="L5662" s="165">
        <v>24.549499999999998</v>
      </c>
      <c r="M5662">
        <f t="shared" si="181"/>
        <v>6.7248875437581008E-3</v>
      </c>
      <c r="AE5662" s="165">
        <v>22.264800000000001</v>
      </c>
      <c r="AF5662">
        <f t="shared" si="180"/>
        <v>6.672530110058519E-3</v>
      </c>
    </row>
    <row r="5663" spans="12:32">
      <c r="L5663" s="165">
        <v>19.4252</v>
      </c>
      <c r="M5663">
        <f t="shared" si="181"/>
        <v>6.593927691144E-3</v>
      </c>
      <c r="AE5663" s="165">
        <v>22.2715</v>
      </c>
      <c r="AF5663">
        <f t="shared" si="180"/>
        <v>6.6726979998594843E-3</v>
      </c>
    </row>
    <row r="5664" spans="12:32">
      <c r="L5664" s="165">
        <v>16.222100000000001</v>
      </c>
      <c r="M5664">
        <f t="shared" si="181"/>
        <v>6.4879182768190699E-3</v>
      </c>
      <c r="AE5664" s="165">
        <v>22.272099999999998</v>
      </c>
      <c r="AF5664">
        <f t="shared" si="180"/>
        <v>6.6727130306838333E-3</v>
      </c>
    </row>
    <row r="5665" spans="12:32">
      <c r="L5665" s="165">
        <v>35.665599999999998</v>
      </c>
      <c r="M5665">
        <f t="shared" si="181"/>
        <v>6.8344904734527097E-3</v>
      </c>
      <c r="AE5665" s="166">
        <v>22.273800000000001</v>
      </c>
      <c r="AF5665">
        <f t="shared" si="180"/>
        <v>6.6727556143743117E-3</v>
      </c>
    </row>
    <row r="5666" spans="12:32">
      <c r="L5666" s="165">
        <v>23.721</v>
      </c>
      <c r="M5666">
        <f t="shared" si="181"/>
        <v>6.7070413235996362E-3</v>
      </c>
      <c r="AE5666" s="166">
        <v>22.275099999999998</v>
      </c>
      <c r="AF5666">
        <f t="shared" si="180"/>
        <v>6.6727881747370077E-3</v>
      </c>
    </row>
    <row r="5667" spans="12:32">
      <c r="L5667" s="165">
        <v>18.368200000000002</v>
      </c>
      <c r="M5667">
        <f t="shared" si="181"/>
        <v>6.5609391055539319E-3</v>
      </c>
      <c r="AE5667" s="165">
        <v>22.276800000000001</v>
      </c>
      <c r="AF5667">
        <f t="shared" si="180"/>
        <v>6.6728307489181118E-3</v>
      </c>
    </row>
    <row r="5668" spans="12:32">
      <c r="L5668" s="165">
        <v>12.5007</v>
      </c>
      <c r="M5668">
        <f t="shared" si="181"/>
        <v>6.3428605663273267E-3</v>
      </c>
      <c r="AE5668" s="165">
        <v>22.284199999999998</v>
      </c>
      <c r="AF5668">
        <f t="shared" si="180"/>
        <v>6.6730160090404667E-3</v>
      </c>
    </row>
    <row r="5669" spans="12:32">
      <c r="L5669" s="165">
        <v>14.4137</v>
      </c>
      <c r="M5669">
        <f t="shared" si="181"/>
        <v>6.4202771515263109E-3</v>
      </c>
      <c r="AE5669" s="165">
        <v>22.286200000000001</v>
      </c>
      <c r="AF5669">
        <f t="shared" si="180"/>
        <v>6.6730660618151017E-3</v>
      </c>
    </row>
    <row r="5670" spans="12:32">
      <c r="L5670" s="165">
        <v>43.963200000000001</v>
      </c>
      <c r="M5670">
        <f t="shared" si="181"/>
        <v>6.7558470362299797E-3</v>
      </c>
      <c r="AE5670" s="166">
        <v>22.291399999999999</v>
      </c>
      <c r="AF5670">
        <f t="shared" si="180"/>
        <v>6.6731961641189486E-3</v>
      </c>
    </row>
    <row r="5671" spans="12:32">
      <c r="L5671" s="165">
        <v>205.53200000000001</v>
      </c>
      <c r="M5671">
        <f t="shared" si="181"/>
        <v>9.6058169910589254E-5</v>
      </c>
      <c r="AE5671" s="165">
        <v>22.2927</v>
      </c>
      <c r="AF5671">
        <f t="shared" si="180"/>
        <v>6.6732286818156116E-3</v>
      </c>
    </row>
    <row r="5672" spans="12:32">
      <c r="L5672" s="165">
        <v>84.676199999999994</v>
      </c>
      <c r="M5672">
        <f t="shared" si="181"/>
        <v>4.7625377416247632E-3</v>
      </c>
      <c r="AE5672" s="166">
        <v>22.2959</v>
      </c>
      <c r="AF5672">
        <f t="shared" si="180"/>
        <v>6.6733087119486799E-3</v>
      </c>
    </row>
    <row r="5673" spans="12:32">
      <c r="L5673" s="165">
        <v>265.01100000000002</v>
      </c>
      <c r="M5673">
        <f t="shared" si="181"/>
        <v>2.9143346689680932E-6</v>
      </c>
      <c r="AE5673" s="165">
        <v>22.3</v>
      </c>
      <c r="AF5673">
        <f t="shared" si="180"/>
        <v>6.673411222646127E-3</v>
      </c>
    </row>
    <row r="5674" spans="12:32">
      <c r="L5674" s="165">
        <v>39.892499999999998</v>
      </c>
      <c r="M5674">
        <f t="shared" si="181"/>
        <v>6.8114936422076196E-3</v>
      </c>
      <c r="AE5674" s="165">
        <v>22.3003</v>
      </c>
      <c r="AF5674">
        <f t="shared" si="180"/>
        <v>6.6734187221978948E-3</v>
      </c>
    </row>
    <row r="5675" spans="12:32">
      <c r="L5675" s="165">
        <v>26.270900000000001</v>
      </c>
      <c r="M5675">
        <f t="shared" si="181"/>
        <v>6.757764476894355E-3</v>
      </c>
      <c r="AE5675" s="165">
        <v>22.3063</v>
      </c>
      <c r="AF5675">
        <f t="shared" si="180"/>
        <v>6.6735686779812496E-3</v>
      </c>
    </row>
    <row r="5676" spans="12:32">
      <c r="L5676" s="165">
        <v>10.231400000000001</v>
      </c>
      <c r="M5676">
        <f t="shared" si="181"/>
        <v>6.2435319835546926E-3</v>
      </c>
      <c r="AE5676" s="165">
        <v>22.306899999999999</v>
      </c>
      <c r="AF5676">
        <f t="shared" si="180"/>
        <v>6.6735836698664196E-3</v>
      </c>
    </row>
    <row r="5677" spans="12:32">
      <c r="L5677" s="165">
        <v>13.4323</v>
      </c>
      <c r="M5677">
        <f t="shared" si="181"/>
        <v>6.3813000562539957E-3</v>
      </c>
      <c r="AE5677" s="165">
        <v>22.311299999999999</v>
      </c>
      <c r="AF5677">
        <f t="shared" si="180"/>
        <v>6.673693589839217E-3</v>
      </c>
    </row>
    <row r="5678" spans="12:32">
      <c r="L5678" s="165">
        <v>57.845700000000001</v>
      </c>
      <c r="M5678">
        <f t="shared" si="181"/>
        <v>6.3335139016904799E-3</v>
      </c>
      <c r="AE5678" s="165">
        <v>22.315000000000001</v>
      </c>
      <c r="AF5678">
        <f t="shared" si="180"/>
        <v>6.6737859945909406E-3</v>
      </c>
    </row>
    <row r="5679" spans="12:32">
      <c r="L5679" s="165">
        <v>25.210100000000001</v>
      </c>
      <c r="M5679">
        <f t="shared" si="181"/>
        <v>6.7381783031240441E-3</v>
      </c>
      <c r="AE5679" s="165">
        <v>22.316199999999998</v>
      </c>
      <c r="AF5679">
        <f t="shared" si="180"/>
        <v>6.673815958215203E-3</v>
      </c>
    </row>
    <row r="5680" spans="12:32">
      <c r="L5680" s="165">
        <v>21.509</v>
      </c>
      <c r="M5680">
        <f t="shared" si="181"/>
        <v>6.6530555049103043E-3</v>
      </c>
      <c r="AE5680" s="165">
        <v>22.332899999999999</v>
      </c>
      <c r="AF5680">
        <f t="shared" si="180"/>
        <v>6.6742326731443133E-3</v>
      </c>
    </row>
    <row r="5681" spans="12:32">
      <c r="L5681" s="165">
        <v>13.895300000000001</v>
      </c>
      <c r="M5681">
        <f t="shared" si="181"/>
        <v>6.3998843374301348E-3</v>
      </c>
      <c r="AE5681" s="165">
        <v>22.333300000000001</v>
      </c>
      <c r="AF5681">
        <f t="shared" si="180"/>
        <v>6.6742426479594174E-3</v>
      </c>
    </row>
    <row r="5682" spans="12:32">
      <c r="L5682" s="165">
        <v>96.0077</v>
      </c>
      <c r="M5682">
        <f t="shared" si="181"/>
        <v>3.962675118728185E-3</v>
      </c>
      <c r="AE5682" s="165">
        <v>22.3339</v>
      </c>
      <c r="AF5682">
        <f t="shared" si="180"/>
        <v>6.6742576096223156E-3</v>
      </c>
    </row>
    <row r="5683" spans="12:32">
      <c r="L5683" s="165">
        <v>25.277799999999999</v>
      </c>
      <c r="M5683">
        <f t="shared" si="181"/>
        <v>6.7394930894630013E-3</v>
      </c>
      <c r="AE5683" s="178">
        <v>22.335999999999999</v>
      </c>
      <c r="AF5683">
        <f t="shared" si="180"/>
        <v>6.674309970152688E-3</v>
      </c>
    </row>
    <row r="5684" spans="12:32">
      <c r="L5684" s="165">
        <v>82.261200000000002</v>
      </c>
      <c r="M5684">
        <f t="shared" si="181"/>
        <v>4.9287902510869105E-3</v>
      </c>
      <c r="AE5684" s="165">
        <v>22.336300000000001</v>
      </c>
      <c r="AF5684">
        <f t="shared" si="180"/>
        <v>6.674317449556732E-3</v>
      </c>
    </row>
    <row r="5685" spans="12:32">
      <c r="L5685" s="165">
        <v>24.325900000000001</v>
      </c>
      <c r="M5685">
        <f t="shared" si="181"/>
        <v>6.7201998331564115E-3</v>
      </c>
      <c r="AE5685" s="166">
        <v>22.340299999999999</v>
      </c>
      <c r="AF5685">
        <f t="shared" si="180"/>
        <v>6.6744171588968004E-3</v>
      </c>
    </row>
    <row r="5686" spans="12:32">
      <c r="L5686" s="165">
        <v>11.7302</v>
      </c>
      <c r="M5686">
        <f t="shared" si="181"/>
        <v>6.3100287459919345E-3</v>
      </c>
      <c r="AE5686" s="166">
        <v>22.347100000000001</v>
      </c>
      <c r="AF5686">
        <f t="shared" si="180"/>
        <v>6.6745865962543251E-3</v>
      </c>
    </row>
    <row r="5687" spans="12:32">
      <c r="L5687" s="165">
        <v>27.192699999999999</v>
      </c>
      <c r="M5687">
        <f t="shared" si="181"/>
        <v>6.7730135808169991E-3</v>
      </c>
      <c r="AE5687" s="166">
        <v>22.3475</v>
      </c>
      <c r="AF5687">
        <f t="shared" si="180"/>
        <v>6.6745965604705108E-3</v>
      </c>
    </row>
    <row r="5688" spans="12:32">
      <c r="L5688" s="165">
        <v>26.662099999999999</v>
      </c>
      <c r="M5688">
        <f t="shared" si="181"/>
        <v>6.7644378643527646E-3</v>
      </c>
      <c r="AE5688" s="166">
        <v>22.352799999999998</v>
      </c>
      <c r="AF5688">
        <f t="shared" si="180"/>
        <v>6.6747285581460255E-3</v>
      </c>
    </row>
    <row r="5689" spans="12:32">
      <c r="L5689" s="165">
        <v>24.738600000000002</v>
      </c>
      <c r="M5689">
        <f t="shared" si="181"/>
        <v>6.7287774557753775E-3</v>
      </c>
      <c r="AE5689" s="165">
        <v>22.359100000000002</v>
      </c>
      <c r="AF5689">
        <f t="shared" si="180"/>
        <v>6.6748853928492438E-3</v>
      </c>
    </row>
    <row r="5690" spans="12:32">
      <c r="L5690" s="165">
        <v>24.041499999999999</v>
      </c>
      <c r="M5690">
        <f t="shared" si="181"/>
        <v>6.7140998266846915E-3</v>
      </c>
      <c r="AE5690" s="165">
        <v>22.360199999999999</v>
      </c>
      <c r="AF5690">
        <f t="shared" si="180"/>
        <v>6.6749127690901577E-3</v>
      </c>
    </row>
    <row r="5691" spans="12:32">
      <c r="L5691" s="165">
        <v>17.0244</v>
      </c>
      <c r="M5691">
        <f t="shared" si="181"/>
        <v>6.5161517913514093E-3</v>
      </c>
      <c r="AE5691" s="178">
        <v>22.3613</v>
      </c>
      <c r="AF5691">
        <f t="shared" si="180"/>
        <v>6.6749401430726812E-3</v>
      </c>
    </row>
    <row r="5692" spans="12:32">
      <c r="L5692" s="165">
        <v>30.4176</v>
      </c>
      <c r="M5692">
        <f t="shared" si="181"/>
        <v>6.8132488871609238E-3</v>
      </c>
      <c r="AE5692" s="165">
        <v>22.3626</v>
      </c>
      <c r="AF5692">
        <f t="shared" si="180"/>
        <v>6.6749724912312522E-3</v>
      </c>
    </row>
    <row r="5693" spans="12:32">
      <c r="L5693" s="165">
        <v>17.861599999999999</v>
      </c>
      <c r="M5693">
        <f t="shared" si="181"/>
        <v>6.5444260148414249E-3</v>
      </c>
      <c r="AE5693" s="166">
        <v>22.3658</v>
      </c>
      <c r="AF5693">
        <f t="shared" si="180"/>
        <v>6.6750521040289069E-3</v>
      </c>
    </row>
    <row r="5694" spans="12:32">
      <c r="L5694" s="165">
        <v>188.04599999999999</v>
      </c>
      <c r="M5694">
        <f t="shared" si="181"/>
        <v>2.2030562661153001E-4</v>
      </c>
      <c r="AE5694" s="165">
        <v>22.366900000000001</v>
      </c>
      <c r="AF5694">
        <f t="shared" si="180"/>
        <v>6.6750794665137239E-3</v>
      </c>
    </row>
    <row r="5695" spans="12:32">
      <c r="L5695" s="165">
        <v>384.673</v>
      </c>
      <c r="M5695">
        <f t="shared" si="181"/>
        <v>1.1073596252613996E-10</v>
      </c>
      <c r="AE5695" s="165">
        <v>22.370999999999999</v>
      </c>
      <c r="AF5695">
        <f t="shared" si="180"/>
        <v>6.6751814340591286E-3</v>
      </c>
    </row>
    <row r="5696" spans="12:32">
      <c r="L5696" s="165">
        <v>153.44800000000001</v>
      </c>
      <c r="M5696">
        <f t="shared" si="181"/>
        <v>8.7386274979950915E-4</v>
      </c>
      <c r="AE5696" s="165">
        <v>22.371300000000002</v>
      </c>
      <c r="AF5696">
        <f t="shared" si="180"/>
        <v>6.6751888938670501E-3</v>
      </c>
    </row>
    <row r="5697" spans="12:32">
      <c r="L5697" s="165">
        <v>21.253299999999999</v>
      </c>
      <c r="M5697">
        <f t="shared" si="181"/>
        <v>6.6462275072252872E-3</v>
      </c>
      <c r="AE5697" s="165">
        <v>22.3749</v>
      </c>
      <c r="AF5697">
        <f t="shared" si="180"/>
        <v>6.6752783984578776E-3</v>
      </c>
    </row>
    <row r="5698" spans="12:32">
      <c r="L5698" s="165">
        <v>19.270600000000002</v>
      </c>
      <c r="M5698">
        <f t="shared" si="181"/>
        <v>6.5892272561955826E-3</v>
      </c>
      <c r="AE5698" s="165">
        <v>22.375699999999998</v>
      </c>
      <c r="AF5698">
        <f t="shared" si="180"/>
        <v>6.6752982850814954E-3</v>
      </c>
    </row>
    <row r="5699" spans="12:32">
      <c r="L5699" s="165">
        <v>21.641100000000002</v>
      </c>
      <c r="M5699">
        <f t="shared" si="181"/>
        <v>6.6565356938470968E-3</v>
      </c>
      <c r="AE5699" s="166">
        <v>22.377800000000001</v>
      </c>
      <c r="AF5699">
        <f t="shared" si="180"/>
        <v>6.6753504817841421E-3</v>
      </c>
    </row>
    <row r="5700" spans="12:32">
      <c r="L5700" s="165">
        <v>23.9206</v>
      </c>
      <c r="M5700">
        <f t="shared" si="181"/>
        <v>6.7114600932484504E-3</v>
      </c>
      <c r="AE5700" s="165">
        <v>22.379799999999999</v>
      </c>
      <c r="AF5700">
        <f t="shared" si="180"/>
        <v>6.6754001852755698E-3</v>
      </c>
    </row>
    <row r="5701" spans="12:32">
      <c r="L5701" s="165">
        <v>16.715900000000001</v>
      </c>
      <c r="M5701">
        <f t="shared" si="181"/>
        <v>6.5054263852639569E-3</v>
      </c>
      <c r="AE5701" s="166">
        <v>22.3886</v>
      </c>
      <c r="AF5701">
        <f t="shared" ref="AF5701:AF5764" si="182">NORMDIST(AE5701,$N$9,$O$9,FALSE)</f>
        <v>6.6756187919223015E-3</v>
      </c>
    </row>
    <row r="5702" spans="12:32">
      <c r="L5702" s="165">
        <v>20.7392</v>
      </c>
      <c r="M5702">
        <f t="shared" si="181"/>
        <v>6.6321354017803147E-3</v>
      </c>
      <c r="AE5702" s="165">
        <v>22.398299999999999</v>
      </c>
      <c r="AF5702">
        <f t="shared" si="182"/>
        <v>6.675859588545315E-3</v>
      </c>
    </row>
    <row r="5703" spans="12:32">
      <c r="L5703" s="165">
        <v>18.905100000000001</v>
      </c>
      <c r="M5703">
        <f t="shared" si="181"/>
        <v>6.5779444518573376E-3</v>
      </c>
      <c r="AE5703" s="165">
        <v>22.3996</v>
      </c>
      <c r="AF5703">
        <f t="shared" si="182"/>
        <v>6.6758918469072065E-3</v>
      </c>
    </row>
    <row r="5704" spans="12:32">
      <c r="L5704" s="165">
        <v>33.2973</v>
      </c>
      <c r="M5704">
        <f t="shared" si="181"/>
        <v>6.8317309409548091E-3</v>
      </c>
      <c r="AE5704" s="165">
        <v>22.400400000000001</v>
      </c>
      <c r="AF5704">
        <f t="shared" si="182"/>
        <v>6.6759116966383135E-3</v>
      </c>
    </row>
    <row r="5705" spans="12:32">
      <c r="L5705" s="165">
        <v>15.346</v>
      </c>
      <c r="M5705">
        <f t="shared" ref="M5705:M5768" si="183">NORMDIST(L5705,$N$9,$O$9,FALSE)</f>
        <v>6.4558340574694152E-3</v>
      </c>
      <c r="AE5705" s="165">
        <v>22.401</v>
      </c>
      <c r="AF5705">
        <f t="shared" si="182"/>
        <v>6.6759265831523766E-3</v>
      </c>
    </row>
    <row r="5706" spans="12:32">
      <c r="L5706" s="165">
        <v>11.244199999999999</v>
      </c>
      <c r="M5706">
        <f t="shared" si="183"/>
        <v>6.2888435963930362E-3</v>
      </c>
      <c r="AE5706" s="178">
        <v>22.403300000000002</v>
      </c>
      <c r="AF5706">
        <f t="shared" si="182"/>
        <v>6.6759836418954083E-3</v>
      </c>
    </row>
    <row r="5707" spans="12:32">
      <c r="L5707" s="165">
        <v>18.0121</v>
      </c>
      <c r="M5707">
        <f t="shared" si="183"/>
        <v>6.5493788687110456E-3</v>
      </c>
      <c r="AE5707" s="165">
        <v>22.404699999999998</v>
      </c>
      <c r="AF5707">
        <f t="shared" si="182"/>
        <v>6.6760183684677473E-3</v>
      </c>
    </row>
    <row r="5708" spans="12:32">
      <c r="L5708" s="165">
        <v>27.1083</v>
      </c>
      <c r="M5708">
        <f t="shared" si="183"/>
        <v>6.7716861821398118E-3</v>
      </c>
      <c r="AE5708" s="165">
        <v>22.408000000000001</v>
      </c>
      <c r="AF5708">
        <f t="shared" si="182"/>
        <v>6.6761002094779219E-3</v>
      </c>
    </row>
    <row r="5709" spans="12:32">
      <c r="L5709" s="165">
        <v>18.244399999999999</v>
      </c>
      <c r="M5709">
        <f t="shared" si="183"/>
        <v>6.5569454921127427E-3</v>
      </c>
      <c r="AE5709" s="165">
        <v>22.4084</v>
      </c>
      <c r="AF5709">
        <f t="shared" si="182"/>
        <v>6.6761101282184557E-3</v>
      </c>
    </row>
    <row r="5710" spans="12:32">
      <c r="L5710" s="165">
        <v>24.656500000000001</v>
      </c>
      <c r="M5710">
        <f t="shared" si="183"/>
        <v>6.7270970010638378E-3</v>
      </c>
      <c r="AE5710" s="165">
        <v>22.411899999999999</v>
      </c>
      <c r="AF5710">
        <f t="shared" si="182"/>
        <v>6.6761969044524562E-3</v>
      </c>
    </row>
    <row r="5711" spans="12:32">
      <c r="L5711" s="165">
        <v>29.593800000000002</v>
      </c>
      <c r="M5711">
        <f t="shared" si="183"/>
        <v>6.8049232662531879E-3</v>
      </c>
      <c r="AE5711" s="165">
        <v>22.4176</v>
      </c>
      <c r="AF5711">
        <f t="shared" si="182"/>
        <v>6.6763381767802176E-3</v>
      </c>
    </row>
    <row r="5712" spans="12:32">
      <c r="L5712" s="165"/>
      <c r="M5712">
        <f t="shared" si="183"/>
        <v>5.7065367181851909E-3</v>
      </c>
      <c r="AE5712" s="165">
        <v>22.4222</v>
      </c>
      <c r="AF5712">
        <f t="shared" si="182"/>
        <v>6.6764521417821722E-3</v>
      </c>
    </row>
    <row r="5713" spans="12:32">
      <c r="L5713" s="165">
        <v>18.5303</v>
      </c>
      <c r="M5713">
        <f t="shared" si="183"/>
        <v>6.5661272409841976E-3</v>
      </c>
      <c r="AE5713" s="165">
        <v>22.433499999999999</v>
      </c>
      <c r="AF5713">
        <f t="shared" si="182"/>
        <v>6.6767319314913051E-3</v>
      </c>
    </row>
    <row r="5714" spans="12:32">
      <c r="L5714" s="165">
        <v>20.9558</v>
      </c>
      <c r="M5714">
        <f t="shared" si="183"/>
        <v>6.6381318013285454E-3</v>
      </c>
      <c r="AE5714" s="165">
        <v>22.4404</v>
      </c>
      <c r="AF5714">
        <f t="shared" si="182"/>
        <v>6.6769026592442323E-3</v>
      </c>
    </row>
    <row r="5715" spans="12:32">
      <c r="L5715" s="165">
        <v>14.4544</v>
      </c>
      <c r="M5715">
        <f t="shared" si="183"/>
        <v>6.4218595097569513E-3</v>
      </c>
      <c r="AE5715" s="165">
        <v>22.449000000000002</v>
      </c>
      <c r="AF5715">
        <f t="shared" si="182"/>
        <v>6.6771153258426896E-3</v>
      </c>
    </row>
    <row r="5716" spans="12:32">
      <c r="L5716" s="165">
        <v>35.960099999999997</v>
      </c>
      <c r="M5716">
        <f t="shared" si="183"/>
        <v>6.834047135118212E-3</v>
      </c>
      <c r="AE5716" s="165">
        <v>22.4514</v>
      </c>
      <c r="AF5716">
        <f t="shared" si="182"/>
        <v>6.6771746499992603E-3</v>
      </c>
    </row>
    <row r="5717" spans="12:32">
      <c r="L5717" s="165">
        <v>53.941899999999997</v>
      </c>
      <c r="M5717">
        <f t="shared" si="183"/>
        <v>6.4865108311419443E-3</v>
      </c>
      <c r="AE5717" s="166">
        <v>22.456600000000002</v>
      </c>
      <c r="AF5717">
        <f t="shared" si="182"/>
        <v>6.6773031487518692E-3</v>
      </c>
    </row>
    <row r="5718" spans="12:32">
      <c r="L5718" s="165">
        <v>30.4282</v>
      </c>
      <c r="M5718">
        <f t="shared" si="183"/>
        <v>6.8133472369311925E-3</v>
      </c>
      <c r="AE5718" s="165">
        <v>22.4621</v>
      </c>
      <c r="AF5718">
        <f t="shared" si="182"/>
        <v>6.6774390059130689E-3</v>
      </c>
    </row>
    <row r="5719" spans="12:32">
      <c r="L5719" s="165">
        <v>48.279800000000002</v>
      </c>
      <c r="M5719">
        <f t="shared" si="183"/>
        <v>6.6618442643572107E-3</v>
      </c>
      <c r="AE5719" s="166">
        <v>22.4648</v>
      </c>
      <c r="AF5719">
        <f t="shared" si="182"/>
        <v>6.6775056787430767E-3</v>
      </c>
    </row>
    <row r="5720" spans="12:32">
      <c r="L5720" s="165">
        <v>13.6959</v>
      </c>
      <c r="M5720">
        <f t="shared" si="183"/>
        <v>6.391923334423958E-3</v>
      </c>
      <c r="AE5720" s="165">
        <v>22.468499999999999</v>
      </c>
      <c r="AF5720">
        <f t="shared" si="182"/>
        <v>6.6775970230884977E-3</v>
      </c>
    </row>
    <row r="5721" spans="12:32">
      <c r="L5721" s="165">
        <v>18.265000000000001</v>
      </c>
      <c r="M5721">
        <f t="shared" si="183"/>
        <v>6.5576118964115202E-3</v>
      </c>
      <c r="AE5721" s="165">
        <v>22.4695</v>
      </c>
      <c r="AF5721">
        <f t="shared" si="182"/>
        <v>6.6776217063578705E-3</v>
      </c>
    </row>
    <row r="5722" spans="12:32">
      <c r="L5722" s="165">
        <v>11.2157</v>
      </c>
      <c r="M5722">
        <f t="shared" si="183"/>
        <v>6.2875899367021834E-3</v>
      </c>
      <c r="AE5722" s="165">
        <v>22.470700000000001</v>
      </c>
      <c r="AF5722">
        <f t="shared" si="182"/>
        <v>6.6776513238143171E-3</v>
      </c>
    </row>
    <row r="5723" spans="12:32">
      <c r="L5723" s="165">
        <v>13.7378</v>
      </c>
      <c r="M5723">
        <f t="shared" si="183"/>
        <v>6.3936015531151262E-3</v>
      </c>
      <c r="AE5723" s="165">
        <v>22.473400000000002</v>
      </c>
      <c r="AF5723">
        <f t="shared" si="182"/>
        <v>6.6777179532519684E-3</v>
      </c>
    </row>
    <row r="5724" spans="12:32">
      <c r="L5724" s="165">
        <v>20.057200000000002</v>
      </c>
      <c r="M5724">
        <f t="shared" si="183"/>
        <v>6.6126953458264404E-3</v>
      </c>
      <c r="AE5724" s="165">
        <v>22.476700000000001</v>
      </c>
      <c r="AF5724">
        <f t="shared" si="182"/>
        <v>6.6777993707294644E-3</v>
      </c>
    </row>
    <row r="5725" spans="12:32">
      <c r="L5725" s="165">
        <v>15.508100000000001</v>
      </c>
      <c r="M5725">
        <f t="shared" si="183"/>
        <v>6.4618681995158968E-3</v>
      </c>
      <c r="AE5725" s="166">
        <v>22.483499999999999</v>
      </c>
      <c r="AF5725">
        <f t="shared" si="182"/>
        <v>6.6779670758967567E-3</v>
      </c>
    </row>
    <row r="5726" spans="12:32">
      <c r="L5726" s="165">
        <v>14.8744</v>
      </c>
      <c r="M5726">
        <f t="shared" si="183"/>
        <v>6.4380284836817164E-3</v>
      </c>
      <c r="AE5726" s="165">
        <v>22.484999999999999</v>
      </c>
      <c r="AF5726">
        <f t="shared" si="182"/>
        <v>6.6780040580488352E-3</v>
      </c>
    </row>
    <row r="5727" spans="12:32">
      <c r="L5727" s="165">
        <v>46.014000000000003</v>
      </c>
      <c r="M5727">
        <f t="shared" si="183"/>
        <v>6.7156005782897515E-3</v>
      </c>
      <c r="AE5727" s="165">
        <v>22.4864</v>
      </c>
      <c r="AF5727">
        <f t="shared" si="182"/>
        <v>6.678038570929799E-3</v>
      </c>
    </row>
    <row r="5728" spans="12:32">
      <c r="L5728" s="165">
        <v>38.003900000000002</v>
      </c>
      <c r="M5728">
        <f t="shared" si="183"/>
        <v>6.8261818461880681E-3</v>
      </c>
      <c r="AE5728" s="165">
        <v>22.4895</v>
      </c>
      <c r="AF5728">
        <f t="shared" si="182"/>
        <v>6.6781149792716861E-3</v>
      </c>
    </row>
    <row r="5729" spans="12:32">
      <c r="L5729" s="165">
        <v>21.99</v>
      </c>
      <c r="M5729">
        <f t="shared" si="183"/>
        <v>6.6655720874008078E-3</v>
      </c>
      <c r="AE5729" s="165">
        <v>22.496400000000001</v>
      </c>
      <c r="AF5729">
        <f t="shared" si="182"/>
        <v>6.6782849849631913E-3</v>
      </c>
    </row>
    <row r="5730" spans="12:32">
      <c r="L5730" s="165">
        <v>31.7302</v>
      </c>
      <c r="M5730">
        <f t="shared" si="183"/>
        <v>6.8237266594645945E-3</v>
      </c>
      <c r="AE5730" s="165">
        <v>22.497199999999999</v>
      </c>
      <c r="AF5730">
        <f t="shared" si="182"/>
        <v>6.678304690010504E-3</v>
      </c>
    </row>
    <row r="5731" spans="12:32">
      <c r="L5731" s="165">
        <v>35.040700000000001</v>
      </c>
      <c r="M5731">
        <f t="shared" si="183"/>
        <v>6.8348549590718554E-3</v>
      </c>
      <c r="AE5731" s="165">
        <v>22.497599999999998</v>
      </c>
      <c r="AF5731">
        <f t="shared" si="182"/>
        <v>6.6783145420855087E-3</v>
      </c>
    </row>
    <row r="5732" spans="12:32">
      <c r="L5732" s="165">
        <v>17.411799999999999</v>
      </c>
      <c r="M5732">
        <f t="shared" si="183"/>
        <v>6.5293869649136185E-3</v>
      </c>
      <c r="AE5732" s="178">
        <v>22.500299999999999</v>
      </c>
      <c r="AF5732">
        <f t="shared" si="182"/>
        <v>6.6783810357683463E-3</v>
      </c>
    </row>
    <row r="5733" spans="12:32">
      <c r="L5733" s="165">
        <v>9.3966200000000004</v>
      </c>
      <c r="M5733">
        <f t="shared" si="183"/>
        <v>6.2050256663474376E-3</v>
      </c>
      <c r="AE5733" s="165">
        <v>22.5014</v>
      </c>
      <c r="AF5733">
        <f t="shared" si="182"/>
        <v>6.6784081218801642E-3</v>
      </c>
    </row>
    <row r="5734" spans="12:32">
      <c r="L5734" s="165">
        <v>15.3811</v>
      </c>
      <c r="M5734">
        <f t="shared" si="183"/>
        <v>6.4571443945867293E-3</v>
      </c>
      <c r="AE5734" s="165">
        <v>22.501999999999999</v>
      </c>
      <c r="AF5734">
        <f t="shared" si="182"/>
        <v>6.6784228951695451E-3</v>
      </c>
    </row>
    <row r="5735" spans="12:32">
      <c r="L5735" s="165">
        <v>16.114100000000001</v>
      </c>
      <c r="M5735">
        <f t="shared" si="183"/>
        <v>6.4840334782364758E-3</v>
      </c>
      <c r="AE5735" s="165">
        <v>22.508600000000001</v>
      </c>
      <c r="AF5735">
        <f t="shared" si="182"/>
        <v>6.6785853569328677E-3</v>
      </c>
    </row>
    <row r="5736" spans="12:32">
      <c r="L5736" s="165">
        <v>19.617100000000001</v>
      </c>
      <c r="M5736">
        <f t="shared" si="183"/>
        <v>6.599702449976797E-3</v>
      </c>
      <c r="AE5736" s="165">
        <v>22.511700000000001</v>
      </c>
      <c r="AF5736">
        <f t="shared" si="182"/>
        <v>6.6786616366213978E-3</v>
      </c>
    </row>
    <row r="5737" spans="12:32">
      <c r="L5737" s="165">
        <v>6.9040100000000004</v>
      </c>
      <c r="M5737">
        <f t="shared" si="183"/>
        <v>6.0840451869581154E-3</v>
      </c>
      <c r="AE5737" s="165">
        <v>22.514199999999999</v>
      </c>
      <c r="AF5737">
        <f t="shared" si="182"/>
        <v>6.6787231394114591E-3</v>
      </c>
    </row>
    <row r="5738" spans="12:32">
      <c r="L5738" s="165">
        <v>15.9025</v>
      </c>
      <c r="M5738">
        <f t="shared" si="183"/>
        <v>6.4763646144101175E-3</v>
      </c>
      <c r="AE5738" s="165">
        <v>22.517800000000001</v>
      </c>
      <c r="AF5738">
        <f t="shared" si="182"/>
        <v>6.6788116828992985E-3</v>
      </c>
    </row>
    <row r="5739" spans="12:32">
      <c r="L5739" s="165">
        <v>11.3621</v>
      </c>
      <c r="M5739">
        <f t="shared" si="183"/>
        <v>6.2940165012324335E-3</v>
      </c>
      <c r="AE5739" s="166">
        <v>22.522200000000002</v>
      </c>
      <c r="AF5739">
        <f t="shared" si="182"/>
        <v>6.6789198698088701E-3</v>
      </c>
    </row>
    <row r="5740" spans="12:32">
      <c r="L5740" s="165">
        <v>17.3538</v>
      </c>
      <c r="M5740">
        <f t="shared" si="183"/>
        <v>6.5274220392926982E-3</v>
      </c>
      <c r="AE5740" s="165">
        <v>22.5243</v>
      </c>
      <c r="AF5740">
        <f t="shared" si="182"/>
        <v>6.6789714917082172E-3</v>
      </c>
    </row>
    <row r="5741" spans="12:32">
      <c r="L5741" s="165">
        <v>22.014700000000001</v>
      </c>
      <c r="M5741">
        <f t="shared" si="183"/>
        <v>6.6662032459271214E-3</v>
      </c>
      <c r="AE5741" s="166">
        <v>22.527999999999999</v>
      </c>
      <c r="AF5741">
        <f t="shared" si="182"/>
        <v>6.6790624245137405E-3</v>
      </c>
    </row>
    <row r="5742" spans="12:32">
      <c r="L5742" s="165">
        <v>18.5716</v>
      </c>
      <c r="M5742">
        <f t="shared" si="183"/>
        <v>6.5674416383080794E-3</v>
      </c>
      <c r="AE5742" s="165">
        <v>22.5337</v>
      </c>
      <c r="AF5742">
        <f t="shared" si="182"/>
        <v>6.6792024600884773E-3</v>
      </c>
    </row>
    <row r="5743" spans="12:32">
      <c r="L5743" s="165">
        <v>11.3712</v>
      </c>
      <c r="M5743">
        <f t="shared" si="183"/>
        <v>6.2944148762372571E-3</v>
      </c>
      <c r="AE5743" s="165">
        <v>22.545500000000001</v>
      </c>
      <c r="AF5743">
        <f t="shared" si="182"/>
        <v>6.679492165197645E-3</v>
      </c>
    </row>
    <row r="5744" spans="12:32">
      <c r="L5744" s="165">
        <v>57.018900000000002</v>
      </c>
      <c r="M5744">
        <f t="shared" si="183"/>
        <v>6.3679907115351568E-3</v>
      </c>
      <c r="AE5744" s="165">
        <v>22.548300000000001</v>
      </c>
      <c r="AF5744">
        <f t="shared" si="182"/>
        <v>6.6795608705530326E-3</v>
      </c>
    </row>
    <row r="5745" spans="12:32">
      <c r="L5745" s="165">
        <v>28.446400000000001</v>
      </c>
      <c r="M5745">
        <f t="shared" si="183"/>
        <v>6.7910895972816175E-3</v>
      </c>
      <c r="AE5745" s="165">
        <v>22.549099999999999</v>
      </c>
      <c r="AF5745">
        <f t="shared" si="182"/>
        <v>6.6795804979611169E-3</v>
      </c>
    </row>
    <row r="5746" spans="12:32">
      <c r="L5746" s="165">
        <v>39.025300000000001</v>
      </c>
      <c r="M5746">
        <f t="shared" si="183"/>
        <v>6.8191205739969382E-3</v>
      </c>
      <c r="AE5746" s="166">
        <v>22.549299999999999</v>
      </c>
      <c r="AF5746">
        <f t="shared" si="182"/>
        <v>6.6795854046260922E-3</v>
      </c>
    </row>
    <row r="5747" spans="12:32">
      <c r="L5747" s="165">
        <v>35.526499999999999</v>
      </c>
      <c r="M5747">
        <f t="shared" si="183"/>
        <v>6.8346393854622203E-3</v>
      </c>
      <c r="AE5747" s="165">
        <v>22.5519</v>
      </c>
      <c r="AF5747">
        <f t="shared" si="182"/>
        <v>6.6796491844621046E-3</v>
      </c>
    </row>
    <row r="5748" spans="12:32">
      <c r="L5748" s="165">
        <v>54.052</v>
      </c>
      <c r="M5748">
        <f t="shared" si="183"/>
        <v>6.4825429465729233E-3</v>
      </c>
      <c r="AE5748" s="165">
        <v>22.555099999999999</v>
      </c>
      <c r="AF5748">
        <f t="shared" si="182"/>
        <v>6.6797276653631213E-3</v>
      </c>
    </row>
    <row r="5749" spans="12:32">
      <c r="L5749" s="165">
        <v>21.417200000000001</v>
      </c>
      <c r="M5749">
        <f t="shared" si="183"/>
        <v>6.6506180337885636E-3</v>
      </c>
      <c r="AE5749" s="165">
        <v>22.559000000000001</v>
      </c>
      <c r="AF5749">
        <f t="shared" si="182"/>
        <v>6.6798232880625379E-3</v>
      </c>
    </row>
    <row r="5750" spans="12:32">
      <c r="L5750" s="165">
        <v>29.645299999999999</v>
      </c>
      <c r="M5750">
        <f t="shared" si="183"/>
        <v>6.8054831702320587E-3</v>
      </c>
      <c r="AE5750" s="165">
        <v>22.563800000000001</v>
      </c>
      <c r="AF5750">
        <f t="shared" si="182"/>
        <v>6.6799409384784908E-3</v>
      </c>
    </row>
    <row r="5751" spans="12:32">
      <c r="L5751" s="165"/>
      <c r="M5751">
        <f t="shared" si="183"/>
        <v>5.7065367181851909E-3</v>
      </c>
      <c r="AE5751" s="165">
        <v>22.5717</v>
      </c>
      <c r="AF5751">
        <f t="shared" si="182"/>
        <v>6.6801344776050995E-3</v>
      </c>
    </row>
    <row r="5752" spans="12:32">
      <c r="L5752" s="165">
        <v>87.019400000000005</v>
      </c>
      <c r="M5752">
        <f t="shared" si="183"/>
        <v>4.5990585442925039E-3</v>
      </c>
      <c r="AE5752" s="165">
        <v>22.577000000000002</v>
      </c>
      <c r="AF5752">
        <f t="shared" si="182"/>
        <v>6.6802642548645748E-3</v>
      </c>
    </row>
    <row r="5753" spans="12:32">
      <c r="L5753" s="165"/>
      <c r="M5753">
        <f t="shared" si="183"/>
        <v>5.7065367181851909E-3</v>
      </c>
      <c r="AE5753" s="165">
        <v>22.577300000000001</v>
      </c>
      <c r="AF5753">
        <f t="shared" si="182"/>
        <v>6.6802715991755102E-3</v>
      </c>
    </row>
    <row r="5754" spans="12:32">
      <c r="L5754" s="165"/>
      <c r="M5754">
        <f t="shared" si="183"/>
        <v>5.7065367181851909E-3</v>
      </c>
      <c r="AE5754" s="165">
        <v>22.581299999999999</v>
      </c>
      <c r="AF5754">
        <f t="shared" si="182"/>
        <v>6.6803695072297792E-3</v>
      </c>
    </row>
    <row r="5755" spans="12:32">
      <c r="L5755" s="165"/>
      <c r="M5755">
        <f t="shared" si="183"/>
        <v>5.7065367181851909E-3</v>
      </c>
      <c r="AE5755" s="165">
        <v>22.581700000000001</v>
      </c>
      <c r="AF5755">
        <f t="shared" si="182"/>
        <v>6.6803792963886005E-3</v>
      </c>
    </row>
    <row r="5756" spans="12:32">
      <c r="L5756" s="165">
        <v>153.60400000000001</v>
      </c>
      <c r="M5756">
        <f t="shared" si="183"/>
        <v>8.691354415718553E-4</v>
      </c>
      <c r="AE5756" s="165">
        <v>22.5822</v>
      </c>
      <c r="AF5756">
        <f t="shared" si="182"/>
        <v>6.680391532416112E-3</v>
      </c>
    </row>
    <row r="5757" spans="12:32">
      <c r="L5757" s="165">
        <v>97.484899999999996</v>
      </c>
      <c r="M5757">
        <f t="shared" si="183"/>
        <v>3.8580963934108188E-3</v>
      </c>
      <c r="AE5757" s="166">
        <v>22.584499999999998</v>
      </c>
      <c r="AF5757">
        <f t="shared" si="182"/>
        <v>6.6804478121173932E-3</v>
      </c>
    </row>
    <row r="5758" spans="12:32">
      <c r="L5758" s="165">
        <v>20.523399999999999</v>
      </c>
      <c r="M5758">
        <f t="shared" si="183"/>
        <v>6.6260757950297325E-3</v>
      </c>
      <c r="AE5758" s="165">
        <v>22.5868</v>
      </c>
      <c r="AF5758">
        <f t="shared" si="182"/>
        <v>6.6805040819198332E-3</v>
      </c>
    </row>
    <row r="5759" spans="12:32">
      <c r="L5759" s="165">
        <v>19.049700000000001</v>
      </c>
      <c r="M5759">
        <f t="shared" si="183"/>
        <v>6.5824367281454724E-3</v>
      </c>
      <c r="AE5759" s="178">
        <v>22.589300000000001</v>
      </c>
      <c r="AF5759">
        <f t="shared" si="182"/>
        <v>6.6805652335208488E-3</v>
      </c>
    </row>
    <row r="5760" spans="12:32">
      <c r="L5760" s="165">
        <v>27.988299999999999</v>
      </c>
      <c r="M5760">
        <f t="shared" si="183"/>
        <v>6.7848419669599798E-3</v>
      </c>
      <c r="AE5760" s="165">
        <v>22.594899999999999</v>
      </c>
      <c r="AF5760">
        <f t="shared" si="182"/>
        <v>6.6807021706646666E-3</v>
      </c>
    </row>
    <row r="5761" spans="12:32">
      <c r="L5761" s="165">
        <v>15.615</v>
      </c>
      <c r="M5761">
        <f t="shared" si="183"/>
        <v>6.4658233302541685E-3</v>
      </c>
      <c r="AE5761" s="165">
        <v>22.596800000000002</v>
      </c>
      <c r="AF5761">
        <f t="shared" si="182"/>
        <v>6.6807486181473703E-3</v>
      </c>
    </row>
    <row r="5762" spans="12:32">
      <c r="L5762" s="165">
        <v>21.768000000000001</v>
      </c>
      <c r="M5762">
        <f t="shared" si="183"/>
        <v>6.6598484781744413E-3</v>
      </c>
      <c r="AE5762" s="165">
        <v>22.5989</v>
      </c>
      <c r="AF5762">
        <f t="shared" si="182"/>
        <v>6.6807999469784855E-3</v>
      </c>
    </row>
    <row r="5763" spans="12:32">
      <c r="L5763" s="165">
        <v>24.526199999999999</v>
      </c>
      <c r="M5763">
        <f t="shared" si="183"/>
        <v>6.7244035190225622E-3</v>
      </c>
      <c r="AE5763" s="165">
        <v>22.607299999999999</v>
      </c>
      <c r="AF5763">
        <f t="shared" si="182"/>
        <v>6.6810051797659671E-3</v>
      </c>
    </row>
    <row r="5764" spans="12:32">
      <c r="L5764" s="165">
        <v>17.813500000000001</v>
      </c>
      <c r="M5764">
        <f t="shared" si="183"/>
        <v>6.5428346933852312E-3</v>
      </c>
      <c r="AE5764" s="165">
        <v>22.612300000000001</v>
      </c>
      <c r="AF5764">
        <f t="shared" si="182"/>
        <v>6.681127279437646E-3</v>
      </c>
    </row>
    <row r="5765" spans="12:32">
      <c r="L5765" s="165">
        <v>12.8225</v>
      </c>
      <c r="M5765">
        <f t="shared" si="183"/>
        <v>6.3562954181830174E-3</v>
      </c>
      <c r="AE5765" s="165">
        <v>22.614000000000001</v>
      </c>
      <c r="AF5765">
        <f t="shared" ref="AF5765:AF5828" si="184">NORMDIST(AE5765,$N$9,$O$9,FALSE)</f>
        <v>6.6811687826660989E-3</v>
      </c>
    </row>
    <row r="5766" spans="12:32">
      <c r="L5766" s="165">
        <v>43.548099999999998</v>
      </c>
      <c r="M5766">
        <f t="shared" si="183"/>
        <v>6.7630065422833339E-3</v>
      </c>
      <c r="AE5766" s="165">
        <v>22.6204</v>
      </c>
      <c r="AF5766">
        <f t="shared" si="184"/>
        <v>6.681324981594872E-3</v>
      </c>
    </row>
    <row r="5767" spans="12:32">
      <c r="L5767" s="165">
        <v>8.3982399999999995</v>
      </c>
      <c r="M5767">
        <f t="shared" si="183"/>
        <v>6.1576304639996589E-3</v>
      </c>
      <c r="AE5767" s="178">
        <v>22.620899999999999</v>
      </c>
      <c r="AF5767">
        <f t="shared" si="184"/>
        <v>6.6813371814070585E-3</v>
      </c>
    </row>
    <row r="5768" spans="12:32">
      <c r="L5768" s="165">
        <v>17.351500000000001</v>
      </c>
      <c r="M5768">
        <f t="shared" si="183"/>
        <v>6.5273439991601423E-3</v>
      </c>
      <c r="AE5768" s="165">
        <v>22.620999999999999</v>
      </c>
      <c r="AF5768">
        <f t="shared" si="184"/>
        <v>6.6813396213133355E-3</v>
      </c>
    </row>
    <row r="5769" spans="12:32">
      <c r="L5769" s="165">
        <v>19.818200000000001</v>
      </c>
      <c r="M5769">
        <f t="shared" ref="M5769:M5832" si="185">NORMDIST(L5769,$N$9,$O$9,FALSE)</f>
        <v>6.6056828686714081E-3</v>
      </c>
      <c r="AE5769" s="166">
        <v>22.621200000000002</v>
      </c>
      <c r="AF5769">
        <f t="shared" si="184"/>
        <v>6.6813445010697296E-3</v>
      </c>
    </row>
    <row r="5770" spans="12:32">
      <c r="L5770" s="165">
        <v>16.322299999999998</v>
      </c>
      <c r="M5770">
        <f t="shared" si="185"/>
        <v>6.4915047132075221E-3</v>
      </c>
      <c r="AE5770" s="166">
        <v>22.624400000000001</v>
      </c>
      <c r="AF5770">
        <f t="shared" si="184"/>
        <v>6.6814225669881589E-3</v>
      </c>
    </row>
    <row r="5771" spans="12:32">
      <c r="L5771" s="165">
        <v>16.555599999999998</v>
      </c>
      <c r="M5771">
        <f t="shared" si="185"/>
        <v>6.4997886321460953E-3</v>
      </c>
      <c r="AE5771" s="166">
        <v>22.629300000000001</v>
      </c>
      <c r="AF5771">
        <f t="shared" si="184"/>
        <v>6.6815420682740439E-3</v>
      </c>
    </row>
    <row r="5772" spans="12:32">
      <c r="L5772" s="165">
        <v>21.711300000000001</v>
      </c>
      <c r="M5772">
        <f t="shared" si="185"/>
        <v>6.6583719837641281E-3</v>
      </c>
      <c r="AE5772" s="165">
        <v>22.6297</v>
      </c>
      <c r="AF5772">
        <f t="shared" si="184"/>
        <v>6.6815518214965721E-3</v>
      </c>
    </row>
    <row r="5773" spans="12:32">
      <c r="L5773" s="165">
        <v>14.639200000000001</v>
      </c>
      <c r="M5773">
        <f t="shared" si="185"/>
        <v>6.4290098594048019E-3</v>
      </c>
      <c r="AE5773" s="165">
        <v>22.633800000000001</v>
      </c>
      <c r="AF5773">
        <f t="shared" si="184"/>
        <v>6.6816517747562499E-3</v>
      </c>
    </row>
    <row r="5774" spans="12:32">
      <c r="L5774" s="165">
        <v>19.133500000000002</v>
      </c>
      <c r="M5774">
        <f t="shared" si="185"/>
        <v>6.5850230426422844E-3</v>
      </c>
      <c r="AE5774" s="165">
        <v>22.6374</v>
      </c>
      <c r="AF5774">
        <f t="shared" si="184"/>
        <v>6.6817395126442499E-3</v>
      </c>
    </row>
    <row r="5775" spans="12:32">
      <c r="L5775" s="165">
        <v>13.5517</v>
      </c>
      <c r="M5775">
        <f t="shared" si="185"/>
        <v>6.3861259135357387E-3</v>
      </c>
      <c r="AE5775" s="165">
        <v>22.643899999999999</v>
      </c>
      <c r="AF5775">
        <f t="shared" si="184"/>
        <v>6.6818978668145707E-3</v>
      </c>
    </row>
    <row r="5776" spans="12:32">
      <c r="L5776" s="165">
        <v>18.4803</v>
      </c>
      <c r="M5776">
        <f t="shared" si="185"/>
        <v>6.5645319149666946E-3</v>
      </c>
      <c r="AE5776" s="165">
        <v>22.6449</v>
      </c>
      <c r="AF5776">
        <f t="shared" si="184"/>
        <v>6.6819222219729113E-3</v>
      </c>
    </row>
    <row r="5777" spans="12:32">
      <c r="L5777" s="165">
        <v>18.537199999999999</v>
      </c>
      <c r="M5777">
        <f t="shared" si="185"/>
        <v>6.5663470480654173E-3</v>
      </c>
      <c r="AE5777" s="165">
        <v>22.652799999999999</v>
      </c>
      <c r="AF5777">
        <f t="shared" si="184"/>
        <v>6.6821145618938139E-3</v>
      </c>
    </row>
    <row r="5778" spans="12:32">
      <c r="L5778" s="165">
        <v>18.020199999999999</v>
      </c>
      <c r="M5778">
        <f t="shared" si="185"/>
        <v>6.5496443056898557E-3</v>
      </c>
      <c r="AE5778" s="165">
        <v>22.6538</v>
      </c>
      <c r="AF5778">
        <f t="shared" si="184"/>
        <v>6.6821389003860251E-3</v>
      </c>
    </row>
    <row r="5779" spans="12:32">
      <c r="L5779" s="165">
        <v>16.428999999999998</v>
      </c>
      <c r="M5779">
        <f t="shared" si="185"/>
        <v>6.4953049380371969E-3</v>
      </c>
      <c r="AE5779" s="165">
        <v>22.655899999999999</v>
      </c>
      <c r="AF5779">
        <f t="shared" si="184"/>
        <v>6.6821900051239926E-3</v>
      </c>
    </row>
    <row r="5780" spans="12:32">
      <c r="L5780" s="165">
        <v>18.1845</v>
      </c>
      <c r="M5780">
        <f t="shared" si="185"/>
        <v>6.5550034896382945E-3</v>
      </c>
      <c r="AE5780" s="165">
        <v>22.656099999999999</v>
      </c>
      <c r="AF5780">
        <f t="shared" si="184"/>
        <v>6.6821948718111647E-3</v>
      </c>
    </row>
    <row r="5781" spans="12:32">
      <c r="L5781" s="165">
        <v>14.8748</v>
      </c>
      <c r="M5781">
        <f t="shared" si="185"/>
        <v>6.4380437432067349E-3</v>
      </c>
      <c r="AE5781" s="165">
        <v>22.671800000000001</v>
      </c>
      <c r="AF5781">
        <f t="shared" si="184"/>
        <v>6.6825766729930857E-3</v>
      </c>
    </row>
    <row r="5782" spans="12:32">
      <c r="L5782" s="165">
        <v>13.0253</v>
      </c>
      <c r="M5782">
        <f t="shared" si="185"/>
        <v>6.3646773673356714E-3</v>
      </c>
      <c r="AE5782" s="165">
        <v>22.6844</v>
      </c>
      <c r="AF5782">
        <f t="shared" si="184"/>
        <v>6.6828827527323879E-3</v>
      </c>
    </row>
    <row r="5783" spans="12:32">
      <c r="L5783" s="165">
        <v>46.026800000000001</v>
      </c>
      <c r="M5783">
        <f t="shared" si="185"/>
        <v>6.7153241034876195E-3</v>
      </c>
      <c r="AE5783" s="165">
        <v>22.697299999999998</v>
      </c>
      <c r="AF5783">
        <f t="shared" si="184"/>
        <v>6.6831958119651829E-3</v>
      </c>
    </row>
    <row r="5784" spans="12:32">
      <c r="L5784" s="165">
        <v>20.755600000000001</v>
      </c>
      <c r="M5784">
        <f t="shared" si="185"/>
        <v>6.6325924291470431E-3</v>
      </c>
      <c r="AE5784" s="165">
        <v>22.700800000000001</v>
      </c>
      <c r="AF5784">
        <f t="shared" si="184"/>
        <v>6.6832806967457104E-3</v>
      </c>
    </row>
    <row r="5785" spans="12:32">
      <c r="L5785" s="165">
        <v>18.357099999999999</v>
      </c>
      <c r="M5785">
        <f t="shared" si="185"/>
        <v>6.5605821404346315E-3</v>
      </c>
      <c r="AE5785" s="165">
        <v>22.7028</v>
      </c>
      <c r="AF5785">
        <f t="shared" si="184"/>
        <v>6.6833291920293256E-3</v>
      </c>
    </row>
    <row r="5786" spans="12:32">
      <c r="L5786" s="165">
        <v>31.643000000000001</v>
      </c>
      <c r="M5786">
        <f t="shared" si="185"/>
        <v>6.8231370898214228E-3</v>
      </c>
      <c r="AE5786" s="165">
        <v>22.7103</v>
      </c>
      <c r="AF5786">
        <f t="shared" si="184"/>
        <v>6.6835109825896721E-3</v>
      </c>
    </row>
    <row r="5787" spans="12:32">
      <c r="L5787" s="165">
        <v>17.753599999999999</v>
      </c>
      <c r="M5787">
        <f t="shared" si="185"/>
        <v>6.5408473163127197E-3</v>
      </c>
      <c r="AE5787" s="165">
        <v>22.714400000000001</v>
      </c>
      <c r="AF5787">
        <f t="shared" si="184"/>
        <v>6.6836103168687096E-3</v>
      </c>
    </row>
    <row r="5788" spans="12:32">
      <c r="L5788" s="165">
        <v>11.517799999999999</v>
      </c>
      <c r="M5788">
        <f t="shared" si="185"/>
        <v>6.3008150228852887E-3</v>
      </c>
      <c r="AE5788" s="165">
        <v>22.718800000000002</v>
      </c>
      <c r="AF5788">
        <f t="shared" si="184"/>
        <v>6.6837168844661662E-3</v>
      </c>
    </row>
    <row r="5789" spans="12:32">
      <c r="L5789" s="165">
        <v>13.553000000000001</v>
      </c>
      <c r="M5789">
        <f t="shared" si="185"/>
        <v>6.386178329387618E-3</v>
      </c>
      <c r="AE5789" s="165">
        <v>22.722100000000001</v>
      </c>
      <c r="AF5789">
        <f t="shared" si="184"/>
        <v>6.6837967863542704E-3</v>
      </c>
    </row>
    <row r="5790" spans="12:32">
      <c r="L5790" s="165">
        <v>22.885400000000001</v>
      </c>
      <c r="M5790">
        <f t="shared" si="185"/>
        <v>6.6877252102524563E-3</v>
      </c>
      <c r="AE5790" s="165">
        <v>22.730699999999999</v>
      </c>
      <c r="AF5790">
        <f t="shared" si="184"/>
        <v>6.6840049196154952E-3</v>
      </c>
    </row>
    <row r="5791" spans="12:32">
      <c r="L5791" s="165">
        <v>24.057200000000002</v>
      </c>
      <c r="M5791">
        <f t="shared" si="185"/>
        <v>6.7144405836748449E-3</v>
      </c>
      <c r="AE5791" s="166">
        <v>22.735499999999998</v>
      </c>
      <c r="AF5791">
        <f t="shared" si="184"/>
        <v>6.6841210267397713E-3</v>
      </c>
    </row>
    <row r="5792" spans="12:32">
      <c r="L5792" s="165">
        <v>48.952500000000001</v>
      </c>
      <c r="M5792">
        <f t="shared" si="185"/>
        <v>6.644039641581557E-3</v>
      </c>
      <c r="AE5792" s="165">
        <v>22.738900000000001</v>
      </c>
      <c r="AF5792">
        <f t="shared" si="184"/>
        <v>6.6842032431568181E-3</v>
      </c>
    </row>
    <row r="5793" spans="12:32">
      <c r="L5793" s="165">
        <v>8.8896800000000002</v>
      </c>
      <c r="M5793">
        <f t="shared" si="185"/>
        <v>6.1811407364919056E-3</v>
      </c>
      <c r="AE5793" s="165">
        <v>22.7532</v>
      </c>
      <c r="AF5793">
        <f t="shared" si="184"/>
        <v>6.6845487984981654E-3</v>
      </c>
    </row>
    <row r="5794" spans="12:32">
      <c r="L5794" s="165">
        <v>34.411000000000001</v>
      </c>
      <c r="M5794">
        <f t="shared" si="185"/>
        <v>6.8344298083763463E-3</v>
      </c>
      <c r="AE5794" s="166">
        <v>22.766200000000001</v>
      </c>
      <c r="AF5794">
        <f t="shared" si="184"/>
        <v>6.6848626070370341E-3</v>
      </c>
    </row>
    <row r="5795" spans="12:32">
      <c r="L5795" s="165">
        <v>18.085799999999999</v>
      </c>
      <c r="M5795">
        <f t="shared" si="185"/>
        <v>6.5517897651296226E-3</v>
      </c>
      <c r="AE5795" s="165">
        <v>22.7669</v>
      </c>
      <c r="AF5795">
        <f t="shared" si="184"/>
        <v>6.6848794954293663E-3</v>
      </c>
    </row>
    <row r="5796" spans="12:32">
      <c r="L5796" s="165">
        <v>21.2028</v>
      </c>
      <c r="M5796">
        <f t="shared" si="185"/>
        <v>6.6448647469199715E-3</v>
      </c>
      <c r="AE5796" s="165">
        <v>22.770700000000001</v>
      </c>
      <c r="AF5796">
        <f t="shared" si="184"/>
        <v>6.6849711592413307E-3</v>
      </c>
    </row>
    <row r="5797" spans="12:32">
      <c r="L5797" s="165">
        <v>19.957599999999999</v>
      </c>
      <c r="M5797">
        <f t="shared" si="185"/>
        <v>6.6097855554968065E-3</v>
      </c>
      <c r="AE5797" s="165">
        <v>22.773599999999998</v>
      </c>
      <c r="AF5797">
        <f t="shared" si="184"/>
        <v>6.6850410949859732E-3</v>
      </c>
    </row>
    <row r="5798" spans="12:32">
      <c r="L5798" s="165">
        <v>12.5153</v>
      </c>
      <c r="M5798">
        <f t="shared" si="185"/>
        <v>6.3434736629165807E-3</v>
      </c>
      <c r="AE5798" s="165">
        <v>22.778099999999998</v>
      </c>
      <c r="AF5798">
        <f t="shared" si="184"/>
        <v>6.685149584746428E-3</v>
      </c>
    </row>
    <row r="5799" spans="12:32">
      <c r="L5799" s="165">
        <v>12.8994</v>
      </c>
      <c r="M5799">
        <f t="shared" si="185"/>
        <v>6.3594815166208764E-3</v>
      </c>
      <c r="AE5799" s="165">
        <v>22.778500000000001</v>
      </c>
      <c r="AF5799">
        <f t="shared" si="184"/>
        <v>6.6851592264429091E-3</v>
      </c>
    </row>
    <row r="5800" spans="12:32">
      <c r="L5800" s="165">
        <v>13.219099999999999</v>
      </c>
      <c r="M5800">
        <f t="shared" si="185"/>
        <v>6.3726257799361658E-3</v>
      </c>
      <c r="AE5800" s="165">
        <v>22.783200000000001</v>
      </c>
      <c r="AF5800">
        <f t="shared" si="184"/>
        <v>6.6852724939004621E-3</v>
      </c>
    </row>
    <row r="5801" spans="12:32">
      <c r="L5801" s="165">
        <v>13.2485</v>
      </c>
      <c r="M5801">
        <f t="shared" si="185"/>
        <v>6.3738263047735805E-3</v>
      </c>
      <c r="AE5801" s="165">
        <v>22.7865</v>
      </c>
      <c r="AF5801">
        <f t="shared" si="184"/>
        <v>6.6853519973599038E-3</v>
      </c>
    </row>
    <row r="5802" spans="12:32">
      <c r="L5802" s="165">
        <v>7.2133700000000003</v>
      </c>
      <c r="M5802">
        <f t="shared" si="185"/>
        <v>6.0995356017104875E-3</v>
      </c>
      <c r="AE5802" s="165">
        <v>22.7879</v>
      </c>
      <c r="AF5802">
        <f t="shared" si="184"/>
        <v>6.6853857199299527E-3</v>
      </c>
    </row>
    <row r="5803" spans="12:32">
      <c r="L5803" s="165">
        <v>9.6974999999999998</v>
      </c>
      <c r="M5803">
        <f t="shared" si="185"/>
        <v>6.2190236754692662E-3</v>
      </c>
      <c r="AE5803" s="204">
        <v>22.7897</v>
      </c>
      <c r="AF5803">
        <f t="shared" si="184"/>
        <v>6.6854290721185105E-3</v>
      </c>
    </row>
    <row r="5804" spans="12:32">
      <c r="L5804" s="165">
        <v>10.4215</v>
      </c>
      <c r="M5804">
        <f t="shared" si="185"/>
        <v>6.2521554008840097E-3</v>
      </c>
      <c r="AE5804" s="166">
        <v>22.790400000000002</v>
      </c>
      <c r="AF5804">
        <f t="shared" si="184"/>
        <v>6.6854459296618414E-3</v>
      </c>
    </row>
    <row r="5805" spans="12:32">
      <c r="L5805" s="165">
        <v>17.212</v>
      </c>
      <c r="M5805">
        <f t="shared" si="185"/>
        <v>6.5225935038686293E-3</v>
      </c>
      <c r="AE5805" s="165">
        <v>22.7943</v>
      </c>
      <c r="AF5805">
        <f t="shared" si="184"/>
        <v>6.6855398334363294E-3</v>
      </c>
    </row>
    <row r="5806" spans="12:32">
      <c r="L5806" s="165">
        <v>23.773</v>
      </c>
      <c r="M5806">
        <f t="shared" si="185"/>
        <v>6.7081997819688271E-3</v>
      </c>
      <c r="AE5806" s="165">
        <v>22.798100000000002</v>
      </c>
      <c r="AF5806">
        <f t="shared" si="184"/>
        <v>6.6856313019809264E-3</v>
      </c>
    </row>
    <row r="5807" spans="12:32">
      <c r="L5807" s="165">
        <v>16.026499999999999</v>
      </c>
      <c r="M5807">
        <f t="shared" si="185"/>
        <v>6.480867886270671E-3</v>
      </c>
      <c r="AE5807" s="165">
        <v>22.8017</v>
      </c>
      <c r="AF5807">
        <f t="shared" si="184"/>
        <v>6.6857179314068552E-3</v>
      </c>
    </row>
    <row r="5808" spans="12:32">
      <c r="L5808" s="165">
        <v>15.746600000000001</v>
      </c>
      <c r="M5808">
        <f t="shared" si="185"/>
        <v>6.4706658405729988E-3</v>
      </c>
      <c r="AE5808" s="165">
        <v>22.8032</v>
      </c>
      <c r="AF5808">
        <f t="shared" si="184"/>
        <v>6.6857540198260812E-3</v>
      </c>
    </row>
    <row r="5809" spans="12:32">
      <c r="L5809" s="165">
        <v>12.9046</v>
      </c>
      <c r="M5809">
        <f t="shared" si="185"/>
        <v>6.3596966206807852E-3</v>
      </c>
      <c r="AE5809" s="165">
        <v>22.808299999999999</v>
      </c>
      <c r="AF5809">
        <f t="shared" si="184"/>
        <v>6.6858766888806534E-3</v>
      </c>
    </row>
    <row r="5810" spans="12:32">
      <c r="L5810" s="165">
        <v>5.4450599999999998</v>
      </c>
      <c r="M5810">
        <f t="shared" si="185"/>
        <v>6.0092448790336483E-3</v>
      </c>
      <c r="AE5810" s="165">
        <v>22.8096</v>
      </c>
      <c r="AF5810">
        <f t="shared" si="184"/>
        <v>6.6859079496593673E-3</v>
      </c>
    </row>
    <row r="5811" spans="12:32">
      <c r="L5811" s="165">
        <v>13.3552</v>
      </c>
      <c r="M5811">
        <f t="shared" si="185"/>
        <v>6.3781716183668813E-3</v>
      </c>
      <c r="AE5811" s="165">
        <v>22.810099999999998</v>
      </c>
      <c r="AF5811">
        <f t="shared" si="184"/>
        <v>6.6859199721916096E-3</v>
      </c>
    </row>
    <row r="5812" spans="12:32">
      <c r="L5812" s="165">
        <v>29.070799999999998</v>
      </c>
      <c r="M5812">
        <f t="shared" si="185"/>
        <v>6.7989400462769569E-3</v>
      </c>
      <c r="AE5812" s="165">
        <v>22.825099999999999</v>
      </c>
      <c r="AF5812">
        <f t="shared" si="184"/>
        <v>6.6862804300641156E-3</v>
      </c>
    </row>
    <row r="5813" spans="12:32">
      <c r="L5813" s="165">
        <v>13.3401</v>
      </c>
      <c r="M5813">
        <f t="shared" si="185"/>
        <v>6.3775577917747394E-3</v>
      </c>
      <c r="AE5813" s="178">
        <v>22.827200000000001</v>
      </c>
      <c r="AF5813">
        <f t="shared" si="184"/>
        <v>6.6863308604789787E-3</v>
      </c>
    </row>
    <row r="5814" spans="12:32">
      <c r="L5814" s="165">
        <v>24.175899999999999</v>
      </c>
      <c r="M5814">
        <f t="shared" si="185"/>
        <v>6.7170017132868647E-3</v>
      </c>
      <c r="AE5814" s="165">
        <v>22.845099999999999</v>
      </c>
      <c r="AF5814">
        <f t="shared" si="184"/>
        <v>6.686760383845013E-3</v>
      </c>
    </row>
    <row r="5815" spans="12:32">
      <c r="L5815" s="165">
        <v>27.8127</v>
      </c>
      <c r="M5815">
        <f t="shared" si="185"/>
        <v>6.7823378700766169E-3</v>
      </c>
      <c r="AE5815" s="178">
        <v>22.8459</v>
      </c>
      <c r="AF5815">
        <f t="shared" si="184"/>
        <v>6.68677956638311E-3</v>
      </c>
    </row>
    <row r="5816" spans="12:32">
      <c r="L5816" s="165">
        <v>17.9909</v>
      </c>
      <c r="M5816">
        <f t="shared" si="185"/>
        <v>6.5486835986991454E-3</v>
      </c>
      <c r="AE5816" s="165">
        <v>22.847200000000001</v>
      </c>
      <c r="AF5816">
        <f t="shared" si="184"/>
        <v>6.6868107354457751E-3</v>
      </c>
    </row>
    <row r="5817" spans="12:32">
      <c r="L5817" s="165">
        <v>17.531500000000001</v>
      </c>
      <c r="M5817">
        <f t="shared" si="185"/>
        <v>6.5334236397067511E-3</v>
      </c>
      <c r="AE5817" s="165">
        <v>22.85</v>
      </c>
      <c r="AF5817">
        <f t="shared" si="184"/>
        <v>6.686877858038876E-3</v>
      </c>
    </row>
    <row r="5818" spans="12:32">
      <c r="L5818" s="165">
        <v>19.202400000000001</v>
      </c>
      <c r="M5818">
        <f t="shared" si="185"/>
        <v>6.5871400895148565E-3</v>
      </c>
      <c r="AE5818" s="165">
        <v>22.8538</v>
      </c>
      <c r="AF5818">
        <f t="shared" si="184"/>
        <v>6.686968929451316E-3</v>
      </c>
    </row>
    <row r="5819" spans="12:32">
      <c r="L5819" s="165">
        <v>34.613</v>
      </c>
      <c r="M5819">
        <f t="shared" si="185"/>
        <v>6.8346528474378786E-3</v>
      </c>
      <c r="AE5819" s="165">
        <v>22.856400000000001</v>
      </c>
      <c r="AF5819">
        <f t="shared" si="184"/>
        <v>6.6870312258546678E-3</v>
      </c>
    </row>
    <row r="5820" spans="12:32">
      <c r="L5820" s="165">
        <v>10.451000000000001</v>
      </c>
      <c r="M5820">
        <f t="shared" si="185"/>
        <v>6.2534887172532678E-3</v>
      </c>
      <c r="AE5820" s="165">
        <v>22.8565</v>
      </c>
      <c r="AF5820">
        <f t="shared" si="184"/>
        <v>6.6870336216167956E-3</v>
      </c>
    </row>
    <row r="5821" spans="12:32">
      <c r="L5821" s="165">
        <v>7.6253900000000003</v>
      </c>
      <c r="M5821">
        <f t="shared" si="185"/>
        <v>6.1199607533882804E-3</v>
      </c>
      <c r="AE5821" s="178">
        <v>22.859100000000002</v>
      </c>
      <c r="AF5821">
        <f t="shared" si="184"/>
        <v>6.6870959048439711E-3</v>
      </c>
    </row>
    <row r="5822" spans="12:32">
      <c r="L5822" s="165">
        <v>29.9877</v>
      </c>
      <c r="M5822">
        <f t="shared" si="185"/>
        <v>6.809072109343217E-3</v>
      </c>
      <c r="AE5822" s="165">
        <v>22.860499999999998</v>
      </c>
      <c r="AF5822">
        <f t="shared" si="184"/>
        <v>6.6871294367107075E-3</v>
      </c>
    </row>
    <row r="5823" spans="12:32">
      <c r="L5823" s="165">
        <v>20.2227</v>
      </c>
      <c r="M5823">
        <f t="shared" si="185"/>
        <v>6.6174906119865111E-3</v>
      </c>
      <c r="AE5823" s="165">
        <v>22.866099999999999</v>
      </c>
      <c r="AF5823">
        <f t="shared" si="184"/>
        <v>6.6872635273872438E-3</v>
      </c>
    </row>
    <row r="5824" spans="12:32">
      <c r="L5824" s="165">
        <v>23.985099999999999</v>
      </c>
      <c r="M5824">
        <f t="shared" si="185"/>
        <v>6.7128718424849963E-3</v>
      </c>
      <c r="AE5824" s="165">
        <v>22.867100000000001</v>
      </c>
      <c r="AF5824">
        <f t="shared" si="184"/>
        <v>6.6872874659564246E-3</v>
      </c>
    </row>
    <row r="5825" spans="12:32">
      <c r="L5825" s="165">
        <v>15.5099</v>
      </c>
      <c r="M5825">
        <f t="shared" si="185"/>
        <v>6.4619349560458604E-3</v>
      </c>
      <c r="AE5825" s="165">
        <v>22.8675</v>
      </c>
      <c r="AF5825">
        <f t="shared" si="184"/>
        <v>6.6872970408584902E-3</v>
      </c>
    </row>
    <row r="5826" spans="12:32">
      <c r="L5826" s="165">
        <v>26.8413</v>
      </c>
      <c r="M5826">
        <f t="shared" si="185"/>
        <v>6.7673954749686025E-3</v>
      </c>
      <c r="AE5826" s="165">
        <v>22.8687</v>
      </c>
      <c r="AF5826">
        <f t="shared" si="184"/>
        <v>6.6873257637625905E-3</v>
      </c>
    </row>
    <row r="5827" spans="12:32">
      <c r="L5827" s="165">
        <v>11.692299999999999</v>
      </c>
      <c r="M5827">
        <f t="shared" si="185"/>
        <v>6.3083898136522794E-3</v>
      </c>
      <c r="AE5827" s="165">
        <v>22.871300000000002</v>
      </c>
      <c r="AF5827">
        <f t="shared" si="184"/>
        <v>6.6873879874480447E-3</v>
      </c>
    </row>
    <row r="5828" spans="12:32">
      <c r="L5828" s="165">
        <v>28.9877</v>
      </c>
      <c r="M5828">
        <f t="shared" si="185"/>
        <v>6.7979396012436636E-3</v>
      </c>
      <c r="AE5828" s="165">
        <v>22.872299999999999</v>
      </c>
      <c r="AF5828">
        <f t="shared" si="184"/>
        <v>6.6874119162557127E-3</v>
      </c>
    </row>
    <row r="5829" spans="12:32">
      <c r="L5829" s="165">
        <v>18.115300000000001</v>
      </c>
      <c r="M5829">
        <f t="shared" si="185"/>
        <v>6.5527520988843489E-3</v>
      </c>
      <c r="AE5829" s="165">
        <v>22.873899999999999</v>
      </c>
      <c r="AF5829">
        <f t="shared" ref="AF5829:AF5892" si="186">NORMDIST(AE5829,$N$9,$O$9,FALSE)</f>
        <v>6.6874501984432386E-3</v>
      </c>
    </row>
    <row r="5830" spans="12:32">
      <c r="L5830" s="165">
        <v>17.218900000000001</v>
      </c>
      <c r="M5830">
        <f t="shared" si="185"/>
        <v>6.5228292691729851E-3</v>
      </c>
      <c r="AE5830" s="165">
        <v>22.875900000000001</v>
      </c>
      <c r="AF5830">
        <f t="shared" si="186"/>
        <v>6.6874980444193164E-3</v>
      </c>
    </row>
    <row r="5831" spans="12:32">
      <c r="L5831" s="165">
        <v>21.7441</v>
      </c>
      <c r="M5831">
        <f t="shared" si="185"/>
        <v>6.6592268372608438E-3</v>
      </c>
      <c r="AE5831" s="165">
        <v>22.880299999999998</v>
      </c>
      <c r="AF5831">
        <f t="shared" si="186"/>
        <v>6.6876032791333253E-3</v>
      </c>
    </row>
    <row r="5832" spans="12:32">
      <c r="L5832" s="165">
        <v>25.949400000000001</v>
      </c>
      <c r="M5832">
        <f t="shared" si="185"/>
        <v>6.7520579544332925E-3</v>
      </c>
      <c r="AE5832" s="165">
        <v>22.882100000000001</v>
      </c>
      <c r="AF5832">
        <f t="shared" si="186"/>
        <v>6.687646319222109E-3</v>
      </c>
    </row>
    <row r="5833" spans="12:32">
      <c r="L5833" s="165">
        <v>22.887699999999999</v>
      </c>
      <c r="M5833">
        <f t="shared" ref="M5833:M5896" si="187">NORMDIST(L5833,$N$9,$O$9,FALSE)</f>
        <v>6.6877801828185944E-3</v>
      </c>
      <c r="AE5833" s="165">
        <v>22.882899999999999</v>
      </c>
      <c r="AF5833">
        <f t="shared" si="186"/>
        <v>6.6876654461978857E-3</v>
      </c>
    </row>
    <row r="5834" spans="12:32">
      <c r="L5834" s="165">
        <v>27.488600000000002</v>
      </c>
      <c r="M5834">
        <f t="shared" si="187"/>
        <v>6.777557462890724E-3</v>
      </c>
      <c r="AE5834" s="165">
        <v>22.885400000000001</v>
      </c>
      <c r="AF5834">
        <f t="shared" si="186"/>
        <v>6.6877252102524563E-3</v>
      </c>
    </row>
    <row r="5835" spans="12:32">
      <c r="L5835" s="165">
        <v>39.812100000000001</v>
      </c>
      <c r="M5835">
        <f t="shared" si="187"/>
        <v>6.8122636365965956E-3</v>
      </c>
      <c r="AE5835" s="165">
        <v>22.887699999999999</v>
      </c>
      <c r="AF5835">
        <f t="shared" si="186"/>
        <v>6.6877801828185944E-3</v>
      </c>
    </row>
    <row r="5836" spans="12:32">
      <c r="L5836" s="165">
        <v>33.138300000000001</v>
      </c>
      <c r="M5836">
        <f t="shared" si="187"/>
        <v>6.8311428413521938E-3</v>
      </c>
      <c r="AE5836" s="165">
        <v>22.8904</v>
      </c>
      <c r="AF5836">
        <f t="shared" si="186"/>
        <v>6.6878447031572157E-3</v>
      </c>
    </row>
    <row r="5837" spans="12:32">
      <c r="L5837" s="165">
        <v>21.955400000000001</v>
      </c>
      <c r="M5837">
        <f t="shared" si="187"/>
        <v>6.6646860480197743E-3</v>
      </c>
      <c r="AE5837" s="165">
        <v>22.899899999999999</v>
      </c>
      <c r="AF5837">
        <f t="shared" si="186"/>
        <v>6.6880716103507364E-3</v>
      </c>
    </row>
    <row r="5838" spans="12:32">
      <c r="L5838" s="165">
        <v>11.3193</v>
      </c>
      <c r="M5838">
        <f t="shared" si="187"/>
        <v>6.2921411122748806E-3</v>
      </c>
      <c r="AE5838" s="165">
        <v>22.902699999999999</v>
      </c>
      <c r="AF5838">
        <f t="shared" si="186"/>
        <v>6.6881384559246198E-3</v>
      </c>
    </row>
    <row r="5839" spans="12:32">
      <c r="L5839" s="165">
        <v>16.854800000000001</v>
      </c>
      <c r="M5839">
        <f t="shared" si="187"/>
        <v>6.5102757467889166E-3</v>
      </c>
      <c r="AE5839" s="165">
        <v>22.904399999999999</v>
      </c>
      <c r="AF5839">
        <f t="shared" si="186"/>
        <v>6.6881790335543631E-3</v>
      </c>
    </row>
    <row r="5840" spans="12:32">
      <c r="L5840" s="165">
        <v>21.3489</v>
      </c>
      <c r="M5840">
        <f t="shared" si="187"/>
        <v>6.6487944434330112E-3</v>
      </c>
      <c r="AE5840" s="165">
        <v>22.905899999999999</v>
      </c>
      <c r="AF5840">
        <f t="shared" si="186"/>
        <v>6.6882148328382537E-3</v>
      </c>
    </row>
    <row r="5841" spans="12:32">
      <c r="L5841" s="165">
        <v>16.373699999999999</v>
      </c>
      <c r="M5841">
        <f t="shared" si="187"/>
        <v>6.4933378055544522E-3</v>
      </c>
      <c r="AE5841" s="165">
        <v>22.907900000000001</v>
      </c>
      <c r="AF5841">
        <f t="shared" si="186"/>
        <v>6.6882625586438486E-3</v>
      </c>
    </row>
    <row r="5842" spans="12:32">
      <c r="L5842" s="165">
        <v>16.389700000000001</v>
      </c>
      <c r="M5842">
        <f t="shared" si="187"/>
        <v>6.4939074958291158E-3</v>
      </c>
      <c r="AE5842" s="178">
        <v>22.9084</v>
      </c>
      <c r="AF5842">
        <f t="shared" si="186"/>
        <v>6.6882744889214937E-3</v>
      </c>
    </row>
    <row r="5843" spans="12:32">
      <c r="L5843" s="165">
        <v>16.899100000000001</v>
      </c>
      <c r="M5843">
        <f t="shared" si="187"/>
        <v>6.51181537954682E-3</v>
      </c>
      <c r="AE5843" s="165">
        <v>22.912700000000001</v>
      </c>
      <c r="AF5843">
        <f t="shared" si="186"/>
        <v>6.6883770699277395E-3</v>
      </c>
    </row>
    <row r="5844" spans="12:32">
      <c r="L5844" s="165">
        <v>117.54900000000001</v>
      </c>
      <c r="M5844">
        <f t="shared" si="187"/>
        <v>2.5180195675150651E-3</v>
      </c>
      <c r="AE5844" s="165">
        <v>22.916399999999999</v>
      </c>
      <c r="AF5844">
        <f t="shared" si="186"/>
        <v>6.6884653095091607E-3</v>
      </c>
    </row>
    <row r="5845" spans="12:32">
      <c r="L5845" s="165">
        <v>17.750699999999998</v>
      </c>
      <c r="M5845">
        <f t="shared" si="187"/>
        <v>6.5407509398934258E-3</v>
      </c>
      <c r="AE5845" s="165">
        <v>22.918800000000001</v>
      </c>
      <c r="AF5845">
        <f t="shared" si="186"/>
        <v>6.6885225322461063E-3</v>
      </c>
    </row>
    <row r="5846" spans="12:32">
      <c r="L5846" s="165">
        <v>23.687799999999999</v>
      </c>
      <c r="M5846">
        <f t="shared" si="187"/>
        <v>6.7062990131287938E-3</v>
      </c>
      <c r="AE5846" s="165">
        <v>22.918900000000001</v>
      </c>
      <c r="AF5846">
        <f t="shared" si="186"/>
        <v>6.6885249162920339E-3</v>
      </c>
    </row>
    <row r="5847" spans="12:32">
      <c r="L5847" s="165">
        <v>38.214100000000002</v>
      </c>
      <c r="M5847">
        <f t="shared" si="187"/>
        <v>6.824898856581856E-3</v>
      </c>
      <c r="AE5847" s="165">
        <v>22.9284</v>
      </c>
      <c r="AF5847">
        <f t="shared" si="186"/>
        <v>6.6887513150043054E-3</v>
      </c>
    </row>
    <row r="5848" spans="12:32">
      <c r="L5848" s="165">
        <v>15.2418</v>
      </c>
      <c r="M5848">
        <f t="shared" si="187"/>
        <v>6.4519319328545672E-3</v>
      </c>
      <c r="AE5848" s="165">
        <v>22.935099999999998</v>
      </c>
      <c r="AF5848">
        <f t="shared" si="186"/>
        <v>6.6889108837331615E-3</v>
      </c>
    </row>
    <row r="5849" spans="12:32">
      <c r="L5849" s="165">
        <v>23.332100000000001</v>
      </c>
      <c r="M5849">
        <f t="shared" si="187"/>
        <v>6.6982151736509612E-3</v>
      </c>
      <c r="AE5849" s="178">
        <v>22.947099999999999</v>
      </c>
      <c r="AF5849">
        <f t="shared" si="186"/>
        <v>6.6891964676907808E-3</v>
      </c>
    </row>
    <row r="5850" spans="12:32">
      <c r="L5850" s="165">
        <v>33.919800000000002</v>
      </c>
      <c r="M5850">
        <f t="shared" si="187"/>
        <v>6.8335459849274537E-3</v>
      </c>
      <c r="AE5850" s="165">
        <v>22.951799999999999</v>
      </c>
      <c r="AF5850">
        <f t="shared" si="186"/>
        <v>6.6893082476749367E-3</v>
      </c>
    </row>
    <row r="5851" spans="12:32">
      <c r="L5851" s="165">
        <v>87.815700000000007</v>
      </c>
      <c r="M5851">
        <f t="shared" si="187"/>
        <v>4.5431228486838291E-3</v>
      </c>
      <c r="AE5851" s="165">
        <v>22.954799999999999</v>
      </c>
      <c r="AF5851">
        <f t="shared" si="186"/>
        <v>6.6893795748995616E-3</v>
      </c>
    </row>
    <row r="5852" spans="12:32">
      <c r="L5852" s="165">
        <v>32.497599999999998</v>
      </c>
      <c r="M5852">
        <f t="shared" si="187"/>
        <v>6.8282600998615991E-3</v>
      </c>
      <c r="AE5852" s="165">
        <v>22.954999999999998</v>
      </c>
      <c r="AF5852">
        <f t="shared" si="186"/>
        <v>6.6893843294466007E-3</v>
      </c>
    </row>
    <row r="5853" spans="12:32">
      <c r="L5853" s="165">
        <v>18.400200000000002</v>
      </c>
      <c r="M5853">
        <f t="shared" si="187"/>
        <v>6.5619669746780421E-3</v>
      </c>
      <c r="AE5853" s="165">
        <v>22.960899999999999</v>
      </c>
      <c r="AF5853">
        <f t="shared" si="186"/>
        <v>6.6895245547711297E-3</v>
      </c>
    </row>
    <row r="5854" spans="12:32">
      <c r="L5854" s="165">
        <v>21.029699999999998</v>
      </c>
      <c r="M5854">
        <f t="shared" si="187"/>
        <v>6.6401579837174242E-3</v>
      </c>
      <c r="AE5854" s="165">
        <v>22.964300000000001</v>
      </c>
      <c r="AF5854">
        <f t="shared" si="186"/>
        <v>6.6896053328767864E-3</v>
      </c>
    </row>
    <row r="5855" spans="12:32">
      <c r="L5855" s="165">
        <v>14.3149</v>
      </c>
      <c r="M5855">
        <f t="shared" si="187"/>
        <v>6.4164245908501349E-3</v>
      </c>
      <c r="AE5855" s="166">
        <v>22.965699999999998</v>
      </c>
      <c r="AF5855">
        <f t="shared" si="186"/>
        <v>6.6896385881357002E-3</v>
      </c>
    </row>
    <row r="5856" spans="12:32">
      <c r="L5856" s="165">
        <v>41.556899999999999</v>
      </c>
      <c r="M5856">
        <f t="shared" si="187"/>
        <v>6.7926774986712722E-3</v>
      </c>
      <c r="AE5856" s="165">
        <v>22.967600000000001</v>
      </c>
      <c r="AF5856">
        <f t="shared" si="186"/>
        <v>6.6896837143814629E-3</v>
      </c>
    </row>
    <row r="5857" spans="12:32">
      <c r="L5857" s="165">
        <v>56.068399999999997</v>
      </c>
      <c r="M5857">
        <f t="shared" si="187"/>
        <v>6.406269181873165E-3</v>
      </c>
      <c r="AE5857" s="166">
        <v>22.9709</v>
      </c>
      <c r="AF5857">
        <f t="shared" si="186"/>
        <v>6.6897620754211122E-3</v>
      </c>
    </row>
    <row r="5858" spans="12:32">
      <c r="L5858" s="165">
        <v>52.502400000000002</v>
      </c>
      <c r="M5858">
        <f t="shared" si="187"/>
        <v>6.5364726608544473E-3</v>
      </c>
      <c r="AE5858" s="165">
        <v>22.976600000000001</v>
      </c>
      <c r="AF5858">
        <f t="shared" si="186"/>
        <v>6.6898973781028617E-3</v>
      </c>
    </row>
    <row r="5859" spans="12:32">
      <c r="L5859" s="165">
        <v>58.482999999999997</v>
      </c>
      <c r="M5859">
        <f t="shared" si="187"/>
        <v>6.3062028963417564E-3</v>
      </c>
      <c r="AE5859" s="165">
        <v>22.978200000000001</v>
      </c>
      <c r="AF5859">
        <f t="shared" si="186"/>
        <v>6.6899353468272658E-3</v>
      </c>
    </row>
    <row r="5860" spans="12:32">
      <c r="L5860" s="165">
        <v>134.94800000000001</v>
      </c>
      <c r="M5860">
        <f t="shared" si="187"/>
        <v>1.5805747863277706E-3</v>
      </c>
      <c r="AE5860" s="166">
        <v>22.9846</v>
      </c>
      <c r="AF5860">
        <f t="shared" si="186"/>
        <v>6.690087173609663E-3</v>
      </c>
    </row>
    <row r="5861" spans="12:32">
      <c r="L5861" s="165">
        <v>20.231400000000001</v>
      </c>
      <c r="M5861">
        <f t="shared" si="187"/>
        <v>6.6177413136777061E-3</v>
      </c>
      <c r="AE5861" s="165">
        <v>22.986799999999999</v>
      </c>
      <c r="AF5861">
        <f t="shared" si="186"/>
        <v>6.6901393462853705E-3</v>
      </c>
    </row>
    <row r="5862" spans="12:32">
      <c r="L5862" s="165">
        <v>18.300599999999999</v>
      </c>
      <c r="M5862">
        <f t="shared" si="187"/>
        <v>6.5587617803979795E-3</v>
      </c>
      <c r="AE5862" s="166">
        <v>22.9879</v>
      </c>
      <c r="AF5862">
        <f t="shared" si="186"/>
        <v>6.6901654292116832E-3</v>
      </c>
    </row>
    <row r="5863" spans="12:32">
      <c r="L5863" s="165">
        <v>11.9846</v>
      </c>
      <c r="M5863">
        <f t="shared" si="187"/>
        <v>6.3209719613403761E-3</v>
      </c>
      <c r="AE5863" s="165">
        <v>22.989000000000001</v>
      </c>
      <c r="AF5863">
        <f t="shared" si="186"/>
        <v>6.6901915098635974E-3</v>
      </c>
    </row>
    <row r="5864" spans="12:32">
      <c r="L5864" s="165">
        <v>79.170500000000004</v>
      </c>
      <c r="M5864">
        <f t="shared" si="187"/>
        <v>5.1372075255495114E-3</v>
      </c>
      <c r="AE5864" s="166">
        <v>22.992699999999999</v>
      </c>
      <c r="AF5864">
        <f t="shared" si="186"/>
        <v>6.6902792190009566E-3</v>
      </c>
    </row>
    <row r="5865" spans="12:32">
      <c r="L5865" s="165">
        <v>20.2409</v>
      </c>
      <c r="M5865">
        <f t="shared" si="187"/>
        <v>6.6180149113147834E-3</v>
      </c>
      <c r="AE5865" s="165">
        <v>22.993400000000001</v>
      </c>
      <c r="AF5865">
        <f t="shared" si="186"/>
        <v>6.6902958097267299E-3</v>
      </c>
    </row>
    <row r="5866" spans="12:32">
      <c r="L5866" s="165">
        <v>11.4794</v>
      </c>
      <c r="M5866">
        <f t="shared" si="187"/>
        <v>6.2991417983640071E-3</v>
      </c>
      <c r="AE5866" s="165">
        <v>22.999099999999999</v>
      </c>
      <c r="AF5866">
        <f t="shared" si="186"/>
        <v>6.6904308713487673E-3</v>
      </c>
    </row>
    <row r="5867" spans="12:32">
      <c r="L5867" s="165">
        <v>116.437</v>
      </c>
      <c r="M5867">
        <f t="shared" si="187"/>
        <v>2.5862641794178426E-3</v>
      </c>
      <c r="AE5867" s="165">
        <v>23</v>
      </c>
      <c r="AF5867">
        <f t="shared" si="186"/>
        <v>6.6904521912848364E-3</v>
      </c>
    </row>
    <row r="5868" spans="12:32">
      <c r="L5868" s="165">
        <v>27.030200000000001</v>
      </c>
      <c r="M5868">
        <f t="shared" si="187"/>
        <v>6.7704454878352435E-3</v>
      </c>
      <c r="AE5868" s="165">
        <v>23.001200000000001</v>
      </c>
      <c r="AF5868">
        <f t="shared" si="186"/>
        <v>6.6904806154975656E-3</v>
      </c>
    </row>
    <row r="5869" spans="12:32">
      <c r="L5869" s="165">
        <v>20.936199999999999</v>
      </c>
      <c r="M5869">
        <f t="shared" si="187"/>
        <v>6.6375927291434968E-3</v>
      </c>
      <c r="AE5869" s="165">
        <v>23.002199999999998</v>
      </c>
      <c r="AF5869">
        <f t="shared" si="186"/>
        <v>6.6905043002735724E-3</v>
      </c>
    </row>
    <row r="5870" spans="12:32">
      <c r="L5870" s="165">
        <v>52.110500000000002</v>
      </c>
      <c r="M5870">
        <f t="shared" si="187"/>
        <v>6.5494512421149483E-3</v>
      </c>
      <c r="AE5870" s="165">
        <v>23.0045</v>
      </c>
      <c r="AF5870">
        <f t="shared" si="186"/>
        <v>6.6905587681238997E-3</v>
      </c>
    </row>
    <row r="5871" spans="12:32">
      <c r="L5871" s="165">
        <v>23.1736</v>
      </c>
      <c r="M5871">
        <f t="shared" si="187"/>
        <v>6.6945360778520504E-3</v>
      </c>
      <c r="AE5871" s="165">
        <v>23.009599999999999</v>
      </c>
      <c r="AF5871">
        <f t="shared" si="186"/>
        <v>6.6906795091854487E-3</v>
      </c>
    </row>
    <row r="5872" spans="12:32">
      <c r="L5872" s="165">
        <v>20.373999999999999</v>
      </c>
      <c r="M5872">
        <f t="shared" si="187"/>
        <v>6.6218309025811301E-3</v>
      </c>
      <c r="AE5872" s="166">
        <v>23.009799999999998</v>
      </c>
      <c r="AF5872">
        <f t="shared" si="186"/>
        <v>6.6906842431325962E-3</v>
      </c>
    </row>
    <row r="5873" spans="12:32">
      <c r="L5873" s="165">
        <v>12.443099999999999</v>
      </c>
      <c r="M5873">
        <f t="shared" si="187"/>
        <v>6.3404384824925818E-3</v>
      </c>
      <c r="AE5873" s="165">
        <v>23.0121</v>
      </c>
      <c r="AF5873">
        <f t="shared" si="186"/>
        <v>6.6907386781194129E-3</v>
      </c>
    </row>
    <row r="5874" spans="12:32">
      <c r="L5874" s="165">
        <v>30.2</v>
      </c>
      <c r="M5874">
        <f t="shared" si="187"/>
        <v>6.8111806098859959E-3</v>
      </c>
      <c r="AE5874" s="165">
        <v>23.012899999999998</v>
      </c>
      <c r="AF5874">
        <f t="shared" si="186"/>
        <v>6.6907576096964785E-3</v>
      </c>
    </row>
    <row r="5875" spans="12:32">
      <c r="L5875" s="165">
        <v>16.838000000000001</v>
      </c>
      <c r="M5875">
        <f t="shared" si="187"/>
        <v>6.5096909825446431E-3</v>
      </c>
      <c r="AE5875" s="165">
        <v>23.0138</v>
      </c>
      <c r="AF5875">
        <f t="shared" si="186"/>
        <v>6.6907789062823388E-3</v>
      </c>
    </row>
    <row r="5876" spans="12:32">
      <c r="L5876" s="165">
        <v>17.438600000000001</v>
      </c>
      <c r="M5876">
        <f t="shared" si="187"/>
        <v>6.5302929177812503E-3</v>
      </c>
      <c r="AE5876" s="165">
        <v>23.033799999999999</v>
      </c>
      <c r="AF5876">
        <f t="shared" si="186"/>
        <v>6.6912517707567393E-3</v>
      </c>
    </row>
    <row r="5877" spans="12:32">
      <c r="L5877" s="165">
        <v>27.793099999999999</v>
      </c>
      <c r="M5877">
        <f t="shared" si="187"/>
        <v>6.7820546187765986E-3</v>
      </c>
      <c r="AE5877" s="166">
        <v>23.033999999999999</v>
      </c>
      <c r="AF5877">
        <f t="shared" si="186"/>
        <v>6.6912564956029237E-3</v>
      </c>
    </row>
    <row r="5878" spans="12:32">
      <c r="L5878" s="165">
        <v>21.049600000000002</v>
      </c>
      <c r="M5878">
        <f t="shared" si="187"/>
        <v>6.6407018863078263E-3</v>
      </c>
      <c r="AE5878" s="178">
        <v>23.036999999999999</v>
      </c>
      <c r="AF5878">
        <f t="shared" si="186"/>
        <v>6.6913273592686421E-3</v>
      </c>
    </row>
    <row r="5879" spans="12:32">
      <c r="L5879" s="165">
        <v>44.880200000000002</v>
      </c>
      <c r="M5879">
        <f t="shared" si="187"/>
        <v>6.7388495793374971E-3</v>
      </c>
      <c r="AE5879" s="165">
        <v>23.038399999999999</v>
      </c>
      <c r="AF5879">
        <f t="shared" si="186"/>
        <v>6.6913604231868618E-3</v>
      </c>
    </row>
    <row r="5880" spans="12:32">
      <c r="L5880" s="165">
        <v>25.8565</v>
      </c>
      <c r="M5880">
        <f t="shared" si="187"/>
        <v>6.7503717673195913E-3</v>
      </c>
      <c r="AE5880" s="165">
        <v>23.038900000000002</v>
      </c>
      <c r="AF5880">
        <f t="shared" si="186"/>
        <v>6.6913722308357508E-3</v>
      </c>
    </row>
    <row r="5881" spans="12:32">
      <c r="L5881" s="165">
        <v>21.360900000000001</v>
      </c>
      <c r="M5881">
        <f t="shared" si="187"/>
        <v>6.6491154630372125E-3</v>
      </c>
      <c r="AE5881" s="165">
        <v>23.041799999999999</v>
      </c>
      <c r="AF5881">
        <f t="shared" si="186"/>
        <v>6.6914407059273026E-3</v>
      </c>
    </row>
    <row r="5882" spans="12:32">
      <c r="L5882" s="165">
        <v>25.900200000000002</v>
      </c>
      <c r="M5882">
        <f t="shared" si="187"/>
        <v>6.7511670246416852E-3</v>
      </c>
      <c r="AE5882" s="166">
        <v>23.045000000000002</v>
      </c>
      <c r="AF5882">
        <f t="shared" si="186"/>
        <v>6.6915162462926345E-3</v>
      </c>
    </row>
    <row r="5883" spans="12:32">
      <c r="L5883" s="165">
        <v>66.623400000000004</v>
      </c>
      <c r="M5883">
        <f t="shared" si="187"/>
        <v>5.9052862279865411E-3</v>
      </c>
      <c r="AE5883" s="166">
        <v>23.0534</v>
      </c>
      <c r="AF5883">
        <f t="shared" si="186"/>
        <v>6.6917144481153648E-3</v>
      </c>
    </row>
    <row r="5884" spans="12:32">
      <c r="L5884" s="165">
        <v>41.881700000000002</v>
      </c>
      <c r="M5884">
        <f t="shared" si="187"/>
        <v>6.7883679725822803E-3</v>
      </c>
      <c r="AE5884" s="165">
        <v>23.053599999999999</v>
      </c>
      <c r="AF5884">
        <f t="shared" si="186"/>
        <v>6.6917191655887602E-3</v>
      </c>
    </row>
    <row r="5885" spans="12:32">
      <c r="L5885" s="165">
        <v>61.554099999999998</v>
      </c>
      <c r="M5885">
        <f t="shared" si="187"/>
        <v>6.1659208447670004E-3</v>
      </c>
      <c r="AE5885" s="165">
        <v>23.055199999999999</v>
      </c>
      <c r="AF5885">
        <f t="shared" si="186"/>
        <v>6.6917569026672431E-3</v>
      </c>
    </row>
    <row r="5886" spans="12:32">
      <c r="L5886" s="165">
        <v>59.092300000000002</v>
      </c>
      <c r="M5886">
        <f t="shared" si="187"/>
        <v>6.2795019085024025E-3</v>
      </c>
      <c r="AE5886" s="165">
        <v>23.073499999999999</v>
      </c>
      <c r="AF5886">
        <f t="shared" si="186"/>
        <v>6.6921881779708099E-3</v>
      </c>
    </row>
    <row r="5887" spans="12:32">
      <c r="L5887" s="165">
        <v>25.6189</v>
      </c>
      <c r="M5887">
        <f t="shared" si="187"/>
        <v>6.7459833641936124E-3</v>
      </c>
      <c r="AE5887" s="165">
        <v>23.0745</v>
      </c>
      <c r="AF5887">
        <f t="shared" si="186"/>
        <v>6.6922117267726898E-3</v>
      </c>
    </row>
    <row r="5888" spans="12:32">
      <c r="L5888" s="165">
        <v>19.494700000000002</v>
      </c>
      <c r="M5888">
        <f t="shared" si="187"/>
        <v>6.5960267738429485E-3</v>
      </c>
      <c r="AE5888" s="165">
        <v>23.079699999999999</v>
      </c>
      <c r="AF5888">
        <f t="shared" si="186"/>
        <v>6.6923341502131278E-3</v>
      </c>
    </row>
    <row r="5889" spans="12:32">
      <c r="L5889" s="165">
        <v>27.378</v>
      </c>
      <c r="M5889">
        <f t="shared" si="187"/>
        <v>6.7758790970535712E-3</v>
      </c>
      <c r="AE5889" s="165">
        <v>23.087800000000001</v>
      </c>
      <c r="AF5889">
        <f t="shared" si="186"/>
        <v>6.6925247469138095E-3</v>
      </c>
    </row>
    <row r="5890" spans="12:32">
      <c r="L5890" s="165">
        <v>21.0077</v>
      </c>
      <c r="M5890">
        <f t="shared" si="187"/>
        <v>6.6395558379954579E-3</v>
      </c>
      <c r="AE5890" s="165">
        <v>23.0885</v>
      </c>
      <c r="AF5890">
        <f t="shared" si="186"/>
        <v>6.6925412124380912E-3</v>
      </c>
    </row>
    <row r="5891" spans="12:32">
      <c r="L5891" s="165">
        <v>12.472300000000001</v>
      </c>
      <c r="M5891">
        <f t="shared" si="187"/>
        <v>6.3416670006394985E-3</v>
      </c>
      <c r="AE5891" s="166">
        <v>23.0913</v>
      </c>
      <c r="AF5891">
        <f t="shared" si="186"/>
        <v>6.6926070653146753E-3</v>
      </c>
    </row>
    <row r="5892" spans="12:32">
      <c r="L5892" s="165">
        <v>20.442399999999999</v>
      </c>
      <c r="M5892">
        <f t="shared" si="187"/>
        <v>6.6237793955648151E-3</v>
      </c>
      <c r="AE5892" s="165">
        <v>23.094799999999999</v>
      </c>
      <c r="AF5892">
        <f t="shared" si="186"/>
        <v>6.6926893606636482E-3</v>
      </c>
    </row>
    <row r="5893" spans="12:32">
      <c r="L5893" s="165">
        <v>21.692499999999999</v>
      </c>
      <c r="M5893">
        <f t="shared" si="187"/>
        <v>6.6578811083588601E-3</v>
      </c>
      <c r="AE5893" s="166">
        <v>23.096800000000002</v>
      </c>
      <c r="AF5893">
        <f t="shared" ref="AF5893:AF5956" si="188">NORMDIST(AE5893,$N$9,$O$9,FALSE)</f>
        <v>6.69273637622718E-3</v>
      </c>
    </row>
    <row r="5894" spans="12:32">
      <c r="L5894" s="165">
        <v>25.191500000000001</v>
      </c>
      <c r="M5894">
        <f t="shared" si="187"/>
        <v>6.7378155343899866E-3</v>
      </c>
      <c r="AE5894" s="165">
        <v>23.0977</v>
      </c>
      <c r="AF5894">
        <f t="shared" si="188"/>
        <v>6.6927575307749003E-3</v>
      </c>
    </row>
    <row r="5895" spans="12:32">
      <c r="L5895" s="165">
        <v>52.801699999999997</v>
      </c>
      <c r="M5895">
        <f t="shared" si="187"/>
        <v>6.5263798928437144E-3</v>
      </c>
      <c r="AE5895" s="165">
        <v>23.103100000000001</v>
      </c>
      <c r="AF5895">
        <f t="shared" si="188"/>
        <v>6.6928844260492788E-3</v>
      </c>
    </row>
    <row r="5896" spans="12:32">
      <c r="L5896" s="165">
        <v>120.483</v>
      </c>
      <c r="M5896">
        <f t="shared" si="187"/>
        <v>2.3423923175841257E-3</v>
      </c>
      <c r="AE5896" s="165">
        <v>23.111599999999999</v>
      </c>
      <c r="AF5896">
        <f t="shared" si="188"/>
        <v>6.6930840574287494E-3</v>
      </c>
    </row>
    <row r="5897" spans="12:32">
      <c r="L5897" s="165">
        <v>7.7454400000000003</v>
      </c>
      <c r="M5897">
        <f t="shared" ref="M5897:M5960" si="189">NORMDIST(L5897,$N$9,$O$9,FALSE)</f>
        <v>6.1258674479597371E-3</v>
      </c>
      <c r="AE5897" s="165">
        <v>23.112400000000001</v>
      </c>
      <c r="AF5897">
        <f t="shared" si="188"/>
        <v>6.6931028392628704E-3</v>
      </c>
    </row>
    <row r="5898" spans="12:32">
      <c r="L5898" s="165">
        <v>57.044199999999996</v>
      </c>
      <c r="M5898">
        <f t="shared" si="189"/>
        <v>6.3669518941141985E-3</v>
      </c>
      <c r="AE5898" s="165">
        <v>23.1159</v>
      </c>
      <c r="AF5898">
        <f t="shared" si="188"/>
        <v>6.6931849956233212E-3</v>
      </c>
    </row>
    <row r="5899" spans="12:32">
      <c r="L5899" s="165">
        <v>10.5936</v>
      </c>
      <c r="M5899">
        <f t="shared" si="189"/>
        <v>6.2599152968824271E-3</v>
      </c>
      <c r="AE5899" s="165">
        <v>23.118600000000001</v>
      </c>
      <c r="AF5899">
        <f t="shared" si="188"/>
        <v>6.6932483576323852E-3</v>
      </c>
    </row>
    <row r="5900" spans="12:32">
      <c r="L5900" s="165">
        <v>14.439299999999999</v>
      </c>
      <c r="M5900">
        <f t="shared" si="189"/>
        <v>6.4212727619798963E-3</v>
      </c>
      <c r="AE5900" s="165">
        <v>23.122199999999999</v>
      </c>
      <c r="AF5900">
        <f t="shared" si="188"/>
        <v>6.6933328189652842E-3</v>
      </c>
    </row>
    <row r="5901" spans="12:32">
      <c r="L5901" s="165">
        <v>22.211200000000002</v>
      </c>
      <c r="M5901">
        <f t="shared" si="189"/>
        <v>6.6711839792973539E-3</v>
      </c>
      <c r="AE5901" s="165">
        <v>23.1266</v>
      </c>
      <c r="AF5901">
        <f t="shared" si="188"/>
        <v>6.6934360163526324E-3</v>
      </c>
    </row>
    <row r="5902" spans="12:32">
      <c r="L5902" s="165">
        <v>10.635899999999999</v>
      </c>
      <c r="M5902">
        <f t="shared" si="189"/>
        <v>6.2618157207017635E-3</v>
      </c>
      <c r="AE5902" s="165">
        <v>23.134899999999998</v>
      </c>
      <c r="AF5902">
        <f t="shared" si="188"/>
        <v>6.6936305849325702E-3</v>
      </c>
    </row>
    <row r="5903" spans="12:32">
      <c r="L5903" s="165">
        <v>23.728200000000001</v>
      </c>
      <c r="M5903">
        <f t="shared" si="189"/>
        <v>6.7072020311066778E-3</v>
      </c>
      <c r="AE5903" s="166">
        <v>23.1356</v>
      </c>
      <c r="AF5903">
        <f t="shared" si="188"/>
        <v>6.6936469884006106E-3</v>
      </c>
    </row>
    <row r="5904" spans="12:32">
      <c r="L5904" s="165">
        <v>25.536300000000001</v>
      </c>
      <c r="M5904">
        <f t="shared" si="189"/>
        <v>6.7444322553331043E-3</v>
      </c>
      <c r="AE5904" s="165">
        <v>23.139500000000002</v>
      </c>
      <c r="AF5904">
        <f t="shared" si="188"/>
        <v>6.6937383622632015E-3</v>
      </c>
    </row>
    <row r="5905" spans="12:32">
      <c r="L5905" s="165">
        <v>42.015300000000003</v>
      </c>
      <c r="M5905">
        <f t="shared" si="189"/>
        <v>6.7865351315463032E-3</v>
      </c>
      <c r="AE5905" s="165">
        <v>23.1417</v>
      </c>
      <c r="AF5905">
        <f t="shared" si="188"/>
        <v>6.693789893860074E-3</v>
      </c>
    </row>
    <row r="5906" spans="12:32">
      <c r="L5906" s="165">
        <v>32.825800000000001</v>
      </c>
      <c r="M5906">
        <f t="shared" si="189"/>
        <v>6.829839441258664E-3</v>
      </c>
      <c r="AE5906" s="165">
        <v>23.142600000000002</v>
      </c>
      <c r="AF5906">
        <f t="shared" si="188"/>
        <v>6.6938109723413729E-3</v>
      </c>
    </row>
    <row r="5907" spans="12:32">
      <c r="L5907" s="165">
        <v>19.917300000000001</v>
      </c>
      <c r="M5907">
        <f t="shared" si="189"/>
        <v>6.6086030962940155E-3</v>
      </c>
      <c r="AE5907" s="165">
        <v>23.154299999999999</v>
      </c>
      <c r="AF5907">
        <f t="shared" si="188"/>
        <v>6.6940848538092684E-3</v>
      </c>
    </row>
    <row r="5908" spans="12:32">
      <c r="L5908" s="165">
        <v>12.428000000000001</v>
      </c>
      <c r="M5908">
        <f t="shared" si="189"/>
        <v>6.3398026581155328E-3</v>
      </c>
      <c r="AE5908" s="165">
        <v>23.1556</v>
      </c>
      <c r="AF5908">
        <f t="shared" si="188"/>
        <v>6.6941152691721304E-3</v>
      </c>
    </row>
    <row r="5909" spans="12:32">
      <c r="L5909" s="165">
        <v>10.165699999999999</v>
      </c>
      <c r="M5909">
        <f t="shared" si="189"/>
        <v>6.2405390396364493E-3</v>
      </c>
      <c r="AE5909" s="165">
        <v>23.1724</v>
      </c>
      <c r="AF5909">
        <f t="shared" si="188"/>
        <v>6.6945080429240455E-3</v>
      </c>
    </row>
    <row r="5910" spans="12:32">
      <c r="L5910" s="165">
        <v>21.921500000000002</v>
      </c>
      <c r="M5910">
        <f t="shared" si="189"/>
        <v>6.663815777495411E-3</v>
      </c>
      <c r="AE5910" s="165">
        <v>23.1736</v>
      </c>
      <c r="AF5910">
        <f t="shared" si="188"/>
        <v>6.6945360778520504E-3</v>
      </c>
    </row>
    <row r="5911" spans="12:32">
      <c r="L5911" s="165">
        <v>19.555800000000001</v>
      </c>
      <c r="M5911">
        <f t="shared" si="189"/>
        <v>6.5978649796577431E-3</v>
      </c>
      <c r="AE5911" s="165">
        <v>23.1754</v>
      </c>
      <c r="AF5911">
        <f t="shared" si="188"/>
        <v>6.694578125158699E-3</v>
      </c>
    </row>
    <row r="5912" spans="12:32">
      <c r="L5912" s="165">
        <v>25.959299999999999</v>
      </c>
      <c r="M5912">
        <f t="shared" si="189"/>
        <v>6.7522366612991899E-3</v>
      </c>
      <c r="AE5912" s="166">
        <v>23.185199999999998</v>
      </c>
      <c r="AF5912">
        <f t="shared" si="188"/>
        <v>6.6948069423226472E-3</v>
      </c>
    </row>
    <row r="5913" spans="12:32">
      <c r="L5913" s="165">
        <v>47.865299999999998</v>
      </c>
      <c r="M5913">
        <f t="shared" si="189"/>
        <v>6.6723974474617335E-3</v>
      </c>
      <c r="AE5913" s="165">
        <v>23.185300000000002</v>
      </c>
      <c r="AF5913">
        <f t="shared" si="188"/>
        <v>6.6948092762592684E-3</v>
      </c>
    </row>
    <row r="5914" spans="12:32">
      <c r="L5914" s="165">
        <v>25.4</v>
      </c>
      <c r="M5914">
        <f t="shared" si="189"/>
        <v>6.7418439967880332E-3</v>
      </c>
      <c r="AE5914" s="165">
        <v>23.189699999999998</v>
      </c>
      <c r="AF5914">
        <f t="shared" si="188"/>
        <v>6.6949119508217299E-3</v>
      </c>
    </row>
    <row r="5915" spans="12:32">
      <c r="L5915" s="165">
        <v>30.8643</v>
      </c>
      <c r="M5915">
        <f t="shared" si="189"/>
        <v>6.8171998209484042E-3</v>
      </c>
      <c r="AE5915" s="165">
        <v>23.193999999999999</v>
      </c>
      <c r="AF5915">
        <f t="shared" si="188"/>
        <v>6.6950122566351543E-3</v>
      </c>
    </row>
    <row r="5916" spans="12:32">
      <c r="L5916" s="165">
        <v>33.974699999999999</v>
      </c>
      <c r="M5916">
        <f t="shared" si="189"/>
        <v>6.833668784196909E-3</v>
      </c>
      <c r="AE5916" s="165">
        <v>23.195699999999999</v>
      </c>
      <c r="AF5916">
        <f t="shared" si="188"/>
        <v>6.6950519028141798E-3</v>
      </c>
    </row>
    <row r="5917" spans="12:32">
      <c r="L5917" s="165">
        <v>54.591700000000003</v>
      </c>
      <c r="M5917">
        <f t="shared" si="189"/>
        <v>6.4627951880944588E-3</v>
      </c>
      <c r="AE5917" s="165">
        <v>23.196000000000002</v>
      </c>
      <c r="AF5917">
        <f t="shared" si="188"/>
        <v>6.6950588986335437E-3</v>
      </c>
    </row>
    <row r="5918" spans="12:32">
      <c r="L5918" s="165">
        <v>26.641100000000002</v>
      </c>
      <c r="M5918">
        <f t="shared" si="189"/>
        <v>6.7640871804748714E-3</v>
      </c>
      <c r="AE5918" s="165">
        <v>23.2074</v>
      </c>
      <c r="AF5918">
        <f t="shared" si="188"/>
        <v>6.6953246141260017E-3</v>
      </c>
    </row>
    <row r="5919" spans="12:32">
      <c r="L5919" s="165">
        <v>42.707900000000002</v>
      </c>
      <c r="M5919">
        <f t="shared" si="189"/>
        <v>6.7764722591666356E-3</v>
      </c>
      <c r="AE5919" s="166">
        <v>23.224399999999999</v>
      </c>
      <c r="AF5919">
        <f t="shared" si="188"/>
        <v>6.6957204016848491E-3</v>
      </c>
    </row>
    <row r="5920" spans="12:32">
      <c r="L5920" s="165">
        <v>51.983199999999997</v>
      </c>
      <c r="M5920">
        <f t="shared" si="189"/>
        <v>6.5536090177443478E-3</v>
      </c>
      <c r="AE5920" s="178">
        <v>23.226900000000001</v>
      </c>
      <c r="AF5920">
        <f t="shared" si="188"/>
        <v>6.6957785598055408E-3</v>
      </c>
    </row>
    <row r="5921" spans="12:32">
      <c r="L5921" s="165">
        <v>17.388300000000001</v>
      </c>
      <c r="M5921">
        <f t="shared" si="189"/>
        <v>6.5285915367998566E-3</v>
      </c>
      <c r="AE5921" s="165">
        <v>23.230699999999999</v>
      </c>
      <c r="AF5921">
        <f t="shared" si="188"/>
        <v>6.6958669375909311E-3</v>
      </c>
    </row>
    <row r="5922" spans="12:32">
      <c r="L5922" s="165">
        <v>38.413499999999999</v>
      </c>
      <c r="M5922">
        <f t="shared" si="189"/>
        <v>6.8236002175820036E-3</v>
      </c>
      <c r="AE5922" s="165">
        <v>23.231999999999999</v>
      </c>
      <c r="AF5922">
        <f t="shared" si="188"/>
        <v>6.6958971658490057E-3</v>
      </c>
    </row>
    <row r="5923" spans="12:32">
      <c r="L5923" s="165">
        <v>48.373199999999997</v>
      </c>
      <c r="M5923">
        <f t="shared" si="189"/>
        <v>6.6594222395866222E-3</v>
      </c>
      <c r="AE5923" s="178">
        <v>23.232700000000001</v>
      </c>
      <c r="AF5923">
        <f t="shared" si="188"/>
        <v>6.6959134412841051E-3</v>
      </c>
    </row>
    <row r="5924" spans="12:32">
      <c r="L5924" s="165">
        <v>179.41900000000001</v>
      </c>
      <c r="M5924">
        <f t="shared" si="189"/>
        <v>3.2101199666903697E-4</v>
      </c>
      <c r="AE5924" s="165">
        <v>23.2334</v>
      </c>
      <c r="AF5924">
        <f t="shared" si="188"/>
        <v>6.6959297157957237E-3</v>
      </c>
    </row>
    <row r="5925" spans="12:32">
      <c r="L5925" s="165">
        <v>21.3582</v>
      </c>
      <c r="M5925">
        <f t="shared" si="189"/>
        <v>6.6490432567776498E-3</v>
      </c>
      <c r="AE5925" s="165">
        <v>23.235800000000001</v>
      </c>
      <c r="AF5925">
        <f t="shared" si="188"/>
        <v>6.6959855071102451E-3</v>
      </c>
    </row>
    <row r="5926" spans="12:32">
      <c r="L5926" s="165">
        <v>29.5807</v>
      </c>
      <c r="M5926">
        <f t="shared" si="189"/>
        <v>6.804780006289435E-3</v>
      </c>
      <c r="AE5926" s="165">
        <v>23.236599999999999</v>
      </c>
      <c r="AF5926">
        <f t="shared" si="188"/>
        <v>6.6960041018026559E-3</v>
      </c>
    </row>
    <row r="5927" spans="12:32">
      <c r="L5927" s="165">
        <v>58.622</v>
      </c>
      <c r="M5927">
        <f t="shared" si="189"/>
        <v>6.300162047466056E-3</v>
      </c>
      <c r="AE5927" s="166">
        <v>23.2394</v>
      </c>
      <c r="AF5927">
        <f t="shared" si="188"/>
        <v>6.6960691737269519E-3</v>
      </c>
    </row>
    <row r="5928" spans="12:32">
      <c r="L5928" s="165">
        <v>29.680599999999998</v>
      </c>
      <c r="M5928">
        <f t="shared" si="189"/>
        <v>6.8058639152288256E-3</v>
      </c>
      <c r="AE5928" s="165">
        <v>23.246099999999998</v>
      </c>
      <c r="AF5928">
        <f t="shared" si="188"/>
        <v>6.6962248215614159E-3</v>
      </c>
    </row>
    <row r="5929" spans="12:32">
      <c r="L5929" s="165">
        <v>8.0137900000000002</v>
      </c>
      <c r="M5929">
        <f t="shared" si="189"/>
        <v>6.1389975094065579E-3</v>
      </c>
      <c r="AE5929" s="165">
        <v>23.249700000000001</v>
      </c>
      <c r="AF5929">
        <f t="shared" si="188"/>
        <v>6.6963084182874713E-3</v>
      </c>
    </row>
    <row r="5930" spans="12:32">
      <c r="L5930" s="165">
        <v>22.8675</v>
      </c>
      <c r="M5930">
        <f t="shared" si="189"/>
        <v>6.6872970408584902E-3</v>
      </c>
      <c r="AE5930" s="165">
        <v>23.254000000000001</v>
      </c>
      <c r="AF5930">
        <f t="shared" si="188"/>
        <v>6.6964082379156525E-3</v>
      </c>
    </row>
    <row r="5931" spans="12:32">
      <c r="L5931" s="165">
        <v>29.316700000000001</v>
      </c>
      <c r="M5931">
        <f t="shared" si="189"/>
        <v>6.8018205521766257E-3</v>
      </c>
      <c r="AE5931" s="166">
        <v>23.2561</v>
      </c>
      <c r="AF5931">
        <f t="shared" si="188"/>
        <v>6.6964569743687011E-3</v>
      </c>
    </row>
    <row r="5932" spans="12:32">
      <c r="L5932" s="165">
        <v>27.905000000000001</v>
      </c>
      <c r="M5932">
        <f t="shared" si="189"/>
        <v>6.7836616288650875E-3</v>
      </c>
      <c r="AE5932" s="165">
        <v>23.2593</v>
      </c>
      <c r="AF5932">
        <f t="shared" si="188"/>
        <v>6.696531223454043E-3</v>
      </c>
    </row>
    <row r="5933" spans="12:32">
      <c r="L5933" s="165">
        <v>16.139800000000001</v>
      </c>
      <c r="M5933">
        <f t="shared" si="189"/>
        <v>6.4849597184833546E-3</v>
      </c>
      <c r="AE5933" s="165">
        <v>23.2638</v>
      </c>
      <c r="AF5933">
        <f t="shared" si="188"/>
        <v>6.6966356035691506E-3</v>
      </c>
    </row>
    <row r="5934" spans="12:32">
      <c r="L5934" s="165">
        <v>21.569800000000001</v>
      </c>
      <c r="M5934">
        <f t="shared" si="189"/>
        <v>6.6546612952660634E-3</v>
      </c>
      <c r="AE5934" s="165">
        <v>23.264700000000001</v>
      </c>
      <c r="AF5934">
        <f t="shared" si="188"/>
        <v>6.6966564750109876E-3</v>
      </c>
    </row>
    <row r="5935" spans="12:32">
      <c r="L5935" s="165">
        <v>50.547400000000003</v>
      </c>
      <c r="M5935">
        <f t="shared" si="189"/>
        <v>6.5985134579419642E-3</v>
      </c>
      <c r="AE5935" s="165">
        <v>23.2652</v>
      </c>
      <c r="AF5935">
        <f t="shared" si="188"/>
        <v>6.6966680695965978E-3</v>
      </c>
    </row>
    <row r="5936" spans="12:32">
      <c r="L5936" s="165">
        <v>32.1905</v>
      </c>
      <c r="M5936">
        <f t="shared" si="189"/>
        <v>6.8265871565460871E-3</v>
      </c>
      <c r="AE5936" s="165">
        <v>23.273399999999999</v>
      </c>
      <c r="AF5936">
        <f t="shared" si="188"/>
        <v>6.6968581535496044E-3</v>
      </c>
    </row>
    <row r="5937" spans="12:32">
      <c r="L5937" s="165">
        <v>30.5108</v>
      </c>
      <c r="M5937">
        <f t="shared" si="189"/>
        <v>6.8141059728800317E-3</v>
      </c>
      <c r="AE5937" s="165">
        <v>23.2746</v>
      </c>
      <c r="AF5937">
        <f t="shared" si="188"/>
        <v>6.6968859600796248E-3</v>
      </c>
    </row>
    <row r="5938" spans="12:32">
      <c r="L5938" s="165">
        <v>482.86700000000002</v>
      </c>
      <c r="M5938">
        <f t="shared" si="189"/>
        <v>1.1313031693870991E-15</v>
      </c>
      <c r="AE5938" s="165">
        <v>23.275200000000002</v>
      </c>
      <c r="AF5938">
        <f t="shared" si="188"/>
        <v>6.6968998623264647E-3</v>
      </c>
    </row>
    <row r="5939" spans="12:32">
      <c r="L5939" s="165">
        <v>30.8415</v>
      </c>
      <c r="M5939">
        <f t="shared" si="189"/>
        <v>6.817007775409333E-3</v>
      </c>
      <c r="AE5939" s="165">
        <v>23.2822</v>
      </c>
      <c r="AF5939">
        <f t="shared" si="188"/>
        <v>6.6970620050504203E-3</v>
      </c>
    </row>
    <row r="5940" spans="12:32">
      <c r="L5940" s="165">
        <v>68.227599999999995</v>
      </c>
      <c r="M5940">
        <f t="shared" si="189"/>
        <v>5.8159796957986329E-3</v>
      </c>
      <c r="AE5940" s="165">
        <v>23.286100000000001</v>
      </c>
      <c r="AF5940">
        <f t="shared" si="188"/>
        <v>6.6971523016317348E-3</v>
      </c>
    </row>
    <row r="5941" spans="12:32">
      <c r="L5941" s="165">
        <v>26.557700000000001</v>
      </c>
      <c r="M5941">
        <f t="shared" si="189"/>
        <v>6.7626860023573959E-3</v>
      </c>
      <c r="AE5941" s="165">
        <v>23.288599999999999</v>
      </c>
      <c r="AF5941">
        <f t="shared" si="188"/>
        <v>6.6972101689698558E-3</v>
      </c>
    </row>
    <row r="5942" spans="12:32">
      <c r="L5942" s="165">
        <v>32.5199</v>
      </c>
      <c r="M5942">
        <f t="shared" si="189"/>
        <v>6.8283742349425584E-3</v>
      </c>
      <c r="AE5942" s="165">
        <v>23.298300000000001</v>
      </c>
      <c r="AF5942">
        <f t="shared" si="188"/>
        <v>6.6974345826570298E-3</v>
      </c>
    </row>
    <row r="5943" spans="12:32">
      <c r="L5943" s="165">
        <v>21.296700000000001</v>
      </c>
      <c r="M5943">
        <f t="shared" si="189"/>
        <v>6.6473949191114823E-3</v>
      </c>
      <c r="AE5943" s="178">
        <v>23.299600000000002</v>
      </c>
      <c r="AF5943">
        <f t="shared" si="188"/>
        <v>6.6974646452338457E-3</v>
      </c>
    </row>
    <row r="5944" spans="12:32">
      <c r="L5944" s="165">
        <v>49.669600000000003</v>
      </c>
      <c r="M5944">
        <f t="shared" si="189"/>
        <v>6.6241433113311673E-3</v>
      </c>
      <c r="AE5944" s="165">
        <v>23.3</v>
      </c>
      <c r="AF5944">
        <f t="shared" si="188"/>
        <v>6.6974738946162411E-3</v>
      </c>
    </row>
    <row r="5945" spans="12:32">
      <c r="L5945" s="165">
        <v>42.519500000000001</v>
      </c>
      <c r="M5945">
        <f t="shared" si="189"/>
        <v>6.7793025773826756E-3</v>
      </c>
      <c r="AE5945" s="165">
        <v>23.305499999999999</v>
      </c>
      <c r="AF5945">
        <f t="shared" si="188"/>
        <v>6.6976010430230565E-3</v>
      </c>
    </row>
    <row r="5946" spans="12:32">
      <c r="L5946" s="165">
        <v>23.923100000000002</v>
      </c>
      <c r="M5946">
        <f t="shared" si="189"/>
        <v>6.7115149593523823E-3</v>
      </c>
      <c r="AE5946" s="166">
        <v>23.313500000000001</v>
      </c>
      <c r="AF5946">
        <f t="shared" si="188"/>
        <v>6.6977858843086362E-3</v>
      </c>
    </row>
    <row r="5947" spans="12:32">
      <c r="L5947" s="165">
        <v>20.4221</v>
      </c>
      <c r="M5947">
        <f t="shared" si="189"/>
        <v>6.6232020040424269E-3</v>
      </c>
      <c r="AE5947" s="165">
        <v>23.316600000000001</v>
      </c>
      <c r="AF5947">
        <f t="shared" si="188"/>
        <v>6.6978574778538318E-3</v>
      </c>
    </row>
    <row r="5948" spans="12:32">
      <c r="L5948" s="165">
        <v>32.1661</v>
      </c>
      <c r="M5948">
        <f t="shared" si="189"/>
        <v>6.8264461502694686E-3</v>
      </c>
      <c r="AE5948" s="165">
        <v>23.317</v>
      </c>
      <c r="AF5948">
        <f t="shared" si="188"/>
        <v>6.6978667144102022E-3</v>
      </c>
    </row>
    <row r="5949" spans="12:32">
      <c r="L5949" s="165">
        <v>19.152699999999999</v>
      </c>
      <c r="M5949">
        <f t="shared" si="189"/>
        <v>6.5856138428265661E-3</v>
      </c>
      <c r="AE5949" s="165">
        <v>23.321999999999999</v>
      </c>
      <c r="AF5949">
        <f t="shared" si="188"/>
        <v>6.6979821458986125E-3</v>
      </c>
    </row>
    <row r="5950" spans="12:32">
      <c r="L5950" s="165">
        <v>45.906999999999996</v>
      </c>
      <c r="M5950">
        <f t="shared" si="189"/>
        <v>6.7178995420287746E-3</v>
      </c>
      <c r="AE5950" s="165">
        <v>23.329799999999999</v>
      </c>
      <c r="AF5950">
        <f t="shared" si="188"/>
        <v>6.6981621248477551E-3</v>
      </c>
    </row>
    <row r="5951" spans="12:32">
      <c r="L5951" s="165">
        <v>70.659899999999993</v>
      </c>
      <c r="M5951">
        <f t="shared" si="189"/>
        <v>5.6749591917177713E-3</v>
      </c>
      <c r="AE5951" s="165">
        <v>23.331099999999999</v>
      </c>
      <c r="AF5951">
        <f t="shared" si="188"/>
        <v>6.6981921101802282E-3</v>
      </c>
    </row>
    <row r="5952" spans="12:32">
      <c r="L5952" s="165">
        <v>22.058599999999998</v>
      </c>
      <c r="M5952">
        <f t="shared" si="189"/>
        <v>6.6673222223284584E-3</v>
      </c>
      <c r="AE5952" s="165">
        <v>23.331499999999998</v>
      </c>
      <c r="AF5952">
        <f t="shared" si="188"/>
        <v>6.6982013357949188E-3</v>
      </c>
    </row>
    <row r="5953" spans="12:32">
      <c r="L5953" s="165">
        <v>34.761299999999999</v>
      </c>
      <c r="M5953">
        <f t="shared" si="189"/>
        <v>6.8347644887997187E-3</v>
      </c>
      <c r="AE5953" s="165">
        <v>23.332100000000001</v>
      </c>
      <c r="AF5953">
        <f t="shared" si="188"/>
        <v>6.6982151736509612E-3</v>
      </c>
    </row>
    <row r="5954" spans="12:32">
      <c r="L5954" s="165">
        <v>37.314100000000003</v>
      </c>
      <c r="M5954">
        <f t="shared" si="189"/>
        <v>6.8297715458439179E-3</v>
      </c>
      <c r="AE5954" s="165">
        <v>23.333200000000001</v>
      </c>
      <c r="AF5954">
        <f t="shared" si="188"/>
        <v>6.6982405412896774E-3</v>
      </c>
    </row>
    <row r="5955" spans="12:32">
      <c r="L5955" s="165">
        <v>35.012099999999997</v>
      </c>
      <c r="M5955">
        <f t="shared" si="189"/>
        <v>6.8348528932844418E-3</v>
      </c>
      <c r="AE5955" s="166">
        <v>23.3355</v>
      </c>
      <c r="AF5955">
        <f t="shared" si="188"/>
        <v>6.6982935753391341E-3</v>
      </c>
    </row>
    <row r="5956" spans="12:32">
      <c r="L5956" s="165">
        <v>15.8948</v>
      </c>
      <c r="M5956">
        <f t="shared" si="189"/>
        <v>6.476084115140405E-3</v>
      </c>
      <c r="AE5956" s="165">
        <v>23.335599999999999</v>
      </c>
      <c r="AF5956">
        <f t="shared" si="188"/>
        <v>6.698295880940966E-3</v>
      </c>
    </row>
    <row r="5957" spans="12:32">
      <c r="L5957" s="165">
        <v>80.093000000000004</v>
      </c>
      <c r="M5957">
        <f t="shared" si="189"/>
        <v>5.0755834599921865E-3</v>
      </c>
      <c r="AE5957" s="165">
        <v>23.336600000000001</v>
      </c>
      <c r="AF5957">
        <f t="shared" ref="AF5957:AF6020" si="190">NORMDIST(AE5957,$N$9,$O$9,FALSE)</f>
        <v>6.6983189359215824E-3</v>
      </c>
    </row>
    <row r="5958" spans="12:32">
      <c r="L5958" s="165">
        <v>26.056899999999999</v>
      </c>
      <c r="M5958">
        <f t="shared" si="189"/>
        <v>6.7539883116060429E-3</v>
      </c>
      <c r="AE5958" s="165">
        <v>23.3414</v>
      </c>
      <c r="AF5958">
        <f t="shared" si="190"/>
        <v>6.6984295735646555E-3</v>
      </c>
    </row>
    <row r="5959" spans="12:32">
      <c r="L5959" s="165">
        <v>62.348399999999998</v>
      </c>
      <c r="M5959">
        <f t="shared" si="189"/>
        <v>6.1273878619411831E-3</v>
      </c>
      <c r="AE5959" s="178">
        <v>23.345099999999999</v>
      </c>
      <c r="AF5959">
        <f t="shared" si="190"/>
        <v>6.6985148270773537E-3</v>
      </c>
    </row>
    <row r="5960" spans="12:32">
      <c r="L5960" s="165">
        <v>27.056799999999999</v>
      </c>
      <c r="M5960">
        <f t="shared" si="189"/>
        <v>6.7708693903871936E-3</v>
      </c>
      <c r="AE5960" s="166">
        <v>23.3475</v>
      </c>
      <c r="AF5960">
        <f t="shared" si="190"/>
        <v>6.6985701128409823E-3</v>
      </c>
    </row>
    <row r="5961" spans="12:32">
      <c r="L5961" s="165">
        <v>211.16300000000001</v>
      </c>
      <c r="M5961">
        <f t="shared" ref="M5961:M6024" si="191">NORMDIST(L5961,$N$9,$O$9,FALSE)</f>
        <v>7.2135468638564776E-5</v>
      </c>
      <c r="AE5961" s="165">
        <v>23.352</v>
      </c>
      <c r="AF5961">
        <f t="shared" si="190"/>
        <v>6.6986737443524196E-3</v>
      </c>
    </row>
    <row r="5962" spans="12:32">
      <c r="L5962" s="165">
        <v>38.6526</v>
      </c>
      <c r="M5962">
        <f t="shared" si="191"/>
        <v>6.8219383779869903E-3</v>
      </c>
      <c r="AE5962" s="165">
        <v>23.3566</v>
      </c>
      <c r="AF5962">
        <f t="shared" si="190"/>
        <v>6.6987796392902373E-3</v>
      </c>
    </row>
    <row r="5963" spans="12:32">
      <c r="L5963" s="165">
        <v>47.010599999999997</v>
      </c>
      <c r="M5963">
        <f t="shared" si="191"/>
        <v>6.6931452859327204E-3</v>
      </c>
      <c r="AE5963" s="165">
        <v>23.3629</v>
      </c>
      <c r="AF5963">
        <f t="shared" si="190"/>
        <v>6.6989246045181553E-3</v>
      </c>
    </row>
    <row r="5964" spans="12:32">
      <c r="L5964" s="165">
        <v>23.442900000000002</v>
      </c>
      <c r="M5964">
        <f t="shared" si="191"/>
        <v>6.7007589162473387E-3</v>
      </c>
      <c r="AE5964" s="165">
        <v>23.374700000000001</v>
      </c>
      <c r="AF5964">
        <f t="shared" si="190"/>
        <v>6.6991959251451834E-3</v>
      </c>
    </row>
    <row r="5965" spans="12:32">
      <c r="L5965" s="165">
        <v>31.2926</v>
      </c>
      <c r="M5965">
        <f t="shared" si="191"/>
        <v>6.8206150176203439E-3</v>
      </c>
      <c r="AE5965" s="165">
        <v>23.377300000000002</v>
      </c>
      <c r="AF5965">
        <f t="shared" si="190"/>
        <v>6.6992556723231888E-3</v>
      </c>
    </row>
    <row r="5966" spans="12:32">
      <c r="L5966" s="165">
        <v>365.99700000000001</v>
      </c>
      <c r="M5966">
        <f t="shared" si="191"/>
        <v>7.1512087746130949E-10</v>
      </c>
      <c r="AE5966" s="165">
        <v>23.3781</v>
      </c>
      <c r="AF5966">
        <f t="shared" si="190"/>
        <v>6.6992740535031983E-3</v>
      </c>
    </row>
    <row r="5967" spans="12:32">
      <c r="L5967" s="165">
        <v>25.1983</v>
      </c>
      <c r="M5967">
        <f t="shared" si="191"/>
        <v>6.7379482365999763E-3</v>
      </c>
      <c r="AE5967" s="166">
        <v>23.382200000000001</v>
      </c>
      <c r="AF5967">
        <f t="shared" si="190"/>
        <v>6.6993682380898202E-3</v>
      </c>
    </row>
    <row r="5968" spans="12:32">
      <c r="L5968" s="165">
        <v>62.786000000000001</v>
      </c>
      <c r="M5968">
        <f t="shared" si="191"/>
        <v>6.1057789586843646E-3</v>
      </c>
      <c r="AE5968" s="165">
        <v>23.3889</v>
      </c>
      <c r="AF5968">
        <f t="shared" si="190"/>
        <v>6.6995220811913239E-3</v>
      </c>
    </row>
    <row r="5969" spans="12:32">
      <c r="L5969" s="165">
        <v>32.244999999999997</v>
      </c>
      <c r="M5969">
        <f t="shared" si="191"/>
        <v>6.8268978113120837E-3</v>
      </c>
      <c r="AE5969" s="165">
        <v>23.404699999999998</v>
      </c>
      <c r="AF5969">
        <f t="shared" si="190"/>
        <v>6.6998845398050328E-3</v>
      </c>
    </row>
    <row r="5970" spans="12:32">
      <c r="L5970" s="165">
        <v>28.812799999999999</v>
      </c>
      <c r="M5970">
        <f t="shared" si="191"/>
        <v>6.7957894475343837E-3</v>
      </c>
      <c r="AE5970" s="166">
        <v>23.405100000000001</v>
      </c>
      <c r="AF5970">
        <f t="shared" si="190"/>
        <v>6.6998937098553292E-3</v>
      </c>
    </row>
    <row r="5971" spans="12:32">
      <c r="L5971" s="165">
        <v>12.348599999999999</v>
      </c>
      <c r="M5971">
        <f t="shared" si="191"/>
        <v>6.3364533880354854E-3</v>
      </c>
      <c r="AE5971" s="165">
        <v>23.406500000000001</v>
      </c>
      <c r="AF5971">
        <f t="shared" si="190"/>
        <v>6.6999258026523359E-3</v>
      </c>
    </row>
    <row r="5972" spans="12:32">
      <c r="L5972" s="165">
        <v>200.042</v>
      </c>
      <c r="M5972">
        <f t="shared" si="191"/>
        <v>1.2586753418394897E-4</v>
      </c>
      <c r="AE5972" s="165">
        <v>23.409400000000002</v>
      </c>
      <c r="AF5972">
        <f t="shared" si="190"/>
        <v>6.6999922688163512E-3</v>
      </c>
    </row>
    <row r="5973" spans="12:32">
      <c r="L5973" s="165">
        <v>162.68899999999999</v>
      </c>
      <c r="M5973">
        <f t="shared" si="191"/>
        <v>6.2595513335091189E-4</v>
      </c>
      <c r="AE5973" s="166">
        <v>23.4099</v>
      </c>
      <c r="AF5973">
        <f t="shared" si="190"/>
        <v>6.700003726894845E-3</v>
      </c>
    </row>
    <row r="5974" spans="12:32">
      <c r="L5974" s="165">
        <v>54.405999999999999</v>
      </c>
      <c r="M5974">
        <f t="shared" si="191"/>
        <v>6.4696456168660786E-3</v>
      </c>
      <c r="AE5974" s="165">
        <v>23.414899999999999</v>
      </c>
      <c r="AF5974">
        <f t="shared" si="190"/>
        <v>6.7001182817164589E-3</v>
      </c>
    </row>
    <row r="5975" spans="12:32">
      <c r="L5975" s="165"/>
      <c r="M5975">
        <f t="shared" si="191"/>
        <v>5.7065367181851909E-3</v>
      </c>
      <c r="AE5975" s="166">
        <v>23.417100000000001</v>
      </c>
      <c r="AF5975">
        <f t="shared" si="190"/>
        <v>6.7001686708826934E-3</v>
      </c>
    </row>
    <row r="5976" spans="12:32">
      <c r="L5976" s="165"/>
      <c r="M5976">
        <f t="shared" si="191"/>
        <v>5.7065367181851909E-3</v>
      </c>
      <c r="AE5976" s="165">
        <v>23.418600000000001</v>
      </c>
      <c r="AF5976">
        <f t="shared" si="190"/>
        <v>6.7002030218922259E-3</v>
      </c>
    </row>
    <row r="5977" spans="12:32">
      <c r="L5977" s="165"/>
      <c r="M5977">
        <f t="shared" si="191"/>
        <v>5.7065367181851909E-3</v>
      </c>
      <c r="AE5977" s="165">
        <v>23.4239</v>
      </c>
      <c r="AF5977">
        <f t="shared" si="190"/>
        <v>6.7003243614300956E-3</v>
      </c>
    </row>
    <row r="5978" spans="12:32">
      <c r="L5978" s="165"/>
      <c r="M5978">
        <f t="shared" si="191"/>
        <v>5.7065367181851909E-3</v>
      </c>
      <c r="AE5978" s="165">
        <v>23.43</v>
      </c>
      <c r="AF5978">
        <f t="shared" si="190"/>
        <v>6.7004639507069249E-3</v>
      </c>
    </row>
    <row r="5979" spans="12:32">
      <c r="L5979" s="165"/>
      <c r="M5979">
        <f t="shared" si="191"/>
        <v>5.7065367181851909E-3</v>
      </c>
      <c r="AE5979" s="165">
        <v>23.431699999999999</v>
      </c>
      <c r="AF5979">
        <f t="shared" si="190"/>
        <v>6.7005028401152331E-3</v>
      </c>
    </row>
    <row r="5980" spans="12:32">
      <c r="L5980" s="165"/>
      <c r="M5980">
        <f t="shared" si="191"/>
        <v>5.7065367181851909E-3</v>
      </c>
      <c r="AE5980" s="165">
        <v>23.435500000000001</v>
      </c>
      <c r="AF5980">
        <f t="shared" si="190"/>
        <v>6.7005897496443742E-3</v>
      </c>
    </row>
    <row r="5981" spans="12:32">
      <c r="L5981" s="165"/>
      <c r="M5981">
        <f t="shared" si="191"/>
        <v>5.7065367181851909E-3</v>
      </c>
      <c r="AE5981" s="165">
        <v>23.4374</v>
      </c>
      <c r="AF5981">
        <f t="shared" si="190"/>
        <v>6.7006331941815911E-3</v>
      </c>
    </row>
    <row r="5982" spans="12:32">
      <c r="L5982" s="165"/>
      <c r="M5982">
        <f t="shared" si="191"/>
        <v>5.7065367181851909E-3</v>
      </c>
      <c r="AE5982" s="166">
        <v>23.442</v>
      </c>
      <c r="AF5982">
        <f t="shared" si="190"/>
        <v>6.7007383474555395E-3</v>
      </c>
    </row>
    <row r="5983" spans="12:32">
      <c r="L5983" s="165"/>
      <c r="M5983">
        <f t="shared" si="191"/>
        <v>5.7065367181851909E-3</v>
      </c>
      <c r="AE5983" s="165">
        <v>23.442900000000002</v>
      </c>
      <c r="AF5983">
        <f t="shared" si="190"/>
        <v>6.7007589162473387E-3</v>
      </c>
    </row>
    <row r="5984" spans="12:32">
      <c r="L5984" s="165"/>
      <c r="M5984">
        <f t="shared" si="191"/>
        <v>5.7065367181851909E-3</v>
      </c>
      <c r="AE5984" s="178">
        <v>23.447900000000001</v>
      </c>
      <c r="AF5984">
        <f t="shared" si="190"/>
        <v>6.7008731594516927E-3</v>
      </c>
    </row>
    <row r="5985" spans="12:32">
      <c r="L5985" s="165"/>
      <c r="M5985">
        <f t="shared" si="191"/>
        <v>5.7065367181851909E-3</v>
      </c>
      <c r="AE5985" s="165">
        <v>23.448399999999999</v>
      </c>
      <c r="AF5985">
        <f t="shared" si="190"/>
        <v>6.7008845811748399E-3</v>
      </c>
    </row>
    <row r="5986" spans="12:32">
      <c r="L5986" s="165"/>
      <c r="M5986">
        <f t="shared" si="191"/>
        <v>5.7065367181851909E-3</v>
      </c>
      <c r="AE5986" s="165">
        <v>23.453299999999999</v>
      </c>
      <c r="AF5986">
        <f t="shared" si="190"/>
        <v>6.7009964890701297E-3</v>
      </c>
    </row>
    <row r="5987" spans="12:32">
      <c r="L5987" s="165"/>
      <c r="M5987">
        <f t="shared" si="191"/>
        <v>5.7065367181851909E-3</v>
      </c>
      <c r="AE5987" s="165">
        <v>23.460899999999999</v>
      </c>
      <c r="AF5987">
        <f t="shared" si="190"/>
        <v>6.7011699707676875E-3</v>
      </c>
    </row>
    <row r="5988" spans="12:32">
      <c r="L5988" s="165"/>
      <c r="M5988">
        <f t="shared" si="191"/>
        <v>5.7065367181851909E-3</v>
      </c>
      <c r="AE5988" s="165">
        <v>23.463799999999999</v>
      </c>
      <c r="AF5988">
        <f t="shared" si="190"/>
        <v>6.7012361389682537E-3</v>
      </c>
    </row>
    <row r="5989" spans="12:32">
      <c r="L5989" s="165">
        <v>6.00854</v>
      </c>
      <c r="M5989">
        <f t="shared" si="191"/>
        <v>6.0384719962474796E-3</v>
      </c>
      <c r="AE5989" s="165">
        <v>23.468399999999999</v>
      </c>
      <c r="AF5989">
        <f t="shared" si="190"/>
        <v>6.7013410628340101E-3</v>
      </c>
    </row>
    <row r="5990" spans="12:32">
      <c r="L5990" s="165">
        <v>9.3974299999999999</v>
      </c>
      <c r="M5990">
        <f t="shared" si="191"/>
        <v>6.2050635294452865E-3</v>
      </c>
      <c r="AE5990" s="165">
        <v>23.469899999999999</v>
      </c>
      <c r="AF5990">
        <f t="shared" si="190"/>
        <v>6.7013752684942701E-3</v>
      </c>
    </row>
    <row r="5991" spans="12:32">
      <c r="L5991" s="165">
        <v>98.471599999999995</v>
      </c>
      <c r="M5991">
        <f t="shared" si="191"/>
        <v>3.788432773104135E-3</v>
      </c>
      <c r="AE5991" s="165">
        <v>23.470099999999999</v>
      </c>
      <c r="AF5991">
        <f t="shared" si="190"/>
        <v>6.7013798289277749E-3</v>
      </c>
    </row>
    <row r="5992" spans="12:32">
      <c r="L5992" s="165">
        <v>28.4831</v>
      </c>
      <c r="M5992">
        <f t="shared" si="191"/>
        <v>6.7915722658673187E-3</v>
      </c>
      <c r="AE5992" s="178">
        <v>23.4772</v>
      </c>
      <c r="AF5992">
        <f t="shared" si="190"/>
        <v>6.7015416753520071E-3</v>
      </c>
    </row>
    <row r="5993" spans="12:32">
      <c r="L5993" s="165">
        <v>38.376800000000003</v>
      </c>
      <c r="M5993">
        <f t="shared" si="191"/>
        <v>6.8238451961958905E-3</v>
      </c>
      <c r="AE5993" s="165">
        <v>23.482399999999998</v>
      </c>
      <c r="AF5993">
        <f t="shared" si="190"/>
        <v>6.7016601503339648E-3</v>
      </c>
    </row>
    <row r="5994" spans="12:32">
      <c r="L5994" s="165">
        <v>28.1938</v>
      </c>
      <c r="M5994">
        <f t="shared" si="191"/>
        <v>6.7876956028132887E-3</v>
      </c>
      <c r="AE5994" s="165">
        <v>23.483000000000001</v>
      </c>
      <c r="AF5994">
        <f t="shared" si="190"/>
        <v>6.7016738172362509E-3</v>
      </c>
    </row>
    <row r="5995" spans="12:32">
      <c r="L5995" s="165">
        <v>22.655899999999999</v>
      </c>
      <c r="M5995">
        <f t="shared" si="191"/>
        <v>6.6821900051239926E-3</v>
      </c>
      <c r="AE5995" s="165">
        <v>23.483699999999999</v>
      </c>
      <c r="AF5995">
        <f t="shared" si="190"/>
        <v>6.7016897610957882E-3</v>
      </c>
    </row>
    <row r="5996" spans="12:32">
      <c r="L5996" s="165">
        <v>15.1105</v>
      </c>
      <c r="M5996">
        <f t="shared" si="191"/>
        <v>6.4469890580545622E-3</v>
      </c>
      <c r="AE5996" s="166">
        <v>23.489799999999999</v>
      </c>
      <c r="AF5996">
        <f t="shared" si="190"/>
        <v>6.7018286612505517E-3</v>
      </c>
    </row>
    <row r="5997" spans="12:32">
      <c r="L5997" s="165">
        <v>87.177999999999997</v>
      </c>
      <c r="M5997">
        <f t="shared" si="191"/>
        <v>4.587931210500714E-3</v>
      </c>
      <c r="AE5997" s="166">
        <v>23.491099999999999</v>
      </c>
      <c r="AF5997">
        <f t="shared" si="190"/>
        <v>6.7018582538331062E-3</v>
      </c>
    </row>
    <row r="5998" spans="12:32">
      <c r="L5998" s="165">
        <v>50.433</v>
      </c>
      <c r="M5998">
        <f t="shared" si="191"/>
        <v>6.6019326779627957E-3</v>
      </c>
      <c r="AE5998" s="165">
        <v>23.491599999999998</v>
      </c>
      <c r="AF5998">
        <f t="shared" si="190"/>
        <v>6.701869634745207E-3</v>
      </c>
    </row>
    <row r="5999" spans="12:32">
      <c r="L5999" s="165">
        <v>24.813500000000001</v>
      </c>
      <c r="M5999">
        <f t="shared" si="191"/>
        <v>6.7302992891143543E-3</v>
      </c>
      <c r="AE5999" s="165">
        <v>23.501899999999999</v>
      </c>
      <c r="AF5999">
        <f t="shared" si="190"/>
        <v>6.7021039764184271E-3</v>
      </c>
    </row>
    <row r="6000" spans="12:32">
      <c r="L6000" s="165">
        <v>40.544699999999999</v>
      </c>
      <c r="M6000">
        <f t="shared" si="191"/>
        <v>6.8047735261694102E-3</v>
      </c>
      <c r="AE6000" s="165">
        <v>23.512699999999999</v>
      </c>
      <c r="AF6000">
        <f t="shared" si="190"/>
        <v>6.7023494785498888E-3</v>
      </c>
    </row>
    <row r="6001" spans="12:32">
      <c r="L6001" s="165">
        <v>21.4847</v>
      </c>
      <c r="M6001">
        <f t="shared" si="191"/>
        <v>6.6524118064333589E-3</v>
      </c>
      <c r="AE6001" s="165">
        <v>23.5139</v>
      </c>
      <c r="AF6001">
        <f t="shared" si="190"/>
        <v>6.7023767429551517E-3</v>
      </c>
    </row>
    <row r="6002" spans="12:32">
      <c r="L6002" s="165">
        <v>17.53</v>
      </c>
      <c r="M6002">
        <f t="shared" si="191"/>
        <v>6.5333732093744417E-3</v>
      </c>
      <c r="AE6002" s="166">
        <v>23.521599999999999</v>
      </c>
      <c r="AF6002">
        <f t="shared" si="190"/>
        <v>6.7025516247838975E-3</v>
      </c>
    </row>
    <row r="6003" spans="12:32">
      <c r="L6003" s="165">
        <v>28.503299999999999</v>
      </c>
      <c r="M6003">
        <f t="shared" si="191"/>
        <v>6.791836799832791E-3</v>
      </c>
      <c r="AE6003" s="166">
        <v>23.523099999999999</v>
      </c>
      <c r="AF6003">
        <f t="shared" si="190"/>
        <v>6.7025856796289578E-3</v>
      </c>
    </row>
    <row r="6004" spans="12:32">
      <c r="L6004" s="165">
        <v>16.359500000000001</v>
      </c>
      <c r="M6004">
        <f t="shared" si="191"/>
        <v>6.4928318386583087E-3</v>
      </c>
      <c r="AE6004" s="165">
        <v>23.5261</v>
      </c>
      <c r="AF6004">
        <f t="shared" si="190"/>
        <v>6.7026537765584419E-3</v>
      </c>
    </row>
    <row r="6005" spans="12:32">
      <c r="L6005" s="165">
        <v>34.273800000000001</v>
      </c>
      <c r="M6005">
        <f t="shared" si="191"/>
        <v>6.8342316449058376E-3</v>
      </c>
      <c r="AE6005" s="165">
        <v>23.5335</v>
      </c>
      <c r="AF6005">
        <f t="shared" si="190"/>
        <v>6.7028216762363979E-3</v>
      </c>
    </row>
    <row r="6006" spans="12:32">
      <c r="L6006" s="165">
        <v>18.415400000000002</v>
      </c>
      <c r="M6006">
        <f t="shared" si="191"/>
        <v>6.5624545779496236E-3</v>
      </c>
      <c r="AE6006" s="165">
        <v>23.540500000000002</v>
      </c>
      <c r="AF6006">
        <f t="shared" si="190"/>
        <v>6.7029804049669418E-3</v>
      </c>
    </row>
    <row r="6007" spans="12:32">
      <c r="L6007" s="165">
        <v>28.794899999999998</v>
      </c>
      <c r="M6007">
        <f t="shared" si="191"/>
        <v>6.795565988277805E-3</v>
      </c>
      <c r="AE6007" s="165">
        <v>23.566299999999998</v>
      </c>
      <c r="AF6007">
        <f t="shared" si="190"/>
        <v>6.7035646336298955E-3</v>
      </c>
    </row>
    <row r="6008" spans="12:32">
      <c r="L6008" s="165">
        <v>23.912199999999999</v>
      </c>
      <c r="M6008">
        <f t="shared" si="191"/>
        <v>6.7112756562426774E-3</v>
      </c>
      <c r="AE6008" s="166">
        <v>23.569199999999999</v>
      </c>
      <c r="AF6008">
        <f t="shared" si="190"/>
        <v>6.7036302240427231E-3</v>
      </c>
    </row>
    <row r="6009" spans="12:32">
      <c r="L6009" s="165">
        <v>8.8983899999999991</v>
      </c>
      <c r="M6009">
        <f t="shared" si="191"/>
        <v>6.1815542755225385E-3</v>
      </c>
      <c r="AE6009" s="165">
        <v>23.569500000000001</v>
      </c>
      <c r="AF6009">
        <f t="shared" si="190"/>
        <v>6.703637008349997E-3</v>
      </c>
    </row>
    <row r="6010" spans="12:32">
      <c r="L6010" s="165">
        <v>25.870799999999999</v>
      </c>
      <c r="M6010">
        <f t="shared" si="191"/>
        <v>6.7506324064731203E-3</v>
      </c>
      <c r="AE6010" s="166">
        <v>23.569800000000001</v>
      </c>
      <c r="AF6010">
        <f t="shared" si="190"/>
        <v>6.7036437924870478E-3</v>
      </c>
    </row>
    <row r="6011" spans="12:32">
      <c r="L6011" s="165">
        <v>23.0745</v>
      </c>
      <c r="M6011">
        <f t="shared" si="191"/>
        <v>6.6922117267726898E-3</v>
      </c>
      <c r="AE6011" s="165">
        <v>23.571899999999999</v>
      </c>
      <c r="AF6011">
        <f t="shared" si="190"/>
        <v>6.7036912766801097E-3</v>
      </c>
    </row>
    <row r="6012" spans="12:32">
      <c r="L6012" s="165">
        <v>32.980699999999999</v>
      </c>
      <c r="M6012">
        <f t="shared" si="191"/>
        <v>6.8305099514766711E-3</v>
      </c>
      <c r="AE6012" s="165">
        <v>23.572199999999999</v>
      </c>
      <c r="AF6012">
        <f t="shared" si="190"/>
        <v>6.7036980594553548E-3</v>
      </c>
    </row>
    <row r="6013" spans="12:32">
      <c r="L6013" s="165">
        <v>23.331499999999998</v>
      </c>
      <c r="M6013">
        <f t="shared" si="191"/>
        <v>6.6982013357949188E-3</v>
      </c>
      <c r="AE6013" s="165">
        <v>23.572399999999998</v>
      </c>
      <c r="AF6013">
        <f t="shared" si="190"/>
        <v>6.7037025812109472E-3</v>
      </c>
    </row>
    <row r="6014" spans="12:32">
      <c r="L6014" s="165">
        <v>33.3157</v>
      </c>
      <c r="M6014">
        <f t="shared" si="191"/>
        <v>6.8317957282666491E-3</v>
      </c>
      <c r="AE6014" s="166">
        <v>23.573</v>
      </c>
      <c r="AF6014">
        <f t="shared" si="190"/>
        <v>6.7037161460237835E-3</v>
      </c>
    </row>
    <row r="6015" spans="12:32">
      <c r="L6015" s="165">
        <v>21.708500000000001</v>
      </c>
      <c r="M6015">
        <f t="shared" si="191"/>
        <v>6.6582989161449568E-3</v>
      </c>
      <c r="AE6015" s="166">
        <v>23.576599999999999</v>
      </c>
      <c r="AF6015">
        <f t="shared" si="190"/>
        <v>6.7037975206013832E-3</v>
      </c>
    </row>
    <row r="6016" spans="12:32">
      <c r="L6016" s="165">
        <v>21.3504</v>
      </c>
      <c r="M6016">
        <f t="shared" si="191"/>
        <v>6.6488345854045401E-3</v>
      </c>
      <c r="AE6016" s="165">
        <v>23.5779</v>
      </c>
      <c r="AF6016">
        <f t="shared" si="190"/>
        <v>6.7038268998411091E-3</v>
      </c>
    </row>
    <row r="6017" spans="12:32">
      <c r="L6017" s="165">
        <v>24.1937</v>
      </c>
      <c r="M6017">
        <f t="shared" si="191"/>
        <v>6.7173834637603465E-3</v>
      </c>
      <c r="AE6017" s="165">
        <v>23.578700000000001</v>
      </c>
      <c r="AF6017">
        <f t="shared" si="190"/>
        <v>6.7038449777843609E-3</v>
      </c>
    </row>
    <row r="6018" spans="12:32">
      <c r="L6018" s="165">
        <v>20.972799999999999</v>
      </c>
      <c r="M6018">
        <f t="shared" si="191"/>
        <v>6.6385987931936973E-3</v>
      </c>
      <c r="AE6018" s="165">
        <v>23.580500000000001</v>
      </c>
      <c r="AF6018">
        <f t="shared" si="190"/>
        <v>6.7038856487304415E-3</v>
      </c>
    </row>
    <row r="6019" spans="12:32">
      <c r="L6019" s="165">
        <v>25.0124</v>
      </c>
      <c r="M6019">
        <f t="shared" si="191"/>
        <v>6.7342884270388953E-3</v>
      </c>
      <c r="AE6019" s="165">
        <v>23.585599999999999</v>
      </c>
      <c r="AF6019">
        <f t="shared" si="190"/>
        <v>6.7040008497948464E-3</v>
      </c>
    </row>
    <row r="6020" spans="12:32">
      <c r="L6020" s="165">
        <v>25.9907</v>
      </c>
      <c r="M6020">
        <f t="shared" si="191"/>
        <v>6.7528022150217856E-3</v>
      </c>
      <c r="AE6020" s="165">
        <v>23.591699999999999</v>
      </c>
      <c r="AF6020">
        <f t="shared" si="190"/>
        <v>6.7041385746830634E-3</v>
      </c>
    </row>
    <row r="6021" spans="12:32">
      <c r="L6021" s="165">
        <v>19.3583</v>
      </c>
      <c r="M6021">
        <f t="shared" si="191"/>
        <v>6.591898938315347E-3</v>
      </c>
      <c r="AE6021" s="165">
        <v>23.600999999999999</v>
      </c>
      <c r="AF6021">
        <f t="shared" ref="AF6021:AF6084" si="192">NORMDIST(AE6021,$N$9,$O$9,FALSE)</f>
        <v>6.7043484132193222E-3</v>
      </c>
    </row>
    <row r="6022" spans="12:32">
      <c r="L6022" s="165">
        <v>234.40899999999999</v>
      </c>
      <c r="M6022">
        <f t="shared" si="191"/>
        <v>2.0038875338756869E-5</v>
      </c>
      <c r="AE6022" s="165">
        <v>23.601700000000001</v>
      </c>
      <c r="AF6022">
        <f t="shared" si="192"/>
        <v>6.7043642008959908E-3</v>
      </c>
    </row>
    <row r="6023" spans="12:32">
      <c r="L6023" s="165">
        <v>50.073099999999997</v>
      </c>
      <c r="M6023">
        <f t="shared" si="191"/>
        <v>6.6125353717262966E-3</v>
      </c>
      <c r="AE6023" s="165">
        <v>23.6037</v>
      </c>
      <c r="AF6023">
        <f t="shared" si="192"/>
        <v>6.7044093034351916E-3</v>
      </c>
    </row>
    <row r="6024" spans="12:32">
      <c r="L6024" s="165">
        <v>79.240799999999993</v>
      </c>
      <c r="M6024">
        <f t="shared" si="191"/>
        <v>5.1325303092448508E-3</v>
      </c>
      <c r="AE6024" s="165">
        <v>23.604600000000001</v>
      </c>
      <c r="AF6024">
        <f t="shared" si="192"/>
        <v>6.7044295971087284E-3</v>
      </c>
    </row>
    <row r="6025" spans="12:32">
      <c r="L6025" s="165">
        <v>373.471</v>
      </c>
      <c r="M6025">
        <f t="shared" ref="M6025:M6088" si="193">NORMDIST(L6025,$N$9,$O$9,FALSE)</f>
        <v>3.4318105911479806E-10</v>
      </c>
      <c r="AE6025" s="165">
        <v>23.605899999999998</v>
      </c>
      <c r="AF6025">
        <f t="shared" si="192"/>
        <v>6.704458907487082E-3</v>
      </c>
    </row>
    <row r="6026" spans="12:32">
      <c r="L6026" s="165">
        <v>19.318200000000001</v>
      </c>
      <c r="M6026">
        <f t="shared" si="193"/>
        <v>6.5906790486550092E-3</v>
      </c>
      <c r="AE6026" s="165">
        <v>23.607299999999999</v>
      </c>
      <c r="AF6026">
        <f t="shared" si="192"/>
        <v>6.7044904689338835E-3</v>
      </c>
    </row>
    <row r="6027" spans="12:32">
      <c r="L6027" s="165">
        <v>17.922000000000001</v>
      </c>
      <c r="M6027">
        <f t="shared" si="193"/>
        <v>6.5464185166011378E-3</v>
      </c>
      <c r="AE6027" s="166">
        <v>23.607399999999998</v>
      </c>
      <c r="AF6027">
        <f t="shared" si="192"/>
        <v>6.7044927231810327E-3</v>
      </c>
    </row>
    <row r="6028" spans="12:32">
      <c r="L6028" s="165">
        <v>22.993400000000001</v>
      </c>
      <c r="M6028">
        <f t="shared" si="193"/>
        <v>6.6902958097267299E-3</v>
      </c>
      <c r="AE6028" s="165">
        <v>23.607500000000002</v>
      </c>
      <c r="AF6028">
        <f t="shared" si="192"/>
        <v>6.7044949774092604E-3</v>
      </c>
    </row>
    <row r="6029" spans="12:32">
      <c r="L6029" s="165">
        <v>85.865499999999997</v>
      </c>
      <c r="M6029">
        <f t="shared" si="193"/>
        <v>4.6797921645449943E-3</v>
      </c>
      <c r="AE6029" s="165">
        <v>23.613299999999999</v>
      </c>
      <c r="AF6029">
        <f t="shared" si="192"/>
        <v>6.7046256902717942E-3</v>
      </c>
    </row>
    <row r="6030" spans="12:32">
      <c r="L6030" s="165">
        <v>23.329799999999999</v>
      </c>
      <c r="M6030">
        <f t="shared" si="193"/>
        <v>6.6981621248477551E-3</v>
      </c>
      <c r="AE6030" s="166">
        <v>23.616599999999998</v>
      </c>
      <c r="AF6030">
        <f t="shared" si="192"/>
        <v>6.7047000329716715E-3</v>
      </c>
    </row>
    <row r="6031" spans="12:32">
      <c r="L6031" s="165">
        <v>36.2834</v>
      </c>
      <c r="M6031">
        <f t="shared" si="193"/>
        <v>6.83336016448123E-3</v>
      </c>
      <c r="AE6031" s="165">
        <v>23.620699999999999</v>
      </c>
      <c r="AF6031">
        <f t="shared" si="192"/>
        <v>6.7047923694380845E-3</v>
      </c>
    </row>
    <row r="6032" spans="12:32">
      <c r="L6032" s="165"/>
      <c r="M6032">
        <f t="shared" si="193"/>
        <v>5.7065367181851909E-3</v>
      </c>
      <c r="AE6032" s="165">
        <v>23.621200000000002</v>
      </c>
      <c r="AF6032">
        <f t="shared" si="192"/>
        <v>6.7048036278065659E-3</v>
      </c>
    </row>
    <row r="6033" spans="12:32">
      <c r="L6033" s="165">
        <v>51.896500000000003</v>
      </c>
      <c r="M6033">
        <f t="shared" si="193"/>
        <v>6.5564244050827954E-3</v>
      </c>
      <c r="AE6033" s="165">
        <v>23.625</v>
      </c>
      <c r="AF6033">
        <f t="shared" si="192"/>
        <v>6.704889175946087E-3</v>
      </c>
    </row>
    <row r="6034" spans="12:32">
      <c r="L6034" s="165"/>
      <c r="M6034">
        <f t="shared" si="193"/>
        <v>5.7065367181851909E-3</v>
      </c>
      <c r="AE6034" s="165">
        <v>23.6327</v>
      </c>
      <c r="AF6034">
        <f t="shared" si="192"/>
        <v>6.7050624397022819E-3</v>
      </c>
    </row>
    <row r="6035" spans="12:32">
      <c r="L6035" s="165">
        <v>151.63</v>
      </c>
      <c r="M6035">
        <f t="shared" si="193"/>
        <v>9.3039686623749515E-4</v>
      </c>
      <c r="AE6035" s="165">
        <v>23.635400000000001</v>
      </c>
      <c r="AF6035">
        <f t="shared" si="192"/>
        <v>6.7051231679541249E-3</v>
      </c>
    </row>
    <row r="6036" spans="12:32">
      <c r="L6036" s="165">
        <v>47.148099999999999</v>
      </c>
      <c r="M6036">
        <f t="shared" si="193"/>
        <v>6.6898999453513719E-3</v>
      </c>
      <c r="AE6036" s="165">
        <v>23.6371</v>
      </c>
      <c r="AF6036">
        <f t="shared" si="192"/>
        <v>6.7051613971823151E-3</v>
      </c>
    </row>
    <row r="6037" spans="12:32">
      <c r="L6037" s="165">
        <v>20.542999999999999</v>
      </c>
      <c r="M6037">
        <f t="shared" si="193"/>
        <v>6.6266296690311258E-3</v>
      </c>
      <c r="AE6037" s="165">
        <v>23.6416</v>
      </c>
      <c r="AF6037">
        <f t="shared" si="192"/>
        <v>6.7052625657947748E-3</v>
      </c>
    </row>
    <row r="6038" spans="12:32">
      <c r="L6038" s="165">
        <v>18.9343</v>
      </c>
      <c r="M6038">
        <f t="shared" si="193"/>
        <v>6.5788546122180422E-3</v>
      </c>
      <c r="AE6038" s="166">
        <v>23.6419</v>
      </c>
      <c r="AF6038">
        <f t="shared" si="192"/>
        <v>6.7052693090061547E-3</v>
      </c>
    </row>
    <row r="6039" spans="12:32">
      <c r="L6039" s="165">
        <v>13.252800000000001</v>
      </c>
      <c r="M6039">
        <f t="shared" si="193"/>
        <v>6.3740017751406971E-3</v>
      </c>
      <c r="AE6039" s="166">
        <v>23.645299999999999</v>
      </c>
      <c r="AF6039">
        <f t="shared" si="192"/>
        <v>6.7053457201627052E-3</v>
      </c>
    </row>
    <row r="6040" spans="12:32">
      <c r="L6040" s="165">
        <v>15.9537</v>
      </c>
      <c r="M6040">
        <f t="shared" si="193"/>
        <v>6.4782271942648694E-3</v>
      </c>
      <c r="AE6040" s="165">
        <v>23.646999999999998</v>
      </c>
      <c r="AF6040">
        <f t="shared" si="192"/>
        <v>6.7053839175355073E-3</v>
      </c>
    </row>
    <row r="6041" spans="12:32">
      <c r="L6041" s="165">
        <v>20.7654</v>
      </c>
      <c r="M6041">
        <f t="shared" si="193"/>
        <v>6.632865295958113E-3</v>
      </c>
      <c r="AE6041" s="165">
        <v>23.659500000000001</v>
      </c>
      <c r="AF6041">
        <f t="shared" si="192"/>
        <v>6.7056646125708066E-3</v>
      </c>
    </row>
    <row r="6042" spans="12:32">
      <c r="L6042" s="165">
        <v>17.617999999999999</v>
      </c>
      <c r="M6042">
        <f t="shared" si="193"/>
        <v>6.5363251454410047E-3</v>
      </c>
      <c r="AE6042" s="166">
        <v>23.6633</v>
      </c>
      <c r="AF6042">
        <f t="shared" si="192"/>
        <v>6.7057498852330106E-3</v>
      </c>
    </row>
    <row r="6043" spans="12:32">
      <c r="L6043" s="165">
        <v>34.0715</v>
      </c>
      <c r="M6043">
        <f t="shared" si="193"/>
        <v>6.8338705822003918E-3</v>
      </c>
      <c r="AE6043" s="165">
        <v>23.665500000000002</v>
      </c>
      <c r="AF6043">
        <f t="shared" si="192"/>
        <v>6.7057992411213019E-3</v>
      </c>
    </row>
    <row r="6044" spans="12:32">
      <c r="L6044" s="165">
        <v>17.575700000000001</v>
      </c>
      <c r="M6044">
        <f t="shared" si="193"/>
        <v>6.534907890989582E-3</v>
      </c>
      <c r="AE6044" s="166">
        <v>23.667899999999999</v>
      </c>
      <c r="AF6044">
        <f t="shared" si="192"/>
        <v>6.7058530734577914E-3</v>
      </c>
    </row>
    <row r="6045" spans="12:32">
      <c r="L6045" s="165">
        <v>12.911300000000001</v>
      </c>
      <c r="M6045">
        <f t="shared" si="193"/>
        <v>6.3599737102960352E-3</v>
      </c>
      <c r="AE6045" s="165">
        <v>23.6723</v>
      </c>
      <c r="AF6045">
        <f t="shared" si="192"/>
        <v>6.7059517377507961E-3</v>
      </c>
    </row>
    <row r="6046" spans="12:32">
      <c r="L6046" s="165">
        <v>41.008699999999997</v>
      </c>
      <c r="M6046">
        <f t="shared" si="193"/>
        <v>6.7994797700101622E-3</v>
      </c>
      <c r="AE6046" s="165">
        <v>23.6736</v>
      </c>
      <c r="AF6046">
        <f t="shared" si="192"/>
        <v>6.7059808815497363E-3</v>
      </c>
    </row>
    <row r="6047" spans="12:32">
      <c r="L6047" s="165">
        <v>27.430599999999998</v>
      </c>
      <c r="M6047">
        <f t="shared" si="193"/>
        <v>6.7766802895370621E-3</v>
      </c>
      <c r="AE6047" s="165">
        <v>23.677</v>
      </c>
      <c r="AF6047">
        <f t="shared" si="192"/>
        <v>6.7060570886646924E-3</v>
      </c>
    </row>
    <row r="6048" spans="12:32">
      <c r="L6048" s="165">
        <v>39.8003</v>
      </c>
      <c r="M6048">
        <f t="shared" si="193"/>
        <v>6.812375565320594E-3</v>
      </c>
      <c r="AE6048" s="166">
        <v>23.677499999999998</v>
      </c>
      <c r="AF6048">
        <f t="shared" si="192"/>
        <v>6.7060682937472443E-3</v>
      </c>
    </row>
    <row r="6049" spans="12:32">
      <c r="L6049" s="165">
        <v>193.10599999999999</v>
      </c>
      <c r="M6049">
        <f t="shared" si="193"/>
        <v>1.7487034531185445E-4</v>
      </c>
      <c r="AE6049" s="166">
        <v>23.677700000000002</v>
      </c>
      <c r="AF6049">
        <f t="shared" si="192"/>
        <v>6.7060727756477218E-3</v>
      </c>
    </row>
    <row r="6050" spans="12:32">
      <c r="L6050" s="165">
        <v>18.001899999999999</v>
      </c>
      <c r="M6050">
        <f t="shared" si="193"/>
        <v>6.5490444506336402E-3</v>
      </c>
      <c r="AE6050" s="165">
        <v>23.678000000000001</v>
      </c>
      <c r="AF6050">
        <f t="shared" si="192"/>
        <v>6.7060794983564275E-3</v>
      </c>
    </row>
    <row r="6051" spans="12:32">
      <c r="L6051" s="165">
        <v>15.6503</v>
      </c>
      <c r="M6051">
        <f t="shared" si="193"/>
        <v>6.4671251417244349E-3</v>
      </c>
      <c r="AE6051" s="178">
        <v>23.678999999999998</v>
      </c>
      <c r="AF6051">
        <f t="shared" si="192"/>
        <v>6.7061019061546686E-3</v>
      </c>
    </row>
    <row r="6052" spans="12:32">
      <c r="L6052" s="165">
        <v>16.680499999999999</v>
      </c>
      <c r="M6052">
        <f t="shared" si="193"/>
        <v>6.504185166765976E-3</v>
      </c>
      <c r="AE6052" s="165">
        <v>23.680599999999998</v>
      </c>
      <c r="AF6052">
        <f t="shared" si="192"/>
        <v>6.7061377546933434E-3</v>
      </c>
    </row>
    <row r="6053" spans="12:32">
      <c r="L6053" s="165">
        <v>22.612300000000001</v>
      </c>
      <c r="M6053">
        <f t="shared" si="193"/>
        <v>6.681127279437646E-3</v>
      </c>
      <c r="AE6053" s="166">
        <v>23.684200000000001</v>
      </c>
      <c r="AF6053">
        <f t="shared" si="192"/>
        <v>6.7062183961816802E-3</v>
      </c>
    </row>
    <row r="6054" spans="12:32">
      <c r="L6054" s="165">
        <v>18.5425</v>
      </c>
      <c r="M6054">
        <f t="shared" si="193"/>
        <v>6.5665158280722585E-3</v>
      </c>
      <c r="AE6054" s="166">
        <v>23.684799999999999</v>
      </c>
      <c r="AF6054">
        <f t="shared" si="192"/>
        <v>6.7062318340438088E-3</v>
      </c>
    </row>
    <row r="6055" spans="12:32">
      <c r="L6055" s="165">
        <v>12.1831</v>
      </c>
      <c r="M6055">
        <f t="shared" si="193"/>
        <v>6.3294402637762747E-3</v>
      </c>
      <c r="AE6055" s="165">
        <v>23.687799999999999</v>
      </c>
      <c r="AF6055">
        <f t="shared" si="192"/>
        <v>6.7062990131287938E-3</v>
      </c>
    </row>
    <row r="6056" spans="12:32">
      <c r="L6056" s="165">
        <v>38.772199999999998</v>
      </c>
      <c r="M6056">
        <f t="shared" si="193"/>
        <v>6.8210643163474013E-3</v>
      </c>
      <c r="AE6056" s="178">
        <v>23.688500000000001</v>
      </c>
      <c r="AF6056">
        <f t="shared" si="192"/>
        <v>6.7063146857963248E-3</v>
      </c>
    </row>
    <row r="6057" spans="12:32">
      <c r="L6057" s="165">
        <v>14.7433</v>
      </c>
      <c r="M6057">
        <f t="shared" si="193"/>
        <v>6.4330128462216996E-3</v>
      </c>
      <c r="AE6057" s="165">
        <v>23.6951</v>
      </c>
      <c r="AF6057">
        <f t="shared" si="192"/>
        <v>6.7064624110415314E-3</v>
      </c>
    </row>
    <row r="6058" spans="12:32">
      <c r="L6058" s="165">
        <v>56.003399999999999</v>
      </c>
      <c r="M6058">
        <f t="shared" si="193"/>
        <v>6.408833162823091E-3</v>
      </c>
      <c r="AE6058" s="165">
        <v>23.6952</v>
      </c>
      <c r="AF6058">
        <f t="shared" si="192"/>
        <v>6.7064646486684051E-3</v>
      </c>
    </row>
    <row r="6059" spans="12:32">
      <c r="L6059" s="165">
        <v>24.279399999999999</v>
      </c>
      <c r="M6059">
        <f t="shared" si="193"/>
        <v>6.7192129990945974E-3</v>
      </c>
      <c r="AE6059" s="178">
        <v>23.699200000000001</v>
      </c>
      <c r="AF6059">
        <f t="shared" si="192"/>
        <v>6.7065541382137651E-3</v>
      </c>
    </row>
    <row r="6060" spans="12:32">
      <c r="L6060" s="165">
        <v>22.1068</v>
      </c>
      <c r="M6060">
        <f t="shared" si="193"/>
        <v>6.6685466741017042E-3</v>
      </c>
      <c r="AE6060" s="165">
        <v>23.711200000000002</v>
      </c>
      <c r="AF6060">
        <f t="shared" si="192"/>
        <v>6.7068224250300089E-3</v>
      </c>
    </row>
    <row r="6061" spans="12:32">
      <c r="L6061" s="165">
        <v>85.561800000000005</v>
      </c>
      <c r="M6061">
        <f t="shared" si="193"/>
        <v>4.7009699648497133E-3</v>
      </c>
      <c r="AE6061" s="165">
        <v>23.718699999999998</v>
      </c>
      <c r="AF6061">
        <f t="shared" si="192"/>
        <v>6.7069899657834471E-3</v>
      </c>
    </row>
    <row r="6062" spans="12:32">
      <c r="L6062" s="165">
        <v>17.306999999999999</v>
      </c>
      <c r="M6062">
        <f t="shared" si="193"/>
        <v>6.5258322813191482E-3</v>
      </c>
      <c r="AE6062" s="165">
        <v>23.721</v>
      </c>
      <c r="AF6062">
        <f t="shared" si="192"/>
        <v>6.7070413235996362E-3</v>
      </c>
    </row>
    <row r="6063" spans="12:32">
      <c r="L6063" s="165">
        <v>68.173199999999994</v>
      </c>
      <c r="M6063">
        <f t="shared" si="193"/>
        <v>5.8190579285896634E-3</v>
      </c>
      <c r="AE6063" s="165">
        <v>23.722899999999999</v>
      </c>
      <c r="AF6063">
        <f t="shared" si="192"/>
        <v>6.7070837420633456E-3</v>
      </c>
    </row>
    <row r="6064" spans="12:32">
      <c r="L6064" s="165">
        <v>21.1721</v>
      </c>
      <c r="M6064">
        <f t="shared" si="193"/>
        <v>6.6440340024466575E-3</v>
      </c>
      <c r="AE6064" s="165">
        <v>23.728200000000001</v>
      </c>
      <c r="AF6064">
        <f t="shared" si="192"/>
        <v>6.7072020311066778E-3</v>
      </c>
    </row>
    <row r="6065" spans="12:32">
      <c r="L6065" s="165">
        <v>25.756699999999999</v>
      </c>
      <c r="M6065">
        <f t="shared" si="193"/>
        <v>6.7485417632889661E-3</v>
      </c>
      <c r="AE6065" s="166">
        <v>23.732099999999999</v>
      </c>
      <c r="AF6065">
        <f t="shared" si="192"/>
        <v>6.707289040001025E-3</v>
      </c>
    </row>
    <row r="6066" spans="12:32">
      <c r="L6066" s="165">
        <v>27.238900000000001</v>
      </c>
      <c r="M6066">
        <f t="shared" si="193"/>
        <v>6.7737343020257074E-3</v>
      </c>
      <c r="AE6066" s="165">
        <v>23.739799999999999</v>
      </c>
      <c r="AF6066">
        <f t="shared" si="192"/>
        <v>6.7074607421810078E-3</v>
      </c>
    </row>
    <row r="6067" spans="12:32">
      <c r="L6067" s="165">
        <v>20.531199999999998</v>
      </c>
      <c r="M6067">
        <f t="shared" si="193"/>
        <v>6.6262962982359683E-3</v>
      </c>
      <c r="AE6067" s="165">
        <v>23.750599999999999</v>
      </c>
      <c r="AF6067">
        <f t="shared" si="192"/>
        <v>6.7077013819308307E-3</v>
      </c>
    </row>
    <row r="6068" spans="12:32">
      <c r="L6068" s="165">
        <v>28.150099999999998</v>
      </c>
      <c r="M6068">
        <f t="shared" si="193"/>
        <v>6.7870957136998361E-3</v>
      </c>
      <c r="AE6068" s="165">
        <v>23.751100000000001</v>
      </c>
      <c r="AF6068">
        <f t="shared" si="192"/>
        <v>6.7077125173070776E-3</v>
      </c>
    </row>
    <row r="6069" spans="12:32">
      <c r="L6069" s="165">
        <v>19.209900000000001</v>
      </c>
      <c r="M6069">
        <f t="shared" si="193"/>
        <v>6.5873700244039116E-3</v>
      </c>
      <c r="AE6069" s="165">
        <v>23.7514</v>
      </c>
      <c r="AF6069">
        <f t="shared" si="192"/>
        <v>6.7077191983054372E-3</v>
      </c>
    </row>
    <row r="6070" spans="12:32">
      <c r="L6070" s="165">
        <v>67.094300000000004</v>
      </c>
      <c r="M6070">
        <f t="shared" si="193"/>
        <v>5.8793902228618279E-3</v>
      </c>
      <c r="AE6070" s="166">
        <v>23.7517</v>
      </c>
      <c r="AF6070">
        <f t="shared" si="192"/>
        <v>6.7077258791332544E-3</v>
      </c>
    </row>
    <row r="6071" spans="12:32">
      <c r="L6071" s="165">
        <v>41.062899999999999</v>
      </c>
      <c r="M6071">
        <f t="shared" si="193"/>
        <v>6.7988336485410176E-3</v>
      </c>
      <c r="AE6071" s="165">
        <v>23.753799999999998</v>
      </c>
      <c r="AF6071">
        <f t="shared" si="192"/>
        <v>6.7077726401527336E-3</v>
      </c>
    </row>
    <row r="6072" spans="12:32">
      <c r="L6072" s="165">
        <v>23.8569</v>
      </c>
      <c r="M6072">
        <f t="shared" si="193"/>
        <v>6.7100581035053827E-3</v>
      </c>
      <c r="AE6072" s="165">
        <v>23.755299999999998</v>
      </c>
      <c r="AF6072">
        <f t="shared" si="192"/>
        <v>6.7078060357645382E-3</v>
      </c>
    </row>
    <row r="6073" spans="12:32">
      <c r="L6073" s="165">
        <v>20.056899999999999</v>
      </c>
      <c r="M6073">
        <f t="shared" si="193"/>
        <v>6.6126866083852645E-3</v>
      </c>
      <c r="AE6073" s="165">
        <v>23.760100000000001</v>
      </c>
      <c r="AF6073">
        <f t="shared" si="192"/>
        <v>6.7079128730696963E-3</v>
      </c>
    </row>
    <row r="6074" spans="12:32">
      <c r="L6074" s="165">
        <v>31.145600000000002</v>
      </c>
      <c r="M6074">
        <f t="shared" si="193"/>
        <v>6.8194840552764273E-3</v>
      </c>
      <c r="AE6074" s="165">
        <v>23.771699999999999</v>
      </c>
      <c r="AF6074">
        <f t="shared" si="192"/>
        <v>6.708170882959056E-3</v>
      </c>
    </row>
    <row r="6075" spans="12:32">
      <c r="L6075" s="165">
        <v>82.451700000000002</v>
      </c>
      <c r="M6075">
        <f t="shared" si="193"/>
        <v>4.9157733919503238E-3</v>
      </c>
      <c r="AE6075" s="165">
        <v>23.773</v>
      </c>
      <c r="AF6075">
        <f t="shared" si="192"/>
        <v>6.7081997819688271E-3</v>
      </c>
    </row>
    <row r="6076" spans="12:32">
      <c r="L6076" s="165">
        <v>46.871899999999997</v>
      </c>
      <c r="M6076">
        <f t="shared" si="193"/>
        <v>6.6963828957906681E-3</v>
      </c>
      <c r="AE6076" s="165">
        <v>23.7744</v>
      </c>
      <c r="AF6076">
        <f t="shared" si="192"/>
        <v>6.7082309003971647E-3</v>
      </c>
    </row>
    <row r="6077" spans="12:32">
      <c r="L6077" s="165">
        <v>53.157400000000003</v>
      </c>
      <c r="M6077">
        <f t="shared" si="193"/>
        <v>6.5141827688742285E-3</v>
      </c>
      <c r="AE6077" s="165">
        <v>23.775500000000001</v>
      </c>
      <c r="AF6077">
        <f t="shared" si="192"/>
        <v>6.7082553479847372E-3</v>
      </c>
    </row>
    <row r="6078" spans="12:32">
      <c r="L6078" s="165">
        <v>809.07399999999996</v>
      </c>
      <c r="M6078">
        <f t="shared" si="193"/>
        <v>4.4685836795549745E-41</v>
      </c>
      <c r="AE6078" s="165">
        <v>23.7928</v>
      </c>
      <c r="AF6078">
        <f t="shared" si="192"/>
        <v>6.708639540176085E-3</v>
      </c>
    </row>
    <row r="6079" spans="12:32">
      <c r="L6079" s="165">
        <v>19.098600000000001</v>
      </c>
      <c r="M6079">
        <f t="shared" si="193"/>
        <v>6.5839474515606167E-3</v>
      </c>
      <c r="AE6079" s="165">
        <v>23.793600000000001</v>
      </c>
      <c r="AF6079">
        <f t="shared" si="192"/>
        <v>6.7086572925647483E-3</v>
      </c>
    </row>
    <row r="6080" spans="12:32">
      <c r="L6080" s="165">
        <v>68.803299999999993</v>
      </c>
      <c r="M6080">
        <f t="shared" si="193"/>
        <v>5.7831953606301677E-3</v>
      </c>
      <c r="AE6080" s="165">
        <v>23.8002</v>
      </c>
      <c r="AF6080">
        <f t="shared" si="192"/>
        <v>6.7088037034765046E-3</v>
      </c>
    </row>
    <row r="6081" spans="12:32">
      <c r="L6081" s="165">
        <v>72.690299999999993</v>
      </c>
      <c r="M6081">
        <f t="shared" si="193"/>
        <v>5.5524735773998975E-3</v>
      </c>
      <c r="AE6081" s="178">
        <v>23.802499999999998</v>
      </c>
      <c r="AF6081">
        <f t="shared" si="192"/>
        <v>6.7088547060570498E-3</v>
      </c>
    </row>
    <row r="6082" spans="12:32">
      <c r="L6082" s="165">
        <v>40.541400000000003</v>
      </c>
      <c r="M6082">
        <f t="shared" si="193"/>
        <v>6.8048096504367082E-3</v>
      </c>
      <c r="AE6082" s="165">
        <v>23.805700000000002</v>
      </c>
      <c r="AF6082">
        <f t="shared" si="192"/>
        <v>6.7089256494850969E-3</v>
      </c>
    </row>
    <row r="6083" spans="12:32">
      <c r="L6083" s="165">
        <v>71.752099999999999</v>
      </c>
      <c r="M6083">
        <f t="shared" si="193"/>
        <v>5.6095827700924005E-3</v>
      </c>
      <c r="AE6083" s="165">
        <v>23.809200000000001</v>
      </c>
      <c r="AF6083">
        <f t="shared" si="192"/>
        <v>6.7090032216292894E-3</v>
      </c>
    </row>
    <row r="6084" spans="12:32">
      <c r="L6084" s="165">
        <v>76.164599999999993</v>
      </c>
      <c r="M6084">
        <f t="shared" si="193"/>
        <v>5.3339918119942068E-3</v>
      </c>
      <c r="AE6084" s="165">
        <v>23.8109</v>
      </c>
      <c r="AF6084">
        <f t="shared" si="192"/>
        <v>6.7090408911474764E-3</v>
      </c>
    </row>
    <row r="6085" spans="12:32">
      <c r="L6085" s="165">
        <v>29.294499999999999</v>
      </c>
      <c r="M6085">
        <f t="shared" si="193"/>
        <v>6.8015654054604186E-3</v>
      </c>
      <c r="AE6085" s="165">
        <v>23.8216</v>
      </c>
      <c r="AF6085">
        <f t="shared" ref="AF6085:AF6148" si="194">NORMDIST(AE6085,$N$9,$O$9,FALSE)</f>
        <v>6.7092778617377216E-3</v>
      </c>
    </row>
    <row r="6086" spans="12:32">
      <c r="L6086" s="165">
        <v>27.390499999999999</v>
      </c>
      <c r="M6086">
        <f t="shared" si="193"/>
        <v>6.7760699843980388E-3</v>
      </c>
      <c r="AE6086" s="165">
        <v>23.8216</v>
      </c>
      <c r="AF6086">
        <f t="shared" si="194"/>
        <v>6.7092778617377216E-3</v>
      </c>
    </row>
    <row r="6087" spans="12:32">
      <c r="L6087" s="165">
        <v>22.954999999999998</v>
      </c>
      <c r="M6087">
        <f t="shared" si="193"/>
        <v>6.6893843294466007E-3</v>
      </c>
      <c r="AE6087" s="165">
        <v>23.833200000000001</v>
      </c>
      <c r="AF6087">
        <f t="shared" si="194"/>
        <v>6.7095345191689618E-3</v>
      </c>
    </row>
    <row r="6088" spans="12:32">
      <c r="L6088" s="165">
        <v>27.4</v>
      </c>
      <c r="M6088">
        <f t="shared" si="193"/>
        <v>6.7762148545302088E-3</v>
      </c>
      <c r="AE6088" s="165">
        <v>23.8384</v>
      </c>
      <c r="AF6088">
        <f t="shared" si="194"/>
        <v>6.7096494896630365E-3</v>
      </c>
    </row>
    <row r="6089" spans="12:32">
      <c r="L6089" s="165">
        <v>15.4459</v>
      </c>
      <c r="M6089">
        <f t="shared" ref="M6089:M6152" si="195">NORMDIST(L6089,$N$9,$O$9,FALSE)</f>
        <v>6.4595580403242342E-3</v>
      </c>
      <c r="AE6089" s="165">
        <v>23.840199999999999</v>
      </c>
      <c r="AF6089">
        <f t="shared" si="194"/>
        <v>6.7096892751933339E-3</v>
      </c>
    </row>
    <row r="6090" spans="12:32">
      <c r="L6090" s="165">
        <v>27.8247</v>
      </c>
      <c r="M6090">
        <f t="shared" si="195"/>
        <v>6.7825109176215528E-3</v>
      </c>
      <c r="AE6090" s="165">
        <v>23.842099999999999</v>
      </c>
      <c r="AF6090">
        <f t="shared" si="194"/>
        <v>6.7097312643642094E-3</v>
      </c>
    </row>
    <row r="6091" spans="12:32">
      <c r="L6091" s="165">
        <v>31.764399999999998</v>
      </c>
      <c r="M6091">
        <f t="shared" si="195"/>
        <v>6.8239537456199085E-3</v>
      </c>
      <c r="AE6091" s="165">
        <v>23.8476</v>
      </c>
      <c r="AF6091">
        <f t="shared" si="194"/>
        <v>6.7098527733664591E-3</v>
      </c>
    </row>
    <row r="6092" spans="12:32">
      <c r="L6092" s="165">
        <v>19.626000000000001</v>
      </c>
      <c r="M6092">
        <f t="shared" si="195"/>
        <v>6.5999686652540484E-3</v>
      </c>
      <c r="AE6092" s="165">
        <v>23.847799999999999</v>
      </c>
      <c r="AF6092">
        <f t="shared" si="194"/>
        <v>6.7098571907944909E-3</v>
      </c>
    </row>
    <row r="6093" spans="12:32">
      <c r="L6093" s="165">
        <v>79.173599999999993</v>
      </c>
      <c r="M6093">
        <f t="shared" si="195"/>
        <v>5.1370013428628878E-3</v>
      </c>
      <c r="AE6093" s="166">
        <v>23.855599999999999</v>
      </c>
      <c r="AF6093">
        <f t="shared" si="194"/>
        <v>6.7100294113067492E-3</v>
      </c>
    </row>
    <row r="6094" spans="12:32">
      <c r="L6094" s="165">
        <v>31.3447</v>
      </c>
      <c r="M6094">
        <f t="shared" si="195"/>
        <v>6.8210055162736798E-3</v>
      </c>
      <c r="AE6094" s="165">
        <v>23.856100000000001</v>
      </c>
      <c r="AF6094">
        <f t="shared" si="194"/>
        <v>6.7100404471471505E-3</v>
      </c>
    </row>
    <row r="6095" spans="12:32">
      <c r="L6095" s="165">
        <v>19.359400000000001</v>
      </c>
      <c r="M6095">
        <f t="shared" si="195"/>
        <v>6.591932360960312E-3</v>
      </c>
      <c r="AE6095" s="165">
        <v>23.856400000000001</v>
      </c>
      <c r="AF6095">
        <f t="shared" si="194"/>
        <v>6.7100470684237582E-3</v>
      </c>
    </row>
    <row r="6096" spans="12:32">
      <c r="L6096" s="165">
        <v>9.2285900000000005</v>
      </c>
      <c r="M6096">
        <f t="shared" si="195"/>
        <v>6.1971503674879804E-3</v>
      </c>
      <c r="AE6096" s="165">
        <v>23.8569</v>
      </c>
      <c r="AF6096">
        <f t="shared" si="194"/>
        <v>6.7100581035053827E-3</v>
      </c>
    </row>
    <row r="6097" spans="12:32">
      <c r="L6097" s="165">
        <v>21.7804</v>
      </c>
      <c r="M6097">
        <f t="shared" si="195"/>
        <v>6.6601705860620851E-3</v>
      </c>
      <c r="AE6097" s="166">
        <v>23.862500000000001</v>
      </c>
      <c r="AF6097">
        <f t="shared" si="194"/>
        <v>6.7101816640190853E-3</v>
      </c>
    </row>
    <row r="6098" spans="12:32">
      <c r="L6098" s="165">
        <v>52.426099999999998</v>
      </c>
      <c r="M6098">
        <f t="shared" si="195"/>
        <v>6.5390205848598372E-3</v>
      </c>
      <c r="AE6098" s="165">
        <v>23.869900000000001</v>
      </c>
      <c r="AF6098">
        <f t="shared" si="194"/>
        <v>6.7103448491630888E-3</v>
      </c>
    </row>
    <row r="6099" spans="12:32">
      <c r="L6099" s="165">
        <v>44.618299999999998</v>
      </c>
      <c r="M6099">
        <f t="shared" si="195"/>
        <v>6.7438695814151352E-3</v>
      </c>
      <c r="AE6099" s="165">
        <v>23.882000000000001</v>
      </c>
      <c r="AF6099">
        <f t="shared" si="194"/>
        <v>6.7106114550997227E-3</v>
      </c>
    </row>
    <row r="6100" spans="12:32">
      <c r="L6100" s="165">
        <v>18.927499999999998</v>
      </c>
      <c r="M6100">
        <f t="shared" si="195"/>
        <v>6.5786427928798139E-3</v>
      </c>
      <c r="AE6100" s="165">
        <v>23.889199999999999</v>
      </c>
      <c r="AF6100">
        <f t="shared" si="194"/>
        <v>6.7107699648173164E-3</v>
      </c>
    </row>
    <row r="6101" spans="12:32">
      <c r="L6101" s="165">
        <v>41.169600000000003</v>
      </c>
      <c r="M6101">
        <f t="shared" si="195"/>
        <v>6.7975447237960691E-3</v>
      </c>
      <c r="AE6101" s="165">
        <v>23.892199999999999</v>
      </c>
      <c r="AF6101">
        <f t="shared" si="194"/>
        <v>6.7108359815005545E-3</v>
      </c>
    </row>
    <row r="6102" spans="12:32">
      <c r="L6102" s="165">
        <v>41.600900000000003</v>
      </c>
      <c r="M6102">
        <f t="shared" si="195"/>
        <v>6.7921058515001843E-3</v>
      </c>
      <c r="AE6102" s="165">
        <v>23.895299999999999</v>
      </c>
      <c r="AF6102">
        <f t="shared" si="194"/>
        <v>6.7109041807978179E-3</v>
      </c>
    </row>
    <row r="6103" spans="12:32">
      <c r="L6103" s="165">
        <v>414.00900000000001</v>
      </c>
      <c r="M6103">
        <f t="shared" si="195"/>
        <v>4.8088016718680273E-12</v>
      </c>
      <c r="AE6103" s="165">
        <v>23.900500000000001</v>
      </c>
      <c r="AF6103">
        <f t="shared" si="194"/>
        <v>6.7110185386666434E-3</v>
      </c>
    </row>
    <row r="6104" spans="12:32">
      <c r="L6104" s="165">
        <v>18.9665</v>
      </c>
      <c r="M6104">
        <f t="shared" si="195"/>
        <v>6.5798565190221935E-3</v>
      </c>
      <c r="AE6104" s="165">
        <v>23.906500000000001</v>
      </c>
      <c r="AF6104">
        <f t="shared" si="194"/>
        <v>6.7111504262879302E-3</v>
      </c>
    </row>
    <row r="6105" spans="12:32">
      <c r="L6105" s="165">
        <v>57.700499999999998</v>
      </c>
      <c r="M6105">
        <f t="shared" si="195"/>
        <v>6.3396471495689791E-3</v>
      </c>
      <c r="AE6105" s="165">
        <v>23.912199999999999</v>
      </c>
      <c r="AF6105">
        <f t="shared" si="194"/>
        <v>6.7112756562426774E-3</v>
      </c>
    </row>
    <row r="6106" spans="12:32">
      <c r="L6106" s="165">
        <v>28.340900000000001</v>
      </c>
      <c r="M6106">
        <f t="shared" si="195"/>
        <v>6.7896873315675191E-3</v>
      </c>
      <c r="AE6106" s="165">
        <v>23.9206</v>
      </c>
      <c r="AF6106">
        <f t="shared" si="194"/>
        <v>6.7114600932484504E-3</v>
      </c>
    </row>
    <row r="6107" spans="12:32">
      <c r="L6107" s="165">
        <v>24.611899999999999</v>
      </c>
      <c r="M6107">
        <f t="shared" si="195"/>
        <v>6.726178708724332E-3</v>
      </c>
      <c r="AE6107" s="165">
        <v>23.923100000000002</v>
      </c>
      <c r="AF6107">
        <f t="shared" si="194"/>
        <v>6.7115149593523823E-3</v>
      </c>
    </row>
    <row r="6108" spans="12:32">
      <c r="L6108" s="165">
        <v>31.3735</v>
      </c>
      <c r="M6108">
        <f t="shared" si="195"/>
        <v>6.8212190544824315E-3</v>
      </c>
      <c r="AE6108" s="165">
        <v>23.923100000000002</v>
      </c>
      <c r="AF6108">
        <f t="shared" si="194"/>
        <v>6.7115149593523823E-3</v>
      </c>
    </row>
    <row r="6109" spans="12:32">
      <c r="L6109" s="165">
        <v>25.031300000000002</v>
      </c>
      <c r="M6109">
        <f t="shared" si="195"/>
        <v>6.7346635397896489E-3</v>
      </c>
      <c r="AE6109" s="165">
        <v>23.938700000000001</v>
      </c>
      <c r="AF6109">
        <f t="shared" si="194"/>
        <v>6.7118570558385967E-3</v>
      </c>
    </row>
    <row r="6110" spans="12:32">
      <c r="L6110" s="165">
        <v>34.022599999999997</v>
      </c>
      <c r="M6110">
        <f t="shared" si="195"/>
        <v>6.8337709892723666E-3</v>
      </c>
      <c r="AE6110" s="165">
        <v>23.9405</v>
      </c>
      <c r="AF6110">
        <f t="shared" si="194"/>
        <v>6.7118964987806862E-3</v>
      </c>
    </row>
    <row r="6111" spans="12:32">
      <c r="L6111" s="165">
        <v>36.1357</v>
      </c>
      <c r="M6111">
        <f t="shared" si="195"/>
        <v>6.8337000109815428E-3</v>
      </c>
      <c r="AE6111" s="165">
        <v>23.948499999999999</v>
      </c>
      <c r="AF6111">
        <f t="shared" si="194"/>
        <v>6.7120717263207917E-3</v>
      </c>
    </row>
    <row r="6112" spans="12:32">
      <c r="L6112" s="165">
        <v>26.7058</v>
      </c>
      <c r="M6112">
        <f t="shared" si="195"/>
        <v>6.7651648718912325E-3</v>
      </c>
      <c r="AE6112" s="165">
        <v>23.949400000000001</v>
      </c>
      <c r="AF6112">
        <f t="shared" si="194"/>
        <v>6.7120914318149266E-3</v>
      </c>
    </row>
    <row r="6113" spans="12:32">
      <c r="L6113" s="165">
        <v>27.235199999999999</v>
      </c>
      <c r="M6113">
        <f t="shared" si="195"/>
        <v>6.7736767354272219E-3</v>
      </c>
      <c r="AE6113" s="165">
        <v>23.953199999999999</v>
      </c>
      <c r="AF6113">
        <f t="shared" si="194"/>
        <v>6.7121746158344282E-3</v>
      </c>
    </row>
    <row r="6114" spans="12:32">
      <c r="L6114" s="165">
        <v>21.399000000000001</v>
      </c>
      <c r="M6114">
        <f t="shared" si="195"/>
        <v>6.6501329400606799E-3</v>
      </c>
      <c r="AE6114" s="178">
        <v>23.9574</v>
      </c>
      <c r="AF6114">
        <f t="shared" si="194"/>
        <v>6.7122665241667444E-3</v>
      </c>
    </row>
    <row r="6115" spans="12:32">
      <c r="L6115" s="165">
        <v>26.161899999999999</v>
      </c>
      <c r="M6115">
        <f t="shared" si="195"/>
        <v>6.7558521868471104E-3</v>
      </c>
      <c r="AE6115" s="165">
        <v>23.9575</v>
      </c>
      <c r="AF6115">
        <f t="shared" si="194"/>
        <v>6.7122687120521199E-3</v>
      </c>
    </row>
    <row r="6116" spans="12:32">
      <c r="L6116" s="165">
        <v>34.133499999999998</v>
      </c>
      <c r="M6116">
        <f t="shared" si="195"/>
        <v>6.8339899613850986E-3</v>
      </c>
      <c r="AE6116" s="165">
        <v>23.959099999999999</v>
      </c>
      <c r="AF6116">
        <f t="shared" si="194"/>
        <v>6.7123037156356299E-3</v>
      </c>
    </row>
    <row r="6117" spans="12:32">
      <c r="L6117" s="165">
        <v>18.898900000000001</v>
      </c>
      <c r="M6117">
        <f t="shared" si="195"/>
        <v>6.5777510029613965E-3</v>
      </c>
      <c r="AE6117" s="165">
        <v>23.959399999999999</v>
      </c>
      <c r="AF6117">
        <f t="shared" si="194"/>
        <v>6.7123102782663526E-3</v>
      </c>
    </row>
    <row r="6118" spans="12:32">
      <c r="L6118" s="165">
        <v>8.4224099999999993</v>
      </c>
      <c r="M6118">
        <f t="shared" si="195"/>
        <v>6.1587948606813426E-3</v>
      </c>
      <c r="AE6118" s="165">
        <v>23.961600000000001</v>
      </c>
      <c r="AF6118">
        <f t="shared" si="194"/>
        <v>6.7123583990029451E-3</v>
      </c>
    </row>
    <row r="6119" spans="12:32">
      <c r="L6119" s="165">
        <v>6.0272500000000004</v>
      </c>
      <c r="M6119">
        <f t="shared" si="195"/>
        <v>6.0394352441133078E-3</v>
      </c>
      <c r="AE6119" s="165">
        <v>23.9634</v>
      </c>
      <c r="AF6119">
        <f t="shared" si="194"/>
        <v>6.7123977636784835E-3</v>
      </c>
    </row>
    <row r="6120" spans="12:32">
      <c r="L6120" s="165">
        <v>4.2671000000000001</v>
      </c>
      <c r="M6120">
        <f t="shared" si="195"/>
        <v>5.9468109099595767E-3</v>
      </c>
      <c r="AE6120" s="165">
        <v>23.968699999999998</v>
      </c>
      <c r="AF6120">
        <f t="shared" si="194"/>
        <v>6.7125136350488224E-3</v>
      </c>
    </row>
    <row r="6121" spans="12:32">
      <c r="L6121" s="165">
        <v>18.805700000000002</v>
      </c>
      <c r="M6121">
        <f t="shared" si="195"/>
        <v>6.5748347755337135E-3</v>
      </c>
      <c r="AE6121" s="165">
        <v>23.9787</v>
      </c>
      <c r="AF6121">
        <f t="shared" si="194"/>
        <v>6.7127321149933828E-3</v>
      </c>
    </row>
    <row r="6122" spans="12:32">
      <c r="L6122" s="165">
        <v>20.621300000000002</v>
      </c>
      <c r="M6122">
        <f t="shared" si="195"/>
        <v>6.6288353436566375E-3</v>
      </c>
      <c r="AE6122" s="165">
        <v>23.979199999999999</v>
      </c>
      <c r="AF6122">
        <f t="shared" si="194"/>
        <v>6.7127430340051643E-3</v>
      </c>
    </row>
    <row r="6123" spans="12:32">
      <c r="L6123" s="165">
        <v>26.379000000000001</v>
      </c>
      <c r="M6123">
        <f t="shared" si="195"/>
        <v>6.7596382301002064E-3</v>
      </c>
      <c r="AE6123" s="165">
        <v>23.979900000000001</v>
      </c>
      <c r="AF6123">
        <f t="shared" si="194"/>
        <v>6.7127583198239565E-3</v>
      </c>
    </row>
    <row r="6124" spans="12:32">
      <c r="L6124" s="165">
        <v>20.319299999999998</v>
      </c>
      <c r="M6124">
        <f t="shared" si="195"/>
        <v>6.6202665481223449E-3</v>
      </c>
      <c r="AE6124" s="165">
        <v>23.980699999999999</v>
      </c>
      <c r="AF6124">
        <f t="shared" si="194"/>
        <v>6.7127757881915683E-3</v>
      </c>
    </row>
    <row r="6125" spans="12:32">
      <c r="L6125" s="165">
        <v>35.5625</v>
      </c>
      <c r="M6125">
        <f t="shared" si="195"/>
        <v>6.8346045686518576E-3</v>
      </c>
      <c r="AE6125" s="165">
        <v>23.981000000000002</v>
      </c>
      <c r="AF6125">
        <f t="shared" si="194"/>
        <v>6.712782338516036E-3</v>
      </c>
    </row>
    <row r="6126" spans="12:32">
      <c r="L6126" s="165">
        <v>26.7879</v>
      </c>
      <c r="M6126">
        <f t="shared" si="195"/>
        <v>6.7665206692510164E-3</v>
      </c>
      <c r="AE6126" s="165">
        <v>23.9834</v>
      </c>
      <c r="AF6126">
        <f t="shared" si="194"/>
        <v>6.7128347349579322E-3</v>
      </c>
    </row>
    <row r="6127" spans="12:32">
      <c r="L6127" s="165">
        <v>16.0685</v>
      </c>
      <c r="M6127">
        <f t="shared" si="195"/>
        <v>6.4823872649762285E-3</v>
      </c>
      <c r="AE6127" s="165">
        <v>23.985099999999999</v>
      </c>
      <c r="AF6127">
        <f t="shared" si="194"/>
        <v>6.7128718424849963E-3</v>
      </c>
    </row>
    <row r="6128" spans="12:32">
      <c r="L6128" s="165">
        <v>22.6204</v>
      </c>
      <c r="M6128">
        <f t="shared" si="195"/>
        <v>6.681324981594872E-3</v>
      </c>
      <c r="AE6128" s="165">
        <v>24.000800000000002</v>
      </c>
      <c r="AF6128">
        <f t="shared" si="194"/>
        <v>6.7132142819603495E-3</v>
      </c>
    </row>
    <row r="6129" spans="12:32">
      <c r="L6129" s="165">
        <v>41.891199999999998</v>
      </c>
      <c r="M6129">
        <f t="shared" si="195"/>
        <v>6.7882388014925523E-3</v>
      </c>
      <c r="AE6129" s="165">
        <v>24.008700000000001</v>
      </c>
      <c r="AF6129">
        <f t="shared" si="194"/>
        <v>6.713386415184419E-3</v>
      </c>
    </row>
    <row r="6130" spans="12:32">
      <c r="L6130" s="165">
        <v>29.944099999999999</v>
      </c>
      <c r="M6130">
        <f t="shared" si="195"/>
        <v>6.8086280191619148E-3</v>
      </c>
      <c r="AE6130" s="178">
        <v>24.011399999999998</v>
      </c>
      <c r="AF6130">
        <f t="shared" si="194"/>
        <v>6.7134452183404796E-3</v>
      </c>
    </row>
    <row r="6131" spans="12:32">
      <c r="L6131" s="165">
        <v>21.302099999999999</v>
      </c>
      <c r="M6131">
        <f t="shared" si="195"/>
        <v>6.6475399303797065E-3</v>
      </c>
      <c r="AE6131" s="165">
        <v>24.012</v>
      </c>
      <c r="AF6131">
        <f t="shared" si="194"/>
        <v>6.7134582838276067E-3</v>
      </c>
    </row>
    <row r="6132" spans="12:32">
      <c r="L6132" s="165">
        <v>16.533799999999999</v>
      </c>
      <c r="M6132">
        <f t="shared" si="195"/>
        <v>6.499018516987148E-3</v>
      </c>
      <c r="AE6132" s="166">
        <v>24.0185</v>
      </c>
      <c r="AF6132">
        <f t="shared" si="194"/>
        <v>6.7135997827635473E-3</v>
      </c>
    </row>
    <row r="6133" spans="12:32">
      <c r="L6133" s="165">
        <v>14.4511</v>
      </c>
      <c r="M6133">
        <f t="shared" si="195"/>
        <v>6.4217313122314924E-3</v>
      </c>
      <c r="AE6133" s="178">
        <v>24.019100000000002</v>
      </c>
      <c r="AF6133">
        <f t="shared" si="194"/>
        <v>6.7136128401567964E-3</v>
      </c>
    </row>
    <row r="6134" spans="12:32">
      <c r="L6134" s="165">
        <v>15.627700000000001</v>
      </c>
      <c r="M6134">
        <f t="shared" si="195"/>
        <v>6.4662919295532138E-3</v>
      </c>
      <c r="AE6134" s="165">
        <v>24.0199</v>
      </c>
      <c r="AF6134">
        <f t="shared" si="194"/>
        <v>6.7136302489504401E-3</v>
      </c>
    </row>
    <row r="6135" spans="12:32">
      <c r="L6135" s="165">
        <v>28.6053</v>
      </c>
      <c r="M6135">
        <f t="shared" si="195"/>
        <v>6.7931602961867343E-3</v>
      </c>
      <c r="AE6135" s="165">
        <v>24.0214</v>
      </c>
      <c r="AF6135">
        <f t="shared" si="194"/>
        <v>6.7136628871609077E-3</v>
      </c>
    </row>
    <row r="6136" spans="12:32">
      <c r="L6136" s="165">
        <v>21.5732</v>
      </c>
      <c r="M6136">
        <f t="shared" si="195"/>
        <v>6.6547508910111746E-3</v>
      </c>
      <c r="AE6136" s="165">
        <v>24.0261</v>
      </c>
      <c r="AF6136">
        <f t="shared" si="194"/>
        <v>6.7137651258691372E-3</v>
      </c>
    </row>
    <row r="6137" spans="12:32">
      <c r="L6137" s="165">
        <v>39.243699999999997</v>
      </c>
      <c r="M6137">
        <f t="shared" si="195"/>
        <v>6.8173407344459943E-3</v>
      </c>
      <c r="AE6137" s="165">
        <v>24.0276</v>
      </c>
      <c r="AF6137">
        <f t="shared" si="194"/>
        <v>6.7137977464083757E-3</v>
      </c>
    </row>
    <row r="6138" spans="12:32">
      <c r="L6138" s="165">
        <v>26.127800000000001</v>
      </c>
      <c r="M6138">
        <f t="shared" si="195"/>
        <v>6.7552492116851933E-3</v>
      </c>
      <c r="AE6138" s="165">
        <v>24.028500000000001</v>
      </c>
      <c r="AF6138">
        <f t="shared" si="194"/>
        <v>6.7138173166797028E-3</v>
      </c>
    </row>
    <row r="6139" spans="12:32">
      <c r="L6139" s="165">
        <v>35.058100000000003</v>
      </c>
      <c r="M6139">
        <f t="shared" si="195"/>
        <v>6.8348554130103585E-3</v>
      </c>
      <c r="AE6139" s="165">
        <v>24.031099999999999</v>
      </c>
      <c r="AF6139">
        <f t="shared" si="194"/>
        <v>6.7138738443730311E-3</v>
      </c>
    </row>
    <row r="6140" spans="12:32">
      <c r="L6140" s="165">
        <v>31.904199999999999</v>
      </c>
      <c r="M6140">
        <f t="shared" si="195"/>
        <v>6.8248577240631976E-3</v>
      </c>
      <c r="AE6140" s="165">
        <v>24.035</v>
      </c>
      <c r="AF6140">
        <f t="shared" si="194"/>
        <v>6.7139586118269839E-3</v>
      </c>
    </row>
    <row r="6141" spans="12:32">
      <c r="L6141" s="165">
        <v>43.780900000000003</v>
      </c>
      <c r="M6141">
        <f t="shared" si="195"/>
        <v>6.7590324498279604E-3</v>
      </c>
      <c r="AE6141" s="165">
        <v>24.037199999999999</v>
      </c>
      <c r="AF6141">
        <f t="shared" si="194"/>
        <v>6.7140064166138699E-3</v>
      </c>
    </row>
    <row r="6142" spans="12:32">
      <c r="L6142" s="165">
        <v>24.873699999999999</v>
      </c>
      <c r="M6142">
        <f t="shared" si="195"/>
        <v>6.7315146596004976E-3</v>
      </c>
      <c r="AE6142" s="166">
        <v>24.039000000000001</v>
      </c>
      <c r="AF6142">
        <f t="shared" si="194"/>
        <v>6.7140455227799383E-3</v>
      </c>
    </row>
    <row r="6143" spans="12:32">
      <c r="L6143" s="165">
        <v>20.299099999999999</v>
      </c>
      <c r="M6143">
        <f t="shared" si="195"/>
        <v>6.6196874758967846E-3</v>
      </c>
      <c r="AE6143" s="165">
        <v>24.039200000000001</v>
      </c>
      <c r="AF6143">
        <f t="shared" si="194"/>
        <v>6.7140498675294178E-3</v>
      </c>
    </row>
    <row r="6144" spans="12:32">
      <c r="L6144" s="165"/>
      <c r="M6144">
        <f t="shared" si="195"/>
        <v>5.7065367181851909E-3</v>
      </c>
      <c r="AE6144" s="165">
        <v>24.041499999999999</v>
      </c>
      <c r="AF6144">
        <f t="shared" si="194"/>
        <v>6.7140998266846915E-3</v>
      </c>
    </row>
    <row r="6145" spans="12:32">
      <c r="L6145" s="165">
        <v>24.302800000000001</v>
      </c>
      <c r="M6145">
        <f t="shared" si="195"/>
        <v>6.719710114419796E-3</v>
      </c>
      <c r="AE6145" s="165">
        <v>24.05</v>
      </c>
      <c r="AF6145">
        <f t="shared" si="194"/>
        <v>6.7142843711122243E-3</v>
      </c>
    </row>
    <row r="6146" spans="12:32">
      <c r="L6146" s="165"/>
      <c r="M6146">
        <f t="shared" si="195"/>
        <v>5.7065367181851909E-3</v>
      </c>
      <c r="AE6146" s="165">
        <v>24.057200000000002</v>
      </c>
      <c r="AF6146">
        <f t="shared" si="194"/>
        <v>6.7144405836748449E-3</v>
      </c>
    </row>
    <row r="6147" spans="12:32">
      <c r="L6147" s="165">
        <v>32.683300000000003</v>
      </c>
      <c r="M6147">
        <f t="shared" si="195"/>
        <v>6.8291801895267196E-3</v>
      </c>
      <c r="AE6147" s="178">
        <v>24.0671</v>
      </c>
      <c r="AF6147">
        <f t="shared" si="194"/>
        <v>6.7146552150568178E-3</v>
      </c>
    </row>
    <row r="6148" spans="12:32">
      <c r="L6148" s="165">
        <v>30.5899</v>
      </c>
      <c r="M6148">
        <f t="shared" si="195"/>
        <v>6.8148198458638015E-3</v>
      </c>
      <c r="AE6148" s="178">
        <v>24.0686</v>
      </c>
      <c r="AF6148">
        <f t="shared" si="194"/>
        <v>6.7146877187104978E-3</v>
      </c>
    </row>
    <row r="6149" spans="12:32">
      <c r="L6149" s="165">
        <v>31.965299999999999</v>
      </c>
      <c r="M6149">
        <f t="shared" si="195"/>
        <v>6.8252405525457945E-3</v>
      </c>
      <c r="AE6149" s="165">
        <v>24.070399999999999</v>
      </c>
      <c r="AF6149">
        <f t="shared" ref="AF6149:AF6212" si="196">NORMDIST(AE6149,$N$9,$O$9,FALSE)</f>
        <v>6.7147267174489976E-3</v>
      </c>
    </row>
    <row r="6150" spans="12:32">
      <c r="L6150" s="165">
        <v>21.0745</v>
      </c>
      <c r="M6150">
        <f t="shared" si="195"/>
        <v>6.6413814233023108E-3</v>
      </c>
      <c r="AE6150" s="165">
        <v>24.078299999999999</v>
      </c>
      <c r="AF6150">
        <f t="shared" si="196"/>
        <v>6.7148978057402957E-3</v>
      </c>
    </row>
    <row r="6151" spans="12:32">
      <c r="L6151" s="165">
        <v>24.997699999999998</v>
      </c>
      <c r="M6151">
        <f t="shared" si="195"/>
        <v>6.7339961989891844E-3</v>
      </c>
      <c r="AE6151" s="166">
        <v>24.081199999999999</v>
      </c>
      <c r="AF6151">
        <f t="shared" si="196"/>
        <v>6.7149605805312158E-3</v>
      </c>
    </row>
    <row r="6152" spans="12:32">
      <c r="L6152" s="165">
        <v>60.3279</v>
      </c>
      <c r="M6152">
        <f t="shared" si="195"/>
        <v>6.2236190892801871E-3</v>
      </c>
      <c r="AE6152" s="165">
        <v>24.0822</v>
      </c>
      <c r="AF6152">
        <f t="shared" si="196"/>
        <v>6.7149822233034942E-3</v>
      </c>
    </row>
    <row r="6153" spans="12:32">
      <c r="L6153" s="165">
        <v>47.2836</v>
      </c>
      <c r="M6153">
        <f t="shared" ref="M6153:M6216" si="197">NORMDIST(L6153,$N$9,$O$9,FALSE)</f>
        <v>6.6866670479151149E-3</v>
      </c>
      <c r="AE6153" s="165">
        <v>24.0825</v>
      </c>
      <c r="AF6153">
        <f t="shared" si="196"/>
        <v>6.7149887157644372E-3</v>
      </c>
    </row>
    <row r="6154" spans="12:32">
      <c r="L6154" s="165">
        <v>11.322900000000001</v>
      </c>
      <c r="M6154">
        <f t="shared" si="197"/>
        <v>6.2922989640634627E-3</v>
      </c>
      <c r="AE6154" s="165">
        <v>24.0901</v>
      </c>
      <c r="AF6154">
        <f t="shared" si="196"/>
        <v>6.7151531343650319E-3</v>
      </c>
    </row>
    <row r="6155" spans="12:32">
      <c r="L6155" s="165">
        <v>16.4496</v>
      </c>
      <c r="M6155">
        <f t="shared" si="197"/>
        <v>6.4960363832844191E-3</v>
      </c>
      <c r="AE6155" s="166">
        <v>24.1</v>
      </c>
      <c r="AF6155">
        <f t="shared" si="196"/>
        <v>6.7153671465176668E-3</v>
      </c>
    </row>
    <row r="6156" spans="12:32">
      <c r="L6156" s="165">
        <v>13.2424</v>
      </c>
      <c r="M6156">
        <f t="shared" si="197"/>
        <v>6.3735773306404916E-3</v>
      </c>
      <c r="AE6156" s="165">
        <v>24.1006</v>
      </c>
      <c r="AF6156">
        <f t="shared" si="196"/>
        <v>6.7153801109613954E-3</v>
      </c>
    </row>
    <row r="6157" spans="12:32">
      <c r="L6157" s="165">
        <v>21.3871</v>
      </c>
      <c r="M6157">
        <f t="shared" si="197"/>
        <v>6.6498154329553286E-3</v>
      </c>
      <c r="AE6157" s="165">
        <v>24.1082</v>
      </c>
      <c r="AF6157">
        <f t="shared" si="196"/>
        <v>6.7155442679939763E-3</v>
      </c>
    </row>
    <row r="6158" spans="12:32">
      <c r="L6158" s="165">
        <v>36.252699999999997</v>
      </c>
      <c r="M6158">
        <f t="shared" si="197"/>
        <v>6.8334344036940272E-3</v>
      </c>
      <c r="AE6158" s="165">
        <v>24.117699999999999</v>
      </c>
      <c r="AF6158">
        <f t="shared" si="196"/>
        <v>6.7157493098161502E-3</v>
      </c>
    </row>
    <row r="6159" spans="12:32">
      <c r="L6159" s="165">
        <v>16.7486</v>
      </c>
      <c r="M6159">
        <f t="shared" si="197"/>
        <v>6.5065710185574265E-3</v>
      </c>
      <c r="AE6159" s="165">
        <v>24.124099999999999</v>
      </c>
      <c r="AF6159">
        <f t="shared" si="196"/>
        <v>6.7158873464864014E-3</v>
      </c>
    </row>
    <row r="6160" spans="12:32">
      <c r="L6160" s="165">
        <v>33.635899999999999</v>
      </c>
      <c r="M6160">
        <f t="shared" si="197"/>
        <v>6.8328145440965859E-3</v>
      </c>
      <c r="AE6160" s="165">
        <v>24.127099999999999</v>
      </c>
      <c r="AF6160">
        <f t="shared" si="196"/>
        <v>6.7159520243573537E-3</v>
      </c>
    </row>
    <row r="6161" spans="12:32">
      <c r="L6161" s="165">
        <v>28.622299999999999</v>
      </c>
      <c r="M6161">
        <f t="shared" si="197"/>
        <v>6.7933788870573799E-3</v>
      </c>
      <c r="AE6161" s="165">
        <v>24.131499999999999</v>
      </c>
      <c r="AF6161">
        <f t="shared" si="196"/>
        <v>6.7160468542687528E-3</v>
      </c>
    </row>
    <row r="6162" spans="12:32">
      <c r="L6162" s="165">
        <v>28.561499999999999</v>
      </c>
      <c r="M6162">
        <f t="shared" si="197"/>
        <v>6.7925944809032615E-3</v>
      </c>
      <c r="AE6162" s="165">
        <v>24.134699999999999</v>
      </c>
      <c r="AF6162">
        <f t="shared" si="196"/>
        <v>6.7161157983468434E-3</v>
      </c>
    </row>
    <row r="6163" spans="12:32">
      <c r="L6163" s="165">
        <v>22.517800000000001</v>
      </c>
      <c r="M6163">
        <f t="shared" si="197"/>
        <v>6.6788116828992985E-3</v>
      </c>
      <c r="AE6163" s="165">
        <v>24.139299999999999</v>
      </c>
      <c r="AF6163">
        <f t="shared" si="196"/>
        <v>6.7162148713330793E-3</v>
      </c>
    </row>
    <row r="6164" spans="12:32">
      <c r="L6164" s="165">
        <v>25.361599999999999</v>
      </c>
      <c r="M6164">
        <f t="shared" si="197"/>
        <v>6.7411083453623264E-3</v>
      </c>
      <c r="AE6164" s="166">
        <v>24.139700000000001</v>
      </c>
      <c r="AF6164">
        <f t="shared" si="196"/>
        <v>6.7162234844730783E-3</v>
      </c>
    </row>
    <row r="6165" spans="12:32">
      <c r="L6165" s="165">
        <v>27.073399999999999</v>
      </c>
      <c r="M6165">
        <f t="shared" si="197"/>
        <v>6.7711332319009753E-3</v>
      </c>
      <c r="AE6165" s="165">
        <v>24.14</v>
      </c>
      <c r="AF6165">
        <f t="shared" si="196"/>
        <v>6.7162299441283334E-3</v>
      </c>
    </row>
    <row r="6166" spans="12:32">
      <c r="L6166" s="165"/>
      <c r="M6166">
        <f t="shared" si="197"/>
        <v>5.7065367181851909E-3</v>
      </c>
      <c r="AE6166" s="166">
        <v>24.151</v>
      </c>
      <c r="AF6166">
        <f t="shared" si="196"/>
        <v>6.716466679920971E-3</v>
      </c>
    </row>
    <row r="6167" spans="12:32">
      <c r="L6167" s="165">
        <v>30.451899999999998</v>
      </c>
      <c r="M6167">
        <f t="shared" si="197"/>
        <v>6.8135663244296412E-3</v>
      </c>
      <c r="AE6167" s="165">
        <v>24.1526</v>
      </c>
      <c r="AF6167">
        <f t="shared" si="196"/>
        <v>6.7165010950411969E-3</v>
      </c>
    </row>
    <row r="6168" spans="12:32">
      <c r="L6168" s="165">
        <v>23.333200000000001</v>
      </c>
      <c r="M6168">
        <f t="shared" si="197"/>
        <v>6.6982405412896774E-3</v>
      </c>
      <c r="AE6168" s="178">
        <v>24.1553</v>
      </c>
      <c r="AF6168">
        <f t="shared" si="196"/>
        <v>6.7165591595121921E-3</v>
      </c>
    </row>
    <row r="6169" spans="12:32">
      <c r="L6169" s="165">
        <v>14.877000000000001</v>
      </c>
      <c r="M6169">
        <f t="shared" si="197"/>
        <v>6.4381276658362395E-3</v>
      </c>
      <c r="AE6169" s="165">
        <v>24.157599999999999</v>
      </c>
      <c r="AF6169">
        <f t="shared" si="196"/>
        <v>6.7166086108993543E-3</v>
      </c>
    </row>
    <row r="6170" spans="12:32">
      <c r="L6170" s="165">
        <v>40.1492</v>
      </c>
      <c r="M6170">
        <f t="shared" si="197"/>
        <v>6.8089493252385894E-3</v>
      </c>
      <c r="AE6170" s="165">
        <v>24.162299999999998</v>
      </c>
      <c r="AF6170">
        <f t="shared" si="196"/>
        <v>6.7167096324351376E-3</v>
      </c>
    </row>
    <row r="6171" spans="12:32">
      <c r="L6171" s="165">
        <v>264.10700000000003</v>
      </c>
      <c r="M6171">
        <f t="shared" si="197"/>
        <v>3.0973186051024965E-6</v>
      </c>
      <c r="AE6171" s="165">
        <v>24.1632</v>
      </c>
      <c r="AF6171">
        <f t="shared" si="196"/>
        <v>6.7167289721897002E-3</v>
      </c>
    </row>
    <row r="6172" spans="12:32">
      <c r="L6172" s="165">
        <v>28.587499999999999</v>
      </c>
      <c r="M6172">
        <f t="shared" si="197"/>
        <v>6.7929308086849037E-3</v>
      </c>
      <c r="AE6172" s="165">
        <v>24.167999999999999</v>
      </c>
      <c r="AF6172">
        <f t="shared" si="196"/>
        <v>6.7168320915173387E-3</v>
      </c>
    </row>
    <row r="6173" spans="12:32">
      <c r="L6173" s="165">
        <v>29.220099999999999</v>
      </c>
      <c r="M6173">
        <f t="shared" si="197"/>
        <v>6.8007032157570615E-3</v>
      </c>
      <c r="AE6173" s="165">
        <v>24.1693</v>
      </c>
      <c r="AF6173">
        <f t="shared" si="196"/>
        <v>6.716860012123879E-3</v>
      </c>
    </row>
    <row r="6174" spans="12:32">
      <c r="L6174" s="165">
        <v>31.848700000000001</v>
      </c>
      <c r="M6174">
        <f t="shared" si="197"/>
        <v>6.8245035201436521E-3</v>
      </c>
      <c r="AE6174" s="166">
        <v>24.170200000000001</v>
      </c>
      <c r="AF6174">
        <f t="shared" si="196"/>
        <v>6.7168793398907209E-3</v>
      </c>
    </row>
    <row r="6175" spans="12:32">
      <c r="L6175" s="165">
        <v>54.057099999999998</v>
      </c>
      <c r="M6175">
        <f t="shared" si="197"/>
        <v>6.4823586479977663E-3</v>
      </c>
      <c r="AE6175" s="165">
        <v>24.173100000000002</v>
      </c>
      <c r="AF6175">
        <f t="shared" si="196"/>
        <v>6.7169416077655737E-3</v>
      </c>
    </row>
    <row r="6176" spans="12:32">
      <c r="L6176" s="165">
        <v>16.770399999999999</v>
      </c>
      <c r="M6176">
        <f t="shared" si="197"/>
        <v>6.5073330846487651E-3</v>
      </c>
      <c r="AE6176" s="165">
        <v>24.175899999999999</v>
      </c>
      <c r="AF6176">
        <f t="shared" si="196"/>
        <v>6.7170017132868647E-3</v>
      </c>
    </row>
    <row r="6177" spans="12:32">
      <c r="L6177" s="165">
        <v>45.3035</v>
      </c>
      <c r="M6177">
        <f t="shared" si="197"/>
        <v>6.7304573191508841E-3</v>
      </c>
      <c r="AE6177" s="165">
        <v>24.182200000000002</v>
      </c>
      <c r="AF6177">
        <f t="shared" si="196"/>
        <v>6.7171368961598497E-3</v>
      </c>
    </row>
    <row r="6178" spans="12:32">
      <c r="L6178" s="165">
        <v>20.021999999999998</v>
      </c>
      <c r="M6178">
        <f t="shared" si="197"/>
        <v>6.611669039485373E-3</v>
      </c>
      <c r="AE6178" s="166">
        <v>24.183</v>
      </c>
      <c r="AF6178">
        <f t="shared" si="196"/>
        <v>6.7171540568342208E-3</v>
      </c>
    </row>
    <row r="6179" spans="12:32">
      <c r="L6179" s="165">
        <v>22.286200000000001</v>
      </c>
      <c r="M6179">
        <f t="shared" si="197"/>
        <v>6.6730660618151017E-3</v>
      </c>
      <c r="AE6179" s="165">
        <v>24.186399999999999</v>
      </c>
      <c r="AF6179">
        <f t="shared" si="196"/>
        <v>6.7172269761118682E-3</v>
      </c>
    </row>
    <row r="6180" spans="12:32">
      <c r="L6180" s="165">
        <v>16.802199999999999</v>
      </c>
      <c r="M6180">
        <f t="shared" si="197"/>
        <v>6.5084432543171524E-3</v>
      </c>
      <c r="AE6180" s="165">
        <v>24.1937</v>
      </c>
      <c r="AF6180">
        <f t="shared" si="196"/>
        <v>6.7173834637603465E-3</v>
      </c>
    </row>
    <row r="6181" spans="12:32">
      <c r="L6181" s="165">
        <v>19.744499999999999</v>
      </c>
      <c r="M6181">
        <f t="shared" si="197"/>
        <v>6.603499609590298E-3</v>
      </c>
      <c r="AE6181" s="166">
        <v>24.1983</v>
      </c>
      <c r="AF6181">
        <f t="shared" si="196"/>
        <v>6.717482020321997E-3</v>
      </c>
    </row>
    <row r="6182" spans="12:32">
      <c r="L6182" s="165">
        <v>26.006599999999999</v>
      </c>
      <c r="M6182">
        <f t="shared" si="197"/>
        <v>6.7530878668367392E-3</v>
      </c>
      <c r="AE6182" s="165">
        <v>24.199200000000001</v>
      </c>
      <c r="AF6182">
        <f t="shared" si="196"/>
        <v>6.7175012984166515E-3</v>
      </c>
    </row>
    <row r="6183" spans="12:32">
      <c r="L6183" s="165">
        <v>37.3613</v>
      </c>
      <c r="M6183">
        <f t="shared" si="197"/>
        <v>6.8295562588710492E-3</v>
      </c>
      <c r="AE6183" s="165">
        <v>24.1997</v>
      </c>
      <c r="AF6183">
        <f t="shared" si="196"/>
        <v>6.7175120078030387E-3</v>
      </c>
    </row>
    <row r="6184" spans="12:32">
      <c r="L6184" s="165">
        <v>252.79400000000001</v>
      </c>
      <c r="M6184">
        <f t="shared" si="197"/>
        <v>6.5033593648808192E-6</v>
      </c>
      <c r="AE6184" s="165">
        <v>24.2014</v>
      </c>
      <c r="AF6184">
        <f t="shared" si="196"/>
        <v>6.7175484161573137E-3</v>
      </c>
    </row>
    <row r="6185" spans="12:32">
      <c r="L6185" s="165">
        <v>29.107199999999999</v>
      </c>
      <c r="M6185">
        <f t="shared" si="197"/>
        <v>6.7993739734858623E-3</v>
      </c>
      <c r="AE6185" s="165">
        <v>24.201799999999999</v>
      </c>
      <c r="AF6185">
        <f t="shared" si="196"/>
        <v>6.7175569820294538E-3</v>
      </c>
    </row>
    <row r="6186" spans="12:32">
      <c r="L6186" s="165">
        <v>34.5075</v>
      </c>
      <c r="M6186">
        <f t="shared" si="197"/>
        <v>6.8345465699988107E-3</v>
      </c>
      <c r="AE6186" s="165">
        <v>24.203600000000002</v>
      </c>
      <c r="AF6186">
        <f t="shared" si="196"/>
        <v>6.717595524685184E-3</v>
      </c>
    </row>
    <row r="6187" spans="12:32">
      <c r="L6187" s="165">
        <v>25.820499999999999</v>
      </c>
      <c r="M6187">
        <f t="shared" si="197"/>
        <v>6.7497138636015861E-3</v>
      </c>
      <c r="AE6187" s="165">
        <v>24.204799999999999</v>
      </c>
      <c r="AF6187">
        <f t="shared" si="196"/>
        <v>6.7176212163626943E-3</v>
      </c>
    </row>
    <row r="6188" spans="12:32">
      <c r="L6188" s="165">
        <v>44.4542</v>
      </c>
      <c r="M6188">
        <f t="shared" si="197"/>
        <v>6.7469476740687319E-3</v>
      </c>
      <c r="AE6188" s="165">
        <v>24.2056</v>
      </c>
      <c r="AF6188">
        <f t="shared" si="196"/>
        <v>6.717638342624877E-3</v>
      </c>
    </row>
    <row r="6189" spans="12:32">
      <c r="L6189" s="165">
        <v>36.851999999999997</v>
      </c>
      <c r="M6189">
        <f t="shared" si="197"/>
        <v>6.8316436517416668E-3</v>
      </c>
      <c r="AE6189" s="165">
        <v>24.215</v>
      </c>
      <c r="AF6189">
        <f t="shared" si="196"/>
        <v>6.7178394849469079E-3</v>
      </c>
    </row>
    <row r="6190" spans="12:32">
      <c r="L6190" s="165">
        <v>38.0505</v>
      </c>
      <c r="M6190">
        <f t="shared" si="197"/>
        <v>6.8259050320283029E-3</v>
      </c>
      <c r="AE6190" s="178">
        <v>24.217700000000001</v>
      </c>
      <c r="AF6190">
        <f t="shared" si="196"/>
        <v>6.7178972287725699E-3</v>
      </c>
    </row>
    <row r="6191" spans="12:32">
      <c r="L6191" s="165">
        <v>28.885100000000001</v>
      </c>
      <c r="M6191">
        <f t="shared" si="197"/>
        <v>6.7966855929205297E-3</v>
      </c>
      <c r="AE6191" s="165">
        <v>24.229600000000001</v>
      </c>
      <c r="AF6191">
        <f t="shared" si="196"/>
        <v>6.7181515639518456E-3</v>
      </c>
    </row>
    <row r="6192" spans="12:32">
      <c r="L6192" s="165">
        <v>27.2788</v>
      </c>
      <c r="M6192">
        <f t="shared" si="197"/>
        <v>6.7743533893014412E-3</v>
      </c>
      <c r="AE6192" s="166">
        <v>24.231000000000002</v>
      </c>
      <c r="AF6192">
        <f t="shared" si="196"/>
        <v>6.7181814680120659E-3</v>
      </c>
    </row>
    <row r="6193" spans="12:32">
      <c r="L6193" s="165">
        <v>27.408899999999999</v>
      </c>
      <c r="M6193">
        <f t="shared" si="197"/>
        <v>6.7763504149206712E-3</v>
      </c>
      <c r="AE6193" s="165">
        <v>24.2331</v>
      </c>
      <c r="AF6193">
        <f t="shared" si="196"/>
        <v>6.7182263171051051E-3</v>
      </c>
    </row>
    <row r="6194" spans="12:32">
      <c r="L6194" s="165">
        <v>10.169499999999999</v>
      </c>
      <c r="M6194">
        <f t="shared" si="197"/>
        <v>6.2407123238412757E-3</v>
      </c>
      <c r="AE6194" s="165">
        <v>24.234400000000001</v>
      </c>
      <c r="AF6194">
        <f t="shared" si="196"/>
        <v>6.7182540766214096E-3</v>
      </c>
    </row>
    <row r="6195" spans="12:32">
      <c r="L6195" s="165">
        <v>32.251600000000003</v>
      </c>
      <c r="M6195">
        <f t="shared" si="197"/>
        <v>6.8269350288134448E-3</v>
      </c>
      <c r="AE6195" s="165">
        <v>24.240500000000001</v>
      </c>
      <c r="AF6195">
        <f t="shared" si="196"/>
        <v>6.7183842898374674E-3</v>
      </c>
    </row>
    <row r="6196" spans="12:32">
      <c r="L6196" s="165">
        <v>22.7879</v>
      </c>
      <c r="M6196">
        <f t="shared" si="197"/>
        <v>6.6853857199299527E-3</v>
      </c>
      <c r="AE6196" s="165">
        <v>24.2441</v>
      </c>
      <c r="AF6196">
        <f t="shared" si="196"/>
        <v>6.7184611037343703E-3</v>
      </c>
    </row>
    <row r="6197" spans="12:32">
      <c r="L6197" s="165">
        <v>142.09200000000001</v>
      </c>
      <c r="M6197">
        <f t="shared" si="197"/>
        <v>1.2723266187141453E-3</v>
      </c>
      <c r="AE6197" s="165">
        <v>24.263300000000001</v>
      </c>
      <c r="AF6197">
        <f t="shared" si="196"/>
        <v>6.7188703610248906E-3</v>
      </c>
    </row>
    <row r="6198" spans="12:32">
      <c r="L6198" s="165">
        <v>14.605700000000001</v>
      </c>
      <c r="M6198">
        <f t="shared" si="197"/>
        <v>6.4277178558561519E-3</v>
      </c>
      <c r="AE6198" s="165">
        <v>24.263400000000001</v>
      </c>
      <c r="AF6198">
        <f t="shared" si="196"/>
        <v>6.7188724907354339E-3</v>
      </c>
    </row>
    <row r="6199" spans="12:32">
      <c r="L6199" s="165">
        <v>35.667900000000003</v>
      </c>
      <c r="M6199">
        <f t="shared" si="197"/>
        <v>6.8344876850338441E-3</v>
      </c>
      <c r="AE6199" s="166">
        <v>24.266500000000001</v>
      </c>
      <c r="AF6199">
        <f t="shared" si="196"/>
        <v>6.7189385023152873E-3</v>
      </c>
    </row>
    <row r="6200" spans="12:32">
      <c r="L6200" s="165">
        <v>18.256</v>
      </c>
      <c r="M6200">
        <f t="shared" si="197"/>
        <v>6.5573208410412863E-3</v>
      </c>
      <c r="AE6200" s="165">
        <v>24.269200000000001</v>
      </c>
      <c r="AF6200">
        <f t="shared" si="196"/>
        <v>6.7189959813583177E-3</v>
      </c>
    </row>
    <row r="6201" spans="12:32">
      <c r="L6201" s="165">
        <v>17.635000000000002</v>
      </c>
      <c r="M6201">
        <f t="shared" si="197"/>
        <v>6.5368938470635332E-3</v>
      </c>
      <c r="AE6201" s="202">
        <v>24.270600000000002</v>
      </c>
      <c r="AF6201">
        <f t="shared" si="196"/>
        <v>6.7190257798400068E-3</v>
      </c>
    </row>
    <row r="6202" spans="12:32">
      <c r="L6202" s="165"/>
      <c r="M6202">
        <f t="shared" si="197"/>
        <v>5.7065367181851909E-3</v>
      </c>
      <c r="AE6202" s="165">
        <v>24.273800000000001</v>
      </c>
      <c r="AF6202">
        <f t="shared" si="196"/>
        <v>6.7190938766362182E-3</v>
      </c>
    </row>
    <row r="6203" spans="12:32">
      <c r="L6203" s="165">
        <v>17.9861</v>
      </c>
      <c r="M6203">
        <f t="shared" si="197"/>
        <v>6.5485260693809028E-3</v>
      </c>
      <c r="AE6203" s="165">
        <v>24.274000000000001</v>
      </c>
      <c r="AF6203">
        <f t="shared" si="196"/>
        <v>6.7190981320383496E-3</v>
      </c>
    </row>
    <row r="6204" spans="12:32">
      <c r="L6204" s="165">
        <v>10.8743</v>
      </c>
      <c r="M6204">
        <f t="shared" si="197"/>
        <v>6.2724755748493257E-3</v>
      </c>
      <c r="AE6204" s="165">
        <v>24.274100000000001</v>
      </c>
      <c r="AF6204">
        <f t="shared" si="196"/>
        <v>6.7191002597108435E-3</v>
      </c>
    </row>
    <row r="6205" spans="12:32">
      <c r="L6205" s="203">
        <v>24.868500000000001</v>
      </c>
      <c r="M6205">
        <f t="shared" si="197"/>
        <v>6.7314099513130932E-3</v>
      </c>
      <c r="AE6205" s="165">
        <v>24.2773</v>
      </c>
      <c r="AF6205">
        <f t="shared" si="196"/>
        <v>6.719168335173103E-3</v>
      </c>
    </row>
    <row r="6206" spans="12:32">
      <c r="L6206" s="165">
        <v>16.435400000000001</v>
      </c>
      <c r="M6206">
        <f t="shared" si="197"/>
        <v>6.4955322609777637E-3</v>
      </c>
      <c r="AE6206" s="165">
        <v>24.279399999999999</v>
      </c>
      <c r="AF6206">
        <f t="shared" si="196"/>
        <v>6.7192129990945974E-3</v>
      </c>
    </row>
    <row r="6207" spans="12:32">
      <c r="L6207" s="165">
        <v>24.8947</v>
      </c>
      <c r="M6207">
        <f t="shared" si="197"/>
        <v>6.7319369929757095E-3</v>
      </c>
      <c r="AE6207" s="165">
        <v>24.281400000000001</v>
      </c>
      <c r="AF6207">
        <f t="shared" si="196"/>
        <v>6.7192555283525279E-3</v>
      </c>
    </row>
    <row r="6208" spans="12:32">
      <c r="L6208" s="165">
        <v>27.693899999999999</v>
      </c>
      <c r="M6208">
        <f t="shared" si="197"/>
        <v>6.7806094742885927E-3</v>
      </c>
      <c r="AE6208" s="165">
        <v>24.282399999999999</v>
      </c>
      <c r="AF6208">
        <f t="shared" si="196"/>
        <v>6.7192767901240675E-3</v>
      </c>
    </row>
    <row r="6209" spans="12:32">
      <c r="L6209" s="165">
        <v>40.846899999999998</v>
      </c>
      <c r="M6209">
        <f t="shared" si="197"/>
        <v>6.8013740778601643E-3</v>
      </c>
      <c r="AE6209" s="165">
        <v>24.2835</v>
      </c>
      <c r="AF6209">
        <f t="shared" si="196"/>
        <v>6.7193001758725189E-3</v>
      </c>
    </row>
    <row r="6210" spans="12:32">
      <c r="L6210" s="165">
        <v>22.398299999999999</v>
      </c>
      <c r="M6210">
        <f t="shared" si="197"/>
        <v>6.675859588545315E-3</v>
      </c>
      <c r="AE6210" s="165">
        <v>24.287500000000001</v>
      </c>
      <c r="AF6210">
        <f t="shared" si="196"/>
        <v>6.7193851955266743E-3</v>
      </c>
    </row>
    <row r="6211" spans="12:32">
      <c r="L6211" s="165">
        <v>23.566299999999998</v>
      </c>
      <c r="M6211">
        <f t="shared" si="197"/>
        <v>6.7035646336298955E-3</v>
      </c>
      <c r="AE6211" s="165">
        <v>24.290900000000001</v>
      </c>
      <c r="AF6211">
        <f t="shared" si="196"/>
        <v>6.7194574382669998E-3</v>
      </c>
    </row>
    <row r="6212" spans="12:32">
      <c r="L6212" s="165">
        <v>45.231900000000003</v>
      </c>
      <c r="M6212">
        <f t="shared" si="197"/>
        <v>6.7319009903970377E-3</v>
      </c>
      <c r="AE6212" s="165">
        <v>24.2972</v>
      </c>
      <c r="AF6212">
        <f t="shared" si="196"/>
        <v>6.7195912416034348E-3</v>
      </c>
    </row>
    <row r="6213" spans="12:32">
      <c r="L6213" s="165">
        <v>14.0594</v>
      </c>
      <c r="M6213">
        <f t="shared" si="197"/>
        <v>6.4063873487943601E-3</v>
      </c>
      <c r="AE6213" s="166">
        <v>24.2974</v>
      </c>
      <c r="AF6213">
        <f t="shared" ref="AF6213:AF6276" si="198">NORMDIST(AE6213,$N$9,$O$9,FALSE)</f>
        <v>6.7195954880900147E-3</v>
      </c>
    </row>
    <row r="6214" spans="12:32">
      <c r="L6214" s="165">
        <v>81.231399999999994</v>
      </c>
      <c r="M6214">
        <f t="shared" si="197"/>
        <v>4.9988335550393316E-3</v>
      </c>
      <c r="AE6214" s="165">
        <v>24.3005</v>
      </c>
      <c r="AF6214">
        <f t="shared" si="198"/>
        <v>6.7196612988865544E-3</v>
      </c>
    </row>
    <row r="6215" spans="12:32">
      <c r="L6215" s="165">
        <v>13.114599999999999</v>
      </c>
      <c r="M6215">
        <f t="shared" si="197"/>
        <v>6.3683473605560884E-3</v>
      </c>
      <c r="AE6215" s="165">
        <v>24.302800000000001</v>
      </c>
      <c r="AF6215">
        <f t="shared" si="198"/>
        <v>6.719710114419796E-3</v>
      </c>
    </row>
    <row r="6216" spans="12:32">
      <c r="L6216" s="165">
        <v>74.840599999999995</v>
      </c>
      <c r="M6216">
        <f t="shared" si="197"/>
        <v>5.4184825790107999E-3</v>
      </c>
      <c r="AE6216" s="165">
        <v>24.303799999999999</v>
      </c>
      <c r="AF6216">
        <f t="shared" si="198"/>
        <v>6.7197313354208678E-3</v>
      </c>
    </row>
    <row r="6217" spans="12:32">
      <c r="L6217" s="165">
        <v>21.554300000000001</v>
      </c>
      <c r="M6217">
        <f t="shared" ref="M6217:M6280" si="199">NORMDIST(L6217,$N$9,$O$9,FALSE)</f>
        <v>6.654252573270166E-3</v>
      </c>
      <c r="AE6217" s="165">
        <v>24.311499999999999</v>
      </c>
      <c r="AF6217">
        <f t="shared" si="198"/>
        <v>6.7198946733074034E-3</v>
      </c>
    </row>
    <row r="6218" spans="12:32">
      <c r="L6218" s="165">
        <v>45.521500000000003</v>
      </c>
      <c r="M6218">
        <f t="shared" si="199"/>
        <v>6.7260013705449928E-3</v>
      </c>
      <c r="AE6218" s="165">
        <v>24.3203</v>
      </c>
      <c r="AF6218">
        <f t="shared" si="198"/>
        <v>6.7200812068371136E-3</v>
      </c>
    </row>
    <row r="6219" spans="12:32">
      <c r="L6219" s="165">
        <v>13.492800000000001</v>
      </c>
      <c r="M6219">
        <f t="shared" si="199"/>
        <v>6.3837482015329195E-3</v>
      </c>
      <c r="AE6219" s="165">
        <v>24.325900000000001</v>
      </c>
      <c r="AF6219">
        <f t="shared" si="198"/>
        <v>6.7201998331564115E-3</v>
      </c>
    </row>
    <row r="6220" spans="12:32">
      <c r="L6220" s="165">
        <v>21.638400000000001</v>
      </c>
      <c r="M6220">
        <f t="shared" si="199"/>
        <v>6.6564648851420742E-3</v>
      </c>
      <c r="AE6220" s="165">
        <v>24.327400000000001</v>
      </c>
      <c r="AF6220">
        <f t="shared" si="198"/>
        <v>6.7202315979152383E-3</v>
      </c>
    </row>
    <row r="6221" spans="12:32">
      <c r="L6221" s="165">
        <v>42.791800000000002</v>
      </c>
      <c r="M6221">
        <f t="shared" si="199"/>
        <v>6.7751895000063645E-3</v>
      </c>
      <c r="AE6221" s="165">
        <v>24.328700000000001</v>
      </c>
      <c r="AF6221">
        <f t="shared" si="198"/>
        <v>6.7202591239043262E-3</v>
      </c>
    </row>
    <row r="6222" spans="12:32">
      <c r="L6222" s="165">
        <v>28.9283</v>
      </c>
      <c r="M6222">
        <f t="shared" si="199"/>
        <v>6.7972161280495111E-3</v>
      </c>
      <c r="AE6222" s="165">
        <v>24.331</v>
      </c>
      <c r="AF6222">
        <f t="shared" si="198"/>
        <v>6.7203078158410163E-3</v>
      </c>
    </row>
    <row r="6223" spans="12:32">
      <c r="L6223" s="165">
        <v>27.129799999999999</v>
      </c>
      <c r="M6223">
        <f t="shared" si="199"/>
        <v>6.7720256421542535E-3</v>
      </c>
      <c r="AE6223" s="165">
        <v>24.331399999999999</v>
      </c>
      <c r="AF6223">
        <f t="shared" si="198"/>
        <v>6.7203162829747552E-3</v>
      </c>
    </row>
    <row r="6224" spans="12:32">
      <c r="L6224" s="165">
        <v>40.924700000000001</v>
      </c>
      <c r="M6224">
        <f t="shared" si="199"/>
        <v>6.80046967436125E-3</v>
      </c>
      <c r="AE6224" s="165">
        <v>24.338799999999999</v>
      </c>
      <c r="AF6224">
        <f t="shared" si="198"/>
        <v>6.720472869944029E-3</v>
      </c>
    </row>
    <row r="6225" spans="12:32">
      <c r="L6225" s="165">
        <v>10.4823</v>
      </c>
      <c r="M6225">
        <f t="shared" si="199"/>
        <v>6.2549019524775866E-3</v>
      </c>
      <c r="AE6225" s="165">
        <v>24.342500000000001</v>
      </c>
      <c r="AF6225">
        <f t="shared" si="198"/>
        <v>6.7205511242891198E-3</v>
      </c>
    </row>
    <row r="6226" spans="12:32">
      <c r="L6226" s="165">
        <v>25.969899999999999</v>
      </c>
      <c r="M6226">
        <f t="shared" si="199"/>
        <v>6.7524277939056609E-3</v>
      </c>
      <c r="AE6226" s="165">
        <v>24.347300000000001</v>
      </c>
      <c r="AF6226">
        <f t="shared" si="198"/>
        <v>6.7206526045552805E-3</v>
      </c>
    </row>
    <row r="6227" spans="12:32">
      <c r="L6227" s="165">
        <v>66.334999999999994</v>
      </c>
      <c r="M6227">
        <f t="shared" si="199"/>
        <v>5.9210120827017992E-3</v>
      </c>
      <c r="AE6227" s="166">
        <v>24.351500000000001</v>
      </c>
      <c r="AF6227">
        <f t="shared" si="198"/>
        <v>6.720741363761603E-3</v>
      </c>
    </row>
    <row r="6228" spans="12:32">
      <c r="L6228" s="165"/>
      <c r="M6228">
        <f t="shared" si="199"/>
        <v>5.7065367181851909E-3</v>
      </c>
      <c r="AE6228" s="165">
        <v>24.354500000000002</v>
      </c>
      <c r="AF6228">
        <f t="shared" si="198"/>
        <v>6.7208047426072859E-3</v>
      </c>
    </row>
    <row r="6229" spans="12:32">
      <c r="L6229" s="165">
        <v>34.814599999999999</v>
      </c>
      <c r="M6229">
        <f t="shared" si="199"/>
        <v>6.8347938355444917E-3</v>
      </c>
      <c r="AE6229" s="165">
        <v>24.355499999999999</v>
      </c>
      <c r="AF6229">
        <f t="shared" si="198"/>
        <v>6.7208258650765969E-3</v>
      </c>
    </row>
    <row r="6230" spans="12:32">
      <c r="L6230" s="165">
        <v>26.262799999999999</v>
      </c>
      <c r="M6230">
        <f t="shared" si="199"/>
        <v>6.7576231628690038E-3</v>
      </c>
      <c r="AE6230" s="165">
        <v>24.3569</v>
      </c>
      <c r="AF6230">
        <f t="shared" si="198"/>
        <v>6.7208554333310086E-3</v>
      </c>
    </row>
    <row r="6231" spans="12:32">
      <c r="L6231" s="165"/>
      <c r="M6231">
        <f t="shared" si="199"/>
        <v>5.7065367181851909E-3</v>
      </c>
      <c r="AE6231" s="165">
        <v>24.3582</v>
      </c>
      <c r="AF6231">
        <f t="shared" si="198"/>
        <v>6.7208828862216083E-3</v>
      </c>
    </row>
    <row r="6232" spans="12:32">
      <c r="L6232" s="165">
        <v>20.326599999999999</v>
      </c>
      <c r="M6232">
        <f t="shared" si="199"/>
        <v>6.620475634205333E-3</v>
      </c>
      <c r="AE6232" s="165">
        <v>24.360199999999999</v>
      </c>
      <c r="AF6232">
        <f t="shared" si="198"/>
        <v>6.7209251151468738E-3</v>
      </c>
    </row>
    <row r="6233" spans="12:32">
      <c r="L6233" s="165">
        <v>16.636099999999999</v>
      </c>
      <c r="M6233">
        <f t="shared" si="199"/>
        <v>6.5026253377293798E-3</v>
      </c>
      <c r="AE6233" s="165">
        <v>24.364899999999999</v>
      </c>
      <c r="AF6233">
        <f t="shared" si="198"/>
        <v>6.7210243231045864E-3</v>
      </c>
    </row>
    <row r="6234" spans="12:32">
      <c r="L6234" s="165">
        <v>16.320699999999999</v>
      </c>
      <c r="M6234">
        <f t="shared" si="199"/>
        <v>6.491447579485091E-3</v>
      </c>
      <c r="AE6234" s="165">
        <v>24.368099999999998</v>
      </c>
      <c r="AF6234">
        <f t="shared" si="198"/>
        <v>6.7210918448501562E-3</v>
      </c>
    </row>
    <row r="6235" spans="12:32">
      <c r="L6235" s="165">
        <v>25.3659</v>
      </c>
      <c r="M6235">
        <f t="shared" si="199"/>
        <v>6.7411908640714283E-3</v>
      </c>
      <c r="AE6235" s="165">
        <v>24.368099999999998</v>
      </c>
      <c r="AF6235">
        <f t="shared" si="198"/>
        <v>6.7210918448501562E-3</v>
      </c>
    </row>
    <row r="6236" spans="12:32">
      <c r="L6236" s="165">
        <v>32.651000000000003</v>
      </c>
      <c r="M6236">
        <f t="shared" si="199"/>
        <v>6.8290251093499092E-3</v>
      </c>
      <c r="AE6236" s="165">
        <v>24.370899999999999</v>
      </c>
      <c r="AF6236">
        <f t="shared" si="198"/>
        <v>6.7211509103625002E-3</v>
      </c>
    </row>
    <row r="6237" spans="12:32">
      <c r="L6237" s="165">
        <v>32.936799999999998</v>
      </c>
      <c r="M6237">
        <f t="shared" si="199"/>
        <v>6.830324801089074E-3</v>
      </c>
      <c r="AE6237" s="165">
        <v>24.373200000000001</v>
      </c>
      <c r="AF6237">
        <f t="shared" si="198"/>
        <v>6.7211994172797027E-3</v>
      </c>
    </row>
    <row r="6238" spans="12:32">
      <c r="L6238" s="165">
        <v>32.706499999999998</v>
      </c>
      <c r="M6238">
        <f t="shared" si="199"/>
        <v>6.8292902900364298E-3</v>
      </c>
      <c r="AE6238" s="165">
        <v>24.391100000000002</v>
      </c>
      <c r="AF6238">
        <f t="shared" si="198"/>
        <v>6.7215765829153054E-3</v>
      </c>
    </row>
    <row r="6239" spans="12:32">
      <c r="L6239" s="165">
        <v>44.566699999999997</v>
      </c>
      <c r="M6239">
        <f t="shared" si="199"/>
        <v>6.7448430591291568E-3</v>
      </c>
      <c r="AE6239" s="166">
        <v>24.392299999999999</v>
      </c>
      <c r="AF6239">
        <f t="shared" si="198"/>
        <v>6.721601845909613E-3</v>
      </c>
    </row>
    <row r="6240" spans="12:32">
      <c r="L6240" s="165">
        <v>24.837599999999998</v>
      </c>
      <c r="M6240">
        <f t="shared" si="199"/>
        <v>6.7307866741511601E-3</v>
      </c>
      <c r="AE6240" s="166">
        <v>24.405999999999999</v>
      </c>
      <c r="AF6240">
        <f t="shared" si="198"/>
        <v>6.7218900704491026E-3</v>
      </c>
    </row>
    <row r="6241" spans="12:32">
      <c r="L6241" s="165">
        <v>34.172499999999999</v>
      </c>
      <c r="M6241">
        <f t="shared" si="199"/>
        <v>6.834061105116692E-3</v>
      </c>
      <c r="AE6241" s="165">
        <v>24.4114</v>
      </c>
      <c r="AF6241">
        <f t="shared" si="198"/>
        <v>6.7220035788476918E-3</v>
      </c>
    </row>
    <row r="6242" spans="12:32">
      <c r="L6242" s="165">
        <v>85.735100000000003</v>
      </c>
      <c r="M6242">
        <f t="shared" si="199"/>
        <v>4.6888891376837064E-3</v>
      </c>
      <c r="AE6242" s="166">
        <v>24.420100000000001</v>
      </c>
      <c r="AF6242">
        <f t="shared" si="198"/>
        <v>6.7221863365014645E-3</v>
      </c>
    </row>
    <row r="6243" spans="12:32">
      <c r="L6243" s="165">
        <v>28.244900000000001</v>
      </c>
      <c r="M6243">
        <f t="shared" si="199"/>
        <v>6.7883923160359533E-3</v>
      </c>
      <c r="AE6243" s="165">
        <v>24.421099999999999</v>
      </c>
      <c r="AF6243">
        <f t="shared" si="198"/>
        <v>6.7222073338771551E-3</v>
      </c>
    </row>
    <row r="6244" spans="12:32">
      <c r="L6244" s="165">
        <v>17.019500000000001</v>
      </c>
      <c r="M6244">
        <f t="shared" si="199"/>
        <v>6.5159827209291454E-3</v>
      </c>
      <c r="AE6244" s="166">
        <v>24.4313</v>
      </c>
      <c r="AF6244">
        <f t="shared" si="198"/>
        <v>6.7224213981481699E-3</v>
      </c>
    </row>
    <row r="6245" spans="12:32">
      <c r="L6245" s="165">
        <v>26.284500000000001</v>
      </c>
      <c r="M6245">
        <f t="shared" si="199"/>
        <v>6.7580014588319443E-3</v>
      </c>
      <c r="AE6245" s="165">
        <v>24.4345</v>
      </c>
      <c r="AF6245">
        <f t="shared" si="198"/>
        <v>6.7224885146661088E-3</v>
      </c>
    </row>
    <row r="6246" spans="12:32">
      <c r="L6246" s="165">
        <v>18.427499999999998</v>
      </c>
      <c r="M6246">
        <f t="shared" si="199"/>
        <v>6.5628424435566352E-3</v>
      </c>
      <c r="AE6246" s="165">
        <v>24.436</v>
      </c>
      <c r="AF6246">
        <f t="shared" si="198"/>
        <v>6.7225199688090405E-3</v>
      </c>
    </row>
    <row r="6247" spans="12:32">
      <c r="L6247" s="165"/>
      <c r="M6247">
        <f t="shared" si="199"/>
        <v>5.7065367181851909E-3</v>
      </c>
      <c r="AE6247" s="166">
        <v>24.436800000000002</v>
      </c>
      <c r="AF6247">
        <f t="shared" si="198"/>
        <v>6.7225367425967674E-3</v>
      </c>
    </row>
    <row r="6248" spans="12:32">
      <c r="L6248" s="165">
        <v>23.753799999999998</v>
      </c>
      <c r="M6248">
        <f t="shared" si="199"/>
        <v>6.7077726401527336E-3</v>
      </c>
      <c r="AE6248" s="165">
        <v>24.4451</v>
      </c>
      <c r="AF6248">
        <f t="shared" si="198"/>
        <v>6.7227106985942005E-3</v>
      </c>
    </row>
    <row r="6249" spans="12:32">
      <c r="L6249" s="165"/>
      <c r="M6249">
        <f t="shared" si="199"/>
        <v>5.7065367181851909E-3</v>
      </c>
      <c r="AE6249" s="178">
        <v>24.4453</v>
      </c>
      <c r="AF6249">
        <f t="shared" si="198"/>
        <v>6.7227148886832549E-3</v>
      </c>
    </row>
    <row r="6250" spans="12:32">
      <c r="L6250" s="165">
        <v>20.201599999999999</v>
      </c>
      <c r="M6250">
        <f t="shared" si="199"/>
        <v>6.6168820171874018E-3</v>
      </c>
      <c r="AE6250" s="165">
        <v>24.450399999999998</v>
      </c>
      <c r="AF6250">
        <f t="shared" si="198"/>
        <v>6.7228217101675701E-3</v>
      </c>
    </row>
    <row r="6251" spans="12:32">
      <c r="L6251" s="165">
        <v>20.946300000000001</v>
      </c>
      <c r="M6251">
        <f t="shared" si="199"/>
        <v>6.6378706043458118E-3</v>
      </c>
      <c r="AE6251" s="165">
        <v>24.451599999999999</v>
      </c>
      <c r="AF6251">
        <f t="shared" si="198"/>
        <v>6.7228468374220893E-3</v>
      </c>
    </row>
    <row r="6252" spans="12:32">
      <c r="L6252" s="165">
        <v>24.783899999999999</v>
      </c>
      <c r="M6252">
        <f t="shared" si="199"/>
        <v>6.7296991535259008E-3</v>
      </c>
      <c r="AE6252" s="165">
        <v>24.454699999999999</v>
      </c>
      <c r="AF6252">
        <f t="shared" si="198"/>
        <v>6.7229117367788261E-3</v>
      </c>
    </row>
    <row r="6253" spans="12:32">
      <c r="L6253" s="165">
        <v>31.177499999999998</v>
      </c>
      <c r="M6253">
        <f t="shared" si="199"/>
        <v>6.8197331407340188E-3</v>
      </c>
      <c r="AE6253" s="165">
        <v>24.461300000000001</v>
      </c>
      <c r="AF6253">
        <f t="shared" si="198"/>
        <v>6.7230498485226498E-3</v>
      </c>
    </row>
    <row r="6254" spans="12:32">
      <c r="L6254" s="165">
        <v>29.464500000000001</v>
      </c>
      <c r="M6254">
        <f t="shared" si="199"/>
        <v>6.8034943877412542E-3</v>
      </c>
      <c r="AE6254" s="166">
        <v>24.462800000000001</v>
      </c>
      <c r="AF6254">
        <f t="shared" si="198"/>
        <v>6.723081225962854E-3</v>
      </c>
    </row>
    <row r="6255" spans="12:32">
      <c r="L6255" s="165">
        <v>15.2621</v>
      </c>
      <c r="M6255">
        <f t="shared" si="199"/>
        <v>6.4526935635028388E-3</v>
      </c>
      <c r="AE6255" s="165">
        <v>24.4651</v>
      </c>
      <c r="AF6255">
        <f t="shared" si="198"/>
        <v>6.7231293296986022E-3</v>
      </c>
    </row>
    <row r="6256" spans="12:32">
      <c r="L6256" s="165">
        <v>17.648599999999998</v>
      </c>
      <c r="M6256">
        <f t="shared" si="199"/>
        <v>6.5373484447138778E-3</v>
      </c>
      <c r="AE6256" s="166">
        <v>24.47</v>
      </c>
      <c r="AF6256">
        <f t="shared" si="198"/>
        <v>6.7232317779072305E-3</v>
      </c>
    </row>
    <row r="6257" spans="12:32">
      <c r="L6257" s="165">
        <v>20.938600000000001</v>
      </c>
      <c r="M6257">
        <f t="shared" si="199"/>
        <v>6.6376587758430576E-3</v>
      </c>
      <c r="AE6257" s="165">
        <v>24.474299999999999</v>
      </c>
      <c r="AF6257">
        <f t="shared" si="198"/>
        <v>6.7233216436888331E-3</v>
      </c>
    </row>
    <row r="6258" spans="12:32">
      <c r="L6258" s="165">
        <v>18.459700000000002</v>
      </c>
      <c r="M6258">
        <f t="shared" si="199"/>
        <v>6.5638733523880844E-3</v>
      </c>
      <c r="AE6258" s="165">
        <v>24.477799999999998</v>
      </c>
      <c r="AF6258">
        <f t="shared" si="198"/>
        <v>6.7233947642043592E-3</v>
      </c>
    </row>
    <row r="6259" spans="12:32">
      <c r="L6259" s="165">
        <v>26.725000000000001</v>
      </c>
      <c r="M6259">
        <f t="shared" si="199"/>
        <v>6.7654831149859627E-3</v>
      </c>
      <c r="AE6259" s="165">
        <v>24.484000000000002</v>
      </c>
      <c r="AF6259">
        <f t="shared" si="198"/>
        <v>6.7235242345838539E-3</v>
      </c>
    </row>
    <row r="6260" spans="12:32">
      <c r="L6260" s="165">
        <v>79.973200000000006</v>
      </c>
      <c r="M6260">
        <f t="shared" si="199"/>
        <v>5.0836160271021721E-3</v>
      </c>
      <c r="AE6260" s="165">
        <v>24.490200000000002</v>
      </c>
      <c r="AF6260">
        <f t="shared" si="198"/>
        <v>6.7236536315940024E-3</v>
      </c>
    </row>
    <row r="6261" spans="12:32">
      <c r="L6261" s="165">
        <v>29.409400000000002</v>
      </c>
      <c r="M6261">
        <f t="shared" si="199"/>
        <v>6.8028754314342892E-3</v>
      </c>
      <c r="AE6261" s="165">
        <v>24.495699999999999</v>
      </c>
      <c r="AF6261">
        <f t="shared" si="198"/>
        <v>6.7237683578492908E-3</v>
      </c>
    </row>
    <row r="6262" spans="12:32">
      <c r="L6262" s="165">
        <v>28.320699999999999</v>
      </c>
      <c r="M6262">
        <f t="shared" si="199"/>
        <v>6.789416343868284E-3</v>
      </c>
      <c r="AE6262" s="165">
        <v>24.499300000000002</v>
      </c>
      <c r="AF6262">
        <f t="shared" si="198"/>
        <v>6.7238434201308678E-3</v>
      </c>
    </row>
    <row r="6263" spans="12:32">
      <c r="L6263" s="165">
        <v>188.15799999999999</v>
      </c>
      <c r="M6263">
        <f t="shared" si="199"/>
        <v>2.1920003704532459E-4</v>
      </c>
      <c r="AE6263" s="165">
        <v>24.5002</v>
      </c>
      <c r="AF6263">
        <f t="shared" si="198"/>
        <v>6.7238621818356712E-3</v>
      </c>
    </row>
    <row r="6264" spans="12:32">
      <c r="L6264" s="165">
        <v>14.2271</v>
      </c>
      <c r="M6264">
        <f t="shared" si="199"/>
        <v>6.4129874793742575E-3</v>
      </c>
      <c r="AE6264" s="165">
        <v>24.502300000000002</v>
      </c>
      <c r="AF6264">
        <f t="shared" si="198"/>
        <v>6.7239059531336142E-3</v>
      </c>
    </row>
    <row r="6265" spans="12:32">
      <c r="L6265" s="165">
        <v>24.835100000000001</v>
      </c>
      <c r="M6265">
        <f t="shared" si="199"/>
        <v>6.7307361672381437E-3</v>
      </c>
      <c r="AE6265" s="165">
        <v>24.505500000000001</v>
      </c>
      <c r="AF6265">
        <f t="shared" si="198"/>
        <v>6.723972636065877E-3</v>
      </c>
    </row>
    <row r="6266" spans="12:32">
      <c r="L6266" s="165">
        <v>30.531600000000001</v>
      </c>
      <c r="M6266">
        <f t="shared" si="199"/>
        <v>6.8142948971676573E-3</v>
      </c>
      <c r="AE6266" s="165">
        <v>24.507300000000001</v>
      </c>
      <c r="AF6266">
        <f t="shared" si="198"/>
        <v>6.724010136624531E-3</v>
      </c>
    </row>
    <row r="6267" spans="12:32">
      <c r="L6267" s="165">
        <v>14.138400000000001</v>
      </c>
      <c r="M6267">
        <f t="shared" si="199"/>
        <v>6.4095022785500685E-3</v>
      </c>
      <c r="AE6267" s="165">
        <v>24.5122</v>
      </c>
      <c r="AF6267">
        <f t="shared" si="198"/>
        <v>6.7241121901405456E-3</v>
      </c>
    </row>
    <row r="6268" spans="12:32">
      <c r="L6268" s="165">
        <v>25.559200000000001</v>
      </c>
      <c r="M6268">
        <f t="shared" si="199"/>
        <v>6.7448636018591608E-3</v>
      </c>
      <c r="AE6268" s="165">
        <v>24.520499999999998</v>
      </c>
      <c r="AF6268">
        <f t="shared" si="198"/>
        <v>6.7242849517141021E-3</v>
      </c>
    </row>
    <row r="6269" spans="12:32">
      <c r="L6269" s="165">
        <v>25.650600000000001</v>
      </c>
      <c r="M6269">
        <f t="shared" si="199"/>
        <v>6.7465751516426666E-3</v>
      </c>
      <c r="AE6269" s="165">
        <v>24.523700000000002</v>
      </c>
      <c r="AF6269">
        <f t="shared" si="198"/>
        <v>6.7243515234546511E-3</v>
      </c>
    </row>
    <row r="6270" spans="12:32">
      <c r="L6270" s="165">
        <v>17.417200000000001</v>
      </c>
      <c r="M6270">
        <f t="shared" si="199"/>
        <v>6.5295696082832266E-3</v>
      </c>
      <c r="AE6270" s="165">
        <v>24.526199999999999</v>
      </c>
      <c r="AF6270">
        <f t="shared" si="198"/>
        <v>6.7244035190225622E-3</v>
      </c>
    </row>
    <row r="6271" spans="12:32">
      <c r="L6271" s="165">
        <v>50.542099999999998</v>
      </c>
      <c r="M6271">
        <f t="shared" si="199"/>
        <v>6.5986723867064159E-3</v>
      </c>
      <c r="AE6271" s="165">
        <v>24.533899999999999</v>
      </c>
      <c r="AF6271">
        <f t="shared" si="198"/>
        <v>6.7245635903868829E-3</v>
      </c>
    </row>
    <row r="6272" spans="12:32">
      <c r="L6272" s="165">
        <v>20.8415</v>
      </c>
      <c r="M6272">
        <f t="shared" si="199"/>
        <v>6.6349782069511313E-3</v>
      </c>
      <c r="AE6272" s="165">
        <v>24.544699999999999</v>
      </c>
      <c r="AF6272">
        <f t="shared" si="198"/>
        <v>6.7247879152980902E-3</v>
      </c>
    </row>
    <row r="6273" spans="12:32">
      <c r="L6273" s="165">
        <v>14.3628</v>
      </c>
      <c r="M6273">
        <f t="shared" si="199"/>
        <v>6.4182943886825806E-3</v>
      </c>
      <c r="AE6273" s="165">
        <v>24.549499999999998</v>
      </c>
      <c r="AF6273">
        <f t="shared" si="198"/>
        <v>6.7248875437581008E-3</v>
      </c>
    </row>
    <row r="6274" spans="12:32">
      <c r="L6274" s="165">
        <v>24.914899999999999</v>
      </c>
      <c r="M6274">
        <f t="shared" si="199"/>
        <v>6.7323424401757479E-3</v>
      </c>
      <c r="AE6274" s="165">
        <v>24.549700000000001</v>
      </c>
      <c r="AF6274">
        <f t="shared" si="198"/>
        <v>6.7248916939890184E-3</v>
      </c>
    </row>
    <row r="6275" spans="12:32">
      <c r="L6275" s="165">
        <v>14.990399999999999</v>
      </c>
      <c r="M6275">
        <f t="shared" si="199"/>
        <v>6.4424425832000651E-3</v>
      </c>
      <c r="AE6275" s="165">
        <v>24.55</v>
      </c>
      <c r="AF6275">
        <f t="shared" si="198"/>
        <v>6.7248979191921552E-3</v>
      </c>
    </row>
    <row r="6276" spans="12:32">
      <c r="L6276" s="165">
        <v>23.374700000000001</v>
      </c>
      <c r="M6276">
        <f t="shared" si="199"/>
        <v>6.6991959251451834E-3</v>
      </c>
      <c r="AE6276" s="165">
        <v>24.561</v>
      </c>
      <c r="AF6276">
        <f t="shared" si="198"/>
        <v>6.7251260579382017E-3</v>
      </c>
    </row>
    <row r="6277" spans="12:32">
      <c r="L6277" s="165">
        <v>32.365499999999997</v>
      </c>
      <c r="M6277">
        <f t="shared" si="199"/>
        <v>6.8275635920060284E-3</v>
      </c>
      <c r="AE6277" s="178">
        <v>24.566500000000001</v>
      </c>
      <c r="AF6277">
        <f t="shared" ref="AF6277:AF6340" si="200">NORMDIST(AE6277,$N$9,$O$9,FALSE)</f>
        <v>6.7252400406434352E-3</v>
      </c>
    </row>
    <row r="6278" spans="12:32">
      <c r="L6278" s="165">
        <v>71.217200000000005</v>
      </c>
      <c r="M6278">
        <f t="shared" si="199"/>
        <v>5.6417527471316203E-3</v>
      </c>
      <c r="AE6278" s="178">
        <v>24.567399999999999</v>
      </c>
      <c r="AF6278">
        <f t="shared" si="200"/>
        <v>6.7252586868576381E-3</v>
      </c>
    </row>
    <row r="6279" spans="12:32">
      <c r="L6279" s="165">
        <v>17.924800000000001</v>
      </c>
      <c r="M6279">
        <f t="shared" si="199"/>
        <v>6.5465107289263543E-3</v>
      </c>
      <c r="AE6279" s="165">
        <v>24.5685</v>
      </c>
      <c r="AF6279">
        <f t="shared" si="200"/>
        <v>6.7252814745737948E-3</v>
      </c>
    </row>
    <row r="6280" spans="12:32">
      <c r="L6280" s="165">
        <v>28.8017</v>
      </c>
      <c r="M6280">
        <f t="shared" si="199"/>
        <v>6.7956509522408984E-3</v>
      </c>
      <c r="AE6280" s="165">
        <v>24.573699999999999</v>
      </c>
      <c r="AF6280">
        <f t="shared" si="200"/>
        <v>6.7253891670333811E-3</v>
      </c>
    </row>
    <row r="6281" spans="12:32">
      <c r="L6281" s="165">
        <v>20.8584</v>
      </c>
      <c r="M6281">
        <f t="shared" ref="M6281:M6344" si="201">NORMDIST(L6281,$N$9,$O$9,FALSE)</f>
        <v>6.6354459950014712E-3</v>
      </c>
      <c r="AE6281" s="165">
        <v>24.593699999999998</v>
      </c>
      <c r="AF6281">
        <f t="shared" si="200"/>
        <v>6.7258028873839687E-3</v>
      </c>
    </row>
    <row r="6282" spans="12:32">
      <c r="L6282" s="165">
        <v>17.8155</v>
      </c>
      <c r="M6282">
        <f t="shared" si="201"/>
        <v>6.5429009414208258E-3</v>
      </c>
      <c r="AE6282" s="165">
        <v>24.607800000000001</v>
      </c>
      <c r="AF6282">
        <f t="shared" si="200"/>
        <v>6.7260941009082567E-3</v>
      </c>
    </row>
    <row r="6283" spans="12:32">
      <c r="L6283" s="165">
        <v>16.802</v>
      </c>
      <c r="M6283">
        <f t="shared" si="201"/>
        <v>6.5084362775629061E-3</v>
      </c>
      <c r="AE6283" s="165">
        <v>24.611899999999999</v>
      </c>
      <c r="AF6283">
        <f t="shared" si="200"/>
        <v>6.726178708724332E-3</v>
      </c>
    </row>
    <row r="6284" spans="12:32">
      <c r="L6284" s="165">
        <v>17.395900000000001</v>
      </c>
      <c r="M6284">
        <f t="shared" si="201"/>
        <v>6.5288488868203553E-3</v>
      </c>
      <c r="AE6284" s="165">
        <v>24.6143</v>
      </c>
      <c r="AF6284">
        <f t="shared" si="200"/>
        <v>6.7262282203452177E-3</v>
      </c>
    </row>
    <row r="6285" spans="12:32">
      <c r="L6285" s="165">
        <v>24.270600000000002</v>
      </c>
      <c r="M6285">
        <f t="shared" si="201"/>
        <v>6.7190257798400068E-3</v>
      </c>
      <c r="AE6285" s="165">
        <v>24.622</v>
      </c>
      <c r="AF6285">
        <f t="shared" si="200"/>
        <v>6.7263869958173721E-3</v>
      </c>
    </row>
    <row r="6286" spans="12:32">
      <c r="L6286" s="165">
        <v>16.622599999999998</v>
      </c>
      <c r="M6286">
        <f t="shared" si="201"/>
        <v>6.5021503936572647E-3</v>
      </c>
      <c r="AE6286" s="165">
        <v>24.6265</v>
      </c>
      <c r="AF6286">
        <f t="shared" si="200"/>
        <v>6.7264797342167582E-3</v>
      </c>
    </row>
    <row r="6287" spans="12:32">
      <c r="L6287" s="165">
        <v>20.718699999999998</v>
      </c>
      <c r="M6287">
        <f t="shared" si="201"/>
        <v>6.6315634256422654E-3</v>
      </c>
      <c r="AE6287" s="178">
        <v>24.6309</v>
      </c>
      <c r="AF6287">
        <f t="shared" si="200"/>
        <v>6.7265703743406352E-3</v>
      </c>
    </row>
    <row r="6288" spans="12:32">
      <c r="L6288" s="165">
        <v>67.215699999999998</v>
      </c>
      <c r="M6288">
        <f t="shared" si="201"/>
        <v>5.8726705821037931E-3</v>
      </c>
      <c r="AE6288" s="178">
        <v>24.639399999999998</v>
      </c>
      <c r="AF6288">
        <f t="shared" si="200"/>
        <v>6.7267453697901934E-3</v>
      </c>
    </row>
    <row r="6289" spans="12:32">
      <c r="L6289" s="165">
        <v>138.124</v>
      </c>
      <c r="M6289">
        <f t="shared" si="201"/>
        <v>1.4379129483237025E-3</v>
      </c>
      <c r="AE6289" s="165">
        <v>24.646100000000001</v>
      </c>
      <c r="AF6289">
        <f t="shared" si="200"/>
        <v>6.7268832100479533E-3</v>
      </c>
    </row>
    <row r="6290" spans="12:32">
      <c r="L6290" s="165">
        <v>31.840499999999999</v>
      </c>
      <c r="M6290">
        <f t="shared" si="201"/>
        <v>6.8244506657169903E-3</v>
      </c>
      <c r="AE6290" s="165">
        <v>24.646999999999998</v>
      </c>
      <c r="AF6290">
        <f t="shared" si="200"/>
        <v>6.7269017193659283E-3</v>
      </c>
    </row>
    <row r="6291" spans="12:32">
      <c r="L6291" s="165">
        <v>28.768799999999999</v>
      </c>
      <c r="M6291">
        <f t="shared" si="201"/>
        <v>6.7952390301123655E-3</v>
      </c>
      <c r="AE6291" s="165">
        <v>24.647300000000001</v>
      </c>
      <c r="AF6291">
        <f t="shared" si="200"/>
        <v>6.7269078887944953E-3</v>
      </c>
    </row>
    <row r="6292" spans="12:32">
      <c r="L6292" s="165">
        <v>25.729099999999999</v>
      </c>
      <c r="M6292">
        <f t="shared" si="201"/>
        <v>6.7480322752823544E-3</v>
      </c>
      <c r="AE6292" s="165">
        <v>24.6493</v>
      </c>
      <c r="AF6292">
        <f t="shared" si="200"/>
        <v>6.7269490139215361E-3</v>
      </c>
    </row>
    <row r="6293" spans="12:32">
      <c r="L6293" s="165">
        <v>27.5945</v>
      </c>
      <c r="M6293">
        <f t="shared" si="201"/>
        <v>6.7791420847072188E-3</v>
      </c>
      <c r="AE6293" s="165">
        <v>24.656500000000001</v>
      </c>
      <c r="AF6293">
        <f t="shared" si="200"/>
        <v>6.7270970010638378E-3</v>
      </c>
    </row>
    <row r="6294" spans="12:32">
      <c r="L6294" s="165">
        <v>29.5578</v>
      </c>
      <c r="M6294">
        <f t="shared" si="201"/>
        <v>6.8045287587195471E-3</v>
      </c>
      <c r="AE6294" s="165">
        <v>24.662500000000001</v>
      </c>
      <c r="AF6294">
        <f t="shared" si="200"/>
        <v>6.7272202479760597E-3</v>
      </c>
    </row>
    <row r="6295" spans="12:32">
      <c r="L6295" s="165">
        <v>34.605800000000002</v>
      </c>
      <c r="M6295">
        <f t="shared" si="201"/>
        <v>6.8346463042497831E-3</v>
      </c>
      <c r="AE6295" s="165">
        <v>24.665400000000002</v>
      </c>
      <c r="AF6295">
        <f t="shared" si="200"/>
        <v>6.7272797926442481E-3</v>
      </c>
    </row>
    <row r="6296" spans="12:32">
      <c r="L6296" s="165">
        <v>33.874099999999999</v>
      </c>
      <c r="M6296">
        <f t="shared" si="201"/>
        <v>6.8334391550744786E-3</v>
      </c>
      <c r="AE6296" s="178">
        <v>24.666699999999999</v>
      </c>
      <c r="AF6296">
        <f t="shared" si="200"/>
        <v>6.7273064798621333E-3</v>
      </c>
    </row>
    <row r="6297" spans="12:32">
      <c r="L6297" s="165">
        <v>30.359500000000001</v>
      </c>
      <c r="M6297">
        <f t="shared" si="201"/>
        <v>6.8127058534848918E-3</v>
      </c>
      <c r="AE6297" s="165">
        <v>24.679099999999998</v>
      </c>
      <c r="AF6297">
        <f t="shared" si="200"/>
        <v>6.7275608724554408E-3</v>
      </c>
    </row>
    <row r="6298" spans="12:32">
      <c r="L6298" s="165">
        <v>34.845599999999997</v>
      </c>
      <c r="M6298">
        <f t="shared" si="201"/>
        <v>6.8348082827203692E-3</v>
      </c>
      <c r="AE6298" s="165">
        <v>24.680800000000001</v>
      </c>
      <c r="AF6298">
        <f t="shared" si="200"/>
        <v>6.7275957259425503E-3</v>
      </c>
    </row>
    <row r="6299" spans="12:32">
      <c r="L6299" s="165">
        <v>39.6357</v>
      </c>
      <c r="M6299">
        <f t="shared" si="201"/>
        <v>6.8139080321018087E-3</v>
      </c>
      <c r="AE6299" s="165">
        <v>24.692799999999998</v>
      </c>
      <c r="AF6299">
        <f t="shared" si="200"/>
        <v>6.7278415933680466E-3</v>
      </c>
    </row>
    <row r="6300" spans="12:32">
      <c r="L6300" s="165">
        <v>40.244</v>
      </c>
      <c r="M6300">
        <f t="shared" si="201"/>
        <v>6.8079766488173092E-3</v>
      </c>
      <c r="AE6300" s="165">
        <v>24.6938</v>
      </c>
      <c r="AF6300">
        <f t="shared" si="200"/>
        <v>6.7278620698897834E-3</v>
      </c>
    </row>
    <row r="6301" spans="12:32">
      <c r="L6301" s="165">
        <v>136.68100000000001</v>
      </c>
      <c r="M6301">
        <f t="shared" si="201"/>
        <v>1.5016115324268206E-3</v>
      </c>
      <c r="AE6301" s="166">
        <v>24.7042</v>
      </c>
      <c r="AF6301">
        <f t="shared" si="200"/>
        <v>6.7280749123424678E-3</v>
      </c>
    </row>
    <row r="6302" spans="12:32">
      <c r="L6302" s="165">
        <v>21.442900000000002</v>
      </c>
      <c r="M6302">
        <f t="shared" si="201"/>
        <v>6.6513019877224933E-3</v>
      </c>
      <c r="AE6302" s="166">
        <v>24.704899999999999</v>
      </c>
      <c r="AF6302">
        <f t="shared" si="200"/>
        <v>6.7280892308464162E-3</v>
      </c>
    </row>
    <row r="6303" spans="12:32">
      <c r="L6303" s="165"/>
      <c r="M6303">
        <f t="shared" si="201"/>
        <v>5.7065367181851909E-3</v>
      </c>
      <c r="AE6303" s="178">
        <v>24.710899999999999</v>
      </c>
      <c r="AF6303">
        <f t="shared" si="200"/>
        <v>6.7282119224353924E-3</v>
      </c>
    </row>
    <row r="6304" spans="12:32">
      <c r="L6304" s="165"/>
      <c r="M6304">
        <f t="shared" si="201"/>
        <v>5.7065367181851909E-3</v>
      </c>
      <c r="AE6304" s="165">
        <v>24.7257</v>
      </c>
      <c r="AF6304">
        <f t="shared" si="200"/>
        <v>6.7285142672688474E-3</v>
      </c>
    </row>
    <row r="6305" spans="12:32">
      <c r="L6305" s="165"/>
      <c r="M6305">
        <f t="shared" si="201"/>
        <v>5.7065367181851909E-3</v>
      </c>
      <c r="AE6305" s="165">
        <v>24.727399999999999</v>
      </c>
      <c r="AF6305">
        <f t="shared" si="200"/>
        <v>6.7285489692382842E-3</v>
      </c>
    </row>
    <row r="6306" spans="12:32">
      <c r="L6306" s="165"/>
      <c r="M6306">
        <f t="shared" si="201"/>
        <v>5.7065367181851909E-3</v>
      </c>
      <c r="AE6306" s="165">
        <v>24.733499999999999</v>
      </c>
      <c r="AF6306">
        <f t="shared" si="200"/>
        <v>6.7286734425577388E-3</v>
      </c>
    </row>
    <row r="6307" spans="12:32">
      <c r="L6307" s="165"/>
      <c r="M6307">
        <f t="shared" si="201"/>
        <v>5.7065367181851909E-3</v>
      </c>
      <c r="AE6307" s="165">
        <v>24.738</v>
      </c>
      <c r="AF6307">
        <f t="shared" si="200"/>
        <v>6.728765221509083E-3</v>
      </c>
    </row>
    <row r="6308" spans="12:32">
      <c r="L6308" s="165"/>
      <c r="M6308">
        <f t="shared" si="201"/>
        <v>5.7065367181851909E-3</v>
      </c>
      <c r="AE6308" s="165">
        <v>24.738600000000002</v>
      </c>
      <c r="AF6308">
        <f t="shared" si="200"/>
        <v>6.7287774557753775E-3</v>
      </c>
    </row>
    <row r="6309" spans="12:32">
      <c r="L6309" s="165"/>
      <c r="M6309">
        <f t="shared" si="201"/>
        <v>5.7065367181851909E-3</v>
      </c>
      <c r="AE6309" s="165">
        <v>24.748899999999999</v>
      </c>
      <c r="AF6309">
        <f t="shared" si="200"/>
        <v>6.7289873699433551E-3</v>
      </c>
    </row>
    <row r="6310" spans="12:32">
      <c r="L6310" s="165"/>
      <c r="M6310">
        <f t="shared" si="201"/>
        <v>5.7065367181851909E-3</v>
      </c>
      <c r="AE6310" s="165">
        <v>24.7576</v>
      </c>
      <c r="AF6310">
        <f t="shared" si="200"/>
        <v>6.7291645179409429E-3</v>
      </c>
    </row>
    <row r="6311" spans="12:32">
      <c r="L6311" s="165"/>
      <c r="M6311">
        <f t="shared" si="201"/>
        <v>5.7065367181851909E-3</v>
      </c>
      <c r="AE6311" s="165">
        <v>24.762799999999999</v>
      </c>
      <c r="AF6311">
        <f t="shared" si="200"/>
        <v>6.7292703303464887E-3</v>
      </c>
    </row>
    <row r="6312" spans="12:32">
      <c r="L6312" s="165"/>
      <c r="M6312">
        <f t="shared" si="201"/>
        <v>5.7065367181851909E-3</v>
      </c>
      <c r="AE6312" s="165">
        <v>24.764700000000001</v>
      </c>
      <c r="AF6312">
        <f t="shared" si="200"/>
        <v>6.7293089796639687E-3</v>
      </c>
    </row>
    <row r="6313" spans="12:32">
      <c r="L6313" s="165"/>
      <c r="M6313">
        <f t="shared" si="201"/>
        <v>5.7065367181851909E-3</v>
      </c>
      <c r="AE6313" s="178">
        <v>24.769300000000001</v>
      </c>
      <c r="AF6313">
        <f t="shared" si="200"/>
        <v>6.7294025230855356E-3</v>
      </c>
    </row>
    <row r="6314" spans="12:32">
      <c r="L6314" s="165"/>
      <c r="M6314">
        <f t="shared" si="201"/>
        <v>5.7065367181851909E-3</v>
      </c>
      <c r="AE6314" s="166">
        <v>24.770700000000001</v>
      </c>
      <c r="AF6314">
        <f t="shared" si="200"/>
        <v>6.729430984784685E-3</v>
      </c>
    </row>
    <row r="6315" spans="12:32">
      <c r="L6315" s="165"/>
      <c r="M6315">
        <f t="shared" si="201"/>
        <v>5.7065367181851909E-3</v>
      </c>
      <c r="AE6315" s="165">
        <v>24.772600000000001</v>
      </c>
      <c r="AF6315">
        <f t="shared" si="200"/>
        <v>6.7294696053765589E-3</v>
      </c>
    </row>
    <row r="6316" spans="12:32">
      <c r="L6316" s="165"/>
      <c r="M6316">
        <f t="shared" si="201"/>
        <v>5.7065367181851909E-3</v>
      </c>
      <c r="AE6316" s="166">
        <v>24.773700000000002</v>
      </c>
      <c r="AF6316">
        <f t="shared" si="200"/>
        <v>6.7294919615087448E-3</v>
      </c>
    </row>
    <row r="6317" spans="12:32">
      <c r="L6317" s="165"/>
      <c r="M6317">
        <f t="shared" si="201"/>
        <v>5.7065367181851909E-3</v>
      </c>
      <c r="AE6317" s="165">
        <v>24.783899999999999</v>
      </c>
      <c r="AF6317">
        <f t="shared" si="200"/>
        <v>6.7296991535259008E-3</v>
      </c>
    </row>
    <row r="6318" spans="12:32">
      <c r="L6318" s="165">
        <v>19.298300000000001</v>
      </c>
      <c r="M6318">
        <f t="shared" si="201"/>
        <v>6.5900725960294114E-3</v>
      </c>
      <c r="AE6318" s="165">
        <v>24.787800000000001</v>
      </c>
      <c r="AF6318">
        <f t="shared" si="200"/>
        <v>6.7297783213772291E-3</v>
      </c>
    </row>
    <row r="6319" spans="12:32">
      <c r="L6319" s="165">
        <v>28.7547</v>
      </c>
      <c r="M6319">
        <f t="shared" si="201"/>
        <v>6.795061838826482E-3</v>
      </c>
      <c r="AE6319" s="165">
        <v>24.790500000000002</v>
      </c>
      <c r="AF6319">
        <f t="shared" si="200"/>
        <v>6.729833112834936E-3</v>
      </c>
    </row>
    <row r="6320" spans="12:32">
      <c r="L6320" s="165">
        <v>5.4140600000000001</v>
      </c>
      <c r="M6320">
        <f t="shared" si="201"/>
        <v>6.0076248047907354E-3</v>
      </c>
      <c r="AE6320" s="166">
        <v>24.793399999999998</v>
      </c>
      <c r="AF6320">
        <f t="shared" si="200"/>
        <v>6.7298919473760873E-3</v>
      </c>
    </row>
    <row r="6321" spans="12:32">
      <c r="L6321" s="165">
        <v>16.709399999999999</v>
      </c>
      <c r="M6321">
        <f t="shared" si="201"/>
        <v>6.5051986395019959E-3</v>
      </c>
      <c r="AE6321" s="165">
        <v>24.798100000000002</v>
      </c>
      <c r="AF6321">
        <f t="shared" si="200"/>
        <v>6.7299872657201505E-3</v>
      </c>
    </row>
    <row r="6322" spans="12:32">
      <c r="L6322" s="165">
        <v>53.137999999999998</v>
      </c>
      <c r="M6322">
        <f t="shared" si="201"/>
        <v>6.5148536540342635E-3</v>
      </c>
      <c r="AE6322" s="165">
        <v>24.7987</v>
      </c>
      <c r="AF6322">
        <f t="shared" si="200"/>
        <v>6.7299994309756896E-3</v>
      </c>
    </row>
    <row r="6323" spans="12:32">
      <c r="L6323" s="165">
        <v>4.5446499999999999</v>
      </c>
      <c r="M6323">
        <f t="shared" si="201"/>
        <v>5.9616815380742075E-3</v>
      </c>
      <c r="AE6323" s="178">
        <v>24.8004</v>
      </c>
      <c r="AF6323">
        <f t="shared" si="200"/>
        <v>6.730033895457223E-3</v>
      </c>
    </row>
    <row r="6324" spans="12:32">
      <c r="L6324" s="165">
        <v>42.775300000000001</v>
      </c>
      <c r="M6324">
        <f t="shared" si="201"/>
        <v>6.775442857529723E-3</v>
      </c>
      <c r="AE6324" s="165">
        <v>24.803799999999999</v>
      </c>
      <c r="AF6324">
        <f t="shared" si="200"/>
        <v>6.7301028078228494E-3</v>
      </c>
    </row>
    <row r="6325" spans="12:32">
      <c r="L6325" s="165">
        <v>28.055900000000001</v>
      </c>
      <c r="M6325">
        <f t="shared" si="201"/>
        <v>6.7857898324658666E-3</v>
      </c>
      <c r="AE6325" s="178">
        <v>24.808599999999998</v>
      </c>
      <c r="AF6325">
        <f t="shared" si="200"/>
        <v>6.7302000581928242E-3</v>
      </c>
    </row>
    <row r="6326" spans="12:32">
      <c r="L6326" s="165">
        <v>25.704599999999999</v>
      </c>
      <c r="M6326">
        <f t="shared" si="201"/>
        <v>6.7475787805659189E-3</v>
      </c>
      <c r="AE6326" s="165">
        <v>24.813500000000001</v>
      </c>
      <c r="AF6326">
        <f t="shared" si="200"/>
        <v>6.7302992891143543E-3</v>
      </c>
    </row>
    <row r="6327" spans="12:32">
      <c r="L6327" s="165">
        <v>38.514000000000003</v>
      </c>
      <c r="M6327">
        <f t="shared" si="201"/>
        <v>6.8229156013621265E-3</v>
      </c>
      <c r="AE6327" s="178">
        <v>24.818100000000001</v>
      </c>
      <c r="AF6327">
        <f t="shared" si="200"/>
        <v>6.7303924028399307E-3</v>
      </c>
    </row>
    <row r="6328" spans="12:32">
      <c r="L6328" s="165">
        <v>31.235900000000001</v>
      </c>
      <c r="M6328">
        <f t="shared" si="201"/>
        <v>6.820183891849547E-3</v>
      </c>
      <c r="AE6328" s="165">
        <v>24.818999999999999</v>
      </c>
      <c r="AF6328">
        <f t="shared" si="200"/>
        <v>6.7304106160040421E-3</v>
      </c>
    </row>
    <row r="6329" spans="12:32">
      <c r="L6329" s="165">
        <v>13.47</v>
      </c>
      <c r="M6329">
        <f t="shared" si="201"/>
        <v>6.3828262896442984E-3</v>
      </c>
      <c r="AE6329" s="165">
        <v>24.8203</v>
      </c>
      <c r="AF6329">
        <f t="shared" si="200"/>
        <v>6.7304369211697744E-3</v>
      </c>
    </row>
    <row r="6330" spans="12:32">
      <c r="L6330" s="165">
        <v>18.906700000000001</v>
      </c>
      <c r="M6330">
        <f t="shared" si="201"/>
        <v>6.5779943630285519E-3</v>
      </c>
      <c r="AE6330" s="166">
        <v>24.8233</v>
      </c>
      <c r="AF6330">
        <f t="shared" si="200"/>
        <v>6.730497613048547E-3</v>
      </c>
    </row>
    <row r="6331" spans="12:32">
      <c r="L6331" s="165">
        <v>27.2575</v>
      </c>
      <c r="M6331">
        <f t="shared" si="201"/>
        <v>6.774023285926958E-3</v>
      </c>
      <c r="AE6331" s="165">
        <v>24.831700000000001</v>
      </c>
      <c r="AF6331">
        <f t="shared" si="200"/>
        <v>6.730667458629493E-3</v>
      </c>
    </row>
    <row r="6332" spans="12:32">
      <c r="L6332" s="165">
        <v>23.979900000000001</v>
      </c>
      <c r="M6332">
        <f t="shared" si="201"/>
        <v>6.7127583198239565E-3</v>
      </c>
      <c r="AE6332" s="165">
        <v>24.833300000000001</v>
      </c>
      <c r="AF6332">
        <f t="shared" si="200"/>
        <v>6.7306997948498783E-3</v>
      </c>
    </row>
    <row r="6333" spans="12:32">
      <c r="L6333" s="165">
        <v>33.552799999999998</v>
      </c>
      <c r="M6333">
        <f t="shared" si="201"/>
        <v>6.8325698781806256E-3</v>
      </c>
      <c r="AE6333" s="165">
        <v>24.834900000000001</v>
      </c>
      <c r="AF6333">
        <f t="shared" si="200"/>
        <v>6.7307321261680601E-3</v>
      </c>
    </row>
    <row r="6334" spans="12:32">
      <c r="L6334" s="165">
        <v>18.558800000000002</v>
      </c>
      <c r="M6334">
        <f t="shared" si="201"/>
        <v>6.567034594067404E-3</v>
      </c>
      <c r="AE6334" s="165">
        <v>24.835100000000001</v>
      </c>
      <c r="AF6334">
        <f t="shared" si="200"/>
        <v>6.7307361672381437E-3</v>
      </c>
    </row>
    <row r="6335" spans="12:32">
      <c r="L6335" s="165">
        <v>21.4438</v>
      </c>
      <c r="M6335">
        <f t="shared" si="201"/>
        <v>6.6513259173223253E-3</v>
      </c>
      <c r="AE6335" s="165">
        <v>24.837599999999998</v>
      </c>
      <c r="AF6335">
        <f t="shared" si="200"/>
        <v>6.7307866741511601E-3</v>
      </c>
    </row>
    <row r="6336" spans="12:32">
      <c r="L6336" s="165">
        <v>19.851199999999999</v>
      </c>
      <c r="M6336">
        <f t="shared" si="201"/>
        <v>6.6066572672731708E-3</v>
      </c>
      <c r="AE6336" s="166">
        <v>24.837800000000001</v>
      </c>
      <c r="AF6336">
        <f t="shared" si="200"/>
        <v>6.730790714187156E-3</v>
      </c>
    </row>
    <row r="6337" spans="12:32">
      <c r="L6337" s="165">
        <v>17.3034</v>
      </c>
      <c r="M6337">
        <f t="shared" si="201"/>
        <v>6.5257098345149625E-3</v>
      </c>
      <c r="AE6337" s="166">
        <v>24.8414</v>
      </c>
      <c r="AF6337">
        <f t="shared" si="200"/>
        <v>6.7308634217363135E-3</v>
      </c>
    </row>
    <row r="6338" spans="12:32">
      <c r="L6338" s="165">
        <v>15.481</v>
      </c>
      <c r="M6338">
        <f t="shared" si="201"/>
        <v>6.4608624835992686E-3</v>
      </c>
      <c r="AE6338" s="166">
        <v>24.842500000000001</v>
      </c>
      <c r="AF6338">
        <f t="shared" si="200"/>
        <v>6.7308856329814822E-3</v>
      </c>
    </row>
    <row r="6339" spans="12:32">
      <c r="L6339" s="165">
        <v>31.922499999999999</v>
      </c>
      <c r="M6339">
        <f t="shared" si="201"/>
        <v>6.8249731669077652E-3</v>
      </c>
      <c r="AE6339" s="166">
        <v>24.844999999999999</v>
      </c>
      <c r="AF6339">
        <f t="shared" si="200"/>
        <v>6.7309361044662168E-3</v>
      </c>
    </row>
    <row r="6340" spans="12:32">
      <c r="L6340" s="165">
        <v>29.988</v>
      </c>
      <c r="M6340">
        <f t="shared" si="201"/>
        <v>6.8090751519491333E-3</v>
      </c>
      <c r="AE6340" s="165">
        <v>24.848299999999998</v>
      </c>
      <c r="AF6340">
        <f t="shared" si="200"/>
        <v>6.7310027084982347E-3</v>
      </c>
    </row>
    <row r="6341" spans="12:32">
      <c r="L6341" s="165">
        <v>21.371300000000002</v>
      </c>
      <c r="M6341">
        <f t="shared" si="201"/>
        <v>6.6493934652269906E-3</v>
      </c>
      <c r="AE6341" s="165">
        <v>24.850300000000001</v>
      </c>
      <c r="AF6341">
        <f t="shared" ref="AF6341:AF6404" si="202">NORMDIST(AE6341,$N$9,$O$9,FALSE)</f>
        <v>6.731043064427792E-3</v>
      </c>
    </row>
    <row r="6342" spans="12:32">
      <c r="L6342" s="165">
        <v>14.703799999999999</v>
      </c>
      <c r="M6342">
        <f t="shared" si="201"/>
        <v>6.4314960566826413E-3</v>
      </c>
      <c r="AE6342" s="165">
        <v>24.8612</v>
      </c>
      <c r="AF6342">
        <f t="shared" si="202"/>
        <v>6.7312628695904847E-3</v>
      </c>
    </row>
    <row r="6343" spans="12:32">
      <c r="L6343" s="165">
        <v>14.1996</v>
      </c>
      <c r="M6343">
        <f t="shared" si="201"/>
        <v>6.4119083303236053E-3</v>
      </c>
      <c r="AE6343" s="165">
        <v>24.863800000000001</v>
      </c>
      <c r="AF6343">
        <f t="shared" si="202"/>
        <v>6.7313152665650858E-3</v>
      </c>
    </row>
    <row r="6344" spans="12:32">
      <c r="L6344" s="165">
        <v>14.9453</v>
      </c>
      <c r="M6344">
        <f t="shared" si="201"/>
        <v>6.440729074772584E-3</v>
      </c>
      <c r="AE6344" s="204">
        <v>24.868500000000001</v>
      </c>
      <c r="AF6344">
        <f t="shared" si="202"/>
        <v>6.7314099513130932E-3</v>
      </c>
    </row>
    <row r="6345" spans="12:32">
      <c r="L6345" s="165">
        <v>35.967500000000001</v>
      </c>
      <c r="M6345">
        <f t="shared" ref="M6345:M6408" si="203">NORMDIST(L6345,$N$9,$O$9,FALSE)</f>
        <v>6.8340337548942606E-3</v>
      </c>
      <c r="AE6345" s="165">
        <v>24.873699999999999</v>
      </c>
      <c r="AF6345">
        <f t="shared" si="202"/>
        <v>6.7315146596004976E-3</v>
      </c>
    </row>
    <row r="6346" spans="12:32">
      <c r="L6346" s="165">
        <v>38.177199999999999</v>
      </c>
      <c r="M6346">
        <f t="shared" si="203"/>
        <v>6.8251304696026081E-3</v>
      </c>
      <c r="AE6346" s="165">
        <v>24.873699999999999</v>
      </c>
      <c r="AF6346">
        <f t="shared" si="202"/>
        <v>6.7315146596004976E-3</v>
      </c>
    </row>
    <row r="6347" spans="12:32">
      <c r="L6347" s="165">
        <v>194.85900000000001</v>
      </c>
      <c r="M6347">
        <f t="shared" si="203"/>
        <v>1.611400436027467E-4</v>
      </c>
      <c r="AE6347" s="165">
        <v>24.8748</v>
      </c>
      <c r="AF6347">
        <f t="shared" si="202"/>
        <v>6.7315368027929369E-3</v>
      </c>
    </row>
    <row r="6348" spans="12:32">
      <c r="L6348" s="165">
        <v>10.2646</v>
      </c>
      <c r="M6348">
        <f t="shared" si="203"/>
        <v>6.2450419361717449E-3</v>
      </c>
      <c r="AE6348" s="165">
        <v>24.881799999999998</v>
      </c>
      <c r="AF6348">
        <f t="shared" si="202"/>
        <v>6.731677659707818E-3</v>
      </c>
    </row>
    <row r="6349" spans="12:32">
      <c r="L6349" s="165">
        <v>21.9419</v>
      </c>
      <c r="M6349">
        <f t="shared" si="203"/>
        <v>6.664339735852281E-3</v>
      </c>
      <c r="AE6349" s="165">
        <v>24.8828</v>
      </c>
      <c r="AF6349">
        <f t="shared" si="202"/>
        <v>6.731697774461266E-3</v>
      </c>
    </row>
    <row r="6350" spans="12:32">
      <c r="L6350" s="165">
        <v>27.1052</v>
      </c>
      <c r="M6350">
        <f t="shared" si="203"/>
        <v>6.7716371623582662E-3</v>
      </c>
      <c r="AE6350" s="165">
        <v>24.8886</v>
      </c>
      <c r="AF6350">
        <f t="shared" si="202"/>
        <v>6.731814402251274E-3</v>
      </c>
    </row>
    <row r="6351" spans="12:32">
      <c r="L6351" s="165">
        <v>36.926499999999997</v>
      </c>
      <c r="M6351">
        <f t="shared" si="203"/>
        <v>6.8313707456343284E-3</v>
      </c>
      <c r="AE6351" s="165">
        <v>24.8902</v>
      </c>
      <c r="AF6351">
        <f t="shared" si="202"/>
        <v>6.7318465640927722E-3</v>
      </c>
    </row>
    <row r="6352" spans="12:32">
      <c r="L6352" s="165">
        <v>15.104900000000001</v>
      </c>
      <c r="M6352">
        <f t="shared" si="203"/>
        <v>6.4467776012505302E-3</v>
      </c>
      <c r="AE6352" s="165">
        <v>24.8947</v>
      </c>
      <c r="AF6352">
        <f t="shared" si="202"/>
        <v>6.7319369929757095E-3</v>
      </c>
    </row>
    <row r="6353" spans="12:32">
      <c r="L6353" s="165">
        <v>10.7117</v>
      </c>
      <c r="M6353">
        <f t="shared" si="203"/>
        <v>6.2652144204521495E-3</v>
      </c>
      <c r="AE6353" s="165">
        <v>24.8948</v>
      </c>
      <c r="AF6353">
        <f t="shared" si="202"/>
        <v>6.731939002065767E-3</v>
      </c>
    </row>
    <row r="6354" spans="12:32">
      <c r="L6354" s="165">
        <v>21.908200000000001</v>
      </c>
      <c r="M6354">
        <f t="shared" si="203"/>
        <v>6.6634737610581996E-3</v>
      </c>
      <c r="AE6354" s="166">
        <v>24.895600000000002</v>
      </c>
      <c r="AF6354">
        <f t="shared" si="202"/>
        <v>6.7319550740964629E-3</v>
      </c>
    </row>
    <row r="6355" spans="12:32">
      <c r="L6355" s="165">
        <v>24.078299999999999</v>
      </c>
      <c r="M6355">
        <f t="shared" si="203"/>
        <v>6.7148978057402957E-3</v>
      </c>
      <c r="AE6355" s="165">
        <v>24.897400000000001</v>
      </c>
      <c r="AF6355">
        <f t="shared" si="202"/>
        <v>6.7319912316820361E-3</v>
      </c>
    </row>
    <row r="6356" spans="12:32">
      <c r="L6356" s="165">
        <v>13.725099999999999</v>
      </c>
      <c r="M6356">
        <f t="shared" si="203"/>
        <v>6.3930931820341975E-3</v>
      </c>
      <c r="AE6356" s="178">
        <v>24.9102</v>
      </c>
      <c r="AF6356">
        <f t="shared" si="202"/>
        <v>6.7322481732489366E-3</v>
      </c>
    </row>
    <row r="6357" spans="12:32">
      <c r="L6357" s="165">
        <v>20.020900000000001</v>
      </c>
      <c r="M6357">
        <f t="shared" si="203"/>
        <v>6.6116369312338458E-3</v>
      </c>
      <c r="AE6357" s="165">
        <v>24.912800000000001</v>
      </c>
      <c r="AF6357">
        <f t="shared" si="202"/>
        <v>6.7323003261421186E-3</v>
      </c>
    </row>
    <row r="6358" spans="12:32">
      <c r="L6358" s="165">
        <v>19.133400000000002</v>
      </c>
      <c r="M6358">
        <f t="shared" si="203"/>
        <v>6.5850199638315485E-3</v>
      </c>
      <c r="AE6358" s="165">
        <v>24.914899999999999</v>
      </c>
      <c r="AF6358">
        <f t="shared" si="202"/>
        <v>6.7323424401757479E-3</v>
      </c>
    </row>
    <row r="6359" spans="12:32">
      <c r="L6359" s="165">
        <v>90.048299999999998</v>
      </c>
      <c r="M6359">
        <f t="shared" si="203"/>
        <v>4.3855415846200604E-3</v>
      </c>
      <c r="AE6359" s="165">
        <v>24.9175</v>
      </c>
      <c r="AF6359">
        <f t="shared" si="202"/>
        <v>6.7323945696512923E-3</v>
      </c>
    </row>
    <row r="6360" spans="12:32">
      <c r="L6360" s="165">
        <v>49.051099999999998</v>
      </c>
      <c r="M6360">
        <f t="shared" si="203"/>
        <v>6.6413598314886057E-3</v>
      </c>
      <c r="AE6360" s="166">
        <v>24.918399999999998</v>
      </c>
      <c r="AF6360">
        <f t="shared" si="202"/>
        <v>6.7324126114514365E-3</v>
      </c>
    </row>
    <row r="6361" spans="12:32">
      <c r="L6361" s="165">
        <v>21.148900000000001</v>
      </c>
      <c r="M6361">
        <f t="shared" si="203"/>
        <v>6.6434050582750964E-3</v>
      </c>
      <c r="AE6361" s="165">
        <v>24.928699999999999</v>
      </c>
      <c r="AF6361">
        <f t="shared" si="202"/>
        <v>6.7326189792887943E-3</v>
      </c>
    </row>
    <row r="6362" spans="12:32">
      <c r="L6362" s="165">
        <v>19.015999999999998</v>
      </c>
      <c r="M6362">
        <f t="shared" si="203"/>
        <v>6.5813931087552882E-3</v>
      </c>
      <c r="AE6362" s="166">
        <v>24.933199999999999</v>
      </c>
      <c r="AF6362">
        <f t="shared" si="202"/>
        <v>6.7327090761729038E-3</v>
      </c>
    </row>
    <row r="6363" spans="12:32">
      <c r="L6363" s="165">
        <v>26.2683</v>
      </c>
      <c r="M6363">
        <f t="shared" si="203"/>
        <v>6.7577191306970328E-3</v>
      </c>
      <c r="AE6363" s="166">
        <v>24.934000000000001</v>
      </c>
      <c r="AF6363">
        <f t="shared" si="202"/>
        <v>6.732725089333441E-3</v>
      </c>
    </row>
    <row r="6364" spans="12:32">
      <c r="L6364" s="165">
        <v>26.630400000000002</v>
      </c>
      <c r="M6364">
        <f t="shared" si="203"/>
        <v>6.7639081689763033E-3</v>
      </c>
      <c r="AE6364" s="166">
        <v>24.934200000000001</v>
      </c>
      <c r="AF6364">
        <f t="shared" si="202"/>
        <v>6.7327290924319065E-3</v>
      </c>
    </row>
    <row r="6365" spans="12:32">
      <c r="L6365" s="165">
        <v>20.600200000000001</v>
      </c>
      <c r="M6365">
        <f t="shared" si="203"/>
        <v>6.6282420682526426E-3</v>
      </c>
      <c r="AE6365" s="165">
        <v>24.935500000000001</v>
      </c>
      <c r="AF6365">
        <f t="shared" si="202"/>
        <v>6.7327551107031524E-3</v>
      </c>
    </row>
    <row r="6366" spans="12:32">
      <c r="L6366" s="165">
        <v>24.240500000000001</v>
      </c>
      <c r="M6366">
        <f t="shared" si="203"/>
        <v>6.7183842898374674E-3</v>
      </c>
      <c r="AE6366" s="166">
        <v>24.9466</v>
      </c>
      <c r="AF6366">
        <f t="shared" si="202"/>
        <v>6.7329771347992432E-3</v>
      </c>
    </row>
    <row r="6367" spans="12:32">
      <c r="L6367" s="165">
        <v>396.351</v>
      </c>
      <c r="M6367">
        <f t="shared" si="203"/>
        <v>3.2745393215747464E-11</v>
      </c>
      <c r="AE6367" s="165">
        <v>24.948</v>
      </c>
      <c r="AF6367">
        <f t="shared" si="202"/>
        <v>6.7330051210659336E-3</v>
      </c>
    </row>
    <row r="6368" spans="12:32">
      <c r="L6368" s="165">
        <v>26.751200000000001</v>
      </c>
      <c r="M6368">
        <f t="shared" si="203"/>
        <v>6.7659162272463271E-3</v>
      </c>
      <c r="AE6368" s="165">
        <v>24.9664</v>
      </c>
      <c r="AF6368">
        <f t="shared" si="202"/>
        <v>6.7333725913645429E-3</v>
      </c>
    </row>
    <row r="6369" spans="12:32">
      <c r="L6369" s="165">
        <v>274.16699999999997</v>
      </c>
      <c r="M6369">
        <f t="shared" si="203"/>
        <v>1.5517096962955257E-6</v>
      </c>
      <c r="AE6369" s="165">
        <v>24.9682</v>
      </c>
      <c r="AF6369">
        <f t="shared" si="202"/>
        <v>6.7334085046920154E-3</v>
      </c>
    </row>
    <row r="6370" spans="12:32">
      <c r="L6370" s="165">
        <v>22.139900000000001</v>
      </c>
      <c r="M6370">
        <f t="shared" si="203"/>
        <v>6.6693850283113584E-3</v>
      </c>
      <c r="AE6370" s="165">
        <v>24.985499999999998</v>
      </c>
      <c r="AF6370">
        <f t="shared" si="202"/>
        <v>6.7337533548937267E-3</v>
      </c>
    </row>
    <row r="6371" spans="12:32">
      <c r="L6371" s="165">
        <v>44.468499999999999</v>
      </c>
      <c r="M6371">
        <f t="shared" si="203"/>
        <v>6.7466815081180381E-3</v>
      </c>
      <c r="AE6371" s="165">
        <v>24.986599999999999</v>
      </c>
      <c r="AF6371">
        <f t="shared" si="202"/>
        <v>6.7337752623801523E-3</v>
      </c>
    </row>
    <row r="6372" spans="12:32">
      <c r="L6372" s="165">
        <v>26.108499999999999</v>
      </c>
      <c r="M6372">
        <f t="shared" si="203"/>
        <v>6.7549069404955198E-3</v>
      </c>
      <c r="AE6372" s="165">
        <v>24.9907</v>
      </c>
      <c r="AF6372">
        <f t="shared" si="202"/>
        <v>6.7338568971149837E-3</v>
      </c>
    </row>
    <row r="6373" spans="12:32">
      <c r="L6373" s="165">
        <v>73.992000000000004</v>
      </c>
      <c r="M6373">
        <f t="shared" si="203"/>
        <v>5.4718575022230766E-3</v>
      </c>
      <c r="AE6373" s="165">
        <v>24.997699999999998</v>
      </c>
      <c r="AF6373">
        <f t="shared" si="202"/>
        <v>6.7339961989891844E-3</v>
      </c>
    </row>
    <row r="6374" spans="12:32">
      <c r="L6374" s="165">
        <v>18.418099999999999</v>
      </c>
      <c r="M6374">
        <f t="shared" si="203"/>
        <v>6.562541148930616E-3</v>
      </c>
      <c r="AE6374" s="165">
        <v>25.001999999999999</v>
      </c>
      <c r="AF6374">
        <f t="shared" si="202"/>
        <v>6.7340817235479831E-3</v>
      </c>
    </row>
    <row r="6375" spans="12:32">
      <c r="L6375" s="165">
        <v>43.259</v>
      </c>
      <c r="M6375">
        <f t="shared" si="203"/>
        <v>6.7677951124816534E-3</v>
      </c>
      <c r="AE6375" s="165">
        <v>25.008800000000001</v>
      </c>
      <c r="AF6375">
        <f t="shared" si="202"/>
        <v>6.7342168993064647E-3</v>
      </c>
    </row>
    <row r="6376" spans="12:32">
      <c r="L6376" s="165">
        <v>25.305</v>
      </c>
      <c r="M6376">
        <f t="shared" si="203"/>
        <v>6.740018853413866E-3</v>
      </c>
      <c r="AE6376" s="166">
        <v>25.0106</v>
      </c>
      <c r="AF6376">
        <f t="shared" si="202"/>
        <v>6.7342526662798738E-3</v>
      </c>
    </row>
    <row r="6377" spans="12:32">
      <c r="L6377" s="165">
        <v>39.788499999999999</v>
      </c>
      <c r="M6377">
        <f t="shared" si="203"/>
        <v>6.8124872174586135E-3</v>
      </c>
      <c r="AE6377" s="165">
        <v>25.0108</v>
      </c>
      <c r="AF6377">
        <f t="shared" si="202"/>
        <v>6.734256640004428E-3</v>
      </c>
    </row>
    <row r="6378" spans="12:32">
      <c r="L6378" s="165">
        <v>126.551</v>
      </c>
      <c r="M6378">
        <f t="shared" si="203"/>
        <v>2.0009614836937538E-3</v>
      </c>
      <c r="AE6378" s="165">
        <v>25.0124</v>
      </c>
      <c r="AF6378">
        <f t="shared" si="202"/>
        <v>6.7342884270388953E-3</v>
      </c>
    </row>
    <row r="6379" spans="12:32">
      <c r="L6379" s="165">
        <v>20.761099999999999</v>
      </c>
      <c r="M6379">
        <f t="shared" si="203"/>
        <v>6.6327455903231755E-3</v>
      </c>
      <c r="AE6379" s="165">
        <v>25.0124</v>
      </c>
      <c r="AF6379">
        <f t="shared" si="202"/>
        <v>6.7342884270388953E-3</v>
      </c>
    </row>
    <row r="6380" spans="12:32">
      <c r="L6380" s="165">
        <v>26.992999999999999</v>
      </c>
      <c r="M6380">
        <f t="shared" si="203"/>
        <v>6.769850348178905E-3</v>
      </c>
      <c r="AE6380" s="165">
        <v>25.014399999999998</v>
      </c>
      <c r="AF6380">
        <f t="shared" si="202"/>
        <v>6.7343281539269852E-3</v>
      </c>
    </row>
    <row r="6381" spans="12:32">
      <c r="L6381" s="165">
        <v>26.122800000000002</v>
      </c>
      <c r="M6381">
        <f t="shared" si="203"/>
        <v>6.7551606096124036E-3</v>
      </c>
      <c r="AE6381" s="165">
        <v>25.020900000000001</v>
      </c>
      <c r="AF6381">
        <f t="shared" si="202"/>
        <v>6.7344572133254286E-3</v>
      </c>
    </row>
    <row r="6382" spans="12:32">
      <c r="L6382" s="165">
        <v>56.884099999999997</v>
      </c>
      <c r="M6382">
        <f t="shared" si="203"/>
        <v>6.3735082675598744E-3</v>
      </c>
      <c r="AE6382" s="165">
        <v>25.026</v>
      </c>
      <c r="AF6382">
        <f t="shared" si="202"/>
        <v>6.7345584185748934E-3</v>
      </c>
    </row>
    <row r="6383" spans="12:32">
      <c r="L6383" s="165">
        <v>13.6694</v>
      </c>
      <c r="M6383">
        <f t="shared" si="203"/>
        <v>6.3908604585222479E-3</v>
      </c>
      <c r="AE6383" s="166">
        <v>25.0276</v>
      </c>
      <c r="AF6383">
        <f t="shared" si="202"/>
        <v>6.7345901589594822E-3</v>
      </c>
    </row>
    <row r="6384" spans="12:32">
      <c r="L6384" s="165">
        <v>14.032500000000001</v>
      </c>
      <c r="M6384">
        <f t="shared" si="203"/>
        <v>6.4053243631028885E-3</v>
      </c>
      <c r="AE6384" s="165">
        <v>25.031300000000002</v>
      </c>
      <c r="AF6384">
        <f t="shared" si="202"/>
        <v>6.7346635397896489E-3</v>
      </c>
    </row>
    <row r="6385" spans="12:32">
      <c r="L6385" s="165">
        <v>16.3034</v>
      </c>
      <c r="M6385">
        <f t="shared" si="203"/>
        <v>6.4908295417528137E-3</v>
      </c>
      <c r="AE6385" s="165">
        <v>25.0322</v>
      </c>
      <c r="AF6385">
        <f t="shared" si="202"/>
        <v>6.734681385209761E-3</v>
      </c>
    </row>
    <row r="6386" spans="12:32">
      <c r="L6386" s="165">
        <v>20.546600000000002</v>
      </c>
      <c r="M6386">
        <f t="shared" si="203"/>
        <v>6.6267313247966794E-3</v>
      </c>
      <c r="AE6386" s="165">
        <v>25.035699999999999</v>
      </c>
      <c r="AF6386">
        <f t="shared" si="202"/>
        <v>6.734750769293996E-3</v>
      </c>
    </row>
    <row r="6387" spans="12:32">
      <c r="L6387" s="165">
        <v>13.004300000000001</v>
      </c>
      <c r="M6387">
        <f t="shared" si="203"/>
        <v>6.3638124669030431E-3</v>
      </c>
      <c r="AE6387" s="178">
        <v>25.035900000000002</v>
      </c>
      <c r="AF6387">
        <f t="shared" si="202"/>
        <v>6.7347547333889883E-3</v>
      </c>
    </row>
    <row r="6388" spans="12:32">
      <c r="L6388" s="165">
        <v>12.0931</v>
      </c>
      <c r="M6388">
        <f t="shared" si="203"/>
        <v>6.3256083915886373E-3</v>
      </c>
      <c r="AE6388" s="165">
        <v>25.041899999999998</v>
      </c>
      <c r="AF6388">
        <f t="shared" si="202"/>
        <v>6.734873620554813E-3</v>
      </c>
    </row>
    <row r="6389" spans="12:32">
      <c r="L6389" s="165">
        <v>44.286700000000003</v>
      </c>
      <c r="M6389">
        <f t="shared" si="203"/>
        <v>6.7500359676634022E-3</v>
      </c>
      <c r="AE6389" s="178">
        <v>25.042000000000002</v>
      </c>
      <c r="AF6389">
        <f t="shared" si="202"/>
        <v>6.7348756014224262E-3</v>
      </c>
    </row>
    <row r="6390" spans="12:32">
      <c r="L6390" s="165">
        <v>53.418199999999999</v>
      </c>
      <c r="M6390">
        <f t="shared" si="203"/>
        <v>6.5051007978327649E-3</v>
      </c>
      <c r="AE6390" s="165">
        <v>25.0443</v>
      </c>
      <c r="AF6390">
        <f t="shared" si="202"/>
        <v>6.7349211560822483E-3</v>
      </c>
    </row>
    <row r="6391" spans="12:32">
      <c r="L6391" s="165">
        <v>15.7159</v>
      </c>
      <c r="M6391">
        <f t="shared" si="203"/>
        <v>6.4695387836798809E-3</v>
      </c>
      <c r="AE6391" s="165">
        <v>25.0533</v>
      </c>
      <c r="AF6391">
        <f t="shared" si="202"/>
        <v>6.7350993158838308E-3</v>
      </c>
    </row>
    <row r="6392" spans="12:32">
      <c r="L6392" s="165">
        <v>19.925000000000001</v>
      </c>
      <c r="M6392">
        <f t="shared" si="203"/>
        <v>6.6088292523425697E-3</v>
      </c>
      <c r="AE6392" s="165">
        <v>25.0535</v>
      </c>
      <c r="AF6392">
        <f t="shared" si="202"/>
        <v>6.7351032732253209E-3</v>
      </c>
    </row>
    <row r="6393" spans="12:32">
      <c r="L6393" s="165">
        <v>15.3817</v>
      </c>
      <c r="M6393">
        <f t="shared" si="203"/>
        <v>6.4571667755248807E-3</v>
      </c>
      <c r="AE6393" s="178">
        <v>25.055499999999999</v>
      </c>
      <c r="AF6393">
        <f t="shared" si="202"/>
        <v>6.7351428424189258E-3</v>
      </c>
    </row>
    <row r="6394" spans="12:32">
      <c r="L6394" s="165">
        <v>55.936700000000002</v>
      </c>
      <c r="M6394">
        <f t="shared" si="203"/>
        <v>6.4114570028780968E-3</v>
      </c>
      <c r="AE6394" s="165">
        <v>25.058</v>
      </c>
      <c r="AF6394">
        <f t="shared" si="202"/>
        <v>6.7351922931176856E-3</v>
      </c>
    </row>
    <row r="6395" spans="12:32">
      <c r="L6395" s="165">
        <v>14.2346</v>
      </c>
      <c r="M6395">
        <f t="shared" si="203"/>
        <v>6.4132815772031662E-3</v>
      </c>
      <c r="AE6395" s="165">
        <v>25.060400000000001</v>
      </c>
      <c r="AF6395">
        <f t="shared" si="202"/>
        <v>6.7352397545057197E-3</v>
      </c>
    </row>
    <row r="6396" spans="12:32">
      <c r="L6396" s="165">
        <v>27.900200000000002</v>
      </c>
      <c r="M6396">
        <f t="shared" si="203"/>
        <v>6.7835931994390556E-3</v>
      </c>
      <c r="AE6396" s="166">
        <v>25.0624</v>
      </c>
      <c r="AF6396">
        <f t="shared" si="202"/>
        <v>6.7352792972193475E-3</v>
      </c>
    </row>
    <row r="6397" spans="12:32">
      <c r="L6397" s="165">
        <v>11.1624</v>
      </c>
      <c r="M6397">
        <f t="shared" si="203"/>
        <v>6.2852420221195535E-3</v>
      </c>
      <c r="AE6397" s="166">
        <v>25.063099999999999</v>
      </c>
      <c r="AF6397">
        <f t="shared" si="202"/>
        <v>6.7352931353557499E-3</v>
      </c>
    </row>
    <row r="6398" spans="12:32">
      <c r="L6398" s="165">
        <v>12.008800000000001</v>
      </c>
      <c r="M6398">
        <f t="shared" si="203"/>
        <v>6.3220076758446981E-3</v>
      </c>
      <c r="AE6398" s="165">
        <v>25.063700000000001</v>
      </c>
      <c r="AF6398">
        <f t="shared" si="202"/>
        <v>6.7353049958671423E-3</v>
      </c>
    </row>
    <row r="6399" spans="12:32">
      <c r="L6399" s="165">
        <v>49.412799999999997</v>
      </c>
      <c r="M6399">
        <f t="shared" si="203"/>
        <v>6.6313765488465693E-3</v>
      </c>
      <c r="AE6399" s="165">
        <v>25.063800000000001</v>
      </c>
      <c r="AF6399">
        <f t="shared" si="202"/>
        <v>6.7353069725518775E-3</v>
      </c>
    </row>
    <row r="6400" spans="12:32">
      <c r="L6400" s="165">
        <v>34.991500000000002</v>
      </c>
      <c r="M6400">
        <f t="shared" si="203"/>
        <v>6.8348503886936944E-3</v>
      </c>
      <c r="AE6400" s="165">
        <v>25.0657</v>
      </c>
      <c r="AF6400">
        <f t="shared" si="202"/>
        <v>6.7353445259158533E-3</v>
      </c>
    </row>
    <row r="6401" spans="12:32">
      <c r="L6401" s="165">
        <v>20.272500000000001</v>
      </c>
      <c r="M6401">
        <f t="shared" si="203"/>
        <v>6.6189238032374779E-3</v>
      </c>
      <c r="AE6401" s="165">
        <v>25.069400000000002</v>
      </c>
      <c r="AF6401">
        <f t="shared" si="202"/>
        <v>6.7354176362703026E-3</v>
      </c>
    </row>
    <row r="6402" spans="12:32">
      <c r="L6402" s="165">
        <v>385.51400000000001</v>
      </c>
      <c r="M6402">
        <f t="shared" si="203"/>
        <v>1.0156949026935135E-10</v>
      </c>
      <c r="AE6402" s="165">
        <v>25.073799999999999</v>
      </c>
      <c r="AF6402">
        <f t="shared" si="202"/>
        <v>6.7355045441161348E-3</v>
      </c>
    </row>
    <row r="6403" spans="12:32">
      <c r="L6403" s="165">
        <v>16.188099999999999</v>
      </c>
      <c r="M6403">
        <f t="shared" si="203"/>
        <v>6.48669742891427E-3</v>
      </c>
      <c r="AE6403" s="165">
        <v>25.078900000000001</v>
      </c>
      <c r="AF6403">
        <f t="shared" si="202"/>
        <v>6.7356052317195814E-3</v>
      </c>
    </row>
    <row r="6404" spans="12:32">
      <c r="L6404" s="165">
        <v>15.093999999999999</v>
      </c>
      <c r="M6404">
        <f t="shared" si="203"/>
        <v>6.4463658654225382E-3</v>
      </c>
      <c r="AE6404" s="165">
        <v>25.088200000000001</v>
      </c>
      <c r="AF6404">
        <f t="shared" si="202"/>
        <v>6.735788710014636E-3</v>
      </c>
    </row>
    <row r="6405" spans="12:32">
      <c r="L6405" s="165">
        <v>25.422699999999999</v>
      </c>
      <c r="M6405">
        <f t="shared" si="203"/>
        <v>6.7422775394137451E-3</v>
      </c>
      <c r="AE6405" s="178">
        <v>25.1096</v>
      </c>
      <c r="AF6405">
        <f t="shared" ref="AF6405:AF6468" si="204">NORMDIST(AE6405,$N$9,$O$9,FALSE)</f>
        <v>6.7362102768684868E-3</v>
      </c>
    </row>
    <row r="6406" spans="12:32">
      <c r="L6406" s="165">
        <v>14.5238</v>
      </c>
      <c r="M6406">
        <f t="shared" si="203"/>
        <v>6.4245513783578448E-3</v>
      </c>
      <c r="AE6406" s="165">
        <v>25.110800000000001</v>
      </c>
      <c r="AF6406">
        <f t="shared" si="204"/>
        <v>6.7362338901013835E-3</v>
      </c>
    </row>
    <row r="6407" spans="12:32">
      <c r="L6407" s="165">
        <v>10.8154</v>
      </c>
      <c r="M6407">
        <f t="shared" si="203"/>
        <v>6.2698499530234805E-3</v>
      </c>
      <c r="AE6407" s="165">
        <v>25.111499999999999</v>
      </c>
      <c r="AF6407">
        <f t="shared" si="204"/>
        <v>6.7362476632106087E-3</v>
      </c>
    </row>
    <row r="6408" spans="12:32">
      <c r="L6408" s="165">
        <v>10.7348</v>
      </c>
      <c r="M6408">
        <f t="shared" si="203"/>
        <v>6.2662484376664477E-3</v>
      </c>
      <c r="AE6408" s="166">
        <v>25.114899999999999</v>
      </c>
      <c r="AF6408">
        <f t="shared" si="204"/>
        <v>6.7363145477888717E-3</v>
      </c>
    </row>
    <row r="6409" spans="12:32">
      <c r="L6409" s="165">
        <v>12.180300000000001</v>
      </c>
      <c r="M6409">
        <f t="shared" ref="M6409:M6472" si="205">NORMDIST(L6409,$N$9,$O$9,FALSE)</f>
        <v>6.3293212417958825E-3</v>
      </c>
      <c r="AE6409" s="165">
        <v>25.121300000000002</v>
      </c>
      <c r="AF6409">
        <f t="shared" si="204"/>
        <v>6.7364403879654443E-3</v>
      </c>
    </row>
    <row r="6410" spans="12:32">
      <c r="L6410" s="165">
        <v>44.887599999999999</v>
      </c>
      <c r="M6410">
        <f t="shared" si="205"/>
        <v>6.738705822329832E-3</v>
      </c>
      <c r="AE6410" s="165">
        <v>25.124099999999999</v>
      </c>
      <c r="AF6410">
        <f t="shared" si="204"/>
        <v>6.7364954183142872E-3</v>
      </c>
    </row>
    <row r="6411" spans="12:32">
      <c r="L6411" s="165">
        <v>28.326799999999999</v>
      </c>
      <c r="M6411">
        <f t="shared" si="205"/>
        <v>6.7894982613502727E-3</v>
      </c>
      <c r="AE6411" s="165">
        <v>25.130800000000001</v>
      </c>
      <c r="AF6411">
        <f t="shared" si="204"/>
        <v>6.7366270369736405E-3</v>
      </c>
    </row>
    <row r="6412" spans="12:32">
      <c r="L6412" s="165">
        <v>37.084699999999998</v>
      </c>
      <c r="M6412">
        <f t="shared" si="205"/>
        <v>6.8307543637537863E-3</v>
      </c>
      <c r="AE6412" s="166">
        <v>25.1342</v>
      </c>
      <c r="AF6412">
        <f t="shared" si="204"/>
        <v>6.7366937955644834E-3</v>
      </c>
    </row>
    <row r="6413" spans="12:32">
      <c r="L6413" s="165">
        <v>34.932000000000002</v>
      </c>
      <c r="M6413">
        <f t="shared" si="205"/>
        <v>6.8348383739211946E-3</v>
      </c>
      <c r="AE6413" s="165">
        <v>25.1389</v>
      </c>
      <c r="AF6413">
        <f t="shared" si="204"/>
        <v>6.7367860429487043E-3</v>
      </c>
    </row>
    <row r="6414" spans="12:32">
      <c r="L6414" s="165">
        <v>16.3049</v>
      </c>
      <c r="M6414">
        <f t="shared" si="205"/>
        <v>6.49088314908628E-3</v>
      </c>
      <c r="AE6414" s="166">
        <v>25.1492</v>
      </c>
      <c r="AF6414">
        <f t="shared" si="204"/>
        <v>6.7369880537696747E-3</v>
      </c>
    </row>
    <row r="6415" spans="12:32">
      <c r="L6415" s="165">
        <v>352.221</v>
      </c>
      <c r="M6415">
        <f t="shared" si="205"/>
        <v>2.6511445546646243E-9</v>
      </c>
      <c r="AE6415" s="165">
        <v>25.154399999999999</v>
      </c>
      <c r="AF6415">
        <f t="shared" si="204"/>
        <v>6.7370899624240354E-3</v>
      </c>
    </row>
    <row r="6416" spans="12:32">
      <c r="L6416" s="165">
        <v>11.7493</v>
      </c>
      <c r="M6416">
        <f t="shared" si="205"/>
        <v>6.3108538517220227E-3</v>
      </c>
      <c r="AE6416" s="165">
        <v>25.1554</v>
      </c>
      <c r="AF6416">
        <f t="shared" si="204"/>
        <v>6.7371095542887241E-3</v>
      </c>
    </row>
    <row r="6417" spans="12:32">
      <c r="L6417" s="165">
        <v>16.837399999999999</v>
      </c>
      <c r="M6417">
        <f t="shared" si="205"/>
        <v>6.5096700891048419E-3</v>
      </c>
      <c r="AE6417" s="166">
        <v>25.161000000000001</v>
      </c>
      <c r="AF6417">
        <f t="shared" si="204"/>
        <v>6.7372192332394347E-3</v>
      </c>
    </row>
    <row r="6418" spans="12:32">
      <c r="L6418" s="165">
        <v>22.238299999999999</v>
      </c>
      <c r="M6418">
        <f t="shared" si="205"/>
        <v>6.6718652482334797E-3</v>
      </c>
      <c r="AE6418" s="165">
        <v>25.165700000000001</v>
      </c>
      <c r="AF6418">
        <f t="shared" si="204"/>
        <v>6.7373112387277504E-3</v>
      </c>
    </row>
    <row r="6419" spans="12:32">
      <c r="L6419" s="165">
        <v>15.673299999999999</v>
      </c>
      <c r="M6419">
        <f t="shared" si="205"/>
        <v>6.4679722156798115E-3</v>
      </c>
      <c r="AE6419" s="165">
        <v>25.180700000000002</v>
      </c>
      <c r="AF6419">
        <f t="shared" si="204"/>
        <v>6.7376045894746907E-3</v>
      </c>
    </row>
    <row r="6420" spans="12:32">
      <c r="L6420" s="165">
        <v>17.014399999999998</v>
      </c>
      <c r="M6420">
        <f t="shared" si="205"/>
        <v>6.5158067055629681E-3</v>
      </c>
      <c r="AE6420" s="165">
        <v>25.1843</v>
      </c>
      <c r="AF6420">
        <f t="shared" si="204"/>
        <v>6.7376749293429419E-3</v>
      </c>
    </row>
    <row r="6421" spans="12:32">
      <c r="L6421" s="165">
        <v>36.101399999999998</v>
      </c>
      <c r="M6421">
        <f t="shared" si="205"/>
        <v>6.8337726742276556E-3</v>
      </c>
      <c r="AE6421" s="165">
        <v>25.184799999999999</v>
      </c>
      <c r="AF6421">
        <f t="shared" si="204"/>
        <v>6.7376846968000758E-3</v>
      </c>
    </row>
    <row r="6422" spans="12:32">
      <c r="L6422" s="165">
        <v>33.011699999999998</v>
      </c>
      <c r="M6422">
        <f t="shared" si="205"/>
        <v>6.830638370882337E-3</v>
      </c>
      <c r="AE6422" s="165">
        <v>25.188500000000001</v>
      </c>
      <c r="AF6422">
        <f t="shared" si="204"/>
        <v>6.737756961056455E-3</v>
      </c>
    </row>
    <row r="6423" spans="12:32">
      <c r="L6423" s="165">
        <v>22.548300000000001</v>
      </c>
      <c r="M6423">
        <f t="shared" si="205"/>
        <v>6.6795608705530326E-3</v>
      </c>
      <c r="AE6423" s="165">
        <v>25.191500000000001</v>
      </c>
      <c r="AF6423">
        <f t="shared" si="204"/>
        <v>6.7378155343899866E-3</v>
      </c>
    </row>
    <row r="6424" spans="12:32">
      <c r="L6424" s="165">
        <v>8.26844</v>
      </c>
      <c r="M6424">
        <f t="shared" si="205"/>
        <v>6.1513630340566073E-3</v>
      </c>
      <c r="AE6424" s="178">
        <v>25.193100000000001</v>
      </c>
      <c r="AF6424">
        <f t="shared" si="204"/>
        <v>6.7378467664314847E-3</v>
      </c>
    </row>
    <row r="6425" spans="12:32">
      <c r="L6425" s="165">
        <v>27.046600000000002</v>
      </c>
      <c r="M6425">
        <f t="shared" si="205"/>
        <v>6.770707004372308E-3</v>
      </c>
      <c r="AE6425" s="165">
        <v>25.196300000000001</v>
      </c>
      <c r="AF6425">
        <f t="shared" si="204"/>
        <v>6.7379092157599423E-3</v>
      </c>
    </row>
    <row r="6426" spans="12:32">
      <c r="L6426" s="165">
        <v>11.3103</v>
      </c>
      <c r="M6426">
        <f t="shared" si="205"/>
        <v>6.2917463954168659E-3</v>
      </c>
      <c r="AE6426" s="165">
        <v>25.197700000000001</v>
      </c>
      <c r="AF6426">
        <f t="shared" si="204"/>
        <v>6.7379365311548822E-3</v>
      </c>
    </row>
    <row r="6427" spans="12:32">
      <c r="L6427" s="165">
        <v>51.743200000000002</v>
      </c>
      <c r="M6427">
        <f t="shared" si="205"/>
        <v>6.5613700088598082E-3</v>
      </c>
      <c r="AE6427" s="165">
        <v>25.1983</v>
      </c>
      <c r="AF6427">
        <f t="shared" si="204"/>
        <v>6.7379482365999763E-3</v>
      </c>
    </row>
    <row r="6428" spans="12:32">
      <c r="L6428" s="165">
        <v>22.563800000000001</v>
      </c>
      <c r="M6428">
        <f t="shared" si="205"/>
        <v>6.6799409384784908E-3</v>
      </c>
      <c r="AE6428" s="165">
        <v>25.207000000000001</v>
      </c>
      <c r="AF6428">
        <f t="shared" si="204"/>
        <v>6.7381178878280993E-3</v>
      </c>
    </row>
    <row r="6429" spans="12:32">
      <c r="L6429" s="165">
        <v>24.0901</v>
      </c>
      <c r="M6429">
        <f t="shared" si="205"/>
        <v>6.7151531343650319E-3</v>
      </c>
      <c r="AE6429" s="165">
        <v>25.210100000000001</v>
      </c>
      <c r="AF6429">
        <f t="shared" si="204"/>
        <v>6.7381783031240441E-3</v>
      </c>
    </row>
    <row r="6430" spans="12:32">
      <c r="L6430" s="165">
        <v>14.883599999999999</v>
      </c>
      <c r="M6430">
        <f t="shared" si="205"/>
        <v>6.4383793854089159E-3</v>
      </c>
      <c r="AE6430" s="166">
        <v>25.223400000000002</v>
      </c>
      <c r="AF6430">
        <f t="shared" si="204"/>
        <v>6.7384372946735008E-3</v>
      </c>
    </row>
    <row r="6431" spans="12:32">
      <c r="L6431" s="165">
        <v>12.145799999999999</v>
      </c>
      <c r="M6431">
        <f t="shared" si="205"/>
        <v>6.327853709567937E-3</v>
      </c>
      <c r="AE6431" s="165">
        <v>25.239799999999999</v>
      </c>
      <c r="AF6431">
        <f t="shared" si="204"/>
        <v>6.7387561846666486E-3</v>
      </c>
    </row>
    <row r="6432" spans="12:32">
      <c r="L6432" s="165">
        <v>29.398199999999999</v>
      </c>
      <c r="M6432">
        <f t="shared" si="205"/>
        <v>6.8027488837083903E-3</v>
      </c>
      <c r="AE6432" s="165">
        <v>25.242799999999999</v>
      </c>
      <c r="AF6432">
        <f t="shared" si="204"/>
        <v>6.7388144622755044E-3</v>
      </c>
    </row>
    <row r="6433" spans="12:32">
      <c r="L6433" s="165">
        <v>41.934199999999997</v>
      </c>
      <c r="M6433">
        <f t="shared" si="205"/>
        <v>6.7876519142633244E-3</v>
      </c>
      <c r="AE6433" s="165">
        <v>25.2486</v>
      </c>
      <c r="AF6433">
        <f t="shared" si="204"/>
        <v>6.7389270832694829E-3</v>
      </c>
    </row>
    <row r="6434" spans="12:32">
      <c r="L6434" s="165">
        <v>28.408100000000001</v>
      </c>
      <c r="M6434">
        <f t="shared" si="205"/>
        <v>6.7905830598029206E-3</v>
      </c>
      <c r="AE6434" s="165">
        <v>25.249500000000001</v>
      </c>
      <c r="AF6434">
        <f t="shared" si="204"/>
        <v>6.7389445531459242E-3</v>
      </c>
    </row>
    <row r="6435" spans="12:32">
      <c r="L6435" s="165">
        <v>59.603499999999997</v>
      </c>
      <c r="M6435">
        <f t="shared" si="205"/>
        <v>6.2566611505346613E-3</v>
      </c>
      <c r="AE6435" s="166">
        <v>25.250699999999998</v>
      </c>
      <c r="AF6435">
        <f t="shared" si="204"/>
        <v>6.7389678438926487E-3</v>
      </c>
    </row>
    <row r="6436" spans="12:32">
      <c r="L6436" s="165">
        <v>26.492999999999999</v>
      </c>
      <c r="M6436">
        <f t="shared" si="205"/>
        <v>6.7615896885935139E-3</v>
      </c>
      <c r="AE6436" s="165">
        <v>25.251300000000001</v>
      </c>
      <c r="AF6436">
        <f t="shared" si="204"/>
        <v>6.7389794882280613E-3</v>
      </c>
    </row>
    <row r="6437" spans="12:32">
      <c r="L6437" s="165">
        <v>23.3414</v>
      </c>
      <c r="M6437">
        <f t="shared" si="205"/>
        <v>6.6984295735646555E-3</v>
      </c>
      <c r="AE6437" s="165">
        <v>25.271599999999999</v>
      </c>
      <c r="AF6437">
        <f t="shared" si="204"/>
        <v>6.7393730471322381E-3</v>
      </c>
    </row>
    <row r="6438" spans="12:32">
      <c r="L6438" s="165">
        <v>17.1662</v>
      </c>
      <c r="M6438">
        <f t="shared" si="205"/>
        <v>6.521026475004266E-3</v>
      </c>
      <c r="AE6438" s="165">
        <v>25.277799999999999</v>
      </c>
      <c r="AF6438">
        <f t="shared" si="204"/>
        <v>6.7394930894630013E-3</v>
      </c>
    </row>
    <row r="6439" spans="12:32">
      <c r="L6439" s="165">
        <v>16.844100000000001</v>
      </c>
      <c r="M6439">
        <f t="shared" si="205"/>
        <v>6.5099033639422115E-3</v>
      </c>
      <c r="AE6439" s="165">
        <v>25.279199999999999</v>
      </c>
      <c r="AF6439">
        <f t="shared" si="204"/>
        <v>6.7395201855677154E-3</v>
      </c>
    </row>
    <row r="6440" spans="12:32">
      <c r="L6440" s="165">
        <v>20.338200000000001</v>
      </c>
      <c r="M6440">
        <f t="shared" si="205"/>
        <v>6.6208076811383014E-3</v>
      </c>
      <c r="AE6440" s="165">
        <v>25.285699999999999</v>
      </c>
      <c r="AF6440">
        <f t="shared" si="204"/>
        <v>6.7396459395471777E-3</v>
      </c>
    </row>
    <row r="6441" spans="12:32">
      <c r="L6441" s="165">
        <v>16.364899999999999</v>
      </c>
      <c r="M6441">
        <f t="shared" si="205"/>
        <v>6.4930242892415847E-3</v>
      </c>
      <c r="AE6441" s="165">
        <v>25.287099999999999</v>
      </c>
      <c r="AF6441">
        <f t="shared" si="204"/>
        <v>6.7396730143871719E-3</v>
      </c>
    </row>
    <row r="6442" spans="12:32">
      <c r="L6442" s="165">
        <v>30.0412</v>
      </c>
      <c r="M6442">
        <f t="shared" si="205"/>
        <v>6.8096118844592299E-3</v>
      </c>
      <c r="AE6442" s="165">
        <v>25.2925</v>
      </c>
      <c r="AF6442">
        <f t="shared" si="204"/>
        <v>6.7397774106108099E-3</v>
      </c>
    </row>
    <row r="6443" spans="12:32">
      <c r="L6443" s="165">
        <v>24.373200000000001</v>
      </c>
      <c r="M6443">
        <f t="shared" si="205"/>
        <v>6.7211994172797027E-3</v>
      </c>
      <c r="AE6443" s="165">
        <v>25.305</v>
      </c>
      <c r="AF6443">
        <f t="shared" si="204"/>
        <v>6.740018853413866E-3</v>
      </c>
    </row>
    <row r="6444" spans="12:32">
      <c r="L6444" s="165"/>
      <c r="M6444">
        <f t="shared" si="205"/>
        <v>5.7065367181851909E-3</v>
      </c>
      <c r="AE6444" s="165">
        <v>25.305399999999999</v>
      </c>
      <c r="AF6444">
        <f t="shared" si="204"/>
        <v>6.740026574622273E-3</v>
      </c>
    </row>
    <row r="6445" spans="12:32">
      <c r="L6445" s="165">
        <v>17.697399999999998</v>
      </c>
      <c r="M6445">
        <f t="shared" si="205"/>
        <v>6.5389769860194364E-3</v>
      </c>
      <c r="AE6445" s="165">
        <v>25.307300000000001</v>
      </c>
      <c r="AF6445">
        <f t="shared" si="204"/>
        <v>6.7400632461603058E-3</v>
      </c>
    </row>
    <row r="6446" spans="12:32">
      <c r="L6446" s="165">
        <v>46.400399999999998</v>
      </c>
      <c r="M6446">
        <f t="shared" si="205"/>
        <v>6.7071174080184162E-3</v>
      </c>
      <c r="AE6446" s="165">
        <v>25.3172</v>
      </c>
      <c r="AF6446">
        <f t="shared" si="204"/>
        <v>6.7402542118440833E-3</v>
      </c>
    </row>
    <row r="6447" spans="12:32">
      <c r="L6447" s="165">
        <v>17.881699999999999</v>
      </c>
      <c r="M6447">
        <f t="shared" si="205"/>
        <v>6.5450897932253912E-3</v>
      </c>
      <c r="AE6447" s="165">
        <v>25.317900000000002</v>
      </c>
      <c r="AF6447">
        <f t="shared" si="204"/>
        <v>6.7402677073331047E-3</v>
      </c>
    </row>
    <row r="6448" spans="12:32">
      <c r="L6448" s="165">
        <v>26.491800000000001</v>
      </c>
      <c r="M6448">
        <f t="shared" si="205"/>
        <v>6.7615692783133076E-3</v>
      </c>
      <c r="AE6448" s="165">
        <v>25.3278</v>
      </c>
      <c r="AF6448">
        <f t="shared" si="204"/>
        <v>6.7404584711899355E-3</v>
      </c>
    </row>
    <row r="6449" spans="12:32">
      <c r="L6449" s="165">
        <v>27.4438</v>
      </c>
      <c r="M6449">
        <f t="shared" si="205"/>
        <v>6.7768805002673882E-3</v>
      </c>
      <c r="AE6449" s="166">
        <v>25.328499999999998</v>
      </c>
      <c r="AF6449">
        <f t="shared" si="204"/>
        <v>6.7404719524077035E-3</v>
      </c>
    </row>
    <row r="6450" spans="12:32">
      <c r="L6450" s="165">
        <v>17.177499999999998</v>
      </c>
      <c r="M6450">
        <f t="shared" si="205"/>
        <v>6.5214134381615689E-3</v>
      </c>
      <c r="AE6450" s="165">
        <v>25.329899999999999</v>
      </c>
      <c r="AF6450">
        <f t="shared" si="204"/>
        <v>6.7404989120157738E-3</v>
      </c>
    </row>
    <row r="6451" spans="12:32">
      <c r="L6451" s="165">
        <v>24.368099999999998</v>
      </c>
      <c r="M6451">
        <f t="shared" si="205"/>
        <v>6.7210918448501562E-3</v>
      </c>
      <c r="AE6451" s="165">
        <v>25.334499999999998</v>
      </c>
      <c r="AF6451">
        <f t="shared" si="204"/>
        <v>6.7405874670410362E-3</v>
      </c>
    </row>
    <row r="6452" spans="12:32">
      <c r="L6452" s="165">
        <v>28.604900000000001</v>
      </c>
      <c r="M6452">
        <f t="shared" si="205"/>
        <v>6.793155146017949E-3</v>
      </c>
      <c r="AE6452" s="165">
        <v>25.339400000000001</v>
      </c>
      <c r="AF6452">
        <f t="shared" si="204"/>
        <v>6.7406817526234801E-3</v>
      </c>
    </row>
    <row r="6453" spans="12:32">
      <c r="L6453" s="165">
        <v>19.404900000000001</v>
      </c>
      <c r="M6453">
        <f t="shared" si="205"/>
        <v>6.5933129398980592E-3</v>
      </c>
      <c r="AE6453" s="165">
        <v>25.3413</v>
      </c>
      <c r="AF6453">
        <f t="shared" si="204"/>
        <v>6.7407182999125953E-3</v>
      </c>
    </row>
    <row r="6454" spans="12:32">
      <c r="L6454" s="165">
        <v>17.065200000000001</v>
      </c>
      <c r="M6454">
        <f t="shared" si="205"/>
        <v>6.5175579482593792E-3</v>
      </c>
      <c r="AE6454" s="166">
        <v>25.347999999999999</v>
      </c>
      <c r="AF6454">
        <f t="shared" si="204"/>
        <v>6.7408471217738665E-3</v>
      </c>
    </row>
    <row r="6455" spans="12:32">
      <c r="L6455" s="165">
        <v>21.286899999999999</v>
      </c>
      <c r="M6455">
        <f t="shared" si="205"/>
        <v>6.6471316132775534E-3</v>
      </c>
      <c r="AE6455" s="165">
        <v>25.35</v>
      </c>
      <c r="AF6455">
        <f t="shared" si="204"/>
        <v>6.740885559324227E-3</v>
      </c>
    </row>
    <row r="6456" spans="12:32">
      <c r="L6456" s="165">
        <v>20.7195</v>
      </c>
      <c r="M6456">
        <f t="shared" si="205"/>
        <v>6.6315857610757777E-3</v>
      </c>
      <c r="AE6456" s="165">
        <v>25.361599999999999</v>
      </c>
      <c r="AF6456">
        <f t="shared" si="204"/>
        <v>6.7411083453623264E-3</v>
      </c>
    </row>
    <row r="6457" spans="12:32">
      <c r="L6457" s="165">
        <v>18.354099999999999</v>
      </c>
      <c r="M6457">
        <f t="shared" si="205"/>
        <v>6.560485625982054E-3</v>
      </c>
      <c r="AE6457" s="165">
        <v>25.362300000000001</v>
      </c>
      <c r="AF6457">
        <f t="shared" si="204"/>
        <v>6.7411217810648258E-3</v>
      </c>
    </row>
    <row r="6458" spans="12:32">
      <c r="L6458" s="165">
        <v>27.931699999999999</v>
      </c>
      <c r="M6458">
        <f t="shared" si="205"/>
        <v>6.784041442773712E-3</v>
      </c>
      <c r="AE6458" s="166">
        <v>25.364699999999999</v>
      </c>
      <c r="AF6458">
        <f t="shared" si="204"/>
        <v>6.741167839173186E-3</v>
      </c>
    </row>
    <row r="6459" spans="12:32">
      <c r="L6459" s="165">
        <v>24.738</v>
      </c>
      <c r="M6459">
        <f t="shared" si="205"/>
        <v>6.728765221509083E-3</v>
      </c>
      <c r="AE6459" s="165">
        <v>25.3659</v>
      </c>
      <c r="AF6459">
        <f t="shared" si="204"/>
        <v>6.7411908640714283E-3</v>
      </c>
    </row>
    <row r="6460" spans="12:32">
      <c r="L6460" s="165">
        <v>21.6706</v>
      </c>
      <c r="M6460">
        <f t="shared" si="205"/>
        <v>6.6573084655092525E-3</v>
      </c>
      <c r="AE6460" s="166">
        <v>25.3659</v>
      </c>
      <c r="AF6460">
        <f t="shared" si="204"/>
        <v>6.7411908640714283E-3</v>
      </c>
    </row>
    <row r="6461" spans="12:32">
      <c r="L6461" s="165">
        <v>12.861599999999999</v>
      </c>
      <c r="M6461">
        <f t="shared" si="205"/>
        <v>6.3579165775780504E-3</v>
      </c>
      <c r="AE6461" s="165">
        <v>25.378499999999999</v>
      </c>
      <c r="AF6461">
        <f t="shared" si="204"/>
        <v>6.7414324582186587E-3</v>
      </c>
    </row>
    <row r="6462" spans="12:32">
      <c r="L6462" s="165">
        <v>17.504100000000001</v>
      </c>
      <c r="M6462">
        <f t="shared" si="205"/>
        <v>6.5325018266621359E-3</v>
      </c>
      <c r="AE6462" s="165">
        <v>25.380700000000001</v>
      </c>
      <c r="AF6462">
        <f t="shared" si="204"/>
        <v>6.7414746099973564E-3</v>
      </c>
    </row>
    <row r="6463" spans="12:32">
      <c r="L6463" s="165">
        <v>36.262099999999997</v>
      </c>
      <c r="M6463">
        <f t="shared" si="205"/>
        <v>6.833411873178913E-3</v>
      </c>
      <c r="AE6463" s="165">
        <v>25.3812</v>
      </c>
      <c r="AF6463">
        <f t="shared" si="204"/>
        <v>6.7414841886481516E-3</v>
      </c>
    </row>
    <row r="6464" spans="12:32">
      <c r="L6464" s="165">
        <v>4.6705100000000002</v>
      </c>
      <c r="M6464">
        <f t="shared" si="205"/>
        <v>5.9683926651212136E-3</v>
      </c>
      <c r="AE6464" s="165">
        <v>25.381499999999999</v>
      </c>
      <c r="AF6464">
        <f t="shared" si="204"/>
        <v>6.7414899356077092E-3</v>
      </c>
    </row>
    <row r="6465" spans="12:32">
      <c r="L6465" s="165">
        <v>20.321999999999999</v>
      </c>
      <c r="M6465">
        <f t="shared" si="205"/>
        <v>6.6203438926289299E-3</v>
      </c>
      <c r="AE6465" s="165">
        <v>25.393899999999999</v>
      </c>
      <c r="AF6465">
        <f t="shared" si="204"/>
        <v>6.741727325075505E-3</v>
      </c>
    </row>
    <row r="6466" spans="12:32">
      <c r="L6466" s="165">
        <v>5.7156000000000002</v>
      </c>
      <c r="M6466">
        <f t="shared" si="205"/>
        <v>6.0233298652820431E-3</v>
      </c>
      <c r="AE6466" s="165">
        <v>25.394100000000002</v>
      </c>
      <c r="AF6466">
        <f t="shared" si="204"/>
        <v>6.7417311515130529E-3</v>
      </c>
    </row>
    <row r="6467" spans="12:32">
      <c r="L6467" s="165">
        <v>13.752700000000001</v>
      </c>
      <c r="M6467">
        <f t="shared" si="205"/>
        <v>6.3941976541002834E-3</v>
      </c>
      <c r="AE6467" s="165">
        <v>25.3994</v>
      </c>
      <c r="AF6467">
        <f t="shared" si="204"/>
        <v>6.7418325240574811E-3</v>
      </c>
    </row>
    <row r="6468" spans="12:32">
      <c r="L6468" s="165">
        <v>11.100899999999999</v>
      </c>
      <c r="M6468">
        <f t="shared" si="205"/>
        <v>6.2825274696643252E-3</v>
      </c>
      <c r="AE6468" s="165">
        <v>25.4</v>
      </c>
      <c r="AF6468">
        <f t="shared" si="204"/>
        <v>6.7418439967880332E-3</v>
      </c>
    </row>
    <row r="6469" spans="12:32">
      <c r="L6469" s="165"/>
      <c r="M6469">
        <f t="shared" si="205"/>
        <v>5.7065367181851909E-3</v>
      </c>
      <c r="AE6469" s="165">
        <v>25.4025</v>
      </c>
      <c r="AF6469">
        <f t="shared" ref="AF6469:AF6532" si="206">NORMDIST(AE6469,$N$9,$O$9,FALSE)</f>
        <v>6.7418917923739805E-3</v>
      </c>
    </row>
    <row r="6470" spans="12:32">
      <c r="L6470" s="165">
        <v>16.304200000000002</v>
      </c>
      <c r="M6470">
        <f t="shared" si="205"/>
        <v>6.4908581328090229E-3</v>
      </c>
      <c r="AE6470" s="165">
        <v>25.403500000000001</v>
      </c>
      <c r="AF6470">
        <f t="shared" si="206"/>
        <v>6.7419109072401765E-3</v>
      </c>
    </row>
    <row r="6471" spans="12:32">
      <c r="L6471" s="165"/>
      <c r="M6471">
        <f t="shared" si="205"/>
        <v>5.7065367181851909E-3</v>
      </c>
      <c r="AE6471" s="165">
        <v>25.403700000000001</v>
      </c>
      <c r="AF6471">
        <f t="shared" si="206"/>
        <v>6.7419147299824529E-3</v>
      </c>
    </row>
    <row r="6472" spans="12:32">
      <c r="L6472" s="165">
        <v>16.361999999999998</v>
      </c>
      <c r="M6472">
        <f t="shared" si="205"/>
        <v>6.4929209423499933E-3</v>
      </c>
      <c r="AE6472" s="165">
        <v>25.409099999999999</v>
      </c>
      <c r="AF6472">
        <f t="shared" si="206"/>
        <v>6.7420179149219545E-3</v>
      </c>
    </row>
    <row r="6473" spans="12:32">
      <c r="L6473" s="165">
        <v>18.100899999999999</v>
      </c>
      <c r="M6473">
        <f t="shared" ref="M6473:M6536" si="207">NORMDIST(L6473,$N$9,$O$9,FALSE)</f>
        <v>6.5522825409622979E-3</v>
      </c>
      <c r="AE6473" s="166">
        <v>25.418700000000001</v>
      </c>
      <c r="AF6473">
        <f t="shared" si="206"/>
        <v>6.7422012162276067E-3</v>
      </c>
    </row>
    <row r="6474" spans="12:32">
      <c r="L6474" s="165">
        <v>26.4023</v>
      </c>
      <c r="M6474">
        <f t="shared" si="207"/>
        <v>6.7600391316552733E-3</v>
      </c>
      <c r="AE6474" s="165">
        <v>25.422699999999999</v>
      </c>
      <c r="AF6474">
        <f t="shared" si="206"/>
        <v>6.7422775394137451E-3</v>
      </c>
    </row>
    <row r="6475" spans="12:32">
      <c r="L6475" s="165">
        <v>17.9741</v>
      </c>
      <c r="M6475">
        <f t="shared" si="207"/>
        <v>6.5481320689249048E-3</v>
      </c>
      <c r="AE6475" s="165">
        <v>25.4236</v>
      </c>
      <c r="AF6475">
        <f t="shared" si="206"/>
        <v>6.7422947078859966E-3</v>
      </c>
    </row>
    <row r="6476" spans="12:32">
      <c r="L6476" s="165">
        <v>21.154699999999998</v>
      </c>
      <c r="M6476">
        <f t="shared" si="207"/>
        <v>6.6435623871342201E-3</v>
      </c>
      <c r="AE6476" s="166">
        <v>25.4299</v>
      </c>
      <c r="AF6476">
        <f t="shared" si="206"/>
        <v>6.7424148435312825E-3</v>
      </c>
    </row>
    <row r="6477" spans="12:32">
      <c r="L6477" s="165">
        <v>15.3621</v>
      </c>
      <c r="M6477">
        <f t="shared" si="207"/>
        <v>6.4564353521330458E-3</v>
      </c>
      <c r="AE6477" s="165">
        <v>25.4313</v>
      </c>
      <c r="AF6477">
        <f t="shared" si="206"/>
        <v>6.7424415299649886E-3</v>
      </c>
    </row>
    <row r="6478" spans="12:32">
      <c r="L6478" s="165">
        <v>39.230600000000003</v>
      </c>
      <c r="M6478">
        <f t="shared" si="207"/>
        <v>6.8174501699807743E-3</v>
      </c>
      <c r="AE6478" s="166">
        <v>25.432400000000001</v>
      </c>
      <c r="AF6478">
        <f t="shared" si="206"/>
        <v>6.7424624952300907E-3</v>
      </c>
    </row>
    <row r="6479" spans="12:32">
      <c r="L6479" s="165">
        <v>19.2822</v>
      </c>
      <c r="M6479">
        <f t="shared" si="207"/>
        <v>6.5895814287405116E-3</v>
      </c>
      <c r="AE6479" s="165">
        <v>25.433599999999998</v>
      </c>
      <c r="AF6479">
        <f t="shared" si="206"/>
        <v>6.7424853637716338E-3</v>
      </c>
    </row>
    <row r="6480" spans="12:32">
      <c r="L6480" s="165">
        <v>16.235600000000002</v>
      </c>
      <c r="M6480">
        <f t="shared" si="207"/>
        <v>6.4884024783549432E-3</v>
      </c>
      <c r="AE6480" s="165">
        <v>25.436199999999999</v>
      </c>
      <c r="AF6480">
        <f t="shared" si="206"/>
        <v>6.742534902767776E-3</v>
      </c>
    </row>
    <row r="6481" spans="12:32">
      <c r="L6481" s="165">
        <v>10.910399999999999</v>
      </c>
      <c r="M6481">
        <f t="shared" si="207"/>
        <v>6.2740822125424362E-3</v>
      </c>
      <c r="AE6481" s="165">
        <v>25.4468</v>
      </c>
      <c r="AF6481">
        <f t="shared" si="206"/>
        <v>6.742736734751161E-3</v>
      </c>
    </row>
    <row r="6482" spans="12:32">
      <c r="L6482" s="165">
        <v>12.9701</v>
      </c>
      <c r="M6482">
        <f t="shared" si="207"/>
        <v>6.3624024035620064E-3</v>
      </c>
      <c r="AE6482" s="166">
        <v>25.4527</v>
      </c>
      <c r="AF6482">
        <f t="shared" si="206"/>
        <v>6.7428489814761669E-3</v>
      </c>
    </row>
    <row r="6483" spans="12:32">
      <c r="L6483" s="165">
        <v>19.371500000000001</v>
      </c>
      <c r="M6483">
        <f t="shared" si="207"/>
        <v>6.5922998667124234E-3</v>
      </c>
      <c r="AE6483" s="166">
        <v>25.453099999999999</v>
      </c>
      <c r="AF6483">
        <f t="shared" si="206"/>
        <v>6.7428565889975089E-3</v>
      </c>
    </row>
    <row r="6484" spans="12:32">
      <c r="L6484" s="165">
        <v>5.9047299999999998</v>
      </c>
      <c r="M6484">
        <f t="shared" si="207"/>
        <v>6.033119069556633E-3</v>
      </c>
      <c r="AE6484" s="165">
        <v>25.453600000000002</v>
      </c>
      <c r="AF6484">
        <f t="shared" si="206"/>
        <v>6.7428660979659454E-3</v>
      </c>
    </row>
    <row r="6485" spans="12:32">
      <c r="L6485" s="165">
        <v>12.5556</v>
      </c>
      <c r="M6485">
        <f t="shared" si="207"/>
        <v>6.3451642247486029E-3</v>
      </c>
      <c r="AE6485" s="165">
        <v>25.456800000000001</v>
      </c>
      <c r="AF6485">
        <f t="shared" si="206"/>
        <v>6.7429269439646874E-3</v>
      </c>
    </row>
    <row r="6486" spans="12:32">
      <c r="L6486" s="165">
        <v>42.978099999999998</v>
      </c>
      <c r="M6486">
        <f t="shared" si="207"/>
        <v>6.7722919691251496E-3</v>
      </c>
      <c r="AE6486" s="166">
        <v>25.4589</v>
      </c>
      <c r="AF6486">
        <f t="shared" si="206"/>
        <v>6.7429668634355067E-3</v>
      </c>
    </row>
    <row r="6487" spans="12:32">
      <c r="L6487" s="165">
        <v>11.808</v>
      </c>
      <c r="M6487">
        <f t="shared" si="207"/>
        <v>6.3133860918008463E-3</v>
      </c>
      <c r="AE6487" s="165">
        <v>25.464200000000002</v>
      </c>
      <c r="AF6487">
        <f t="shared" si="206"/>
        <v>6.7430675748143655E-3</v>
      </c>
    </row>
    <row r="6488" spans="12:32">
      <c r="L6488" s="165">
        <v>13.6798</v>
      </c>
      <c r="M6488">
        <f t="shared" si="207"/>
        <v>6.3912777231623997E-3</v>
      </c>
      <c r="AE6488" s="165">
        <v>25.465699999999998</v>
      </c>
      <c r="AF6488">
        <f t="shared" si="206"/>
        <v>6.7430960682137884E-3</v>
      </c>
    </row>
    <row r="6489" spans="12:32">
      <c r="L6489" s="165">
        <v>23.5139</v>
      </c>
      <c r="M6489">
        <f t="shared" si="207"/>
        <v>6.7023767429551517E-3</v>
      </c>
      <c r="AE6489" s="165">
        <v>25.4697</v>
      </c>
      <c r="AF6489">
        <f t="shared" si="206"/>
        <v>6.7431720294290204E-3</v>
      </c>
    </row>
    <row r="6490" spans="12:32">
      <c r="L6490" s="165">
        <v>12.4557</v>
      </c>
      <c r="M6490">
        <f t="shared" si="207"/>
        <v>6.3409687619389978E-3</v>
      </c>
      <c r="AE6490" s="165">
        <v>25.4726</v>
      </c>
      <c r="AF6490">
        <f t="shared" si="206"/>
        <v>6.7432270820424918E-3</v>
      </c>
    </row>
    <row r="6491" spans="12:32">
      <c r="L6491" s="165">
        <v>14.7151</v>
      </c>
      <c r="M6491">
        <f t="shared" si="207"/>
        <v>6.4319302379652879E-3</v>
      </c>
      <c r="AE6491" s="165">
        <v>25.4771</v>
      </c>
      <c r="AF6491">
        <f t="shared" si="206"/>
        <v>6.7433124764461503E-3</v>
      </c>
    </row>
    <row r="6492" spans="12:32">
      <c r="L6492" s="165">
        <v>106.87</v>
      </c>
      <c r="M6492">
        <f t="shared" si="207"/>
        <v>3.2068551413808538E-3</v>
      </c>
      <c r="AE6492" s="165">
        <v>25.4847</v>
      </c>
      <c r="AF6492">
        <f t="shared" si="206"/>
        <v>6.7434566095509376E-3</v>
      </c>
    </row>
    <row r="6493" spans="12:32">
      <c r="L6493" s="165">
        <v>20.3154</v>
      </c>
      <c r="M6493">
        <f t="shared" si="207"/>
        <v>6.6201548048663902E-3</v>
      </c>
      <c r="AE6493" s="165">
        <v>25.486599999999999</v>
      </c>
      <c r="AF6493">
        <f t="shared" si="206"/>
        <v>6.7434926254448298E-3</v>
      </c>
    </row>
    <row r="6494" spans="12:32">
      <c r="L6494" s="165">
        <v>12.769399999999999</v>
      </c>
      <c r="M6494">
        <f t="shared" si="207"/>
        <v>6.3540898888761969E-3</v>
      </c>
      <c r="AE6494" s="165">
        <v>25.494499999999999</v>
      </c>
      <c r="AF6494">
        <f t="shared" si="206"/>
        <v>6.7436423011806431E-3</v>
      </c>
    </row>
    <row r="6495" spans="12:32">
      <c r="L6495" s="165">
        <v>6.09429</v>
      </c>
      <c r="M6495">
        <f t="shared" si="207"/>
        <v>6.0428828313630447E-3</v>
      </c>
      <c r="AE6495" s="165">
        <v>25.495799999999999</v>
      </c>
      <c r="AF6495">
        <f t="shared" si="206"/>
        <v>6.7436669198464938E-3</v>
      </c>
    </row>
    <row r="6496" spans="12:32">
      <c r="L6496" s="165">
        <v>13.688800000000001</v>
      </c>
      <c r="M6496">
        <f t="shared" si="207"/>
        <v>6.3916386757702061E-3</v>
      </c>
      <c r="AE6496" s="165">
        <v>25.499700000000001</v>
      </c>
      <c r="AF6496">
        <f t="shared" si="206"/>
        <v>6.7437407563119096E-3</v>
      </c>
    </row>
    <row r="6497" spans="12:32">
      <c r="L6497" s="165">
        <v>33.9208</v>
      </c>
      <c r="M6497">
        <f t="shared" si="207"/>
        <v>6.8335482757445444E-3</v>
      </c>
      <c r="AE6497" s="165">
        <v>25.502600000000001</v>
      </c>
      <c r="AF6497">
        <f t="shared" si="206"/>
        <v>6.7437956413570642E-3</v>
      </c>
    </row>
    <row r="6498" spans="12:32">
      <c r="L6498" s="165">
        <v>34.3339</v>
      </c>
      <c r="M6498">
        <f t="shared" si="207"/>
        <v>6.8343230966853522E-3</v>
      </c>
      <c r="AE6498" s="165">
        <v>25.514500000000002</v>
      </c>
      <c r="AF6498">
        <f t="shared" si="206"/>
        <v>6.744020689662714E-3</v>
      </c>
    </row>
    <row r="6499" spans="12:32">
      <c r="L6499" s="165">
        <v>23.1754</v>
      </c>
      <c r="M6499">
        <f t="shared" si="207"/>
        <v>6.694578125158699E-3</v>
      </c>
      <c r="AE6499" s="165">
        <v>25.516100000000002</v>
      </c>
      <c r="AF6499">
        <f t="shared" si="206"/>
        <v>6.744050927452401E-3</v>
      </c>
    </row>
    <row r="6500" spans="12:32">
      <c r="L6500" s="165">
        <v>45.493499999999997</v>
      </c>
      <c r="M6500">
        <f t="shared" si="207"/>
        <v>6.7265787809294344E-3</v>
      </c>
      <c r="AE6500" s="166">
        <v>25.516999999999999</v>
      </c>
      <c r="AF6500">
        <f t="shared" si="206"/>
        <v>6.7440679340417158E-3</v>
      </c>
    </row>
    <row r="6501" spans="12:32">
      <c r="L6501" s="165">
        <v>26.639700000000001</v>
      </c>
      <c r="M6501">
        <f t="shared" si="207"/>
        <v>6.7640637710651534E-3</v>
      </c>
      <c r="AE6501" s="165">
        <v>25.517600000000002</v>
      </c>
      <c r="AF6501">
        <f t="shared" si="206"/>
        <v>6.7440792709009649E-3</v>
      </c>
    </row>
    <row r="6502" spans="12:32">
      <c r="L6502" s="165">
        <v>19.077500000000001</v>
      </c>
      <c r="M6502">
        <f t="shared" si="207"/>
        <v>6.5832961094316415E-3</v>
      </c>
      <c r="AE6502" s="165">
        <v>25.522400000000001</v>
      </c>
      <c r="AF6502">
        <f t="shared" si="206"/>
        <v>6.7441699408060229E-3</v>
      </c>
    </row>
    <row r="6503" spans="12:32">
      <c r="L6503" s="165">
        <v>11.8384</v>
      </c>
      <c r="M6503">
        <f t="shared" si="207"/>
        <v>6.3146953965595928E-3</v>
      </c>
      <c r="AE6503" s="165">
        <v>25.522500000000001</v>
      </c>
      <c r="AF6503">
        <f t="shared" si="206"/>
        <v>6.7441718292903501E-3</v>
      </c>
    </row>
    <row r="6504" spans="12:32">
      <c r="L6504" s="165">
        <v>13.9938</v>
      </c>
      <c r="M6504">
        <f t="shared" si="207"/>
        <v>6.4037930097373252E-3</v>
      </c>
      <c r="AE6504" s="166">
        <v>25.523199999999999</v>
      </c>
      <c r="AF6504">
        <f t="shared" si="206"/>
        <v>6.7441850481411714E-3</v>
      </c>
    </row>
    <row r="6505" spans="12:32">
      <c r="L6505" s="165">
        <v>15.394500000000001</v>
      </c>
      <c r="M6505">
        <f t="shared" si="207"/>
        <v>6.457644091465143E-3</v>
      </c>
      <c r="AE6505" s="166">
        <v>25.529599999999999</v>
      </c>
      <c r="AF6505">
        <f t="shared" si="206"/>
        <v>6.7443058624308454E-3</v>
      </c>
    </row>
    <row r="6506" spans="12:32">
      <c r="L6506" s="165">
        <v>171.15799999999999</v>
      </c>
      <c r="M6506">
        <f t="shared" si="207"/>
        <v>4.5101247527160309E-4</v>
      </c>
      <c r="AE6506" s="165">
        <v>25.533000000000001</v>
      </c>
      <c r="AF6506">
        <f t="shared" si="206"/>
        <v>6.7443700129221906E-3</v>
      </c>
    </row>
    <row r="6507" spans="12:32">
      <c r="L6507" s="165">
        <v>50.2089</v>
      </c>
      <c r="M6507">
        <f t="shared" si="207"/>
        <v>6.6085622057408212E-3</v>
      </c>
      <c r="AE6507" s="166">
        <v>25.535799999999998</v>
      </c>
      <c r="AF6507">
        <f t="shared" si="206"/>
        <v>6.7444228260135986E-3</v>
      </c>
    </row>
    <row r="6508" spans="12:32">
      <c r="L6508" s="165">
        <v>58.238199999999999</v>
      </c>
      <c r="M6508">
        <f t="shared" si="207"/>
        <v>6.3167687295227282E-3</v>
      </c>
      <c r="AE6508" s="165">
        <v>25.536300000000001</v>
      </c>
      <c r="AF6508">
        <f t="shared" si="206"/>
        <v>6.7444322553331043E-3</v>
      </c>
    </row>
    <row r="6509" spans="12:32">
      <c r="L6509" s="165">
        <v>23.9575</v>
      </c>
      <c r="M6509">
        <f t="shared" si="207"/>
        <v>6.7122687120521199E-3</v>
      </c>
      <c r="AE6509" s="166">
        <v>25.542200000000001</v>
      </c>
      <c r="AF6509">
        <f t="shared" si="206"/>
        <v>6.7445434849228263E-3</v>
      </c>
    </row>
    <row r="6510" spans="12:32">
      <c r="L6510" s="165">
        <v>8.1258499999999998</v>
      </c>
      <c r="M6510">
        <f t="shared" si="207"/>
        <v>6.1444503635163473E-3</v>
      </c>
      <c r="AE6510" s="165">
        <v>25.5426</v>
      </c>
      <c r="AF6510">
        <f t="shared" si="206"/>
        <v>6.7445510234839809E-3</v>
      </c>
    </row>
    <row r="6511" spans="12:32">
      <c r="L6511" s="165">
        <v>14.005800000000001</v>
      </c>
      <c r="M6511">
        <f t="shared" si="207"/>
        <v>6.4042681099668892E-3</v>
      </c>
      <c r="AE6511" s="165">
        <v>25.5443</v>
      </c>
      <c r="AF6511">
        <f t="shared" si="206"/>
        <v>6.744583058929176E-3</v>
      </c>
    </row>
    <row r="6512" spans="12:32">
      <c r="L6512" s="165">
        <v>13.5158</v>
      </c>
      <c r="M6512">
        <f t="shared" si="207"/>
        <v>6.3846773482289015E-3</v>
      </c>
      <c r="AE6512" s="165">
        <v>25.5474</v>
      </c>
      <c r="AF6512">
        <f t="shared" si="206"/>
        <v>6.7446414621685352E-3</v>
      </c>
    </row>
    <row r="6513" spans="12:32">
      <c r="L6513" s="165">
        <v>7.19475</v>
      </c>
      <c r="M6513">
        <f t="shared" si="207"/>
        <v>6.098606983452679E-3</v>
      </c>
      <c r="AE6513" s="165">
        <v>25.5532</v>
      </c>
      <c r="AF6513">
        <f t="shared" si="206"/>
        <v>6.7447506830070137E-3</v>
      </c>
    </row>
    <row r="6514" spans="12:32">
      <c r="L6514" s="165">
        <v>14.0364</v>
      </c>
      <c r="M6514">
        <f t="shared" si="207"/>
        <v>6.4054785496616262E-3</v>
      </c>
      <c r="AE6514" s="166">
        <v>25.5548</v>
      </c>
      <c r="AF6514">
        <f t="shared" si="206"/>
        <v>6.7447808014847324E-3</v>
      </c>
    </row>
    <row r="6515" spans="12:32">
      <c r="L6515" s="165"/>
      <c r="M6515">
        <f t="shared" si="207"/>
        <v>5.7065367181851909E-3</v>
      </c>
      <c r="AE6515" s="165">
        <v>25.559200000000001</v>
      </c>
      <c r="AF6515">
        <f t="shared" si="206"/>
        <v>6.7448636018591608E-3</v>
      </c>
    </row>
    <row r="6516" spans="12:32">
      <c r="L6516" s="165">
        <v>46.9178</v>
      </c>
      <c r="M6516">
        <f t="shared" si="207"/>
        <v>6.6953154854387485E-3</v>
      </c>
      <c r="AE6516" s="165">
        <v>25.561299999999999</v>
      </c>
      <c r="AF6516">
        <f t="shared" si="206"/>
        <v>6.7449031070661077E-3</v>
      </c>
    </row>
    <row r="6517" spans="12:32">
      <c r="L6517" s="165">
        <v>25.495799999999999</v>
      </c>
      <c r="M6517">
        <f t="shared" si="207"/>
        <v>6.7436669198464938E-3</v>
      </c>
      <c r="AE6517" s="165">
        <v>25.562200000000001</v>
      </c>
      <c r="AF6517">
        <f t="shared" si="206"/>
        <v>6.744920035267222E-3</v>
      </c>
    </row>
    <row r="6518" spans="12:32">
      <c r="L6518" s="165">
        <v>39.049100000000003</v>
      </c>
      <c r="M6518">
        <f t="shared" si="207"/>
        <v>6.8189312295094161E-3</v>
      </c>
      <c r="AE6518" s="165">
        <v>25.5703</v>
      </c>
      <c r="AF6518">
        <f t="shared" si="206"/>
        <v>6.7450723188248003E-3</v>
      </c>
    </row>
    <row r="6519" spans="12:32">
      <c r="L6519" s="165">
        <v>27.793800000000001</v>
      </c>
      <c r="M6519">
        <f t="shared" si="207"/>
        <v>6.7820647478590767E-3</v>
      </c>
      <c r="AE6519" s="165">
        <v>25.5715</v>
      </c>
      <c r="AF6519">
        <f t="shared" si="206"/>
        <v>6.7450948685968404E-3</v>
      </c>
    </row>
    <row r="6520" spans="12:32">
      <c r="L6520" s="165">
        <v>20.245100000000001</v>
      </c>
      <c r="M6520">
        <f t="shared" si="207"/>
        <v>6.6181358179885231E-3</v>
      </c>
      <c r="AE6520" s="166">
        <v>25.574000000000002</v>
      </c>
      <c r="AF6520">
        <f t="shared" si="206"/>
        <v>6.7451418383739671E-3</v>
      </c>
    </row>
    <row r="6521" spans="12:32">
      <c r="L6521" s="165">
        <v>16.195599999999999</v>
      </c>
      <c r="M6521">
        <f t="shared" si="207"/>
        <v>6.4869669030647847E-3</v>
      </c>
      <c r="AE6521" s="165">
        <v>25.575199999999999</v>
      </c>
      <c r="AF6521">
        <f t="shared" si="206"/>
        <v>6.7451643795879129E-3</v>
      </c>
    </row>
    <row r="6522" spans="12:32">
      <c r="L6522" s="165">
        <v>13.722200000000001</v>
      </c>
      <c r="M6522">
        <f t="shared" si="207"/>
        <v>6.3929770605224744E-3</v>
      </c>
      <c r="AE6522" s="165">
        <v>25.5776</v>
      </c>
      <c r="AF6522">
        <f t="shared" si="206"/>
        <v>6.7452094536888021E-3</v>
      </c>
    </row>
    <row r="6523" spans="12:32">
      <c r="L6523" s="165">
        <v>14.780900000000001</v>
      </c>
      <c r="M6523">
        <f t="shared" si="207"/>
        <v>6.4344542710296077E-3</v>
      </c>
      <c r="AE6523" s="165">
        <v>25.581900000000001</v>
      </c>
      <c r="AF6523">
        <f t="shared" si="206"/>
        <v>6.7452901836859815E-3</v>
      </c>
    </row>
    <row r="6524" spans="12:32">
      <c r="L6524" s="165">
        <v>29.842500000000001</v>
      </c>
      <c r="M6524">
        <f t="shared" si="207"/>
        <v>6.80757854039994E-3</v>
      </c>
      <c r="AE6524" s="165">
        <v>25.5886</v>
      </c>
      <c r="AF6524">
        <f t="shared" si="206"/>
        <v>6.7454159012518911E-3</v>
      </c>
    </row>
    <row r="6525" spans="12:32">
      <c r="L6525" s="165">
        <v>33.7316</v>
      </c>
      <c r="M6525">
        <f t="shared" si="207"/>
        <v>6.8330791587119947E-3</v>
      </c>
      <c r="AE6525" s="165">
        <v>25.599900000000002</v>
      </c>
      <c r="AF6525">
        <f t="shared" si="206"/>
        <v>6.7456277363149098E-3</v>
      </c>
    </row>
    <row r="6526" spans="12:32">
      <c r="L6526" s="165">
        <v>34.432899999999997</v>
      </c>
      <c r="M6526">
        <f t="shared" si="207"/>
        <v>6.8344579451199549E-3</v>
      </c>
      <c r="AE6526" s="165">
        <v>25.604600000000001</v>
      </c>
      <c r="AF6526">
        <f t="shared" si="206"/>
        <v>6.7457157722146284E-3</v>
      </c>
    </row>
    <row r="6527" spans="12:32">
      <c r="L6527" s="165">
        <v>21.970800000000001</v>
      </c>
      <c r="M6527">
        <f t="shared" si="207"/>
        <v>6.6650806870478451E-3</v>
      </c>
      <c r="AE6527" s="165">
        <v>25.605899999999998</v>
      </c>
      <c r="AF6527">
        <f t="shared" si="206"/>
        <v>6.7457401150506626E-3</v>
      </c>
    </row>
    <row r="6528" spans="12:32">
      <c r="L6528" s="165">
        <v>35.177100000000003</v>
      </c>
      <c r="M6528">
        <f t="shared" si="207"/>
        <v>6.8348422358655942E-3</v>
      </c>
      <c r="AE6528" s="165">
        <v>25.606400000000001</v>
      </c>
      <c r="AF6528">
        <f t="shared" si="206"/>
        <v>6.7457494768122898E-3</v>
      </c>
    </row>
    <row r="6529" spans="12:32">
      <c r="L6529" s="165">
        <v>33.931399999999996</v>
      </c>
      <c r="M6529">
        <f t="shared" si="207"/>
        <v>6.8335724351367075E-3</v>
      </c>
      <c r="AE6529" s="165">
        <v>25.607099999999999</v>
      </c>
      <c r="AF6529">
        <f t="shared" si="206"/>
        <v>6.7457625824687865E-3</v>
      </c>
    </row>
    <row r="6530" spans="12:32">
      <c r="L6530" s="165">
        <v>22.6297</v>
      </c>
      <c r="M6530">
        <f t="shared" si="207"/>
        <v>6.6815518214965721E-3</v>
      </c>
      <c r="AE6530" s="165">
        <v>25.6099</v>
      </c>
      <c r="AF6530">
        <f t="shared" si="206"/>
        <v>6.7458149956472176E-3</v>
      </c>
    </row>
    <row r="6531" spans="12:32">
      <c r="L6531" s="165">
        <v>12.607799999999999</v>
      </c>
      <c r="M6531">
        <f t="shared" si="207"/>
        <v>6.3473501565612213E-3</v>
      </c>
      <c r="AE6531" s="165">
        <v>25.610800000000001</v>
      </c>
      <c r="AF6531">
        <f t="shared" si="206"/>
        <v>6.7458318395300027E-3</v>
      </c>
    </row>
    <row r="6532" spans="12:32">
      <c r="L6532" s="165">
        <v>18.815100000000001</v>
      </c>
      <c r="M6532">
        <f t="shared" si="207"/>
        <v>6.5751296029669098E-3</v>
      </c>
      <c r="AE6532" s="166">
        <v>25.611000000000001</v>
      </c>
      <c r="AF6532">
        <f t="shared" si="206"/>
        <v>6.7458355824029743E-3</v>
      </c>
    </row>
    <row r="6533" spans="12:32">
      <c r="L6533" s="165">
        <v>15.334199999999999</v>
      </c>
      <c r="M6533">
        <f t="shared" si="207"/>
        <v>6.4553930806935337E-3</v>
      </c>
      <c r="AE6533" s="165">
        <v>25.6189</v>
      </c>
      <c r="AF6533">
        <f t="shared" ref="AF6533:AF6596" si="208">NORMDIST(AE6533,$N$9,$O$9,FALSE)</f>
        <v>6.7459833641936124E-3</v>
      </c>
    </row>
    <row r="6534" spans="12:32">
      <c r="L6534" s="165">
        <v>12.763</v>
      </c>
      <c r="M6534">
        <f t="shared" si="207"/>
        <v>6.3538237589591158E-3</v>
      </c>
      <c r="AE6534" s="166">
        <v>25.621300000000002</v>
      </c>
      <c r="AF6534">
        <f t="shared" si="208"/>
        <v>6.7460282360946285E-3</v>
      </c>
    </row>
    <row r="6535" spans="12:32">
      <c r="L6535" s="165">
        <v>14.2483</v>
      </c>
      <c r="M6535">
        <f t="shared" si="207"/>
        <v>6.4138185573348969E-3</v>
      </c>
      <c r="AE6535" s="165">
        <v>25.6218</v>
      </c>
      <c r="AF6535">
        <f t="shared" si="208"/>
        <v>6.746037583009336E-3</v>
      </c>
    </row>
    <row r="6536" spans="12:32">
      <c r="L6536" s="165">
        <v>9.74709</v>
      </c>
      <c r="M6536">
        <f t="shared" si="207"/>
        <v>6.2213179396700064E-3</v>
      </c>
      <c r="AE6536" s="165">
        <v>25.6235</v>
      </c>
      <c r="AF6536">
        <f t="shared" si="208"/>
        <v>6.7460693589134037E-3</v>
      </c>
    </row>
    <row r="6537" spans="12:32">
      <c r="L6537" s="165">
        <v>13.257</v>
      </c>
      <c r="M6537">
        <f t="shared" ref="M6537:M6600" si="209">NORMDIST(L6537,$N$9,$O$9,FALSE)</f>
        <v>6.3741731360685916E-3</v>
      </c>
      <c r="AE6537" s="165">
        <v>25.6248</v>
      </c>
      <c r="AF6537">
        <f t="shared" si="208"/>
        <v>6.7460936543739221E-3</v>
      </c>
    </row>
    <row r="6538" spans="12:32">
      <c r="L6538" s="165">
        <v>19.9575</v>
      </c>
      <c r="M6538">
        <f t="shared" si="209"/>
        <v>6.6097826249926469E-3</v>
      </c>
      <c r="AE6538" s="166">
        <v>25.6249</v>
      </c>
      <c r="AF6538">
        <f t="shared" si="208"/>
        <v>6.746095523120518E-3</v>
      </c>
    </row>
    <row r="6539" spans="12:32">
      <c r="L6539" s="165">
        <v>18.457999999999998</v>
      </c>
      <c r="M6539">
        <f t="shared" si="209"/>
        <v>6.5638189714229784E-3</v>
      </c>
      <c r="AE6539" s="165">
        <v>25.630800000000001</v>
      </c>
      <c r="AF6539">
        <f t="shared" si="208"/>
        <v>6.7462057450372002E-3</v>
      </c>
    </row>
    <row r="6540" spans="12:32">
      <c r="L6540" s="165">
        <v>19.046800000000001</v>
      </c>
      <c r="M6540">
        <f t="shared" si="209"/>
        <v>6.5823470009138806E-3</v>
      </c>
      <c r="AE6540" s="165">
        <v>25.631699999999999</v>
      </c>
      <c r="AF6540">
        <f t="shared" si="208"/>
        <v>6.7462225526489471E-3</v>
      </c>
    </row>
    <row r="6541" spans="12:32">
      <c r="L6541" s="165">
        <v>35.394100000000002</v>
      </c>
      <c r="M6541">
        <f t="shared" si="209"/>
        <v>6.8347450708532388E-3</v>
      </c>
      <c r="AE6541" s="165">
        <v>25.638999999999999</v>
      </c>
      <c r="AF6541">
        <f t="shared" si="208"/>
        <v>6.7463588233354042E-3</v>
      </c>
    </row>
    <row r="6542" spans="12:32">
      <c r="L6542" s="165">
        <v>14.0801</v>
      </c>
      <c r="M6542">
        <f t="shared" si="209"/>
        <v>6.4072045276491532E-3</v>
      </c>
      <c r="AE6542" s="165">
        <v>25.641999999999999</v>
      </c>
      <c r="AF6542">
        <f t="shared" si="208"/>
        <v>6.7464147951911474E-3</v>
      </c>
    </row>
    <row r="6543" spans="12:32">
      <c r="L6543" s="165">
        <v>10.2941</v>
      </c>
      <c r="M6543">
        <f t="shared" si="209"/>
        <v>6.2463822217148557E-3</v>
      </c>
      <c r="AE6543" s="165">
        <v>25.646999999999998</v>
      </c>
      <c r="AF6543">
        <f t="shared" si="208"/>
        <v>6.7465080430445558E-3</v>
      </c>
    </row>
    <row r="6544" spans="12:32">
      <c r="L6544" s="165">
        <v>13.7949</v>
      </c>
      <c r="M6544">
        <f t="shared" si="209"/>
        <v>6.3958839799167239E-3</v>
      </c>
      <c r="AE6544" s="204">
        <v>25.648499999999999</v>
      </c>
      <c r="AF6544">
        <f t="shared" si="208"/>
        <v>6.7465360079982011E-3</v>
      </c>
    </row>
    <row r="6545" spans="12:32">
      <c r="L6545" s="165">
        <v>43.715000000000003</v>
      </c>
      <c r="M6545">
        <f t="shared" si="209"/>
        <v>6.7601680934936638E-3</v>
      </c>
      <c r="AE6545" s="165">
        <v>25.650600000000001</v>
      </c>
      <c r="AF6545">
        <f t="shared" si="208"/>
        <v>6.7465751516426666E-3</v>
      </c>
    </row>
    <row r="6546" spans="12:32">
      <c r="L6546" s="165">
        <v>17.4391</v>
      </c>
      <c r="M6546">
        <f t="shared" si="209"/>
        <v>6.5303098079993694E-3</v>
      </c>
      <c r="AE6546" s="165">
        <v>25.653500000000001</v>
      </c>
      <c r="AF6546">
        <f t="shared" si="208"/>
        <v>6.7466291931680741E-3</v>
      </c>
    </row>
    <row r="6547" spans="12:32">
      <c r="L6547" s="165">
        <v>22.954799999999999</v>
      </c>
      <c r="M6547">
        <f t="shared" si="209"/>
        <v>6.6893795748995616E-3</v>
      </c>
      <c r="AE6547" s="165">
        <v>25.6585</v>
      </c>
      <c r="AF6547">
        <f t="shared" si="208"/>
        <v>6.7467223301175073E-3</v>
      </c>
    </row>
    <row r="6548" spans="12:32">
      <c r="L6548" s="165">
        <v>31.2727</v>
      </c>
      <c r="M6548">
        <f t="shared" si="209"/>
        <v>6.8204644353298061E-3</v>
      </c>
      <c r="AE6548" s="165">
        <v>25.671399999999998</v>
      </c>
      <c r="AF6548">
        <f t="shared" si="208"/>
        <v>6.7469624007410658E-3</v>
      </c>
    </row>
    <row r="6549" spans="12:32">
      <c r="L6549" s="165">
        <v>41.4833</v>
      </c>
      <c r="M6549">
        <f t="shared" si="209"/>
        <v>6.7936251863378221E-3</v>
      </c>
      <c r="AE6549" s="165">
        <v>25.6723</v>
      </c>
      <c r="AF6549">
        <f t="shared" si="208"/>
        <v>6.7469791378749772E-3</v>
      </c>
    </row>
    <row r="6550" spans="12:32">
      <c r="L6550" s="165">
        <v>21.549800000000001</v>
      </c>
      <c r="M6550">
        <f t="shared" si="209"/>
        <v>6.6541338288569505E-3</v>
      </c>
      <c r="AE6550" s="178">
        <v>25.6752</v>
      </c>
      <c r="AF6550">
        <f t="shared" si="208"/>
        <v>6.7470330580102732E-3</v>
      </c>
    </row>
    <row r="6551" spans="12:32">
      <c r="L6551" s="165">
        <v>18.142399999999999</v>
      </c>
      <c r="M6551">
        <f t="shared" si="209"/>
        <v>6.5536347903588209E-3</v>
      </c>
      <c r="AE6551" s="166">
        <v>25.680099999999999</v>
      </c>
      <c r="AF6551">
        <f t="shared" si="208"/>
        <v>6.7471241275791211E-3</v>
      </c>
    </row>
    <row r="6552" spans="12:32">
      <c r="L6552" s="165">
        <v>13.3355</v>
      </c>
      <c r="M6552">
        <f t="shared" si="209"/>
        <v>6.3773707251674229E-3</v>
      </c>
      <c r="AE6552" s="165">
        <v>25.6843</v>
      </c>
      <c r="AF6552">
        <f t="shared" si="208"/>
        <v>6.7472021503416713E-3</v>
      </c>
    </row>
    <row r="6553" spans="12:32">
      <c r="L6553" s="165">
        <v>76.3536</v>
      </c>
      <c r="M6553">
        <f t="shared" si="209"/>
        <v>5.3218154123259821E-3</v>
      </c>
      <c r="AE6553" s="165">
        <v>25.691099999999999</v>
      </c>
      <c r="AF6553">
        <f t="shared" si="208"/>
        <v>6.7473284007525973E-3</v>
      </c>
    </row>
    <row r="6554" spans="12:32">
      <c r="L6554" s="165">
        <v>40.278100000000002</v>
      </c>
      <c r="M6554">
        <f t="shared" si="209"/>
        <v>6.8076224150892912E-3</v>
      </c>
      <c r="AE6554" s="165">
        <v>25.693200000000001</v>
      </c>
      <c r="AF6554">
        <f t="shared" si="208"/>
        <v>6.7473673718198212E-3</v>
      </c>
    </row>
    <row r="6555" spans="12:32">
      <c r="L6555" s="165">
        <v>21.981300000000001</v>
      </c>
      <c r="M6555">
        <f t="shared" si="209"/>
        <v>6.6653495064864666E-3</v>
      </c>
      <c r="AE6555" s="165">
        <v>25.694500000000001</v>
      </c>
      <c r="AF6555">
        <f t="shared" si="208"/>
        <v>6.7473914925020957E-3</v>
      </c>
    </row>
    <row r="6556" spans="12:32">
      <c r="L6556" s="165">
        <v>5.1004899999999997</v>
      </c>
      <c r="M6556">
        <f t="shared" si="209"/>
        <v>5.9911670230681623E-3</v>
      </c>
      <c r="AE6556" s="178">
        <v>25.699400000000001</v>
      </c>
      <c r="AF6556">
        <f t="shared" si="208"/>
        <v>6.7474823796107569E-3</v>
      </c>
    </row>
    <row r="6557" spans="12:32">
      <c r="L6557" s="165">
        <v>15.2355</v>
      </c>
      <c r="M6557">
        <f t="shared" si="209"/>
        <v>6.4516954243280817E-3</v>
      </c>
      <c r="AE6557" s="165">
        <v>25.7028</v>
      </c>
      <c r="AF6557">
        <f t="shared" si="208"/>
        <v>6.7475454169091198E-3</v>
      </c>
    </row>
    <row r="6558" spans="12:32">
      <c r="L6558" s="165">
        <v>18.616499999999998</v>
      </c>
      <c r="M6558">
        <f t="shared" si="209"/>
        <v>6.5688671750772165E-3</v>
      </c>
      <c r="AE6558" s="166">
        <v>25.703299999999999</v>
      </c>
      <c r="AF6558">
        <f t="shared" si="208"/>
        <v>6.7475546852186936E-3</v>
      </c>
    </row>
    <row r="6559" spans="12:32">
      <c r="L6559" s="165">
        <v>17.352900000000002</v>
      </c>
      <c r="M6559">
        <f t="shared" si="209"/>
        <v>6.5273915029454392E-3</v>
      </c>
      <c r="AE6559" s="165">
        <v>25.704599999999999</v>
      </c>
      <c r="AF6559">
        <f t="shared" si="208"/>
        <v>6.7475787805659189E-3</v>
      </c>
    </row>
    <row r="6560" spans="12:32">
      <c r="L6560" s="165">
        <v>13.1104</v>
      </c>
      <c r="M6560">
        <f t="shared" si="209"/>
        <v>6.3681750383207496E-3</v>
      </c>
      <c r="AE6560" s="166">
        <v>25.709399999999999</v>
      </c>
      <c r="AF6560">
        <f t="shared" si="208"/>
        <v>6.7476677197515246E-3</v>
      </c>
    </row>
    <row r="6561" spans="12:32">
      <c r="L6561" s="165">
        <v>10.171900000000001</v>
      </c>
      <c r="M6561">
        <f t="shared" si="209"/>
        <v>6.2408217553474267E-3</v>
      </c>
      <c r="AE6561" s="165">
        <v>25.7119</v>
      </c>
      <c r="AF6561">
        <f t="shared" si="208"/>
        <v>6.7477140246354067E-3</v>
      </c>
    </row>
    <row r="6562" spans="12:32">
      <c r="L6562" s="165">
        <v>16.616900000000001</v>
      </c>
      <c r="M6562">
        <f t="shared" si="209"/>
        <v>6.5019497677005125E-3</v>
      </c>
      <c r="AE6562" s="165">
        <v>25.726600000000001</v>
      </c>
      <c r="AF6562">
        <f t="shared" si="208"/>
        <v>6.7479860533834635E-3</v>
      </c>
    </row>
    <row r="6563" spans="12:32">
      <c r="L6563" s="165">
        <v>15.182399999999999</v>
      </c>
      <c r="M6563">
        <f t="shared" si="209"/>
        <v>6.4496993541930574E-3</v>
      </c>
      <c r="AE6563" s="165">
        <v>25.729099999999999</v>
      </c>
      <c r="AF6563">
        <f t="shared" si="208"/>
        <v>6.7480322752823544E-3</v>
      </c>
    </row>
    <row r="6564" spans="12:32">
      <c r="L6564" s="165">
        <v>13.518800000000001</v>
      </c>
      <c r="M6564">
        <f t="shared" si="209"/>
        <v>6.3847984781572175E-3</v>
      </c>
      <c r="AE6564" s="165">
        <v>25.729900000000001</v>
      </c>
      <c r="AF6564">
        <f t="shared" si="208"/>
        <v>6.7480470637423543E-3</v>
      </c>
    </row>
    <row r="6565" spans="12:32">
      <c r="L6565" s="165">
        <v>25.180700000000002</v>
      </c>
      <c r="M6565">
        <f t="shared" si="209"/>
        <v>6.7376045894746907E-3</v>
      </c>
      <c r="AE6565" s="166">
        <v>25.732700000000001</v>
      </c>
      <c r="AF6565">
        <f t="shared" si="208"/>
        <v>6.7480988136248247E-3</v>
      </c>
    </row>
    <row r="6566" spans="12:32">
      <c r="L6566" s="165">
        <v>18.7959</v>
      </c>
      <c r="M6566">
        <f t="shared" si="209"/>
        <v>6.5745272347763634E-3</v>
      </c>
      <c r="AE6566" s="165">
        <v>25.734000000000002</v>
      </c>
      <c r="AF6566">
        <f t="shared" si="208"/>
        <v>6.748122835212274E-3</v>
      </c>
    </row>
    <row r="6567" spans="12:32">
      <c r="L6567" s="165">
        <v>9.4225399999999997</v>
      </c>
      <c r="M6567">
        <f t="shared" si="209"/>
        <v>6.2062368072676091E-3</v>
      </c>
      <c r="AE6567" s="165">
        <v>25.742799999999999</v>
      </c>
      <c r="AF6567">
        <f t="shared" si="208"/>
        <v>6.7482853571047656E-3</v>
      </c>
    </row>
    <row r="6568" spans="12:32">
      <c r="L6568" s="165">
        <v>7.7065000000000001</v>
      </c>
      <c r="M6568">
        <f t="shared" si="209"/>
        <v>6.1239537381031304E-3</v>
      </c>
      <c r="AE6568" s="165">
        <v>25.745200000000001</v>
      </c>
      <c r="AF6568">
        <f t="shared" si="208"/>
        <v>6.7483296553149828E-3</v>
      </c>
    </row>
    <row r="6569" spans="12:32">
      <c r="L6569" s="165">
        <v>17.626999999999999</v>
      </c>
      <c r="M6569">
        <f t="shared" si="209"/>
        <v>6.5366262856779963E-3</v>
      </c>
      <c r="AE6569" s="178">
        <v>25.7516</v>
      </c>
      <c r="AF6569">
        <f t="shared" si="208"/>
        <v>6.7484477295176488E-3</v>
      </c>
    </row>
    <row r="6570" spans="12:32">
      <c r="L6570" s="165">
        <v>13.668900000000001</v>
      </c>
      <c r="M6570">
        <f t="shared" si="209"/>
        <v>6.3908403932969177E-3</v>
      </c>
      <c r="AE6570" s="178">
        <v>25.756599999999999</v>
      </c>
      <c r="AF6570">
        <f t="shared" si="208"/>
        <v>6.7485399199721441E-3</v>
      </c>
    </row>
    <row r="6571" spans="12:32">
      <c r="L6571" s="165">
        <v>4.9941399999999998</v>
      </c>
      <c r="M6571">
        <f t="shared" si="209"/>
        <v>5.9855562377421814E-3</v>
      </c>
      <c r="AE6571" s="165">
        <v>25.756699999999999</v>
      </c>
      <c r="AF6571">
        <f t="shared" si="208"/>
        <v>6.7485417632889661E-3</v>
      </c>
    </row>
    <row r="6572" spans="12:32">
      <c r="L6572" s="165"/>
      <c r="M6572">
        <f t="shared" si="209"/>
        <v>5.7065367181851909E-3</v>
      </c>
      <c r="AE6572" s="165">
        <v>25.763200000000001</v>
      </c>
      <c r="AF6572">
        <f t="shared" si="208"/>
        <v>6.7486615374727525E-3</v>
      </c>
    </row>
    <row r="6573" spans="12:32">
      <c r="L6573" s="165">
        <v>32.327500000000001</v>
      </c>
      <c r="M6573">
        <f t="shared" si="209"/>
        <v>6.827356770481202E-3</v>
      </c>
      <c r="AE6573" s="178">
        <v>25.765699999999999</v>
      </c>
      <c r="AF6573">
        <f t="shared" si="208"/>
        <v>6.7487075827475981E-3</v>
      </c>
    </row>
    <row r="6574" spans="12:32">
      <c r="L6574" s="165"/>
      <c r="M6574">
        <f t="shared" si="209"/>
        <v>5.7065367181851909E-3</v>
      </c>
      <c r="AE6574" s="165">
        <v>25.7685</v>
      </c>
      <c r="AF6574">
        <f t="shared" si="208"/>
        <v>6.7487591391301224E-3</v>
      </c>
    </row>
    <row r="6575" spans="12:32">
      <c r="L6575" s="165">
        <v>15.255599999999999</v>
      </c>
      <c r="M6575">
        <f t="shared" si="209"/>
        <v>6.4524497667783134E-3</v>
      </c>
      <c r="AE6575" s="165">
        <v>25.780200000000001</v>
      </c>
      <c r="AF6575">
        <f t="shared" si="208"/>
        <v>6.748974407383361E-3</v>
      </c>
    </row>
    <row r="6576" spans="12:32">
      <c r="L6576" s="165">
        <v>20.771100000000001</v>
      </c>
      <c r="M6576">
        <f t="shared" si="209"/>
        <v>6.6330239233632323E-3</v>
      </c>
      <c r="AE6576" s="166">
        <v>25.781700000000001</v>
      </c>
      <c r="AF6576">
        <f t="shared" si="208"/>
        <v>6.7490019867623404E-3</v>
      </c>
    </row>
    <row r="6577" spans="12:32">
      <c r="L6577" s="165">
        <v>17.109500000000001</v>
      </c>
      <c r="M6577">
        <f t="shared" si="209"/>
        <v>6.519081468127446E-3</v>
      </c>
      <c r="AE6577" s="165">
        <v>25.7866</v>
      </c>
      <c r="AF6577">
        <f t="shared" si="208"/>
        <v>6.7490920491237137E-3</v>
      </c>
    </row>
    <row r="6578" spans="12:32">
      <c r="L6578" s="165">
        <v>16.119900000000001</v>
      </c>
      <c r="M6578">
        <f t="shared" si="209"/>
        <v>6.4842426112776156E-3</v>
      </c>
      <c r="AE6578" s="165">
        <v>25.792899999999999</v>
      </c>
      <c r="AF6578">
        <f t="shared" si="208"/>
        <v>6.749207775463526E-3</v>
      </c>
    </row>
    <row r="6579" spans="12:32">
      <c r="L6579" s="165">
        <v>13.8032</v>
      </c>
      <c r="M6579">
        <f t="shared" si="209"/>
        <v>6.3962153095073393E-3</v>
      </c>
      <c r="AE6579" s="165">
        <v>25.798300000000001</v>
      </c>
      <c r="AF6579">
        <f t="shared" si="208"/>
        <v>6.7493069084667654E-3</v>
      </c>
    </row>
    <row r="6580" spans="12:32">
      <c r="L6580" s="165">
        <v>20.006799999999998</v>
      </c>
      <c r="M6580">
        <f t="shared" si="209"/>
        <v>6.6112251676896158E-3</v>
      </c>
      <c r="AE6580" s="165">
        <v>25.814499999999999</v>
      </c>
      <c r="AF6580">
        <f t="shared" si="208"/>
        <v>6.7496039695914287E-3</v>
      </c>
    </row>
    <row r="6581" spans="12:32">
      <c r="L6581" s="165">
        <v>30.617000000000001</v>
      </c>
      <c r="M6581">
        <f t="shared" si="209"/>
        <v>6.8150615604770544E-3</v>
      </c>
      <c r="AE6581" s="178">
        <v>25.817499999999999</v>
      </c>
      <c r="AF6581">
        <f t="shared" si="208"/>
        <v>6.7496589252880905E-3</v>
      </c>
    </row>
    <row r="6582" spans="12:32">
      <c r="L6582" s="165">
        <v>10.3149</v>
      </c>
      <c r="M6582">
        <f t="shared" si="209"/>
        <v>6.2473264502561771E-3</v>
      </c>
      <c r="AE6582" s="165">
        <v>25.820499999999999</v>
      </c>
      <c r="AF6582">
        <f t="shared" si="208"/>
        <v>6.7497138636015861E-3</v>
      </c>
    </row>
    <row r="6583" spans="12:32">
      <c r="L6583" s="165">
        <v>17.474399999999999</v>
      </c>
      <c r="M6583">
        <f t="shared" si="209"/>
        <v>6.5315011564427072E-3</v>
      </c>
      <c r="AE6583" s="166">
        <v>25.8218</v>
      </c>
      <c r="AF6583">
        <f t="shared" si="208"/>
        <v>6.7497376648055548E-3</v>
      </c>
    </row>
    <row r="6584" spans="12:32">
      <c r="L6584" s="165">
        <v>28.2407</v>
      </c>
      <c r="M6584">
        <f t="shared" si="209"/>
        <v>6.788335245481115E-3</v>
      </c>
      <c r="AE6584" s="166">
        <v>25.828199999999999</v>
      </c>
      <c r="AF6584">
        <f t="shared" si="208"/>
        <v>6.7498547923699401E-3</v>
      </c>
    </row>
    <row r="6585" spans="12:32">
      <c r="L6585" s="165">
        <v>10.6355</v>
      </c>
      <c r="M6585">
        <f t="shared" si="209"/>
        <v>6.2617977624913109E-3</v>
      </c>
      <c r="AE6585" s="165">
        <v>25.828600000000002</v>
      </c>
      <c r="AF6585">
        <f t="shared" si="208"/>
        <v>6.7498621102157355E-3</v>
      </c>
    </row>
    <row r="6586" spans="12:32">
      <c r="L6586" s="165">
        <v>37.682699999999997</v>
      </c>
      <c r="M6586">
        <f t="shared" si="209"/>
        <v>6.8279717660644943E-3</v>
      </c>
      <c r="AE6586" s="165">
        <v>25.832999999999998</v>
      </c>
      <c r="AF6586">
        <f t="shared" si="208"/>
        <v>6.7499425861211387E-3</v>
      </c>
    </row>
    <row r="6587" spans="12:32">
      <c r="L6587" s="165">
        <v>27.318100000000001</v>
      </c>
      <c r="M6587">
        <f t="shared" si="209"/>
        <v>6.7749601275020827E-3</v>
      </c>
      <c r="AE6587" s="178">
        <v>25.839600000000001</v>
      </c>
      <c r="AF6587">
        <f t="shared" si="208"/>
        <v>6.7500632298577263E-3</v>
      </c>
    </row>
    <row r="6588" spans="12:32">
      <c r="L6588" s="165">
        <v>37.060099999999998</v>
      </c>
      <c r="M6588">
        <f t="shared" si="209"/>
        <v>6.8308535018637958E-3</v>
      </c>
      <c r="AE6588" s="165">
        <v>25.840599999999998</v>
      </c>
      <c r="AF6588">
        <f t="shared" si="208"/>
        <v>6.7500815018709682E-3</v>
      </c>
    </row>
    <row r="6589" spans="12:32">
      <c r="L6589" s="165">
        <v>12.614100000000001</v>
      </c>
      <c r="M6589">
        <f t="shared" si="209"/>
        <v>6.3476136835077497E-3</v>
      </c>
      <c r="AE6589" s="165">
        <v>25.844999999999999</v>
      </c>
      <c r="AF6589">
        <f t="shared" si="208"/>
        <v>6.7501618757788515E-3</v>
      </c>
    </row>
    <row r="6590" spans="12:32">
      <c r="L6590" s="165">
        <v>344.589</v>
      </c>
      <c r="M6590">
        <f t="shared" si="209"/>
        <v>5.3490851234570375E-9</v>
      </c>
      <c r="AE6590" s="165">
        <v>25.849599999999999</v>
      </c>
      <c r="AF6590">
        <f t="shared" si="208"/>
        <v>6.7502458630557911E-3</v>
      </c>
    </row>
    <row r="6591" spans="12:32">
      <c r="L6591" s="165">
        <v>13.6868</v>
      </c>
      <c r="M6591">
        <f t="shared" si="209"/>
        <v>6.3915584754503261E-3</v>
      </c>
      <c r="AE6591" s="178">
        <v>25.856100000000001</v>
      </c>
      <c r="AF6591">
        <f t="shared" si="208"/>
        <v>6.7503644710333504E-3</v>
      </c>
    </row>
    <row r="6592" spans="12:32">
      <c r="L6592" s="165">
        <v>17.404699999999998</v>
      </c>
      <c r="M6592">
        <f t="shared" si="209"/>
        <v>6.5291467454379635E-3</v>
      </c>
      <c r="AE6592" s="165">
        <v>25.8565</v>
      </c>
      <c r="AF6592">
        <f t="shared" si="208"/>
        <v>6.7503717673195913E-3</v>
      </c>
    </row>
    <row r="6593" spans="12:32">
      <c r="L6593" s="165">
        <v>256.61599999999999</v>
      </c>
      <c r="M6593">
        <f t="shared" si="209"/>
        <v>5.0830729278696278E-6</v>
      </c>
      <c r="AE6593" s="165">
        <v>25.868400000000001</v>
      </c>
      <c r="AF6593">
        <f t="shared" si="208"/>
        <v>6.7505886904311255E-3</v>
      </c>
    </row>
    <row r="6594" spans="12:32">
      <c r="L6594" s="165">
        <v>9.7792300000000001</v>
      </c>
      <c r="M6594">
        <f t="shared" si="209"/>
        <v>6.2228029387179076E-3</v>
      </c>
      <c r="AE6594" s="165">
        <v>25.870799999999999</v>
      </c>
      <c r="AF6594">
        <f t="shared" si="208"/>
        <v>6.7506324064731203E-3</v>
      </c>
    </row>
    <row r="6595" spans="12:32">
      <c r="L6595" s="165">
        <v>264.69299999999998</v>
      </c>
      <c r="M6595">
        <f t="shared" si="209"/>
        <v>2.9775178134324124E-6</v>
      </c>
      <c r="AE6595" s="178">
        <v>25.8797</v>
      </c>
      <c r="AF6595">
        <f t="shared" si="208"/>
        <v>6.7507944229607628E-3</v>
      </c>
    </row>
    <row r="6596" spans="12:32">
      <c r="L6596" s="165">
        <v>30.208300000000001</v>
      </c>
      <c r="M6596">
        <f t="shared" si="209"/>
        <v>6.8112612259922725E-3</v>
      </c>
      <c r="AE6596" s="165">
        <v>25.8933</v>
      </c>
      <c r="AF6596">
        <f t="shared" si="208"/>
        <v>6.751041703047825E-3</v>
      </c>
    </row>
    <row r="6597" spans="12:32">
      <c r="L6597" s="165">
        <v>10.6548</v>
      </c>
      <c r="M6597">
        <f t="shared" si="209"/>
        <v>6.2626639695921582E-3</v>
      </c>
      <c r="AE6597" s="165">
        <v>25.8949</v>
      </c>
      <c r="AF6597">
        <f t="shared" ref="AF6597:AF6660" si="210">NORMDIST(AE6597,$N$9,$O$9,FALSE)</f>
        <v>6.7510707713222722E-3</v>
      </c>
    </row>
    <row r="6598" spans="12:32">
      <c r="L6598" s="165">
        <v>16.160900000000002</v>
      </c>
      <c r="M6598">
        <f t="shared" si="209"/>
        <v>6.4857193315169996E-3</v>
      </c>
      <c r="AE6598" s="165">
        <v>25.895800000000001</v>
      </c>
      <c r="AF6598">
        <f t="shared" si="210"/>
        <v>6.7510871200523719E-3</v>
      </c>
    </row>
    <row r="6599" spans="12:32">
      <c r="L6599" s="165">
        <v>23.923100000000002</v>
      </c>
      <c r="M6599">
        <f t="shared" si="209"/>
        <v>6.7115149593523823E-3</v>
      </c>
      <c r="AE6599" s="165">
        <v>25.8964</v>
      </c>
      <c r="AF6599">
        <f t="shared" si="210"/>
        <v>6.7510980183360528E-3</v>
      </c>
    </row>
    <row r="6600" spans="12:32">
      <c r="L6600" s="165">
        <v>12.5756</v>
      </c>
      <c r="M6600">
        <f t="shared" si="209"/>
        <v>6.3460022573252166E-3</v>
      </c>
      <c r="AE6600" s="165">
        <v>25.896999999999998</v>
      </c>
      <c r="AF6600">
        <f t="shared" si="210"/>
        <v>6.7511089159239543E-3</v>
      </c>
    </row>
    <row r="6601" spans="12:32">
      <c r="L6601" s="165">
        <v>12.2446</v>
      </c>
      <c r="M6601">
        <f t="shared" ref="M6601:M6664" si="211">NORMDIST(L6601,$N$9,$O$9,FALSE)</f>
        <v>6.3320513862530538E-3</v>
      </c>
      <c r="AE6601" s="165">
        <v>25.8996</v>
      </c>
      <c r="AF6601">
        <f t="shared" si="210"/>
        <v>6.7511561307646625E-3</v>
      </c>
    </row>
    <row r="6602" spans="12:32">
      <c r="L6602" s="165">
        <v>11.3164</v>
      </c>
      <c r="M6602">
        <f t="shared" si="211"/>
        <v>6.292013939363037E-3</v>
      </c>
      <c r="AE6602" s="165">
        <v>25.900200000000002</v>
      </c>
      <c r="AF6602">
        <f t="shared" si="210"/>
        <v>6.7511670246416852E-3</v>
      </c>
    </row>
    <row r="6603" spans="12:32">
      <c r="L6603" s="165">
        <v>13.0314</v>
      </c>
      <c r="M6603">
        <f t="shared" si="211"/>
        <v>6.3649284679301778E-3</v>
      </c>
      <c r="AE6603" s="165">
        <v>25.915600000000001</v>
      </c>
      <c r="AF6603">
        <f t="shared" si="210"/>
        <v>6.7514463960238079E-3</v>
      </c>
    </row>
    <row r="6604" spans="12:32">
      <c r="L6604" s="165">
        <v>19.467199999999998</v>
      </c>
      <c r="M6604">
        <f t="shared" si="211"/>
        <v>6.5951972396123609E-3</v>
      </c>
      <c r="AE6604" s="165">
        <v>25.916599999999999</v>
      </c>
      <c r="AF6604">
        <f t="shared" si="210"/>
        <v>6.7514645211724745E-3</v>
      </c>
    </row>
    <row r="6605" spans="12:32">
      <c r="L6605" s="165">
        <v>12.390700000000001</v>
      </c>
      <c r="M6605">
        <f t="shared" si="211"/>
        <v>6.3382305007544902E-3</v>
      </c>
      <c r="AE6605" s="165">
        <v>25.929200000000002</v>
      </c>
      <c r="AF6605">
        <f t="shared" si="210"/>
        <v>6.7516927324176015E-3</v>
      </c>
    </row>
    <row r="6606" spans="12:32">
      <c r="L6606" s="165">
        <v>27.153700000000001</v>
      </c>
      <c r="M6606">
        <f t="shared" si="211"/>
        <v>6.7724019368893993E-3</v>
      </c>
      <c r="AE6606" s="166">
        <v>25.931799999999999</v>
      </c>
      <c r="AF6606">
        <f t="shared" si="210"/>
        <v>6.7517397854271535E-3</v>
      </c>
    </row>
    <row r="6607" spans="12:32">
      <c r="L6607" s="165">
        <v>17.604299999999999</v>
      </c>
      <c r="M6607">
        <f t="shared" si="211"/>
        <v>6.5358664714093868E-3</v>
      </c>
      <c r="AE6607" s="165">
        <v>25.935099999999998</v>
      </c>
      <c r="AF6607">
        <f t="shared" si="210"/>
        <v>6.751799487734144E-3</v>
      </c>
    </row>
    <row r="6608" spans="12:32">
      <c r="L6608" s="165">
        <v>11.8241</v>
      </c>
      <c r="M6608">
        <f t="shared" si="211"/>
        <v>6.3140796860172684E-3</v>
      </c>
      <c r="AE6608" s="165">
        <v>25.936499999999999</v>
      </c>
      <c r="AF6608">
        <f t="shared" si="210"/>
        <v>6.7518248096249643E-3</v>
      </c>
    </row>
    <row r="6609" spans="12:32">
      <c r="L6609" s="165">
        <v>21.745999999999999</v>
      </c>
      <c r="M6609">
        <f t="shared" si="211"/>
        <v>6.6592762951416841E-3</v>
      </c>
      <c r="AE6609" s="165">
        <v>25.936900000000001</v>
      </c>
      <c r="AF6609">
        <f t="shared" si="210"/>
        <v>6.7518320437549078E-3</v>
      </c>
    </row>
    <row r="6610" spans="12:32">
      <c r="L6610" s="165">
        <v>20.720800000000001</v>
      </c>
      <c r="M6610">
        <f t="shared" si="211"/>
        <v>6.6316220536586827E-3</v>
      </c>
      <c r="AE6610" s="165">
        <v>25.939399999999999</v>
      </c>
      <c r="AF6610">
        <f t="shared" si="210"/>
        <v>6.7518772500585788E-3</v>
      </c>
    </row>
    <row r="6611" spans="12:32">
      <c r="L6611" s="165">
        <v>20.2377</v>
      </c>
      <c r="M6611">
        <f t="shared" si="211"/>
        <v>6.617922770427739E-3</v>
      </c>
      <c r="AE6611" s="165">
        <v>25.9481</v>
      </c>
      <c r="AF6611">
        <f t="shared" si="210"/>
        <v>6.7520344737985148E-3</v>
      </c>
    </row>
    <row r="6612" spans="12:32">
      <c r="L6612" s="165">
        <v>22.332899999999999</v>
      </c>
      <c r="M6612">
        <f t="shared" si="211"/>
        <v>6.6742326731443133E-3</v>
      </c>
      <c r="AE6612" s="165">
        <v>25.948899999999998</v>
      </c>
      <c r="AF6612">
        <f t="shared" si="210"/>
        <v>6.7520489238066268E-3</v>
      </c>
    </row>
    <row r="6613" spans="12:32">
      <c r="L6613" s="165">
        <v>18.463000000000001</v>
      </c>
      <c r="M6613">
        <f t="shared" si="211"/>
        <v>6.5639789008291854E-3</v>
      </c>
      <c r="AE6613" s="165">
        <v>25.949400000000001</v>
      </c>
      <c r="AF6613">
        <f t="shared" si="210"/>
        <v>6.7520579544332925E-3</v>
      </c>
    </row>
    <row r="6614" spans="12:32">
      <c r="L6614" s="165">
        <v>34.823500000000003</v>
      </c>
      <c r="M6614">
        <f t="shared" si="211"/>
        <v>6.8347981805741516E-3</v>
      </c>
      <c r="AE6614" s="166">
        <v>25.9497</v>
      </c>
      <c r="AF6614">
        <f t="shared" si="210"/>
        <v>6.7520633725772676E-3</v>
      </c>
    </row>
    <row r="6615" spans="12:32">
      <c r="L6615" s="165">
        <v>49.049300000000002</v>
      </c>
      <c r="M6615">
        <f t="shared" si="211"/>
        <v>6.641408913114673E-3</v>
      </c>
      <c r="AE6615" s="165">
        <v>25.959299999999999</v>
      </c>
      <c r="AF6615">
        <f t="shared" si="210"/>
        <v>6.7522366612991899E-3</v>
      </c>
    </row>
    <row r="6616" spans="12:32">
      <c r="L6616" s="165">
        <v>25.6723</v>
      </c>
      <c r="M6616">
        <f t="shared" si="211"/>
        <v>6.7469791378749772E-3</v>
      </c>
      <c r="AE6616" s="165">
        <v>25.965599999999998</v>
      </c>
      <c r="AF6616">
        <f t="shared" si="210"/>
        <v>6.7523502851737516E-3</v>
      </c>
    </row>
    <row r="6617" spans="12:32">
      <c r="L6617" s="165">
        <v>20.859500000000001</v>
      </c>
      <c r="M6617">
        <f t="shared" si="211"/>
        <v>6.6354764246058396E-3</v>
      </c>
      <c r="AE6617" s="165">
        <v>25.969899999999999</v>
      </c>
      <c r="AF6617">
        <f t="shared" si="210"/>
        <v>6.7524277939056609E-3</v>
      </c>
    </row>
    <row r="6618" spans="12:32">
      <c r="L6618" s="165">
        <v>11.309900000000001</v>
      </c>
      <c r="M6618">
        <f t="shared" si="211"/>
        <v>6.2917288495482233E-3</v>
      </c>
      <c r="AE6618" s="165">
        <v>25.9817</v>
      </c>
      <c r="AF6618">
        <f t="shared" si="210"/>
        <v>6.7526403085831563E-3</v>
      </c>
    </row>
    <row r="6619" spans="12:32">
      <c r="L6619" s="165">
        <v>19.220300000000002</v>
      </c>
      <c r="M6619">
        <f t="shared" si="211"/>
        <v>6.587688700750066E-3</v>
      </c>
      <c r="AE6619" s="165">
        <v>25.9876</v>
      </c>
      <c r="AF6619">
        <f t="shared" si="210"/>
        <v>6.7527464649362332E-3</v>
      </c>
    </row>
    <row r="6620" spans="12:32">
      <c r="L6620" s="165">
        <v>29.213999999999999</v>
      </c>
      <c r="M6620">
        <f t="shared" si="211"/>
        <v>6.800632040221557E-3</v>
      </c>
      <c r="AE6620" s="165">
        <v>25.9877</v>
      </c>
      <c r="AF6620">
        <f t="shared" si="210"/>
        <v>6.7527482636162159E-3</v>
      </c>
    </row>
    <row r="6621" spans="12:32">
      <c r="L6621" s="165">
        <v>31.3338</v>
      </c>
      <c r="M6621">
        <f t="shared" si="211"/>
        <v>6.8209242665566872E-3</v>
      </c>
      <c r="AE6621" s="165">
        <v>25.988299999999999</v>
      </c>
      <c r="AF6621">
        <f t="shared" si="210"/>
        <v>6.7527590552899398E-3</v>
      </c>
    </row>
    <row r="6622" spans="12:32">
      <c r="L6622" s="165">
        <v>29.454899999999999</v>
      </c>
      <c r="M6622">
        <f t="shared" si="211"/>
        <v>6.8033869798833019E-3</v>
      </c>
      <c r="AE6622" s="165">
        <v>25.988900000000001</v>
      </c>
      <c r="AF6622">
        <f t="shared" si="210"/>
        <v>6.7527698462673614E-3</v>
      </c>
    </row>
    <row r="6623" spans="12:32">
      <c r="L6623" s="165">
        <v>26.559000000000001</v>
      </c>
      <c r="M6623">
        <f t="shared" si="211"/>
        <v>6.7627079469654372E-3</v>
      </c>
      <c r="AE6623" s="165">
        <v>25.9907</v>
      </c>
      <c r="AF6623">
        <f t="shared" si="210"/>
        <v>6.7528022150217856E-3</v>
      </c>
    </row>
    <row r="6624" spans="12:32">
      <c r="L6624" s="165">
        <v>29.688500000000001</v>
      </c>
      <c r="M6624">
        <f t="shared" si="211"/>
        <v>6.8059487864809169E-3</v>
      </c>
      <c r="AE6624" s="165">
        <v>25.9922</v>
      </c>
      <c r="AF6624">
        <f t="shared" si="210"/>
        <v>6.7528291841966459E-3</v>
      </c>
    </row>
    <row r="6625" spans="12:32">
      <c r="L6625" s="165">
        <v>31.7242</v>
      </c>
      <c r="M6625">
        <f t="shared" si="211"/>
        <v>6.823686579018595E-3</v>
      </c>
      <c r="AE6625" s="165">
        <v>25.9971</v>
      </c>
      <c r="AF6625">
        <f t="shared" si="210"/>
        <v>6.7529172531721558E-3</v>
      </c>
    </row>
    <row r="6626" spans="12:32">
      <c r="L6626" s="165">
        <v>24.355499999999999</v>
      </c>
      <c r="M6626">
        <f t="shared" si="211"/>
        <v>6.7208258650765969E-3</v>
      </c>
      <c r="AE6626" s="165">
        <v>25.997399999999999</v>
      </c>
      <c r="AF6626">
        <f t="shared" si="210"/>
        <v>6.7529226436415062E-3</v>
      </c>
    </row>
    <row r="6627" spans="12:32">
      <c r="L6627" s="165">
        <v>26.890599999999999</v>
      </c>
      <c r="M6627">
        <f t="shared" si="211"/>
        <v>6.7681981851588418E-3</v>
      </c>
      <c r="AE6627" s="166">
        <v>26.001200000000001</v>
      </c>
      <c r="AF6627">
        <f t="shared" si="210"/>
        <v>6.7529909078515062E-3</v>
      </c>
    </row>
    <row r="6628" spans="12:32">
      <c r="L6628" s="165">
        <v>89.465800000000002</v>
      </c>
      <c r="M6628">
        <f t="shared" si="211"/>
        <v>4.4267451443548702E-3</v>
      </c>
      <c r="AE6628" s="165">
        <v>26.002800000000001</v>
      </c>
      <c r="AF6628">
        <f t="shared" si="210"/>
        <v>6.7530196423203279E-3</v>
      </c>
    </row>
    <row r="6629" spans="12:32">
      <c r="L6629" s="165">
        <v>18.994499999999999</v>
      </c>
      <c r="M6629">
        <f t="shared" si="211"/>
        <v>6.5807262384220419E-3</v>
      </c>
      <c r="AE6629" s="165">
        <v>26.006599999999999</v>
      </c>
      <c r="AF6629">
        <f t="shared" si="210"/>
        <v>6.7530878668367392E-3</v>
      </c>
    </row>
    <row r="6630" spans="12:32">
      <c r="L6630" s="165">
        <v>25.0535</v>
      </c>
      <c r="M6630">
        <f t="shared" si="211"/>
        <v>6.7351032732253209E-3</v>
      </c>
      <c r="AE6630" s="165">
        <v>26.010100000000001</v>
      </c>
      <c r="AF6630">
        <f t="shared" si="210"/>
        <v>6.7531506804944432E-3</v>
      </c>
    </row>
    <row r="6631" spans="12:32">
      <c r="L6631" s="165">
        <v>54.1004</v>
      </c>
      <c r="M6631">
        <f t="shared" si="211"/>
        <v>6.4807921347421497E-3</v>
      </c>
      <c r="AE6631" s="165">
        <v>26.015599999999999</v>
      </c>
      <c r="AF6631">
        <f t="shared" si="210"/>
        <v>6.7532493397913966E-3</v>
      </c>
    </row>
    <row r="6632" spans="12:32">
      <c r="L6632" s="165">
        <v>23.033799999999999</v>
      </c>
      <c r="M6632">
        <f t="shared" si="211"/>
        <v>6.6912517707567393E-3</v>
      </c>
      <c r="AE6632" s="166">
        <v>26.027100000000001</v>
      </c>
      <c r="AF6632">
        <f t="shared" si="210"/>
        <v>6.7534554383022255E-3</v>
      </c>
    </row>
    <row r="6633" spans="12:32">
      <c r="L6633" s="165">
        <v>15.4453</v>
      </c>
      <c r="M6633">
        <f t="shared" si="211"/>
        <v>6.459535724131985E-3</v>
      </c>
      <c r="AE6633" s="178">
        <v>26.0305</v>
      </c>
      <c r="AF6633">
        <f t="shared" si="210"/>
        <v>6.7535163227681206E-3</v>
      </c>
    </row>
    <row r="6634" spans="12:32">
      <c r="L6634" s="165">
        <v>13.9849</v>
      </c>
      <c r="M6634">
        <f t="shared" si="211"/>
        <v>6.4034404916909196E-3</v>
      </c>
      <c r="AE6634" s="165">
        <v>26.036000000000001</v>
      </c>
      <c r="AF6634">
        <f t="shared" si="210"/>
        <v>6.7536147649900286E-3</v>
      </c>
    </row>
    <row r="6635" spans="12:32">
      <c r="L6635" s="165">
        <v>14.7948</v>
      </c>
      <c r="M6635">
        <f t="shared" si="211"/>
        <v>6.4349865438948764E-3</v>
      </c>
      <c r="AE6635" s="165">
        <v>26.047899999999998</v>
      </c>
      <c r="AF6635">
        <f t="shared" si="210"/>
        <v>6.7538275578355785E-3</v>
      </c>
    </row>
    <row r="6636" spans="12:32">
      <c r="L6636" s="165">
        <v>12.9831</v>
      </c>
      <c r="M6636">
        <f t="shared" si="211"/>
        <v>6.3629386131009184E-3</v>
      </c>
      <c r="AE6636" s="165">
        <v>26.049399999999999</v>
      </c>
      <c r="AF6636">
        <f t="shared" si="210"/>
        <v>6.7538543610159213E-3</v>
      </c>
    </row>
    <row r="6637" spans="12:32">
      <c r="L6637" s="165">
        <v>14.122299999999999</v>
      </c>
      <c r="M6637">
        <f t="shared" si="211"/>
        <v>6.408868293400336E-3</v>
      </c>
      <c r="AE6637" s="166">
        <v>26.054500000000001</v>
      </c>
      <c r="AF6637">
        <f t="shared" si="210"/>
        <v>6.7539454592605835E-3</v>
      </c>
    </row>
    <row r="6638" spans="12:32">
      <c r="L6638" s="165">
        <v>25.522400000000001</v>
      </c>
      <c r="M6638">
        <f t="shared" si="211"/>
        <v>6.7441699408060229E-3</v>
      </c>
      <c r="AE6638" s="165">
        <v>26.055399999999999</v>
      </c>
      <c r="AF6638">
        <f t="shared" si="210"/>
        <v>6.7539615301964069E-3</v>
      </c>
    </row>
    <row r="6639" spans="12:32">
      <c r="L6639" s="165">
        <v>9.3705499999999997</v>
      </c>
      <c r="M6639">
        <f t="shared" si="211"/>
        <v>6.2038065208828274E-3</v>
      </c>
      <c r="AE6639" s="165">
        <v>26.056899999999999</v>
      </c>
      <c r="AF6639">
        <f t="shared" si="210"/>
        <v>6.7539883116060429E-3</v>
      </c>
    </row>
    <row r="6640" spans="12:32">
      <c r="L6640" s="165">
        <v>85.6053</v>
      </c>
      <c r="M6640">
        <f t="shared" si="211"/>
        <v>4.6979385289146443E-3</v>
      </c>
      <c r="AE6640" s="165">
        <v>26.058599999999998</v>
      </c>
      <c r="AF6640">
        <f t="shared" si="210"/>
        <v>6.7540186586064312E-3</v>
      </c>
    </row>
    <row r="6641" spans="12:32">
      <c r="L6641" s="165">
        <v>36.585999999999999</v>
      </c>
      <c r="M6641">
        <f t="shared" si="211"/>
        <v>6.8325273216115253E-3</v>
      </c>
      <c r="AE6641" s="165">
        <v>26.066299999999998</v>
      </c>
      <c r="AF6641">
        <f t="shared" si="210"/>
        <v>6.7541560426284397E-3</v>
      </c>
    </row>
    <row r="6642" spans="12:32">
      <c r="L6642" s="165">
        <v>17.617699999999999</v>
      </c>
      <c r="M6642">
        <f t="shared" si="211"/>
        <v>6.5363151049956736E-3</v>
      </c>
      <c r="AE6642" s="165">
        <v>26.0715</v>
      </c>
      <c r="AF6642">
        <f t="shared" si="210"/>
        <v>6.7542487565359329E-3</v>
      </c>
    </row>
    <row r="6643" spans="12:32">
      <c r="L6643" s="165">
        <v>38.389099999999999</v>
      </c>
      <c r="M6643">
        <f t="shared" si="211"/>
        <v>6.8237633912243524E-3</v>
      </c>
      <c r="AE6643" s="165">
        <v>26.0763</v>
      </c>
      <c r="AF6643">
        <f t="shared" si="210"/>
        <v>6.7543342921531184E-3</v>
      </c>
    </row>
    <row r="6644" spans="12:32">
      <c r="L6644" s="165">
        <v>14.954000000000001</v>
      </c>
      <c r="M6644">
        <f t="shared" si="211"/>
        <v>6.4410598824000964E-3</v>
      </c>
      <c r="AE6644" s="178">
        <v>26.077100000000002</v>
      </c>
      <c r="AF6644">
        <f t="shared" si="210"/>
        <v>6.7543485437537376E-3</v>
      </c>
    </row>
    <row r="6645" spans="12:32">
      <c r="L6645" s="165">
        <v>14.945499999999999</v>
      </c>
      <c r="M6645">
        <f t="shared" si="211"/>
        <v>6.4407366809617452E-3</v>
      </c>
      <c r="AE6645" s="166">
        <v>26.078700000000001</v>
      </c>
      <c r="AF6645">
        <f t="shared" si="210"/>
        <v>6.754377043238698E-3</v>
      </c>
    </row>
    <row r="6646" spans="12:32">
      <c r="L6646" s="165">
        <v>15.216200000000001</v>
      </c>
      <c r="M6646">
        <f t="shared" si="211"/>
        <v>6.450970468526729E-3</v>
      </c>
      <c r="AE6646" s="166">
        <v>26.079499999999999</v>
      </c>
      <c r="AF6646">
        <f t="shared" si="210"/>
        <v>6.7543912911230217E-3</v>
      </c>
    </row>
    <row r="6647" spans="12:32">
      <c r="L6647" s="165">
        <v>25.638999999999999</v>
      </c>
      <c r="M6647">
        <f t="shared" si="211"/>
        <v>6.7463588233354042E-3</v>
      </c>
      <c r="AE6647" s="165">
        <v>26.079599999999999</v>
      </c>
      <c r="AF6647">
        <f t="shared" si="210"/>
        <v>6.75439307202146E-3</v>
      </c>
    </row>
    <row r="6648" spans="12:32">
      <c r="L6648" s="165">
        <v>18.254300000000001</v>
      </c>
      <c r="M6648">
        <f t="shared" si="211"/>
        <v>6.5572658478612565E-3</v>
      </c>
      <c r="AE6648" s="165">
        <v>26.084499999999998</v>
      </c>
      <c r="AF6648">
        <f t="shared" si="210"/>
        <v>6.7544803123335845E-3</v>
      </c>
    </row>
    <row r="6649" spans="12:32">
      <c r="L6649" s="165">
        <v>24.3582</v>
      </c>
      <c r="M6649">
        <f t="shared" si="211"/>
        <v>6.7208828862216083E-3</v>
      </c>
      <c r="AE6649" s="165">
        <v>26.087199999999999</v>
      </c>
      <c r="AF6649">
        <f t="shared" si="210"/>
        <v>6.7545283636660817E-3</v>
      </c>
    </row>
    <row r="6650" spans="12:32">
      <c r="L6650" s="165">
        <v>10.7392</v>
      </c>
      <c r="M6650">
        <f t="shared" si="211"/>
        <v>6.2664453013946174E-3</v>
      </c>
      <c r="AE6650" s="165">
        <v>26.100200000000001</v>
      </c>
      <c r="AF6650">
        <f t="shared" si="210"/>
        <v>6.7547595243884128E-3</v>
      </c>
    </row>
    <row r="6651" spans="12:32">
      <c r="L6651" s="165">
        <v>35.810699999999997</v>
      </c>
      <c r="M6651">
        <f t="shared" si="211"/>
        <v>6.8342937802887338E-3</v>
      </c>
      <c r="AE6651" s="166">
        <v>26.101099999999999</v>
      </c>
      <c r="AF6651">
        <f t="shared" si="210"/>
        <v>6.7547755157142614E-3</v>
      </c>
    </row>
    <row r="6652" spans="12:32">
      <c r="L6652" s="165">
        <v>48.839199999999998</v>
      </c>
      <c r="M6652">
        <f t="shared" si="211"/>
        <v>6.6470968914604817E-3</v>
      </c>
      <c r="AE6652" s="165">
        <v>26.108499999999999</v>
      </c>
      <c r="AF6652">
        <f t="shared" si="210"/>
        <v>6.7549069404955198E-3</v>
      </c>
    </row>
    <row r="6653" spans="12:32">
      <c r="L6653" s="165">
        <v>33.4709</v>
      </c>
      <c r="M6653">
        <f t="shared" si="211"/>
        <v>6.8323152037495843E-3</v>
      </c>
      <c r="AE6653" s="165">
        <v>26.113700000000001</v>
      </c>
      <c r="AF6653">
        <f t="shared" si="210"/>
        <v>6.7549992296199977E-3</v>
      </c>
    </row>
    <row r="6654" spans="12:32">
      <c r="L6654" s="165">
        <v>19.872800000000002</v>
      </c>
      <c r="M6654">
        <f t="shared" si="211"/>
        <v>6.6072939896652944E-3</v>
      </c>
      <c r="AE6654" s="166">
        <v>26.1204</v>
      </c>
      <c r="AF6654">
        <f t="shared" si="210"/>
        <v>6.755118063423284E-3</v>
      </c>
    </row>
    <row r="6655" spans="12:32">
      <c r="L6655" s="165">
        <v>22.718800000000002</v>
      </c>
      <c r="M6655">
        <f t="shared" si="211"/>
        <v>6.6837168844661662E-3</v>
      </c>
      <c r="AE6655" s="165">
        <v>26.121400000000001</v>
      </c>
      <c r="AF6655">
        <f t="shared" si="210"/>
        <v>6.7551357923574581E-3</v>
      </c>
    </row>
    <row r="6656" spans="12:32">
      <c r="L6656" s="165">
        <v>39.624499999999998</v>
      </c>
      <c r="M6656">
        <f t="shared" si="211"/>
        <v>6.8140103503907291E-3</v>
      </c>
      <c r="AE6656" s="165">
        <v>26.122800000000002</v>
      </c>
      <c r="AF6656">
        <f t="shared" si="210"/>
        <v>6.7551606096124036E-3</v>
      </c>
    </row>
    <row r="6657" spans="12:32">
      <c r="L6657" s="165">
        <v>12.9338</v>
      </c>
      <c r="M6657">
        <f t="shared" si="211"/>
        <v>6.3609037101450567E-3</v>
      </c>
      <c r="AE6657" s="165">
        <v>26.127800000000001</v>
      </c>
      <c r="AF6657">
        <f t="shared" si="210"/>
        <v>6.7552492116851933E-3</v>
      </c>
    </row>
    <row r="6658" spans="12:32">
      <c r="L6658" s="165">
        <v>17.482399999999998</v>
      </c>
      <c r="M6658">
        <f t="shared" si="211"/>
        <v>6.5317708485715742E-3</v>
      </c>
      <c r="AE6658" s="165">
        <v>26.1402</v>
      </c>
      <c r="AF6658">
        <f t="shared" si="210"/>
        <v>6.7554687359286233E-3</v>
      </c>
    </row>
    <row r="6659" spans="12:32">
      <c r="L6659" s="165">
        <v>13.133900000000001</v>
      </c>
      <c r="M6659">
        <f t="shared" si="211"/>
        <v>6.3691388582552688E-3</v>
      </c>
      <c r="AE6659" s="165">
        <v>26.1526</v>
      </c>
      <c r="AF6659">
        <f t="shared" si="210"/>
        <v>6.7556879624100612E-3</v>
      </c>
    </row>
    <row r="6660" spans="12:32">
      <c r="L6660" s="165">
        <v>21.136900000000001</v>
      </c>
      <c r="M6660">
        <f t="shared" si="211"/>
        <v>6.6430793538719045E-3</v>
      </c>
      <c r="AE6660" s="165">
        <v>26.156099999999999</v>
      </c>
      <c r="AF6660">
        <f t="shared" si="210"/>
        <v>6.7557497869641927E-3</v>
      </c>
    </row>
    <row r="6661" spans="12:32">
      <c r="L6661" s="165">
        <v>19.896799999999999</v>
      </c>
      <c r="M6661">
        <f t="shared" si="211"/>
        <v>6.6080004696205874E-3</v>
      </c>
      <c r="AE6661" s="165">
        <v>26.160299999999999</v>
      </c>
      <c r="AF6661">
        <f t="shared" ref="AF6661:AF6724" si="212">NORMDIST(AE6661,$N$9,$O$9,FALSE)</f>
        <v>6.7558239451113115E-3</v>
      </c>
    </row>
    <row r="6662" spans="12:32">
      <c r="L6662" s="165">
        <v>12.0967</v>
      </c>
      <c r="M6662">
        <f t="shared" si="211"/>
        <v>6.3257619106863849E-3</v>
      </c>
      <c r="AE6662" s="165">
        <v>26.160699999999999</v>
      </c>
      <c r="AF6662">
        <f t="shared" si="212"/>
        <v>6.7558310060101077E-3</v>
      </c>
    </row>
    <row r="6663" spans="12:32">
      <c r="L6663" s="165">
        <v>19.7881</v>
      </c>
      <c r="M6663">
        <f t="shared" si="211"/>
        <v>6.6047923833191576E-3</v>
      </c>
      <c r="AE6663" s="166">
        <v>26.160699999999999</v>
      </c>
      <c r="AF6663">
        <f t="shared" si="212"/>
        <v>6.7558310060101077E-3</v>
      </c>
    </row>
    <row r="6664" spans="12:32">
      <c r="L6664" s="165">
        <v>76.506500000000003</v>
      </c>
      <c r="M6664">
        <f t="shared" si="211"/>
        <v>5.3119443577852397E-3</v>
      </c>
      <c r="AE6664" s="165">
        <v>26.161899999999999</v>
      </c>
      <c r="AF6664">
        <f t="shared" si="212"/>
        <v>6.7558521868471104E-3</v>
      </c>
    </row>
    <row r="6665" spans="12:32">
      <c r="L6665" s="165">
        <v>12.3657</v>
      </c>
      <c r="M6665">
        <f t="shared" ref="M6665:M6728" si="213">NORMDIST(L6665,$N$9,$O$9,FALSE)</f>
        <v>6.3371755456623942E-3</v>
      </c>
      <c r="AE6665" s="166">
        <v>26.161899999999999</v>
      </c>
      <c r="AF6665">
        <f t="shared" si="212"/>
        <v>6.7558521868471104E-3</v>
      </c>
    </row>
    <row r="6666" spans="12:32">
      <c r="L6666" s="165">
        <v>16.459299999999999</v>
      </c>
      <c r="M6666">
        <f t="shared" si="213"/>
        <v>6.4963805499842694E-3</v>
      </c>
      <c r="AE6666" s="165">
        <v>26.162800000000001</v>
      </c>
      <c r="AF6666">
        <f t="shared" si="212"/>
        <v>6.7558680706445214E-3</v>
      </c>
    </row>
    <row r="6667" spans="12:32">
      <c r="L6667" s="165">
        <v>16.259899999999998</v>
      </c>
      <c r="M6667">
        <f t="shared" si="213"/>
        <v>6.4892732573977171E-3</v>
      </c>
      <c r="AE6667" s="165">
        <v>26.165700000000001</v>
      </c>
      <c r="AF6667">
        <f t="shared" si="212"/>
        <v>6.7559192410972099E-3</v>
      </c>
    </row>
    <row r="6668" spans="12:32">
      <c r="L6668" s="165">
        <v>9.4280000000000008</v>
      </c>
      <c r="M6668">
        <f t="shared" si="213"/>
        <v>6.2064918059382508E-3</v>
      </c>
      <c r="AE6668" s="165">
        <v>26.167400000000001</v>
      </c>
      <c r="AF6668">
        <f t="shared" si="212"/>
        <v>6.7559492299960984E-3</v>
      </c>
    </row>
    <row r="6669" spans="12:32">
      <c r="L6669" s="165">
        <v>33.605699999999999</v>
      </c>
      <c r="M6669">
        <f t="shared" si="213"/>
        <v>6.8327272292005954E-3</v>
      </c>
      <c r="AE6669" s="165">
        <v>26.168900000000001</v>
      </c>
      <c r="AF6669">
        <f t="shared" si="212"/>
        <v>6.7559756861405394E-3</v>
      </c>
    </row>
    <row r="6670" spans="12:32">
      <c r="L6670" s="165">
        <v>13.5791</v>
      </c>
      <c r="M6670">
        <f t="shared" si="213"/>
        <v>6.3872300990775481E-3</v>
      </c>
      <c r="AE6670" s="166">
        <v>26.171900000000001</v>
      </c>
      <c r="AF6670">
        <f t="shared" si="212"/>
        <v>6.756028585354755E-3</v>
      </c>
    </row>
    <row r="6671" spans="12:32">
      <c r="L6671" s="165">
        <v>9.5581099999999992</v>
      </c>
      <c r="M6671">
        <f t="shared" si="213"/>
        <v>6.2125553582662993E-3</v>
      </c>
      <c r="AE6671" s="165">
        <v>26.179600000000001</v>
      </c>
      <c r="AF6671">
        <f t="shared" si="212"/>
        <v>6.7561642802077696E-3</v>
      </c>
    </row>
    <row r="6672" spans="12:32">
      <c r="L6672" s="165">
        <v>14.9696</v>
      </c>
      <c r="M6672">
        <f t="shared" si="213"/>
        <v>6.4416527388720061E-3</v>
      </c>
      <c r="AE6672" s="165">
        <v>26.181899999999999</v>
      </c>
      <c r="AF6672">
        <f t="shared" si="212"/>
        <v>6.7562047901597415E-3</v>
      </c>
    </row>
    <row r="6673" spans="12:32">
      <c r="L6673" s="165">
        <v>12.683199999999999</v>
      </c>
      <c r="M6673">
        <f t="shared" si="213"/>
        <v>6.3504999763435458E-3</v>
      </c>
      <c r="AE6673" s="165">
        <v>26.182500000000001</v>
      </c>
      <c r="AF6673">
        <f t="shared" si="212"/>
        <v>6.7562153562879595E-3</v>
      </c>
    </row>
    <row r="6674" spans="12:32">
      <c r="L6674" s="165">
        <v>22.041899999999998</v>
      </c>
      <c r="M6674">
        <f t="shared" si="213"/>
        <v>6.6668969748009399E-3</v>
      </c>
      <c r="AE6674" s="165">
        <v>26.1997</v>
      </c>
      <c r="AF6674">
        <f t="shared" si="212"/>
        <v>6.75651795540551E-3</v>
      </c>
    </row>
    <row r="6675" spans="12:32">
      <c r="L6675" s="165">
        <v>23.3</v>
      </c>
      <c r="M6675">
        <f t="shared" si="213"/>
        <v>6.6974738946162411E-3</v>
      </c>
      <c r="AE6675" s="165">
        <v>26.2026</v>
      </c>
      <c r="AF6675">
        <f t="shared" si="212"/>
        <v>6.7565689185591984E-3</v>
      </c>
    </row>
    <row r="6676" spans="12:32">
      <c r="L6676" s="165">
        <v>21.1648</v>
      </c>
      <c r="M6676">
        <f t="shared" si="213"/>
        <v>6.6438362086641998E-3</v>
      </c>
      <c r="AE6676" s="165">
        <v>26.214099999999998</v>
      </c>
      <c r="AF6676">
        <f t="shared" si="212"/>
        <v>6.7567708533952881E-3</v>
      </c>
    </row>
    <row r="6677" spans="12:32">
      <c r="L6677" s="165">
        <v>22.371300000000002</v>
      </c>
      <c r="M6677">
        <f t="shared" si="213"/>
        <v>6.6751888938670501E-3</v>
      </c>
      <c r="AE6677" s="165">
        <v>26.216699999999999</v>
      </c>
      <c r="AF6677">
        <f t="shared" si="212"/>
        <v>6.7568164727110436E-3</v>
      </c>
    </row>
    <row r="6678" spans="12:32">
      <c r="L6678" s="165">
        <v>23.418600000000001</v>
      </c>
      <c r="M6678">
        <f t="shared" si="213"/>
        <v>6.7002030218922259E-3</v>
      </c>
      <c r="AE6678" s="165">
        <v>26.223700000000001</v>
      </c>
      <c r="AF6678">
        <f t="shared" si="212"/>
        <v>6.756939228837789E-3</v>
      </c>
    </row>
    <row r="6679" spans="12:32">
      <c r="L6679" s="165">
        <v>24.331399999999999</v>
      </c>
      <c r="M6679">
        <f t="shared" si="213"/>
        <v>6.7203162829747552E-3</v>
      </c>
      <c r="AE6679" s="166">
        <v>26.2241</v>
      </c>
      <c r="AF6679">
        <f t="shared" si="212"/>
        <v>6.7569462406056758E-3</v>
      </c>
    </row>
    <row r="6680" spans="12:32">
      <c r="L6680" s="165">
        <v>21.429600000000001</v>
      </c>
      <c r="M6680">
        <f t="shared" si="213"/>
        <v>6.6509481871049828E-3</v>
      </c>
      <c r="AE6680" s="165">
        <v>26.225100000000001</v>
      </c>
      <c r="AF6680">
        <f t="shared" si="212"/>
        <v>6.7569637686689102E-3</v>
      </c>
    </row>
    <row r="6681" spans="12:32">
      <c r="L6681" s="165">
        <v>23.038900000000002</v>
      </c>
      <c r="M6681">
        <f t="shared" si="213"/>
        <v>6.6913722308357508E-3</v>
      </c>
      <c r="AE6681" s="165">
        <v>26.225999999999999</v>
      </c>
      <c r="AF6681">
        <f t="shared" si="212"/>
        <v>6.7569795422689665E-3</v>
      </c>
    </row>
    <row r="6682" spans="12:32">
      <c r="L6682" s="165">
        <v>23.483699999999999</v>
      </c>
      <c r="M6682">
        <f t="shared" si="213"/>
        <v>6.7016897610957882E-3</v>
      </c>
      <c r="AE6682" s="166">
        <v>26.231100000000001</v>
      </c>
      <c r="AF6682">
        <f t="shared" si="212"/>
        <v>6.7570688963530662E-3</v>
      </c>
    </row>
    <row r="6683" spans="12:32">
      <c r="L6683" s="165">
        <v>23.8384</v>
      </c>
      <c r="M6683">
        <f t="shared" si="213"/>
        <v>6.7096494896630365E-3</v>
      </c>
      <c r="AE6683" s="165">
        <v>26.232700000000001</v>
      </c>
      <c r="AF6683">
        <f t="shared" si="212"/>
        <v>6.7570969186196619E-3</v>
      </c>
    </row>
    <row r="6684" spans="12:32">
      <c r="L6684" s="165">
        <v>22.023499999999999</v>
      </c>
      <c r="M6684">
        <f t="shared" si="213"/>
        <v>6.6664278381390867E-3</v>
      </c>
      <c r="AE6684" s="165">
        <v>26.262799999999999</v>
      </c>
      <c r="AF6684">
        <f t="shared" si="212"/>
        <v>6.7576231628690038E-3</v>
      </c>
    </row>
    <row r="6685" spans="12:32">
      <c r="L6685" s="165">
        <v>22.545500000000001</v>
      </c>
      <c r="M6685">
        <f t="shared" si="213"/>
        <v>6.679492165197645E-3</v>
      </c>
      <c r="AE6685" s="165">
        <v>26.2683</v>
      </c>
      <c r="AF6685">
        <f t="shared" si="212"/>
        <v>6.7577191306970328E-3</v>
      </c>
    </row>
    <row r="6686" spans="12:32">
      <c r="L6686" s="165">
        <v>23.002199999999998</v>
      </c>
      <c r="M6686">
        <f t="shared" si="213"/>
        <v>6.6905043002735724E-3</v>
      </c>
      <c r="AE6686" s="165">
        <v>26.270900000000001</v>
      </c>
      <c r="AF6686">
        <f t="shared" si="212"/>
        <v>6.757764476894355E-3</v>
      </c>
    </row>
    <row r="6687" spans="12:32">
      <c r="L6687" s="165">
        <v>24.5685</v>
      </c>
      <c r="M6687">
        <f t="shared" si="213"/>
        <v>6.7252814745737948E-3</v>
      </c>
      <c r="AE6687" s="165">
        <v>26.271899999999999</v>
      </c>
      <c r="AF6687">
        <f t="shared" si="212"/>
        <v>6.7577819142501166E-3</v>
      </c>
    </row>
    <row r="6688" spans="12:32">
      <c r="L6688" s="165">
        <v>23.246099999999998</v>
      </c>
      <c r="M6688">
        <f t="shared" si="213"/>
        <v>6.6962248215614159E-3</v>
      </c>
      <c r="AE6688" s="165">
        <v>26.272300000000001</v>
      </c>
      <c r="AF6688">
        <f t="shared" si="212"/>
        <v>6.7577888886496251E-3</v>
      </c>
    </row>
    <row r="6689" spans="12:32">
      <c r="L6689" s="165">
        <v>22.284199999999998</v>
      </c>
      <c r="M6689">
        <f t="shared" si="213"/>
        <v>6.6730160090404667E-3</v>
      </c>
      <c r="AE6689" s="165">
        <v>26.2728</v>
      </c>
      <c r="AF6689">
        <f t="shared" si="212"/>
        <v>6.7577976062128328E-3</v>
      </c>
    </row>
    <row r="6690" spans="12:32">
      <c r="L6690" s="165">
        <v>23.195699999999999</v>
      </c>
      <c r="M6690">
        <f t="shared" si="213"/>
        <v>6.6950519028141798E-3</v>
      </c>
      <c r="AE6690" s="165">
        <v>26.274799999999999</v>
      </c>
      <c r="AF6690">
        <f t="shared" si="212"/>
        <v>6.7578324716192177E-3</v>
      </c>
    </row>
    <row r="6691" spans="12:32">
      <c r="L6691" s="165">
        <v>5.0963000000000003</v>
      </c>
      <c r="M6691">
        <f t="shared" si="213"/>
        <v>5.9909462450134857E-3</v>
      </c>
      <c r="AE6691" s="166">
        <v>26.281099999999999</v>
      </c>
      <c r="AF6691">
        <f t="shared" si="212"/>
        <v>6.7579422469639851E-3</v>
      </c>
    </row>
    <row r="6692" spans="12:32">
      <c r="L6692" s="165">
        <v>13.731299999999999</v>
      </c>
      <c r="M6692">
        <f t="shared" si="213"/>
        <v>6.3933413959547363E-3</v>
      </c>
      <c r="AE6692" s="165">
        <v>26.2818</v>
      </c>
      <c r="AF6692">
        <f t="shared" si="212"/>
        <v>6.7579544394747735E-3</v>
      </c>
    </row>
    <row r="6693" spans="12:32">
      <c r="L6693" s="165">
        <v>12.8035</v>
      </c>
      <c r="M6693">
        <f t="shared" si="213"/>
        <v>6.3555067621162897E-3</v>
      </c>
      <c r="AE6693" s="165">
        <v>26.284500000000001</v>
      </c>
      <c r="AF6693">
        <f t="shared" si="212"/>
        <v>6.7580014588319443E-3</v>
      </c>
    </row>
    <row r="6694" spans="12:32">
      <c r="L6694" s="165">
        <v>24.131499999999999</v>
      </c>
      <c r="M6694">
        <f t="shared" si="213"/>
        <v>6.7160468542687528E-3</v>
      </c>
      <c r="AE6694" s="166">
        <v>26.3017</v>
      </c>
      <c r="AF6694">
        <f t="shared" si="212"/>
        <v>6.758300657741345E-3</v>
      </c>
    </row>
    <row r="6695" spans="12:32">
      <c r="L6695" s="165">
        <v>12.892899999999999</v>
      </c>
      <c r="M6695">
        <f t="shared" si="213"/>
        <v>6.3592125758011537E-3</v>
      </c>
      <c r="AE6695" s="178">
        <v>26.3018</v>
      </c>
      <c r="AF6695">
        <f t="shared" si="212"/>
        <v>6.7583023955927173E-3</v>
      </c>
    </row>
    <row r="6696" spans="12:32">
      <c r="L6696" s="165">
        <v>61.2134</v>
      </c>
      <c r="M6696">
        <f t="shared" si="213"/>
        <v>6.1821721559311921E-3</v>
      </c>
      <c r="AE6696" s="165">
        <v>26.310300000000002</v>
      </c>
      <c r="AF6696">
        <f t="shared" si="212"/>
        <v>6.7584500420868809E-3</v>
      </c>
    </row>
    <row r="6697" spans="12:32">
      <c r="L6697" s="165">
        <v>7.7550299999999996</v>
      </c>
      <c r="M6697">
        <f t="shared" si="213"/>
        <v>6.1263384227090018E-3</v>
      </c>
      <c r="AE6697" s="166">
        <v>26.3123</v>
      </c>
      <c r="AF6697">
        <f t="shared" si="212"/>
        <v>6.7584847620777971E-3</v>
      </c>
    </row>
    <row r="6698" spans="12:32">
      <c r="L6698" s="165">
        <v>9.0286600000000004</v>
      </c>
      <c r="M6698">
        <f t="shared" si="213"/>
        <v>6.1877261801686397E-3</v>
      </c>
      <c r="AE6698" s="165">
        <v>26.313099999999999</v>
      </c>
      <c r="AF6698">
        <f t="shared" si="212"/>
        <v>6.758498647902296E-3</v>
      </c>
    </row>
    <row r="6699" spans="12:32">
      <c r="L6699" s="165">
        <v>14.7768</v>
      </c>
      <c r="M6699">
        <f t="shared" si="213"/>
        <v>6.4342972084002218E-3</v>
      </c>
      <c r="AE6699" s="165">
        <v>26.313600000000001</v>
      </c>
      <c r="AF6699">
        <f t="shared" si="212"/>
        <v>6.7585073259123739E-3</v>
      </c>
    </row>
    <row r="6700" spans="12:32">
      <c r="L6700" s="165">
        <v>15.183299999999999</v>
      </c>
      <c r="M6700">
        <f t="shared" si="213"/>
        <v>6.4497332252144912E-3</v>
      </c>
      <c r="AE6700" s="165">
        <v>26.317</v>
      </c>
      <c r="AF6700">
        <f t="shared" si="212"/>
        <v>6.7585663235239573E-3</v>
      </c>
    </row>
    <row r="6701" spans="12:32">
      <c r="L6701" s="165">
        <v>15.589</v>
      </c>
      <c r="M6701">
        <f t="shared" si="213"/>
        <v>6.4648631443602698E-3</v>
      </c>
      <c r="AE6701" s="165">
        <v>26.317</v>
      </c>
      <c r="AF6701">
        <f t="shared" si="212"/>
        <v>6.7585663235239573E-3</v>
      </c>
    </row>
    <row r="6702" spans="12:32">
      <c r="L6702" s="165">
        <v>7.9350100000000001</v>
      </c>
      <c r="M6702">
        <f t="shared" si="213"/>
        <v>6.1351534245438974E-3</v>
      </c>
      <c r="AE6702" s="165">
        <v>26.3354</v>
      </c>
      <c r="AF6702">
        <f t="shared" si="212"/>
        <v>6.7588852157660301E-3</v>
      </c>
    </row>
    <row r="6703" spans="12:32">
      <c r="L6703" s="165">
        <v>14.792899999999999</v>
      </c>
      <c r="M6703">
        <f t="shared" si="213"/>
        <v>6.4349138061064954E-3</v>
      </c>
      <c r="AE6703" s="166">
        <v>26.3461</v>
      </c>
      <c r="AF6703">
        <f t="shared" si="212"/>
        <v>6.7590703565886586E-3</v>
      </c>
    </row>
    <row r="6704" spans="12:32">
      <c r="L6704" s="165">
        <v>16.763300000000001</v>
      </c>
      <c r="M6704">
        <f t="shared" si="213"/>
        <v>6.5070849786827197E-3</v>
      </c>
      <c r="AE6704" s="165">
        <v>26.352599999999999</v>
      </c>
      <c r="AF6704">
        <f t="shared" si="212"/>
        <v>6.7591827168854909E-3</v>
      </c>
    </row>
    <row r="6705" spans="12:32">
      <c r="L6705" s="165">
        <v>16.151800000000001</v>
      </c>
      <c r="M6705">
        <f t="shared" si="213"/>
        <v>6.485391818920775E-3</v>
      </c>
      <c r="AE6705" s="165">
        <v>26.354500000000002</v>
      </c>
      <c r="AF6705">
        <f t="shared" si="212"/>
        <v>6.7592155451852813E-3</v>
      </c>
    </row>
    <row r="6706" spans="12:32">
      <c r="L6706" s="165">
        <v>14.349299999999999</v>
      </c>
      <c r="M6706">
        <f t="shared" si="213"/>
        <v>6.4177677924405476E-3</v>
      </c>
      <c r="AE6706" s="165">
        <v>26.361699999999999</v>
      </c>
      <c r="AF6706">
        <f t="shared" si="212"/>
        <v>6.7593398836143324E-3</v>
      </c>
    </row>
    <row r="6707" spans="12:32">
      <c r="L6707" s="165">
        <v>44.409100000000002</v>
      </c>
      <c r="M6707">
        <f t="shared" si="213"/>
        <v>6.7477845363397831E-3</v>
      </c>
      <c r="AE6707" s="165">
        <v>26.363299999999999</v>
      </c>
      <c r="AF6707">
        <f t="shared" si="212"/>
        <v>6.7593675007195028E-3</v>
      </c>
    </row>
    <row r="6708" spans="12:32">
      <c r="L6708" s="165">
        <v>31.492000000000001</v>
      </c>
      <c r="M6708">
        <f t="shared" si="213"/>
        <v>6.8220802693800941E-3</v>
      </c>
      <c r="AE6708" s="165">
        <v>26.3642</v>
      </c>
      <c r="AF6708">
        <f t="shared" si="212"/>
        <v>6.7593830331587274E-3</v>
      </c>
    </row>
    <row r="6709" spans="12:32">
      <c r="L6709" s="165">
        <v>46.948500000000003</v>
      </c>
      <c r="M6709">
        <f t="shared" si="213"/>
        <v>6.6945993375149134E-3</v>
      </c>
      <c r="AE6709" s="165">
        <v>26.3703</v>
      </c>
      <c r="AF6709">
        <f t="shared" si="212"/>
        <v>6.7594882671614797E-3</v>
      </c>
    </row>
    <row r="6710" spans="12:32">
      <c r="L6710" s="165">
        <v>8.9212199999999999</v>
      </c>
      <c r="M6710">
        <f t="shared" si="213"/>
        <v>6.182637691022474E-3</v>
      </c>
      <c r="AE6710" s="165">
        <v>26.371200000000002</v>
      </c>
      <c r="AF6710">
        <f t="shared" si="212"/>
        <v>6.7595037873786779E-3</v>
      </c>
    </row>
    <row r="6711" spans="12:32">
      <c r="L6711" s="165">
        <v>14.1877</v>
      </c>
      <c r="M6711">
        <f t="shared" si="213"/>
        <v>6.4114409682208733E-3</v>
      </c>
      <c r="AE6711" s="165">
        <v>26.372599999999998</v>
      </c>
      <c r="AF6711">
        <f t="shared" si="212"/>
        <v>6.7595279268152595E-3</v>
      </c>
    </row>
    <row r="6712" spans="12:32">
      <c r="L6712" s="165">
        <v>8.6763700000000004</v>
      </c>
      <c r="M6712">
        <f t="shared" si="213"/>
        <v>6.1709788054806333E-3</v>
      </c>
      <c r="AE6712" s="166">
        <v>26.372699999999998</v>
      </c>
      <c r="AF6712">
        <f t="shared" si="212"/>
        <v>6.759529650915223E-3</v>
      </c>
    </row>
    <row r="6713" spans="12:32">
      <c r="L6713" s="165">
        <v>23.073499999999999</v>
      </c>
      <c r="M6713">
        <f t="shared" si="213"/>
        <v>6.6921881779708099E-3</v>
      </c>
      <c r="AE6713" s="165">
        <v>26.378</v>
      </c>
      <c r="AF6713">
        <f t="shared" si="212"/>
        <v>6.7596210004503225E-3</v>
      </c>
    </row>
    <row r="6714" spans="12:32">
      <c r="L6714" s="165">
        <v>17.027899999999999</v>
      </c>
      <c r="M6714">
        <f t="shared" si="213"/>
        <v>6.5162725305084731E-3</v>
      </c>
      <c r="AE6714" s="165">
        <v>26.379000000000001</v>
      </c>
      <c r="AF6714">
        <f t="shared" si="212"/>
        <v>6.7596382301002064E-3</v>
      </c>
    </row>
    <row r="6715" spans="12:32">
      <c r="L6715" s="165">
        <v>38.624899999999997</v>
      </c>
      <c r="M6715">
        <f t="shared" si="213"/>
        <v>6.8221367461299221E-3</v>
      </c>
      <c r="AE6715" s="165">
        <v>26.381499999999999</v>
      </c>
      <c r="AF6715">
        <f t="shared" si="212"/>
        <v>6.7596812957365924E-3</v>
      </c>
    </row>
    <row r="6716" spans="12:32">
      <c r="L6716" s="165">
        <v>18.442</v>
      </c>
      <c r="M6716">
        <f t="shared" si="213"/>
        <v>6.5633068998617976E-3</v>
      </c>
      <c r="AE6716" s="165">
        <v>26.383500000000002</v>
      </c>
      <c r="AF6716">
        <f t="shared" si="212"/>
        <v>6.7597157395147276E-3</v>
      </c>
    </row>
    <row r="6717" spans="12:32">
      <c r="L6717" s="165">
        <v>50.357399999999998</v>
      </c>
      <c r="M6717">
        <f t="shared" si="213"/>
        <v>6.6041792826456343E-3</v>
      </c>
      <c r="AE6717" s="165">
        <v>26.3842</v>
      </c>
      <c r="AF6717">
        <f t="shared" si="212"/>
        <v>6.7597277930035457E-3</v>
      </c>
    </row>
    <row r="6718" spans="12:32">
      <c r="L6718" s="165">
        <v>10.478999999999999</v>
      </c>
      <c r="M6718">
        <f t="shared" si="213"/>
        <v>6.2547530229952446E-3</v>
      </c>
      <c r="AE6718" s="166">
        <v>26.387799999999999</v>
      </c>
      <c r="AF6718">
        <f t="shared" si="212"/>
        <v>6.759789767356892E-3</v>
      </c>
    </row>
    <row r="6719" spans="12:32">
      <c r="L6719" s="165">
        <v>29.9465</v>
      </c>
      <c r="M6719">
        <f t="shared" si="213"/>
        <v>6.8086525625445206E-3</v>
      </c>
      <c r="AE6719" s="165">
        <v>26.39</v>
      </c>
      <c r="AF6719">
        <f t="shared" si="212"/>
        <v>6.7598276281936693E-3</v>
      </c>
    </row>
    <row r="6720" spans="12:32">
      <c r="L6720" s="165">
        <v>152.84399999999999</v>
      </c>
      <c r="M6720">
        <f t="shared" si="213"/>
        <v>8.9234956478882602E-4</v>
      </c>
      <c r="AE6720" s="165">
        <v>26.392900000000001</v>
      </c>
      <c r="AF6720">
        <f t="shared" si="212"/>
        <v>6.7598775213114411E-3</v>
      </c>
    </row>
    <row r="6721" spans="12:32">
      <c r="L6721" s="165">
        <v>33.364199999999997</v>
      </c>
      <c r="M6721">
        <f t="shared" si="213"/>
        <v>6.8319632488299245E-3</v>
      </c>
      <c r="AE6721" s="165">
        <v>26.3964</v>
      </c>
      <c r="AF6721">
        <f t="shared" si="212"/>
        <v>6.7599377154108301E-3</v>
      </c>
    </row>
    <row r="6722" spans="12:32">
      <c r="L6722" s="165">
        <v>17.481400000000001</v>
      </c>
      <c r="M6722">
        <f t="shared" si="213"/>
        <v>6.5317371431566802E-3</v>
      </c>
      <c r="AE6722" s="165">
        <v>26.4023</v>
      </c>
      <c r="AF6722">
        <f t="shared" si="212"/>
        <v>6.7600391316552733E-3</v>
      </c>
    </row>
    <row r="6723" spans="12:32">
      <c r="L6723" s="165">
        <v>18.342500000000001</v>
      </c>
      <c r="M6723">
        <f t="shared" si="213"/>
        <v>6.560112287070736E-3</v>
      </c>
      <c r="AE6723" s="166">
        <v>26.407299999999999</v>
      </c>
      <c r="AF6723">
        <f t="shared" si="212"/>
        <v>6.760125024745778E-3</v>
      </c>
    </row>
    <row r="6724" spans="12:32">
      <c r="L6724" s="165">
        <v>11.5989</v>
      </c>
      <c r="M6724">
        <f t="shared" si="213"/>
        <v>6.3043413321357961E-3</v>
      </c>
      <c r="AE6724" s="178">
        <v>26.4207</v>
      </c>
      <c r="AF6724">
        <f t="shared" si="212"/>
        <v>6.7603549789851712E-3</v>
      </c>
    </row>
    <row r="6725" spans="12:32">
      <c r="L6725" s="165">
        <v>17.539300000000001</v>
      </c>
      <c r="M6725">
        <f t="shared" si="213"/>
        <v>6.5336858141522309E-3</v>
      </c>
      <c r="AE6725" s="165">
        <v>26.450199999999999</v>
      </c>
      <c r="AF6725">
        <f t="shared" ref="AF6725:AF6788" si="214">NORMDIST(AE6725,$N$9,$O$9,FALSE)</f>
        <v>6.7608599933817381E-3</v>
      </c>
    </row>
    <row r="6726" spans="12:32">
      <c r="L6726" s="165">
        <v>21.270199999999999</v>
      </c>
      <c r="M6726">
        <f t="shared" si="213"/>
        <v>6.6466825109779137E-3</v>
      </c>
      <c r="AE6726" s="166">
        <v>26.456399999999999</v>
      </c>
      <c r="AF6726">
        <f t="shared" si="214"/>
        <v>6.7609659171754969E-3</v>
      </c>
    </row>
    <row r="6727" spans="12:32">
      <c r="L6727" s="165">
        <v>29.359000000000002</v>
      </c>
      <c r="M6727">
        <f t="shared" si="213"/>
        <v>6.8023040128680733E-3</v>
      </c>
      <c r="AE6727" s="165">
        <v>26.457599999999999</v>
      </c>
      <c r="AF6727">
        <f t="shared" si="214"/>
        <v>6.7609864099354867E-3</v>
      </c>
    </row>
    <row r="6728" spans="12:32">
      <c r="L6728" s="165">
        <v>9.2350600000000007</v>
      </c>
      <c r="M6728">
        <f t="shared" si="213"/>
        <v>6.1974543717299132E-3</v>
      </c>
      <c r="AE6728" s="166">
        <v>26.4681</v>
      </c>
      <c r="AF6728">
        <f t="shared" si="214"/>
        <v>6.7611656023345507E-3</v>
      </c>
    </row>
    <row r="6729" spans="12:32">
      <c r="L6729" s="165">
        <v>32.876300000000001</v>
      </c>
      <c r="M6729">
        <f t="shared" ref="M6729:M6792" si="215">NORMDIST(L6729,$N$9,$O$9,FALSE)</f>
        <v>6.830063316369088E-3</v>
      </c>
      <c r="AE6729" s="165">
        <v>26.4696</v>
      </c>
      <c r="AF6729">
        <f t="shared" si="214"/>
        <v>6.7611911837754599E-3</v>
      </c>
    </row>
    <row r="6730" spans="12:32">
      <c r="L6730" s="165"/>
      <c r="M6730">
        <f t="shared" si="215"/>
        <v>5.7065367181851909E-3</v>
      </c>
      <c r="AE6730" s="165">
        <v>26.474399999999999</v>
      </c>
      <c r="AF6730">
        <f t="shared" si="214"/>
        <v>6.7612730150300553E-3</v>
      </c>
    </row>
    <row r="6731" spans="12:32">
      <c r="L6731" s="165"/>
      <c r="M6731">
        <f t="shared" si="215"/>
        <v>5.7065367181851909E-3</v>
      </c>
      <c r="AE6731" s="165">
        <v>26.479199999999999</v>
      </c>
      <c r="AF6731">
        <f t="shared" si="214"/>
        <v>6.7613548015499547E-3</v>
      </c>
    </row>
    <row r="6732" spans="12:32">
      <c r="L6732" s="165"/>
      <c r="M6732">
        <f t="shared" si="215"/>
        <v>5.7065367181851909E-3</v>
      </c>
      <c r="AE6732" s="165">
        <v>26.480499999999999</v>
      </c>
      <c r="AF6732">
        <f t="shared" si="214"/>
        <v>6.7613769443670615E-3</v>
      </c>
    </row>
    <row r="6733" spans="12:32">
      <c r="L6733" s="165"/>
      <c r="M6733">
        <f t="shared" si="215"/>
        <v>5.7065367181851909E-3</v>
      </c>
      <c r="AE6733" s="165">
        <v>26.482800000000001</v>
      </c>
      <c r="AF6733">
        <f t="shared" si="214"/>
        <v>6.7614161120817433E-3</v>
      </c>
    </row>
    <row r="6734" spans="12:32">
      <c r="L6734" s="165"/>
      <c r="M6734">
        <f t="shared" si="215"/>
        <v>5.7065367181851909E-3</v>
      </c>
      <c r="AE6734" s="165">
        <v>26.4847</v>
      </c>
      <c r="AF6734">
        <f t="shared" si="214"/>
        <v>6.7614484602724423E-3</v>
      </c>
    </row>
    <row r="6735" spans="12:32">
      <c r="L6735" s="165"/>
      <c r="M6735">
        <f t="shared" si="215"/>
        <v>5.7065367181851909E-3</v>
      </c>
      <c r="AE6735" s="165">
        <v>26.488700000000001</v>
      </c>
      <c r="AF6735">
        <f t="shared" si="214"/>
        <v>6.7615165388136139E-3</v>
      </c>
    </row>
    <row r="6736" spans="12:32">
      <c r="L6736" s="165"/>
      <c r="M6736">
        <f t="shared" si="215"/>
        <v>5.7065367181851909E-3</v>
      </c>
      <c r="AE6736" s="165">
        <v>26.491800000000001</v>
      </c>
      <c r="AF6736">
        <f t="shared" si="214"/>
        <v>6.7615692783133076E-3</v>
      </c>
    </row>
    <row r="6737" spans="12:32">
      <c r="L6737" s="165"/>
      <c r="M6737">
        <f t="shared" si="215"/>
        <v>5.7065367181851909E-3</v>
      </c>
      <c r="AE6737" s="165">
        <v>26.492999999999999</v>
      </c>
      <c r="AF6737">
        <f t="shared" si="214"/>
        <v>6.7615896885935139E-3</v>
      </c>
    </row>
    <row r="6738" spans="12:32">
      <c r="L6738" s="165"/>
      <c r="M6738">
        <f t="shared" si="215"/>
        <v>5.7065367181851909E-3</v>
      </c>
      <c r="AE6738" s="165">
        <v>26.493500000000001</v>
      </c>
      <c r="AF6738">
        <f t="shared" si="214"/>
        <v>6.761598192051633E-3</v>
      </c>
    </row>
    <row r="6739" spans="12:32">
      <c r="L6739" s="165"/>
      <c r="M6739">
        <f t="shared" si="215"/>
        <v>5.7065367181851909E-3</v>
      </c>
      <c r="AE6739" s="165">
        <v>26.505299999999998</v>
      </c>
      <c r="AF6739">
        <f t="shared" si="214"/>
        <v>6.7617987327358957E-3</v>
      </c>
    </row>
    <row r="6740" spans="12:32">
      <c r="L6740" s="165"/>
      <c r="M6740">
        <f t="shared" si="215"/>
        <v>5.7065367181851909E-3</v>
      </c>
      <c r="AE6740" s="165">
        <v>26.511700000000001</v>
      </c>
      <c r="AF6740">
        <f t="shared" si="214"/>
        <v>6.7619073874600659E-3</v>
      </c>
    </row>
    <row r="6741" spans="12:32">
      <c r="L6741" s="165"/>
      <c r="M6741">
        <f t="shared" si="215"/>
        <v>5.7065367181851909E-3</v>
      </c>
      <c r="AE6741" s="165">
        <v>26.517199999999999</v>
      </c>
      <c r="AF6741">
        <f t="shared" si="214"/>
        <v>6.7620006990564557E-3</v>
      </c>
    </row>
    <row r="6742" spans="12:32">
      <c r="L6742" s="165"/>
      <c r="M6742">
        <f t="shared" si="215"/>
        <v>5.7065367181851909E-3</v>
      </c>
      <c r="AE6742" s="165">
        <v>26.521699999999999</v>
      </c>
      <c r="AF6742">
        <f t="shared" si="214"/>
        <v>6.7620770012076165E-3</v>
      </c>
    </row>
    <row r="6743" spans="12:32">
      <c r="L6743" s="165"/>
      <c r="M6743">
        <f t="shared" si="215"/>
        <v>5.7065367181851909E-3</v>
      </c>
      <c r="AE6743" s="165">
        <v>26.528700000000001</v>
      </c>
      <c r="AF6743">
        <f t="shared" si="214"/>
        <v>6.7621956152641594E-3</v>
      </c>
    </row>
    <row r="6744" spans="12:32">
      <c r="L6744" s="165"/>
      <c r="M6744">
        <f t="shared" si="215"/>
        <v>5.7065367181851909E-3</v>
      </c>
      <c r="AE6744" s="165">
        <v>26.542000000000002</v>
      </c>
      <c r="AF6744">
        <f t="shared" si="214"/>
        <v>6.7624207197508534E-3</v>
      </c>
    </row>
    <row r="6745" spans="12:32">
      <c r="L6745" s="165"/>
      <c r="M6745">
        <f t="shared" si="215"/>
        <v>5.7065367181851909E-3</v>
      </c>
      <c r="AE6745" s="165">
        <v>26.5519</v>
      </c>
      <c r="AF6745">
        <f t="shared" si="214"/>
        <v>6.7625880556418608E-3</v>
      </c>
    </row>
    <row r="6746" spans="12:32">
      <c r="L6746" s="165"/>
      <c r="M6746">
        <f t="shared" si="215"/>
        <v>5.7065367181851909E-3</v>
      </c>
      <c r="AE6746" s="165">
        <v>26.557400000000001</v>
      </c>
      <c r="AF6746">
        <f t="shared" si="214"/>
        <v>6.7626809377507938E-3</v>
      </c>
    </row>
    <row r="6747" spans="12:32">
      <c r="L6747" s="165"/>
      <c r="M6747">
        <f t="shared" si="215"/>
        <v>5.7065367181851909E-3</v>
      </c>
      <c r="AE6747" s="165">
        <v>26.557700000000001</v>
      </c>
      <c r="AF6747">
        <f t="shared" si="214"/>
        <v>6.7626860023573959E-3</v>
      </c>
    </row>
    <row r="6748" spans="12:32">
      <c r="L6748" s="165"/>
      <c r="M6748">
        <f t="shared" si="215"/>
        <v>5.7065367181851909E-3</v>
      </c>
      <c r="AE6748" s="165">
        <v>26.559000000000001</v>
      </c>
      <c r="AF6748">
        <f t="shared" si="214"/>
        <v>6.7627079469654372E-3</v>
      </c>
    </row>
    <row r="6749" spans="12:32">
      <c r="L6749" s="165"/>
      <c r="M6749">
        <f t="shared" si="215"/>
        <v>5.7065367181851909E-3</v>
      </c>
      <c r="AE6749" s="166">
        <v>26.567399999999999</v>
      </c>
      <c r="AF6749">
        <f t="shared" si="214"/>
        <v>6.7628496637405951E-3</v>
      </c>
    </row>
    <row r="6750" spans="12:32">
      <c r="L6750" s="165"/>
      <c r="M6750">
        <f t="shared" si="215"/>
        <v>5.7065367181851909E-3</v>
      </c>
      <c r="AE6750" s="165">
        <v>26.574000000000002</v>
      </c>
      <c r="AF6750">
        <f t="shared" si="214"/>
        <v>6.7629609164578672E-3</v>
      </c>
    </row>
    <row r="6751" spans="12:32">
      <c r="L6751" s="165"/>
      <c r="M6751">
        <f t="shared" si="215"/>
        <v>5.7065367181851909E-3</v>
      </c>
      <c r="AE6751" s="165">
        <v>26.5792</v>
      </c>
      <c r="AF6751">
        <f t="shared" si="214"/>
        <v>6.7630485105002365E-3</v>
      </c>
    </row>
    <row r="6752" spans="12:32">
      <c r="L6752" s="165"/>
      <c r="M6752">
        <f t="shared" si="215"/>
        <v>5.7065367181851909E-3</v>
      </c>
      <c r="AE6752" s="165">
        <v>26.589600000000001</v>
      </c>
      <c r="AF6752">
        <f t="shared" si="214"/>
        <v>6.7632235409535732E-3</v>
      </c>
    </row>
    <row r="6753" spans="12:32">
      <c r="L6753" s="165"/>
      <c r="M6753">
        <f t="shared" si="215"/>
        <v>5.7065367181851909E-3</v>
      </c>
      <c r="AE6753" s="166">
        <v>26.597999999999999</v>
      </c>
      <c r="AF6753">
        <f t="shared" si="214"/>
        <v>6.7633647582609306E-3</v>
      </c>
    </row>
    <row r="6754" spans="12:32">
      <c r="L6754" s="165">
        <v>11.453900000000001</v>
      </c>
      <c r="M6754">
        <f t="shared" si="215"/>
        <v>6.2980294121158719E-3</v>
      </c>
      <c r="AE6754" s="165">
        <v>26.604800000000001</v>
      </c>
      <c r="AF6754">
        <f t="shared" si="214"/>
        <v>6.7634789765970357E-3</v>
      </c>
    </row>
    <row r="6755" spans="12:32">
      <c r="L6755" s="165">
        <v>11.0701</v>
      </c>
      <c r="M6755">
        <f t="shared" si="215"/>
        <v>6.2811658065139381E-3</v>
      </c>
      <c r="AE6755" s="166">
        <v>26.610600000000002</v>
      </c>
      <c r="AF6755">
        <f t="shared" si="214"/>
        <v>6.7635763271022796E-3</v>
      </c>
    </row>
    <row r="6756" spans="12:32">
      <c r="L6756" s="165">
        <v>10.583399999999999</v>
      </c>
      <c r="M6756">
        <f t="shared" si="215"/>
        <v>6.2594566330392469E-3</v>
      </c>
      <c r="AE6756" s="165">
        <v>26.6128</v>
      </c>
      <c r="AF6756">
        <f t="shared" si="214"/>
        <v>6.7636132360522549E-3</v>
      </c>
    </row>
    <row r="6757" spans="12:32">
      <c r="L6757" s="165">
        <v>17.9834</v>
      </c>
      <c r="M6757">
        <f t="shared" si="215"/>
        <v>6.5484374413433818E-3</v>
      </c>
      <c r="AE6757" s="165">
        <v>26.6143</v>
      </c>
      <c r="AF6757">
        <f t="shared" si="214"/>
        <v>6.7636383958517851E-3</v>
      </c>
    </row>
    <row r="6758" spans="12:32">
      <c r="L6758" s="165">
        <v>28.604099999999999</v>
      </c>
      <c r="M6758">
        <f t="shared" si="215"/>
        <v>6.7931448447350043E-3</v>
      </c>
      <c r="AE6758" s="165">
        <v>26.6159</v>
      </c>
      <c r="AF6758">
        <f t="shared" si="214"/>
        <v>6.7636652281509611E-3</v>
      </c>
    </row>
    <row r="6759" spans="12:32">
      <c r="L6759" s="165">
        <v>22.0166</v>
      </c>
      <c r="M6759">
        <f t="shared" si="215"/>
        <v>6.6662517496129964E-3</v>
      </c>
      <c r="AE6759" s="165">
        <v>26.622499999999999</v>
      </c>
      <c r="AF6759">
        <f t="shared" si="214"/>
        <v>6.7637758587878304E-3</v>
      </c>
    </row>
    <row r="6760" spans="12:32">
      <c r="L6760" s="165">
        <v>36.4176</v>
      </c>
      <c r="M6760">
        <f t="shared" si="215"/>
        <v>6.833013457532679E-3</v>
      </c>
      <c r="AE6760" s="165">
        <v>26.623899999999999</v>
      </c>
      <c r="AF6760">
        <f t="shared" si="214"/>
        <v>6.7637993150074915E-3</v>
      </c>
    </row>
    <row r="6761" spans="12:32">
      <c r="L6761" s="165">
        <v>11.658899999999999</v>
      </c>
      <c r="M6761">
        <f t="shared" si="215"/>
        <v>6.3069436261134681E-3</v>
      </c>
      <c r="AE6761" s="165">
        <v>26.630400000000002</v>
      </c>
      <c r="AF6761">
        <f t="shared" si="214"/>
        <v>6.7639081689763033E-3</v>
      </c>
    </row>
    <row r="6762" spans="12:32">
      <c r="L6762" s="165">
        <v>13.438499999999999</v>
      </c>
      <c r="M6762">
        <f t="shared" si="215"/>
        <v>6.3815512126824854E-3</v>
      </c>
      <c r="AE6762" s="166">
        <v>26.6343</v>
      </c>
      <c r="AF6762">
        <f t="shared" si="214"/>
        <v>6.7639734419352691E-3</v>
      </c>
    </row>
    <row r="6763" spans="12:32">
      <c r="L6763" s="165">
        <v>17.1342</v>
      </c>
      <c r="M6763">
        <f t="shared" si="215"/>
        <v>6.5199294488749475E-3</v>
      </c>
      <c r="AE6763" s="165">
        <v>26.639700000000001</v>
      </c>
      <c r="AF6763">
        <f t="shared" si="214"/>
        <v>6.7640637710651534E-3</v>
      </c>
    </row>
    <row r="6764" spans="12:32">
      <c r="L6764" s="165">
        <v>15.915699999999999</v>
      </c>
      <c r="M6764">
        <f t="shared" si="215"/>
        <v>6.4768452363310625E-3</v>
      </c>
      <c r="AE6764" s="165">
        <v>26.641100000000002</v>
      </c>
      <c r="AF6764">
        <f t="shared" si="214"/>
        <v>6.7640871804748714E-3</v>
      </c>
    </row>
    <row r="6765" spans="12:32">
      <c r="L6765" s="165">
        <v>12.5755</v>
      </c>
      <c r="M6765">
        <f t="shared" si="215"/>
        <v>6.3459980687403904E-3</v>
      </c>
      <c r="AE6765" s="165">
        <v>26.646000000000001</v>
      </c>
      <c r="AF6765">
        <f t="shared" si="214"/>
        <v>6.7641690834018891E-3</v>
      </c>
    </row>
    <row r="6766" spans="12:32">
      <c r="L6766" s="165">
        <v>31.9803</v>
      </c>
      <c r="M6766">
        <f t="shared" si="215"/>
        <v>6.8253333964812188E-3</v>
      </c>
      <c r="AE6766" s="165">
        <v>26.648299999999999</v>
      </c>
      <c r="AF6766">
        <f t="shared" si="214"/>
        <v>6.7642075115355443E-3</v>
      </c>
    </row>
    <row r="6767" spans="12:32">
      <c r="L6767" s="165">
        <v>19.0261</v>
      </c>
      <c r="M6767">
        <f t="shared" si="215"/>
        <v>6.5817060977679471E-3</v>
      </c>
      <c r="AE6767" s="165">
        <v>26.653500000000001</v>
      </c>
      <c r="AF6767">
        <f t="shared" si="214"/>
        <v>6.7642943546216703E-3</v>
      </c>
    </row>
    <row r="6768" spans="12:32">
      <c r="L6768" s="165">
        <v>25.069400000000002</v>
      </c>
      <c r="M6768">
        <f t="shared" si="215"/>
        <v>6.7354176362703026E-3</v>
      </c>
      <c r="AE6768" s="165">
        <v>26.662099999999999</v>
      </c>
      <c r="AF6768">
        <f t="shared" si="214"/>
        <v>6.7644378643527646E-3</v>
      </c>
    </row>
    <row r="6769" spans="12:32">
      <c r="L6769" s="165">
        <v>19.636600000000001</v>
      </c>
      <c r="M6769">
        <f t="shared" si="215"/>
        <v>6.6002855444295934E-3</v>
      </c>
      <c r="AE6769" s="165">
        <v>26.667000000000002</v>
      </c>
      <c r="AF6769">
        <f t="shared" si="214"/>
        <v>6.7645195672154492E-3</v>
      </c>
    </row>
    <row r="6770" spans="12:32">
      <c r="L6770" s="165">
        <v>14.6751</v>
      </c>
      <c r="M6770">
        <f t="shared" si="215"/>
        <v>6.4303923614202228E-3</v>
      </c>
      <c r="AE6770" s="165">
        <v>26.668900000000001</v>
      </c>
      <c r="AF6770">
        <f t="shared" si="214"/>
        <v>6.7645512353562602E-3</v>
      </c>
    </row>
    <row r="6771" spans="12:32">
      <c r="L6771" s="165">
        <v>24.9175</v>
      </c>
      <c r="M6771">
        <f t="shared" si="215"/>
        <v>6.7323945696512923E-3</v>
      </c>
      <c r="AE6771" s="165">
        <v>26.6752</v>
      </c>
      <c r="AF6771">
        <f t="shared" si="214"/>
        <v>6.7646561900178391E-3</v>
      </c>
    </row>
    <row r="6772" spans="12:32">
      <c r="L6772" s="165">
        <v>34.6738</v>
      </c>
      <c r="M6772">
        <f t="shared" si="215"/>
        <v>6.8347039542107626E-3</v>
      </c>
      <c r="AE6772" s="165">
        <v>26.685600000000001</v>
      </c>
      <c r="AF6772">
        <f t="shared" si="214"/>
        <v>6.7648292796387618E-3</v>
      </c>
    </row>
    <row r="6773" spans="12:32">
      <c r="L6773" s="165">
        <v>17.633199999999999</v>
      </c>
      <c r="M6773">
        <f t="shared" si="215"/>
        <v>6.5368336555032451E-3</v>
      </c>
      <c r="AE6773" s="166">
        <v>26.687799999999999</v>
      </c>
      <c r="AF6773">
        <f t="shared" si="214"/>
        <v>6.7648658677976186E-3</v>
      </c>
    </row>
    <row r="6774" spans="12:32">
      <c r="L6774" s="165">
        <v>20.0581</v>
      </c>
      <c r="M6774">
        <f t="shared" si="215"/>
        <v>6.6127215571711168E-3</v>
      </c>
      <c r="AE6774" s="165">
        <v>26.689499999999999</v>
      </c>
      <c r="AF6774">
        <f t="shared" si="214"/>
        <v>6.764894134018983E-3</v>
      </c>
    </row>
    <row r="6775" spans="12:32">
      <c r="L6775" s="165">
        <v>19.237500000000001</v>
      </c>
      <c r="M6775">
        <f t="shared" si="215"/>
        <v>6.5882153172306442E-3</v>
      </c>
      <c r="AE6775" s="165">
        <v>26.690899999999999</v>
      </c>
      <c r="AF6775">
        <f t="shared" si="214"/>
        <v>6.7649174078634735E-3</v>
      </c>
    </row>
    <row r="6776" spans="12:32">
      <c r="L6776" s="165">
        <v>25.965599999999998</v>
      </c>
      <c r="M6776">
        <f t="shared" si="215"/>
        <v>6.7523502851737516E-3</v>
      </c>
      <c r="AE6776" s="165">
        <v>26.691400000000002</v>
      </c>
      <c r="AF6776">
        <f t="shared" si="214"/>
        <v>6.7649257190270156E-3</v>
      </c>
    </row>
    <row r="6777" spans="12:32">
      <c r="L6777" s="165">
        <v>24.986599999999999</v>
      </c>
      <c r="M6777">
        <f t="shared" si="215"/>
        <v>6.7337752623801523E-3</v>
      </c>
      <c r="AE6777" s="165">
        <v>26.6935</v>
      </c>
      <c r="AF6777">
        <f t="shared" si="214"/>
        <v>6.764960620604556E-3</v>
      </c>
    </row>
    <row r="6778" spans="12:32">
      <c r="L6778" s="165">
        <v>30.200500000000002</v>
      </c>
      <c r="M6778">
        <f t="shared" si="215"/>
        <v>6.8111854701494168E-3</v>
      </c>
      <c r="AE6778" s="165">
        <v>26.695499999999999</v>
      </c>
      <c r="AF6778">
        <f t="shared" si="214"/>
        <v>6.7649938522283924E-3</v>
      </c>
    </row>
    <row r="6779" spans="12:32">
      <c r="L6779" s="165">
        <v>45.332900000000002</v>
      </c>
      <c r="M6779">
        <f t="shared" si="215"/>
        <v>6.7298616836271681E-3</v>
      </c>
      <c r="AE6779" s="166">
        <v>26.699300000000001</v>
      </c>
      <c r="AF6779">
        <f t="shared" si="214"/>
        <v>6.7650569708811925E-3</v>
      </c>
    </row>
    <row r="6780" spans="12:32">
      <c r="L6780" s="165">
        <v>27.461200000000002</v>
      </c>
      <c r="M6780">
        <f t="shared" si="215"/>
        <v>6.7771438938763603E-3</v>
      </c>
      <c r="AE6780" s="165">
        <v>26.704699999999999</v>
      </c>
      <c r="AF6780">
        <f t="shared" si="214"/>
        <v>6.7651466174968831E-3</v>
      </c>
    </row>
    <row r="6781" spans="12:32">
      <c r="L6781" s="165">
        <v>30.351199999999999</v>
      </c>
      <c r="M6781">
        <f t="shared" si="215"/>
        <v>6.8126277297561313E-3</v>
      </c>
      <c r="AE6781" s="165">
        <v>26.7058</v>
      </c>
      <c r="AF6781">
        <f t="shared" si="214"/>
        <v>6.7651648718912325E-3</v>
      </c>
    </row>
    <row r="6782" spans="12:32">
      <c r="L6782" s="165">
        <v>30.405999999999999</v>
      </c>
      <c r="M6782">
        <f t="shared" si="215"/>
        <v>6.8131410032434541E-3</v>
      </c>
      <c r="AE6782" s="165">
        <v>26.711500000000001</v>
      </c>
      <c r="AF6782">
        <f t="shared" si="214"/>
        <v>6.7652594251489898E-3</v>
      </c>
    </row>
    <row r="6783" spans="12:32">
      <c r="L6783" s="165">
        <v>18.950099999999999</v>
      </c>
      <c r="M6783">
        <f t="shared" si="215"/>
        <v>6.5793464622227937E-3</v>
      </c>
      <c r="AE6783" s="165">
        <v>26.725000000000001</v>
      </c>
      <c r="AF6783">
        <f t="shared" si="214"/>
        <v>6.7654831149859627E-3</v>
      </c>
    </row>
    <row r="6784" spans="12:32">
      <c r="L6784" s="165">
        <v>34.128999999999998</v>
      </c>
      <c r="M6784">
        <f t="shared" si="215"/>
        <v>6.8339815562118026E-3</v>
      </c>
      <c r="AE6784" s="165">
        <v>26.725100000000001</v>
      </c>
      <c r="AF6784">
        <f t="shared" si="214"/>
        <v>6.7654847706249636E-3</v>
      </c>
    </row>
    <row r="6785" spans="12:32">
      <c r="L6785" s="165">
        <v>11.3932</v>
      </c>
      <c r="M6785">
        <f t="shared" si="215"/>
        <v>6.2953774526735883E-3</v>
      </c>
      <c r="AE6785" s="178">
        <v>26.726800000000001</v>
      </c>
      <c r="AF6785">
        <f t="shared" si="214"/>
        <v>6.7655129135116747E-3</v>
      </c>
    </row>
    <row r="6786" spans="12:32">
      <c r="L6786" s="165">
        <v>33.692599999999999</v>
      </c>
      <c r="M6786">
        <f t="shared" si="215"/>
        <v>6.8329735383092019E-3</v>
      </c>
      <c r="AE6786" s="166">
        <v>26.727900000000002</v>
      </c>
      <c r="AF6786">
        <f t="shared" si="214"/>
        <v>6.7655311206190564E-3</v>
      </c>
    </row>
    <row r="6787" spans="12:32">
      <c r="L6787" s="165">
        <v>102.77</v>
      </c>
      <c r="M6787">
        <f t="shared" si="215"/>
        <v>3.4876893335033438E-3</v>
      </c>
      <c r="AE6787" s="165">
        <v>26.732199999999999</v>
      </c>
      <c r="AF6787">
        <f t="shared" si="214"/>
        <v>6.7656022712715E-3</v>
      </c>
    </row>
    <row r="6788" spans="12:32">
      <c r="L6788" s="165">
        <v>92.198400000000007</v>
      </c>
      <c r="M6788">
        <f t="shared" si="215"/>
        <v>4.2330938997418438E-3</v>
      </c>
      <c r="AE6788" s="165">
        <v>26.739799999999999</v>
      </c>
      <c r="AF6788">
        <f t="shared" si="214"/>
        <v>6.7657279379415222E-3</v>
      </c>
    </row>
    <row r="6789" spans="12:32">
      <c r="L6789" s="165">
        <v>95.708500000000001</v>
      </c>
      <c r="M6789">
        <f t="shared" si="215"/>
        <v>3.9838890581973523E-3</v>
      </c>
      <c r="AE6789" s="165">
        <v>26.745200000000001</v>
      </c>
      <c r="AF6789">
        <f t="shared" ref="AF6789:AF6852" si="216">NORMDIST(AE6789,$N$9,$O$9,FALSE)</f>
        <v>6.7658171591307185E-3</v>
      </c>
    </row>
    <row r="6790" spans="12:32">
      <c r="L6790" s="165">
        <v>94.913399999999996</v>
      </c>
      <c r="M6790">
        <f t="shared" si="215"/>
        <v>4.0403009822450302E-3</v>
      </c>
      <c r="AE6790" s="165">
        <v>26.7485</v>
      </c>
      <c r="AF6790">
        <f t="shared" si="216"/>
        <v>6.7658716552620778E-3</v>
      </c>
    </row>
    <row r="6791" spans="12:32">
      <c r="L6791" s="165">
        <v>93.872</v>
      </c>
      <c r="M6791">
        <f t="shared" si="215"/>
        <v>4.1142428462515165E-3</v>
      </c>
      <c r="AE6791" s="165">
        <v>26.749700000000001</v>
      </c>
      <c r="AF6791">
        <f t="shared" si="216"/>
        <v>6.7658914667839392E-3</v>
      </c>
    </row>
    <row r="6792" spans="12:32">
      <c r="L6792" s="165">
        <v>90.577399999999997</v>
      </c>
      <c r="M6792">
        <f t="shared" si="215"/>
        <v>4.3480724710130546E-3</v>
      </c>
      <c r="AE6792" s="165">
        <v>26.751200000000001</v>
      </c>
      <c r="AF6792">
        <f t="shared" si="216"/>
        <v>6.7659162272463271E-3</v>
      </c>
    </row>
    <row r="6793" spans="12:32">
      <c r="L6793" s="165">
        <v>95.511899999999997</v>
      </c>
      <c r="M6793">
        <f t="shared" ref="M6793:M6856" si="217">NORMDIST(L6793,$N$9,$O$9,FALSE)</f>
        <v>3.997833031769378E-3</v>
      </c>
      <c r="AE6793" s="165">
        <v>26.759399999999999</v>
      </c>
      <c r="AF6793">
        <f t="shared" si="216"/>
        <v>6.7660515070601208E-3</v>
      </c>
    </row>
    <row r="6794" spans="12:32">
      <c r="L6794" s="165">
        <v>95.493600000000001</v>
      </c>
      <c r="M6794">
        <f t="shared" si="217"/>
        <v>3.9991311424288885E-3</v>
      </c>
      <c r="AE6794" s="166">
        <v>26.765799999999999</v>
      </c>
      <c r="AF6794">
        <f t="shared" si="216"/>
        <v>6.7661570003982015E-3</v>
      </c>
    </row>
    <row r="6795" spans="12:32">
      <c r="L6795" s="165">
        <v>93.400599999999997</v>
      </c>
      <c r="M6795">
        <f t="shared" si="217"/>
        <v>4.1477226750838373E-3</v>
      </c>
      <c r="AE6795" s="165">
        <v>26.770399999999999</v>
      </c>
      <c r="AF6795">
        <f t="shared" si="216"/>
        <v>6.7662327745043804E-3</v>
      </c>
    </row>
    <row r="6796" spans="12:32">
      <c r="L6796" s="165">
        <v>95.403099999999995</v>
      </c>
      <c r="M6796">
        <f t="shared" si="217"/>
        <v>4.0055511715627826E-3</v>
      </c>
      <c r="AE6796" s="165">
        <v>26.772500000000001</v>
      </c>
      <c r="AF6796">
        <f t="shared" si="216"/>
        <v>6.7662673533414614E-3</v>
      </c>
    </row>
    <row r="6797" spans="12:32">
      <c r="L6797" s="165">
        <v>99.034499999999994</v>
      </c>
      <c r="M6797">
        <f t="shared" si="217"/>
        <v>3.7487755816721729E-3</v>
      </c>
      <c r="AE6797" s="165">
        <v>26.779499999999999</v>
      </c>
      <c r="AF6797">
        <f t="shared" si="216"/>
        <v>6.7663825541516053E-3</v>
      </c>
    </row>
    <row r="6798" spans="12:32">
      <c r="L6798" s="165">
        <v>95.562200000000004</v>
      </c>
      <c r="M6798">
        <f t="shared" si="217"/>
        <v>3.9942651484810316E-3</v>
      </c>
      <c r="AE6798" s="165">
        <v>26.785499999999999</v>
      </c>
      <c r="AF6798">
        <f t="shared" si="216"/>
        <v>6.766481221806302E-3</v>
      </c>
    </row>
    <row r="6799" spans="12:32">
      <c r="L6799" s="165">
        <v>93.518900000000002</v>
      </c>
      <c r="M6799">
        <f t="shared" si="217"/>
        <v>4.1393206136766262E-3</v>
      </c>
      <c r="AE6799" s="165">
        <v>26.7879</v>
      </c>
      <c r="AF6799">
        <f t="shared" si="216"/>
        <v>6.7665206692510164E-3</v>
      </c>
    </row>
    <row r="6800" spans="12:32">
      <c r="L6800" s="165">
        <v>94.248199999999997</v>
      </c>
      <c r="M6800">
        <f t="shared" si="217"/>
        <v>4.0875270314145286E-3</v>
      </c>
      <c r="AE6800" s="166">
        <v>26.802800000000001</v>
      </c>
      <c r="AF6800">
        <f t="shared" si="216"/>
        <v>6.7667653212934017E-3</v>
      </c>
    </row>
    <row r="6801" spans="12:32">
      <c r="L6801" s="165">
        <v>99.193399999999997</v>
      </c>
      <c r="M6801">
        <f t="shared" si="217"/>
        <v>3.7375932351086895E-3</v>
      </c>
      <c r="AE6801" s="165">
        <v>26.814299999999999</v>
      </c>
      <c r="AF6801">
        <f t="shared" si="216"/>
        <v>6.7669538512322453E-3</v>
      </c>
    </row>
    <row r="6802" spans="12:32">
      <c r="L6802" s="165">
        <v>94.926000000000002</v>
      </c>
      <c r="M6802">
        <f t="shared" si="217"/>
        <v>4.0394066645535326E-3</v>
      </c>
      <c r="AE6802" s="165">
        <v>26.8233</v>
      </c>
      <c r="AF6802">
        <f t="shared" si="216"/>
        <v>6.7671012168310793E-3</v>
      </c>
    </row>
    <row r="6803" spans="12:32">
      <c r="L6803" s="165">
        <v>95.797700000000006</v>
      </c>
      <c r="M6803">
        <f t="shared" si="217"/>
        <v>3.9775636619102028E-3</v>
      </c>
      <c r="AE6803" s="165">
        <v>26.828900000000001</v>
      </c>
      <c r="AF6803">
        <f t="shared" si="216"/>
        <v>6.7671928314007607E-3</v>
      </c>
    </row>
    <row r="6804" spans="12:32">
      <c r="L6804" s="165">
        <v>14.332800000000001</v>
      </c>
      <c r="M6804">
        <f t="shared" si="217"/>
        <v>6.4171237673041788E-3</v>
      </c>
      <c r="AE6804" s="166">
        <v>26.840399999999999</v>
      </c>
      <c r="AF6804">
        <f t="shared" si="216"/>
        <v>6.767380777042923E-3</v>
      </c>
    </row>
    <row r="6805" spans="12:32">
      <c r="L6805" s="165">
        <v>19.836300000000001</v>
      </c>
      <c r="M6805">
        <f t="shared" si="217"/>
        <v>6.6062175552171207E-3</v>
      </c>
      <c r="AE6805" s="165">
        <v>26.8413</v>
      </c>
      <c r="AF6805">
        <f t="shared" si="216"/>
        <v>6.7673954749686025E-3</v>
      </c>
    </row>
    <row r="6806" spans="12:32">
      <c r="L6806" s="165">
        <v>23.2652</v>
      </c>
      <c r="M6806">
        <f t="shared" si="217"/>
        <v>6.6966680695965978E-3</v>
      </c>
      <c r="AE6806" s="165">
        <v>26.8461</v>
      </c>
      <c r="AF6806">
        <f t="shared" si="216"/>
        <v>6.7674738372708451E-3</v>
      </c>
    </row>
    <row r="6807" spans="12:32">
      <c r="L6807" s="165">
        <v>29.2072</v>
      </c>
      <c r="M6807">
        <f t="shared" si="217"/>
        <v>6.8005526103306589E-3</v>
      </c>
      <c r="AE6807" s="165">
        <v>26.851700000000001</v>
      </c>
      <c r="AF6807">
        <f t="shared" si="216"/>
        <v>6.7675652032590924E-3</v>
      </c>
    </row>
    <row r="6808" spans="12:32">
      <c r="L6808" s="165">
        <v>20.424900000000001</v>
      </c>
      <c r="M6808">
        <f t="shared" si="217"/>
        <v>6.6232816888896857E-3</v>
      </c>
      <c r="AE6808" s="165">
        <v>26.852599999999999</v>
      </c>
      <c r="AF6808">
        <f t="shared" si="216"/>
        <v>6.7675798813833926E-3</v>
      </c>
    </row>
    <row r="6809" spans="12:32">
      <c r="L6809" s="165">
        <v>17.947199999999999</v>
      </c>
      <c r="M6809">
        <f t="shared" si="217"/>
        <v>6.5472479318945693E-3</v>
      </c>
      <c r="AE6809" s="165">
        <v>26.860199999999999</v>
      </c>
      <c r="AF6809">
        <f t="shared" si="216"/>
        <v>6.7677037670954253E-3</v>
      </c>
    </row>
    <row r="6810" spans="12:32">
      <c r="L6810" s="165">
        <v>5.1728800000000001</v>
      </c>
      <c r="M6810">
        <f t="shared" si="217"/>
        <v>5.9949777797128284E-3</v>
      </c>
      <c r="AE6810" s="178">
        <v>26.8673</v>
      </c>
      <c r="AF6810">
        <f t="shared" si="216"/>
        <v>6.7678194008153978E-3</v>
      </c>
    </row>
    <row r="6811" spans="12:32">
      <c r="L6811" s="165">
        <v>8.9630600000000005</v>
      </c>
      <c r="M6811">
        <f t="shared" si="217"/>
        <v>6.1846212779124304E-3</v>
      </c>
      <c r="AE6811" s="165">
        <v>26.869900000000001</v>
      </c>
      <c r="AF6811">
        <f t="shared" si="216"/>
        <v>6.7678617210022995E-3</v>
      </c>
    </row>
    <row r="6812" spans="12:32">
      <c r="L6812" s="165">
        <v>16.3447</v>
      </c>
      <c r="M6812">
        <f t="shared" si="217"/>
        <v>6.492304125891489E-3</v>
      </c>
      <c r="AE6812" s="165">
        <v>26.872699999999998</v>
      </c>
      <c r="AF6812">
        <f t="shared" si="216"/>
        <v>6.767907281866054E-3</v>
      </c>
    </row>
    <row r="6813" spans="12:32">
      <c r="L6813" s="165">
        <v>20.4971</v>
      </c>
      <c r="M6813">
        <f t="shared" si="217"/>
        <v>6.6253314855102335E-3</v>
      </c>
      <c r="AE6813" s="165">
        <v>26.8794</v>
      </c>
      <c r="AF6813">
        <f t="shared" si="216"/>
        <v>6.7680162405273567E-3</v>
      </c>
    </row>
    <row r="6814" spans="12:32">
      <c r="L6814" s="165">
        <v>16.289200000000001</v>
      </c>
      <c r="M6814">
        <f t="shared" si="217"/>
        <v>6.4903218685744635E-3</v>
      </c>
      <c r="AE6814" s="166">
        <v>26.881499999999999</v>
      </c>
      <c r="AF6814">
        <f t="shared" si="216"/>
        <v>6.7680503737547922E-3</v>
      </c>
    </row>
    <row r="6815" spans="12:32">
      <c r="L6815" s="165">
        <v>7.4757699999999998</v>
      </c>
      <c r="M6815">
        <f t="shared" si="217"/>
        <v>6.1125709331929364E-3</v>
      </c>
      <c r="AE6815" s="165">
        <v>26.881699999999999</v>
      </c>
      <c r="AF6815">
        <f t="shared" si="216"/>
        <v>6.7680536240904265E-3</v>
      </c>
    </row>
    <row r="6816" spans="12:32">
      <c r="L6816" s="165">
        <v>10.6904</v>
      </c>
      <c r="M6816">
        <f t="shared" si="217"/>
        <v>6.2642602577674617E-3</v>
      </c>
      <c r="AE6816" s="165">
        <v>26.883099999999999</v>
      </c>
      <c r="AF6816">
        <f t="shared" si="216"/>
        <v>6.7680763742586124E-3</v>
      </c>
    </row>
    <row r="6817" spans="12:32">
      <c r="L6817" s="165">
        <v>13.115500000000001</v>
      </c>
      <c r="M6817">
        <f t="shared" si="217"/>
        <v>6.3683842830661065E-3</v>
      </c>
      <c r="AE6817" s="166">
        <v>26.883600000000001</v>
      </c>
      <c r="AF6817">
        <f t="shared" si="216"/>
        <v>6.7680844983935909E-3</v>
      </c>
    </row>
    <row r="6818" spans="12:32">
      <c r="L6818" s="165">
        <v>16.9191</v>
      </c>
      <c r="M6818">
        <f t="shared" si="217"/>
        <v>6.5125093635067443E-3</v>
      </c>
      <c r="AE6818" s="165">
        <v>26.8887</v>
      </c>
      <c r="AF6818">
        <f t="shared" si="216"/>
        <v>6.7681673367587982E-3</v>
      </c>
    </row>
    <row r="6819" spans="12:32">
      <c r="L6819" s="165">
        <v>10.889699999999999</v>
      </c>
      <c r="M6819">
        <f t="shared" si="217"/>
        <v>6.273161198077774E-3</v>
      </c>
      <c r="AE6819" s="165">
        <v>26.890599999999999</v>
      </c>
      <c r="AF6819">
        <f t="shared" si="216"/>
        <v>6.7681981851588418E-3</v>
      </c>
    </row>
    <row r="6820" spans="12:32">
      <c r="L6820" s="165">
        <v>14.330500000000001</v>
      </c>
      <c r="M6820">
        <f t="shared" si="217"/>
        <v>6.4170339585138186E-3</v>
      </c>
      <c r="AE6820" s="178">
        <v>26.898599999999998</v>
      </c>
      <c r="AF6820">
        <f t="shared" si="216"/>
        <v>6.7683279960302992E-3</v>
      </c>
    </row>
    <row r="6821" spans="12:32">
      <c r="L6821" s="165">
        <v>10.9826</v>
      </c>
      <c r="M6821">
        <f t="shared" si="217"/>
        <v>6.2772895190606184E-3</v>
      </c>
      <c r="AE6821" s="165">
        <v>26.913499999999999</v>
      </c>
      <c r="AF6821">
        <f t="shared" si="216"/>
        <v>6.768569436471852E-3</v>
      </c>
    </row>
    <row r="6822" spans="12:32">
      <c r="L6822" s="165">
        <v>13.9869</v>
      </c>
      <c r="M6822">
        <f t="shared" si="217"/>
        <v>6.4035197205079769E-3</v>
      </c>
      <c r="AE6822" s="165">
        <v>26.919899999999998</v>
      </c>
      <c r="AF6822">
        <f t="shared" si="216"/>
        <v>6.7686730096609927E-3</v>
      </c>
    </row>
    <row r="6823" spans="12:32">
      <c r="L6823" s="165">
        <v>15.734299999999999</v>
      </c>
      <c r="M6823">
        <f t="shared" si="217"/>
        <v>6.4702144749113752E-3</v>
      </c>
      <c r="AE6823" s="166">
        <v>26.9284</v>
      </c>
      <c r="AF6823">
        <f t="shared" si="216"/>
        <v>6.7688104444399242E-3</v>
      </c>
    </row>
    <row r="6824" spans="12:32">
      <c r="L6824" s="165">
        <v>26.772500000000001</v>
      </c>
      <c r="M6824">
        <f t="shared" si="217"/>
        <v>6.7662673533414614E-3</v>
      </c>
      <c r="AE6824" s="165">
        <v>26.947800000000001</v>
      </c>
      <c r="AF6824">
        <f t="shared" si="216"/>
        <v>6.7691235918560773E-3</v>
      </c>
    </row>
    <row r="6825" spans="12:32">
      <c r="L6825" s="165">
        <v>27.968800000000002</v>
      </c>
      <c r="M6825">
        <f t="shared" si="217"/>
        <v>6.7845668776683752E-3</v>
      </c>
      <c r="AE6825" s="165">
        <v>26.950099999999999</v>
      </c>
      <c r="AF6825">
        <f t="shared" si="216"/>
        <v>6.7691606689584656E-3</v>
      </c>
    </row>
    <row r="6826" spans="12:32">
      <c r="L6826" s="165">
        <v>15.151400000000001</v>
      </c>
      <c r="M6826">
        <f t="shared" si="217"/>
        <v>6.4485318583677158E-3</v>
      </c>
      <c r="AE6826" s="178">
        <v>26.953600000000002</v>
      </c>
      <c r="AF6826">
        <f t="shared" si="216"/>
        <v>6.7692170708585978E-3</v>
      </c>
    </row>
    <row r="6827" spans="12:32">
      <c r="L6827" s="165">
        <v>20.770499999999998</v>
      </c>
      <c r="M6827">
        <f t="shared" si="217"/>
        <v>6.6330072285417895E-3</v>
      </c>
      <c r="AE6827" s="165">
        <v>26.9574</v>
      </c>
      <c r="AF6827">
        <f t="shared" si="216"/>
        <v>6.7692782801807979E-3</v>
      </c>
    </row>
    <row r="6828" spans="12:32">
      <c r="L6828" s="165">
        <v>39.239199999999997</v>
      </c>
      <c r="M6828">
        <f t="shared" si="217"/>
        <v>6.8173783653273298E-3</v>
      </c>
      <c r="AE6828" s="165">
        <v>26.965599999999998</v>
      </c>
      <c r="AF6828">
        <f t="shared" si="216"/>
        <v>6.7694102675823339E-3</v>
      </c>
    </row>
    <row r="6829" spans="12:32">
      <c r="L6829" s="165">
        <v>24.327400000000001</v>
      </c>
      <c r="M6829">
        <f t="shared" si="217"/>
        <v>6.7202315979152383E-3</v>
      </c>
      <c r="AE6829" s="165">
        <v>26.968599999999999</v>
      </c>
      <c r="AF6829">
        <f t="shared" si="216"/>
        <v>6.7694585229178695E-3</v>
      </c>
    </row>
    <row r="6830" spans="12:32">
      <c r="L6830" s="165">
        <v>46.376199999999997</v>
      </c>
      <c r="M6830">
        <f t="shared" si="217"/>
        <v>6.7076570178385506E-3</v>
      </c>
      <c r="AE6830" s="165">
        <v>26.973199999999999</v>
      </c>
      <c r="AF6830">
        <f t="shared" si="216"/>
        <v>6.7695324803677464E-3</v>
      </c>
    </row>
    <row r="6831" spans="12:32">
      <c r="L6831" s="165">
        <v>108.691</v>
      </c>
      <c r="M6831">
        <f t="shared" si="217"/>
        <v>3.0846026825206104E-3</v>
      </c>
      <c r="AE6831" s="165">
        <v>26.9773</v>
      </c>
      <c r="AF6831">
        <f t="shared" si="216"/>
        <v>6.7695983642069692E-3</v>
      </c>
    </row>
    <row r="6832" spans="12:32">
      <c r="L6832" s="165">
        <v>63.177999999999997</v>
      </c>
      <c r="M6832">
        <f t="shared" si="217"/>
        <v>6.0861960398502467E-3</v>
      </c>
      <c r="AE6832" s="178">
        <v>26.979399999999998</v>
      </c>
      <c r="AF6832">
        <f t="shared" si="216"/>
        <v>6.7696320969008149E-3</v>
      </c>
    </row>
    <row r="6833" spans="12:32">
      <c r="L6833" s="165">
        <v>19.766100000000002</v>
      </c>
      <c r="M6833">
        <f t="shared" si="217"/>
        <v>6.6041404952457789E-3</v>
      </c>
      <c r="AE6833" s="165">
        <v>26.979700000000001</v>
      </c>
      <c r="AF6833">
        <f t="shared" si="216"/>
        <v>6.7696369151554704E-3</v>
      </c>
    </row>
    <row r="6834" spans="12:32">
      <c r="L6834" s="165">
        <v>44.002000000000002</v>
      </c>
      <c r="M6834">
        <f t="shared" si="217"/>
        <v>6.7551607545574795E-3</v>
      </c>
      <c r="AE6834" s="165">
        <v>26.982199999999999</v>
      </c>
      <c r="AF6834">
        <f t="shared" si="216"/>
        <v>6.7696770604563231E-3</v>
      </c>
    </row>
    <row r="6835" spans="12:32">
      <c r="L6835" s="165">
        <v>33.692500000000003</v>
      </c>
      <c r="M6835">
        <f t="shared" si="217"/>
        <v>6.8329732635687718E-3</v>
      </c>
      <c r="AE6835" s="166">
        <v>26.9924</v>
      </c>
      <c r="AF6835">
        <f t="shared" si="216"/>
        <v>6.7698407270473252E-3</v>
      </c>
    </row>
    <row r="6836" spans="12:32">
      <c r="L6836" s="165">
        <v>26.474399999999999</v>
      </c>
      <c r="M6836">
        <f t="shared" si="217"/>
        <v>6.7612730150300553E-3</v>
      </c>
      <c r="AE6836" s="165">
        <v>26.992999999999999</v>
      </c>
      <c r="AF6836">
        <f t="shared" si="216"/>
        <v>6.769850348178905E-3</v>
      </c>
    </row>
    <row r="6837" spans="12:32">
      <c r="L6837" s="165">
        <v>10.848699999999999</v>
      </c>
      <c r="M6837">
        <f t="shared" si="217"/>
        <v>6.2713350373165598E-3</v>
      </c>
      <c r="AE6837" s="165">
        <v>27.000599999999999</v>
      </c>
      <c r="AF6837">
        <f t="shared" si="216"/>
        <v>6.7699721551102519E-3</v>
      </c>
    </row>
    <row r="6838" spans="12:32">
      <c r="L6838" s="165">
        <v>29.8383</v>
      </c>
      <c r="M6838">
        <f t="shared" si="217"/>
        <v>6.8075347159680527E-3</v>
      </c>
      <c r="AE6838" s="166">
        <v>27.001899999999999</v>
      </c>
      <c r="AF6838">
        <f t="shared" si="216"/>
        <v>6.769992979230346E-3</v>
      </c>
    </row>
    <row r="6839" spans="12:32">
      <c r="L6839" s="165">
        <v>12.696400000000001</v>
      </c>
      <c r="M6839">
        <f t="shared" si="217"/>
        <v>6.3510504743422187E-3</v>
      </c>
      <c r="AE6839" s="178">
        <v>27.008400000000002</v>
      </c>
      <c r="AF6839">
        <f t="shared" si="216"/>
        <v>6.7700970504170543E-3</v>
      </c>
    </row>
    <row r="6840" spans="12:32">
      <c r="L6840" s="165">
        <v>18.7087</v>
      </c>
      <c r="M6840">
        <f t="shared" si="217"/>
        <v>6.5717832251276182E-3</v>
      </c>
      <c r="AE6840" s="178">
        <v>27.013400000000001</v>
      </c>
      <c r="AF6840">
        <f t="shared" si="216"/>
        <v>6.7701770491330956E-3</v>
      </c>
    </row>
    <row r="6841" spans="12:32">
      <c r="L6841" s="165">
        <v>194.06200000000001</v>
      </c>
      <c r="M6841">
        <f t="shared" si="217"/>
        <v>1.6726221962624652E-4</v>
      </c>
      <c r="AE6841" s="165">
        <v>27.0139</v>
      </c>
      <c r="AF6841">
        <f t="shared" si="216"/>
        <v>6.770185046324307E-3</v>
      </c>
    </row>
    <row r="6842" spans="12:32">
      <c r="L6842" s="165">
        <v>13.4018</v>
      </c>
      <c r="M6842">
        <f t="shared" si="217"/>
        <v>6.3800636244805541E-3</v>
      </c>
      <c r="AE6842" s="165">
        <v>27.018999999999998</v>
      </c>
      <c r="AF6842">
        <f t="shared" si="216"/>
        <v>6.7702665898368604E-3</v>
      </c>
    </row>
    <row r="6843" spans="12:32">
      <c r="L6843" s="165">
        <v>15.5442</v>
      </c>
      <c r="M6843">
        <f t="shared" si="217"/>
        <v>6.4632059960881621E-3</v>
      </c>
      <c r="AE6843" s="165">
        <v>27.030200000000001</v>
      </c>
      <c r="AF6843">
        <f t="shared" si="216"/>
        <v>6.7704454878352435E-3</v>
      </c>
    </row>
    <row r="6844" spans="12:32">
      <c r="L6844" s="165">
        <v>11.664899999999999</v>
      </c>
      <c r="M6844">
        <f t="shared" si="217"/>
        <v>6.3072035480270568E-3</v>
      </c>
      <c r="AE6844" s="165">
        <v>27.033899999999999</v>
      </c>
      <c r="AF6844">
        <f t="shared" si="216"/>
        <v>6.770504534326198E-3</v>
      </c>
    </row>
    <row r="6845" spans="12:32">
      <c r="L6845" s="165">
        <v>14.408799999999999</v>
      </c>
      <c r="M6845">
        <f t="shared" si="217"/>
        <v>6.4200864622510866E-3</v>
      </c>
      <c r="AE6845" s="165">
        <v>27.036200000000001</v>
      </c>
      <c r="AF6845">
        <f t="shared" si="216"/>
        <v>6.7705412254488798E-3</v>
      </c>
    </row>
    <row r="6846" spans="12:32">
      <c r="L6846" s="165">
        <v>42.039099999999998</v>
      </c>
      <c r="M6846">
        <f t="shared" si="217"/>
        <v>6.7862049434421626E-3</v>
      </c>
      <c r="AE6846" s="165">
        <v>27.041899999999998</v>
      </c>
      <c r="AF6846">
        <f t="shared" si="216"/>
        <v>6.7706321111685955E-3</v>
      </c>
    </row>
    <row r="6847" spans="12:32">
      <c r="L6847" s="165">
        <v>32.108600000000003</v>
      </c>
      <c r="M6847">
        <f t="shared" si="217"/>
        <v>6.826109154670682E-3</v>
      </c>
      <c r="AE6847" s="178">
        <v>27.042400000000001</v>
      </c>
      <c r="AF6847">
        <f t="shared" si="216"/>
        <v>6.770640080578004E-3</v>
      </c>
    </row>
    <row r="6848" spans="12:32">
      <c r="L6848" s="165">
        <v>14.2554</v>
      </c>
      <c r="M6848">
        <f t="shared" si="217"/>
        <v>6.4140967249800597E-3</v>
      </c>
      <c r="AE6848" s="165">
        <v>27.0427</v>
      </c>
      <c r="AF6848">
        <f t="shared" si="216"/>
        <v>6.7706448619896716E-3</v>
      </c>
    </row>
    <row r="6849" spans="12:32">
      <c r="L6849" s="165">
        <v>10.8757</v>
      </c>
      <c r="M6849">
        <f t="shared" si="217"/>
        <v>6.2725379191800844E-3</v>
      </c>
      <c r="AE6849" s="165">
        <v>27.046600000000002</v>
      </c>
      <c r="AF6849">
        <f t="shared" si="216"/>
        <v>6.770707004372308E-3</v>
      </c>
    </row>
    <row r="6850" spans="12:32">
      <c r="L6850" s="165">
        <v>243.065</v>
      </c>
      <c r="M6850">
        <f t="shared" si="217"/>
        <v>1.1943596236009906E-5</v>
      </c>
      <c r="AE6850" s="166">
        <v>27.054200000000002</v>
      </c>
      <c r="AF6850">
        <f t="shared" si="216"/>
        <v>6.7708280171390415E-3</v>
      </c>
    </row>
    <row r="6851" spans="12:32">
      <c r="L6851" s="165">
        <v>243.75899999999999</v>
      </c>
      <c r="M6851">
        <f t="shared" si="217"/>
        <v>1.1447298468255499E-5</v>
      </c>
      <c r="AE6851" s="165">
        <v>27.056799999999999</v>
      </c>
      <c r="AF6851">
        <f t="shared" si="216"/>
        <v>6.7708693903871936E-3</v>
      </c>
    </row>
    <row r="6852" spans="12:32">
      <c r="L6852" s="165">
        <v>243.3</v>
      </c>
      <c r="M6852">
        <f t="shared" si="217"/>
        <v>1.1773363929265283E-5</v>
      </c>
      <c r="AE6852" s="165">
        <v>27.057700000000001</v>
      </c>
      <c r="AF6852">
        <f t="shared" si="216"/>
        <v>6.7708837088249259E-3</v>
      </c>
    </row>
    <row r="6853" spans="12:32">
      <c r="L6853" s="165">
        <v>243.852</v>
      </c>
      <c r="M6853">
        <f t="shared" si="217"/>
        <v>1.1382255573665486E-5</v>
      </c>
      <c r="AE6853" s="166">
        <v>27.0624</v>
      </c>
      <c r="AF6853">
        <f t="shared" ref="AF6853:AF6916" si="218">NORMDIST(AE6853,$N$9,$O$9,FALSE)</f>
        <v>6.7709584572262001E-3</v>
      </c>
    </row>
    <row r="6854" spans="12:32">
      <c r="L6854" s="165">
        <v>246.56200000000001</v>
      </c>
      <c r="M6854">
        <f t="shared" si="217"/>
        <v>9.6301426932795718E-6</v>
      </c>
      <c r="AE6854" s="165">
        <v>27.063700000000001</v>
      </c>
      <c r="AF6854">
        <f t="shared" si="218"/>
        <v>6.770979124710661E-3</v>
      </c>
    </row>
    <row r="6855" spans="12:32">
      <c r="L6855" s="165">
        <v>247.989</v>
      </c>
      <c r="M6855">
        <f t="shared" si="217"/>
        <v>8.811095432787355E-6</v>
      </c>
      <c r="AE6855" s="165">
        <v>27.073399999999999</v>
      </c>
      <c r="AF6855">
        <f t="shared" si="218"/>
        <v>6.7711332319009753E-3</v>
      </c>
    </row>
    <row r="6856" spans="12:32">
      <c r="L6856" s="165">
        <v>246.173</v>
      </c>
      <c r="M6856">
        <f t="shared" si="217"/>
        <v>9.8653118763725951E-6</v>
      </c>
      <c r="AE6856" s="178">
        <v>27.0839</v>
      </c>
      <c r="AF6856">
        <f t="shared" si="218"/>
        <v>6.7712998421399261E-3</v>
      </c>
    </row>
    <row r="6857" spans="12:32">
      <c r="L6857" s="165">
        <v>240.83199999999999</v>
      </c>
      <c r="M6857">
        <f t="shared" ref="M6857:M6920" si="219">NORMDIST(L6857,$N$9,$O$9,FALSE)</f>
        <v>1.3678084804642777E-5</v>
      </c>
      <c r="AE6857" s="165">
        <v>27.099900000000002</v>
      </c>
      <c r="AF6857">
        <f t="shared" si="218"/>
        <v>6.7715533109228522E-3</v>
      </c>
    </row>
    <row r="6858" spans="12:32">
      <c r="L6858" s="165">
        <v>245.76400000000001</v>
      </c>
      <c r="M6858">
        <f t="shared" si="219"/>
        <v>1.0118283263168286E-5</v>
      </c>
      <c r="AE6858" s="165">
        <v>27.1052</v>
      </c>
      <c r="AF6858">
        <f t="shared" si="218"/>
        <v>6.7716371623582662E-3</v>
      </c>
    </row>
    <row r="6859" spans="12:32">
      <c r="L6859" s="165">
        <v>244.107</v>
      </c>
      <c r="M6859">
        <f t="shared" si="219"/>
        <v>1.1205655887746189E-5</v>
      </c>
      <c r="AE6859" s="165">
        <v>27.1083</v>
      </c>
      <c r="AF6859">
        <f t="shared" si="218"/>
        <v>6.7716861821398118E-3</v>
      </c>
    </row>
    <row r="6860" spans="12:32">
      <c r="L6860" s="165">
        <v>244.89599999999999</v>
      </c>
      <c r="M6860">
        <f t="shared" si="219"/>
        <v>1.0675112705500052E-5</v>
      </c>
      <c r="AE6860" s="165">
        <v>27.1128</v>
      </c>
      <c r="AF6860">
        <f t="shared" si="218"/>
        <v>6.7717573065298273E-3</v>
      </c>
    </row>
    <row r="6861" spans="12:32">
      <c r="L6861" s="165">
        <v>244.16399999999999</v>
      </c>
      <c r="M6861">
        <f t="shared" si="219"/>
        <v>1.1166527723154134E-5</v>
      </c>
      <c r="AE6861" s="166">
        <v>27.116299999999999</v>
      </c>
      <c r="AF6861">
        <f t="shared" si="218"/>
        <v>6.7718125981889778E-3</v>
      </c>
    </row>
    <row r="6862" spans="12:32">
      <c r="L6862" s="165">
        <v>245.261</v>
      </c>
      <c r="M6862">
        <f t="shared" si="219"/>
        <v>1.0437603864649313E-5</v>
      </c>
      <c r="AE6862" s="165">
        <v>27.1172</v>
      </c>
      <c r="AF6862">
        <f t="shared" si="218"/>
        <v>6.7718268121815728E-3</v>
      </c>
    </row>
    <row r="6863" spans="12:32">
      <c r="L6863" s="165">
        <v>244.41200000000001</v>
      </c>
      <c r="M6863">
        <f t="shared" si="219"/>
        <v>1.099774803389034E-5</v>
      </c>
      <c r="AE6863" s="165">
        <v>27.1205</v>
      </c>
      <c r="AF6863">
        <f t="shared" si="218"/>
        <v>6.7718789166350078E-3</v>
      </c>
    </row>
    <row r="6864" spans="12:32">
      <c r="L6864" s="165">
        <v>235.61600000000001</v>
      </c>
      <c r="M6864">
        <f t="shared" si="219"/>
        <v>1.8668469345599689E-5</v>
      </c>
      <c r="AE6864" s="165">
        <v>27.120899999999999</v>
      </c>
      <c r="AF6864">
        <f t="shared" si="218"/>
        <v>6.771885230882688E-3</v>
      </c>
    </row>
    <row r="6865" spans="12:32">
      <c r="L6865" s="165">
        <v>317.27100000000002</v>
      </c>
      <c r="M6865">
        <f t="shared" si="219"/>
        <v>5.7357793607227517E-8</v>
      </c>
      <c r="AE6865" s="178">
        <v>27.121400000000001</v>
      </c>
      <c r="AF6865">
        <f t="shared" si="218"/>
        <v>6.7718931232533348E-3</v>
      </c>
    </row>
    <row r="6866" spans="12:32">
      <c r="L6866" s="165">
        <v>60.097299999999997</v>
      </c>
      <c r="M6866">
        <f t="shared" si="219"/>
        <v>6.2342226546643975E-3</v>
      </c>
      <c r="AE6866" s="165">
        <v>27.129799999999999</v>
      </c>
      <c r="AF6866">
        <f t="shared" si="218"/>
        <v>6.7720256421542535E-3</v>
      </c>
    </row>
    <row r="6867" spans="12:32">
      <c r="L6867" s="165">
        <v>20.572600000000001</v>
      </c>
      <c r="M6867">
        <f t="shared" si="219"/>
        <v>6.6274648030789094E-3</v>
      </c>
      <c r="AE6867" s="166">
        <v>27.130299999999998</v>
      </c>
      <c r="AF6867">
        <f t="shared" si="218"/>
        <v>6.7720335258431427E-3</v>
      </c>
    </row>
    <row r="6868" spans="12:32">
      <c r="L6868" s="165">
        <v>12.1975</v>
      </c>
      <c r="M6868">
        <f t="shared" si="219"/>
        <v>6.3300521820787211E-3</v>
      </c>
      <c r="AE6868" s="166">
        <v>27.1309</v>
      </c>
      <c r="AF6868">
        <f t="shared" si="218"/>
        <v>6.7720429856259722E-3</v>
      </c>
    </row>
    <row r="6869" spans="12:32">
      <c r="L6869" s="165">
        <v>15.295199999999999</v>
      </c>
      <c r="M6869">
        <f t="shared" si="219"/>
        <v>6.4539339528071477E-3</v>
      </c>
      <c r="AE6869" s="166">
        <v>27.132300000000001</v>
      </c>
      <c r="AF6869">
        <f t="shared" si="218"/>
        <v>6.7720650557211238E-3</v>
      </c>
    </row>
    <row r="6870" spans="12:32">
      <c r="L6870" s="165">
        <v>33.3705</v>
      </c>
      <c r="M6870">
        <f t="shared" si="219"/>
        <v>6.8319846633747051E-3</v>
      </c>
      <c r="AE6870" s="204">
        <v>27.150099999999998</v>
      </c>
      <c r="AF6870">
        <f t="shared" si="218"/>
        <v>6.7723453278084001E-3</v>
      </c>
    </row>
    <row r="6871" spans="12:32">
      <c r="L6871" s="165">
        <v>30.9726</v>
      </c>
      <c r="M6871">
        <f t="shared" si="219"/>
        <v>6.8180979041124086E-3</v>
      </c>
      <c r="AE6871" s="165">
        <v>27.153700000000001</v>
      </c>
      <c r="AF6871">
        <f t="shared" si="218"/>
        <v>6.7724019368893993E-3</v>
      </c>
    </row>
    <row r="6872" spans="12:32">
      <c r="L6872" s="165">
        <v>43.1905</v>
      </c>
      <c r="M6872">
        <f t="shared" si="219"/>
        <v>6.7689058896419239E-3</v>
      </c>
      <c r="AE6872" s="165">
        <v>27.157499999999999</v>
      </c>
      <c r="AF6872">
        <f t="shared" si="218"/>
        <v>6.7724616634834292E-3</v>
      </c>
    </row>
    <row r="6873" spans="12:32">
      <c r="L6873" s="165">
        <v>43.048400000000001</v>
      </c>
      <c r="M6873">
        <f t="shared" si="219"/>
        <v>6.7711809865578822E-3</v>
      </c>
      <c r="AE6873" s="165">
        <v>27.1676</v>
      </c>
      <c r="AF6873">
        <f t="shared" si="218"/>
        <v>6.7726202735030232E-3</v>
      </c>
    </row>
    <row r="6874" spans="12:32">
      <c r="L6874" s="165">
        <v>47.706200000000003</v>
      </c>
      <c r="M6874">
        <f t="shared" si="219"/>
        <v>6.6763631577555042E-3</v>
      </c>
      <c r="AE6874" s="178">
        <v>27.182600000000001</v>
      </c>
      <c r="AF6874">
        <f t="shared" si="218"/>
        <v>6.7728554655572754E-3</v>
      </c>
    </row>
    <row r="6875" spans="12:32">
      <c r="L6875" s="165">
        <v>310.81200000000001</v>
      </c>
      <c r="M6875">
        <f t="shared" si="219"/>
        <v>9.7340102866996451E-8</v>
      </c>
      <c r="AE6875" s="165">
        <v>27.186599999999999</v>
      </c>
      <c r="AF6875">
        <f t="shared" si="218"/>
        <v>6.7729181092741472E-3</v>
      </c>
    </row>
    <row r="6876" spans="12:32">
      <c r="L6876" s="165">
        <v>16.0458</v>
      </c>
      <c r="M6876">
        <f t="shared" si="219"/>
        <v>6.4815664494793802E-3</v>
      </c>
      <c r="AE6876" s="165">
        <v>27.1876</v>
      </c>
      <c r="AF6876">
        <f t="shared" si="218"/>
        <v>6.7729337653239094E-3</v>
      </c>
    </row>
    <row r="6877" spans="12:32">
      <c r="L6877" s="165">
        <v>14.889900000000001</v>
      </c>
      <c r="M6877">
        <f t="shared" si="219"/>
        <v>6.4386195955690052E-3</v>
      </c>
      <c r="AE6877" s="165">
        <v>27.192699999999999</v>
      </c>
      <c r="AF6877">
        <f t="shared" si="218"/>
        <v>6.7730135808169991E-3</v>
      </c>
    </row>
    <row r="6878" spans="12:32">
      <c r="L6878" s="165">
        <v>29.712800000000001</v>
      </c>
      <c r="M6878">
        <f t="shared" si="219"/>
        <v>6.8062090712051456E-3</v>
      </c>
      <c r="AE6878" s="165">
        <v>27.198599999999999</v>
      </c>
      <c r="AF6878">
        <f t="shared" si="218"/>
        <v>6.7731058530488171E-3</v>
      </c>
    </row>
    <row r="6879" spans="12:32">
      <c r="L6879" s="165">
        <v>39.118099999999998</v>
      </c>
      <c r="M6879">
        <f t="shared" si="219"/>
        <v>6.818375911851581E-3</v>
      </c>
      <c r="AE6879" s="165">
        <v>27.203099999999999</v>
      </c>
      <c r="AF6879">
        <f t="shared" si="218"/>
        <v>6.7731761844990537E-3</v>
      </c>
    </row>
    <row r="6880" spans="12:32">
      <c r="L6880" s="165">
        <v>20.1692</v>
      </c>
      <c r="M6880">
        <f t="shared" si="219"/>
        <v>6.6159459183714065E-3</v>
      </c>
      <c r="AE6880" s="178">
        <v>27.207599999999999</v>
      </c>
      <c r="AF6880">
        <f t="shared" si="218"/>
        <v>6.7732464764208413E-3</v>
      </c>
    </row>
    <row r="6881" spans="12:32">
      <c r="L6881" s="165">
        <v>52.256399999999999</v>
      </c>
      <c r="M6881">
        <f t="shared" si="219"/>
        <v>6.5446509261076757E-3</v>
      </c>
      <c r="AE6881" s="165">
        <v>27.2134</v>
      </c>
      <c r="AF6881">
        <f t="shared" si="218"/>
        <v>6.7733370165888986E-3</v>
      </c>
    </row>
    <row r="6882" spans="12:32">
      <c r="L6882" s="165">
        <v>26.036000000000001</v>
      </c>
      <c r="M6882">
        <f t="shared" si="219"/>
        <v>6.7536147649900286E-3</v>
      </c>
      <c r="AE6882" s="165">
        <v>27.223500000000001</v>
      </c>
      <c r="AF6882">
        <f t="shared" si="218"/>
        <v>6.7734945246138174E-3</v>
      </c>
    </row>
    <row r="6883" spans="12:32">
      <c r="L6883" s="165">
        <v>25.242799999999999</v>
      </c>
      <c r="M6883">
        <f t="shared" si="219"/>
        <v>6.7388144622755044E-3</v>
      </c>
      <c r="AE6883" s="178">
        <v>27.231400000000001</v>
      </c>
      <c r="AF6883">
        <f t="shared" si="218"/>
        <v>6.7736175851521715E-3</v>
      </c>
    </row>
    <row r="6884" spans="12:32">
      <c r="L6884" s="165">
        <v>18.8141</v>
      </c>
      <c r="M6884">
        <f t="shared" si="219"/>
        <v>6.5750982458236467E-3</v>
      </c>
      <c r="AE6884" s="166">
        <v>27.232500000000002</v>
      </c>
      <c r="AF6884">
        <f t="shared" si="218"/>
        <v>6.7736347104995721E-3</v>
      </c>
    </row>
    <row r="6885" spans="12:32">
      <c r="L6885" s="165">
        <v>23.236599999999999</v>
      </c>
      <c r="M6885">
        <f t="shared" si="219"/>
        <v>6.6960041018026559E-3</v>
      </c>
      <c r="AE6885" s="165">
        <v>27.235199999999999</v>
      </c>
      <c r="AF6885">
        <f t="shared" si="218"/>
        <v>6.7736767354272219E-3</v>
      </c>
    </row>
    <row r="6886" spans="12:32">
      <c r="L6886" s="165">
        <v>56.014699999999998</v>
      </c>
      <c r="M6886">
        <f t="shared" si="219"/>
        <v>6.4083879216187863E-3</v>
      </c>
      <c r="AE6886" s="165">
        <v>27.238900000000001</v>
      </c>
      <c r="AF6886">
        <f t="shared" si="218"/>
        <v>6.7737343020257074E-3</v>
      </c>
    </row>
    <row r="6887" spans="12:32">
      <c r="L6887" s="165">
        <v>15.8368</v>
      </c>
      <c r="M6887">
        <f t="shared" si="219"/>
        <v>6.4739680333319198E-3</v>
      </c>
      <c r="AE6887" s="165">
        <v>27.2546</v>
      </c>
      <c r="AF6887">
        <f t="shared" si="218"/>
        <v>6.7739782737496375E-3</v>
      </c>
    </row>
    <row r="6888" spans="12:32">
      <c r="L6888" s="165">
        <v>55.973300000000002</v>
      </c>
      <c r="M6888">
        <f t="shared" si="219"/>
        <v>6.4100181379683017E-3</v>
      </c>
      <c r="AE6888" s="165">
        <v>27.2575</v>
      </c>
      <c r="AF6888">
        <f t="shared" si="218"/>
        <v>6.774023285926958E-3</v>
      </c>
    </row>
    <row r="6889" spans="12:32">
      <c r="L6889" s="165">
        <v>17.671299999999999</v>
      </c>
      <c r="M6889">
        <f t="shared" si="219"/>
        <v>6.5381065014313974E-3</v>
      </c>
      <c r="AE6889" s="165">
        <v>27.2636</v>
      </c>
      <c r="AF6889">
        <f t="shared" si="218"/>
        <v>6.774117913109977E-3</v>
      </c>
    </row>
    <row r="6890" spans="12:32">
      <c r="L6890" s="165">
        <v>88.632800000000003</v>
      </c>
      <c r="M6890">
        <f t="shared" si="219"/>
        <v>4.4855652629582805E-3</v>
      </c>
      <c r="AE6890" s="165">
        <v>27.263999999999999</v>
      </c>
      <c r="AF6890">
        <f t="shared" si="218"/>
        <v>6.7741241156324926E-3</v>
      </c>
    </row>
    <row r="6891" spans="12:32">
      <c r="L6891" s="165">
        <v>17.879899999999999</v>
      </c>
      <c r="M6891">
        <f t="shared" si="219"/>
        <v>6.5450303792810886E-3</v>
      </c>
      <c r="AE6891" s="165">
        <v>27.27</v>
      </c>
      <c r="AF6891">
        <f t="shared" si="218"/>
        <v>6.7742171159749726E-3</v>
      </c>
    </row>
    <row r="6892" spans="12:32">
      <c r="L6892" s="165">
        <v>18.500800000000002</v>
      </c>
      <c r="M6892">
        <f t="shared" si="219"/>
        <v>6.5651865344294857E-3</v>
      </c>
      <c r="AE6892" s="165">
        <v>27.2788</v>
      </c>
      <c r="AF6892">
        <f t="shared" si="218"/>
        <v>6.7743533893014412E-3</v>
      </c>
    </row>
    <row r="6893" spans="12:32">
      <c r="L6893" s="165">
        <v>25.124099999999999</v>
      </c>
      <c r="M6893">
        <f t="shared" si="219"/>
        <v>6.7364954183142872E-3</v>
      </c>
      <c r="AE6893" s="178">
        <v>27.2803</v>
      </c>
      <c r="AF6893">
        <f t="shared" si="218"/>
        <v>6.7743766026222866E-3</v>
      </c>
    </row>
    <row r="6894" spans="12:32">
      <c r="L6894" s="165">
        <v>14.741099999999999</v>
      </c>
      <c r="M6894">
        <f t="shared" si="219"/>
        <v>6.4329284348709406E-3</v>
      </c>
      <c r="AE6894" s="165">
        <v>27.2821</v>
      </c>
      <c r="AF6894">
        <f t="shared" si="218"/>
        <v>6.7744044528066701E-3</v>
      </c>
    </row>
    <row r="6895" spans="12:32">
      <c r="L6895" s="165">
        <v>22.8904</v>
      </c>
      <c r="M6895">
        <f t="shared" si="219"/>
        <v>6.6878447031572157E-3</v>
      </c>
      <c r="AE6895" s="165">
        <v>27.2896</v>
      </c>
      <c r="AF6895">
        <f t="shared" si="218"/>
        <v>6.7745204271264401E-3</v>
      </c>
    </row>
    <row r="6896" spans="12:32">
      <c r="L6896" s="165">
        <v>29.865600000000001</v>
      </c>
      <c r="M6896">
        <f t="shared" si="219"/>
        <v>6.8078189497449105E-3</v>
      </c>
      <c r="AE6896" s="165">
        <v>27.3081</v>
      </c>
      <c r="AF6896">
        <f t="shared" si="218"/>
        <v>6.7748060273589896E-3</v>
      </c>
    </row>
    <row r="6897" spans="12:32">
      <c r="L6897" s="165">
        <v>13.8279</v>
      </c>
      <c r="M6897">
        <f t="shared" si="219"/>
        <v>6.3972006507180953E-3</v>
      </c>
      <c r="AE6897" s="166">
        <v>27.3123</v>
      </c>
      <c r="AF6897">
        <f t="shared" si="218"/>
        <v>6.7748707732128727E-3</v>
      </c>
    </row>
    <row r="6898" spans="12:32">
      <c r="L6898" s="165">
        <v>33.781799999999997</v>
      </c>
      <c r="M6898">
        <f t="shared" si="219"/>
        <v>6.8332106229550315E-3</v>
      </c>
      <c r="AE6898" s="165">
        <v>27.318100000000001</v>
      </c>
      <c r="AF6898">
        <f t="shared" si="218"/>
        <v>6.7749601275020827E-3</v>
      </c>
    </row>
    <row r="6899" spans="12:32">
      <c r="L6899" s="165">
        <v>26.457599999999999</v>
      </c>
      <c r="M6899">
        <f t="shared" si="219"/>
        <v>6.7609864099354867E-3</v>
      </c>
      <c r="AE6899" s="165">
        <v>27.329499999999999</v>
      </c>
      <c r="AF6899">
        <f t="shared" si="218"/>
        <v>6.7751355633663109E-3</v>
      </c>
    </row>
    <row r="6900" spans="12:32">
      <c r="L6900" s="165">
        <v>20.2241</v>
      </c>
      <c r="M6900">
        <f t="shared" si="219"/>
        <v>6.6175309640717625E-3</v>
      </c>
      <c r="AE6900" s="166">
        <v>27.332999999999998</v>
      </c>
      <c r="AF6900">
        <f t="shared" si="218"/>
        <v>6.7751893743116772E-3</v>
      </c>
    </row>
    <row r="6901" spans="12:32">
      <c r="L6901" s="165">
        <v>12.9008</v>
      </c>
      <c r="M6901">
        <f t="shared" si="219"/>
        <v>6.3595394335019774E-3</v>
      </c>
      <c r="AE6901" s="165">
        <v>27.3506</v>
      </c>
      <c r="AF6901">
        <f t="shared" si="218"/>
        <v>6.7754596037036896E-3</v>
      </c>
    </row>
    <row r="6902" spans="12:32">
      <c r="L6902" s="165"/>
      <c r="M6902">
        <f t="shared" si="219"/>
        <v>5.7065367181851909E-3</v>
      </c>
      <c r="AE6902" s="165">
        <v>27.357500000000002</v>
      </c>
      <c r="AF6902">
        <f t="shared" si="218"/>
        <v>6.775565380748947E-3</v>
      </c>
    </row>
    <row r="6903" spans="12:32">
      <c r="L6903" s="165">
        <v>23.621200000000002</v>
      </c>
      <c r="M6903">
        <f t="shared" si="219"/>
        <v>6.7048036278065659E-3</v>
      </c>
      <c r="AE6903" s="165">
        <v>27.370899999999999</v>
      </c>
      <c r="AF6903">
        <f t="shared" si="218"/>
        <v>6.7757705370539139E-3</v>
      </c>
    </row>
    <row r="6904" spans="12:32">
      <c r="L6904" s="165">
        <v>16.669599999999999</v>
      </c>
      <c r="M6904">
        <f t="shared" si="219"/>
        <v>6.5038025496498425E-3</v>
      </c>
      <c r="AE6904" s="165">
        <v>27.372399999999999</v>
      </c>
      <c r="AF6904">
        <f t="shared" si="218"/>
        <v>6.7757934804733013E-3</v>
      </c>
    </row>
    <row r="6905" spans="12:32">
      <c r="L6905" s="165">
        <v>11.0852</v>
      </c>
      <c r="M6905">
        <f t="shared" si="219"/>
        <v>6.2818335568162994E-3</v>
      </c>
      <c r="AE6905" s="165">
        <v>27.3735</v>
      </c>
      <c r="AF6905">
        <f t="shared" si="218"/>
        <v>6.7758103028528549E-3</v>
      </c>
    </row>
    <row r="6906" spans="12:32">
      <c r="L6906" s="165">
        <v>19.553699999999999</v>
      </c>
      <c r="M6906">
        <f t="shared" si="219"/>
        <v>6.5978019122061886E-3</v>
      </c>
      <c r="AE6906" s="165">
        <v>27.378</v>
      </c>
      <c r="AF6906">
        <f t="shared" si="218"/>
        <v>6.7758790970535712E-3</v>
      </c>
    </row>
    <row r="6907" spans="12:32">
      <c r="L6907" s="165">
        <v>18.295300000000001</v>
      </c>
      <c r="M6907">
        <f t="shared" si="219"/>
        <v>6.5585907316050409E-3</v>
      </c>
      <c r="AE6907" s="165">
        <v>27.380500000000001</v>
      </c>
      <c r="AF6907">
        <f t="shared" si="218"/>
        <v>6.7759172989531533E-3</v>
      </c>
    </row>
    <row r="6908" spans="12:32">
      <c r="L6908" s="165">
        <v>14.846299999999999</v>
      </c>
      <c r="M6908">
        <f t="shared" si="219"/>
        <v>6.436955836006464E-3</v>
      </c>
      <c r="AE6908" s="165">
        <v>27.381699999999999</v>
      </c>
      <c r="AF6908">
        <f t="shared" si="218"/>
        <v>6.7759356315261485E-3</v>
      </c>
    </row>
    <row r="6909" spans="12:32">
      <c r="L6909" s="165">
        <v>24.124099999999999</v>
      </c>
      <c r="M6909">
        <f t="shared" si="219"/>
        <v>6.7158873464864014E-3</v>
      </c>
      <c r="AE6909" s="165">
        <v>27.383299999999998</v>
      </c>
      <c r="AF6909">
        <f t="shared" si="218"/>
        <v>6.7759600705788658E-3</v>
      </c>
    </row>
    <row r="6910" spans="12:32">
      <c r="L6910" s="165">
        <v>18.993600000000001</v>
      </c>
      <c r="M6910">
        <f t="shared" si="219"/>
        <v>6.5806983049230341E-3</v>
      </c>
      <c r="AE6910" s="165">
        <v>27.384599999999999</v>
      </c>
      <c r="AF6910">
        <f t="shared" si="218"/>
        <v>6.7759799236250451E-3</v>
      </c>
    </row>
    <row r="6911" spans="12:32">
      <c r="L6911" s="165">
        <v>13.320399999999999</v>
      </c>
      <c r="M6911">
        <f t="shared" si="219"/>
        <v>6.376756418874815E-3</v>
      </c>
      <c r="AE6911" s="165">
        <v>27.388500000000001</v>
      </c>
      <c r="AF6911">
        <f t="shared" si="218"/>
        <v>6.7760394629450766E-3</v>
      </c>
    </row>
    <row r="6912" spans="12:32">
      <c r="L6912" s="165">
        <v>20.5564</v>
      </c>
      <c r="M6912">
        <f t="shared" si="219"/>
        <v>6.6270079345620717E-3</v>
      </c>
      <c r="AE6912" s="165">
        <v>27.39</v>
      </c>
      <c r="AF6912">
        <f t="shared" si="218"/>
        <v>6.7760623547677519E-3</v>
      </c>
    </row>
    <row r="6913" spans="12:32">
      <c r="L6913" s="165">
        <v>23.038399999999999</v>
      </c>
      <c r="M6913">
        <f t="shared" si="219"/>
        <v>6.6913604231868618E-3</v>
      </c>
      <c r="AE6913" s="165">
        <v>27.390499999999999</v>
      </c>
      <c r="AF6913">
        <f t="shared" si="218"/>
        <v>6.7760699843980388E-3</v>
      </c>
    </row>
    <row r="6914" spans="12:32">
      <c r="L6914" s="165">
        <v>24.263400000000001</v>
      </c>
      <c r="M6914">
        <f t="shared" si="219"/>
        <v>6.7188724907354339E-3</v>
      </c>
      <c r="AE6914" s="166">
        <v>27.392299999999999</v>
      </c>
      <c r="AF6914">
        <f t="shared" si="218"/>
        <v>6.7760974470211311E-3</v>
      </c>
    </row>
    <row r="6915" spans="12:32">
      <c r="L6915" s="165">
        <v>38.724400000000003</v>
      </c>
      <c r="M6915">
        <f t="shared" si="219"/>
        <v>6.8214170710984906E-3</v>
      </c>
      <c r="AE6915" s="165">
        <v>27.394600000000001</v>
      </c>
      <c r="AF6915">
        <f t="shared" si="218"/>
        <v>6.7761325289347829E-3</v>
      </c>
    </row>
    <row r="6916" spans="12:32">
      <c r="L6916" s="165">
        <v>4.5903999999999998</v>
      </c>
      <c r="M6916">
        <f t="shared" si="219"/>
        <v>5.9641233614496558E-3</v>
      </c>
      <c r="AE6916" s="166">
        <v>27.399799999999999</v>
      </c>
      <c r="AF6916">
        <f t="shared" si="218"/>
        <v>6.7762118064505035E-3</v>
      </c>
    </row>
    <row r="6917" spans="12:32">
      <c r="L6917" s="165">
        <v>24.897400000000001</v>
      </c>
      <c r="M6917">
        <f t="shared" si="219"/>
        <v>6.7319912316820361E-3</v>
      </c>
      <c r="AE6917" s="165">
        <v>27.4</v>
      </c>
      <c r="AF6917">
        <f t="shared" ref="AF6917:AF6980" si="220">NORMDIST(AE6917,$N$9,$O$9,FALSE)</f>
        <v>6.7762148545302088E-3</v>
      </c>
    </row>
    <row r="6918" spans="12:32">
      <c r="L6918" s="165">
        <v>20.102900000000002</v>
      </c>
      <c r="M6918">
        <f t="shared" si="219"/>
        <v>6.6140244436508275E-3</v>
      </c>
      <c r="AE6918" s="165">
        <v>27.401700000000002</v>
      </c>
      <c r="AF6918">
        <f t="shared" si="220"/>
        <v>6.7762407600508801E-3</v>
      </c>
    </row>
    <row r="6919" spans="12:32">
      <c r="L6919" s="165">
        <v>22.581700000000001</v>
      </c>
      <c r="M6919">
        <f t="shared" si="219"/>
        <v>6.6803792963886005E-3</v>
      </c>
      <c r="AE6919" s="165">
        <v>27.4057</v>
      </c>
      <c r="AF6919">
        <f t="shared" si="220"/>
        <v>6.7763016919334153E-3</v>
      </c>
    </row>
    <row r="6920" spans="12:32">
      <c r="L6920" s="165">
        <v>63.417900000000003</v>
      </c>
      <c r="M6920">
        <f t="shared" si="219"/>
        <v>6.07410734979443E-3</v>
      </c>
      <c r="AE6920" s="165">
        <v>27.408899999999999</v>
      </c>
      <c r="AF6920">
        <f t="shared" si="220"/>
        <v>6.7763504149206712E-3</v>
      </c>
    </row>
    <row r="6921" spans="12:32">
      <c r="L6921" s="165">
        <v>12.613799999999999</v>
      </c>
      <c r="M6921">
        <f t="shared" ref="M6921:M6984" si="221">NORMDIST(L6921,$N$9,$O$9,FALSE)</f>
        <v>6.3476011360342781E-3</v>
      </c>
      <c r="AE6921" s="165">
        <v>27.414899999999999</v>
      </c>
      <c r="AF6921">
        <f t="shared" si="220"/>
        <v>6.7764417165689312E-3</v>
      </c>
    </row>
    <row r="6922" spans="12:32">
      <c r="L6922" s="165">
        <v>28.755400000000002</v>
      </c>
      <c r="M6922">
        <f t="shared" si="221"/>
        <v>6.7950706448021616E-3</v>
      </c>
      <c r="AE6922" s="165">
        <v>27.415099999999999</v>
      </c>
      <c r="AF6922">
        <f t="shared" si="220"/>
        <v>6.7764447587451964E-3</v>
      </c>
    </row>
    <row r="6923" spans="12:32">
      <c r="L6923" s="165">
        <v>42.2042</v>
      </c>
      <c r="M6923">
        <f t="shared" si="221"/>
        <v>6.7838838287139682E-3</v>
      </c>
      <c r="AE6923" s="165">
        <v>27.418700000000001</v>
      </c>
      <c r="AF6923">
        <f t="shared" si="220"/>
        <v>6.7764995045464646E-3</v>
      </c>
    </row>
    <row r="6924" spans="12:32">
      <c r="L6924" s="165">
        <v>17.869700000000002</v>
      </c>
      <c r="M6924">
        <f t="shared" si="221"/>
        <v>6.5446935928853986E-3</v>
      </c>
      <c r="AE6924" s="165">
        <v>27.430599999999998</v>
      </c>
      <c r="AF6924">
        <f t="shared" si="220"/>
        <v>6.7766802895370621E-3</v>
      </c>
    </row>
    <row r="6925" spans="12:32">
      <c r="L6925" s="165">
        <v>21.522600000000001</v>
      </c>
      <c r="M6925">
        <f t="shared" si="221"/>
        <v>6.6534152880192475E-3</v>
      </c>
      <c r="AE6925" s="165">
        <v>27.434999999999999</v>
      </c>
      <c r="AF6925">
        <f t="shared" si="220"/>
        <v>6.7767470642992132E-3</v>
      </c>
    </row>
    <row r="6926" spans="12:32">
      <c r="L6926" s="165">
        <v>21.955300000000001</v>
      </c>
      <c r="M6926">
        <f t="shared" si="221"/>
        <v>6.6646834839889715E-3</v>
      </c>
      <c r="AE6926" s="165">
        <v>27.435099999999998</v>
      </c>
      <c r="AF6926">
        <f t="shared" si="220"/>
        <v>6.7767485814675408E-3</v>
      </c>
    </row>
    <row r="6927" spans="12:32">
      <c r="L6927" s="165">
        <v>18.918800000000001</v>
      </c>
      <c r="M6927">
        <f t="shared" si="221"/>
        <v>6.5783716684809021E-3</v>
      </c>
      <c r="AE6927" s="166">
        <v>27.435600000000001</v>
      </c>
      <c r="AF6927">
        <f t="shared" si="220"/>
        <v>6.7767561670159021E-3</v>
      </c>
    </row>
    <row r="6928" spans="12:32">
      <c r="L6928" s="165">
        <v>7.8528099999999998</v>
      </c>
      <c r="M6928">
        <f t="shared" si="221"/>
        <v>6.1311331194417572E-3</v>
      </c>
      <c r="AE6928" s="165">
        <v>27.4419</v>
      </c>
      <c r="AF6928">
        <f t="shared" si="220"/>
        <v>6.776851703045257E-3</v>
      </c>
    </row>
    <row r="6929" spans="12:32">
      <c r="L6929" s="165">
        <v>13.683</v>
      </c>
      <c r="M6929">
        <f t="shared" si="221"/>
        <v>6.3914060769413566E-3</v>
      </c>
      <c r="AE6929" s="165">
        <v>27.4422</v>
      </c>
      <c r="AF6929">
        <f t="shared" si="220"/>
        <v>6.7768562504443271E-3</v>
      </c>
    </row>
    <row r="6930" spans="12:32">
      <c r="L6930" s="165">
        <v>7.3449600000000004</v>
      </c>
      <c r="M6930">
        <f t="shared" si="221"/>
        <v>6.1060845884602123E-3</v>
      </c>
      <c r="AE6930" s="165">
        <v>27.4434</v>
      </c>
      <c r="AF6930">
        <f t="shared" si="220"/>
        <v>6.7768744382808851E-3</v>
      </c>
    </row>
    <row r="6931" spans="12:32">
      <c r="L6931" s="165">
        <v>31.707100000000001</v>
      </c>
      <c r="M6931">
        <f t="shared" si="221"/>
        <v>6.8235719554644494E-3</v>
      </c>
      <c r="AE6931" s="165">
        <v>27.4438</v>
      </c>
      <c r="AF6931">
        <f t="shared" si="220"/>
        <v>6.7768805002673882E-3</v>
      </c>
    </row>
    <row r="6932" spans="12:32">
      <c r="L6932" s="165">
        <v>26.3642</v>
      </c>
      <c r="M6932">
        <f t="shared" si="221"/>
        <v>6.7593830331587274E-3</v>
      </c>
      <c r="AE6932" s="178">
        <v>27.447500000000002</v>
      </c>
      <c r="AF6932">
        <f t="shared" si="220"/>
        <v>6.7769365588117572E-3</v>
      </c>
    </row>
    <row r="6933" spans="12:32">
      <c r="L6933" s="165">
        <v>26.225999999999999</v>
      </c>
      <c r="M6933">
        <f t="shared" si="221"/>
        <v>6.7569795422689665E-3</v>
      </c>
      <c r="AE6933" s="165">
        <v>27.448699999999999</v>
      </c>
      <c r="AF6933">
        <f t="shared" si="220"/>
        <v>6.7769547342126915E-3</v>
      </c>
    </row>
    <row r="6934" spans="12:32">
      <c r="L6934" s="165">
        <v>14.5532</v>
      </c>
      <c r="M6934">
        <f t="shared" si="221"/>
        <v>6.4256893386484522E-3</v>
      </c>
      <c r="AE6934" s="165">
        <v>27.458500000000001</v>
      </c>
      <c r="AF6934">
        <f t="shared" si="220"/>
        <v>6.7771030612593262E-3</v>
      </c>
    </row>
    <row r="6935" spans="12:32">
      <c r="L6935" s="165">
        <v>27.041899999999998</v>
      </c>
      <c r="M6935">
        <f t="shared" si="221"/>
        <v>6.7706321111685955E-3</v>
      </c>
      <c r="AE6935" s="165">
        <v>27.461200000000002</v>
      </c>
      <c r="AF6935">
        <f t="shared" si="220"/>
        <v>6.7771438938763603E-3</v>
      </c>
    </row>
    <row r="6936" spans="12:32">
      <c r="L6936" s="165">
        <v>38.912399999999998</v>
      </c>
      <c r="M6936">
        <f t="shared" si="221"/>
        <v>6.8200033911686546E-3</v>
      </c>
      <c r="AE6936" s="165">
        <v>27.471800000000002</v>
      </c>
      <c r="AF6936">
        <f t="shared" si="220"/>
        <v>6.7773040618608685E-3</v>
      </c>
    </row>
    <row r="6937" spans="12:32">
      <c r="L6937" s="165">
        <v>34.996000000000002</v>
      </c>
      <c r="M6937">
        <f t="shared" si="221"/>
        <v>6.8348510084864367E-3</v>
      </c>
      <c r="AE6937" s="165">
        <v>27.482800000000001</v>
      </c>
      <c r="AF6937">
        <f t="shared" si="220"/>
        <v>6.7774700415905312E-3</v>
      </c>
    </row>
    <row r="6938" spans="12:32">
      <c r="L6938" s="165">
        <v>73.947800000000001</v>
      </c>
      <c r="M6938">
        <f t="shared" si="221"/>
        <v>5.4746202324369555E-3</v>
      </c>
      <c r="AE6938" s="165">
        <v>27.483699999999999</v>
      </c>
      <c r="AF6938">
        <f t="shared" si="220"/>
        <v>6.7774836112772605E-3</v>
      </c>
    </row>
    <row r="6939" spans="12:32">
      <c r="L6939" s="165">
        <v>15.142200000000001</v>
      </c>
      <c r="M6939">
        <f t="shared" si="221"/>
        <v>6.4481850664099708E-3</v>
      </c>
      <c r="AE6939" s="165">
        <v>27.4846</v>
      </c>
      <c r="AF6939">
        <f t="shared" si="220"/>
        <v>6.7774971793797987E-3</v>
      </c>
    </row>
    <row r="6940" spans="12:32">
      <c r="L6940" s="165">
        <v>34.2498</v>
      </c>
      <c r="M6940">
        <f t="shared" si="221"/>
        <v>6.8341931009708564E-3</v>
      </c>
      <c r="AE6940" s="165">
        <v>27.488600000000002</v>
      </c>
      <c r="AF6940">
        <f t="shared" si="220"/>
        <v>6.777557462890724E-3</v>
      </c>
    </row>
    <row r="6941" spans="12:32">
      <c r="L6941" s="165">
        <v>27.908000000000001</v>
      </c>
      <c r="M6941">
        <f t="shared" si="221"/>
        <v>6.7837043743103559E-3</v>
      </c>
      <c r="AE6941" s="166">
        <v>27.495000000000001</v>
      </c>
      <c r="AF6941">
        <f t="shared" si="220"/>
        <v>6.7776538514169107E-3</v>
      </c>
    </row>
    <row r="6942" spans="12:32">
      <c r="L6942" s="165">
        <v>22.252500000000001</v>
      </c>
      <c r="M6942">
        <f t="shared" si="221"/>
        <v>6.6722216766064209E-3</v>
      </c>
      <c r="AE6942" s="165">
        <v>27.506</v>
      </c>
      <c r="AF6942">
        <f t="shared" si="220"/>
        <v>6.7778193320107106E-3</v>
      </c>
    </row>
    <row r="6943" spans="12:32">
      <c r="L6943" s="165">
        <v>77.925799999999995</v>
      </c>
      <c r="M6943">
        <f t="shared" si="221"/>
        <v>5.219475671344679E-3</v>
      </c>
      <c r="AE6943" s="165">
        <v>27.506900000000002</v>
      </c>
      <c r="AF6943">
        <f t="shared" si="220"/>
        <v>6.777832860857415E-3</v>
      </c>
    </row>
    <row r="6944" spans="12:32">
      <c r="L6944" s="165">
        <v>17.037700000000001</v>
      </c>
      <c r="M6944">
        <f t="shared" si="221"/>
        <v>6.5166104873957834E-3</v>
      </c>
      <c r="AE6944" s="165">
        <v>27.5136</v>
      </c>
      <c r="AF6944">
        <f t="shared" si="220"/>
        <v>6.7779335258021699E-3</v>
      </c>
    </row>
    <row r="6945" spans="12:32">
      <c r="L6945" s="165">
        <v>23.079699999999999</v>
      </c>
      <c r="M6945">
        <f t="shared" si="221"/>
        <v>6.6923341502131278E-3</v>
      </c>
      <c r="AE6945" s="165">
        <v>27.516999999999999</v>
      </c>
      <c r="AF6945">
        <f t="shared" si="220"/>
        <v>6.7779845759179972E-3</v>
      </c>
    </row>
    <row r="6946" spans="12:32">
      <c r="L6946" s="165">
        <v>35.9163</v>
      </c>
      <c r="M6946">
        <f t="shared" si="221"/>
        <v>6.8341240828766487E-3</v>
      </c>
      <c r="AE6946" s="165">
        <v>27.520399999999999</v>
      </c>
      <c r="AF6946">
        <f t="shared" si="220"/>
        <v>6.7780356034197881E-3</v>
      </c>
    </row>
    <row r="6947" spans="12:32">
      <c r="L6947" s="165">
        <v>70.5167</v>
      </c>
      <c r="M6947">
        <f t="shared" si="221"/>
        <v>5.683439538757779E-3</v>
      </c>
      <c r="AE6947" s="165">
        <v>27.529599999999999</v>
      </c>
      <c r="AF6947">
        <f t="shared" si="220"/>
        <v>6.7781735644491508E-3</v>
      </c>
    </row>
    <row r="6948" spans="12:32">
      <c r="L6948" s="165">
        <v>13.756600000000001</v>
      </c>
      <c r="M6948">
        <f t="shared" si="221"/>
        <v>6.3943536209034989E-3</v>
      </c>
      <c r="AE6948" s="165">
        <v>27.531400000000001</v>
      </c>
      <c r="AF6948">
        <f t="shared" si="220"/>
        <v>6.7782005374564507E-3</v>
      </c>
    </row>
    <row r="6949" spans="12:32">
      <c r="L6949" s="165">
        <v>33.604700000000001</v>
      </c>
      <c r="M6949">
        <f t="shared" si="221"/>
        <v>6.8327243067114558E-3</v>
      </c>
      <c r="AE6949" s="165">
        <v>27.532299999999999</v>
      </c>
      <c r="AF6949">
        <f t="shared" si="220"/>
        <v>6.7782140215830525E-3</v>
      </c>
    </row>
    <row r="6950" spans="12:32">
      <c r="L6950" s="165">
        <v>22.976600000000001</v>
      </c>
      <c r="M6950">
        <f t="shared" si="221"/>
        <v>6.6898973781028617E-3</v>
      </c>
      <c r="AE6950" s="165">
        <v>27.535499999999999</v>
      </c>
      <c r="AF6950">
        <f t="shared" si="220"/>
        <v>6.7782619523100466E-3</v>
      </c>
    </row>
    <row r="6951" spans="12:32">
      <c r="L6951" s="165">
        <v>27.952500000000001</v>
      </c>
      <c r="M6951">
        <f t="shared" si="221"/>
        <v>6.7843363587790804E-3</v>
      </c>
      <c r="AE6951" s="165">
        <v>27.538</v>
      </c>
      <c r="AF6951">
        <f t="shared" si="220"/>
        <v>6.778299384250651E-3</v>
      </c>
    </row>
    <row r="6952" spans="12:32">
      <c r="L6952" s="165">
        <v>26.6159</v>
      </c>
      <c r="M6952">
        <f t="shared" si="221"/>
        <v>6.7636652281509611E-3</v>
      </c>
      <c r="AE6952" s="165">
        <v>27.542400000000001</v>
      </c>
      <c r="AF6952">
        <f t="shared" si="220"/>
        <v>6.7783652347662071E-3</v>
      </c>
    </row>
    <row r="6953" spans="12:32">
      <c r="L6953" s="165">
        <v>28.4407</v>
      </c>
      <c r="M6953">
        <f t="shared" si="221"/>
        <v>6.7910143946128656E-3</v>
      </c>
      <c r="AE6953" s="165">
        <v>27.547699999999999</v>
      </c>
      <c r="AF6953">
        <f t="shared" si="220"/>
        <v>6.7784445044117977E-3</v>
      </c>
    </row>
    <row r="6954" spans="12:32">
      <c r="L6954" s="165">
        <v>25.6218</v>
      </c>
      <c r="M6954">
        <f t="shared" si="221"/>
        <v>6.746037583009336E-3</v>
      </c>
      <c r="AE6954" s="165">
        <v>27.548500000000001</v>
      </c>
      <c r="AF6954">
        <f t="shared" si="220"/>
        <v>6.7784564648671808E-3</v>
      </c>
    </row>
    <row r="6955" spans="12:32">
      <c r="L6955" s="165">
        <v>49.078099999999999</v>
      </c>
      <c r="M6955">
        <f t="shared" si="221"/>
        <v>6.6406228927899155E-3</v>
      </c>
      <c r="AE6955" s="178">
        <v>27.5502</v>
      </c>
      <c r="AF6955">
        <f t="shared" si="220"/>
        <v>6.7784818766769917E-3</v>
      </c>
    </row>
    <row r="6956" spans="12:32">
      <c r="L6956" s="165">
        <v>23.571899999999999</v>
      </c>
      <c r="M6956">
        <f t="shared" si="221"/>
        <v>6.7036912766801097E-3</v>
      </c>
      <c r="AE6956" s="165">
        <v>27.553899999999999</v>
      </c>
      <c r="AF6956">
        <f t="shared" si="220"/>
        <v>6.7785371651864481E-3</v>
      </c>
    </row>
    <row r="6957" spans="12:32">
      <c r="L6957" s="165">
        <v>12.267099999999999</v>
      </c>
      <c r="M6957">
        <f t="shared" si="221"/>
        <v>6.3330051874461619E-3</v>
      </c>
      <c r="AE6957" s="166">
        <v>27.554500000000001</v>
      </c>
      <c r="AF6957">
        <f t="shared" si="220"/>
        <v>6.7785461283665386E-3</v>
      </c>
    </row>
    <row r="6958" spans="12:32">
      <c r="L6958" s="165">
        <v>14.1371</v>
      </c>
      <c r="M6958">
        <f t="shared" si="221"/>
        <v>6.4094511029732619E-3</v>
      </c>
      <c r="AE6958" s="165">
        <v>27.5715</v>
      </c>
      <c r="AF6958">
        <f t="shared" si="220"/>
        <v>6.7787997923992637E-3</v>
      </c>
    </row>
    <row r="6959" spans="12:32">
      <c r="L6959" s="165">
        <v>63.564100000000003</v>
      </c>
      <c r="M6959">
        <f t="shared" si="221"/>
        <v>6.0667017728441913E-3</v>
      </c>
      <c r="AE6959" s="165">
        <v>27.574200000000001</v>
      </c>
      <c r="AF6959">
        <f t="shared" si="220"/>
        <v>6.7788400281729158E-3</v>
      </c>
    </row>
    <row r="6960" spans="12:32">
      <c r="L6960" s="165"/>
      <c r="M6960">
        <f t="shared" si="221"/>
        <v>5.7065367181851909E-3</v>
      </c>
      <c r="AE6960" s="165">
        <v>27.5762</v>
      </c>
      <c r="AF6960">
        <f t="shared" si="220"/>
        <v>6.7788698232518997E-3</v>
      </c>
    </row>
    <row r="6961" spans="12:32">
      <c r="L6961" s="165">
        <v>12.654199999999999</v>
      </c>
      <c r="M6961">
        <f t="shared" si="221"/>
        <v>6.3492895761215491E-3</v>
      </c>
      <c r="AE6961" s="165">
        <v>27.576699999999999</v>
      </c>
      <c r="AF6961">
        <f t="shared" si="220"/>
        <v>6.7788772707985208E-3</v>
      </c>
    </row>
    <row r="6962" spans="12:32">
      <c r="L6962" s="165">
        <v>17.4465</v>
      </c>
      <c r="M6962">
        <f t="shared" si="221"/>
        <v>6.5305597323057048E-3</v>
      </c>
      <c r="AE6962" s="165">
        <v>27.577400000000001</v>
      </c>
      <c r="AF6962">
        <f t="shared" si="220"/>
        <v>6.7788876965418441E-3</v>
      </c>
    </row>
    <row r="6963" spans="12:32">
      <c r="L6963" s="165">
        <v>7.5380399999999996</v>
      </c>
      <c r="M6963">
        <f t="shared" si="221"/>
        <v>6.1156502825518277E-3</v>
      </c>
      <c r="AE6963" s="166">
        <v>27.5883</v>
      </c>
      <c r="AF6963">
        <f t="shared" si="220"/>
        <v>6.779049916533544E-3</v>
      </c>
    </row>
    <row r="6964" spans="12:32">
      <c r="L6964" s="165">
        <v>25.631699999999999</v>
      </c>
      <c r="M6964">
        <f t="shared" si="221"/>
        <v>6.7462225526489471E-3</v>
      </c>
      <c r="AE6964" s="165">
        <v>27.594100000000001</v>
      </c>
      <c r="AF6964">
        <f t="shared" si="220"/>
        <v>6.7791361406438063E-3</v>
      </c>
    </row>
    <row r="6965" spans="12:32">
      <c r="L6965" s="165">
        <v>32.362900000000003</v>
      </c>
      <c r="M6965">
        <f t="shared" si="221"/>
        <v>6.8275495330852075E-3</v>
      </c>
      <c r="AE6965" s="165">
        <v>27.5945</v>
      </c>
      <c r="AF6965">
        <f t="shared" si="220"/>
        <v>6.7791420847072188E-3</v>
      </c>
    </row>
    <row r="6966" spans="12:32">
      <c r="L6966" s="165">
        <v>23.959099999999999</v>
      </c>
      <c r="M6966">
        <f t="shared" si="221"/>
        <v>6.7123037156356299E-3</v>
      </c>
      <c r="AE6966" s="165">
        <v>27.5962</v>
      </c>
      <c r="AF6966">
        <f t="shared" si="220"/>
        <v>6.779167343483038E-3</v>
      </c>
    </row>
    <row r="6967" spans="12:32">
      <c r="L6967" s="165">
        <v>13.898400000000001</v>
      </c>
      <c r="M6967">
        <f t="shared" si="221"/>
        <v>6.4000075928931869E-3</v>
      </c>
      <c r="AE6967" s="165">
        <v>27.596499999999999</v>
      </c>
      <c r="AF6967">
        <f t="shared" si="220"/>
        <v>6.779171800326886E-3</v>
      </c>
    </row>
    <row r="6968" spans="12:32">
      <c r="L6968" s="165">
        <v>30.359000000000002</v>
      </c>
      <c r="M6968">
        <f t="shared" si="221"/>
        <v>6.8127011511101652E-3</v>
      </c>
      <c r="AE6968" s="166">
        <v>27.601800000000001</v>
      </c>
      <c r="AF6968">
        <f t="shared" si="220"/>
        <v>6.7792505088553109E-3</v>
      </c>
    </row>
    <row r="6969" spans="12:32">
      <c r="L6969" s="165">
        <v>18.2439</v>
      </c>
      <c r="M6969">
        <f t="shared" si="221"/>
        <v>6.5569293079407358E-3</v>
      </c>
      <c r="AE6969" s="165">
        <v>27.603200000000001</v>
      </c>
      <c r="AF6969">
        <f t="shared" si="220"/>
        <v>6.7792712906075006E-3</v>
      </c>
    </row>
    <row r="6970" spans="12:32">
      <c r="L6970" s="165">
        <v>38.788699999999999</v>
      </c>
      <c r="M6970">
        <f t="shared" si="221"/>
        <v>6.8209414917183558E-3</v>
      </c>
      <c r="AE6970" s="165">
        <v>27.615400000000001</v>
      </c>
      <c r="AF6970">
        <f t="shared" si="220"/>
        <v>6.7794522263473983E-3</v>
      </c>
    </row>
    <row r="6971" spans="12:32">
      <c r="L6971" s="165">
        <v>30.420100000000001</v>
      </c>
      <c r="M6971">
        <f t="shared" si="221"/>
        <v>6.813272102981863E-3</v>
      </c>
      <c r="AE6971" s="166">
        <v>27.618600000000001</v>
      </c>
      <c r="AF6971">
        <f t="shared" si="220"/>
        <v>6.7794996366698701E-3</v>
      </c>
    </row>
    <row r="6972" spans="12:32">
      <c r="L6972" s="165">
        <v>30.258900000000001</v>
      </c>
      <c r="M6972">
        <f t="shared" si="221"/>
        <v>6.8117497340674359E-3</v>
      </c>
      <c r="AE6972" s="165">
        <v>27.629300000000001</v>
      </c>
      <c r="AF6972">
        <f t="shared" si="220"/>
        <v>6.7796580193593943E-3</v>
      </c>
    </row>
    <row r="6973" spans="12:32">
      <c r="L6973" s="165">
        <v>12.277200000000001</v>
      </c>
      <c r="M6973">
        <f t="shared" si="221"/>
        <v>6.3334330788779956E-3</v>
      </c>
      <c r="AE6973" s="165">
        <v>27.63</v>
      </c>
      <c r="AF6973">
        <f t="shared" si="220"/>
        <v>6.7796683730327175E-3</v>
      </c>
    </row>
    <row r="6974" spans="12:32">
      <c r="L6974" s="165">
        <v>14.9154</v>
      </c>
      <c r="M6974">
        <f t="shared" si="221"/>
        <v>6.4395911999803766E-3</v>
      </c>
      <c r="AE6974" s="165">
        <v>27.630400000000002</v>
      </c>
      <c r="AF6974">
        <f t="shared" si="220"/>
        <v>6.7796742889867784E-3</v>
      </c>
    </row>
    <row r="6975" spans="12:32">
      <c r="L6975" s="165">
        <v>48.786200000000001</v>
      </c>
      <c r="M6975">
        <f t="shared" si="221"/>
        <v>6.6485189088520413E-3</v>
      </c>
      <c r="AE6975" s="165">
        <v>27.6309</v>
      </c>
      <c r="AF6975">
        <f t="shared" si="220"/>
        <v>6.779681683488868E-3</v>
      </c>
    </row>
    <row r="6976" spans="12:32">
      <c r="L6976" s="165">
        <v>17.0289</v>
      </c>
      <c r="M6976">
        <f t="shared" si="221"/>
        <v>6.5163070235178967E-3</v>
      </c>
      <c r="AE6976" s="165">
        <v>27.644500000000001</v>
      </c>
      <c r="AF6976">
        <f t="shared" si="220"/>
        <v>6.7798826262343258E-3</v>
      </c>
    </row>
    <row r="6977" spans="12:32">
      <c r="L6977" s="165">
        <v>21.509499999999999</v>
      </c>
      <c r="M6977">
        <f t="shared" si="221"/>
        <v>6.6530687382814549E-3</v>
      </c>
      <c r="AE6977" s="166">
        <v>27.663799999999998</v>
      </c>
      <c r="AF6977">
        <f t="shared" si="220"/>
        <v>6.7801671660207528E-3</v>
      </c>
    </row>
    <row r="6978" spans="12:32">
      <c r="L6978" s="165">
        <v>21.476800000000001</v>
      </c>
      <c r="M6978">
        <f t="shared" si="221"/>
        <v>6.6522023032734422E-3</v>
      </c>
      <c r="AE6978" s="166">
        <v>27.665700000000001</v>
      </c>
      <c r="AF6978">
        <f t="shared" si="220"/>
        <v>6.7801951382740781E-3</v>
      </c>
    </row>
    <row r="6979" spans="12:32">
      <c r="L6979" s="165">
        <v>10.9094</v>
      </c>
      <c r="M6979">
        <f t="shared" si="221"/>
        <v>6.274037734121116E-3</v>
      </c>
      <c r="AE6979" s="165">
        <v>27.666399999999999</v>
      </c>
      <c r="AF6979">
        <f t="shared" si="220"/>
        <v>6.7802054420591654E-3</v>
      </c>
    </row>
    <row r="6980" spans="12:32">
      <c r="L6980" s="165">
        <v>285.70100000000002</v>
      </c>
      <c r="M6980">
        <f t="shared" si="221"/>
        <v>6.7729581161102851E-7</v>
      </c>
      <c r="AE6980" s="165">
        <v>27.6691</v>
      </c>
      <c r="AF6980">
        <f t="shared" si="220"/>
        <v>6.7802451762421466E-3</v>
      </c>
    </row>
    <row r="6981" spans="12:32">
      <c r="L6981" s="165">
        <v>8.7998899999999995</v>
      </c>
      <c r="M6981">
        <f t="shared" si="221"/>
        <v>6.1768712233620862E-3</v>
      </c>
      <c r="AE6981" s="166">
        <v>27.670500000000001</v>
      </c>
      <c r="AF6981">
        <f t="shared" ref="AF6981:AF7044" si="222">NORMDIST(AE6981,$N$9,$O$9,FALSE)</f>
        <v>6.7802657735317887E-3</v>
      </c>
    </row>
    <row r="6982" spans="12:32">
      <c r="L6982" s="165">
        <v>13.3139</v>
      </c>
      <c r="M6982">
        <f t="shared" si="221"/>
        <v>6.376491869221494E-3</v>
      </c>
      <c r="AE6982" s="165">
        <v>27.674099999999999</v>
      </c>
      <c r="AF6982">
        <f t="shared" si="222"/>
        <v>6.7803187203667225E-3</v>
      </c>
    </row>
    <row r="6983" spans="12:32">
      <c r="L6983" s="165">
        <v>12.783300000000001</v>
      </c>
      <c r="M6983">
        <f t="shared" si="221"/>
        <v>6.3546676650299821E-3</v>
      </c>
      <c r="AE6983" s="165">
        <v>27.680700000000002</v>
      </c>
      <c r="AF6983">
        <f t="shared" si="222"/>
        <v>6.7804157236481038E-3</v>
      </c>
    </row>
    <row r="6984" spans="12:32">
      <c r="L6984" s="165">
        <v>17.688600000000001</v>
      </c>
      <c r="M6984">
        <f t="shared" si="221"/>
        <v>6.5386836224427267E-3</v>
      </c>
      <c r="AE6984" s="166">
        <v>27.687100000000001</v>
      </c>
      <c r="AF6984">
        <f t="shared" si="222"/>
        <v>6.7805097059683416E-3</v>
      </c>
    </row>
    <row r="6985" spans="12:32">
      <c r="L6985" s="165">
        <v>31.517800000000001</v>
      </c>
      <c r="M6985">
        <f t="shared" ref="M6985:M7048" si="223">NORMDIST(L6985,$N$9,$O$9,FALSE)</f>
        <v>6.8222640612613933E-3</v>
      </c>
      <c r="AE6985" s="165">
        <v>27.688500000000001</v>
      </c>
      <c r="AF6985">
        <f t="shared" si="222"/>
        <v>6.7805302539079111E-3</v>
      </c>
    </row>
    <row r="6986" spans="12:32">
      <c r="L6986" s="165">
        <v>18.923100000000002</v>
      </c>
      <c r="M6986">
        <f t="shared" si="223"/>
        <v>6.5785056893641544E-3</v>
      </c>
      <c r="AE6986" s="165">
        <v>27.691299999999998</v>
      </c>
      <c r="AF6986">
        <f t="shared" si="222"/>
        <v>6.7805713382712652E-3</v>
      </c>
    </row>
    <row r="6987" spans="12:32">
      <c r="L6987" s="165">
        <v>16.465399999999999</v>
      </c>
      <c r="M6987">
        <f t="shared" si="223"/>
        <v>6.4965969021592521E-3</v>
      </c>
      <c r="AE6987" s="165">
        <v>27.693899999999999</v>
      </c>
      <c r="AF6987">
        <f t="shared" si="222"/>
        <v>6.7806094742885927E-3</v>
      </c>
    </row>
    <row r="6988" spans="12:32">
      <c r="L6988" s="165">
        <v>21.469000000000001</v>
      </c>
      <c r="M6988">
        <f t="shared" si="223"/>
        <v>6.6519953389739366E-3</v>
      </c>
      <c r="AE6988" s="178">
        <v>27.726700000000001</v>
      </c>
      <c r="AF6988">
        <f t="shared" si="222"/>
        <v>6.7810894376954776E-3</v>
      </c>
    </row>
    <row r="6989" spans="12:32">
      <c r="L6989" s="165">
        <v>16.319500000000001</v>
      </c>
      <c r="M6989">
        <f t="shared" si="223"/>
        <v>6.4914047263222576E-3</v>
      </c>
      <c r="AE6989" s="165">
        <v>27.7272</v>
      </c>
      <c r="AF6989">
        <f t="shared" si="222"/>
        <v>6.7810967379037081E-3</v>
      </c>
    </row>
    <row r="6990" spans="12:32">
      <c r="L6990" s="165">
        <v>14.205299999999999</v>
      </c>
      <c r="M6990">
        <f t="shared" si="223"/>
        <v>6.4121321105049152E-3</v>
      </c>
      <c r="AE6990" s="166">
        <v>27.7319</v>
      </c>
      <c r="AF6990">
        <f t="shared" si="222"/>
        <v>6.7811653359224032E-3</v>
      </c>
    </row>
    <row r="6991" spans="12:32">
      <c r="L6991" s="165">
        <v>80.572000000000003</v>
      </c>
      <c r="M6991">
        <f t="shared" si="223"/>
        <v>5.0433809244791851E-3</v>
      </c>
      <c r="AE6991" s="165">
        <v>27.732299999999999</v>
      </c>
      <c r="AF6991">
        <f t="shared" si="222"/>
        <v>6.7811711720534747E-3</v>
      </c>
    </row>
    <row r="6992" spans="12:32">
      <c r="L6992" s="165">
        <v>23</v>
      </c>
      <c r="M6992">
        <f t="shared" si="223"/>
        <v>6.6904521912848364E-3</v>
      </c>
      <c r="AE6992" s="165">
        <v>27.741499999999998</v>
      </c>
      <c r="AF6992">
        <f t="shared" si="222"/>
        <v>6.7813053165560362E-3</v>
      </c>
    </row>
    <row r="6993" spans="12:32">
      <c r="L6993" s="165">
        <v>10.1846</v>
      </c>
      <c r="M6993">
        <f t="shared" si="223"/>
        <v>6.2414006866854848E-3</v>
      </c>
      <c r="AE6993" s="165">
        <v>27.745799999999999</v>
      </c>
      <c r="AF6993">
        <f t="shared" si="222"/>
        <v>6.7813679576666291E-3</v>
      </c>
    </row>
    <row r="6994" spans="12:32">
      <c r="L6994" s="165">
        <v>27.357500000000002</v>
      </c>
      <c r="M6994">
        <f t="shared" si="223"/>
        <v>6.775565380748947E-3</v>
      </c>
      <c r="AE6994" s="165">
        <v>27.755099999999999</v>
      </c>
      <c r="AF6994">
        <f t="shared" si="222"/>
        <v>6.7815033133770877E-3</v>
      </c>
    </row>
    <row r="6995" spans="12:32">
      <c r="L6995" s="165">
        <v>14.869400000000001</v>
      </c>
      <c r="M6995">
        <f t="shared" si="223"/>
        <v>6.4378377171605515E-3</v>
      </c>
      <c r="AE6995" s="178">
        <v>27.758500000000002</v>
      </c>
      <c r="AF6995">
        <f t="shared" si="222"/>
        <v>6.7815527559594484E-3</v>
      </c>
    </row>
    <row r="6996" spans="12:32">
      <c r="L6996" s="165">
        <v>25.0443</v>
      </c>
      <c r="M6996">
        <f t="shared" si="223"/>
        <v>6.7349211560822483E-3</v>
      </c>
      <c r="AE6996" s="165">
        <v>27.7606</v>
      </c>
      <c r="AF6996">
        <f t="shared" si="222"/>
        <v>6.7815832827097704E-3</v>
      </c>
    </row>
    <row r="6997" spans="12:32">
      <c r="L6997" s="165">
        <v>30.454999999999998</v>
      </c>
      <c r="M6997">
        <f t="shared" si="223"/>
        <v>6.8135948988881081E-3</v>
      </c>
      <c r="AE6997" s="165">
        <v>27.761299999999999</v>
      </c>
      <c r="AF6997">
        <f t="shared" si="222"/>
        <v>6.7815934563730217E-3</v>
      </c>
    </row>
    <row r="6998" spans="12:32">
      <c r="L6998" s="165">
        <v>23.959399999999999</v>
      </c>
      <c r="M6998">
        <f t="shared" si="223"/>
        <v>6.7123102782663526E-3</v>
      </c>
      <c r="AE6998" s="165">
        <v>27.761399999999998</v>
      </c>
      <c r="AF6998">
        <f t="shared" si="222"/>
        <v>6.7815949096751114E-3</v>
      </c>
    </row>
    <row r="6999" spans="12:32">
      <c r="L6999" s="165">
        <v>32.738799999999998</v>
      </c>
      <c r="M6999">
        <f t="shared" si="223"/>
        <v>6.8294417827210567E-3</v>
      </c>
      <c r="AE6999" s="165">
        <v>27.767499999999998</v>
      </c>
      <c r="AF6999">
        <f t="shared" si="222"/>
        <v>6.7816835240499147E-3</v>
      </c>
    </row>
    <row r="7000" spans="12:32">
      <c r="L7000" s="165">
        <v>23.012899999999998</v>
      </c>
      <c r="M7000">
        <f t="shared" si="223"/>
        <v>6.6907576096964785E-3</v>
      </c>
      <c r="AE7000" s="165">
        <v>27.771000000000001</v>
      </c>
      <c r="AF7000">
        <f t="shared" si="222"/>
        <v>6.7817343354443956E-3</v>
      </c>
    </row>
    <row r="7001" spans="12:32">
      <c r="L7001" s="165">
        <v>32.177599999999998</v>
      </c>
      <c r="M7001">
        <f t="shared" si="223"/>
        <v>6.8265127564089388E-3</v>
      </c>
      <c r="AE7001" s="166">
        <v>27.775500000000001</v>
      </c>
      <c r="AF7001">
        <f t="shared" si="222"/>
        <v>6.781799629108797E-3</v>
      </c>
    </row>
    <row r="7002" spans="12:32">
      <c r="L7002" s="165">
        <v>18.383500000000002</v>
      </c>
      <c r="M7002">
        <f t="shared" si="223"/>
        <v>6.5614307814353887E-3</v>
      </c>
      <c r="AE7002" s="166">
        <v>27.776199999999999</v>
      </c>
      <c r="AF7002">
        <f t="shared" si="222"/>
        <v>6.781809782334643E-3</v>
      </c>
    </row>
    <row r="7003" spans="12:32">
      <c r="L7003" s="165">
        <v>15.836399999999999</v>
      </c>
      <c r="M7003">
        <f t="shared" si="223"/>
        <v>6.473953419870458E-3</v>
      </c>
      <c r="AE7003" s="165">
        <v>27.786100000000001</v>
      </c>
      <c r="AF7003">
        <f t="shared" si="222"/>
        <v>6.7819532751360332E-3</v>
      </c>
    </row>
    <row r="7004" spans="12:32">
      <c r="L7004" s="165">
        <v>23.8002</v>
      </c>
      <c r="M7004">
        <f t="shared" si="223"/>
        <v>6.7088037034765046E-3</v>
      </c>
      <c r="AE7004" s="166">
        <v>27.792300000000001</v>
      </c>
      <c r="AF7004">
        <f t="shared" si="222"/>
        <v>6.7820430415064621E-3</v>
      </c>
    </row>
    <row r="7005" spans="12:32">
      <c r="L7005" s="165">
        <v>19.361499999999999</v>
      </c>
      <c r="M7005">
        <f t="shared" si="223"/>
        <v>6.5919961617973239E-3</v>
      </c>
      <c r="AE7005" s="165">
        <v>27.793099999999999</v>
      </c>
      <c r="AF7005">
        <f t="shared" si="222"/>
        <v>6.7820546187765986E-3</v>
      </c>
    </row>
    <row r="7006" spans="12:32">
      <c r="L7006" s="165">
        <v>26.648299999999999</v>
      </c>
      <c r="M7006">
        <f t="shared" si="223"/>
        <v>6.7642075115355443E-3</v>
      </c>
      <c r="AE7006" s="165">
        <v>27.793800000000001</v>
      </c>
      <c r="AF7006">
        <f t="shared" si="222"/>
        <v>6.7820647478590767E-3</v>
      </c>
    </row>
    <row r="7007" spans="12:32">
      <c r="L7007" s="165">
        <v>31.941099999999999</v>
      </c>
      <c r="M7007">
        <f t="shared" si="223"/>
        <v>6.8250898167850401E-3</v>
      </c>
      <c r="AE7007" s="165">
        <v>27.794899999999998</v>
      </c>
      <c r="AF7007">
        <f t="shared" si="222"/>
        <v>6.7820806630484749E-3</v>
      </c>
    </row>
    <row r="7008" spans="12:32">
      <c r="L7008" s="165">
        <v>19.422799999999999</v>
      </c>
      <c r="M7008">
        <f t="shared" si="223"/>
        <v>6.5938550497792233E-3</v>
      </c>
      <c r="AE7008" s="165">
        <v>27.8127</v>
      </c>
      <c r="AF7008">
        <f t="shared" si="222"/>
        <v>6.7823378700766169E-3</v>
      </c>
    </row>
    <row r="7009" spans="12:32">
      <c r="L7009" s="165">
        <v>23.678000000000001</v>
      </c>
      <c r="M7009">
        <f t="shared" si="223"/>
        <v>6.7060794983564275E-3</v>
      </c>
      <c r="AE7009" s="165">
        <v>27.8247</v>
      </c>
      <c r="AF7009">
        <f t="shared" si="222"/>
        <v>6.7825109176215528E-3</v>
      </c>
    </row>
    <row r="7010" spans="12:32">
      <c r="L7010" s="165">
        <v>13.866</v>
      </c>
      <c r="M7010">
        <f t="shared" si="223"/>
        <v>6.398718600257587E-3</v>
      </c>
      <c r="AE7010" s="166">
        <v>27.827999999999999</v>
      </c>
      <c r="AF7010">
        <f t="shared" si="222"/>
        <v>6.7825584562121836E-3</v>
      </c>
    </row>
    <row r="7011" spans="12:32">
      <c r="L7011" s="165">
        <v>13.728</v>
      </c>
      <c r="M7011">
        <f t="shared" si="223"/>
        <v>6.3932092898734555E-3</v>
      </c>
      <c r="AE7011" s="165">
        <v>27.845400000000001</v>
      </c>
      <c r="AF7011">
        <f t="shared" si="222"/>
        <v>6.7828087612056493E-3</v>
      </c>
    </row>
    <row r="7012" spans="12:32">
      <c r="L7012" s="165">
        <v>41.951599999999999</v>
      </c>
      <c r="M7012">
        <f t="shared" si="223"/>
        <v>6.7874133971988441E-3</v>
      </c>
      <c r="AE7012" s="165">
        <v>27.850300000000001</v>
      </c>
      <c r="AF7012">
        <f t="shared" si="222"/>
        <v>6.782879142286766E-3</v>
      </c>
    </row>
    <row r="7013" spans="12:32">
      <c r="L7013" s="165">
        <v>21.657</v>
      </c>
      <c r="M7013">
        <f t="shared" si="223"/>
        <v>6.6569524047912134E-3</v>
      </c>
      <c r="AE7013" s="165">
        <v>27.852900000000002</v>
      </c>
      <c r="AF7013">
        <f t="shared" si="222"/>
        <v>6.7829164682352517E-3</v>
      </c>
    </row>
    <row r="7014" spans="12:32">
      <c r="L7014" s="165">
        <v>21.754000000000001</v>
      </c>
      <c r="M7014">
        <f t="shared" si="223"/>
        <v>6.6594844654739322E-3</v>
      </c>
      <c r="AE7014" s="166">
        <v>27.873200000000001</v>
      </c>
      <c r="AF7014">
        <f t="shared" si="222"/>
        <v>6.7832074420381564E-3</v>
      </c>
    </row>
    <row r="7015" spans="12:32">
      <c r="L7015" s="165">
        <v>12.315</v>
      </c>
      <c r="M7015">
        <f t="shared" si="223"/>
        <v>6.3350330675349615E-3</v>
      </c>
      <c r="AE7015" s="165">
        <v>27.877099999999999</v>
      </c>
      <c r="AF7015">
        <f t="shared" si="222"/>
        <v>6.7832632508819501E-3</v>
      </c>
    </row>
    <row r="7016" spans="12:32">
      <c r="L7016" s="165">
        <v>16.808199999999999</v>
      </c>
      <c r="M7016">
        <f t="shared" si="223"/>
        <v>6.5086525248883483E-3</v>
      </c>
      <c r="AE7016" s="165">
        <v>27.877700000000001</v>
      </c>
      <c r="AF7016">
        <f t="shared" si="222"/>
        <v>6.7832718342107808E-3</v>
      </c>
    </row>
    <row r="7017" spans="12:32">
      <c r="L7017" s="165">
        <v>13.7361</v>
      </c>
      <c r="M7017">
        <f t="shared" si="223"/>
        <v>6.3935335186460253E-3</v>
      </c>
      <c r="AE7017" s="165">
        <v>27.878299999999999</v>
      </c>
      <c r="AF7017">
        <f t="shared" si="222"/>
        <v>6.7832804168337039E-3</v>
      </c>
    </row>
    <row r="7018" spans="12:32">
      <c r="L7018" s="165">
        <v>18.334399999999999</v>
      </c>
      <c r="M7018">
        <f t="shared" si="223"/>
        <v>6.5598514524957815E-3</v>
      </c>
      <c r="AE7018" s="166">
        <v>27.8948</v>
      </c>
      <c r="AF7018">
        <f t="shared" si="222"/>
        <v>6.7835161623249277E-3</v>
      </c>
    </row>
    <row r="7019" spans="12:32">
      <c r="L7019" s="165">
        <v>27.482800000000001</v>
      </c>
      <c r="M7019">
        <f t="shared" si="223"/>
        <v>6.7774700415905312E-3</v>
      </c>
      <c r="AE7019" s="165">
        <v>27.900200000000002</v>
      </c>
      <c r="AF7019">
        <f t="shared" si="222"/>
        <v>6.7835931994390556E-3</v>
      </c>
    </row>
    <row r="7020" spans="12:32">
      <c r="L7020" s="165">
        <v>16.089700000000001</v>
      </c>
      <c r="M7020">
        <f t="shared" si="223"/>
        <v>6.4831530499204005E-3</v>
      </c>
      <c r="AE7020" s="178">
        <v>27.9008</v>
      </c>
      <c r="AF7020">
        <f t="shared" si="222"/>
        <v>6.7836017555883803E-3</v>
      </c>
    </row>
    <row r="7021" spans="12:32">
      <c r="L7021" s="165">
        <v>21.356200000000001</v>
      </c>
      <c r="M7021">
        <f t="shared" si="223"/>
        <v>6.6489897619924042E-3</v>
      </c>
      <c r="AE7021" s="165">
        <v>27.905000000000001</v>
      </c>
      <c r="AF7021">
        <f t="shared" si="222"/>
        <v>6.7836616288650875E-3</v>
      </c>
    </row>
    <row r="7022" spans="12:32">
      <c r="L7022" s="165">
        <v>56.1601</v>
      </c>
      <c r="M7022">
        <f t="shared" si="223"/>
        <v>6.4026402384307997E-3</v>
      </c>
      <c r="AE7022" s="165">
        <v>27.908000000000001</v>
      </c>
      <c r="AF7022">
        <f t="shared" si="222"/>
        <v>6.7837043743103559E-3</v>
      </c>
    </row>
    <row r="7023" spans="12:32">
      <c r="L7023" s="165">
        <v>11.870799999999999</v>
      </c>
      <c r="M7023">
        <f t="shared" si="223"/>
        <v>6.3160892526188239E-3</v>
      </c>
      <c r="AE7023" s="165">
        <v>27.910499999999999</v>
      </c>
      <c r="AF7023">
        <f t="shared" si="222"/>
        <v>6.7837399820312241E-3</v>
      </c>
    </row>
    <row r="7024" spans="12:32">
      <c r="L7024" s="165">
        <v>20.9177</v>
      </c>
      <c r="M7024">
        <f t="shared" si="223"/>
        <v>6.6370832646041504E-3</v>
      </c>
      <c r="AE7024" s="165">
        <v>27.9148</v>
      </c>
      <c r="AF7024">
        <f t="shared" si="222"/>
        <v>6.7838011986372003E-3</v>
      </c>
    </row>
    <row r="7025" spans="12:32">
      <c r="L7025" s="165">
        <v>10.1561</v>
      </c>
      <c r="M7025">
        <f t="shared" si="223"/>
        <v>6.2401011726370388E-3</v>
      </c>
      <c r="AE7025" s="178">
        <v>27.927499999999998</v>
      </c>
      <c r="AF7025">
        <f t="shared" si="222"/>
        <v>6.7839817894421737E-3</v>
      </c>
    </row>
    <row r="7026" spans="12:32">
      <c r="L7026" s="165">
        <v>38.1158</v>
      </c>
      <c r="M7026">
        <f t="shared" si="223"/>
        <v>6.8255098350810377E-3</v>
      </c>
      <c r="AE7026" s="165">
        <v>27.931699999999999</v>
      </c>
      <c r="AF7026">
        <f t="shared" si="222"/>
        <v>6.784041442773712E-3</v>
      </c>
    </row>
    <row r="7027" spans="12:32">
      <c r="L7027" s="165">
        <v>145.62700000000001</v>
      </c>
      <c r="M7027">
        <f t="shared" si="223"/>
        <v>1.1365073864626162E-3</v>
      </c>
      <c r="AE7027" s="165">
        <v>27.9344</v>
      </c>
      <c r="AF7027">
        <f t="shared" si="222"/>
        <v>6.7840797730723277E-3</v>
      </c>
    </row>
    <row r="7028" spans="12:32">
      <c r="L7028" s="165">
        <v>14.926500000000001</v>
      </c>
      <c r="M7028">
        <f t="shared" si="223"/>
        <v>6.4400137954936723E-3</v>
      </c>
      <c r="AE7028" s="165">
        <v>27.936699999999998</v>
      </c>
      <c r="AF7028">
        <f t="shared" si="222"/>
        <v>6.784112413529165E-3</v>
      </c>
    </row>
    <row r="7029" spans="12:32">
      <c r="L7029" s="165">
        <v>39.028300000000002</v>
      </c>
      <c r="M7029">
        <f t="shared" si="223"/>
        <v>6.8190967692033453E-3</v>
      </c>
      <c r="AE7029" s="165">
        <v>27.947700000000001</v>
      </c>
      <c r="AF7029">
        <f t="shared" si="222"/>
        <v>6.7842683765682536E-3</v>
      </c>
    </row>
    <row r="7030" spans="12:32">
      <c r="L7030" s="165">
        <v>24.199200000000001</v>
      </c>
      <c r="M7030">
        <f t="shared" si="223"/>
        <v>6.7175012984166515E-3</v>
      </c>
      <c r="AE7030" s="165">
        <v>27.948699999999999</v>
      </c>
      <c r="AF7030">
        <f t="shared" si="222"/>
        <v>6.7842825432561848E-3</v>
      </c>
    </row>
    <row r="7031" spans="12:32">
      <c r="L7031" s="165">
        <v>9.5694099999999995</v>
      </c>
      <c r="M7031">
        <f t="shared" si="223"/>
        <v>6.2130807977465296E-3</v>
      </c>
      <c r="AE7031" s="165">
        <v>27.950099999999999</v>
      </c>
      <c r="AF7031">
        <f t="shared" si="222"/>
        <v>6.7843023733235516E-3</v>
      </c>
    </row>
    <row r="7032" spans="12:32">
      <c r="L7032" s="165">
        <v>15.678100000000001</v>
      </c>
      <c r="M7032">
        <f t="shared" si="223"/>
        <v>6.4681488836543224E-3</v>
      </c>
      <c r="AE7032" s="165">
        <v>27.950500000000002</v>
      </c>
      <c r="AF7032">
        <f t="shared" si="222"/>
        <v>6.7843080383508513E-3</v>
      </c>
    </row>
    <row r="7033" spans="12:32">
      <c r="L7033" s="165">
        <v>52.930100000000003</v>
      </c>
      <c r="M7033">
        <f t="shared" si="223"/>
        <v>6.5220022986057597E-3</v>
      </c>
      <c r="AE7033" s="178">
        <v>27.951799999999999</v>
      </c>
      <c r="AF7033">
        <f t="shared" si="222"/>
        <v>6.7843264475218115E-3</v>
      </c>
    </row>
    <row r="7034" spans="12:32">
      <c r="L7034" s="165">
        <v>26.883099999999999</v>
      </c>
      <c r="M7034">
        <f t="shared" si="223"/>
        <v>6.7680763742586124E-3</v>
      </c>
      <c r="AE7034" s="165">
        <v>27.952500000000001</v>
      </c>
      <c r="AF7034">
        <f t="shared" si="222"/>
        <v>6.7843363587790804E-3</v>
      </c>
    </row>
    <row r="7035" spans="12:32">
      <c r="L7035" s="165">
        <v>27.5762</v>
      </c>
      <c r="M7035">
        <f t="shared" si="223"/>
        <v>6.7788698232518997E-3</v>
      </c>
      <c r="AE7035" s="165">
        <v>27.959800000000001</v>
      </c>
      <c r="AF7035">
        <f t="shared" si="222"/>
        <v>6.7844396617482341E-3</v>
      </c>
    </row>
    <row r="7036" spans="12:32">
      <c r="L7036" s="165">
        <v>71.709199999999996</v>
      </c>
      <c r="M7036">
        <f t="shared" si="223"/>
        <v>5.6121734680870013E-3</v>
      </c>
      <c r="AE7036" s="165">
        <v>27.968800000000002</v>
      </c>
      <c r="AF7036">
        <f t="shared" si="222"/>
        <v>6.7845668776683752E-3</v>
      </c>
    </row>
    <row r="7037" spans="12:32">
      <c r="L7037" s="165">
        <v>21.499199999999998</v>
      </c>
      <c r="M7037">
        <f t="shared" si="223"/>
        <v>6.6527960375951534E-3</v>
      </c>
      <c r="AE7037" s="166">
        <v>27.9755</v>
      </c>
      <c r="AF7037">
        <f t="shared" si="222"/>
        <v>6.7846614796626178E-3</v>
      </c>
    </row>
    <row r="7038" spans="12:32">
      <c r="L7038" s="165">
        <v>34.296799999999998</v>
      </c>
      <c r="M7038">
        <f t="shared" si="223"/>
        <v>6.8342674988054767E-3</v>
      </c>
      <c r="AE7038" s="165">
        <v>27.980799999999999</v>
      </c>
      <c r="AF7038">
        <f t="shared" si="222"/>
        <v>6.7847362516820081E-3</v>
      </c>
    </row>
    <row r="7039" spans="12:32">
      <c r="L7039" s="165">
        <v>25.726600000000001</v>
      </c>
      <c r="M7039">
        <f t="shared" si="223"/>
        <v>6.7479860533834635E-3</v>
      </c>
      <c r="AE7039" s="165">
        <v>27.981400000000001</v>
      </c>
      <c r="AF7039">
        <f t="shared" si="222"/>
        <v>6.7847447129659568E-3</v>
      </c>
    </row>
    <row r="7040" spans="12:32">
      <c r="L7040" s="165">
        <v>4.4124999999999996</v>
      </c>
      <c r="M7040">
        <f t="shared" si="223"/>
        <v>5.9546133392929593E-3</v>
      </c>
      <c r="AE7040" s="165">
        <v>27.988299999999999</v>
      </c>
      <c r="AF7040">
        <f t="shared" si="222"/>
        <v>6.7848419669599798E-3</v>
      </c>
    </row>
    <row r="7041" spans="12:32">
      <c r="L7041" s="165">
        <v>11.019299999999999</v>
      </c>
      <c r="M7041">
        <f t="shared" si="223"/>
        <v>6.2789167714275068E-3</v>
      </c>
      <c r="AE7041" s="165">
        <v>27.992000000000001</v>
      </c>
      <c r="AF7041">
        <f t="shared" si="222"/>
        <v>6.7848940791731911E-3</v>
      </c>
    </row>
    <row r="7042" spans="12:32">
      <c r="L7042" s="165">
        <v>31.0121</v>
      </c>
      <c r="M7042">
        <f t="shared" si="223"/>
        <v>6.8184196472485656E-3</v>
      </c>
      <c r="AE7042" s="165">
        <v>27.993300000000001</v>
      </c>
      <c r="AF7042">
        <f t="shared" si="222"/>
        <v>6.7849123824923335E-3</v>
      </c>
    </row>
    <row r="7043" spans="12:32">
      <c r="L7043" s="165">
        <v>27.0139</v>
      </c>
      <c r="M7043">
        <f t="shared" si="223"/>
        <v>6.770185046324307E-3</v>
      </c>
      <c r="AE7043" s="165">
        <v>28.0107</v>
      </c>
      <c r="AF7043">
        <f t="shared" si="222"/>
        <v>6.7851570461219569E-3</v>
      </c>
    </row>
    <row r="7044" spans="12:32">
      <c r="L7044" s="165">
        <v>29.1235</v>
      </c>
      <c r="M7044">
        <f t="shared" si="223"/>
        <v>6.799567438809483E-3</v>
      </c>
      <c r="AE7044" s="166">
        <v>28.017600000000002</v>
      </c>
      <c r="AF7044">
        <f t="shared" si="222"/>
        <v>6.7852539033823305E-3</v>
      </c>
    </row>
    <row r="7045" spans="12:32">
      <c r="L7045" s="165">
        <v>27.576699999999999</v>
      </c>
      <c r="M7045">
        <f t="shared" si="223"/>
        <v>6.7788772707985208E-3</v>
      </c>
      <c r="AE7045" s="165">
        <v>28.029800000000002</v>
      </c>
      <c r="AF7045">
        <f t="shared" ref="AF7045:AF7108" si="224">NORMDIST(AE7045,$N$9,$O$9,FALSE)</f>
        <v>6.785424929583523E-3</v>
      </c>
    </row>
    <row r="7046" spans="12:32">
      <c r="L7046" s="165">
        <v>10.025</v>
      </c>
      <c r="M7046">
        <f t="shared" si="223"/>
        <v>6.2341077486865832E-3</v>
      </c>
      <c r="AE7046" s="165">
        <v>28.039400000000001</v>
      </c>
      <c r="AF7046">
        <f t="shared" si="224"/>
        <v>6.7855593021969429E-3</v>
      </c>
    </row>
    <row r="7047" spans="12:32">
      <c r="L7047" s="165">
        <v>8.5603499999999997</v>
      </c>
      <c r="M7047">
        <f t="shared" si="223"/>
        <v>6.1654241415363565E-3</v>
      </c>
      <c r="AE7047" s="165">
        <v>28.055900000000001</v>
      </c>
      <c r="AF7047">
        <f t="shared" si="224"/>
        <v>6.7857898324658666E-3</v>
      </c>
    </row>
    <row r="7048" spans="12:32">
      <c r="L7048" s="165">
        <v>21.970300000000002</v>
      </c>
      <c r="M7048">
        <f t="shared" si="223"/>
        <v>6.6650678810127092E-3</v>
      </c>
      <c r="AE7048" s="165">
        <v>28.066299999999998</v>
      </c>
      <c r="AF7048">
        <f t="shared" si="224"/>
        <v>6.7859348618023391E-3</v>
      </c>
    </row>
    <row r="7049" spans="12:32">
      <c r="L7049" s="165">
        <v>11.0374</v>
      </c>
      <c r="M7049">
        <f t="shared" ref="M7049:M7112" si="225">NORMDIST(L7049,$N$9,$O$9,FALSE)</f>
        <v>6.2797185539715354E-3</v>
      </c>
      <c r="AE7049" s="165">
        <v>28.075299999999999</v>
      </c>
      <c r="AF7049">
        <f t="shared" si="224"/>
        <v>6.786060196572386E-3</v>
      </c>
    </row>
    <row r="7050" spans="12:32">
      <c r="L7050" s="165">
        <v>11.0579</v>
      </c>
      <c r="M7050">
        <f t="shared" si="225"/>
        <v>6.2806260444924341E-3</v>
      </c>
      <c r="AE7050" s="165">
        <v>28.079599999999999</v>
      </c>
      <c r="AF7050">
        <f t="shared" si="224"/>
        <v>6.7861200226001098E-3</v>
      </c>
    </row>
    <row r="7051" spans="12:32">
      <c r="L7051" s="165">
        <v>19.834900000000001</v>
      </c>
      <c r="M7051">
        <f t="shared" si="225"/>
        <v>6.6061762193699346E-3</v>
      </c>
      <c r="AE7051" s="165">
        <v>28.0914</v>
      </c>
      <c r="AF7051">
        <f t="shared" si="224"/>
        <v>6.7862840098483097E-3</v>
      </c>
    </row>
    <row r="7052" spans="12:32">
      <c r="L7052" s="165">
        <v>19.377199999999998</v>
      </c>
      <c r="M7052">
        <f t="shared" si="225"/>
        <v>6.5924728981920531E-3</v>
      </c>
      <c r="AE7052" s="165">
        <v>28.102</v>
      </c>
      <c r="AF7052">
        <f t="shared" si="224"/>
        <v>6.786431087320818E-3</v>
      </c>
    </row>
    <row r="7053" spans="12:32">
      <c r="L7053" s="165">
        <v>34.845599999999997</v>
      </c>
      <c r="M7053">
        <f t="shared" si="225"/>
        <v>6.8348082827203692E-3</v>
      </c>
      <c r="AE7053" s="166">
        <v>28.107299999999999</v>
      </c>
      <c r="AF7053">
        <f t="shared" si="224"/>
        <v>6.7865045433203866E-3</v>
      </c>
    </row>
    <row r="7054" spans="12:32">
      <c r="L7054" s="165">
        <v>88.054699999999997</v>
      </c>
      <c r="M7054">
        <f t="shared" si="225"/>
        <v>4.5263031574090257E-3</v>
      </c>
      <c r="AE7054" s="165">
        <v>28.124400000000001</v>
      </c>
      <c r="AF7054">
        <f t="shared" si="224"/>
        <v>6.7867411667701001E-3</v>
      </c>
    </row>
    <row r="7055" spans="12:32">
      <c r="L7055" s="165">
        <v>9.9661600000000004</v>
      </c>
      <c r="M7055">
        <f t="shared" si="225"/>
        <v>6.2314094450961373E-3</v>
      </c>
      <c r="AE7055" s="166">
        <v>28.130500000000001</v>
      </c>
      <c r="AF7055">
        <f t="shared" si="224"/>
        <v>6.7868254373421805E-3</v>
      </c>
    </row>
    <row r="7056" spans="12:32">
      <c r="L7056" s="165">
        <v>21.082599999999999</v>
      </c>
      <c r="M7056">
        <f t="shared" si="225"/>
        <v>6.6416022319507545E-3</v>
      </c>
      <c r="AE7056" s="165">
        <v>28.136500000000002</v>
      </c>
      <c r="AF7056">
        <f t="shared" si="224"/>
        <v>6.7869082551371409E-3</v>
      </c>
    </row>
    <row r="7057" spans="12:32">
      <c r="L7057" s="165">
        <v>49.482300000000002</v>
      </c>
      <c r="M7057">
        <f t="shared" si="225"/>
        <v>6.6294308412318589E-3</v>
      </c>
      <c r="AE7057" s="165">
        <v>28.1404</v>
      </c>
      <c r="AF7057">
        <f t="shared" si="224"/>
        <v>6.7869620487880609E-3</v>
      </c>
    </row>
    <row r="7058" spans="12:32">
      <c r="L7058" s="165">
        <v>12.2324</v>
      </c>
      <c r="M7058">
        <f t="shared" si="225"/>
        <v>6.3315338807389664E-3</v>
      </c>
      <c r="AE7058" s="165">
        <v>28.150099999999998</v>
      </c>
      <c r="AF7058">
        <f t="shared" si="224"/>
        <v>6.7870957136998361E-3</v>
      </c>
    </row>
    <row r="7059" spans="12:32">
      <c r="L7059" s="165">
        <v>21.066700000000001</v>
      </c>
      <c r="M7059">
        <f t="shared" si="225"/>
        <v>6.6411686788129176E-3</v>
      </c>
      <c r="AE7059" s="165">
        <v>28.153400000000001</v>
      </c>
      <c r="AF7059">
        <f t="shared" si="224"/>
        <v>6.7871411451977887E-3</v>
      </c>
    </row>
    <row r="7060" spans="12:32">
      <c r="L7060" s="165">
        <v>60.327500000000001</v>
      </c>
      <c r="M7060">
        <f t="shared" si="225"/>
        <v>6.223637550762268E-3</v>
      </c>
      <c r="AE7060" s="165">
        <v>28.1614</v>
      </c>
      <c r="AF7060">
        <f t="shared" si="224"/>
        <v>6.7872511933774245E-3</v>
      </c>
    </row>
    <row r="7061" spans="12:32">
      <c r="L7061" s="165">
        <v>45.807299999999998</v>
      </c>
      <c r="M7061">
        <f t="shared" si="225"/>
        <v>6.7200220445761977E-3</v>
      </c>
      <c r="AE7061" s="165">
        <v>28.164000000000001</v>
      </c>
      <c r="AF7061">
        <f t="shared" si="224"/>
        <v>6.7872869319673661E-3</v>
      </c>
    </row>
    <row r="7062" spans="12:32">
      <c r="L7062" s="165">
        <v>23.6951</v>
      </c>
      <c r="M7062">
        <f t="shared" si="225"/>
        <v>6.7064624110415314E-3</v>
      </c>
      <c r="AE7062" s="165">
        <v>28.1708</v>
      </c>
      <c r="AF7062">
        <f t="shared" si="224"/>
        <v>6.7873803393435177E-3</v>
      </c>
    </row>
    <row r="7063" spans="12:32">
      <c r="L7063" s="165">
        <v>46.4876</v>
      </c>
      <c r="M7063">
        <f t="shared" si="225"/>
        <v>6.7051638296651899E-3</v>
      </c>
      <c r="AE7063" s="165">
        <v>28.177399999999999</v>
      </c>
      <c r="AF7063">
        <f t="shared" si="224"/>
        <v>6.7874709125753854E-3</v>
      </c>
    </row>
    <row r="7064" spans="12:32">
      <c r="L7064" s="165">
        <v>43.9846</v>
      </c>
      <c r="M7064">
        <f t="shared" si="225"/>
        <v>6.7554688805981774E-3</v>
      </c>
      <c r="AE7064" s="166">
        <v>28.180499999999999</v>
      </c>
      <c r="AF7064">
        <f t="shared" si="224"/>
        <v>6.7875134250112486E-3</v>
      </c>
    </row>
    <row r="7065" spans="12:32">
      <c r="L7065" s="165">
        <v>35.479399999999998</v>
      </c>
      <c r="M7065">
        <f t="shared" si="225"/>
        <v>6.8346810117367205E-3</v>
      </c>
      <c r="AE7065" s="165">
        <v>28.183199999999999</v>
      </c>
      <c r="AF7065">
        <f t="shared" si="224"/>
        <v>6.7875504365888708E-3</v>
      </c>
    </row>
    <row r="7066" spans="12:32">
      <c r="L7066" s="165">
        <v>17.4344</v>
      </c>
      <c r="M7066">
        <f t="shared" si="225"/>
        <v>6.5301510227555636E-3</v>
      </c>
      <c r="AE7066" s="165">
        <v>28.1845</v>
      </c>
      <c r="AF7066">
        <f t="shared" si="224"/>
        <v>6.7875682518701193E-3</v>
      </c>
    </row>
    <row r="7067" spans="12:32">
      <c r="L7067" s="165">
        <v>30.697900000000001</v>
      </c>
      <c r="M7067">
        <f t="shared" si="225"/>
        <v>6.8157744478773187E-3</v>
      </c>
      <c r="AE7067" s="166">
        <v>28.188300000000002</v>
      </c>
      <c r="AF7067">
        <f t="shared" si="224"/>
        <v>6.7876203082702776E-3</v>
      </c>
    </row>
    <row r="7068" spans="12:32">
      <c r="L7068" s="165">
        <v>16.395</v>
      </c>
      <c r="M7068">
        <f t="shared" si="225"/>
        <v>6.4940961091600451E-3</v>
      </c>
      <c r="AE7068" s="165">
        <v>28.189699999999998</v>
      </c>
      <c r="AF7068">
        <f t="shared" si="224"/>
        <v>6.7876394797926438E-3</v>
      </c>
    </row>
    <row r="7069" spans="12:32">
      <c r="L7069" s="165">
        <v>18.112100000000002</v>
      </c>
      <c r="M7069">
        <f t="shared" si="225"/>
        <v>6.5526477842377008E-3</v>
      </c>
      <c r="AE7069" s="165">
        <v>28.1938</v>
      </c>
      <c r="AF7069">
        <f t="shared" si="224"/>
        <v>6.7876956028132887E-3</v>
      </c>
    </row>
    <row r="7070" spans="12:32">
      <c r="L7070" s="165">
        <v>13.648999999999999</v>
      </c>
      <c r="M7070">
        <f t="shared" si="225"/>
        <v>6.390041467765166E-3</v>
      </c>
      <c r="AE7070" s="165">
        <v>28.195799999999998</v>
      </c>
      <c r="AF7070">
        <f t="shared" si="224"/>
        <v>6.7877229679116713E-3</v>
      </c>
    </row>
    <row r="7071" spans="12:32">
      <c r="L7071" s="165">
        <v>12.2712</v>
      </c>
      <c r="M7071">
        <f t="shared" si="225"/>
        <v>6.3331789053270747E-3</v>
      </c>
      <c r="AE7071" s="165">
        <v>28.200500000000002</v>
      </c>
      <c r="AF7071">
        <f t="shared" si="224"/>
        <v>6.7877872449575057E-3</v>
      </c>
    </row>
    <row r="7072" spans="12:32">
      <c r="L7072" s="165">
        <v>10.6585</v>
      </c>
      <c r="M7072">
        <f t="shared" si="225"/>
        <v>6.2628299654896094E-3</v>
      </c>
      <c r="AE7072" s="178">
        <v>28.201699999999999</v>
      </c>
      <c r="AF7072">
        <f t="shared" si="224"/>
        <v>6.7878036491627325E-3</v>
      </c>
    </row>
    <row r="7073" spans="12:32">
      <c r="L7073" s="165">
        <v>22.084499999999998</v>
      </c>
      <c r="M7073">
        <f t="shared" si="225"/>
        <v>6.6679807118873143E-3</v>
      </c>
      <c r="AE7073" s="165">
        <v>28.2102</v>
      </c>
      <c r="AF7073">
        <f t="shared" si="224"/>
        <v>6.7879197646149416E-3</v>
      </c>
    </row>
    <row r="7074" spans="12:32">
      <c r="L7074" s="165">
        <v>17.253799999999998</v>
      </c>
      <c r="M7074">
        <f t="shared" si="225"/>
        <v>6.5240204970435879E-3</v>
      </c>
      <c r="AE7074" s="165">
        <v>28.213200000000001</v>
      </c>
      <c r="AF7074">
        <f t="shared" si="224"/>
        <v>6.7879607126444868E-3</v>
      </c>
    </row>
    <row r="7075" spans="12:32">
      <c r="L7075" s="165">
        <v>26.739799999999999</v>
      </c>
      <c r="M7075">
        <f t="shared" si="225"/>
        <v>6.7657279379415222E-3</v>
      </c>
      <c r="AE7075" s="165">
        <v>28.217300000000002</v>
      </c>
      <c r="AF7075">
        <f t="shared" si="224"/>
        <v>6.7880166463513102E-3</v>
      </c>
    </row>
    <row r="7076" spans="12:32">
      <c r="L7076" s="165"/>
      <c r="M7076">
        <f t="shared" si="225"/>
        <v>5.7065367181851909E-3</v>
      </c>
      <c r="AE7076" s="165">
        <v>28.219200000000001</v>
      </c>
      <c r="AF7076">
        <f t="shared" si="224"/>
        <v>6.7880425556490253E-3</v>
      </c>
    </row>
    <row r="7077" spans="12:32">
      <c r="L7077" s="165">
        <v>48.687100000000001</v>
      </c>
      <c r="M7077">
        <f t="shared" si="225"/>
        <v>6.6511639160428222E-3</v>
      </c>
      <c r="AE7077" s="165">
        <v>28.221800000000002</v>
      </c>
      <c r="AF7077">
        <f t="shared" si="224"/>
        <v>6.7880779989819588E-3</v>
      </c>
    </row>
    <row r="7078" spans="12:32">
      <c r="L7078" s="165"/>
      <c r="M7078">
        <f t="shared" si="225"/>
        <v>5.7065367181851909E-3</v>
      </c>
      <c r="AE7078" s="165">
        <v>28.2285</v>
      </c>
      <c r="AF7078">
        <f t="shared" si="224"/>
        <v>6.7881692725021174E-3</v>
      </c>
    </row>
    <row r="7079" spans="12:32">
      <c r="L7079" s="165">
        <v>57.925400000000003</v>
      </c>
      <c r="M7079">
        <f t="shared" si="225"/>
        <v>6.3301332443181273E-3</v>
      </c>
      <c r="AE7079" s="166">
        <v>28.2379</v>
      </c>
      <c r="AF7079">
        <f t="shared" si="224"/>
        <v>6.7882971791845626E-3</v>
      </c>
    </row>
    <row r="7080" spans="12:32">
      <c r="L7080" s="165">
        <v>15.798400000000001</v>
      </c>
      <c r="M7080">
        <f t="shared" si="225"/>
        <v>6.4725639053225432E-3</v>
      </c>
      <c r="AE7080" s="165">
        <v>28.2407</v>
      </c>
      <c r="AF7080">
        <f t="shared" si="224"/>
        <v>6.788335245481115E-3</v>
      </c>
    </row>
    <row r="7081" spans="12:32">
      <c r="L7081" s="165">
        <v>21.336400000000001</v>
      </c>
      <c r="M7081">
        <f t="shared" si="225"/>
        <v>6.6484597656756616E-3</v>
      </c>
      <c r="AE7081" s="165">
        <v>28.244900000000001</v>
      </c>
      <c r="AF7081">
        <f t="shared" si="224"/>
        <v>6.7883923160359533E-3</v>
      </c>
    </row>
    <row r="7082" spans="12:32">
      <c r="L7082" s="165">
        <v>34.9604</v>
      </c>
      <c r="M7082">
        <f t="shared" si="225"/>
        <v>6.8348449946643896E-3</v>
      </c>
      <c r="AE7082" s="165">
        <v>28.257400000000001</v>
      </c>
      <c r="AF7082">
        <f t="shared" si="224"/>
        <v>6.7885619637408998E-3</v>
      </c>
    </row>
    <row r="7083" spans="12:32">
      <c r="L7083" s="165">
        <v>15.7743</v>
      </c>
      <c r="M7083">
        <f t="shared" si="225"/>
        <v>6.4716813936644352E-3</v>
      </c>
      <c r="AE7083" s="178">
        <v>28.263999999999999</v>
      </c>
      <c r="AF7083">
        <f t="shared" si="224"/>
        <v>6.7886514138452087E-3</v>
      </c>
    </row>
    <row r="7084" spans="12:32">
      <c r="L7084" s="165">
        <v>27.1205</v>
      </c>
      <c r="M7084">
        <f t="shared" si="225"/>
        <v>6.7718789166350078E-3</v>
      </c>
      <c r="AE7084" s="165">
        <v>28.267600000000002</v>
      </c>
      <c r="AF7084">
        <f t="shared" si="224"/>
        <v>6.7887001687234189E-3</v>
      </c>
    </row>
    <row r="7085" spans="12:32">
      <c r="L7085" s="165">
        <v>20.502199999999998</v>
      </c>
      <c r="M7085">
        <f t="shared" si="225"/>
        <v>6.6254759178917553E-3</v>
      </c>
      <c r="AE7085" s="165">
        <v>28.281199999999998</v>
      </c>
      <c r="AF7085">
        <f t="shared" si="224"/>
        <v>6.7888841239153687E-3</v>
      </c>
    </row>
    <row r="7086" spans="12:32">
      <c r="L7086" s="165">
        <v>12.699</v>
      </c>
      <c r="M7086">
        <f t="shared" si="225"/>
        <v>6.351158873100924E-3</v>
      </c>
      <c r="AE7086" s="165">
        <v>28.285299999999999</v>
      </c>
      <c r="AF7086">
        <f t="shared" si="224"/>
        <v>6.7889395096682919E-3</v>
      </c>
    </row>
    <row r="7087" spans="12:32">
      <c r="L7087" s="165">
        <v>14.1296</v>
      </c>
      <c r="M7087">
        <f t="shared" si="225"/>
        <v>6.409155805159222E-3</v>
      </c>
      <c r="AE7087" s="165">
        <v>28.301300000000001</v>
      </c>
      <c r="AF7087">
        <f t="shared" si="224"/>
        <v>6.7891553330789566E-3</v>
      </c>
    </row>
    <row r="7088" spans="12:32">
      <c r="L7088" s="165">
        <v>18.013999999999999</v>
      </c>
      <c r="M7088">
        <f t="shared" si="225"/>
        <v>6.5494411420632514E-3</v>
      </c>
      <c r="AE7088" s="165">
        <v>28.3018</v>
      </c>
      <c r="AF7088">
        <f t="shared" si="224"/>
        <v>6.7891620694509646E-3</v>
      </c>
    </row>
    <row r="7089" spans="12:32">
      <c r="L7089" s="165">
        <v>23.665500000000002</v>
      </c>
      <c r="M7089">
        <f t="shared" si="225"/>
        <v>6.7057992411213019E-3</v>
      </c>
      <c r="AE7089" s="166">
        <v>28.3049</v>
      </c>
      <c r="AF7089">
        <f t="shared" si="224"/>
        <v>6.7892038239869366E-3</v>
      </c>
    </row>
    <row r="7090" spans="12:32">
      <c r="L7090" s="165">
        <v>18.213100000000001</v>
      </c>
      <c r="M7090">
        <f t="shared" si="225"/>
        <v>6.5559315124099436E-3</v>
      </c>
      <c r="AE7090" s="165">
        <v>28.320699999999999</v>
      </c>
      <c r="AF7090">
        <f t="shared" si="224"/>
        <v>6.789416343868284E-3</v>
      </c>
    </row>
    <row r="7091" spans="12:32">
      <c r="L7091" s="165">
        <v>30.430399999999999</v>
      </c>
      <c r="M7091">
        <f t="shared" si="225"/>
        <v>6.8133676211674871E-3</v>
      </c>
      <c r="AE7091" s="165">
        <v>28.323899999999998</v>
      </c>
      <c r="AF7091">
        <f t="shared" si="224"/>
        <v>6.7894593260971478E-3</v>
      </c>
    </row>
    <row r="7092" spans="12:32">
      <c r="L7092" s="165">
        <v>28.6676</v>
      </c>
      <c r="M7092">
        <f t="shared" si="225"/>
        <v>6.793958587821761E-3</v>
      </c>
      <c r="AE7092" s="165">
        <v>28.326799999999999</v>
      </c>
      <c r="AF7092">
        <f t="shared" si="224"/>
        <v>6.7894982613502727E-3</v>
      </c>
    </row>
    <row r="7093" spans="12:32">
      <c r="L7093" s="165">
        <v>21.727</v>
      </c>
      <c r="M7093">
        <f t="shared" si="225"/>
        <v>6.6587814153555181E-3</v>
      </c>
      <c r="AE7093" s="165">
        <v>28.340900000000001</v>
      </c>
      <c r="AF7093">
        <f t="shared" si="224"/>
        <v>6.7896873315675191E-3</v>
      </c>
    </row>
    <row r="7094" spans="12:32">
      <c r="L7094" s="165">
        <v>20.395199999999999</v>
      </c>
      <c r="M7094">
        <f t="shared" si="225"/>
        <v>6.6224357326883842E-3</v>
      </c>
      <c r="AE7094" s="165">
        <v>28.348199999999999</v>
      </c>
      <c r="AF7094">
        <f t="shared" si="224"/>
        <v>6.7897850653848837E-3</v>
      </c>
    </row>
    <row r="7095" spans="12:32">
      <c r="L7095" s="165">
        <v>19.018000000000001</v>
      </c>
      <c r="M7095">
        <f t="shared" si="225"/>
        <v>6.5814551012432438E-3</v>
      </c>
      <c r="AE7095" s="165">
        <v>28.3537</v>
      </c>
      <c r="AF7095">
        <f t="shared" si="224"/>
        <v>6.7898586312297171E-3</v>
      </c>
    </row>
    <row r="7096" spans="12:32">
      <c r="L7096" s="165">
        <v>19.999400000000001</v>
      </c>
      <c r="M7096">
        <f t="shared" si="225"/>
        <v>6.6110089207335361E-3</v>
      </c>
      <c r="AE7096" s="166">
        <v>28.354099999999999</v>
      </c>
      <c r="AF7096">
        <f t="shared" si="224"/>
        <v>6.7898639791523713E-3</v>
      </c>
    </row>
    <row r="7097" spans="12:32">
      <c r="L7097" s="165">
        <v>344.59800000000001</v>
      </c>
      <c r="M7097">
        <f t="shared" si="225"/>
        <v>5.344713051585785E-9</v>
      </c>
      <c r="AE7097" s="165">
        <v>28.357700000000001</v>
      </c>
      <c r="AF7097">
        <f t="shared" si="224"/>
        <v>6.7899120962963636E-3</v>
      </c>
    </row>
    <row r="7098" spans="12:32">
      <c r="L7098" s="165">
        <v>17.473199999999999</v>
      </c>
      <c r="M7098">
        <f t="shared" si="225"/>
        <v>6.5314606930013241E-3</v>
      </c>
      <c r="AE7098" s="178">
        <v>28.359400000000001</v>
      </c>
      <c r="AF7098">
        <f t="shared" si="224"/>
        <v>6.7899348094211578E-3</v>
      </c>
    </row>
    <row r="7099" spans="12:32">
      <c r="L7099" s="165">
        <v>37.024299999999997</v>
      </c>
      <c r="M7099">
        <f t="shared" si="225"/>
        <v>6.8309956108275911E-3</v>
      </c>
      <c r="AE7099" s="165">
        <v>28.361699999999999</v>
      </c>
      <c r="AF7099">
        <f t="shared" si="224"/>
        <v>6.789965529896096E-3</v>
      </c>
    </row>
    <row r="7100" spans="12:32">
      <c r="L7100" s="165">
        <v>28.970500000000001</v>
      </c>
      <c r="M7100">
        <f t="shared" si="225"/>
        <v>6.7977308268937298E-3</v>
      </c>
      <c r="AE7100" s="165">
        <v>28.381</v>
      </c>
      <c r="AF7100">
        <f t="shared" si="224"/>
        <v>6.7902229047921998E-3</v>
      </c>
    </row>
    <row r="7101" spans="12:32">
      <c r="L7101" s="165">
        <v>33.8048</v>
      </c>
      <c r="M7101">
        <f t="shared" si="225"/>
        <v>6.8332691680185317E-3</v>
      </c>
      <c r="AE7101" s="165">
        <v>28.388400000000001</v>
      </c>
      <c r="AF7101">
        <f t="shared" si="224"/>
        <v>6.7903213930839779E-3</v>
      </c>
    </row>
    <row r="7102" spans="12:32">
      <c r="L7102" s="165">
        <v>43.595500000000001</v>
      </c>
      <c r="M7102">
        <f t="shared" si="225"/>
        <v>6.7622059162531049E-3</v>
      </c>
      <c r="AE7102" s="165">
        <v>28.393699999999999</v>
      </c>
      <c r="AF7102">
        <f t="shared" si="224"/>
        <v>6.7903918657951671E-3</v>
      </c>
    </row>
    <row r="7103" spans="12:32">
      <c r="L7103" s="165">
        <v>34.561599999999999</v>
      </c>
      <c r="M7103">
        <f t="shared" si="225"/>
        <v>6.8346038576763924E-3</v>
      </c>
      <c r="AE7103" s="166">
        <v>28.395199999999999</v>
      </c>
      <c r="AF7103">
        <f t="shared" si="224"/>
        <v>6.7904118008699577E-3</v>
      </c>
    </row>
    <row r="7104" spans="12:32">
      <c r="L7104" s="165">
        <v>16.908300000000001</v>
      </c>
      <c r="M7104">
        <f t="shared" si="225"/>
        <v>6.5121346979436674E-3</v>
      </c>
      <c r="AE7104" s="165">
        <v>28.401199999999999</v>
      </c>
      <c r="AF7104">
        <f t="shared" si="224"/>
        <v>6.7904914969085231E-3</v>
      </c>
    </row>
    <row r="7105" spans="12:32">
      <c r="L7105" s="165">
        <v>396.93</v>
      </c>
      <c r="M7105">
        <f t="shared" si="225"/>
        <v>3.0793778278439464E-11</v>
      </c>
      <c r="AE7105" s="165">
        <v>28.403199999999998</v>
      </c>
      <c r="AF7105">
        <f t="shared" si="224"/>
        <v>6.7905180465173149E-3</v>
      </c>
    </row>
    <row r="7106" spans="12:32">
      <c r="L7106" s="165">
        <v>72.328599999999994</v>
      </c>
      <c r="M7106">
        <f t="shared" si="225"/>
        <v>5.5745920272781465E-3</v>
      </c>
      <c r="AE7106" s="165">
        <v>28.408100000000001</v>
      </c>
      <c r="AF7106">
        <f t="shared" si="224"/>
        <v>6.7905830598029206E-3</v>
      </c>
    </row>
    <row r="7107" spans="12:32">
      <c r="L7107" s="165">
        <v>31.84</v>
      </c>
      <c r="M7107">
        <f t="shared" si="225"/>
        <v>6.8244474385425599E-3</v>
      </c>
      <c r="AE7107" s="166">
        <v>28.411899999999999</v>
      </c>
      <c r="AF7107">
        <f t="shared" si="224"/>
        <v>6.7906334457503992E-3</v>
      </c>
    </row>
    <row r="7108" spans="12:32">
      <c r="L7108" s="165">
        <v>9.8906399999999994</v>
      </c>
      <c r="M7108">
        <f t="shared" si="225"/>
        <v>6.2279386617093658E-3</v>
      </c>
      <c r="AE7108" s="166">
        <v>28.411899999999999</v>
      </c>
      <c r="AF7108">
        <f t="shared" si="224"/>
        <v>6.7906334457503992E-3</v>
      </c>
    </row>
    <row r="7109" spans="12:32">
      <c r="L7109" s="165"/>
      <c r="M7109">
        <f t="shared" si="225"/>
        <v>5.7065367181851909E-3</v>
      </c>
      <c r="AE7109" s="165">
        <v>28.418099999999999</v>
      </c>
      <c r="AF7109">
        <f t="shared" ref="AF7109:AF7172" si="226">NORMDIST(AE7109,$N$9,$O$9,FALSE)</f>
        <v>6.7907155934145069E-3</v>
      </c>
    </row>
    <row r="7110" spans="12:32">
      <c r="L7110" s="165"/>
      <c r="M7110">
        <f t="shared" si="225"/>
        <v>5.7065367181851909E-3</v>
      </c>
      <c r="AE7110" s="166">
        <v>28.4239</v>
      </c>
      <c r="AF7110">
        <f t="shared" si="226"/>
        <v>6.7907923727643198E-3</v>
      </c>
    </row>
    <row r="7111" spans="12:32">
      <c r="L7111" s="165"/>
      <c r="M7111">
        <f t="shared" si="225"/>
        <v>5.7065367181851909E-3</v>
      </c>
      <c r="AE7111" s="165">
        <v>28.427499999999998</v>
      </c>
      <c r="AF7111">
        <f t="shared" si="226"/>
        <v>6.7908399956233016E-3</v>
      </c>
    </row>
    <row r="7112" spans="12:32">
      <c r="L7112" s="165"/>
      <c r="M7112">
        <f t="shared" si="225"/>
        <v>5.7065367181851909E-3</v>
      </c>
      <c r="AE7112" s="165">
        <v>28.428699999999999</v>
      </c>
      <c r="AF7112">
        <f t="shared" si="226"/>
        <v>6.7908558642432665E-3</v>
      </c>
    </row>
    <row r="7113" spans="12:32">
      <c r="L7113" s="165"/>
      <c r="M7113">
        <f t="shared" ref="M7113:M7176" si="227">NORMDIST(L7113,$N$9,$O$9,FALSE)</f>
        <v>5.7065367181851909E-3</v>
      </c>
      <c r="AE7113" s="165">
        <v>28.434200000000001</v>
      </c>
      <c r="AF7113">
        <f t="shared" si="226"/>
        <v>6.7909285591664431E-3</v>
      </c>
    </row>
    <row r="7114" spans="12:32">
      <c r="L7114" s="165"/>
      <c r="M7114">
        <f t="shared" si="227"/>
        <v>5.7065367181851909E-3</v>
      </c>
      <c r="AE7114" s="166">
        <v>28.440100000000001</v>
      </c>
      <c r="AF7114">
        <f t="shared" si="226"/>
        <v>6.7910064748235768E-3</v>
      </c>
    </row>
    <row r="7115" spans="12:32">
      <c r="L7115" s="165"/>
      <c r="M7115">
        <f t="shared" si="227"/>
        <v>5.7065367181851909E-3</v>
      </c>
      <c r="AE7115" s="165">
        <v>28.4407</v>
      </c>
      <c r="AF7115">
        <f t="shared" si="226"/>
        <v>6.7910143946128656E-3</v>
      </c>
    </row>
    <row r="7116" spans="12:32">
      <c r="L7116" s="165"/>
      <c r="M7116">
        <f t="shared" si="227"/>
        <v>5.7065367181851909E-3</v>
      </c>
      <c r="AE7116" s="165">
        <v>28.442</v>
      </c>
      <c r="AF7116">
        <f t="shared" si="226"/>
        <v>6.7910315517262735E-3</v>
      </c>
    </row>
    <row r="7117" spans="12:32">
      <c r="L7117" s="165"/>
      <c r="M7117">
        <f t="shared" si="227"/>
        <v>5.7065367181851909E-3</v>
      </c>
      <c r="AE7117" s="165">
        <v>28.442599999999999</v>
      </c>
      <c r="AF7117">
        <f t="shared" si="226"/>
        <v>6.7910394692724339E-3</v>
      </c>
    </row>
    <row r="7118" spans="12:32">
      <c r="L7118" s="165"/>
      <c r="M7118">
        <f t="shared" si="227"/>
        <v>5.7065367181851909E-3</v>
      </c>
      <c r="AE7118" s="165">
        <v>28.446400000000001</v>
      </c>
      <c r="AF7118">
        <f t="shared" si="226"/>
        <v>6.7910895972816175E-3</v>
      </c>
    </row>
    <row r="7119" spans="12:32">
      <c r="L7119" s="165"/>
      <c r="M7119">
        <f t="shared" si="227"/>
        <v>5.7065367181851909E-3</v>
      </c>
      <c r="AE7119" s="178">
        <v>28.453900000000001</v>
      </c>
      <c r="AF7119">
        <f t="shared" si="226"/>
        <v>6.7911884507593423E-3</v>
      </c>
    </row>
    <row r="7120" spans="12:32">
      <c r="L7120" s="165"/>
      <c r="M7120">
        <f t="shared" si="227"/>
        <v>5.7065367181851909E-3</v>
      </c>
      <c r="AE7120" s="166">
        <v>28.457799999999999</v>
      </c>
      <c r="AF7120">
        <f t="shared" si="226"/>
        <v>6.7912398108238448E-3</v>
      </c>
    </row>
    <row r="7121" spans="12:32">
      <c r="L7121" s="165"/>
      <c r="M7121">
        <f t="shared" si="227"/>
        <v>5.7065367181851909E-3</v>
      </c>
      <c r="AE7121" s="165">
        <v>28.458500000000001</v>
      </c>
      <c r="AF7121">
        <f t="shared" si="226"/>
        <v>6.7912490261287485E-3</v>
      </c>
    </row>
    <row r="7122" spans="12:32">
      <c r="L7122" s="165"/>
      <c r="M7122">
        <f t="shared" si="227"/>
        <v>5.7065367181851909E-3</v>
      </c>
      <c r="AE7122" s="165">
        <v>28.46</v>
      </c>
      <c r="AF7122">
        <f t="shared" si="226"/>
        <v>6.7912687699637191E-3</v>
      </c>
    </row>
    <row r="7123" spans="12:32">
      <c r="L7123" s="165"/>
      <c r="M7123">
        <f t="shared" si="227"/>
        <v>5.7065367181851909E-3</v>
      </c>
      <c r="AE7123" s="165">
        <v>28.465</v>
      </c>
      <c r="AF7123">
        <f t="shared" si="226"/>
        <v>6.7913345507688242E-3</v>
      </c>
    </row>
    <row r="7124" spans="12:32">
      <c r="L7124" s="165"/>
      <c r="M7124">
        <f t="shared" si="227"/>
        <v>5.7065367181851909E-3</v>
      </c>
      <c r="AE7124" s="165">
        <v>28.4709</v>
      </c>
      <c r="AF7124">
        <f t="shared" si="226"/>
        <v>6.7914121088399684E-3</v>
      </c>
    </row>
    <row r="7125" spans="12:32">
      <c r="L7125" s="165"/>
      <c r="M7125">
        <f t="shared" si="227"/>
        <v>5.7065367181851909E-3</v>
      </c>
      <c r="AE7125" s="166">
        <v>28.474399999999999</v>
      </c>
      <c r="AF7125">
        <f t="shared" si="226"/>
        <v>6.7914580854918187E-3</v>
      </c>
    </row>
    <row r="7126" spans="12:32">
      <c r="L7126" s="165"/>
      <c r="M7126">
        <f t="shared" si="227"/>
        <v>5.7065367181851909E-3</v>
      </c>
      <c r="AE7126" s="165">
        <v>28.4831</v>
      </c>
      <c r="AF7126">
        <f t="shared" si="226"/>
        <v>6.7915722658673187E-3</v>
      </c>
    </row>
    <row r="7127" spans="12:32">
      <c r="L7127" s="165"/>
      <c r="M7127">
        <f t="shared" si="227"/>
        <v>5.7065367181851909E-3</v>
      </c>
      <c r="AE7127" s="165">
        <v>28.4879</v>
      </c>
      <c r="AF7127">
        <f t="shared" si="226"/>
        <v>6.7916351981693809E-3</v>
      </c>
    </row>
    <row r="7128" spans="12:32">
      <c r="L7128" s="165"/>
      <c r="M7128">
        <f t="shared" si="227"/>
        <v>5.7065367181851909E-3</v>
      </c>
      <c r="AE7128" s="165">
        <v>28.498899999999999</v>
      </c>
      <c r="AF7128">
        <f t="shared" si="226"/>
        <v>6.7917792469902455E-3</v>
      </c>
    </row>
    <row r="7129" spans="12:32">
      <c r="L7129" s="165"/>
      <c r="M7129">
        <f t="shared" si="227"/>
        <v>5.7065367181851909E-3</v>
      </c>
      <c r="AE7129" s="165">
        <v>28.502500000000001</v>
      </c>
      <c r="AF7129">
        <f t="shared" si="226"/>
        <v>6.7918263385140249E-3</v>
      </c>
    </row>
    <row r="7130" spans="12:32">
      <c r="L7130" s="165">
        <v>13.1631</v>
      </c>
      <c r="M7130">
        <f t="shared" si="227"/>
        <v>6.3703352203508057E-3</v>
      </c>
      <c r="AE7130" s="165">
        <v>28.503299999999999</v>
      </c>
      <c r="AF7130">
        <f t="shared" si="226"/>
        <v>6.791836799832791E-3</v>
      </c>
    </row>
    <row r="7131" spans="12:32">
      <c r="L7131" s="165">
        <v>21.142399999999999</v>
      </c>
      <c r="M7131">
        <f t="shared" si="227"/>
        <v>6.643228667929383E-3</v>
      </c>
      <c r="AE7131" s="165">
        <v>28.507200000000001</v>
      </c>
      <c r="AF7131">
        <f t="shared" si="226"/>
        <v>6.7918877807215594E-3</v>
      </c>
    </row>
    <row r="7132" spans="12:32">
      <c r="L7132" s="165">
        <v>23.139500000000002</v>
      </c>
      <c r="M7132">
        <f t="shared" si="227"/>
        <v>6.6937383622632015E-3</v>
      </c>
      <c r="AE7132" s="166">
        <v>28.514299999999999</v>
      </c>
      <c r="AF7132">
        <f t="shared" si="226"/>
        <v>6.7919805152161054E-3</v>
      </c>
    </row>
    <row r="7133" spans="12:32">
      <c r="L7133" s="165">
        <v>1.95401</v>
      </c>
      <c r="M7133">
        <f t="shared" si="227"/>
        <v>5.8191937571485178E-3</v>
      </c>
      <c r="AE7133" s="165">
        <v>28.515000000000001</v>
      </c>
      <c r="AF7133">
        <f t="shared" si="226"/>
        <v>6.791989652679669E-3</v>
      </c>
    </row>
    <row r="7134" spans="12:32">
      <c r="L7134" s="165">
        <v>5.2110799999999999</v>
      </c>
      <c r="M7134">
        <f t="shared" si="227"/>
        <v>5.9969859641304185E-3</v>
      </c>
      <c r="AE7134" s="165">
        <v>28.5181</v>
      </c>
      <c r="AF7134">
        <f t="shared" si="226"/>
        <v>6.7920301069951958E-3</v>
      </c>
    </row>
    <row r="7135" spans="12:32">
      <c r="L7135" s="165">
        <v>4.165</v>
      </c>
      <c r="M7135">
        <f t="shared" si="227"/>
        <v>5.9413161145565755E-3</v>
      </c>
      <c r="AE7135" s="165">
        <v>28.529499999999999</v>
      </c>
      <c r="AF7135">
        <f t="shared" si="226"/>
        <v>6.7921787117757211E-3</v>
      </c>
    </row>
    <row r="7136" spans="12:32">
      <c r="L7136" s="165">
        <v>2.9457200000000001</v>
      </c>
      <c r="M7136">
        <f t="shared" si="227"/>
        <v>5.8746989591364771E-3</v>
      </c>
      <c r="AE7136" s="165">
        <v>28.530200000000001</v>
      </c>
      <c r="AF7136">
        <f t="shared" si="226"/>
        <v>6.7921878282935213E-3</v>
      </c>
    </row>
    <row r="7137" spans="12:32">
      <c r="L7137" s="165">
        <v>16.1785</v>
      </c>
      <c r="M7137">
        <f t="shared" si="227"/>
        <v>6.4863523620658113E-3</v>
      </c>
      <c r="AE7137" s="165">
        <v>28.535799999999998</v>
      </c>
      <c r="AF7137">
        <f t="shared" si="226"/>
        <v>6.7922607257081347E-3</v>
      </c>
    </row>
    <row r="7138" spans="12:32">
      <c r="L7138" s="165">
        <v>3.4229500000000002</v>
      </c>
      <c r="M7138">
        <f t="shared" si="227"/>
        <v>5.9009903705257594E-3</v>
      </c>
      <c r="AE7138" s="166">
        <v>28.549700000000001</v>
      </c>
      <c r="AF7138">
        <f t="shared" si="226"/>
        <v>6.7924414006871629E-3</v>
      </c>
    </row>
    <row r="7139" spans="12:32">
      <c r="L7139" s="165">
        <v>2.48447</v>
      </c>
      <c r="M7139">
        <f t="shared" si="227"/>
        <v>5.8490276471771067E-3</v>
      </c>
      <c r="AE7139" s="166">
        <v>28.5565</v>
      </c>
      <c r="AF7139">
        <f t="shared" si="226"/>
        <v>6.7925296498774126E-3</v>
      </c>
    </row>
    <row r="7140" spans="12:32">
      <c r="L7140" s="165">
        <v>3.2728600000000001</v>
      </c>
      <c r="M7140">
        <f t="shared" si="227"/>
        <v>5.8927514616654011E-3</v>
      </c>
      <c r="AE7140" s="165">
        <v>28.558800000000002</v>
      </c>
      <c r="AF7140">
        <f t="shared" si="226"/>
        <v>6.7925594782630629E-3</v>
      </c>
    </row>
    <row r="7141" spans="12:32">
      <c r="L7141" s="165">
        <v>2.3928099999999999</v>
      </c>
      <c r="M7141">
        <f t="shared" si="227"/>
        <v>5.8438961327962015E-3</v>
      </c>
      <c r="AE7141" s="165">
        <v>28.561499999999999</v>
      </c>
      <c r="AF7141">
        <f t="shared" si="226"/>
        <v>6.7925944809032615E-3</v>
      </c>
    </row>
    <row r="7142" spans="12:32">
      <c r="L7142" s="165">
        <v>142.39400000000001</v>
      </c>
      <c r="M7142">
        <f t="shared" si="227"/>
        <v>1.260295699466758E-3</v>
      </c>
      <c r="AE7142" s="166">
        <v>28.561599999999999</v>
      </c>
      <c r="AF7142">
        <f t="shared" si="226"/>
        <v>6.7925957770216807E-3</v>
      </c>
    </row>
    <row r="7143" spans="12:32">
      <c r="L7143" s="165">
        <v>9.8793699999999998</v>
      </c>
      <c r="M7143">
        <f t="shared" si="227"/>
        <v>6.2274199816454946E-3</v>
      </c>
      <c r="AE7143" s="165">
        <v>28.576599999999999</v>
      </c>
      <c r="AF7143">
        <f t="shared" si="226"/>
        <v>6.7927899717847538E-3</v>
      </c>
    </row>
    <row r="7144" spans="12:32">
      <c r="L7144" s="165">
        <v>29.0761</v>
      </c>
      <c r="M7144">
        <f t="shared" si="227"/>
        <v>6.7990033907346379E-3</v>
      </c>
      <c r="AE7144" s="166">
        <v>28.578399999999998</v>
      </c>
      <c r="AF7144">
        <f t="shared" si="226"/>
        <v>6.7928132453826898E-3</v>
      </c>
    </row>
    <row r="7145" spans="12:32">
      <c r="L7145" s="165">
        <v>26.6143</v>
      </c>
      <c r="M7145">
        <f t="shared" si="227"/>
        <v>6.7636383958517851E-3</v>
      </c>
      <c r="AE7145" s="166">
        <v>28.584700000000002</v>
      </c>
      <c r="AF7145">
        <f t="shared" si="226"/>
        <v>6.7928946527302326E-3</v>
      </c>
    </row>
    <row r="7146" spans="12:32">
      <c r="L7146" s="165">
        <v>33.287300000000002</v>
      </c>
      <c r="M7146">
        <f t="shared" si="227"/>
        <v>6.8316954459724088E-3</v>
      </c>
      <c r="AE7146" s="165">
        <v>28.5867</v>
      </c>
      <c r="AF7146">
        <f t="shared" si="226"/>
        <v>6.7929204799875931E-3</v>
      </c>
    </row>
    <row r="7147" spans="12:32">
      <c r="L7147" s="165">
        <v>25.073799999999999</v>
      </c>
      <c r="M7147">
        <f t="shared" si="227"/>
        <v>6.7355045441161348E-3</v>
      </c>
      <c r="AE7147" s="165">
        <v>28.587499999999999</v>
      </c>
      <c r="AF7147">
        <f t="shared" si="226"/>
        <v>6.7929308086849037E-3</v>
      </c>
    </row>
    <row r="7148" spans="12:32">
      <c r="L7148" s="165">
        <v>12.433</v>
      </c>
      <c r="M7148">
        <f t="shared" si="227"/>
        <v>6.3400132359158106E-3</v>
      </c>
      <c r="AE7148" s="165">
        <v>28.589500000000001</v>
      </c>
      <c r="AF7148">
        <f t="shared" si="226"/>
        <v>6.7929566249140495E-3</v>
      </c>
    </row>
    <row r="7149" spans="12:32">
      <c r="L7149" s="165">
        <v>15.331099999999999</v>
      </c>
      <c r="M7149">
        <f t="shared" si="227"/>
        <v>6.4552771920993839E-3</v>
      </c>
      <c r="AE7149" s="165">
        <v>28.593299999999999</v>
      </c>
      <c r="AF7149">
        <f t="shared" si="226"/>
        <v>6.7930056540470912E-3</v>
      </c>
    </row>
    <row r="7150" spans="12:32">
      <c r="L7150" s="165">
        <v>12.4184</v>
      </c>
      <c r="M7150">
        <f t="shared" si="227"/>
        <v>6.3393982379438803E-3</v>
      </c>
      <c r="AE7150" s="166">
        <v>28.593800000000002</v>
      </c>
      <c r="AF7150">
        <f t="shared" si="226"/>
        <v>6.7930121031317212E-3</v>
      </c>
    </row>
    <row r="7151" spans="12:32">
      <c r="L7151" s="165">
        <v>15.3088</v>
      </c>
      <c r="M7151">
        <f t="shared" si="227"/>
        <v>6.4544430666546556E-3</v>
      </c>
      <c r="AE7151" s="165">
        <v>28.5947</v>
      </c>
      <c r="AF7151">
        <f t="shared" si="226"/>
        <v>6.7930237102433342E-3</v>
      </c>
    </row>
    <row r="7152" spans="12:32">
      <c r="L7152" s="165">
        <v>16.804200000000002</v>
      </c>
      <c r="M7152">
        <f t="shared" si="227"/>
        <v>6.5085130180681135E-3</v>
      </c>
      <c r="AE7152" s="165">
        <v>28.604099999999999</v>
      </c>
      <c r="AF7152">
        <f t="shared" si="226"/>
        <v>6.7931448447350043E-3</v>
      </c>
    </row>
    <row r="7153" spans="12:32">
      <c r="L7153" s="165">
        <v>10.0121</v>
      </c>
      <c r="M7153">
        <f t="shared" si="227"/>
        <v>6.2335166185204776E-3</v>
      </c>
      <c r="AE7153" s="165">
        <v>28.604900000000001</v>
      </c>
      <c r="AF7153">
        <f t="shared" si="226"/>
        <v>6.793155146017949E-3</v>
      </c>
    </row>
    <row r="7154" spans="12:32">
      <c r="L7154" s="165">
        <v>22.2715</v>
      </c>
      <c r="M7154">
        <f t="shared" si="227"/>
        <v>6.6726979998594843E-3</v>
      </c>
      <c r="AE7154" s="165">
        <v>28.6053</v>
      </c>
      <c r="AF7154">
        <f t="shared" si="226"/>
        <v>6.7931602961867343E-3</v>
      </c>
    </row>
    <row r="7155" spans="12:32">
      <c r="L7155" s="165">
        <v>40.752899999999997</v>
      </c>
      <c r="M7155">
        <f t="shared" si="227"/>
        <v>6.8024508400927226E-3</v>
      </c>
      <c r="AE7155" s="165">
        <v>28.6066</v>
      </c>
      <c r="AF7155">
        <f t="shared" si="226"/>
        <v>6.7931770320589537E-3</v>
      </c>
    </row>
    <row r="7156" spans="12:32">
      <c r="L7156" s="165">
        <v>22.1006</v>
      </c>
      <c r="M7156">
        <f t="shared" si="227"/>
        <v>6.6683894142466719E-3</v>
      </c>
      <c r="AE7156" s="166">
        <v>28.616</v>
      </c>
      <c r="AF7156">
        <f t="shared" si="226"/>
        <v>6.7932979462389052E-3</v>
      </c>
    </row>
    <row r="7157" spans="12:32">
      <c r="L7157" s="165">
        <v>19.081299999999999</v>
      </c>
      <c r="M7157">
        <f t="shared" si="227"/>
        <v>6.5834134715128051E-3</v>
      </c>
      <c r="AE7157" s="165">
        <v>28.622299999999999</v>
      </c>
      <c r="AF7157">
        <f t="shared" si="226"/>
        <v>6.7933788870573799E-3</v>
      </c>
    </row>
    <row r="7158" spans="12:32">
      <c r="L7158" s="165">
        <v>26.653500000000001</v>
      </c>
      <c r="M7158">
        <f t="shared" si="227"/>
        <v>6.7642943546216703E-3</v>
      </c>
      <c r="AE7158" s="165">
        <v>28.632300000000001</v>
      </c>
      <c r="AF7158">
        <f t="shared" si="226"/>
        <v>6.7935072040135472E-3</v>
      </c>
    </row>
    <row r="7159" spans="12:32">
      <c r="L7159" s="165">
        <v>13.7666</v>
      </c>
      <c r="M7159">
        <f t="shared" si="227"/>
        <v>6.3947534227162062E-3</v>
      </c>
      <c r="AE7159" s="166">
        <v>28.635000000000002</v>
      </c>
      <c r="AF7159">
        <f t="shared" si="226"/>
        <v>6.7935418158193697E-3</v>
      </c>
    </row>
    <row r="7160" spans="12:32">
      <c r="L7160" s="165">
        <v>23.249700000000001</v>
      </c>
      <c r="M7160">
        <f t="shared" si="227"/>
        <v>6.6963084182874713E-3</v>
      </c>
      <c r="AE7160" s="165">
        <v>28.648700000000002</v>
      </c>
      <c r="AF7160">
        <f t="shared" si="226"/>
        <v>6.7937172173866966E-3</v>
      </c>
    </row>
    <row r="7161" spans="12:32">
      <c r="L7161" s="165">
        <v>17.4208</v>
      </c>
      <c r="M7161">
        <f t="shared" si="227"/>
        <v>6.529691342319054E-3</v>
      </c>
      <c r="AE7161" s="165">
        <v>28.652999999999999</v>
      </c>
      <c r="AF7161">
        <f t="shared" si="226"/>
        <v>6.7937721941950125E-3</v>
      </c>
    </row>
    <row r="7162" spans="12:32">
      <c r="L7162" s="165">
        <v>14.8612</v>
      </c>
      <c r="M7162">
        <f t="shared" si="227"/>
        <v>6.4375247700403761E-3</v>
      </c>
      <c r="AE7162" s="166">
        <v>28.6541</v>
      </c>
      <c r="AF7162">
        <f t="shared" si="226"/>
        <v>6.7937862521786352E-3</v>
      </c>
    </row>
    <row r="7163" spans="12:32">
      <c r="L7163" s="165">
        <v>13.0319</v>
      </c>
      <c r="M7163">
        <f t="shared" si="227"/>
        <v>6.364949047302797E-3</v>
      </c>
      <c r="AE7163" s="165">
        <v>28.6676</v>
      </c>
      <c r="AF7163">
        <f t="shared" si="226"/>
        <v>6.793958587821761E-3</v>
      </c>
    </row>
    <row r="7164" spans="12:32">
      <c r="L7164" s="165">
        <v>13.576000000000001</v>
      </c>
      <c r="M7164">
        <f t="shared" si="227"/>
        <v>6.3871052340108616E-3</v>
      </c>
      <c r="AE7164" s="178">
        <v>28.670999999999999</v>
      </c>
      <c r="AF7164">
        <f t="shared" si="226"/>
        <v>6.794001934268986E-3</v>
      </c>
    </row>
    <row r="7165" spans="12:32">
      <c r="L7165" s="165">
        <v>16.209</v>
      </c>
      <c r="M7165">
        <f t="shared" si="227"/>
        <v>6.4874481247705054E-3</v>
      </c>
      <c r="AE7165" s="178">
        <v>28.673100000000002</v>
      </c>
      <c r="AF7165">
        <f t="shared" si="226"/>
        <v>6.7940286956963518E-3</v>
      </c>
    </row>
    <row r="7166" spans="12:32">
      <c r="L7166" s="165">
        <v>76.105999999999995</v>
      </c>
      <c r="M7166">
        <f t="shared" si="227"/>
        <v>5.3377614290677318E-3</v>
      </c>
      <c r="AE7166" s="165">
        <v>28.682500000000001</v>
      </c>
      <c r="AF7166">
        <f t="shared" si="226"/>
        <v>6.7941483784469134E-3</v>
      </c>
    </row>
    <row r="7167" spans="12:32">
      <c r="L7167" s="165">
        <v>17.0075</v>
      </c>
      <c r="M7167">
        <f t="shared" si="227"/>
        <v>6.515568495518786E-3</v>
      </c>
      <c r="AE7167" s="165">
        <v>28.694299999999998</v>
      </c>
      <c r="AF7167">
        <f t="shared" si="226"/>
        <v>6.794298372037137E-3</v>
      </c>
    </row>
    <row r="7168" spans="12:32">
      <c r="L7168" s="165">
        <v>13.311</v>
      </c>
      <c r="M7168">
        <f t="shared" si="227"/>
        <v>6.3763738174069844E-3</v>
      </c>
      <c r="AE7168" s="178">
        <v>28.700099999999999</v>
      </c>
      <c r="AF7168">
        <f t="shared" si="226"/>
        <v>6.7943719971254955E-3</v>
      </c>
    </row>
    <row r="7169" spans="12:32">
      <c r="L7169" s="165">
        <v>37.457099999999997</v>
      </c>
      <c r="M7169">
        <f t="shared" si="227"/>
        <v>6.8291055900389381E-3</v>
      </c>
      <c r="AE7169" s="165">
        <v>28.707000000000001</v>
      </c>
      <c r="AF7169">
        <f t="shared" si="226"/>
        <v>6.7944594992509705E-3</v>
      </c>
    </row>
    <row r="7170" spans="12:32">
      <c r="L7170" s="165">
        <v>18.726700000000001</v>
      </c>
      <c r="M7170">
        <f t="shared" si="227"/>
        <v>6.5723507567736058E-3</v>
      </c>
      <c r="AE7170" s="165">
        <v>28.710799999999999</v>
      </c>
      <c r="AF7170">
        <f t="shared" si="226"/>
        <v>6.794507648763836E-3</v>
      </c>
    </row>
    <row r="7171" spans="12:32">
      <c r="L7171" s="165">
        <v>14.2592</v>
      </c>
      <c r="M7171">
        <f t="shared" si="227"/>
        <v>6.414245569403342E-3</v>
      </c>
      <c r="AE7171" s="165">
        <v>28.712299999999999</v>
      </c>
      <c r="AF7171">
        <f t="shared" si="226"/>
        <v>6.7945266473169478E-3</v>
      </c>
    </row>
    <row r="7172" spans="12:32">
      <c r="L7172" s="165">
        <v>7.3367100000000001</v>
      </c>
      <c r="M7172">
        <f t="shared" si="227"/>
        <v>6.1056747067582883E-3</v>
      </c>
      <c r="AE7172" s="166">
        <v>28.7225</v>
      </c>
      <c r="AF7172">
        <f t="shared" si="226"/>
        <v>6.7946557198828089E-3</v>
      </c>
    </row>
    <row r="7173" spans="12:32">
      <c r="L7173" s="165">
        <v>11.0885</v>
      </c>
      <c r="M7173">
        <f t="shared" si="227"/>
        <v>6.281979442473079E-3</v>
      </c>
      <c r="AE7173" s="165">
        <v>28.745799999999999</v>
      </c>
      <c r="AF7173">
        <f t="shared" ref="AF7173:AF7236" si="228">NORMDIST(AE7173,$N$9,$O$9,FALSE)</f>
        <v>6.7949497929274162E-3</v>
      </c>
    </row>
    <row r="7174" spans="12:32">
      <c r="L7174" s="165">
        <v>10.6623</v>
      </c>
      <c r="M7174">
        <f t="shared" si="227"/>
        <v>6.2630004261464232E-3</v>
      </c>
      <c r="AE7174" s="165">
        <v>28.7547</v>
      </c>
      <c r="AF7174">
        <f t="shared" si="228"/>
        <v>6.795061838826482E-3</v>
      </c>
    </row>
    <row r="7175" spans="12:32">
      <c r="L7175" s="165">
        <v>49.172400000000003</v>
      </c>
      <c r="M7175">
        <f t="shared" si="227"/>
        <v>6.6380385641375524E-3</v>
      </c>
      <c r="AE7175" s="165">
        <v>28.755400000000002</v>
      </c>
      <c r="AF7175">
        <f t="shared" si="228"/>
        <v>6.7950706448021616E-3</v>
      </c>
    </row>
    <row r="7176" spans="12:32">
      <c r="L7176" s="165">
        <v>7.9487399999999999</v>
      </c>
      <c r="M7176">
        <f t="shared" si="227"/>
        <v>6.1358240134908506E-3</v>
      </c>
      <c r="AE7176" s="165">
        <v>28.768799999999999</v>
      </c>
      <c r="AF7176">
        <f t="shared" si="228"/>
        <v>6.7952390301123655E-3</v>
      </c>
    </row>
    <row r="7177" spans="12:32">
      <c r="L7177" s="165">
        <v>13.4016</v>
      </c>
      <c r="M7177">
        <f t="shared" ref="M7177:M7240" si="229">NORMDIST(L7177,$N$9,$O$9,FALSE)</f>
        <v>6.3800555117727751E-3</v>
      </c>
      <c r="AE7177" s="165">
        <v>28.770199999999999</v>
      </c>
      <c r="AF7177">
        <f t="shared" si="228"/>
        <v>6.7952566021846949E-3</v>
      </c>
    </row>
    <row r="7178" spans="12:32">
      <c r="L7178" s="165">
        <v>216.30099999999999</v>
      </c>
      <c r="M7178">
        <f t="shared" si="229"/>
        <v>5.5096858220333879E-5</v>
      </c>
      <c r="AE7178" s="165">
        <v>28.7728</v>
      </c>
      <c r="AF7178">
        <f t="shared" si="228"/>
        <v>6.7952892257821685E-3</v>
      </c>
    </row>
    <row r="7179" spans="12:32">
      <c r="L7179" s="165">
        <v>23.2074</v>
      </c>
      <c r="M7179">
        <f t="shared" si="229"/>
        <v>6.6953246141260017E-3</v>
      </c>
      <c r="AE7179" s="165">
        <v>28.777200000000001</v>
      </c>
      <c r="AF7179">
        <f t="shared" si="228"/>
        <v>6.7953444045874998E-3</v>
      </c>
    </row>
    <row r="7180" spans="12:32">
      <c r="L7180" s="165">
        <v>11.2354</v>
      </c>
      <c r="M7180">
        <f t="shared" si="229"/>
        <v>6.2884566347914681E-3</v>
      </c>
      <c r="AE7180" s="165">
        <v>28.781400000000001</v>
      </c>
      <c r="AF7180">
        <f t="shared" si="228"/>
        <v>6.7953970396610148E-3</v>
      </c>
    </row>
    <row r="7181" spans="12:32">
      <c r="L7181" s="165">
        <v>9.9195399999999996</v>
      </c>
      <c r="M7181">
        <f t="shared" si="229"/>
        <v>6.2292678647200631E-3</v>
      </c>
      <c r="AE7181" s="178">
        <v>28.785299999999999</v>
      </c>
      <c r="AF7181">
        <f t="shared" si="228"/>
        <v>6.7954458839467229E-3</v>
      </c>
    </row>
    <row r="7182" spans="12:32">
      <c r="L7182" s="165">
        <v>21.4131</v>
      </c>
      <c r="M7182">
        <f t="shared" si="229"/>
        <v>6.6505088077688859E-3</v>
      </c>
      <c r="AE7182" s="166">
        <v>28.787099999999999</v>
      </c>
      <c r="AF7182">
        <f t="shared" si="228"/>
        <v>6.7954684173492687E-3</v>
      </c>
    </row>
    <row r="7183" spans="12:32">
      <c r="L7183" s="165">
        <v>27.981400000000001</v>
      </c>
      <c r="M7183">
        <f t="shared" si="229"/>
        <v>6.7847447129659568E-3</v>
      </c>
      <c r="AE7183" s="165">
        <v>28.790700000000001</v>
      </c>
      <c r="AF7183">
        <f t="shared" si="228"/>
        <v>6.795513464990785E-3</v>
      </c>
    </row>
    <row r="7184" spans="12:32">
      <c r="L7184" s="165">
        <v>24.9682</v>
      </c>
      <c r="M7184">
        <f t="shared" si="229"/>
        <v>6.7334085046920154E-3</v>
      </c>
      <c r="AE7184" s="166">
        <v>28.793700000000001</v>
      </c>
      <c r="AF7184">
        <f t="shared" si="228"/>
        <v>6.7955509851732885E-3</v>
      </c>
    </row>
    <row r="7185" spans="12:32">
      <c r="L7185" s="165">
        <v>28.195799999999998</v>
      </c>
      <c r="M7185">
        <f t="shared" si="229"/>
        <v>6.7877229679116713E-3</v>
      </c>
      <c r="AE7185" s="165">
        <v>28.794899999999998</v>
      </c>
      <c r="AF7185">
        <f t="shared" si="228"/>
        <v>6.795565988277805E-3</v>
      </c>
    </row>
    <row r="7186" spans="12:32">
      <c r="L7186" s="165">
        <v>22.85</v>
      </c>
      <c r="M7186">
        <f t="shared" si="229"/>
        <v>6.686877858038876E-3</v>
      </c>
      <c r="AE7186" s="165">
        <v>28.795500000000001</v>
      </c>
      <c r="AF7186">
        <f t="shared" si="228"/>
        <v>6.7955734887653798E-3</v>
      </c>
    </row>
    <row r="7187" spans="12:32">
      <c r="L7187" s="165">
        <v>14.726699999999999</v>
      </c>
      <c r="M7187">
        <f t="shared" si="229"/>
        <v>6.4323757259044552E-3</v>
      </c>
      <c r="AE7187" s="165">
        <v>28.8017</v>
      </c>
      <c r="AF7187">
        <f t="shared" si="228"/>
        <v>6.7956509522408984E-3</v>
      </c>
    </row>
    <row r="7188" spans="12:32">
      <c r="L7188" s="165">
        <v>22.6449</v>
      </c>
      <c r="M7188">
        <f t="shared" si="229"/>
        <v>6.6819222219729113E-3</v>
      </c>
      <c r="AE7188" s="165">
        <v>28.805800000000001</v>
      </c>
      <c r="AF7188">
        <f t="shared" si="228"/>
        <v>6.7957021364550181E-3</v>
      </c>
    </row>
    <row r="7189" spans="12:32">
      <c r="L7189" s="165">
        <v>21.197099999999999</v>
      </c>
      <c r="M7189">
        <f t="shared" si="229"/>
        <v>6.6447106355716785E-3</v>
      </c>
      <c r="AE7189" s="165">
        <v>28.8066</v>
      </c>
      <c r="AF7189">
        <f t="shared" si="228"/>
        <v>6.7957121197541222E-3</v>
      </c>
    </row>
    <row r="7190" spans="12:32">
      <c r="L7190" s="165">
        <v>51.719099999999997</v>
      </c>
      <c r="M7190">
        <f t="shared" si="229"/>
        <v>6.5621437196206247E-3</v>
      </c>
      <c r="AE7190" s="165">
        <v>28.807200000000002</v>
      </c>
      <c r="AF7190">
        <f t="shared" si="228"/>
        <v>6.7957196064003089E-3</v>
      </c>
    </row>
    <row r="7191" spans="12:32">
      <c r="L7191" s="165">
        <v>24.3005</v>
      </c>
      <c r="M7191">
        <f t="shared" si="229"/>
        <v>6.7196612988865544E-3</v>
      </c>
      <c r="AE7191" s="178">
        <v>28.807400000000001</v>
      </c>
      <c r="AF7191">
        <f t="shared" si="228"/>
        <v>6.7957221017912956E-3</v>
      </c>
    </row>
    <row r="7192" spans="12:32">
      <c r="L7192" s="165">
        <v>14.1303</v>
      </c>
      <c r="M7192">
        <f t="shared" si="229"/>
        <v>6.4091833701901985E-3</v>
      </c>
      <c r="AE7192" s="165">
        <v>28.812799999999999</v>
      </c>
      <c r="AF7192">
        <f t="shared" si="228"/>
        <v>6.7957894475343837E-3</v>
      </c>
    </row>
    <row r="7193" spans="12:32">
      <c r="L7193" s="165">
        <v>92.009100000000004</v>
      </c>
      <c r="M7193">
        <f t="shared" si="229"/>
        <v>4.2465316085548519E-3</v>
      </c>
      <c r="AE7193" s="166">
        <v>28.816700000000001</v>
      </c>
      <c r="AF7193">
        <f t="shared" si="228"/>
        <v>6.7958380503674613E-3</v>
      </c>
    </row>
    <row r="7194" spans="12:32">
      <c r="L7194" s="165">
        <v>11.3729</v>
      </c>
      <c r="M7194">
        <f t="shared" si="229"/>
        <v>6.2944892837760082E-3</v>
      </c>
      <c r="AE7194" s="165">
        <v>28.819700000000001</v>
      </c>
      <c r="AF7194">
        <f t="shared" si="228"/>
        <v>6.7958754167532246E-3</v>
      </c>
    </row>
    <row r="7195" spans="12:32">
      <c r="L7195" s="165">
        <v>19.5793</v>
      </c>
      <c r="M7195">
        <f t="shared" si="229"/>
        <v>6.5985701929995649E-3</v>
      </c>
      <c r="AE7195" s="166">
        <v>28.8247</v>
      </c>
      <c r="AF7195">
        <f t="shared" si="228"/>
        <v>6.7959376546244512E-3</v>
      </c>
    </row>
    <row r="7196" spans="12:32">
      <c r="L7196" s="165">
        <v>20.3291</v>
      </c>
      <c r="M7196">
        <f t="shared" si="229"/>
        <v>6.6205472167412223E-3</v>
      </c>
      <c r="AE7196" s="165">
        <v>28.842600000000001</v>
      </c>
      <c r="AF7196">
        <f t="shared" si="228"/>
        <v>6.7961600620294743E-3</v>
      </c>
    </row>
    <row r="7197" spans="12:32">
      <c r="L7197" s="165">
        <v>15.4757</v>
      </c>
      <c r="M7197">
        <f t="shared" si="229"/>
        <v>6.4606656492514529E-3</v>
      </c>
      <c r="AE7197" s="165">
        <v>28.858599999999999</v>
      </c>
      <c r="AF7197">
        <f t="shared" si="228"/>
        <v>6.7963583270962916E-3</v>
      </c>
    </row>
    <row r="7198" spans="12:32">
      <c r="L7198" s="165">
        <v>12.1806</v>
      </c>
      <c r="M7198">
        <f t="shared" si="229"/>
        <v>6.3293339947405403E-3</v>
      </c>
      <c r="AE7198" s="166">
        <v>28.858799999999999</v>
      </c>
      <c r="AF7198">
        <f t="shared" si="228"/>
        <v>6.7963608022145357E-3</v>
      </c>
    </row>
    <row r="7199" spans="12:32">
      <c r="L7199" s="165">
        <v>14.463800000000001</v>
      </c>
      <c r="M7199">
        <f t="shared" si="229"/>
        <v>6.4222245799745968E-3</v>
      </c>
      <c r="AE7199" s="165">
        <v>28.864999999999998</v>
      </c>
      <c r="AF7199">
        <f t="shared" si="228"/>
        <v>6.7964374917485158E-3</v>
      </c>
    </row>
    <row r="7200" spans="12:32">
      <c r="L7200" s="165">
        <v>43.631300000000003</v>
      </c>
      <c r="M7200">
        <f t="shared" si="229"/>
        <v>6.7615983311186479E-3</v>
      </c>
      <c r="AE7200" s="165">
        <v>28.864999999999998</v>
      </c>
      <c r="AF7200">
        <f t="shared" si="228"/>
        <v>6.7964374917485158E-3</v>
      </c>
    </row>
    <row r="7201" spans="12:32">
      <c r="L7201" s="165">
        <v>14.468299999999999</v>
      </c>
      <c r="M7201">
        <f t="shared" si="229"/>
        <v>6.4223992960209166E-3</v>
      </c>
      <c r="AE7201" s="165">
        <v>28.869399999999999</v>
      </c>
      <c r="AF7201">
        <f t="shared" si="228"/>
        <v>6.7964918705827543E-3</v>
      </c>
    </row>
    <row r="7202" spans="12:32">
      <c r="L7202" s="165">
        <v>16.6433</v>
      </c>
      <c r="M7202">
        <f t="shared" si="229"/>
        <v>6.5028785131810195E-3</v>
      </c>
      <c r="AE7202" s="165">
        <v>28.869499999999999</v>
      </c>
      <c r="AF7202">
        <f t="shared" si="228"/>
        <v>6.7964931060215525E-3</v>
      </c>
    </row>
    <row r="7203" spans="12:32">
      <c r="L7203" s="165">
        <v>22.3749</v>
      </c>
      <c r="M7203">
        <f t="shared" si="229"/>
        <v>6.6752783984578776E-3</v>
      </c>
      <c r="AE7203" s="165">
        <v>28.885100000000001</v>
      </c>
      <c r="AF7203">
        <f t="shared" si="228"/>
        <v>6.7966855929205297E-3</v>
      </c>
    </row>
    <row r="7204" spans="12:32">
      <c r="L7204" s="165">
        <v>21.230599999999999</v>
      </c>
      <c r="M7204">
        <f t="shared" si="229"/>
        <v>6.6456155206268954E-3</v>
      </c>
      <c r="AE7204" s="165">
        <v>28.8856</v>
      </c>
      <c r="AF7204">
        <f t="shared" si="228"/>
        <v>6.7966917544328327E-3</v>
      </c>
    </row>
    <row r="7205" spans="12:32">
      <c r="L7205" s="165">
        <v>7.2072399999999996</v>
      </c>
      <c r="M7205">
        <f t="shared" si="229"/>
        <v>6.0992299387403149E-3</v>
      </c>
      <c r="AE7205" s="165">
        <v>28.886299999999999</v>
      </c>
      <c r="AF7205">
        <f t="shared" si="228"/>
        <v>6.7967003797215547E-3</v>
      </c>
    </row>
    <row r="7206" spans="12:32">
      <c r="L7206" s="165">
        <v>35.3628</v>
      </c>
      <c r="M7206">
        <f t="shared" si="229"/>
        <v>6.834764916076954E-3</v>
      </c>
      <c r="AE7206" s="166">
        <v>28.888400000000001</v>
      </c>
      <c r="AF7206">
        <f t="shared" si="228"/>
        <v>6.7967262497881584E-3</v>
      </c>
    </row>
    <row r="7207" spans="12:32">
      <c r="L7207" s="165">
        <v>31.27</v>
      </c>
      <c r="M7207">
        <f t="shared" si="229"/>
        <v>6.8204439437436924E-3</v>
      </c>
      <c r="AE7207" s="165">
        <v>28.8977</v>
      </c>
      <c r="AF7207">
        <f t="shared" si="228"/>
        <v>6.7968407126539915E-3</v>
      </c>
    </row>
    <row r="7208" spans="12:32">
      <c r="L7208" s="165">
        <v>26.881699999999999</v>
      </c>
      <c r="M7208">
        <f t="shared" si="229"/>
        <v>6.7680536240904265E-3</v>
      </c>
      <c r="AE7208" s="165">
        <v>28.910699999999999</v>
      </c>
      <c r="AF7208">
        <f t="shared" si="228"/>
        <v>6.797000428556188E-3</v>
      </c>
    </row>
    <row r="7209" spans="12:32">
      <c r="L7209" s="165">
        <v>41.428600000000003</v>
      </c>
      <c r="M7209">
        <f t="shared" si="229"/>
        <v>6.7943226017203092E-3</v>
      </c>
      <c r="AE7209" s="165">
        <v>28.9147</v>
      </c>
      <c r="AF7209">
        <f t="shared" si="228"/>
        <v>6.7970495048332571E-3</v>
      </c>
    </row>
    <row r="7210" spans="12:32">
      <c r="L7210" s="165">
        <v>11.440200000000001</v>
      </c>
      <c r="M7210">
        <f t="shared" si="229"/>
        <v>6.2974313619337911E-3</v>
      </c>
      <c r="AE7210" s="165">
        <v>28.919</v>
      </c>
      <c r="AF7210">
        <f t="shared" si="228"/>
        <v>6.797102226623942E-3</v>
      </c>
    </row>
    <row r="7211" spans="12:32">
      <c r="L7211" s="165">
        <v>20.726400000000002</v>
      </c>
      <c r="M7211">
        <f t="shared" si="229"/>
        <v>6.6317783556018896E-3</v>
      </c>
      <c r="AE7211" s="165">
        <v>28.9283</v>
      </c>
      <c r="AF7211">
        <f t="shared" si="228"/>
        <v>6.7972161280495111E-3</v>
      </c>
    </row>
    <row r="7212" spans="12:32">
      <c r="L7212" s="165">
        <v>14.1244</v>
      </c>
      <c r="M7212">
        <f t="shared" si="229"/>
        <v>6.4089510112121141E-3</v>
      </c>
      <c r="AE7212" s="165">
        <v>28.928799999999999</v>
      </c>
      <c r="AF7212">
        <f t="shared" si="228"/>
        <v>6.7972222469480795E-3</v>
      </c>
    </row>
    <row r="7213" spans="12:32">
      <c r="L7213" s="165">
        <v>67.973399999999998</v>
      </c>
      <c r="M7213">
        <f t="shared" si="229"/>
        <v>5.8303341724992991E-3</v>
      </c>
      <c r="AE7213" s="165">
        <v>28.933800000000002</v>
      </c>
      <c r="AF7213">
        <f t="shared" si="228"/>
        <v>6.7972834088035217E-3</v>
      </c>
    </row>
    <row r="7214" spans="12:32">
      <c r="L7214" s="165">
        <v>10.471399999999999</v>
      </c>
      <c r="M7214">
        <f t="shared" si="229"/>
        <v>6.2544099713327476E-3</v>
      </c>
      <c r="AE7214" s="178">
        <v>28.943300000000001</v>
      </c>
      <c r="AF7214">
        <f t="shared" si="228"/>
        <v>6.7973994804272613E-3</v>
      </c>
    </row>
    <row r="7215" spans="12:32">
      <c r="L7215" s="165">
        <v>30.049499999999998</v>
      </c>
      <c r="M7215">
        <f t="shared" si="229"/>
        <v>6.8096951164771137E-3</v>
      </c>
      <c r="AE7215" s="178">
        <v>28.943899999999999</v>
      </c>
      <c r="AF7215">
        <f t="shared" si="228"/>
        <v>6.7974068052878076E-3</v>
      </c>
    </row>
    <row r="7216" spans="12:32">
      <c r="L7216" s="165">
        <v>46.889899999999997</v>
      </c>
      <c r="M7216">
        <f t="shared" si="229"/>
        <v>6.695964776727955E-3</v>
      </c>
      <c r="AE7216" s="165">
        <v>28.947800000000001</v>
      </c>
      <c r="AF7216">
        <f t="shared" si="228"/>
        <v>6.7974543995659442E-3</v>
      </c>
    </row>
    <row r="7217" spans="12:32">
      <c r="L7217" s="165">
        <v>15.75</v>
      </c>
      <c r="M7217">
        <f t="shared" si="229"/>
        <v>6.4707905631790899E-3</v>
      </c>
      <c r="AE7217" s="165">
        <v>28.953099999999999</v>
      </c>
      <c r="AF7217">
        <f t="shared" si="228"/>
        <v>6.797519030860468E-3</v>
      </c>
    </row>
    <row r="7218" spans="12:32">
      <c r="L7218" s="165">
        <v>30.532699999999998</v>
      </c>
      <c r="M7218">
        <f t="shared" si="229"/>
        <v>6.8143048644101045E-3</v>
      </c>
      <c r="AE7218" s="166">
        <v>28.954799999999999</v>
      </c>
      <c r="AF7218">
        <f t="shared" si="228"/>
        <v>6.7975397499116736E-3</v>
      </c>
    </row>
    <row r="7219" spans="12:32">
      <c r="L7219" s="165">
        <v>44.5747</v>
      </c>
      <c r="M7219">
        <f t="shared" si="229"/>
        <v>6.7446924684087259E-3</v>
      </c>
      <c r="AE7219" s="165">
        <v>28.956700000000001</v>
      </c>
      <c r="AF7219">
        <f t="shared" si="228"/>
        <v>6.7975628997493801E-3</v>
      </c>
    </row>
    <row r="7220" spans="12:32">
      <c r="L7220" s="165">
        <v>38.506900000000002</v>
      </c>
      <c r="M7220">
        <f t="shared" si="229"/>
        <v>6.8229646290578838E-3</v>
      </c>
      <c r="AE7220" s="166">
        <v>28.957899999999999</v>
      </c>
      <c r="AF7220">
        <f t="shared" si="228"/>
        <v>6.7975775170290064E-3</v>
      </c>
    </row>
    <row r="7221" spans="12:32">
      <c r="L7221" s="165">
        <v>69.788300000000007</v>
      </c>
      <c r="M7221">
        <f t="shared" si="229"/>
        <v>5.7262386142557979E-3</v>
      </c>
      <c r="AE7221" s="165">
        <v>28.9636</v>
      </c>
      <c r="AF7221">
        <f t="shared" si="228"/>
        <v>6.7976469102999076E-3</v>
      </c>
    </row>
    <row r="7222" spans="12:32">
      <c r="L7222" s="165">
        <v>27.063700000000001</v>
      </c>
      <c r="M7222">
        <f t="shared" si="229"/>
        <v>6.770979124710661E-3</v>
      </c>
      <c r="AE7222" s="165">
        <v>28.970500000000001</v>
      </c>
      <c r="AF7222">
        <f t="shared" si="228"/>
        <v>6.7977308268937298E-3</v>
      </c>
    </row>
    <row r="7223" spans="12:32">
      <c r="L7223" s="165">
        <v>293.8</v>
      </c>
      <c r="M7223">
        <f t="shared" si="229"/>
        <v>3.6968737246907252E-7</v>
      </c>
      <c r="AE7223" s="165">
        <v>28.9877</v>
      </c>
      <c r="AF7223">
        <f t="shared" si="228"/>
        <v>6.7979396012436636E-3</v>
      </c>
    </row>
    <row r="7224" spans="12:32">
      <c r="L7224" s="165">
        <v>18.365200000000002</v>
      </c>
      <c r="M7224">
        <f t="shared" si="229"/>
        <v>6.5608426499771605E-3</v>
      </c>
      <c r="AE7224" s="166">
        <v>28.988700000000001</v>
      </c>
      <c r="AF7224">
        <f t="shared" si="228"/>
        <v>6.7979517213269105E-3</v>
      </c>
    </row>
    <row r="7225" spans="12:32">
      <c r="L7225" s="165">
        <v>13.906700000000001</v>
      </c>
      <c r="M7225">
        <f t="shared" si="229"/>
        <v>6.4003375222637634E-3</v>
      </c>
      <c r="AE7225" s="165">
        <v>28.994</v>
      </c>
      <c r="AF7225">
        <f t="shared" si="228"/>
        <v>6.7980159248163963E-3</v>
      </c>
    </row>
    <row r="7226" spans="12:32">
      <c r="L7226" s="165">
        <v>14.1958</v>
      </c>
      <c r="M7226">
        <f t="shared" si="229"/>
        <v>6.4117591139050724E-3</v>
      </c>
      <c r="AE7226" s="165">
        <v>28.995100000000001</v>
      </c>
      <c r="AF7226">
        <f t="shared" si="228"/>
        <v>6.7980292431212442E-3</v>
      </c>
    </row>
    <row r="7227" spans="12:32">
      <c r="L7227" s="165">
        <v>25.641999999999999</v>
      </c>
      <c r="M7227">
        <f t="shared" si="229"/>
        <v>6.7464147951911474E-3</v>
      </c>
      <c r="AE7227" s="165">
        <v>29.008099999999999</v>
      </c>
      <c r="AF7227">
        <f t="shared" si="228"/>
        <v>6.7981864603667008E-3</v>
      </c>
    </row>
    <row r="7228" spans="12:32">
      <c r="L7228" s="165">
        <v>70.9268</v>
      </c>
      <c r="M7228">
        <f t="shared" si="229"/>
        <v>5.6590961425285998E-3</v>
      </c>
      <c r="AE7228" s="165">
        <v>29.014800000000001</v>
      </c>
      <c r="AF7228">
        <f t="shared" si="228"/>
        <v>6.7982673574476368E-3</v>
      </c>
    </row>
    <row r="7229" spans="12:32">
      <c r="L7229" s="165">
        <v>16.373100000000001</v>
      </c>
      <c r="M7229">
        <f t="shared" si="229"/>
        <v>6.4933164336499006E-3</v>
      </c>
      <c r="AE7229" s="165">
        <v>29.019600000000001</v>
      </c>
      <c r="AF7229">
        <f t="shared" si="228"/>
        <v>6.7983252590828264E-3</v>
      </c>
    </row>
    <row r="7230" spans="12:32">
      <c r="L7230" s="165">
        <v>13.0151</v>
      </c>
      <c r="M7230">
        <f t="shared" si="229"/>
        <v>6.3642573610509841E-3</v>
      </c>
      <c r="AE7230" s="178">
        <v>29.020600000000002</v>
      </c>
      <c r="AF7230">
        <f t="shared" si="228"/>
        <v>6.7983373161987536E-3</v>
      </c>
    </row>
    <row r="7231" spans="12:32">
      <c r="L7231" s="165">
        <v>23.118600000000001</v>
      </c>
      <c r="M7231">
        <f t="shared" si="229"/>
        <v>6.6932483576323852E-3</v>
      </c>
      <c r="AE7231" s="166">
        <v>29.022300000000001</v>
      </c>
      <c r="AF7231">
        <f t="shared" si="228"/>
        <v>6.7983578087653287E-3</v>
      </c>
    </row>
    <row r="7232" spans="12:32">
      <c r="L7232" s="165">
        <v>32.851999999999997</v>
      </c>
      <c r="M7232">
        <f t="shared" si="229"/>
        <v>6.8299562275763691E-3</v>
      </c>
      <c r="AE7232" s="165">
        <v>29.028099999999998</v>
      </c>
      <c r="AF7232">
        <f t="shared" si="228"/>
        <v>6.7984276816439428E-3</v>
      </c>
    </row>
    <row r="7233" spans="12:32">
      <c r="L7233" s="165">
        <v>46.637700000000002</v>
      </c>
      <c r="M7233">
        <f t="shared" si="229"/>
        <v>6.7017673757244905E-3</v>
      </c>
      <c r="AE7233" s="178">
        <v>29.040199999999999</v>
      </c>
      <c r="AF7233">
        <f t="shared" si="228"/>
        <v>6.7985732371321234E-3</v>
      </c>
    </row>
    <row r="7234" spans="12:32">
      <c r="L7234" s="165">
        <v>70.035700000000006</v>
      </c>
      <c r="M7234">
        <f t="shared" si="229"/>
        <v>5.7117656994768694E-3</v>
      </c>
      <c r="AE7234" s="165">
        <v>29.043700000000001</v>
      </c>
      <c r="AF7234">
        <f t="shared" si="228"/>
        <v>6.7986152860623041E-3</v>
      </c>
    </row>
    <row r="7235" spans="12:32">
      <c r="L7235" s="165">
        <v>79.586399999999998</v>
      </c>
      <c r="M7235">
        <f t="shared" si="229"/>
        <v>5.1094908361392815E-3</v>
      </c>
      <c r="AE7235" s="165">
        <v>29.0471</v>
      </c>
      <c r="AF7235">
        <f t="shared" si="228"/>
        <v>6.798656110435764E-3</v>
      </c>
    </row>
    <row r="7236" spans="12:32">
      <c r="L7236" s="165">
        <v>12.416399999999999</v>
      </c>
      <c r="M7236">
        <f t="shared" si="229"/>
        <v>6.339313965404339E-3</v>
      </c>
      <c r="AE7236" s="178">
        <v>29.054600000000001</v>
      </c>
      <c r="AF7236">
        <f t="shared" si="228"/>
        <v>6.7987460834985523E-3</v>
      </c>
    </row>
    <row r="7237" spans="12:32">
      <c r="L7237" s="165">
        <v>16.018000000000001</v>
      </c>
      <c r="M7237">
        <f t="shared" si="229"/>
        <v>6.4805600280380404E-3</v>
      </c>
      <c r="AE7237" s="166">
        <v>29.067699999999999</v>
      </c>
      <c r="AF7237">
        <f t="shared" ref="AF7237:AF7300" si="230">NORMDIST(AE7237,$N$9,$O$9,FALSE)</f>
        <v>6.798902970035707E-3</v>
      </c>
    </row>
    <row r="7238" spans="12:32">
      <c r="L7238" s="165">
        <v>14.6076</v>
      </c>
      <c r="M7238">
        <f t="shared" si="229"/>
        <v>6.4277911833617533E-3</v>
      </c>
      <c r="AE7238" s="165">
        <v>29.070799999999998</v>
      </c>
      <c r="AF7238">
        <f t="shared" si="230"/>
        <v>6.7989400462769569E-3</v>
      </c>
    </row>
    <row r="7239" spans="12:32">
      <c r="L7239" s="165">
        <v>21.641200000000001</v>
      </c>
      <c r="M7239">
        <f t="shared" si="229"/>
        <v>6.6565383161326565E-3</v>
      </c>
      <c r="AE7239" s="165">
        <v>29.0761</v>
      </c>
      <c r="AF7239">
        <f t="shared" si="230"/>
        <v>6.7990033907346379E-3</v>
      </c>
    </row>
    <row r="7240" spans="12:32">
      <c r="L7240" s="165">
        <v>28.136500000000002</v>
      </c>
      <c r="M7240">
        <f t="shared" si="229"/>
        <v>6.7869082551371409E-3</v>
      </c>
      <c r="AE7240" s="165">
        <v>29.107199999999999</v>
      </c>
      <c r="AF7240">
        <f t="shared" si="230"/>
        <v>6.7993739734858623E-3</v>
      </c>
    </row>
    <row r="7241" spans="12:32">
      <c r="L7241" s="165">
        <v>16.267600000000002</v>
      </c>
      <c r="M7241">
        <f t="shared" ref="M7241:M7304" si="231">NORMDIST(L7241,$N$9,$O$9,FALSE)</f>
        <v>6.4895489729755408E-3</v>
      </c>
      <c r="AE7241" s="202">
        <v>29.1081</v>
      </c>
      <c r="AF7241">
        <f t="shared" si="230"/>
        <v>6.7993846693073295E-3</v>
      </c>
    </row>
    <row r="7242" spans="12:32">
      <c r="L7242" s="165">
        <v>22.999099999999999</v>
      </c>
      <c r="M7242">
        <f t="shared" si="231"/>
        <v>6.6904308713487673E-3</v>
      </c>
      <c r="AE7242" s="165">
        <v>29.1097</v>
      </c>
      <c r="AF7242">
        <f t="shared" si="230"/>
        <v>6.7994036801510612E-3</v>
      </c>
    </row>
    <row r="7243" spans="12:32">
      <c r="L7243" s="165">
        <v>3.56528</v>
      </c>
      <c r="M7243">
        <f t="shared" si="231"/>
        <v>5.9087778577020201E-3</v>
      </c>
      <c r="AE7243" s="165">
        <v>29.110499999999998</v>
      </c>
      <c r="AF7243">
        <f t="shared" si="230"/>
        <v>6.7994131836769224E-3</v>
      </c>
    </row>
    <row r="7244" spans="12:32">
      <c r="L7244" s="165">
        <v>31.436199999999999</v>
      </c>
      <c r="M7244">
        <f t="shared" si="231"/>
        <v>6.8216782244192257E-3</v>
      </c>
      <c r="AE7244" s="165">
        <v>29.1144</v>
      </c>
      <c r="AF7244">
        <f t="shared" si="230"/>
        <v>6.7994594952643841E-3</v>
      </c>
    </row>
    <row r="7245" spans="12:32">
      <c r="L7245" s="203">
        <v>17.159500000000001</v>
      </c>
      <c r="M7245">
        <f t="shared" si="231"/>
        <v>6.5207969321018815E-3</v>
      </c>
      <c r="AE7245" s="165">
        <v>29.119399999999999</v>
      </c>
      <c r="AF7245">
        <f t="shared" si="230"/>
        <v>6.7995188251493751E-3</v>
      </c>
    </row>
    <row r="7246" spans="12:32">
      <c r="L7246" s="165">
        <v>13.1266</v>
      </c>
      <c r="M7246">
        <f t="shared" si="231"/>
        <v>6.368839553790296E-3</v>
      </c>
      <c r="AE7246" s="165">
        <v>29.1235</v>
      </c>
      <c r="AF7246">
        <f t="shared" si="230"/>
        <v>6.799567438809483E-3</v>
      </c>
    </row>
    <row r="7247" spans="12:32">
      <c r="L7247" s="165">
        <v>16.930099999999999</v>
      </c>
      <c r="M7247">
        <f t="shared" si="231"/>
        <v>6.5128907602703453E-3</v>
      </c>
      <c r="AE7247" s="166">
        <v>29.123899999999999</v>
      </c>
      <c r="AF7247">
        <f t="shared" si="230"/>
        <v>6.7995721798279661E-3</v>
      </c>
    </row>
    <row r="7248" spans="12:32">
      <c r="L7248" s="165">
        <v>11.0382</v>
      </c>
      <c r="M7248">
        <f t="shared" si="231"/>
        <v>6.2797539803016809E-3</v>
      </c>
      <c r="AE7248" s="165">
        <v>29.126100000000001</v>
      </c>
      <c r="AF7248">
        <f t="shared" si="230"/>
        <v>6.7995982497806645E-3</v>
      </c>
    </row>
    <row r="7249" spans="12:32">
      <c r="L7249" s="165">
        <v>17.478300000000001</v>
      </c>
      <c r="M7249">
        <f t="shared" si="231"/>
        <v>6.5316326452922084E-3</v>
      </c>
      <c r="AE7249" s="165">
        <v>29.128399999999999</v>
      </c>
      <c r="AF7249">
        <f t="shared" si="230"/>
        <v>6.7996254945096651E-3</v>
      </c>
    </row>
    <row r="7250" spans="12:32">
      <c r="L7250" s="165">
        <v>15.5321</v>
      </c>
      <c r="M7250">
        <f t="shared" si="231"/>
        <v>6.4627578379408074E-3</v>
      </c>
      <c r="AE7250" s="165">
        <v>29.129000000000001</v>
      </c>
      <c r="AF7250">
        <f t="shared" si="230"/>
        <v>6.7996326001118533E-3</v>
      </c>
    </row>
    <row r="7251" spans="12:32">
      <c r="L7251" s="165">
        <v>11.725300000000001</v>
      </c>
      <c r="M7251">
        <f t="shared" si="231"/>
        <v>6.3098169781398566E-3</v>
      </c>
      <c r="AE7251" s="165">
        <v>29.1416</v>
      </c>
      <c r="AF7251">
        <f t="shared" si="230"/>
        <v>6.7997816534960476E-3</v>
      </c>
    </row>
    <row r="7252" spans="12:32">
      <c r="L7252" s="165">
        <v>18.495699999999999</v>
      </c>
      <c r="M7252">
        <f t="shared" si="231"/>
        <v>6.5650237474525865E-3</v>
      </c>
      <c r="AE7252" s="165">
        <v>29.149000000000001</v>
      </c>
      <c r="AF7252">
        <f t="shared" si="230"/>
        <v>6.7998690466114292E-3</v>
      </c>
    </row>
    <row r="7253" spans="12:32">
      <c r="L7253" s="165">
        <v>33.071599999999997</v>
      </c>
      <c r="M7253">
        <f t="shared" si="231"/>
        <v>6.8308810586189244E-3</v>
      </c>
      <c r="AE7253" s="165">
        <v>29.1508</v>
      </c>
      <c r="AF7253">
        <f t="shared" si="230"/>
        <v>6.7998902880399706E-3</v>
      </c>
    </row>
    <row r="7254" spans="12:32">
      <c r="L7254" s="165">
        <v>49.093400000000003</v>
      </c>
      <c r="M7254">
        <f t="shared" si="231"/>
        <v>6.6402046997938065E-3</v>
      </c>
      <c r="AE7254" s="165">
        <v>29.151399999999999</v>
      </c>
      <c r="AF7254">
        <f t="shared" si="230"/>
        <v>6.7998973670938406E-3</v>
      </c>
    </row>
    <row r="7255" spans="12:32">
      <c r="L7255" s="165">
        <v>14.7569</v>
      </c>
      <c r="M7255">
        <f t="shared" si="231"/>
        <v>6.4335344835456092E-3</v>
      </c>
      <c r="AE7255" s="178">
        <v>29.152100000000001</v>
      </c>
      <c r="AF7255">
        <f t="shared" si="230"/>
        <v>6.7999056250911977E-3</v>
      </c>
    </row>
    <row r="7256" spans="12:32">
      <c r="L7256" s="165">
        <v>17.690300000000001</v>
      </c>
      <c r="M7256">
        <f t="shared" si="231"/>
        <v>6.5387403055088616E-3</v>
      </c>
      <c r="AE7256" s="165">
        <v>29.155799999999999</v>
      </c>
      <c r="AF7256">
        <f t="shared" si="230"/>
        <v>6.7999492584255705E-3</v>
      </c>
    </row>
    <row r="7257" spans="12:32">
      <c r="L7257" s="165">
        <v>15.5205</v>
      </c>
      <c r="M7257">
        <f t="shared" si="231"/>
        <v>6.4623279671630878E-3</v>
      </c>
      <c r="AE7257" s="166">
        <v>29.165900000000001</v>
      </c>
      <c r="AF7257">
        <f t="shared" si="230"/>
        <v>6.8000682279624582E-3</v>
      </c>
    </row>
    <row r="7258" spans="12:32">
      <c r="L7258" s="165">
        <v>12.697900000000001</v>
      </c>
      <c r="M7258">
        <f t="shared" si="231"/>
        <v>6.351113013399785E-3</v>
      </c>
      <c r="AE7258" s="165">
        <v>29.176100000000002</v>
      </c>
      <c r="AF7258">
        <f t="shared" si="230"/>
        <v>6.8001881708826435E-3</v>
      </c>
    </row>
    <row r="7259" spans="12:32">
      <c r="L7259" s="165">
        <v>29.296199999999999</v>
      </c>
      <c r="M7259">
        <f t="shared" si="231"/>
        <v>6.8015849781714304E-3</v>
      </c>
      <c r="AE7259" s="166">
        <v>29.178000000000001</v>
      </c>
      <c r="AF7259">
        <f t="shared" si="230"/>
        <v>6.8002104904810109E-3</v>
      </c>
    </row>
    <row r="7260" spans="12:32">
      <c r="L7260" s="165">
        <v>23.053599999999999</v>
      </c>
      <c r="M7260">
        <f t="shared" si="231"/>
        <v>6.6917191655887602E-3</v>
      </c>
      <c r="AE7260" s="166">
        <v>29.180599999999998</v>
      </c>
      <c r="AF7260">
        <f t="shared" si="230"/>
        <v>6.8002410215313568E-3</v>
      </c>
    </row>
    <row r="7261" spans="12:32">
      <c r="L7261" s="165">
        <v>17.096699999999998</v>
      </c>
      <c r="M7261">
        <f t="shared" si="231"/>
        <v>6.5186416128930188E-3</v>
      </c>
      <c r="AE7261" s="165">
        <v>29.189900000000002</v>
      </c>
      <c r="AF7261">
        <f t="shared" si="230"/>
        <v>6.8003501194209403E-3</v>
      </c>
    </row>
    <row r="7262" spans="12:32">
      <c r="L7262" s="165">
        <v>12.911099999999999</v>
      </c>
      <c r="M7262">
        <f t="shared" si="231"/>
        <v>6.3599654400028358E-3</v>
      </c>
      <c r="AE7262" s="165">
        <v>29.1919</v>
      </c>
      <c r="AF7262">
        <f t="shared" si="230"/>
        <v>6.8003735590059953E-3</v>
      </c>
    </row>
    <row r="7263" spans="12:32">
      <c r="L7263" s="165">
        <v>21.3491</v>
      </c>
      <c r="M7263">
        <f t="shared" si="231"/>
        <v>6.6487997959355808E-3</v>
      </c>
      <c r="AE7263" s="165">
        <v>29.1935</v>
      </c>
      <c r="AF7263">
        <f t="shared" si="230"/>
        <v>6.8003923049835711E-3</v>
      </c>
    </row>
    <row r="7264" spans="12:32">
      <c r="L7264" s="165">
        <v>10.3086</v>
      </c>
      <c r="M7264">
        <f t="shared" si="231"/>
        <v>6.247040526641102E-3</v>
      </c>
      <c r="AE7264" s="165">
        <v>29.195799999999998</v>
      </c>
      <c r="AF7264">
        <f t="shared" si="230"/>
        <v>6.8004192434645257E-3</v>
      </c>
    </row>
    <row r="7265" spans="12:32">
      <c r="L7265" s="165">
        <v>5.2038099999999998</v>
      </c>
      <c r="M7265">
        <f t="shared" si="231"/>
        <v>5.9966039243171624E-3</v>
      </c>
      <c r="AE7265" s="165">
        <v>29.199400000000001</v>
      </c>
      <c r="AF7265">
        <f t="shared" si="230"/>
        <v>6.8004613870593237E-3</v>
      </c>
    </row>
    <row r="7266" spans="12:32">
      <c r="L7266" s="165">
        <v>12.7456</v>
      </c>
      <c r="M7266">
        <f t="shared" si="231"/>
        <v>6.3530998884742907E-3</v>
      </c>
      <c r="AE7266" s="165">
        <v>29.2072</v>
      </c>
      <c r="AF7266">
        <f t="shared" si="230"/>
        <v>6.8005526103306589E-3</v>
      </c>
    </row>
    <row r="7267" spans="12:32">
      <c r="L7267" s="165">
        <v>14.981299999999999</v>
      </c>
      <c r="M7267">
        <f t="shared" si="231"/>
        <v>6.4420971150519531E-3</v>
      </c>
      <c r="AE7267" s="165">
        <v>29.213999999999999</v>
      </c>
      <c r="AF7267">
        <f t="shared" si="230"/>
        <v>6.800632040221557E-3</v>
      </c>
    </row>
    <row r="7268" spans="12:32">
      <c r="L7268" s="165">
        <v>12.064299999999999</v>
      </c>
      <c r="M7268">
        <f t="shared" si="231"/>
        <v>6.3243795068336078E-3</v>
      </c>
      <c r="AE7268" s="165">
        <v>29.219799999999999</v>
      </c>
      <c r="AF7268">
        <f t="shared" si="230"/>
        <v>6.8006997170401186E-3</v>
      </c>
    </row>
    <row r="7269" spans="12:32">
      <c r="L7269" s="165">
        <v>28.348199999999999</v>
      </c>
      <c r="M7269">
        <f t="shared" si="231"/>
        <v>6.7897850653848837E-3</v>
      </c>
      <c r="AE7269" s="165">
        <v>29.220099999999999</v>
      </c>
      <c r="AF7269">
        <f t="shared" si="230"/>
        <v>6.8007032157570615E-3</v>
      </c>
    </row>
    <row r="7270" spans="12:32">
      <c r="L7270" s="165">
        <v>18.662600000000001</v>
      </c>
      <c r="M7270">
        <f t="shared" si="231"/>
        <v>6.570327087587962E-3</v>
      </c>
      <c r="AE7270" s="165">
        <v>29.2211</v>
      </c>
      <c r="AF7270">
        <f t="shared" si="230"/>
        <v>6.8007148768623737E-3</v>
      </c>
    </row>
    <row r="7271" spans="12:32">
      <c r="L7271" s="165">
        <v>18.166</v>
      </c>
      <c r="M7271">
        <f t="shared" si="231"/>
        <v>6.5544024269852891E-3</v>
      </c>
      <c r="AE7271" s="178">
        <v>29.263300000000001</v>
      </c>
      <c r="AF7271">
        <f t="shared" si="230"/>
        <v>6.8012051740712204E-3</v>
      </c>
    </row>
    <row r="7272" spans="12:32">
      <c r="L7272" s="165">
        <v>10.9381</v>
      </c>
      <c r="M7272">
        <f t="shared" si="231"/>
        <v>6.2753136579995874E-3</v>
      </c>
      <c r="AE7272" s="165">
        <v>29.269500000000001</v>
      </c>
      <c r="AF7272">
        <f t="shared" si="230"/>
        <v>6.801276911709335E-3</v>
      </c>
    </row>
    <row r="7273" spans="12:32">
      <c r="L7273" s="165"/>
      <c r="M7273">
        <f t="shared" si="231"/>
        <v>5.7065367181851909E-3</v>
      </c>
      <c r="AE7273" s="166">
        <v>29.274000000000001</v>
      </c>
      <c r="AF7273">
        <f t="shared" si="230"/>
        <v>6.8013289317621628E-3</v>
      </c>
    </row>
    <row r="7274" spans="12:32">
      <c r="L7274" s="165">
        <v>20.558299999999999</v>
      </c>
      <c r="M7274">
        <f t="shared" si="231"/>
        <v>6.6270615427015617E-3</v>
      </c>
      <c r="AE7274" s="165">
        <v>29.2775</v>
      </c>
      <c r="AF7274">
        <f t="shared" si="230"/>
        <v>6.801369364129544E-3</v>
      </c>
    </row>
    <row r="7275" spans="12:32">
      <c r="L7275" s="165">
        <v>14.164400000000001</v>
      </c>
      <c r="M7275">
        <f t="shared" si="231"/>
        <v>6.4105252081104527E-3</v>
      </c>
      <c r="AE7275" s="165">
        <v>29.294499999999999</v>
      </c>
      <c r="AF7275">
        <f t="shared" si="230"/>
        <v>6.8015654054604186E-3</v>
      </c>
    </row>
    <row r="7276" spans="12:32">
      <c r="L7276" s="165">
        <v>23.286100000000001</v>
      </c>
      <c r="M7276">
        <f t="shared" si="231"/>
        <v>6.6971523016317348E-3</v>
      </c>
      <c r="AE7276" s="165">
        <v>29.296199999999999</v>
      </c>
      <c r="AF7276">
        <f t="shared" si="230"/>
        <v>6.8015849781714304E-3</v>
      </c>
    </row>
    <row r="7277" spans="12:32">
      <c r="L7277" s="165">
        <v>17.096399999999999</v>
      </c>
      <c r="M7277">
        <f t="shared" si="231"/>
        <v>6.5186313003821736E-3</v>
      </c>
      <c r="AE7277" s="165">
        <v>29.308800000000002</v>
      </c>
      <c r="AF7277">
        <f t="shared" si="230"/>
        <v>6.8017298683959422E-3</v>
      </c>
    </row>
    <row r="7278" spans="12:32">
      <c r="L7278" s="165">
        <v>19.8629</v>
      </c>
      <c r="M7278">
        <f t="shared" si="231"/>
        <v>6.6070022632659844E-3</v>
      </c>
      <c r="AE7278" s="165">
        <v>29.310199999999998</v>
      </c>
      <c r="AF7278">
        <f t="shared" si="230"/>
        <v>6.8017459479350678E-3</v>
      </c>
    </row>
    <row r="7279" spans="12:32">
      <c r="L7279" s="165">
        <v>89.400099999999995</v>
      </c>
      <c r="M7279">
        <f t="shared" si="231"/>
        <v>4.4313890118068263E-3</v>
      </c>
      <c r="AE7279" s="178">
        <v>29.312100000000001</v>
      </c>
      <c r="AF7279">
        <f t="shared" si="230"/>
        <v>6.8017677639686429E-3</v>
      </c>
    </row>
    <row r="7280" spans="12:32">
      <c r="L7280" s="165">
        <v>16.518999999999998</v>
      </c>
      <c r="M7280">
        <f t="shared" si="231"/>
        <v>6.4984952219023446E-3</v>
      </c>
      <c r="AE7280" s="166">
        <v>29.3139</v>
      </c>
      <c r="AF7280">
        <f t="shared" si="230"/>
        <v>6.8017884252062405E-3</v>
      </c>
    </row>
    <row r="7281" spans="12:32">
      <c r="L7281" s="165">
        <v>25.5532</v>
      </c>
      <c r="M7281">
        <f t="shared" si="231"/>
        <v>6.7447506830070137E-3</v>
      </c>
      <c r="AE7281" s="165">
        <v>29.316700000000001</v>
      </c>
      <c r="AF7281">
        <f t="shared" si="230"/>
        <v>6.8018205521766257E-3</v>
      </c>
    </row>
    <row r="7282" spans="12:32">
      <c r="L7282" s="165">
        <v>9.0030400000000004</v>
      </c>
      <c r="M7282">
        <f t="shared" si="231"/>
        <v>6.1865143088983086E-3</v>
      </c>
      <c r="AE7282" s="165">
        <v>29.3474</v>
      </c>
      <c r="AF7282">
        <f t="shared" si="230"/>
        <v>6.8021717847221641E-3</v>
      </c>
    </row>
    <row r="7283" spans="12:32">
      <c r="L7283" s="165">
        <v>21.447099999999999</v>
      </c>
      <c r="M7283">
        <f t="shared" si="231"/>
        <v>6.6514136463953289E-3</v>
      </c>
      <c r="AE7283" s="165">
        <v>29.3506</v>
      </c>
      <c r="AF7283">
        <f t="shared" si="230"/>
        <v>6.8022082880294828E-3</v>
      </c>
    </row>
    <row r="7284" spans="12:32">
      <c r="L7284" s="165">
        <v>17.404</v>
      </c>
      <c r="M7284">
        <f t="shared" si="231"/>
        <v>6.5291230570744532E-3</v>
      </c>
      <c r="AE7284" s="165">
        <v>29.351199999999999</v>
      </c>
      <c r="AF7284">
        <f t="shared" si="230"/>
        <v>6.8022151301453003E-3</v>
      </c>
    </row>
    <row r="7285" spans="12:32">
      <c r="L7285" s="165">
        <v>14.696</v>
      </c>
      <c r="M7285">
        <f t="shared" si="231"/>
        <v>6.4311962328123277E-3</v>
      </c>
      <c r="AE7285" s="165">
        <v>29.355399999999999</v>
      </c>
      <c r="AF7285">
        <f t="shared" si="230"/>
        <v>6.8022630050229588E-3</v>
      </c>
    </row>
    <row r="7286" spans="12:32">
      <c r="L7286" s="165">
        <v>8.1292100000000005</v>
      </c>
      <c r="M7286">
        <f t="shared" si="231"/>
        <v>6.1446135865968086E-3</v>
      </c>
      <c r="AE7286" s="165">
        <v>29.359000000000002</v>
      </c>
      <c r="AF7286">
        <f t="shared" si="230"/>
        <v>6.8023040128680733E-3</v>
      </c>
    </row>
    <row r="7287" spans="12:32">
      <c r="L7287" s="165">
        <v>24.549700000000001</v>
      </c>
      <c r="M7287">
        <f t="shared" si="231"/>
        <v>6.7248916939890184E-3</v>
      </c>
      <c r="AE7287" s="166">
        <v>29.368500000000001</v>
      </c>
      <c r="AF7287">
        <f t="shared" si="230"/>
        <v>6.8024121049604681E-3</v>
      </c>
    </row>
    <row r="7288" spans="12:32">
      <c r="L7288" s="165">
        <v>22.253900000000002</v>
      </c>
      <c r="M7288">
        <f t="shared" si="231"/>
        <v>6.6722567970768911E-3</v>
      </c>
      <c r="AE7288" s="165">
        <v>29.370899999999999</v>
      </c>
      <c r="AF7288">
        <f t="shared" si="230"/>
        <v>6.8024393841959723E-3</v>
      </c>
    </row>
    <row r="7289" spans="12:32">
      <c r="L7289" s="165">
        <v>20.286000000000001</v>
      </c>
      <c r="M7289">
        <f t="shared" si="231"/>
        <v>6.6193115422574379E-3</v>
      </c>
      <c r="AE7289" s="178">
        <v>29.374300000000002</v>
      </c>
      <c r="AF7289">
        <f t="shared" si="230"/>
        <v>6.8024780102797291E-3</v>
      </c>
    </row>
    <row r="7290" spans="12:32">
      <c r="L7290" s="165">
        <v>253.071</v>
      </c>
      <c r="M7290">
        <f t="shared" si="231"/>
        <v>6.3891733755152546E-6</v>
      </c>
      <c r="AE7290" s="165">
        <v>29.379100000000001</v>
      </c>
      <c r="AF7290">
        <f t="shared" si="230"/>
        <v>6.8025325023001676E-3</v>
      </c>
    </row>
    <row r="7291" spans="12:32">
      <c r="L7291" s="165">
        <v>60.0246</v>
      </c>
      <c r="M7291">
        <f t="shared" si="231"/>
        <v>6.2375491417575183E-3</v>
      </c>
      <c r="AE7291" s="165">
        <v>29.38</v>
      </c>
      <c r="AF7291">
        <f t="shared" si="230"/>
        <v>6.8025427144810975E-3</v>
      </c>
    </row>
    <row r="7292" spans="12:32">
      <c r="L7292" s="165">
        <v>21.5764</v>
      </c>
      <c r="M7292">
        <f t="shared" si="231"/>
        <v>6.6548351968930951E-3</v>
      </c>
      <c r="AE7292" s="166">
        <v>29.382999999999999</v>
      </c>
      <c r="AF7292">
        <f t="shared" si="230"/>
        <v>6.8025767435142435E-3</v>
      </c>
    </row>
    <row r="7293" spans="12:32">
      <c r="L7293" s="165">
        <v>8.3375000000000004</v>
      </c>
      <c r="M7293">
        <f t="shared" si="231"/>
        <v>6.154700610207911E-3</v>
      </c>
      <c r="AE7293" s="165">
        <v>29.387799999999999</v>
      </c>
      <c r="AF7293">
        <f t="shared" si="230"/>
        <v>6.8026311529428988E-3</v>
      </c>
    </row>
    <row r="7294" spans="12:32">
      <c r="L7294" s="165">
        <v>40.201099999999997</v>
      </c>
      <c r="M7294">
        <f t="shared" si="231"/>
        <v>6.8084190232061857E-3</v>
      </c>
      <c r="AE7294" s="165">
        <v>29.3919</v>
      </c>
      <c r="AF7294">
        <f t="shared" si="230"/>
        <v>6.8026775915775621E-3</v>
      </c>
    </row>
    <row r="7295" spans="12:32">
      <c r="L7295" s="165">
        <v>40.336599999999997</v>
      </c>
      <c r="M7295">
        <f t="shared" si="231"/>
        <v>6.8070093433209447E-3</v>
      </c>
      <c r="AE7295" s="165">
        <v>29.398199999999999</v>
      </c>
      <c r="AF7295">
        <f t="shared" si="230"/>
        <v>6.8027488837083903E-3</v>
      </c>
    </row>
    <row r="7296" spans="12:32">
      <c r="L7296" s="165">
        <v>6.9413299999999998</v>
      </c>
      <c r="M7296">
        <f t="shared" si="231"/>
        <v>6.0859208703214485E-3</v>
      </c>
      <c r="AE7296" s="166">
        <v>29.407</v>
      </c>
      <c r="AF7296">
        <f t="shared" si="230"/>
        <v>6.802848334952232E-3</v>
      </c>
    </row>
    <row r="7297" spans="12:32">
      <c r="L7297" s="165">
        <v>36.706099999999999</v>
      </c>
      <c r="M7297">
        <f t="shared" si="231"/>
        <v>6.8321458968529179E-3</v>
      </c>
      <c r="AE7297" s="165">
        <v>29.409400000000002</v>
      </c>
      <c r="AF7297">
        <f t="shared" si="230"/>
        <v>6.8028754314342892E-3</v>
      </c>
    </row>
    <row r="7298" spans="12:32">
      <c r="L7298" s="165">
        <v>6.1398799999999998</v>
      </c>
      <c r="M7298">
        <f t="shared" si="231"/>
        <v>6.045223903267458E-3</v>
      </c>
      <c r="AE7298" s="165">
        <v>29.4102</v>
      </c>
      <c r="AF7298">
        <f t="shared" si="230"/>
        <v>6.8028844610630726E-3</v>
      </c>
    </row>
    <row r="7299" spans="12:32">
      <c r="L7299" s="165">
        <v>26.160299999999999</v>
      </c>
      <c r="M7299">
        <f t="shared" si="231"/>
        <v>6.7558239451113115E-3</v>
      </c>
      <c r="AE7299" s="165">
        <v>29.412099999999999</v>
      </c>
      <c r="AF7299">
        <f t="shared" si="230"/>
        <v>6.8029059013576931E-3</v>
      </c>
    </row>
    <row r="7300" spans="12:32">
      <c r="L7300" s="165">
        <v>8.3715700000000002</v>
      </c>
      <c r="M7300">
        <f t="shared" si="231"/>
        <v>6.1563446595084914E-3</v>
      </c>
      <c r="AE7300" s="166">
        <v>29.428699999999999</v>
      </c>
      <c r="AF7300">
        <f t="shared" si="230"/>
        <v>6.803092918084703E-3</v>
      </c>
    </row>
    <row r="7301" spans="12:32">
      <c r="L7301" s="165">
        <v>37.209299999999999</v>
      </c>
      <c r="M7301">
        <f t="shared" si="231"/>
        <v>6.8302336122036148E-3</v>
      </c>
      <c r="AE7301" s="165">
        <v>29.4359</v>
      </c>
      <c r="AF7301">
        <f t="shared" ref="AF7301:AF7364" si="232">NORMDIST(AE7301,$N$9,$O$9,FALSE)</f>
        <v>6.8031738642801336E-3</v>
      </c>
    </row>
    <row r="7302" spans="12:32">
      <c r="L7302" s="165">
        <v>7.0643900000000004</v>
      </c>
      <c r="M7302">
        <f t="shared" si="231"/>
        <v>6.0920922527586538E-3</v>
      </c>
      <c r="AE7302" s="165">
        <v>29.443899999999999</v>
      </c>
      <c r="AF7302">
        <f t="shared" si="232"/>
        <v>6.8032636842154937E-3</v>
      </c>
    </row>
    <row r="7303" spans="12:32">
      <c r="L7303" s="165">
        <v>27.767499999999998</v>
      </c>
      <c r="M7303">
        <f t="shared" si="231"/>
        <v>6.7816835240499147E-3</v>
      </c>
      <c r="AE7303" s="165">
        <v>29.449300000000001</v>
      </c>
      <c r="AF7303">
        <f t="shared" si="232"/>
        <v>6.803324241093838E-3</v>
      </c>
    </row>
    <row r="7304" spans="12:32">
      <c r="L7304" s="165">
        <v>7.4474</v>
      </c>
      <c r="M7304">
        <f t="shared" si="231"/>
        <v>6.1111661999989058E-3</v>
      </c>
      <c r="AE7304" s="165">
        <v>29.4527</v>
      </c>
      <c r="AF7304">
        <f t="shared" si="232"/>
        <v>6.8033623399012333E-3</v>
      </c>
    </row>
    <row r="7305" spans="12:32">
      <c r="L7305" s="165">
        <v>35.205800000000004</v>
      </c>
      <c r="M7305">
        <f t="shared" ref="M7305:M7368" si="233">NORMDIST(L7305,$N$9,$O$9,FALSE)</f>
        <v>6.8348348057950268E-3</v>
      </c>
      <c r="AE7305" s="165">
        <v>29.454899999999999</v>
      </c>
      <c r="AF7305">
        <f t="shared" si="232"/>
        <v>6.8033869798833019E-3</v>
      </c>
    </row>
    <row r="7306" spans="12:32">
      <c r="L7306" s="165">
        <v>7.0373099999999997</v>
      </c>
      <c r="M7306">
        <f t="shared" si="233"/>
        <v>6.0907359941035875E-3</v>
      </c>
      <c r="AE7306" s="165">
        <v>29.464500000000001</v>
      </c>
      <c r="AF7306">
        <f t="shared" si="232"/>
        <v>6.8034943877412542E-3</v>
      </c>
    </row>
    <row r="7307" spans="12:32">
      <c r="L7307" s="165">
        <v>33.510800000000003</v>
      </c>
      <c r="M7307">
        <f t="shared" si="233"/>
        <v>6.832440955098819E-3</v>
      </c>
      <c r="AE7307" s="166">
        <v>29.4651</v>
      </c>
      <c r="AF7307">
        <f t="shared" si="232"/>
        <v>6.8035010946779582E-3</v>
      </c>
    </row>
    <row r="7308" spans="12:32">
      <c r="L7308" s="165">
        <v>7.0503600000000004</v>
      </c>
      <c r="M7308">
        <f t="shared" si="233"/>
        <v>6.0913897085438243E-3</v>
      </c>
      <c r="AE7308" s="165">
        <v>29.471</v>
      </c>
      <c r="AF7308">
        <f t="shared" si="232"/>
        <v>6.8035670082821562E-3</v>
      </c>
    </row>
    <row r="7309" spans="12:32">
      <c r="L7309" s="165">
        <v>20.248799999999999</v>
      </c>
      <c r="M7309">
        <f t="shared" si="233"/>
        <v>6.6182423044497622E-3</v>
      </c>
      <c r="AE7309" s="178">
        <v>29.4849</v>
      </c>
      <c r="AF7309">
        <f t="shared" si="232"/>
        <v>6.803722023977745E-3</v>
      </c>
    </row>
    <row r="7310" spans="12:32">
      <c r="L7310" s="165">
        <v>7.2356400000000001</v>
      </c>
      <c r="M7310">
        <f t="shared" si="233"/>
        <v>6.1006456234706848E-3</v>
      </c>
      <c r="AE7310" s="165">
        <v>29.4924</v>
      </c>
      <c r="AF7310">
        <f t="shared" si="232"/>
        <v>6.8038055067432945E-3</v>
      </c>
    </row>
    <row r="7311" spans="12:32">
      <c r="L7311" s="165">
        <v>22.960899999999999</v>
      </c>
      <c r="M7311">
        <f t="shared" si="233"/>
        <v>6.6895245547711297E-3</v>
      </c>
      <c r="AE7311" s="165">
        <v>29.493600000000001</v>
      </c>
      <c r="AF7311">
        <f t="shared" si="232"/>
        <v>6.8038188536561845E-3</v>
      </c>
    </row>
    <row r="7312" spans="12:32">
      <c r="L7312" s="165">
        <v>6.8650700000000002</v>
      </c>
      <c r="M7312">
        <f t="shared" si="233"/>
        <v>6.0820860488653298E-3</v>
      </c>
      <c r="AE7312" s="178">
        <v>29.518599999999999</v>
      </c>
      <c r="AF7312">
        <f t="shared" si="232"/>
        <v>6.8040962662320572E-3</v>
      </c>
    </row>
    <row r="7313" spans="12:32">
      <c r="L7313" s="165">
        <v>42.506399999999999</v>
      </c>
      <c r="M7313">
        <f t="shared" si="233"/>
        <v>6.7794967952424807E-3</v>
      </c>
      <c r="AE7313" s="166">
        <v>29.524999999999999</v>
      </c>
      <c r="AF7313">
        <f t="shared" si="232"/>
        <v>6.804167084994964E-3</v>
      </c>
    </row>
    <row r="7314" spans="12:32">
      <c r="L7314" s="165">
        <v>7.1938700000000004</v>
      </c>
      <c r="M7314">
        <f t="shared" si="233"/>
        <v>6.0985630841564192E-3</v>
      </c>
      <c r="AE7314" s="178">
        <v>29.541799999999999</v>
      </c>
      <c r="AF7314">
        <f t="shared" si="232"/>
        <v>6.8043525985368595E-3</v>
      </c>
    </row>
    <row r="7315" spans="12:32">
      <c r="L7315" s="165">
        <v>21.343800000000002</v>
      </c>
      <c r="M7315">
        <f t="shared" si="233"/>
        <v>6.6486579296985773E-3</v>
      </c>
      <c r="AE7315" s="166">
        <v>29.548400000000001</v>
      </c>
      <c r="AF7315">
        <f t="shared" si="232"/>
        <v>6.8044253260139461E-3</v>
      </c>
    </row>
    <row r="7316" spans="12:32">
      <c r="L7316" s="165">
        <v>6.5923100000000003</v>
      </c>
      <c r="M7316">
        <f t="shared" si="233"/>
        <v>6.0683049833847374E-3</v>
      </c>
      <c r="AE7316" s="165">
        <v>29.551200000000001</v>
      </c>
      <c r="AF7316">
        <f t="shared" si="232"/>
        <v>6.8044561540461972E-3</v>
      </c>
    </row>
    <row r="7317" spans="12:32">
      <c r="L7317" s="165">
        <v>20.496099999999998</v>
      </c>
      <c r="M7317">
        <f t="shared" si="233"/>
        <v>6.6253031598734156E-3</v>
      </c>
      <c r="AE7317" s="165">
        <v>29.551400000000001</v>
      </c>
      <c r="AF7317">
        <f t="shared" si="232"/>
        <v>6.8044583554546711E-3</v>
      </c>
    </row>
    <row r="7318" spans="12:32">
      <c r="L7318" s="165">
        <v>6.8380999999999998</v>
      </c>
      <c r="M7318">
        <f t="shared" si="233"/>
        <v>6.0807279254292248E-3</v>
      </c>
      <c r="AE7318" s="165">
        <v>29.5564</v>
      </c>
      <c r="AF7318">
        <f t="shared" si="232"/>
        <v>6.804513364933539E-3</v>
      </c>
    </row>
    <row r="7319" spans="12:32">
      <c r="L7319" s="165">
        <v>21.164200000000001</v>
      </c>
      <c r="M7319">
        <f t="shared" si="233"/>
        <v>6.6438199472811307E-3</v>
      </c>
      <c r="AE7319" s="165">
        <v>29.5578</v>
      </c>
      <c r="AF7319">
        <f t="shared" si="232"/>
        <v>6.8045287587195471E-3</v>
      </c>
    </row>
    <row r="7320" spans="12:32">
      <c r="L7320" s="165">
        <v>7.2464500000000003</v>
      </c>
      <c r="M7320">
        <f t="shared" si="233"/>
        <v>6.1011841877402113E-3</v>
      </c>
      <c r="AE7320" s="165">
        <v>29.5687</v>
      </c>
      <c r="AF7320">
        <f t="shared" si="232"/>
        <v>6.8046484776409857E-3</v>
      </c>
    </row>
    <row r="7321" spans="12:32">
      <c r="L7321" s="165">
        <v>21.639299999999999</v>
      </c>
      <c r="M7321">
        <f t="shared" si="233"/>
        <v>6.6564884895426481E-3</v>
      </c>
      <c r="AE7321" s="165">
        <v>29.5688</v>
      </c>
      <c r="AF7321">
        <f t="shared" si="232"/>
        <v>6.8046495748909485E-3</v>
      </c>
    </row>
    <row r="7322" spans="12:32">
      <c r="L7322" s="165">
        <v>6.95824</v>
      </c>
      <c r="M7322">
        <f t="shared" si="233"/>
        <v>6.086770129112986E-3</v>
      </c>
      <c r="AE7322" s="165">
        <v>29.570699999999999</v>
      </c>
      <c r="AF7322">
        <f t="shared" si="232"/>
        <v>6.8046704188789511E-3</v>
      </c>
    </row>
    <row r="7323" spans="12:32">
      <c r="L7323" s="165">
        <v>65.495900000000006</v>
      </c>
      <c r="M7323">
        <f t="shared" si="233"/>
        <v>5.9661765998487021E-3</v>
      </c>
      <c r="AE7323" s="165">
        <v>29.573599999999999</v>
      </c>
      <c r="AF7323">
        <f t="shared" si="232"/>
        <v>6.804702219608709E-3</v>
      </c>
    </row>
    <row r="7324" spans="12:32">
      <c r="L7324" s="165">
        <v>8.3809500000000003</v>
      </c>
      <c r="M7324">
        <f t="shared" si="233"/>
        <v>6.156797000639291E-3</v>
      </c>
      <c r="AE7324" s="165">
        <v>29.574200000000001</v>
      </c>
      <c r="AF7324">
        <f t="shared" si="232"/>
        <v>6.8047087969914056E-3</v>
      </c>
    </row>
    <row r="7325" spans="12:32">
      <c r="L7325" s="165">
        <v>18.463699999999999</v>
      </c>
      <c r="M7325">
        <f t="shared" si="233"/>
        <v>6.5640012874133066E-3</v>
      </c>
      <c r="AE7325" s="165">
        <v>29.578900000000001</v>
      </c>
      <c r="AF7325">
        <f t="shared" si="232"/>
        <v>6.8047602951656488E-3</v>
      </c>
    </row>
    <row r="7326" spans="12:32">
      <c r="L7326" s="165">
        <v>7.1041299999999996</v>
      </c>
      <c r="M7326">
        <f t="shared" si="233"/>
        <v>6.0940807392225477E-3</v>
      </c>
      <c r="AE7326" s="166">
        <v>29.58</v>
      </c>
      <c r="AF7326">
        <f t="shared" si="232"/>
        <v>6.8047723416145992E-3</v>
      </c>
    </row>
    <row r="7327" spans="12:32">
      <c r="L7327" s="165">
        <v>38.6419</v>
      </c>
      <c r="M7327">
        <f t="shared" si="233"/>
        <v>6.8220151853830655E-3</v>
      </c>
      <c r="AE7327" s="165">
        <v>29.5807</v>
      </c>
      <c r="AF7327">
        <f t="shared" si="232"/>
        <v>6.804780006289435E-3</v>
      </c>
    </row>
    <row r="7328" spans="12:32">
      <c r="L7328" s="165">
        <v>7.21089</v>
      </c>
      <c r="M7328">
        <f t="shared" si="233"/>
        <v>6.0994119466036391E-3</v>
      </c>
      <c r="AE7328" s="165">
        <v>29.583300000000001</v>
      </c>
      <c r="AF7328">
        <f t="shared" si="232"/>
        <v>6.8048084665886348E-3</v>
      </c>
    </row>
    <row r="7329" spans="12:32">
      <c r="L7329" s="165">
        <v>45.664400000000001</v>
      </c>
      <c r="M7329">
        <f t="shared" si="233"/>
        <v>6.7230311910789339E-3</v>
      </c>
      <c r="AE7329" s="165">
        <v>29.593800000000002</v>
      </c>
      <c r="AF7329">
        <f t="shared" si="232"/>
        <v>6.8049232662531879E-3</v>
      </c>
    </row>
    <row r="7330" spans="12:32">
      <c r="L7330" s="165">
        <v>7.4063600000000003</v>
      </c>
      <c r="M7330">
        <f t="shared" si="233"/>
        <v>6.1091321323142513E-3</v>
      </c>
      <c r="AE7330" s="166">
        <v>29.597300000000001</v>
      </c>
      <c r="AF7330">
        <f t="shared" si="232"/>
        <v>6.8049614843022138E-3</v>
      </c>
    </row>
    <row r="7331" spans="12:32">
      <c r="L7331" s="165">
        <v>24.490200000000002</v>
      </c>
      <c r="M7331">
        <f t="shared" si="233"/>
        <v>6.7236536315940024E-3</v>
      </c>
      <c r="AE7331" s="165">
        <v>29.6022</v>
      </c>
      <c r="AF7331">
        <f t="shared" si="232"/>
        <v>6.8050149488247105E-3</v>
      </c>
    </row>
    <row r="7332" spans="12:32">
      <c r="L7332" s="165">
        <v>7.7219800000000003</v>
      </c>
      <c r="M7332">
        <f t="shared" si="233"/>
        <v>6.1247147589475271E-3</v>
      </c>
      <c r="AE7332" s="165">
        <v>29.605499999999999</v>
      </c>
      <c r="AF7332">
        <f t="shared" si="232"/>
        <v>6.8050509287555265E-3</v>
      </c>
    </row>
    <row r="7333" spans="12:32">
      <c r="L7333" s="165">
        <v>19.239100000000001</v>
      </c>
      <c r="M7333">
        <f t="shared" si="233"/>
        <v>6.5882642778661267E-3</v>
      </c>
      <c r="AE7333" s="165">
        <v>29.6068</v>
      </c>
      <c r="AF7333">
        <f t="shared" si="232"/>
        <v>6.8050650967475916E-3</v>
      </c>
    </row>
    <row r="7334" spans="12:32">
      <c r="L7334" s="165">
        <v>7.6524700000000001</v>
      </c>
      <c r="M7334">
        <f t="shared" si="233"/>
        <v>6.1212949063876214E-3</v>
      </c>
      <c r="AE7334" s="166">
        <v>29.607299999999999</v>
      </c>
      <c r="AF7334">
        <f t="shared" si="232"/>
        <v>6.8050705450843213E-3</v>
      </c>
    </row>
    <row r="7335" spans="12:32">
      <c r="L7335" s="165">
        <v>35.481099999999998</v>
      </c>
      <c r="M7335">
        <f t="shared" si="233"/>
        <v>6.8346795867139064E-3</v>
      </c>
      <c r="AE7335" s="165">
        <v>29.6081</v>
      </c>
      <c r="AF7335">
        <f t="shared" si="232"/>
        <v>6.8050792613934975E-3</v>
      </c>
    </row>
    <row r="7336" spans="12:32">
      <c r="L7336" s="165">
        <v>6.9385199999999996</v>
      </c>
      <c r="M7336">
        <f t="shared" si="233"/>
        <v>6.085779707697898E-3</v>
      </c>
      <c r="AE7336" s="165">
        <v>29.622199999999999</v>
      </c>
      <c r="AF7336">
        <f t="shared" si="232"/>
        <v>6.8052326783503269E-3</v>
      </c>
    </row>
    <row r="7337" spans="12:32">
      <c r="L7337" s="165">
        <v>18.9756</v>
      </c>
      <c r="M7337">
        <f t="shared" si="233"/>
        <v>6.580139331309816E-3</v>
      </c>
      <c r="AE7337" s="165">
        <v>29.623999999999999</v>
      </c>
      <c r="AF7337">
        <f t="shared" si="232"/>
        <v>6.8052522351587418E-3</v>
      </c>
    </row>
    <row r="7338" spans="12:32">
      <c r="L7338" s="165">
        <v>17.832899999999999</v>
      </c>
      <c r="M7338">
        <f t="shared" si="233"/>
        <v>6.5434770034683148E-3</v>
      </c>
      <c r="AE7338" s="165">
        <v>29.6355</v>
      </c>
      <c r="AF7338">
        <f t="shared" si="232"/>
        <v>6.8053770300010967E-3</v>
      </c>
    </row>
    <row r="7339" spans="12:32">
      <c r="L7339" s="165">
        <v>36.395800000000001</v>
      </c>
      <c r="M7339">
        <f t="shared" si="233"/>
        <v>6.8330722340771014E-3</v>
      </c>
      <c r="AE7339" s="166">
        <v>29.643799999999999</v>
      </c>
      <c r="AF7339">
        <f t="shared" si="232"/>
        <v>6.8054669366057561E-3</v>
      </c>
    </row>
    <row r="7340" spans="12:32">
      <c r="L7340" s="165">
        <v>16.683800000000002</v>
      </c>
      <c r="M7340">
        <f t="shared" si="233"/>
        <v>6.5043009646830489E-3</v>
      </c>
      <c r="AE7340" s="165">
        <v>29.645299999999999</v>
      </c>
      <c r="AF7340">
        <f t="shared" si="232"/>
        <v>6.8054831702320587E-3</v>
      </c>
    </row>
    <row r="7341" spans="12:32">
      <c r="L7341" s="165">
        <v>27.538</v>
      </c>
      <c r="M7341">
        <f t="shared" si="233"/>
        <v>6.778299384250651E-3</v>
      </c>
      <c r="AE7341" s="165">
        <v>29.647500000000001</v>
      </c>
      <c r="AF7341">
        <f t="shared" si="232"/>
        <v>6.8055069714906286E-3</v>
      </c>
    </row>
    <row r="7342" spans="12:32">
      <c r="L7342" s="165">
        <v>27.9344</v>
      </c>
      <c r="M7342">
        <f t="shared" si="233"/>
        <v>6.7840797730723277E-3</v>
      </c>
      <c r="AE7342" s="165">
        <v>29.648499999999999</v>
      </c>
      <c r="AF7342">
        <f t="shared" si="232"/>
        <v>6.8055177870759457E-3</v>
      </c>
    </row>
    <row r="7343" spans="12:32">
      <c r="L7343" s="165">
        <v>17.982600000000001</v>
      </c>
      <c r="M7343">
        <f t="shared" si="233"/>
        <v>6.5484111787235417E-3</v>
      </c>
      <c r="AE7343" s="165">
        <v>29.6572</v>
      </c>
      <c r="AF7343">
        <f t="shared" si="232"/>
        <v>6.8056117991053015E-3</v>
      </c>
    </row>
    <row r="7344" spans="12:32">
      <c r="L7344" s="165">
        <v>13.3468</v>
      </c>
      <c r="M7344">
        <f t="shared" si="233"/>
        <v>6.3778301973060631E-3</v>
      </c>
      <c r="AE7344" s="165">
        <v>29.680599999999998</v>
      </c>
      <c r="AF7344">
        <f t="shared" si="232"/>
        <v>6.8058639152288256E-3</v>
      </c>
    </row>
    <row r="7345" spans="12:32">
      <c r="L7345" s="165">
        <v>21.325900000000001</v>
      </c>
      <c r="M7345">
        <f t="shared" si="233"/>
        <v>6.6481784137497456E-3</v>
      </c>
      <c r="AE7345" s="165">
        <v>29.688500000000001</v>
      </c>
      <c r="AF7345">
        <f t="shared" si="232"/>
        <v>6.8059487864809169E-3</v>
      </c>
    </row>
    <row r="7346" spans="12:32">
      <c r="L7346" s="165">
        <v>31.997299999999999</v>
      </c>
      <c r="M7346">
        <f t="shared" si="233"/>
        <v>6.8254380762082373E-3</v>
      </c>
      <c r="AE7346" s="165">
        <v>29.712800000000001</v>
      </c>
      <c r="AF7346">
        <f t="shared" si="232"/>
        <v>6.8062090712051456E-3</v>
      </c>
    </row>
    <row r="7347" spans="12:32">
      <c r="L7347" s="165">
        <v>22.473400000000002</v>
      </c>
      <c r="M7347">
        <f t="shared" si="233"/>
        <v>6.6777179532519684E-3</v>
      </c>
      <c r="AE7347" s="165">
        <v>29.7333</v>
      </c>
      <c r="AF7347">
        <f t="shared" si="232"/>
        <v>6.8064277433073873E-3</v>
      </c>
    </row>
    <row r="7348" spans="12:32">
      <c r="L7348" s="165">
        <v>27.877099999999999</v>
      </c>
      <c r="M7348">
        <f t="shared" si="233"/>
        <v>6.7832632508819501E-3</v>
      </c>
      <c r="AE7348" s="166">
        <v>29.733499999999999</v>
      </c>
      <c r="AF7348">
        <f t="shared" si="232"/>
        <v>6.806429872592854E-3</v>
      </c>
    </row>
    <row r="7349" spans="12:32">
      <c r="L7349" s="165">
        <v>18.785799999999998</v>
      </c>
      <c r="M7349">
        <f t="shared" si="233"/>
        <v>6.5742101006368977E-3</v>
      </c>
      <c r="AE7349" s="165">
        <v>29.7498</v>
      </c>
      <c r="AF7349">
        <f t="shared" si="232"/>
        <v>6.8066031429331111E-3</v>
      </c>
    </row>
    <row r="7350" spans="12:32">
      <c r="L7350" s="165">
        <v>21.826499999999999</v>
      </c>
      <c r="M7350">
        <f t="shared" si="233"/>
        <v>6.6613656001865574E-3</v>
      </c>
      <c r="AE7350" s="165">
        <v>29.7561</v>
      </c>
      <c r="AF7350">
        <f t="shared" si="232"/>
        <v>6.8066699714026645E-3</v>
      </c>
    </row>
    <row r="7351" spans="12:32">
      <c r="L7351" s="165">
        <v>36.988599999999998</v>
      </c>
      <c r="M7351">
        <f t="shared" si="233"/>
        <v>6.8311347667509457E-3</v>
      </c>
      <c r="AE7351" s="166">
        <v>29.7605</v>
      </c>
      <c r="AF7351">
        <f t="shared" si="232"/>
        <v>6.806716598612734E-3</v>
      </c>
    </row>
    <row r="7352" spans="12:32">
      <c r="L7352" s="165">
        <v>34.229700000000001</v>
      </c>
      <c r="M7352">
        <f t="shared" si="233"/>
        <v>6.834159931538142E-3</v>
      </c>
      <c r="AE7352" s="165">
        <v>29.770299999999999</v>
      </c>
      <c r="AF7352">
        <f t="shared" si="232"/>
        <v>6.8068203122572382E-3</v>
      </c>
    </row>
    <row r="7353" spans="12:32">
      <c r="L7353" s="165">
        <v>20.214500000000001</v>
      </c>
      <c r="M7353">
        <f t="shared" si="233"/>
        <v>6.6172541925508567E-3</v>
      </c>
      <c r="AE7353" s="165">
        <v>29.784099999999999</v>
      </c>
      <c r="AF7353">
        <f t="shared" si="232"/>
        <v>6.8069660353291721E-3</v>
      </c>
    </row>
    <row r="7354" spans="12:32">
      <c r="L7354" s="165">
        <v>13.0862</v>
      </c>
      <c r="M7354">
        <f t="shared" si="233"/>
        <v>6.3671815826167027E-3</v>
      </c>
      <c r="AE7354" s="165">
        <v>29.789200000000001</v>
      </c>
      <c r="AF7354">
        <f t="shared" si="232"/>
        <v>6.807019794003809E-3</v>
      </c>
    </row>
    <row r="7355" spans="12:32">
      <c r="L7355" s="165">
        <v>14.1035</v>
      </c>
      <c r="M7355">
        <f t="shared" si="233"/>
        <v>6.4081274500716592E-3</v>
      </c>
      <c r="AE7355" s="166">
        <v>29.793700000000001</v>
      </c>
      <c r="AF7355">
        <f t="shared" si="232"/>
        <v>6.8070671853239628E-3</v>
      </c>
    </row>
    <row r="7356" spans="12:32">
      <c r="L7356" s="165">
        <v>10.475099999999999</v>
      </c>
      <c r="M7356">
        <f t="shared" si="233"/>
        <v>6.2545769942216334E-3</v>
      </c>
      <c r="AE7356" s="165">
        <v>29.796800000000001</v>
      </c>
      <c r="AF7356">
        <f t="shared" si="232"/>
        <v>6.8070998093330629E-3</v>
      </c>
    </row>
    <row r="7357" spans="12:32">
      <c r="L7357" s="165">
        <v>8.34924</v>
      </c>
      <c r="M7357">
        <f t="shared" si="233"/>
        <v>6.1552673116404581E-3</v>
      </c>
      <c r="AE7357" s="178">
        <v>29.804099999999998</v>
      </c>
      <c r="AF7357">
        <f t="shared" si="232"/>
        <v>6.8071765583843343E-3</v>
      </c>
    </row>
    <row r="7358" spans="12:32">
      <c r="L7358" s="165">
        <v>27.532299999999999</v>
      </c>
      <c r="M7358">
        <f t="shared" si="233"/>
        <v>6.7782140215830525E-3</v>
      </c>
      <c r="AE7358" s="165">
        <v>29.812999999999999</v>
      </c>
      <c r="AF7358">
        <f t="shared" si="232"/>
        <v>6.8072699862749501E-3</v>
      </c>
    </row>
    <row r="7359" spans="12:32">
      <c r="L7359" s="165">
        <v>8.6285100000000003</v>
      </c>
      <c r="M7359">
        <f t="shared" si="233"/>
        <v>6.1686897699496776E-3</v>
      </c>
      <c r="AE7359" s="165">
        <v>29.8157</v>
      </c>
      <c r="AF7359">
        <f t="shared" si="232"/>
        <v>6.8072982985311553E-3</v>
      </c>
    </row>
    <row r="7360" spans="12:32">
      <c r="L7360" s="165">
        <v>13.5938</v>
      </c>
      <c r="M7360">
        <f t="shared" si="233"/>
        <v>6.3878219891005368E-3</v>
      </c>
      <c r="AE7360" s="165">
        <v>29.816700000000001</v>
      </c>
      <c r="AF7360">
        <f t="shared" si="232"/>
        <v>6.8073087808853986E-3</v>
      </c>
    </row>
    <row r="7361" spans="12:32">
      <c r="L7361" s="165">
        <v>18.832599999999999</v>
      </c>
      <c r="M7361">
        <f t="shared" si="233"/>
        <v>6.5756780647477598E-3</v>
      </c>
      <c r="AE7361" s="165">
        <v>29.8248</v>
      </c>
      <c r="AF7361">
        <f t="shared" si="232"/>
        <v>6.8073936149093076E-3</v>
      </c>
    </row>
    <row r="7362" spans="12:32">
      <c r="L7362" s="165">
        <v>23.3566</v>
      </c>
      <c r="M7362">
        <f t="shared" si="233"/>
        <v>6.6987796392902373E-3</v>
      </c>
      <c r="AE7362" s="178">
        <v>29.83</v>
      </c>
      <c r="AF7362">
        <f t="shared" si="232"/>
        <v>6.8074480077200033E-3</v>
      </c>
    </row>
    <row r="7363" spans="12:32">
      <c r="L7363" s="165">
        <v>11.7324</v>
      </c>
      <c r="M7363">
        <f t="shared" si="233"/>
        <v>6.3101238132822722E-3</v>
      </c>
      <c r="AE7363" s="165">
        <v>29.8383</v>
      </c>
      <c r="AF7363">
        <f t="shared" si="232"/>
        <v>6.8075347159680527E-3</v>
      </c>
    </row>
    <row r="7364" spans="12:32">
      <c r="L7364" s="165">
        <v>15.7851</v>
      </c>
      <c r="M7364">
        <f t="shared" si="233"/>
        <v>6.4720769976227555E-3</v>
      </c>
      <c r="AE7364" s="165">
        <v>29.842500000000001</v>
      </c>
      <c r="AF7364">
        <f t="shared" si="232"/>
        <v>6.80757854039994E-3</v>
      </c>
    </row>
    <row r="7365" spans="12:32">
      <c r="L7365" s="165">
        <v>20.475999999999999</v>
      </c>
      <c r="M7365">
        <f t="shared" si="233"/>
        <v>6.6247334279129636E-3</v>
      </c>
      <c r="AE7365" s="165">
        <v>29.851900000000001</v>
      </c>
      <c r="AF7365">
        <f t="shared" ref="AF7365:AF7428" si="234">NORMDIST(AE7365,$N$9,$O$9,FALSE)</f>
        <v>6.8076764969500665E-3</v>
      </c>
    </row>
    <row r="7366" spans="12:32">
      <c r="L7366" s="165">
        <v>16.2072</v>
      </c>
      <c r="M7366">
        <f t="shared" si="233"/>
        <v>6.4873835008529626E-3</v>
      </c>
      <c r="AE7366" s="165">
        <v>29.863099999999999</v>
      </c>
      <c r="AF7366">
        <f t="shared" si="234"/>
        <v>6.8077929824621915E-3</v>
      </c>
    </row>
    <row r="7367" spans="12:32">
      <c r="L7367" s="165">
        <v>39.353900000000003</v>
      </c>
      <c r="M7367">
        <f t="shared" si="233"/>
        <v>6.8164066160725807E-3</v>
      </c>
      <c r="AE7367" s="165">
        <v>29.864599999999999</v>
      </c>
      <c r="AF7367">
        <f t="shared" si="234"/>
        <v>6.8078085643186112E-3</v>
      </c>
    </row>
    <row r="7368" spans="12:32">
      <c r="L7368" s="165">
        <v>15.1942</v>
      </c>
      <c r="M7368">
        <f t="shared" si="233"/>
        <v>6.4501433332863779E-3</v>
      </c>
      <c r="AE7368" s="165">
        <v>29.865600000000001</v>
      </c>
      <c r="AF7368">
        <f t="shared" si="234"/>
        <v>6.8078189497449105E-3</v>
      </c>
    </row>
    <row r="7369" spans="12:32">
      <c r="L7369" s="165">
        <v>40.184399999999997</v>
      </c>
      <c r="M7369">
        <f t="shared" ref="M7369:M7432" si="235">NORMDIST(L7369,$N$9,$O$9,FALSE)</f>
        <v>6.8085902427718146E-3</v>
      </c>
      <c r="AE7369" s="165">
        <v>29.868200000000002</v>
      </c>
      <c r="AF7369">
        <f t="shared" si="234"/>
        <v>6.8078459425756572E-3</v>
      </c>
    </row>
    <row r="7370" spans="12:32">
      <c r="L7370" s="165">
        <v>24.848299999999998</v>
      </c>
      <c r="M7370">
        <f t="shared" si="235"/>
        <v>6.7310027084982347E-3</v>
      </c>
      <c r="AE7370" s="165">
        <v>29.870999999999999</v>
      </c>
      <c r="AF7370">
        <f t="shared" si="234"/>
        <v>6.807874996790913E-3</v>
      </c>
    </row>
    <row r="7371" spans="12:32">
      <c r="L7371" s="165">
        <v>18.5579</v>
      </c>
      <c r="M7371">
        <f t="shared" si="235"/>
        <v>6.5670059628351882E-3</v>
      </c>
      <c r="AE7371" s="166">
        <v>29.874600000000001</v>
      </c>
      <c r="AF7371">
        <f t="shared" si="234"/>
        <v>6.8079123293727463E-3</v>
      </c>
    </row>
    <row r="7372" spans="12:32">
      <c r="L7372" s="165">
        <v>31.942499999999999</v>
      </c>
      <c r="M7372">
        <f t="shared" si="235"/>
        <v>6.825098568917715E-3</v>
      </c>
      <c r="AE7372" s="165">
        <v>29.876100000000001</v>
      </c>
      <c r="AF7372">
        <f t="shared" si="234"/>
        <v>6.8079278770322256E-3</v>
      </c>
    </row>
    <row r="7373" spans="12:32">
      <c r="L7373" s="165">
        <v>26.179600000000001</v>
      </c>
      <c r="M7373">
        <f t="shared" si="235"/>
        <v>6.7561642802077696E-3</v>
      </c>
      <c r="AE7373" s="165">
        <v>29.8766</v>
      </c>
      <c r="AF7373">
        <f t="shared" si="234"/>
        <v>6.8079330585941429E-3</v>
      </c>
    </row>
    <row r="7374" spans="12:32">
      <c r="L7374" s="165">
        <v>6.8222399999999999</v>
      </c>
      <c r="M7374">
        <f t="shared" si="235"/>
        <v>6.0799288017555631E-3</v>
      </c>
      <c r="AE7374" s="165">
        <v>29.876999999999999</v>
      </c>
      <c r="AF7374">
        <f t="shared" si="234"/>
        <v>6.8079372034868272E-3</v>
      </c>
    </row>
    <row r="7375" spans="12:32">
      <c r="L7375" s="165">
        <v>7.3762499999999998</v>
      </c>
      <c r="M7375">
        <f t="shared" si="235"/>
        <v>6.1076382990893447E-3</v>
      </c>
      <c r="AE7375" s="178">
        <v>29.9071</v>
      </c>
      <c r="AF7375">
        <f t="shared" si="234"/>
        <v>6.8082481966035844E-3</v>
      </c>
    </row>
    <row r="7376" spans="12:32">
      <c r="L7376" s="165">
        <v>21.573599999999999</v>
      </c>
      <c r="M7376">
        <f t="shared" si="235"/>
        <v>6.65476143028186E-3</v>
      </c>
      <c r="AE7376" s="165">
        <v>29.911200000000001</v>
      </c>
      <c r="AF7376">
        <f t="shared" si="234"/>
        <v>6.8082904187856232E-3</v>
      </c>
    </row>
    <row r="7377" spans="12:32">
      <c r="L7377" s="165">
        <v>18.439399999999999</v>
      </c>
      <c r="M7377">
        <f t="shared" si="235"/>
        <v>6.5632236454251395E-3</v>
      </c>
      <c r="AE7377" s="165">
        <v>29.9162</v>
      </c>
      <c r="AF7377">
        <f t="shared" si="234"/>
        <v>6.8083418641425629E-3</v>
      </c>
    </row>
    <row r="7378" spans="12:32">
      <c r="L7378" s="165">
        <v>22.882899999999999</v>
      </c>
      <c r="M7378">
        <f t="shared" si="235"/>
        <v>6.6876654461978857E-3</v>
      </c>
      <c r="AE7378" s="165">
        <v>29.918199999999999</v>
      </c>
      <c r="AF7378">
        <f t="shared" si="234"/>
        <v>6.8083624284054232E-3</v>
      </c>
    </row>
    <row r="7379" spans="12:32">
      <c r="L7379" s="165">
        <v>13.8049</v>
      </c>
      <c r="M7379">
        <f t="shared" si="235"/>
        <v>6.3962831583540877E-3</v>
      </c>
      <c r="AE7379" s="165">
        <v>29.930599999999998</v>
      </c>
      <c r="AF7379">
        <f t="shared" si="234"/>
        <v>6.8084897498015481E-3</v>
      </c>
    </row>
    <row r="7380" spans="12:32">
      <c r="L7380" s="165">
        <v>31.978200000000001</v>
      </c>
      <c r="M7380">
        <f t="shared" si="235"/>
        <v>6.8253204253899023E-3</v>
      </c>
      <c r="AE7380" s="165">
        <v>29.944099999999999</v>
      </c>
      <c r="AF7380">
        <f t="shared" si="234"/>
        <v>6.8086280191619148E-3</v>
      </c>
    </row>
    <row r="7381" spans="12:32">
      <c r="L7381" s="165">
        <v>26.225100000000001</v>
      </c>
      <c r="M7381">
        <f t="shared" si="235"/>
        <v>6.7569637686689102E-3</v>
      </c>
      <c r="AE7381" s="165">
        <v>29.9465</v>
      </c>
      <c r="AF7381">
        <f t="shared" si="234"/>
        <v>6.8086525625445206E-3</v>
      </c>
    </row>
    <row r="7382" spans="12:32">
      <c r="L7382" s="165">
        <v>17.391500000000001</v>
      </c>
      <c r="M7382">
        <f t="shared" si="235"/>
        <v>6.528699906957613E-3</v>
      </c>
      <c r="AE7382" s="165">
        <v>29.949300000000001</v>
      </c>
      <c r="AF7382">
        <f t="shared" si="234"/>
        <v>6.8086811820537215E-3</v>
      </c>
    </row>
    <row r="7383" spans="12:32">
      <c r="L7383" s="165">
        <v>21.801300000000001</v>
      </c>
      <c r="M7383">
        <f t="shared" si="235"/>
        <v>6.6607128486393724E-3</v>
      </c>
      <c r="AE7383" s="165">
        <v>29.9558</v>
      </c>
      <c r="AF7383">
        <f t="shared" si="234"/>
        <v>6.808747560258975E-3</v>
      </c>
    </row>
    <row r="7384" spans="12:32">
      <c r="L7384" s="165">
        <v>287.11599999999999</v>
      </c>
      <c r="M7384">
        <f t="shared" si="235"/>
        <v>6.1015690556135494E-7</v>
      </c>
      <c r="AE7384" s="166">
        <v>29.977699999999999</v>
      </c>
      <c r="AF7384">
        <f t="shared" si="234"/>
        <v>6.8089705869974759E-3</v>
      </c>
    </row>
    <row r="7385" spans="12:32">
      <c r="L7385" s="165">
        <v>19.106400000000001</v>
      </c>
      <c r="M7385">
        <f t="shared" si="235"/>
        <v>6.5841880305546451E-3</v>
      </c>
      <c r="AE7385" s="165">
        <v>29.9877</v>
      </c>
      <c r="AF7385">
        <f t="shared" si="234"/>
        <v>6.809072109343217E-3</v>
      </c>
    </row>
    <row r="7386" spans="12:32">
      <c r="L7386" s="165">
        <v>12.332000000000001</v>
      </c>
      <c r="M7386">
        <f t="shared" si="235"/>
        <v>6.3357519046792722E-3</v>
      </c>
      <c r="AE7386" s="165">
        <v>29.988</v>
      </c>
      <c r="AF7386">
        <f t="shared" si="234"/>
        <v>6.8090751519491333E-3</v>
      </c>
    </row>
    <row r="7387" spans="12:32">
      <c r="L7387" s="165">
        <v>15.7759</v>
      </c>
      <c r="M7387">
        <f t="shared" si="235"/>
        <v>6.4717400141133617E-3</v>
      </c>
      <c r="AE7387" s="165">
        <v>30.010200000000001</v>
      </c>
      <c r="AF7387">
        <f t="shared" si="234"/>
        <v>6.8092998093920764E-3</v>
      </c>
    </row>
    <row r="7388" spans="12:32">
      <c r="L7388" s="165">
        <v>17.645299999999999</v>
      </c>
      <c r="M7388">
        <f t="shared" si="235"/>
        <v>6.5372381676365313E-3</v>
      </c>
      <c r="AE7388" s="165">
        <v>30.021799999999999</v>
      </c>
      <c r="AF7388">
        <f t="shared" si="234"/>
        <v>6.8094168090883722E-3</v>
      </c>
    </row>
    <row r="7389" spans="12:32">
      <c r="L7389" s="165">
        <v>14.082700000000001</v>
      </c>
      <c r="M7389">
        <f t="shared" si="235"/>
        <v>6.4073071188740418E-3</v>
      </c>
      <c r="AE7389" s="165">
        <v>30.023499999999999</v>
      </c>
      <c r="AF7389">
        <f t="shared" si="234"/>
        <v>6.8094339331690795E-3</v>
      </c>
    </row>
    <row r="7390" spans="12:32">
      <c r="L7390" s="165">
        <v>17.067900000000002</v>
      </c>
      <c r="M7390">
        <f t="shared" si="235"/>
        <v>6.5176509011200187E-3</v>
      </c>
      <c r="AE7390" s="165">
        <v>30.032399999999999</v>
      </c>
      <c r="AF7390">
        <f t="shared" si="234"/>
        <v>6.8095234891906095E-3</v>
      </c>
    </row>
    <row r="7391" spans="12:32">
      <c r="L7391" s="165">
        <v>16.512</v>
      </c>
      <c r="M7391">
        <f t="shared" si="235"/>
        <v>6.4982475866155864E-3</v>
      </c>
      <c r="AE7391" s="165">
        <v>30.0412</v>
      </c>
      <c r="AF7391">
        <f t="shared" si="234"/>
        <v>6.8096118844592299E-3</v>
      </c>
    </row>
    <row r="7392" spans="12:32">
      <c r="L7392" s="165">
        <v>31.861499999999999</v>
      </c>
      <c r="M7392">
        <f t="shared" si="235"/>
        <v>6.8245857562085482E-3</v>
      </c>
      <c r="AE7392" s="178">
        <v>30.046399999999998</v>
      </c>
      <c r="AF7392">
        <f t="shared" si="234"/>
        <v>6.8096640458109453E-3</v>
      </c>
    </row>
    <row r="7393" spans="12:32">
      <c r="L7393" s="165">
        <v>14.046799999999999</v>
      </c>
      <c r="M7393">
        <f t="shared" si="235"/>
        <v>6.4058895921475598E-3</v>
      </c>
      <c r="AE7393" s="165">
        <v>30.047599999999999</v>
      </c>
      <c r="AF7393">
        <f t="shared" si="234"/>
        <v>6.8096760754273828E-3</v>
      </c>
    </row>
    <row r="7394" spans="12:32">
      <c r="L7394" s="165">
        <v>18.856300000000001</v>
      </c>
      <c r="M7394">
        <f t="shared" si="235"/>
        <v>6.5764199692185422E-3</v>
      </c>
      <c r="AE7394" s="165">
        <v>30.049499999999998</v>
      </c>
      <c r="AF7394">
        <f t="shared" si="234"/>
        <v>6.8096951164771137E-3</v>
      </c>
    </row>
    <row r="7395" spans="12:32">
      <c r="L7395" s="165">
        <v>16.878900000000002</v>
      </c>
      <c r="M7395">
        <f t="shared" si="235"/>
        <v>6.5111137548488889E-3</v>
      </c>
      <c r="AE7395" s="178">
        <v>30.052499999999998</v>
      </c>
      <c r="AF7395">
        <f t="shared" si="234"/>
        <v>6.8097251667097406E-3</v>
      </c>
    </row>
    <row r="7396" spans="12:32">
      <c r="L7396" s="165">
        <v>28.682500000000001</v>
      </c>
      <c r="M7396">
        <f t="shared" si="235"/>
        <v>6.7941483784469134E-3</v>
      </c>
      <c r="AE7396" s="178">
        <v>30.060600000000001</v>
      </c>
      <c r="AF7396">
        <f t="shared" si="234"/>
        <v>6.809806213143337E-3</v>
      </c>
    </row>
    <row r="7397" spans="12:32">
      <c r="L7397" s="165">
        <v>20.781300000000002</v>
      </c>
      <c r="M7397">
        <f t="shared" si="235"/>
        <v>6.6333076345154451E-3</v>
      </c>
      <c r="AE7397" s="165">
        <v>30.067900000000002</v>
      </c>
      <c r="AF7397">
        <f t="shared" si="234"/>
        <v>6.8098791434625097E-3</v>
      </c>
    </row>
    <row r="7398" spans="12:32">
      <c r="L7398" s="165">
        <v>16.1737</v>
      </c>
      <c r="M7398">
        <f t="shared" si="235"/>
        <v>6.4861797697289506E-3</v>
      </c>
      <c r="AE7398" s="178">
        <v>30.071200000000001</v>
      </c>
      <c r="AF7398">
        <f t="shared" si="234"/>
        <v>6.8099120772594293E-3</v>
      </c>
    </row>
    <row r="7399" spans="12:32">
      <c r="L7399" s="165">
        <v>23.3889</v>
      </c>
      <c r="M7399">
        <f t="shared" si="235"/>
        <v>6.6995220811913239E-3</v>
      </c>
      <c r="AE7399" s="166">
        <v>30.073399999999999</v>
      </c>
      <c r="AF7399">
        <f t="shared" si="234"/>
        <v>6.8099340211194518E-3</v>
      </c>
    </row>
    <row r="7400" spans="12:32">
      <c r="L7400" s="165">
        <v>146.874</v>
      </c>
      <c r="M7400">
        <f t="shared" si="235"/>
        <v>1.0911833839801106E-3</v>
      </c>
      <c r="AE7400" s="165">
        <v>30.096</v>
      </c>
      <c r="AF7400">
        <f t="shared" si="234"/>
        <v>6.8101588883251714E-3</v>
      </c>
    </row>
    <row r="7401" spans="12:32">
      <c r="L7401" s="165">
        <v>21.914999999999999</v>
      </c>
      <c r="M7401">
        <f t="shared" si="235"/>
        <v>6.663648667637666E-3</v>
      </c>
      <c r="AE7401" s="165">
        <v>30.0992</v>
      </c>
      <c r="AF7401">
        <f t="shared" si="234"/>
        <v>6.8101906460137562E-3</v>
      </c>
    </row>
    <row r="7402" spans="12:32">
      <c r="L7402" s="165">
        <v>33.412799999999997</v>
      </c>
      <c r="M7402">
        <f t="shared" si="235"/>
        <v>6.8321263871855024E-3</v>
      </c>
      <c r="AE7402" s="165">
        <v>30.1158</v>
      </c>
      <c r="AF7402">
        <f t="shared" si="234"/>
        <v>6.8103550628877902E-3</v>
      </c>
    </row>
    <row r="7403" spans="12:32">
      <c r="L7403" s="165">
        <v>13.3057</v>
      </c>
      <c r="M7403">
        <f t="shared" si="235"/>
        <v>6.3761580325177591E-3</v>
      </c>
      <c r="AE7403" s="165">
        <v>30.1159</v>
      </c>
      <c r="AF7403">
        <f t="shared" si="234"/>
        <v>6.8103560516937674E-3</v>
      </c>
    </row>
    <row r="7404" spans="12:32">
      <c r="L7404" s="165"/>
      <c r="M7404">
        <f t="shared" si="235"/>
        <v>5.7065367181851909E-3</v>
      </c>
      <c r="AE7404" s="165">
        <v>30.1206</v>
      </c>
      <c r="AF7404">
        <f t="shared" si="234"/>
        <v>6.8104025031879793E-3</v>
      </c>
    </row>
    <row r="7405" spans="12:32">
      <c r="L7405" s="165">
        <v>10.4002</v>
      </c>
      <c r="M7405">
        <f t="shared" si="235"/>
        <v>6.2511918853105286E-3</v>
      </c>
      <c r="AE7405" s="165">
        <v>30.1342</v>
      </c>
      <c r="AF7405">
        <f t="shared" si="234"/>
        <v>6.810536669047503E-3</v>
      </c>
    </row>
    <row r="7406" spans="12:32">
      <c r="L7406" s="165"/>
      <c r="M7406">
        <f t="shared" si="235"/>
        <v>5.7065367181851909E-3</v>
      </c>
      <c r="AE7406" s="165">
        <v>30.135000000000002</v>
      </c>
      <c r="AF7406">
        <f t="shared" si="234"/>
        <v>6.810544549724757E-3</v>
      </c>
    </row>
    <row r="7407" spans="12:32">
      <c r="L7407" s="165">
        <v>21.360499999999998</v>
      </c>
      <c r="M7407">
        <f t="shared" si="235"/>
        <v>6.6491047666618541E-3</v>
      </c>
      <c r="AE7407" s="165">
        <v>30.148599999999998</v>
      </c>
      <c r="AF7407">
        <f t="shared" si="234"/>
        <v>6.810678326883925E-3</v>
      </c>
    </row>
    <row r="7408" spans="12:32">
      <c r="L7408" s="165">
        <v>19.354199999999999</v>
      </c>
      <c r="M7408">
        <f t="shared" si="235"/>
        <v>6.5917743438700261E-3</v>
      </c>
      <c r="AE7408" s="165">
        <v>30.160699999999999</v>
      </c>
      <c r="AF7408">
        <f t="shared" si="234"/>
        <v>6.8107970405868763E-3</v>
      </c>
    </row>
    <row r="7409" spans="12:32">
      <c r="L7409" s="165">
        <v>18.6267</v>
      </c>
      <c r="M7409">
        <f t="shared" si="235"/>
        <v>6.5691905176794635E-3</v>
      </c>
      <c r="AE7409" s="165">
        <v>30.184100000000001</v>
      </c>
      <c r="AF7409">
        <f t="shared" si="234"/>
        <v>6.8110257946653102E-3</v>
      </c>
    </row>
    <row r="7410" spans="12:32">
      <c r="L7410" s="165">
        <v>16.622199999999999</v>
      </c>
      <c r="M7410">
        <f t="shared" si="235"/>
        <v>6.5021363164638095E-3</v>
      </c>
      <c r="AE7410" s="165">
        <v>30.189699999999998</v>
      </c>
      <c r="AF7410">
        <f t="shared" si="234"/>
        <v>6.8110803780360432E-3</v>
      </c>
    </row>
    <row r="7411" spans="12:32">
      <c r="L7411" s="165">
        <v>7.6170400000000003</v>
      </c>
      <c r="M7411">
        <f t="shared" si="235"/>
        <v>6.1195491660851259E-3</v>
      </c>
      <c r="AE7411" s="165">
        <v>30.191600000000001</v>
      </c>
      <c r="AF7411">
        <f t="shared" si="234"/>
        <v>6.8110988832490718E-3</v>
      </c>
    </row>
    <row r="7412" spans="12:32">
      <c r="L7412" s="165">
        <v>22.4895</v>
      </c>
      <c r="M7412">
        <f t="shared" si="235"/>
        <v>6.6781149792716861E-3</v>
      </c>
      <c r="AE7412" s="165">
        <v>30.2</v>
      </c>
      <c r="AF7412">
        <f t="shared" si="234"/>
        <v>6.8111806098859959E-3</v>
      </c>
    </row>
    <row r="7413" spans="12:32">
      <c r="L7413" s="165">
        <v>16.4771</v>
      </c>
      <c r="M7413">
        <f t="shared" si="235"/>
        <v>6.4970116943115575E-3</v>
      </c>
      <c r="AE7413" s="165">
        <v>30.200500000000002</v>
      </c>
      <c r="AF7413">
        <f t="shared" si="234"/>
        <v>6.8111854701494168E-3</v>
      </c>
    </row>
    <row r="7414" spans="12:32">
      <c r="L7414" s="165">
        <v>54.480899999999998</v>
      </c>
      <c r="M7414">
        <f t="shared" si="235"/>
        <v>6.4668895767519769E-3</v>
      </c>
      <c r="AE7414" s="165">
        <v>30.202100000000002</v>
      </c>
      <c r="AF7414">
        <f t="shared" si="234"/>
        <v>6.8112010196569673E-3</v>
      </c>
    </row>
    <row r="7415" spans="12:32">
      <c r="L7415" s="165">
        <v>25.0124</v>
      </c>
      <c r="M7415">
        <f t="shared" si="235"/>
        <v>6.7342884270388953E-3</v>
      </c>
      <c r="AE7415" s="178">
        <v>30.203199999999999</v>
      </c>
      <c r="AF7415">
        <f t="shared" si="234"/>
        <v>6.8112117069951432E-3</v>
      </c>
    </row>
    <row r="7416" spans="12:32">
      <c r="L7416" s="165">
        <v>16.6371</v>
      </c>
      <c r="M7416">
        <f t="shared" si="235"/>
        <v>6.502660506313972E-3</v>
      </c>
      <c r="AE7416" s="165">
        <v>30.2057</v>
      </c>
      <c r="AF7416">
        <f t="shared" si="234"/>
        <v>6.8112359874658831E-3</v>
      </c>
    </row>
    <row r="7417" spans="12:32">
      <c r="L7417" s="165">
        <v>11.825200000000001</v>
      </c>
      <c r="M7417">
        <f t="shared" si="235"/>
        <v>6.3141270596903491E-3</v>
      </c>
      <c r="AE7417" s="165">
        <v>30.208300000000001</v>
      </c>
      <c r="AF7417">
        <f t="shared" si="234"/>
        <v>6.8112612259922725E-3</v>
      </c>
    </row>
    <row r="7418" spans="12:32">
      <c r="L7418" s="165">
        <v>25.287099999999999</v>
      </c>
      <c r="M7418">
        <f t="shared" si="235"/>
        <v>6.7396730143871719E-3</v>
      </c>
      <c r="AE7418" s="165">
        <v>30.2287</v>
      </c>
      <c r="AF7418">
        <f t="shared" si="234"/>
        <v>6.8114587855621659E-3</v>
      </c>
    </row>
    <row r="7419" spans="12:32">
      <c r="L7419" s="165">
        <v>19.817</v>
      </c>
      <c r="M7419">
        <f t="shared" si="235"/>
        <v>6.605647398916969E-3</v>
      </c>
      <c r="AE7419" s="166">
        <v>30.229299999999999</v>
      </c>
      <c r="AF7419">
        <f t="shared" si="234"/>
        <v>6.8114645836288758E-3</v>
      </c>
    </row>
    <row r="7420" spans="12:32">
      <c r="L7420" s="165">
        <v>25.533000000000001</v>
      </c>
      <c r="M7420">
        <f t="shared" si="235"/>
        <v>6.7443700129221906E-3</v>
      </c>
      <c r="AE7420" s="166">
        <v>30.229800000000001</v>
      </c>
      <c r="AF7420">
        <f t="shared" si="234"/>
        <v>6.8114694148050936E-3</v>
      </c>
    </row>
    <row r="7421" spans="12:32">
      <c r="L7421" s="165">
        <v>234.05699999999999</v>
      </c>
      <c r="M7421">
        <f t="shared" si="235"/>
        <v>2.0455510497624174E-5</v>
      </c>
      <c r="AE7421" s="166">
        <v>30.2409</v>
      </c>
      <c r="AF7421">
        <f t="shared" si="234"/>
        <v>6.8115765390822005E-3</v>
      </c>
    </row>
    <row r="7422" spans="12:32">
      <c r="L7422" s="165">
        <v>34.962499999999999</v>
      </c>
      <c r="M7422">
        <f t="shared" si="235"/>
        <v>6.8348454199791209E-3</v>
      </c>
      <c r="AE7422" s="166">
        <v>30.242999999999999</v>
      </c>
      <c r="AF7422">
        <f t="shared" si="234"/>
        <v>6.8115967783159443E-3</v>
      </c>
    </row>
    <row r="7423" spans="12:32">
      <c r="L7423" s="165">
        <v>14.206</v>
      </c>
      <c r="M7423">
        <f t="shared" si="235"/>
        <v>6.4121595886041174E-3</v>
      </c>
      <c r="AE7423" s="165">
        <v>30.258900000000001</v>
      </c>
      <c r="AF7423">
        <f t="shared" si="234"/>
        <v>6.8117497340674359E-3</v>
      </c>
    </row>
    <row r="7424" spans="12:32">
      <c r="L7424" s="165">
        <v>25.840599999999998</v>
      </c>
      <c r="M7424">
        <f t="shared" si="235"/>
        <v>6.7500815018709682E-3</v>
      </c>
      <c r="AE7424" s="166">
        <v>30.2713</v>
      </c>
      <c r="AF7424">
        <f t="shared" si="234"/>
        <v>6.8118686718787978E-3</v>
      </c>
    </row>
    <row r="7425" spans="12:32">
      <c r="L7425" s="165">
        <v>31.2944</v>
      </c>
      <c r="M7425">
        <f t="shared" si="235"/>
        <v>6.8206285991940343E-3</v>
      </c>
      <c r="AE7425" s="165">
        <v>30.279199999999999</v>
      </c>
      <c r="AF7425">
        <f t="shared" si="234"/>
        <v>6.811944287532192E-3</v>
      </c>
    </row>
    <row r="7426" spans="12:32">
      <c r="L7426" s="165">
        <v>16.057200000000002</v>
      </c>
      <c r="M7426">
        <f t="shared" si="235"/>
        <v>6.4819787747452604E-3</v>
      </c>
      <c r="AE7426" s="165">
        <v>30.2941</v>
      </c>
      <c r="AF7426">
        <f t="shared" si="234"/>
        <v>6.8120865670490225E-3</v>
      </c>
    </row>
    <row r="7427" spans="12:32">
      <c r="L7427" s="165">
        <v>17.976600000000001</v>
      </c>
      <c r="M7427">
        <f t="shared" si="235"/>
        <v>6.5482141732224773E-3</v>
      </c>
      <c r="AE7427" s="165">
        <v>30.2987</v>
      </c>
      <c r="AF7427">
        <f t="shared" si="234"/>
        <v>6.8121304031917383E-3</v>
      </c>
    </row>
    <row r="7428" spans="12:32">
      <c r="L7428" s="165">
        <v>33.903199999999998</v>
      </c>
      <c r="M7428">
        <f t="shared" si="235"/>
        <v>6.8335076644722992E-3</v>
      </c>
      <c r="AE7428" s="166">
        <v>30.311399999999999</v>
      </c>
      <c r="AF7428">
        <f t="shared" si="234"/>
        <v>6.8122512108695086E-3</v>
      </c>
    </row>
    <row r="7429" spans="12:32">
      <c r="L7429" s="165">
        <v>129.53899999999999</v>
      </c>
      <c r="M7429">
        <f t="shared" si="235"/>
        <v>1.8442605336060341E-3</v>
      </c>
      <c r="AE7429" s="165">
        <v>30.324400000000001</v>
      </c>
      <c r="AF7429">
        <f t="shared" ref="AF7429:AF7492" si="236">NORMDIST(AE7429,$N$9,$O$9,FALSE)</f>
        <v>6.8123745404623749E-3</v>
      </c>
    </row>
    <row r="7430" spans="12:32">
      <c r="L7430" s="165">
        <v>102.03100000000001</v>
      </c>
      <c r="M7430">
        <f t="shared" si="235"/>
        <v>3.5390058540947841E-3</v>
      </c>
      <c r="AE7430" s="165">
        <v>30.341699999999999</v>
      </c>
      <c r="AF7430">
        <f t="shared" si="236"/>
        <v>6.8125381430620855E-3</v>
      </c>
    </row>
    <row r="7431" spans="12:32">
      <c r="L7431" s="165">
        <v>120.396</v>
      </c>
      <c r="M7431">
        <f t="shared" si="235"/>
        <v>2.3475048057258504E-3</v>
      </c>
      <c r="AE7431" s="165">
        <v>30.346299999999999</v>
      </c>
      <c r="AF7431">
        <f t="shared" si="236"/>
        <v>6.8125815442711081E-3</v>
      </c>
    </row>
    <row r="7432" spans="12:32">
      <c r="L7432" s="165">
        <v>130.17099999999999</v>
      </c>
      <c r="M7432">
        <f t="shared" si="235"/>
        <v>1.8121136060475567E-3</v>
      </c>
      <c r="AE7432" s="165">
        <v>30.347100000000001</v>
      </c>
      <c r="AF7432">
        <f t="shared" si="236"/>
        <v>6.8125890880164726E-3</v>
      </c>
    </row>
    <row r="7433" spans="12:32">
      <c r="L7433" s="165">
        <v>42.764000000000003</v>
      </c>
      <c r="M7433">
        <f t="shared" ref="M7433:M7496" si="237">NORMDIST(L7433,$N$9,$O$9,FALSE)</f>
        <v>6.7756160621336254E-3</v>
      </c>
      <c r="AE7433" s="165">
        <v>30.347999999999999</v>
      </c>
      <c r="AF7433">
        <f t="shared" si="236"/>
        <v>6.8125975732102719E-3</v>
      </c>
    </row>
    <row r="7434" spans="12:32">
      <c r="L7434" s="165">
        <v>15.490500000000001</v>
      </c>
      <c r="M7434">
        <f t="shared" si="237"/>
        <v>6.461215181567473E-3</v>
      </c>
      <c r="AE7434" s="165">
        <v>30.351199999999999</v>
      </c>
      <c r="AF7434">
        <f t="shared" si="236"/>
        <v>6.8126277297561313E-3</v>
      </c>
    </row>
    <row r="7435" spans="12:32">
      <c r="L7435" s="165">
        <v>14.3004</v>
      </c>
      <c r="M7435">
        <f t="shared" si="237"/>
        <v>6.4158578323504729E-3</v>
      </c>
      <c r="AE7435" s="165">
        <v>30.354500000000002</v>
      </c>
      <c r="AF7435">
        <f t="shared" si="236"/>
        <v>6.8126588073875571E-3</v>
      </c>
    </row>
    <row r="7436" spans="12:32">
      <c r="L7436" s="165">
        <v>105.334</v>
      </c>
      <c r="M7436">
        <f t="shared" si="237"/>
        <v>3.3112268842487333E-3</v>
      </c>
      <c r="AE7436" s="165">
        <v>30.3552</v>
      </c>
      <c r="AF7436">
        <f t="shared" si="236"/>
        <v>6.8126653968311104E-3</v>
      </c>
    </row>
    <row r="7437" spans="12:32">
      <c r="L7437" s="165">
        <v>25.381499999999999</v>
      </c>
      <c r="M7437">
        <f t="shared" si="237"/>
        <v>6.7414899356077092E-3</v>
      </c>
      <c r="AE7437" s="165">
        <v>30.359000000000002</v>
      </c>
      <c r="AF7437">
        <f t="shared" si="236"/>
        <v>6.8127011511101652E-3</v>
      </c>
    </row>
    <row r="7438" spans="12:32">
      <c r="L7438" s="165">
        <v>16.951499999999999</v>
      </c>
      <c r="M7438">
        <f t="shared" si="237"/>
        <v>6.5136321515220207E-3</v>
      </c>
      <c r="AE7438" s="165">
        <v>30.359500000000001</v>
      </c>
      <c r="AF7438">
        <f t="shared" si="236"/>
        <v>6.8127058534848918E-3</v>
      </c>
    </row>
    <row r="7439" spans="12:32">
      <c r="L7439" s="165">
        <v>24.031099999999999</v>
      </c>
      <c r="M7439">
        <f t="shared" si="237"/>
        <v>6.7138738443730311E-3</v>
      </c>
      <c r="AE7439" s="165">
        <v>30.363700000000001</v>
      </c>
      <c r="AF7439">
        <f t="shared" si="236"/>
        <v>6.8127453338238907E-3</v>
      </c>
    </row>
    <row r="7440" spans="12:32">
      <c r="L7440" s="165">
        <v>29.443899999999999</v>
      </c>
      <c r="M7440">
        <f t="shared" si="237"/>
        <v>6.8032636842154937E-3</v>
      </c>
      <c r="AE7440" s="165">
        <v>30.366599999999998</v>
      </c>
      <c r="AF7440">
        <f t="shared" si="236"/>
        <v>6.8127725736046914E-3</v>
      </c>
    </row>
    <row r="7441" spans="12:32">
      <c r="L7441" s="165">
        <v>23.111599999999999</v>
      </c>
      <c r="M7441">
        <f t="shared" si="237"/>
        <v>6.6930840574287494E-3</v>
      </c>
      <c r="AE7441" s="165">
        <v>30.370899999999999</v>
      </c>
      <c r="AF7441">
        <f t="shared" si="236"/>
        <v>6.8128129328696068E-3</v>
      </c>
    </row>
    <row r="7442" spans="12:32">
      <c r="L7442" s="165">
        <v>14.2585</v>
      </c>
      <c r="M7442">
        <f t="shared" si="237"/>
        <v>6.4142181524769947E-3</v>
      </c>
      <c r="AE7442" s="166">
        <v>30.3764</v>
      </c>
      <c r="AF7442">
        <f t="shared" si="236"/>
        <v>6.8128645016413405E-3</v>
      </c>
    </row>
    <row r="7443" spans="12:32">
      <c r="L7443" s="165">
        <v>28.1708</v>
      </c>
      <c r="M7443">
        <f t="shared" si="237"/>
        <v>6.7873803393435177E-3</v>
      </c>
      <c r="AE7443" s="165">
        <v>30.380299999999998</v>
      </c>
      <c r="AF7443">
        <f t="shared" si="236"/>
        <v>6.8129010321701109E-3</v>
      </c>
    </row>
    <row r="7444" spans="12:32">
      <c r="L7444" s="165">
        <v>21.723500000000001</v>
      </c>
      <c r="M7444">
        <f t="shared" si="237"/>
        <v>6.6586901803440705E-3</v>
      </c>
      <c r="AE7444" s="166">
        <v>30.386500000000002</v>
      </c>
      <c r="AF7444">
        <f t="shared" si="236"/>
        <v>6.8129590441352965E-3</v>
      </c>
    </row>
    <row r="7445" spans="12:32">
      <c r="L7445" s="165">
        <v>17.4938</v>
      </c>
      <c r="M7445">
        <f t="shared" si="237"/>
        <v>6.5321549670785406E-3</v>
      </c>
      <c r="AE7445" s="165">
        <v>30.398</v>
      </c>
      <c r="AF7445">
        <f t="shared" si="236"/>
        <v>6.8130664447546944E-3</v>
      </c>
    </row>
    <row r="7446" spans="12:32">
      <c r="L7446" s="165">
        <v>21.384599999999999</v>
      </c>
      <c r="M7446">
        <f t="shared" si="237"/>
        <v>6.6497486965757576E-3</v>
      </c>
      <c r="AE7446" s="165">
        <v>30.4056</v>
      </c>
      <c r="AF7446">
        <f t="shared" si="236"/>
        <v>6.8131372783393268E-3</v>
      </c>
    </row>
    <row r="7447" spans="12:32">
      <c r="L7447" s="165">
        <v>93.923599999999993</v>
      </c>
      <c r="M7447">
        <f t="shared" si="237"/>
        <v>4.1105782734574808E-3</v>
      </c>
      <c r="AE7447" s="165">
        <v>30.405999999999999</v>
      </c>
      <c r="AF7447">
        <f t="shared" si="236"/>
        <v>6.8131410032434541E-3</v>
      </c>
    </row>
    <row r="7448" spans="12:32">
      <c r="L7448" s="165">
        <v>34.8611</v>
      </c>
      <c r="M7448">
        <f t="shared" si="237"/>
        <v>6.8348147833502812E-3</v>
      </c>
      <c r="AE7448" s="165">
        <v>30.409300000000002</v>
      </c>
      <c r="AF7448">
        <f t="shared" si="236"/>
        <v>6.8131717215713867E-3</v>
      </c>
    </row>
    <row r="7449" spans="12:32">
      <c r="L7449" s="165">
        <v>19.468</v>
      </c>
      <c r="M7449">
        <f t="shared" si="237"/>
        <v>6.5952213907185826E-3</v>
      </c>
      <c r="AE7449" s="165">
        <v>30.4176</v>
      </c>
      <c r="AF7449">
        <f t="shared" si="236"/>
        <v>6.8132488871609238E-3</v>
      </c>
    </row>
    <row r="7450" spans="12:32">
      <c r="L7450" s="165">
        <v>18.5274</v>
      </c>
      <c r="M7450">
        <f t="shared" si="237"/>
        <v>6.5660348331075639E-3</v>
      </c>
      <c r="AE7450" s="165">
        <v>30.417899999999999</v>
      </c>
      <c r="AF7450">
        <f t="shared" si="236"/>
        <v>6.8132516737152028E-3</v>
      </c>
    </row>
    <row r="7451" spans="12:32">
      <c r="L7451" s="165">
        <v>14.3423</v>
      </c>
      <c r="M7451">
        <f t="shared" si="237"/>
        <v>6.4174946243938614E-3</v>
      </c>
      <c r="AE7451" s="165">
        <v>30.420100000000001</v>
      </c>
      <c r="AF7451">
        <f t="shared" si="236"/>
        <v>6.813272102981863E-3</v>
      </c>
    </row>
    <row r="7452" spans="12:32">
      <c r="L7452" s="165">
        <v>29.151399999999999</v>
      </c>
      <c r="M7452">
        <f t="shared" si="237"/>
        <v>6.7998973670938406E-3</v>
      </c>
      <c r="AE7452" s="165">
        <v>30.426400000000001</v>
      </c>
      <c r="AF7452">
        <f t="shared" si="236"/>
        <v>6.813330551765571E-3</v>
      </c>
    </row>
    <row r="7453" spans="12:32">
      <c r="L7453" s="165">
        <v>31.2561</v>
      </c>
      <c r="M7453">
        <f t="shared" si="237"/>
        <v>6.8203382200366048E-3</v>
      </c>
      <c r="AE7453" s="165">
        <v>30.4282</v>
      </c>
      <c r="AF7453">
        <f t="shared" si="236"/>
        <v>6.8133472369311925E-3</v>
      </c>
    </row>
    <row r="7454" spans="12:32">
      <c r="L7454" s="165">
        <v>19.407499999999999</v>
      </c>
      <c r="M7454">
        <f t="shared" si="237"/>
        <v>6.5933917178416738E-3</v>
      </c>
      <c r="AE7454" s="165">
        <v>30.430399999999999</v>
      </c>
      <c r="AF7454">
        <f t="shared" si="236"/>
        <v>6.8133676211674871E-3</v>
      </c>
    </row>
    <row r="7455" spans="12:32">
      <c r="L7455" s="165">
        <v>25.35</v>
      </c>
      <c r="M7455">
        <f t="shared" si="237"/>
        <v>6.740885559324227E-3</v>
      </c>
      <c r="AE7455" s="166">
        <v>30.435500000000001</v>
      </c>
      <c r="AF7455">
        <f t="shared" si="236"/>
        <v>6.8134148385402835E-3</v>
      </c>
    </row>
    <row r="7456" spans="12:32">
      <c r="L7456" s="165">
        <v>18.606300000000001</v>
      </c>
      <c r="M7456">
        <f t="shared" si="237"/>
        <v>6.568543647800843E-3</v>
      </c>
      <c r="AE7456" s="166">
        <v>30.4389</v>
      </c>
      <c r="AF7456">
        <f t="shared" si="236"/>
        <v>6.8134462880722405E-3</v>
      </c>
    </row>
    <row r="7457" spans="12:32">
      <c r="L7457" s="165">
        <v>40.008400000000002</v>
      </c>
      <c r="M7457">
        <f t="shared" si="237"/>
        <v>6.8103610762748259E-3</v>
      </c>
      <c r="AE7457" s="166">
        <v>30.4421</v>
      </c>
      <c r="AF7457">
        <f t="shared" si="236"/>
        <v>6.8134758666454449E-3</v>
      </c>
    </row>
    <row r="7458" spans="12:32">
      <c r="L7458" s="165">
        <v>12.378399999999999</v>
      </c>
      <c r="M7458">
        <f t="shared" si="237"/>
        <v>6.3377115861989273E-3</v>
      </c>
      <c r="AE7458" s="165">
        <v>30.445</v>
      </c>
      <c r="AF7458">
        <f t="shared" si="236"/>
        <v>6.8135026546491811E-3</v>
      </c>
    </row>
    <row r="7459" spans="12:32">
      <c r="L7459" s="165">
        <v>18.843800000000002</v>
      </c>
      <c r="M7459">
        <f t="shared" si="237"/>
        <v>6.5760287940750152E-3</v>
      </c>
      <c r="AE7459" s="165">
        <v>30.451899999999998</v>
      </c>
      <c r="AF7459">
        <f t="shared" si="236"/>
        <v>6.8135663244296412E-3</v>
      </c>
    </row>
    <row r="7460" spans="12:32">
      <c r="L7460" s="165">
        <v>25.339400000000001</v>
      </c>
      <c r="M7460">
        <f t="shared" si="237"/>
        <v>6.7406817526234801E-3</v>
      </c>
      <c r="AE7460" s="165">
        <v>30.451899999999998</v>
      </c>
      <c r="AF7460">
        <f t="shared" si="236"/>
        <v>6.8135663244296412E-3</v>
      </c>
    </row>
    <row r="7461" spans="12:32">
      <c r="L7461" s="165">
        <v>14.947699999999999</v>
      </c>
      <c r="M7461">
        <f t="shared" si="237"/>
        <v>6.4408203446444014E-3</v>
      </c>
      <c r="AE7461" s="165">
        <v>30.454999999999998</v>
      </c>
      <c r="AF7461">
        <f t="shared" si="236"/>
        <v>6.8135948988881081E-3</v>
      </c>
    </row>
    <row r="7462" spans="12:32">
      <c r="L7462" s="165">
        <v>17.392900000000001</v>
      </c>
      <c r="M7462">
        <f t="shared" si="237"/>
        <v>6.5287473132967337E-3</v>
      </c>
      <c r="AE7462" s="165">
        <v>30.4587</v>
      </c>
      <c r="AF7462">
        <f t="shared" si="236"/>
        <v>6.8136289788845441E-3</v>
      </c>
    </row>
    <row r="7463" spans="12:32">
      <c r="L7463" s="165">
        <v>15.726800000000001</v>
      </c>
      <c r="M7463">
        <f t="shared" si="237"/>
        <v>6.4699391263942311E-3</v>
      </c>
      <c r="AE7463" s="178">
        <v>30.472100000000001</v>
      </c>
      <c r="AF7463">
        <f t="shared" si="236"/>
        <v>6.8137521760257714E-3</v>
      </c>
    </row>
    <row r="7464" spans="12:32">
      <c r="L7464" s="165">
        <v>25.7866</v>
      </c>
      <c r="M7464">
        <f t="shared" si="237"/>
        <v>6.7490920491237137E-3</v>
      </c>
      <c r="AE7464" s="165">
        <v>30.477900000000002</v>
      </c>
      <c r="AF7464">
        <f t="shared" si="236"/>
        <v>6.8138053894927037E-3</v>
      </c>
    </row>
    <row r="7465" spans="12:32">
      <c r="L7465" s="165">
        <v>18.655200000000001</v>
      </c>
      <c r="M7465">
        <f t="shared" si="237"/>
        <v>6.5700929958215108E-3</v>
      </c>
      <c r="AE7465" s="165">
        <v>30.484000000000002</v>
      </c>
      <c r="AF7465">
        <f t="shared" si="236"/>
        <v>6.8138612832384154E-3</v>
      </c>
    </row>
    <row r="7466" spans="12:32">
      <c r="L7466" s="165">
        <v>17.256399999999999</v>
      </c>
      <c r="M7466">
        <f t="shared" si="237"/>
        <v>6.5241091571656964E-3</v>
      </c>
      <c r="AE7466" s="165">
        <v>30.4846</v>
      </c>
      <c r="AF7466">
        <f t="shared" si="236"/>
        <v>6.8138667769886436E-3</v>
      </c>
    </row>
    <row r="7467" spans="12:32">
      <c r="L7467" s="165">
        <v>29.176100000000002</v>
      </c>
      <c r="M7467">
        <f t="shared" si="237"/>
        <v>6.8001881708826435E-3</v>
      </c>
      <c r="AE7467" s="165">
        <v>30.499199999999998</v>
      </c>
      <c r="AF7467">
        <f t="shared" si="236"/>
        <v>6.8140002376839435E-3</v>
      </c>
    </row>
    <row r="7468" spans="12:32">
      <c r="L7468" s="165">
        <v>40.8675</v>
      </c>
      <c r="M7468">
        <f t="shared" si="237"/>
        <v>6.8011357729707558E-3</v>
      </c>
      <c r="AE7468" s="178">
        <v>30.501200000000001</v>
      </c>
      <c r="AF7468">
        <f t="shared" si="236"/>
        <v>6.8140184869736348E-3</v>
      </c>
    </row>
    <row r="7469" spans="12:32">
      <c r="L7469" s="165">
        <v>11.849</v>
      </c>
      <c r="M7469">
        <f t="shared" si="237"/>
        <v>6.3151515915054381E-3</v>
      </c>
      <c r="AE7469" s="166">
        <v>30.5077</v>
      </c>
      <c r="AF7469">
        <f t="shared" si="236"/>
        <v>6.8140777422506888E-3</v>
      </c>
    </row>
    <row r="7470" spans="12:32">
      <c r="L7470" s="165">
        <v>8.1724399999999999</v>
      </c>
      <c r="M7470">
        <f t="shared" si="237"/>
        <v>6.1467121963232115E-3</v>
      </c>
      <c r="AE7470" s="165">
        <v>30.5108</v>
      </c>
      <c r="AF7470">
        <f t="shared" si="236"/>
        <v>6.8141059728800317E-3</v>
      </c>
    </row>
    <row r="7471" spans="12:32">
      <c r="L7471" s="165">
        <v>23.512699999999999</v>
      </c>
      <c r="M7471">
        <f t="shared" si="237"/>
        <v>6.7023494785498888E-3</v>
      </c>
      <c r="AE7471" s="165">
        <v>30.512699999999999</v>
      </c>
      <c r="AF7471">
        <f t="shared" si="236"/>
        <v>6.8141232660812266E-3</v>
      </c>
    </row>
    <row r="7472" spans="12:32">
      <c r="L7472" s="165">
        <v>21.0547</v>
      </c>
      <c r="M7472">
        <f t="shared" si="237"/>
        <v>6.6408411613378031E-3</v>
      </c>
      <c r="AE7472" s="165">
        <v>30.514600000000002</v>
      </c>
      <c r="AF7472">
        <f t="shared" si="236"/>
        <v>6.814140552105984E-3</v>
      </c>
    </row>
    <row r="7473" spans="12:32">
      <c r="L7473" s="165">
        <v>14.3515</v>
      </c>
      <c r="M7473">
        <f t="shared" si="237"/>
        <v>6.4178536285929028E-3</v>
      </c>
      <c r="AE7473" s="165">
        <v>30.514800000000001</v>
      </c>
      <c r="AF7473">
        <f t="shared" si="236"/>
        <v>6.814142371270069E-3</v>
      </c>
    </row>
    <row r="7474" spans="12:32">
      <c r="L7474" s="165">
        <v>11.455500000000001</v>
      </c>
      <c r="M7474">
        <f t="shared" si="237"/>
        <v>6.2980992384692172E-3</v>
      </c>
      <c r="AE7474" s="165">
        <v>30.525600000000001</v>
      </c>
      <c r="AF7474">
        <f t="shared" si="236"/>
        <v>6.8142404880447626E-3</v>
      </c>
    </row>
    <row r="7475" spans="12:32">
      <c r="L7475" s="165">
        <v>5.9158600000000003</v>
      </c>
      <c r="M7475">
        <f t="shared" si="237"/>
        <v>6.0336936703961914E-3</v>
      </c>
      <c r="AE7475" s="165">
        <v>30.528400000000001</v>
      </c>
      <c r="AF7475">
        <f t="shared" si="236"/>
        <v>6.8142658878752862E-3</v>
      </c>
    </row>
    <row r="7476" spans="12:32">
      <c r="L7476" s="165">
        <v>10.2065</v>
      </c>
      <c r="M7476">
        <f t="shared" si="237"/>
        <v>6.2423984333171085E-3</v>
      </c>
      <c r="AE7476" s="165">
        <v>30.529499999999999</v>
      </c>
      <c r="AF7476">
        <f t="shared" si="236"/>
        <v>6.8142758621157606E-3</v>
      </c>
    </row>
    <row r="7477" spans="12:32">
      <c r="L7477" s="165">
        <v>9.9090799999999994</v>
      </c>
      <c r="M7477">
        <f t="shared" si="237"/>
        <v>6.2287869195852422E-3</v>
      </c>
      <c r="AE7477" s="165">
        <v>30.531600000000001</v>
      </c>
      <c r="AF7477">
        <f t="shared" si="236"/>
        <v>6.8142948971676573E-3</v>
      </c>
    </row>
    <row r="7478" spans="12:32">
      <c r="L7478" s="165">
        <v>20.467400000000001</v>
      </c>
      <c r="M7478">
        <f t="shared" si="237"/>
        <v>6.6244894370040101E-3</v>
      </c>
      <c r="AE7478" s="166">
        <v>30.532599999999999</v>
      </c>
      <c r="AF7478">
        <f t="shared" si="236"/>
        <v>6.814303958396559E-3</v>
      </c>
    </row>
    <row r="7479" spans="12:32">
      <c r="L7479" s="165"/>
      <c r="M7479">
        <f t="shared" si="237"/>
        <v>5.7065367181851909E-3</v>
      </c>
      <c r="AE7479" s="165">
        <v>30.532699999999998</v>
      </c>
      <c r="AF7479">
        <f t="shared" si="236"/>
        <v>6.8143048644101045E-3</v>
      </c>
    </row>
    <row r="7480" spans="12:32">
      <c r="L7480" s="165">
        <v>40.693199999999997</v>
      </c>
      <c r="M7480">
        <f t="shared" si="237"/>
        <v>6.8031256256930201E-3</v>
      </c>
      <c r="AE7480" s="165">
        <v>30.544799999999999</v>
      </c>
      <c r="AF7480">
        <f t="shared" si="236"/>
        <v>6.8144143453056057E-3</v>
      </c>
    </row>
    <row r="7481" spans="12:32">
      <c r="L7481" s="165">
        <v>49.645899999999997</v>
      </c>
      <c r="M7481">
        <f t="shared" si="237"/>
        <v>6.6248159054101124E-3</v>
      </c>
      <c r="AE7481" s="165">
        <v>30.545000000000002</v>
      </c>
      <c r="AF7481">
        <f t="shared" si="236"/>
        <v>6.81441615246175E-3</v>
      </c>
    </row>
    <row r="7482" spans="12:32">
      <c r="L7482" s="165">
        <v>18.790099999999999</v>
      </c>
      <c r="M7482">
        <f t="shared" si="237"/>
        <v>6.5743451403351885E-3</v>
      </c>
      <c r="AE7482" s="166">
        <v>30.547699999999999</v>
      </c>
      <c r="AF7482">
        <f t="shared" si="236"/>
        <v>6.8144405412859151E-3</v>
      </c>
    </row>
    <row r="7483" spans="12:32">
      <c r="L7483" s="165">
        <v>27.383299999999998</v>
      </c>
      <c r="M7483">
        <f t="shared" si="237"/>
        <v>6.7759600705788658E-3</v>
      </c>
      <c r="AE7483" s="165">
        <v>30.548200000000001</v>
      </c>
      <c r="AF7483">
        <f t="shared" si="236"/>
        <v>6.8144450561442686E-3</v>
      </c>
    </row>
    <row r="7484" spans="12:32">
      <c r="L7484" s="165">
        <v>23.7744</v>
      </c>
      <c r="M7484">
        <f t="shared" si="237"/>
        <v>6.7082309003971647E-3</v>
      </c>
      <c r="AE7484" s="165">
        <v>30.554600000000001</v>
      </c>
      <c r="AF7484">
        <f t="shared" si="236"/>
        <v>6.8145028024310531E-3</v>
      </c>
    </row>
    <row r="7485" spans="12:32">
      <c r="L7485" s="165">
        <v>13.7737</v>
      </c>
      <c r="M7485">
        <f t="shared" si="237"/>
        <v>6.3950371832299036E-3</v>
      </c>
      <c r="AE7485" s="165">
        <v>30.559799999999999</v>
      </c>
      <c r="AF7485">
        <f t="shared" si="236"/>
        <v>6.8145496613230376E-3</v>
      </c>
    </row>
    <row r="7486" spans="12:32">
      <c r="L7486" s="165">
        <v>26.354500000000002</v>
      </c>
      <c r="M7486">
        <f t="shared" si="237"/>
        <v>6.7592155451852813E-3</v>
      </c>
      <c r="AE7486" s="165">
        <v>30.559799999999999</v>
      </c>
      <c r="AF7486">
        <f t="shared" si="236"/>
        <v>6.8145496613230376E-3</v>
      </c>
    </row>
    <row r="7487" spans="12:32">
      <c r="L7487" s="165">
        <v>67.500299999999996</v>
      </c>
      <c r="M7487">
        <f t="shared" si="237"/>
        <v>5.8568483891884987E-3</v>
      </c>
      <c r="AE7487" s="165">
        <v>30.5625</v>
      </c>
      <c r="AF7487">
        <f t="shared" si="236"/>
        <v>6.8145739706963341E-3</v>
      </c>
    </row>
    <row r="7488" spans="12:32">
      <c r="L7488" s="165">
        <v>27.263999999999999</v>
      </c>
      <c r="M7488">
        <f t="shared" si="237"/>
        <v>6.7741241156324926E-3</v>
      </c>
      <c r="AE7488" s="166">
        <v>30.566400000000002</v>
      </c>
      <c r="AF7488">
        <f t="shared" si="236"/>
        <v>6.814609058645703E-3</v>
      </c>
    </row>
    <row r="7489" spans="12:32">
      <c r="L7489" s="165">
        <v>17.118500000000001</v>
      </c>
      <c r="M7489">
        <f t="shared" si="237"/>
        <v>6.5193905713882873E-3</v>
      </c>
      <c r="AE7489" s="165">
        <v>30.584800000000001</v>
      </c>
      <c r="AF7489">
        <f t="shared" si="236"/>
        <v>6.8147741938516656E-3</v>
      </c>
    </row>
    <row r="7490" spans="12:32">
      <c r="L7490" s="165">
        <v>22.697299999999998</v>
      </c>
      <c r="M7490">
        <f t="shared" si="237"/>
        <v>6.6831958119651829E-3</v>
      </c>
      <c r="AE7490" s="165">
        <v>30.5899</v>
      </c>
      <c r="AF7490">
        <f t="shared" si="236"/>
        <v>6.8148198458638015E-3</v>
      </c>
    </row>
    <row r="7491" spans="12:32">
      <c r="L7491" s="165"/>
      <c r="M7491">
        <f t="shared" si="237"/>
        <v>5.7065367181851909E-3</v>
      </c>
      <c r="AE7491" s="165">
        <v>30.5899</v>
      </c>
      <c r="AF7491">
        <f t="shared" si="236"/>
        <v>6.8148198458638015E-3</v>
      </c>
    </row>
    <row r="7492" spans="12:32">
      <c r="L7492" s="165">
        <v>11.314500000000001</v>
      </c>
      <c r="M7492">
        <f t="shared" si="237"/>
        <v>6.2919306121516309E-3</v>
      </c>
      <c r="AE7492" s="166">
        <v>30.598199999999999</v>
      </c>
      <c r="AF7492">
        <f t="shared" si="236"/>
        <v>6.8148940316922427E-3</v>
      </c>
    </row>
    <row r="7493" spans="12:32">
      <c r="L7493" s="165">
        <v>16.011900000000001</v>
      </c>
      <c r="M7493">
        <f t="shared" si="237"/>
        <v>6.4803390187951034E-3</v>
      </c>
      <c r="AE7493" s="165">
        <v>30.617000000000001</v>
      </c>
      <c r="AF7493">
        <f t="shared" ref="AF7493:AF7556" si="238">NORMDIST(AE7493,$N$9,$O$9,FALSE)</f>
        <v>6.8150615604770544E-3</v>
      </c>
    </row>
    <row r="7494" spans="12:32">
      <c r="L7494" s="165">
        <v>17.0213</v>
      </c>
      <c r="M7494">
        <f t="shared" si="237"/>
        <v>6.5160448332575822E-3</v>
      </c>
      <c r="AE7494" s="165">
        <v>30.636500000000002</v>
      </c>
      <c r="AF7494">
        <f t="shared" si="238"/>
        <v>6.8152345843832474E-3</v>
      </c>
    </row>
    <row r="7495" spans="12:32">
      <c r="L7495" s="165">
        <v>10.6897</v>
      </c>
      <c r="M7495">
        <f t="shared" si="237"/>
        <v>6.2642288886168946E-3</v>
      </c>
      <c r="AE7495" s="165">
        <v>30.642900000000001</v>
      </c>
      <c r="AF7495">
        <f t="shared" si="238"/>
        <v>6.8152912068785362E-3</v>
      </c>
    </row>
    <row r="7496" spans="12:32">
      <c r="L7496" s="165">
        <v>17.565300000000001</v>
      </c>
      <c r="M7496">
        <f t="shared" si="237"/>
        <v>6.5345589621735641E-3</v>
      </c>
      <c r="AE7496" s="165">
        <v>30.648099999999999</v>
      </c>
      <c r="AF7496">
        <f t="shared" si="238"/>
        <v>6.8153371526690331E-3</v>
      </c>
    </row>
    <row r="7497" spans="12:32">
      <c r="L7497" s="165">
        <v>21.658200000000001</v>
      </c>
      <c r="M7497">
        <f t="shared" ref="M7497:M7560" si="239">NORMDIST(L7497,$N$9,$O$9,FALSE)</f>
        <v>6.6569838356848252E-3</v>
      </c>
      <c r="AE7497" s="166">
        <v>30.6614</v>
      </c>
      <c r="AF7497">
        <f t="shared" si="238"/>
        <v>6.8154544231646607E-3</v>
      </c>
    </row>
    <row r="7498" spans="12:32">
      <c r="L7498" s="165">
        <v>13.669499999999999</v>
      </c>
      <c r="M7498">
        <f t="shared" si="239"/>
        <v>6.3908644715185989E-3</v>
      </c>
      <c r="AE7498" s="165">
        <v>30.667300000000001</v>
      </c>
      <c r="AF7498">
        <f t="shared" si="238"/>
        <v>6.8155063327528876E-3</v>
      </c>
    </row>
    <row r="7499" spans="12:32">
      <c r="L7499" s="165">
        <v>18.4057</v>
      </c>
      <c r="M7499">
        <f t="shared" si="239"/>
        <v>6.5621434572686174E-3</v>
      </c>
      <c r="AE7499" s="165">
        <v>30.669</v>
      </c>
      <c r="AF7499">
        <f t="shared" si="238"/>
        <v>6.8155212769030549E-3</v>
      </c>
    </row>
    <row r="7500" spans="12:32">
      <c r="L7500" s="165">
        <v>20.961500000000001</v>
      </c>
      <c r="M7500">
        <f t="shared" si="239"/>
        <v>6.6382884400436855E-3</v>
      </c>
      <c r="AE7500" s="165">
        <v>30.676100000000002</v>
      </c>
      <c r="AF7500">
        <f t="shared" si="238"/>
        <v>6.8155836285648469E-3</v>
      </c>
    </row>
    <row r="7501" spans="12:32">
      <c r="L7501" s="165">
        <v>24.5002</v>
      </c>
      <c r="M7501">
        <f t="shared" si="239"/>
        <v>6.7238621818356712E-3</v>
      </c>
      <c r="AE7501" s="165">
        <v>30.6952</v>
      </c>
      <c r="AF7501">
        <f t="shared" si="238"/>
        <v>6.8157508655874019E-3</v>
      </c>
    </row>
    <row r="7502" spans="12:32">
      <c r="L7502" s="165">
        <v>60.427100000000003</v>
      </c>
      <c r="M7502">
        <f t="shared" si="239"/>
        <v>6.2190333143352762E-3</v>
      </c>
      <c r="AE7502" s="165">
        <v>30.696999999999999</v>
      </c>
      <c r="AF7502">
        <f t="shared" si="238"/>
        <v>6.815766588725407E-3</v>
      </c>
    </row>
    <row r="7503" spans="12:32">
      <c r="L7503" s="165">
        <v>12.0684</v>
      </c>
      <c r="M7503">
        <f t="shared" si="239"/>
        <v>6.3245545316555915E-3</v>
      </c>
      <c r="AE7503" s="165">
        <v>30.697900000000001</v>
      </c>
      <c r="AF7503">
        <f t="shared" si="238"/>
        <v>6.8157744478773187E-3</v>
      </c>
    </row>
    <row r="7504" spans="12:32">
      <c r="L7504" s="165">
        <v>281.82600000000002</v>
      </c>
      <c r="M7504">
        <f t="shared" si="239"/>
        <v>8.9872654014892925E-7</v>
      </c>
      <c r="AE7504" s="165">
        <v>30.7014</v>
      </c>
      <c r="AF7504">
        <f t="shared" si="238"/>
        <v>6.8158049959275539E-3</v>
      </c>
    </row>
    <row r="7505" spans="12:32">
      <c r="L7505" s="165">
        <v>35.404899999999998</v>
      </c>
      <c r="M7505">
        <f t="shared" si="239"/>
        <v>6.834737767238387E-3</v>
      </c>
      <c r="AE7505" s="166">
        <v>30.710999999999999</v>
      </c>
      <c r="AF7505">
        <f t="shared" si="238"/>
        <v>6.8158886597701881E-3</v>
      </c>
    </row>
    <row r="7506" spans="12:32">
      <c r="L7506" s="165">
        <v>18.818200000000001</v>
      </c>
      <c r="M7506">
        <f t="shared" si="239"/>
        <v>6.5752267987964613E-3</v>
      </c>
      <c r="AE7506" s="165">
        <v>30.713799999999999</v>
      </c>
      <c r="AF7506">
        <f t="shared" si="238"/>
        <v>6.8159130271871369E-3</v>
      </c>
    </row>
    <row r="7507" spans="12:32">
      <c r="L7507" s="165">
        <v>10.5777</v>
      </c>
      <c r="M7507">
        <f t="shared" si="239"/>
        <v>6.2592002522761881E-3</v>
      </c>
      <c r="AE7507" s="166">
        <v>30.731300000000001</v>
      </c>
      <c r="AF7507">
        <f t="shared" si="238"/>
        <v>6.8160649701504003E-3</v>
      </c>
    </row>
    <row r="7508" spans="12:32">
      <c r="L7508" s="165">
        <v>11.7204</v>
      </c>
      <c r="M7508">
        <f t="shared" si="239"/>
        <v>6.3096051729283238E-3</v>
      </c>
      <c r="AE7508" s="165">
        <v>30.747299999999999</v>
      </c>
      <c r="AF7508">
        <f t="shared" si="238"/>
        <v>6.8162033562087056E-3</v>
      </c>
    </row>
    <row r="7509" spans="12:32">
      <c r="L7509" s="165">
        <v>25.581900000000001</v>
      </c>
      <c r="M7509">
        <f t="shared" si="239"/>
        <v>6.7452901836859815E-3</v>
      </c>
      <c r="AE7509" s="178">
        <v>30.750599999999999</v>
      </c>
      <c r="AF7509">
        <f t="shared" si="238"/>
        <v>6.8162318349703072E-3</v>
      </c>
    </row>
    <row r="7510" spans="12:32">
      <c r="L7510" s="165">
        <v>14.391400000000001</v>
      </c>
      <c r="M7510">
        <f t="shared" si="239"/>
        <v>6.4194090009475086E-3</v>
      </c>
      <c r="AE7510" s="166">
        <v>30.786100000000001</v>
      </c>
      <c r="AF7510">
        <f t="shared" si="238"/>
        <v>6.8165368269839533E-3</v>
      </c>
    </row>
    <row r="7511" spans="12:32">
      <c r="L7511" s="165">
        <v>15.6859</v>
      </c>
      <c r="M7511">
        <f t="shared" si="239"/>
        <v>6.4684358861068336E-3</v>
      </c>
      <c r="AE7511" s="166">
        <v>30.787600000000001</v>
      </c>
      <c r="AF7511">
        <f t="shared" si="238"/>
        <v>6.8165496587488054E-3</v>
      </c>
    </row>
    <row r="7512" spans="12:32">
      <c r="L7512" s="165">
        <v>21.865500000000001</v>
      </c>
      <c r="M7512">
        <f t="shared" si="239"/>
        <v>6.662373488879378E-3</v>
      </c>
      <c r="AE7512" s="165">
        <v>30.7913</v>
      </c>
      <c r="AF7512">
        <f t="shared" si="238"/>
        <v>6.8165812912909579E-3</v>
      </c>
    </row>
    <row r="7513" spans="12:32">
      <c r="L7513" s="165">
        <v>13.2729</v>
      </c>
      <c r="M7513">
        <f t="shared" si="239"/>
        <v>6.3748216023160114E-3</v>
      </c>
      <c r="AE7513" s="165">
        <v>30.795500000000001</v>
      </c>
      <c r="AF7513">
        <f t="shared" si="238"/>
        <v>6.8166171654852961E-3</v>
      </c>
    </row>
    <row r="7514" spans="12:32">
      <c r="L7514" s="165">
        <v>10.3086</v>
      </c>
      <c r="M7514">
        <f t="shared" si="239"/>
        <v>6.247040526641102E-3</v>
      </c>
      <c r="AE7514" s="165">
        <v>30.799099999999999</v>
      </c>
      <c r="AF7514">
        <f t="shared" si="238"/>
        <v>6.8166478868533975E-3</v>
      </c>
    </row>
    <row r="7515" spans="12:32">
      <c r="L7515" s="165">
        <v>11.111599999999999</v>
      </c>
      <c r="M7515">
        <f t="shared" si="239"/>
        <v>6.2830001746075675E-3</v>
      </c>
      <c r="AE7515" s="165">
        <v>30.816500000000001</v>
      </c>
      <c r="AF7515">
        <f t="shared" si="238"/>
        <v>6.8167960098588134E-3</v>
      </c>
    </row>
    <row r="7516" spans="12:32">
      <c r="L7516" s="165">
        <v>14.257400000000001</v>
      </c>
      <c r="M7516">
        <f t="shared" si="239"/>
        <v>6.4141750671084978E-3</v>
      </c>
      <c r="AE7516" s="165">
        <v>30.8415</v>
      </c>
      <c r="AF7516">
        <f t="shared" si="238"/>
        <v>6.817007775409333E-3</v>
      </c>
    </row>
    <row r="7517" spans="12:32">
      <c r="L7517" s="165">
        <v>8.9311799999999995</v>
      </c>
      <c r="M7517">
        <f t="shared" si="239"/>
        <v>6.1831101137411332E-3</v>
      </c>
      <c r="AE7517" s="166">
        <v>30.844899999999999</v>
      </c>
      <c r="AF7517">
        <f t="shared" si="238"/>
        <v>6.8170364794269758E-3</v>
      </c>
    </row>
    <row r="7518" spans="12:32">
      <c r="L7518" s="165">
        <v>19.181000000000001</v>
      </c>
      <c r="M7518">
        <f t="shared" si="239"/>
        <v>6.5864834549280316E-3</v>
      </c>
      <c r="AE7518" s="165">
        <v>30.854800000000001</v>
      </c>
      <c r="AF7518">
        <f t="shared" si="238"/>
        <v>6.8171199277272639E-3</v>
      </c>
    </row>
    <row r="7519" spans="12:32">
      <c r="L7519" s="165">
        <v>18.322700000000001</v>
      </c>
      <c r="M7519">
        <f t="shared" si="239"/>
        <v>6.5594744867399782E-3</v>
      </c>
      <c r="AE7519" s="165">
        <v>30.863299999999999</v>
      </c>
      <c r="AF7519">
        <f t="shared" si="238"/>
        <v>6.8171914195957499E-3</v>
      </c>
    </row>
    <row r="7520" spans="12:32">
      <c r="L7520" s="165">
        <v>23.961600000000001</v>
      </c>
      <c r="M7520">
        <f t="shared" si="239"/>
        <v>6.7123583990029451E-3</v>
      </c>
      <c r="AE7520" s="165">
        <v>30.8643</v>
      </c>
      <c r="AF7520">
        <f t="shared" si="238"/>
        <v>6.8171998209484042E-3</v>
      </c>
    </row>
    <row r="7521" spans="12:32">
      <c r="L7521" s="165">
        <v>9.4689599999999992</v>
      </c>
      <c r="M7521">
        <f t="shared" si="239"/>
        <v>6.2084033647226934E-3</v>
      </c>
      <c r="AE7521" s="165">
        <v>30.870100000000001</v>
      </c>
      <c r="AF7521">
        <f t="shared" si="238"/>
        <v>6.8172485095381961E-3</v>
      </c>
    </row>
    <row r="7522" spans="12:32">
      <c r="L7522" s="165">
        <v>31.543600000000001</v>
      </c>
      <c r="M7522">
        <f t="shared" si="239"/>
        <v>6.8224465251310769E-3</v>
      </c>
      <c r="AE7522" s="165">
        <v>30.872800000000002</v>
      </c>
      <c r="AF7522">
        <f t="shared" si="238"/>
        <v>6.8172711520732374E-3</v>
      </c>
    </row>
    <row r="7523" spans="12:32">
      <c r="L7523" s="165">
        <v>29.583300000000001</v>
      </c>
      <c r="M7523">
        <f t="shared" si="239"/>
        <v>6.8048084665886348E-3</v>
      </c>
      <c r="AE7523" s="166">
        <v>30.877600000000001</v>
      </c>
      <c r="AF7523">
        <f t="shared" si="238"/>
        <v>6.8173113696361771E-3</v>
      </c>
    </row>
    <row r="7524" spans="12:32">
      <c r="L7524" s="165">
        <v>23.483000000000001</v>
      </c>
      <c r="M7524">
        <f t="shared" si="239"/>
        <v>6.7016738172362509E-3</v>
      </c>
      <c r="AE7524" s="165">
        <v>30.904699999999998</v>
      </c>
      <c r="AF7524">
        <f t="shared" si="238"/>
        <v>6.8175375707846446E-3</v>
      </c>
    </row>
    <row r="7525" spans="12:32">
      <c r="L7525" s="165">
        <v>25.3413</v>
      </c>
      <c r="M7525">
        <f t="shared" si="239"/>
        <v>6.7407182999125953E-3</v>
      </c>
      <c r="AE7525" s="166">
        <v>30.910599999999999</v>
      </c>
      <c r="AF7525">
        <f t="shared" si="238"/>
        <v>6.8175866237167523E-3</v>
      </c>
    </row>
    <row r="7526" spans="12:32">
      <c r="L7526" s="165">
        <v>27.516999999999999</v>
      </c>
      <c r="M7526">
        <f t="shared" si="239"/>
        <v>6.7779845759179972E-3</v>
      </c>
      <c r="AE7526" s="165">
        <v>30.911999999999999</v>
      </c>
      <c r="AF7526">
        <f t="shared" si="238"/>
        <v>6.8175982532217207E-3</v>
      </c>
    </row>
    <row r="7527" spans="12:32">
      <c r="L7527" s="165">
        <v>20.244199999999999</v>
      </c>
      <c r="M7527">
        <f t="shared" si="239"/>
        <v>6.6181099121143177E-3</v>
      </c>
      <c r="AE7527" s="166">
        <v>30.912500000000001</v>
      </c>
      <c r="AF7527">
        <f t="shared" si="238"/>
        <v>6.8176024056706341E-3</v>
      </c>
    </row>
    <row r="7528" spans="12:32">
      <c r="L7528" s="165">
        <v>17.5961</v>
      </c>
      <c r="M7528">
        <f t="shared" si="239"/>
        <v>6.5355917797386828E-3</v>
      </c>
      <c r="AE7528" s="165">
        <v>30.918399999999998</v>
      </c>
      <c r="AF7528">
        <f t="shared" si="238"/>
        <v>6.8176513669776532E-3</v>
      </c>
    </row>
    <row r="7529" spans="12:32">
      <c r="L7529" s="165">
        <v>32.466500000000003</v>
      </c>
      <c r="M7529">
        <f t="shared" si="239"/>
        <v>6.8280992638961755E-3</v>
      </c>
      <c r="AE7529" s="166">
        <v>30.929600000000001</v>
      </c>
      <c r="AF7529">
        <f t="shared" si="238"/>
        <v>6.8177441198130654E-3</v>
      </c>
    </row>
    <row r="7530" spans="12:32">
      <c r="L7530" s="165">
        <v>20.1524</v>
      </c>
      <c r="M7530">
        <f t="shared" si="239"/>
        <v>6.6154597834419369E-3</v>
      </c>
      <c r="AE7530" s="165">
        <v>30.9312</v>
      </c>
      <c r="AF7530">
        <f t="shared" si="238"/>
        <v>6.8177573498293381E-3</v>
      </c>
    </row>
    <row r="7531" spans="12:32">
      <c r="L7531" s="165">
        <v>32.325000000000003</v>
      </c>
      <c r="M7531">
        <f t="shared" si="239"/>
        <v>6.8273430625708266E-3</v>
      </c>
      <c r="AE7531" s="165">
        <v>30.931799999999999</v>
      </c>
      <c r="AF7531">
        <f t="shared" si="238"/>
        <v>6.8177623097712978E-3</v>
      </c>
    </row>
    <row r="7532" spans="12:32">
      <c r="L7532" s="165">
        <v>14.9955</v>
      </c>
      <c r="M7532">
        <f t="shared" si="239"/>
        <v>6.4426361368432163E-3</v>
      </c>
      <c r="AE7532" s="165">
        <v>30.935500000000001</v>
      </c>
      <c r="AF7532">
        <f t="shared" si="238"/>
        <v>6.8177928802405389E-3</v>
      </c>
    </row>
    <row r="7533" spans="12:32">
      <c r="L7533" s="165">
        <v>20.3674</v>
      </c>
      <c r="M7533">
        <f t="shared" si="239"/>
        <v>6.6216424393866213E-3</v>
      </c>
      <c r="AE7533" s="178">
        <v>30.943999999999999</v>
      </c>
      <c r="AF7533">
        <f t="shared" si="238"/>
        <v>6.8178630064547338E-3</v>
      </c>
    </row>
    <row r="7534" spans="12:32">
      <c r="L7534" s="165">
        <v>16.901499999999999</v>
      </c>
      <c r="M7534">
        <f t="shared" si="239"/>
        <v>6.5118986940854492E-3</v>
      </c>
      <c r="AE7534" s="178">
        <v>30.950900000000001</v>
      </c>
      <c r="AF7534">
        <f t="shared" si="238"/>
        <v>6.8179198266470533E-3</v>
      </c>
    </row>
    <row r="7535" spans="12:32">
      <c r="L7535" s="165">
        <v>8.37913</v>
      </c>
      <c r="M7535">
        <f t="shared" si="239"/>
        <v>6.1567092427907769E-3</v>
      </c>
      <c r="AE7535" s="165">
        <v>30.9513</v>
      </c>
      <c r="AF7535">
        <f t="shared" si="238"/>
        <v>6.8179231176640149E-3</v>
      </c>
    </row>
    <row r="7536" spans="12:32">
      <c r="L7536" s="165">
        <v>21.908300000000001</v>
      </c>
      <c r="M7536">
        <f t="shared" si="239"/>
        <v>6.6634763338357349E-3</v>
      </c>
      <c r="AE7536" s="165">
        <v>30.9544</v>
      </c>
      <c r="AF7536">
        <f t="shared" si="238"/>
        <v>6.8179486122427711E-3</v>
      </c>
    </row>
    <row r="7537" spans="12:32">
      <c r="L7537" s="165">
        <v>29.7498</v>
      </c>
      <c r="M7537">
        <f t="shared" si="239"/>
        <v>6.8066031429331111E-3</v>
      </c>
      <c r="AE7537" s="165">
        <v>30.956499999999998</v>
      </c>
      <c r="AF7537">
        <f t="shared" si="238"/>
        <v>6.8179658718914042E-3</v>
      </c>
    </row>
    <row r="7538" spans="12:32">
      <c r="L7538" s="165">
        <v>11.0571</v>
      </c>
      <c r="M7538">
        <f t="shared" si="239"/>
        <v>6.2805906422959464E-3</v>
      </c>
      <c r="AE7538" s="165">
        <v>30.9726</v>
      </c>
      <c r="AF7538">
        <f t="shared" si="238"/>
        <v>6.8180979041124086E-3</v>
      </c>
    </row>
    <row r="7539" spans="12:32">
      <c r="L7539" s="165">
        <v>12.8948</v>
      </c>
      <c r="M7539">
        <f t="shared" si="239"/>
        <v>6.3592911962521018E-3</v>
      </c>
      <c r="AE7539" s="165">
        <v>30.9758</v>
      </c>
      <c r="AF7539">
        <f t="shared" si="238"/>
        <v>6.8181240850471291E-3</v>
      </c>
    </row>
    <row r="7540" spans="12:32">
      <c r="L7540" s="165">
        <v>70.935599999999994</v>
      </c>
      <c r="M7540">
        <f t="shared" si="239"/>
        <v>5.6585718605153545E-3</v>
      </c>
      <c r="AE7540" s="165">
        <v>30.978400000000001</v>
      </c>
      <c r="AF7540">
        <f t="shared" si="238"/>
        <v>6.8181453420410711E-3</v>
      </c>
    </row>
    <row r="7541" spans="12:32">
      <c r="L7541" s="165">
        <v>22.902699999999999</v>
      </c>
      <c r="M7541">
        <f t="shared" si="239"/>
        <v>6.6881384559246198E-3</v>
      </c>
      <c r="AE7541" s="165">
        <v>30.9815</v>
      </c>
      <c r="AF7541">
        <f t="shared" si="238"/>
        <v>6.8181706693238274E-3</v>
      </c>
    </row>
    <row r="7542" spans="12:32">
      <c r="L7542" s="165">
        <v>13.967000000000001</v>
      </c>
      <c r="M7542">
        <f t="shared" si="239"/>
        <v>6.4027311027061067E-3</v>
      </c>
      <c r="AE7542" s="165">
        <v>30.9849</v>
      </c>
      <c r="AF7542">
        <f t="shared" si="238"/>
        <v>6.8181984256279705E-3</v>
      </c>
    </row>
    <row r="7543" spans="12:32">
      <c r="L7543" s="165">
        <v>12.5998</v>
      </c>
      <c r="M7543">
        <f t="shared" si="239"/>
        <v>6.3470154283735113E-3</v>
      </c>
      <c r="AE7543" s="165">
        <v>30.991399999999999</v>
      </c>
      <c r="AF7543">
        <f t="shared" si="238"/>
        <v>6.8182514250733593E-3</v>
      </c>
    </row>
    <row r="7544" spans="12:32">
      <c r="L7544" s="165">
        <v>14.6166</v>
      </c>
      <c r="M7544">
        <f t="shared" si="239"/>
        <v>6.4281384429968631E-3</v>
      </c>
      <c r="AE7544" s="165">
        <v>30.998899999999999</v>
      </c>
      <c r="AF7544">
        <f t="shared" si="238"/>
        <v>6.8183124737224684E-3</v>
      </c>
    </row>
    <row r="7545" spans="12:32">
      <c r="L7545" s="165">
        <v>29.019600000000001</v>
      </c>
      <c r="M7545">
        <f t="shared" si="239"/>
        <v>6.7983252590828264E-3</v>
      </c>
      <c r="AE7545" s="165">
        <v>31.002500000000001</v>
      </c>
      <c r="AF7545">
        <f t="shared" si="238"/>
        <v>6.8183417372817533E-3</v>
      </c>
    </row>
    <row r="7546" spans="12:32">
      <c r="L7546" s="165">
        <v>20.825399999999998</v>
      </c>
      <c r="M7546">
        <f t="shared" si="239"/>
        <v>6.634532076068159E-3</v>
      </c>
      <c r="AE7546" s="165">
        <v>31.0121</v>
      </c>
      <c r="AF7546">
        <f t="shared" si="238"/>
        <v>6.8184196472485656E-3</v>
      </c>
    </row>
    <row r="7547" spans="12:32">
      <c r="L7547" s="165">
        <v>27.878299999999999</v>
      </c>
      <c r="M7547">
        <f t="shared" si="239"/>
        <v>6.7832804168337039E-3</v>
      </c>
      <c r="AE7547" s="165">
        <v>31.013000000000002</v>
      </c>
      <c r="AF7547">
        <f t="shared" si="238"/>
        <v>6.8184269418972241E-3</v>
      </c>
    </row>
    <row r="7548" spans="12:32">
      <c r="L7548" s="165">
        <v>14.752000000000001</v>
      </c>
      <c r="M7548">
        <f t="shared" si="239"/>
        <v>6.4333465760614663E-3</v>
      </c>
      <c r="AE7548" s="165">
        <v>31.025099999999998</v>
      </c>
      <c r="AF7548">
        <f t="shared" si="238"/>
        <v>6.8185248577453134E-3</v>
      </c>
    </row>
    <row r="7549" spans="12:32">
      <c r="L7549" s="165">
        <v>15.263199999999999</v>
      </c>
      <c r="M7549">
        <f t="shared" si="239"/>
        <v>6.4527348144044335E-3</v>
      </c>
      <c r="AE7549" s="165">
        <v>31.027999999999999</v>
      </c>
      <c r="AF7549">
        <f t="shared" si="238"/>
        <v>6.8185482818587592E-3</v>
      </c>
    </row>
    <row r="7550" spans="12:32">
      <c r="L7550" s="165">
        <v>20.090199999999999</v>
      </c>
      <c r="M7550">
        <f t="shared" si="239"/>
        <v>6.6136554682244154E-3</v>
      </c>
      <c r="AE7550" s="165">
        <v>31.034199999999998</v>
      </c>
      <c r="AF7550">
        <f t="shared" si="238"/>
        <v>6.8185983048083152E-3</v>
      </c>
    </row>
    <row r="7551" spans="12:32">
      <c r="L7551" s="165">
        <v>10.317600000000001</v>
      </c>
      <c r="M7551">
        <f t="shared" si="239"/>
        <v>6.2474489706742875E-3</v>
      </c>
      <c r="AE7551" s="165">
        <v>31.0365</v>
      </c>
      <c r="AF7551">
        <f t="shared" si="238"/>
        <v>6.8186168422385519E-3</v>
      </c>
    </row>
    <row r="7552" spans="12:32">
      <c r="L7552" s="165">
        <v>39.377899999999997</v>
      </c>
      <c r="M7552">
        <f t="shared" si="239"/>
        <v>6.816199973368171E-3</v>
      </c>
      <c r="AE7552" s="165">
        <v>31.036799999999999</v>
      </c>
      <c r="AF7552">
        <f t="shared" si="238"/>
        <v>6.8186192593874036E-3</v>
      </c>
    </row>
    <row r="7553" spans="12:32">
      <c r="L7553" s="165">
        <v>12.601599999999999</v>
      </c>
      <c r="M7553">
        <f t="shared" si="239"/>
        <v>6.3470907510722353E-3</v>
      </c>
      <c r="AE7553" s="166">
        <v>31.047000000000001</v>
      </c>
      <c r="AF7553">
        <f t="shared" si="238"/>
        <v>6.8187013357816255E-3</v>
      </c>
    </row>
    <row r="7554" spans="12:32">
      <c r="L7554" s="165">
        <v>8.9009800000000006</v>
      </c>
      <c r="M7554">
        <f t="shared" si="239"/>
        <v>6.1816772240077212E-3</v>
      </c>
      <c r="AE7554" s="178">
        <v>31.051600000000001</v>
      </c>
      <c r="AF7554">
        <f t="shared" si="238"/>
        <v>6.8187382828203075E-3</v>
      </c>
    </row>
    <row r="7555" spans="12:32">
      <c r="L7555" s="165">
        <v>22.871300000000002</v>
      </c>
      <c r="M7555">
        <f t="shared" si="239"/>
        <v>6.6873879874480447E-3</v>
      </c>
      <c r="AE7555" s="166">
        <v>31.067</v>
      </c>
      <c r="AF7555">
        <f t="shared" si="238"/>
        <v>6.8188616683099272E-3</v>
      </c>
    </row>
    <row r="7556" spans="12:32">
      <c r="L7556" s="165">
        <v>13.350199999999999</v>
      </c>
      <c r="M7556">
        <f t="shared" si="239"/>
        <v>6.3779684052558292E-3</v>
      </c>
      <c r="AE7556" s="165">
        <v>31.068200000000001</v>
      </c>
      <c r="AF7556">
        <f t="shared" si="238"/>
        <v>6.8188712629226982E-3</v>
      </c>
    </row>
    <row r="7557" spans="12:32">
      <c r="L7557" s="165">
        <v>17.5258</v>
      </c>
      <c r="M7557">
        <f t="shared" si="239"/>
        <v>6.5332319835607168E-3</v>
      </c>
      <c r="AE7557" s="165">
        <v>31.069400000000002</v>
      </c>
      <c r="AF7557">
        <f t="shared" ref="AF7557:AF7620" si="240">NORMDIST(AE7557,$N$9,$O$9,FALSE)</f>
        <v>6.8188808546668358E-3</v>
      </c>
    </row>
    <row r="7558" spans="12:32">
      <c r="L7558" s="165">
        <v>17.880500000000001</v>
      </c>
      <c r="M7558">
        <f t="shared" si="239"/>
        <v>6.5450501845608624E-3</v>
      </c>
      <c r="AE7558" s="165">
        <v>31.077999999999999</v>
      </c>
      <c r="AF7558">
        <f t="shared" si="240"/>
        <v>6.8189495115513659E-3</v>
      </c>
    </row>
    <row r="7559" spans="12:32">
      <c r="L7559" s="165">
        <v>16.794799999999999</v>
      </c>
      <c r="M7559">
        <f t="shared" si="239"/>
        <v>6.5081850685007898E-3</v>
      </c>
      <c r="AE7559" s="165">
        <v>31.079899999999999</v>
      </c>
      <c r="AF7559">
        <f t="shared" si="240"/>
        <v>6.8189646600610391E-3</v>
      </c>
    </row>
    <row r="7560" spans="12:32">
      <c r="L7560" s="165">
        <v>10.487500000000001</v>
      </c>
      <c r="M7560">
        <f t="shared" si="239"/>
        <v>6.2551365958582279E-3</v>
      </c>
      <c r="AE7560" s="165">
        <v>31.094899999999999</v>
      </c>
      <c r="AF7560">
        <f t="shared" si="240"/>
        <v>6.8190840010446683E-3</v>
      </c>
    </row>
    <row r="7561" spans="12:32">
      <c r="L7561" s="165">
        <v>14.556100000000001</v>
      </c>
      <c r="M7561">
        <f t="shared" ref="M7561:M7624" si="241">NORMDIST(L7561,$N$9,$O$9,FALSE)</f>
        <v>6.4258015090175417E-3</v>
      </c>
      <c r="AE7561" s="166">
        <v>31.0991</v>
      </c>
      <c r="AF7561">
        <f t="shared" si="240"/>
        <v>6.8191173361918222E-3</v>
      </c>
    </row>
    <row r="7562" spans="12:32">
      <c r="L7562" s="165">
        <v>23.193999999999999</v>
      </c>
      <c r="M7562">
        <f t="shared" si="241"/>
        <v>6.6950122566351543E-3</v>
      </c>
      <c r="AE7562" s="165">
        <v>31.101299999999998</v>
      </c>
      <c r="AF7562">
        <f t="shared" si="240"/>
        <v>6.8191347834334571E-3</v>
      </c>
    </row>
    <row r="7563" spans="12:32">
      <c r="L7563" s="165">
        <v>11.5769</v>
      </c>
      <c r="M7563">
        <f t="shared" si="241"/>
        <v>6.3033857578723707E-3</v>
      </c>
      <c r="AE7563" s="166">
        <v>31.117000000000001</v>
      </c>
      <c r="AF7563">
        <f t="shared" si="240"/>
        <v>6.8192590133364095E-3</v>
      </c>
    </row>
    <row r="7564" spans="12:32">
      <c r="L7564" s="165">
        <v>11.1151</v>
      </c>
      <c r="M7564">
        <f t="shared" si="241"/>
        <v>6.2831547596102462E-3</v>
      </c>
      <c r="AE7564" s="165">
        <v>31.1173</v>
      </c>
      <c r="AF7564">
        <f t="shared" si="240"/>
        <v>6.819261382374423E-3</v>
      </c>
    </row>
    <row r="7565" spans="12:32">
      <c r="L7565" s="165">
        <v>11.6272</v>
      </c>
      <c r="M7565">
        <f t="shared" si="241"/>
        <v>6.3055694438419419E-3</v>
      </c>
      <c r="AE7565" s="166">
        <v>31.125299999999999</v>
      </c>
      <c r="AF7565">
        <f t="shared" si="240"/>
        <v>6.8193244905715286E-3</v>
      </c>
    </row>
    <row r="7566" spans="12:32">
      <c r="L7566" s="165">
        <v>17.778400000000001</v>
      </c>
      <c r="M7566">
        <f t="shared" si="241"/>
        <v>6.5416708993438228E-3</v>
      </c>
      <c r="AE7566" s="165">
        <v>31.128699999999998</v>
      </c>
      <c r="AF7566">
        <f t="shared" si="240"/>
        <v>6.8193512729407563E-3</v>
      </c>
    </row>
    <row r="7567" spans="12:32">
      <c r="L7567" s="165">
        <v>11.382400000000001</v>
      </c>
      <c r="M7567">
        <f t="shared" si="241"/>
        <v>6.2949050085054029E-3</v>
      </c>
      <c r="AE7567" s="165">
        <v>31.133400000000002</v>
      </c>
      <c r="AF7567">
        <f t="shared" si="240"/>
        <v>6.8193882576997921E-3</v>
      </c>
    </row>
    <row r="7568" spans="12:32">
      <c r="L7568" s="165">
        <v>20.916399999999999</v>
      </c>
      <c r="M7568">
        <f t="shared" si="241"/>
        <v>6.6370474407915943E-3</v>
      </c>
      <c r="AE7568" s="165">
        <v>31.145600000000002</v>
      </c>
      <c r="AF7568">
        <f t="shared" si="240"/>
        <v>6.8194840552764273E-3</v>
      </c>
    </row>
    <row r="7569" spans="12:32">
      <c r="L7569" s="165">
        <v>11.9998</v>
      </c>
      <c r="M7569">
        <f t="shared" si="241"/>
        <v>6.321622599863237E-3</v>
      </c>
      <c r="AE7569" s="165">
        <v>31.153500000000001</v>
      </c>
      <c r="AF7569">
        <f t="shared" si="240"/>
        <v>6.8195459299281377E-3</v>
      </c>
    </row>
    <row r="7570" spans="12:32">
      <c r="L7570" s="165">
        <v>29.6081</v>
      </c>
      <c r="M7570">
        <f t="shared" si="241"/>
        <v>6.8050792613934975E-3</v>
      </c>
      <c r="AE7570" s="165">
        <v>31.165199999999999</v>
      </c>
      <c r="AF7570">
        <f t="shared" si="240"/>
        <v>6.8196373385865944E-3</v>
      </c>
    </row>
    <row r="7571" spans="12:32">
      <c r="L7571" s="165">
        <v>11.741899999999999</v>
      </c>
      <c r="M7571">
        <f t="shared" si="241"/>
        <v>6.3105342446333791E-3</v>
      </c>
      <c r="AE7571" s="165">
        <v>31.176400000000001</v>
      </c>
      <c r="AF7571">
        <f t="shared" si="240"/>
        <v>6.819724585338153E-3</v>
      </c>
    </row>
    <row r="7572" spans="12:32">
      <c r="L7572" s="165">
        <v>19.964400000000001</v>
      </c>
      <c r="M7572">
        <f t="shared" si="241"/>
        <v>6.6099847873114202E-3</v>
      </c>
      <c r="AE7572" s="178">
        <v>31.1769</v>
      </c>
      <c r="AF7572">
        <f t="shared" si="240"/>
        <v>6.8197284744533852E-3</v>
      </c>
    </row>
    <row r="7573" spans="12:32">
      <c r="L7573" s="165">
        <v>12.6721</v>
      </c>
      <c r="M7573">
        <f t="shared" si="241"/>
        <v>6.3500368431349879E-3</v>
      </c>
      <c r="AE7573" s="165">
        <v>31.177499999999998</v>
      </c>
      <c r="AF7573">
        <f t="shared" si="240"/>
        <v>6.8197331407340188E-3</v>
      </c>
    </row>
    <row r="7574" spans="12:32">
      <c r="L7574" s="165">
        <v>11.456099999999999</v>
      </c>
      <c r="M7574">
        <f t="shared" si="241"/>
        <v>6.298125422331215E-3</v>
      </c>
      <c r="AE7574" s="166">
        <v>31.182700000000001</v>
      </c>
      <c r="AF7574">
        <f t="shared" si="240"/>
        <v>6.8197735517802902E-3</v>
      </c>
    </row>
    <row r="7575" spans="12:32">
      <c r="L7575" s="165">
        <v>19.1968</v>
      </c>
      <c r="M7575">
        <f t="shared" si="241"/>
        <v>6.5869683391138537E-3</v>
      </c>
      <c r="AE7575" s="165">
        <v>31.1889</v>
      </c>
      <c r="AF7575">
        <f t="shared" si="240"/>
        <v>6.8198216637524525E-3</v>
      </c>
    </row>
    <row r="7576" spans="12:32">
      <c r="L7576" s="165">
        <v>12.0961</v>
      </c>
      <c r="M7576">
        <f t="shared" si="241"/>
        <v>6.3257363255824189E-3</v>
      </c>
      <c r="AE7576" s="165">
        <v>31.200500000000002</v>
      </c>
      <c r="AF7576">
        <f t="shared" si="240"/>
        <v>6.8199114739477523E-3</v>
      </c>
    </row>
    <row r="7577" spans="12:32">
      <c r="L7577" s="165">
        <v>11.1478</v>
      </c>
      <c r="M7577">
        <f t="shared" si="241"/>
        <v>6.2845981171839012E-3</v>
      </c>
      <c r="AE7577" s="165">
        <v>31.202999999999999</v>
      </c>
      <c r="AF7577">
        <f t="shared" si="240"/>
        <v>6.8199307944666575E-3</v>
      </c>
    </row>
    <row r="7578" spans="12:32">
      <c r="L7578" s="165">
        <v>20.73</v>
      </c>
      <c r="M7578">
        <f t="shared" si="241"/>
        <v>6.6318788051322689E-3</v>
      </c>
      <c r="AE7578" s="165">
        <v>31.2227</v>
      </c>
      <c r="AF7578">
        <f t="shared" si="240"/>
        <v>6.8200826043294726E-3</v>
      </c>
    </row>
    <row r="7579" spans="12:32">
      <c r="L7579" s="165">
        <v>14.6881</v>
      </c>
      <c r="M7579">
        <f t="shared" si="241"/>
        <v>6.430892462233921E-3</v>
      </c>
      <c r="AE7579" s="166">
        <v>31.223700000000001</v>
      </c>
      <c r="AF7579">
        <f t="shared" si="240"/>
        <v>6.8200902897849903E-3</v>
      </c>
    </row>
    <row r="7580" spans="12:32">
      <c r="L7580" s="165">
        <v>14.9633</v>
      </c>
      <c r="M7580">
        <f t="shared" si="241"/>
        <v>6.4414133648852089E-3</v>
      </c>
      <c r="AE7580" s="165">
        <v>31.2242</v>
      </c>
      <c r="AF7580">
        <f t="shared" si="240"/>
        <v>6.8200941317653066E-3</v>
      </c>
    </row>
    <row r="7581" spans="12:32">
      <c r="L7581" s="165">
        <v>17.926200000000001</v>
      </c>
      <c r="M7581">
        <f t="shared" si="241"/>
        <v>6.5465568299266919E-3</v>
      </c>
      <c r="AE7581" s="165">
        <v>31.235900000000001</v>
      </c>
      <c r="AF7581">
        <f t="shared" si="240"/>
        <v>6.820183891849547E-3</v>
      </c>
    </row>
    <row r="7582" spans="12:32">
      <c r="L7582" s="165">
        <v>13.3201</v>
      </c>
      <c r="M7582">
        <f t="shared" si="241"/>
        <v>6.3767442103899088E-3</v>
      </c>
      <c r="AE7582" s="165">
        <v>31.2422</v>
      </c>
      <c r="AF7582">
        <f t="shared" si="240"/>
        <v>6.8202321111854071E-3</v>
      </c>
    </row>
    <row r="7583" spans="12:32">
      <c r="L7583" s="165">
        <v>12.9459</v>
      </c>
      <c r="M7583">
        <f t="shared" si="241"/>
        <v>6.3614035087655053E-3</v>
      </c>
      <c r="AE7583" s="165">
        <v>31.2498</v>
      </c>
      <c r="AF7583">
        <f t="shared" si="240"/>
        <v>6.8202901752565303E-3</v>
      </c>
    </row>
    <row r="7584" spans="12:32">
      <c r="L7584" s="165">
        <v>21.083400000000001</v>
      </c>
      <c r="M7584">
        <f t="shared" si="241"/>
        <v>6.6416240336706128E-3</v>
      </c>
      <c r="AE7584" s="165">
        <v>31.2561</v>
      </c>
      <c r="AF7584">
        <f t="shared" si="240"/>
        <v>6.8203382200366048E-3</v>
      </c>
    </row>
    <row r="7585" spans="12:32">
      <c r="L7585" s="165">
        <v>13.9681</v>
      </c>
      <c r="M7585">
        <f t="shared" si="241"/>
        <v>6.4027747115413518E-3</v>
      </c>
      <c r="AE7585" s="165">
        <v>31.256900000000002</v>
      </c>
      <c r="AF7585">
        <f t="shared" si="240"/>
        <v>6.8203443152998477E-3</v>
      </c>
    </row>
    <row r="7586" spans="12:32">
      <c r="L7586" s="165">
        <v>11.273300000000001</v>
      </c>
      <c r="M7586">
        <f t="shared" si="241"/>
        <v>6.2901223595006875E-3</v>
      </c>
      <c r="AE7586" s="165">
        <v>31.261600000000001</v>
      </c>
      <c r="AF7586">
        <f t="shared" si="240"/>
        <v>6.8203800992065709E-3</v>
      </c>
    </row>
    <row r="7587" spans="12:32">
      <c r="L7587" s="165">
        <v>19.359300000000001</v>
      </c>
      <c r="M7587">
        <f t="shared" si="241"/>
        <v>6.591929322627782E-3</v>
      </c>
      <c r="AE7587" s="165">
        <v>31.262</v>
      </c>
      <c r="AF7587">
        <f t="shared" si="240"/>
        <v>6.8203831426121497E-3</v>
      </c>
    </row>
    <row r="7588" spans="12:32">
      <c r="L7588" s="165">
        <v>14.041600000000001</v>
      </c>
      <c r="M7588">
        <f t="shared" si="241"/>
        <v>6.4056840930279057E-3</v>
      </c>
      <c r="AE7588" s="165">
        <v>31.2624</v>
      </c>
      <c r="AF7588">
        <f t="shared" si="240"/>
        <v>6.8203861856987761E-3</v>
      </c>
    </row>
    <row r="7589" spans="12:32">
      <c r="L7589" s="165">
        <v>10.069000000000001</v>
      </c>
      <c r="M7589">
        <f t="shared" si="241"/>
        <v>6.2361221370022925E-3</v>
      </c>
      <c r="AE7589" s="165">
        <v>31.27</v>
      </c>
      <c r="AF7589">
        <f t="shared" si="240"/>
        <v>6.8204439437436924E-3</v>
      </c>
    </row>
    <row r="7590" spans="12:32">
      <c r="L7590" s="165">
        <v>21.498200000000001</v>
      </c>
      <c r="M7590">
        <f t="shared" si="241"/>
        <v>6.6527695513627656E-3</v>
      </c>
      <c r="AE7590" s="165">
        <v>31.2727</v>
      </c>
      <c r="AF7590">
        <f t="shared" si="240"/>
        <v>6.8204644353298061E-3</v>
      </c>
    </row>
    <row r="7591" spans="12:32">
      <c r="L7591" s="165">
        <v>15.3348</v>
      </c>
      <c r="M7591">
        <f t="shared" si="241"/>
        <v>6.4554155088810961E-3</v>
      </c>
      <c r="AE7591" s="165">
        <v>31.283200000000001</v>
      </c>
      <c r="AF7591">
        <f t="shared" si="240"/>
        <v>6.8205439866800945E-3</v>
      </c>
    </row>
    <row r="7592" spans="12:32">
      <c r="L7592" s="165">
        <v>35.5974</v>
      </c>
      <c r="M7592">
        <f t="shared" si="241"/>
        <v>6.8345683339172724E-3</v>
      </c>
      <c r="AE7592" s="178">
        <v>31.286100000000001</v>
      </c>
      <c r="AF7592">
        <f t="shared" si="240"/>
        <v>6.8205659192705327E-3</v>
      </c>
    </row>
    <row r="7593" spans="12:32">
      <c r="L7593" s="165">
        <v>31.9876</v>
      </c>
      <c r="M7593">
        <f t="shared" si="241"/>
        <v>6.8253784179208299E-3</v>
      </c>
      <c r="AE7593" s="178">
        <v>31.2912</v>
      </c>
      <c r="AF7593">
        <f t="shared" si="240"/>
        <v>6.8206044497083852E-3</v>
      </c>
    </row>
    <row r="7594" spans="12:32">
      <c r="L7594" s="165">
        <v>31.7364</v>
      </c>
      <c r="M7594">
        <f t="shared" si="241"/>
        <v>6.8237680004224919E-3</v>
      </c>
      <c r="AE7594" s="165">
        <v>31.2926</v>
      </c>
      <c r="AF7594">
        <f t="shared" si="240"/>
        <v>6.8206150176203439E-3</v>
      </c>
    </row>
    <row r="7595" spans="12:32">
      <c r="L7595" s="165">
        <v>33.265999999999998</v>
      </c>
      <c r="M7595">
        <f t="shared" si="241"/>
        <v>6.8316191738443085E-3</v>
      </c>
      <c r="AE7595" s="165">
        <v>31.2944</v>
      </c>
      <c r="AF7595">
        <f t="shared" si="240"/>
        <v>6.8206285991940343E-3</v>
      </c>
    </row>
    <row r="7596" spans="12:32">
      <c r="L7596" s="165">
        <v>7.2209300000000001</v>
      </c>
      <c r="M7596">
        <f t="shared" si="241"/>
        <v>6.0999124978620076E-3</v>
      </c>
      <c r="AE7596" s="166">
        <v>31.3003</v>
      </c>
      <c r="AF7596">
        <f t="shared" si="240"/>
        <v>6.8206730712884571E-3</v>
      </c>
    </row>
    <row r="7597" spans="12:32">
      <c r="L7597" s="165">
        <v>9.6500800000000009</v>
      </c>
      <c r="M7597">
        <f t="shared" si="241"/>
        <v>6.2168263997549496E-3</v>
      </c>
      <c r="AE7597" s="165">
        <v>31.302399999999999</v>
      </c>
      <c r="AF7597">
        <f t="shared" si="240"/>
        <v>6.8206888835920833E-3</v>
      </c>
    </row>
    <row r="7598" spans="12:32">
      <c r="L7598" s="165">
        <v>30.9544</v>
      </c>
      <c r="M7598">
        <f t="shared" si="241"/>
        <v>6.8179486122427711E-3</v>
      </c>
      <c r="AE7598" s="165">
        <v>31.3034</v>
      </c>
      <c r="AF7598">
        <f t="shared" si="240"/>
        <v>6.8206964101702383E-3</v>
      </c>
    </row>
    <row r="7599" spans="12:32">
      <c r="L7599" s="165"/>
      <c r="M7599">
        <f t="shared" si="241"/>
        <v>5.7065367181851909E-3</v>
      </c>
      <c r="AE7599" s="165">
        <v>31.3338</v>
      </c>
      <c r="AF7599">
        <f t="shared" si="240"/>
        <v>6.8209242665566872E-3</v>
      </c>
    </row>
    <row r="7600" spans="12:32">
      <c r="L7600" s="165"/>
      <c r="M7600">
        <f t="shared" si="241"/>
        <v>5.7065367181851909E-3</v>
      </c>
      <c r="AE7600" s="165">
        <v>31.336500000000001</v>
      </c>
      <c r="AF7600">
        <f t="shared" si="240"/>
        <v>6.8209444147063064E-3</v>
      </c>
    </row>
    <row r="7601" spans="12:32">
      <c r="L7601" s="165"/>
      <c r="M7601">
        <f t="shared" si="241"/>
        <v>5.7065367181851909E-3</v>
      </c>
      <c r="AE7601" s="166">
        <v>31.341999999999999</v>
      </c>
      <c r="AF7601">
        <f t="shared" si="240"/>
        <v>6.8209854122700591E-3</v>
      </c>
    </row>
    <row r="7602" spans="12:32">
      <c r="L7602" s="165"/>
      <c r="M7602">
        <f t="shared" si="241"/>
        <v>5.7065367181851909E-3</v>
      </c>
      <c r="AE7602" s="165">
        <v>31.3447</v>
      </c>
      <c r="AF7602">
        <f t="shared" si="240"/>
        <v>6.8210055162736798E-3</v>
      </c>
    </row>
    <row r="7603" spans="12:32">
      <c r="L7603" s="165"/>
      <c r="M7603">
        <f t="shared" si="241"/>
        <v>5.7065367181851909E-3</v>
      </c>
      <c r="AE7603" s="165">
        <v>31.349499999999999</v>
      </c>
      <c r="AF7603">
        <f t="shared" si="240"/>
        <v>6.8210412208327834E-3</v>
      </c>
    </row>
    <row r="7604" spans="12:32">
      <c r="L7604" s="165"/>
      <c r="M7604">
        <f t="shared" si="241"/>
        <v>5.7065367181851909E-3</v>
      </c>
      <c r="AE7604" s="166">
        <v>31.369499999999999</v>
      </c>
      <c r="AF7604">
        <f t="shared" si="240"/>
        <v>6.8211894953052327E-3</v>
      </c>
    </row>
    <row r="7605" spans="12:32">
      <c r="L7605" s="165"/>
      <c r="M7605">
        <f t="shared" si="241"/>
        <v>5.7065367181851909E-3</v>
      </c>
      <c r="AE7605" s="165">
        <v>31.3735</v>
      </c>
      <c r="AF7605">
        <f t="shared" si="240"/>
        <v>6.8212190544824315E-3</v>
      </c>
    </row>
    <row r="7606" spans="12:32">
      <c r="L7606" s="165"/>
      <c r="M7606">
        <f t="shared" si="241"/>
        <v>5.7065367181851909E-3</v>
      </c>
      <c r="AE7606" s="165">
        <v>31.387499999999999</v>
      </c>
      <c r="AF7606">
        <f t="shared" si="240"/>
        <v>6.8213222603343638E-3</v>
      </c>
    </row>
    <row r="7607" spans="12:32">
      <c r="L7607" s="165"/>
      <c r="M7607">
        <f t="shared" si="241"/>
        <v>5.7065367181851909E-3</v>
      </c>
      <c r="AE7607" s="165">
        <v>31.389700000000001</v>
      </c>
      <c r="AF7607">
        <f t="shared" si="240"/>
        <v>6.8213384428595205E-3</v>
      </c>
    </row>
    <row r="7608" spans="12:32">
      <c r="L7608" s="165"/>
      <c r="M7608">
        <f t="shared" si="241"/>
        <v>5.7065367181851909E-3</v>
      </c>
      <c r="AE7608" s="165">
        <v>31.392600000000002</v>
      </c>
      <c r="AF7608">
        <f t="shared" si="240"/>
        <v>6.8213597596222721E-3</v>
      </c>
    </row>
    <row r="7609" spans="12:32">
      <c r="L7609" s="165"/>
      <c r="M7609">
        <f t="shared" si="241"/>
        <v>5.7065367181851909E-3</v>
      </c>
      <c r="AE7609" s="166">
        <v>31.429300000000001</v>
      </c>
      <c r="AF7609">
        <f t="shared" si="240"/>
        <v>6.8216280777032672E-3</v>
      </c>
    </row>
    <row r="7610" spans="12:32">
      <c r="L7610" s="165">
        <v>18.860900000000001</v>
      </c>
      <c r="M7610">
        <f t="shared" si="241"/>
        <v>6.5765638516074578E-3</v>
      </c>
      <c r="AE7610" s="165">
        <v>31.429600000000001</v>
      </c>
      <c r="AF7610">
        <f t="shared" si="240"/>
        <v>6.8216302599698646E-3</v>
      </c>
    </row>
    <row r="7611" spans="12:32">
      <c r="L7611" s="165">
        <v>15.5763</v>
      </c>
      <c r="M7611">
        <f t="shared" si="241"/>
        <v>6.4643937160332784E-3</v>
      </c>
      <c r="AE7611" s="165">
        <v>31.433599999999998</v>
      </c>
      <c r="AF7611">
        <f t="shared" si="240"/>
        <v>6.8216593397048006E-3</v>
      </c>
    </row>
    <row r="7612" spans="12:32">
      <c r="L7612" s="165">
        <v>13.589700000000001</v>
      </c>
      <c r="M7612">
        <f t="shared" si="241"/>
        <v>6.3876569393544998E-3</v>
      </c>
      <c r="AE7612" s="165">
        <v>31.436199999999999</v>
      </c>
      <c r="AF7612">
        <f t="shared" si="240"/>
        <v>6.8216782244192257E-3</v>
      </c>
    </row>
    <row r="7613" spans="12:32">
      <c r="L7613" s="165">
        <v>15.9711</v>
      </c>
      <c r="M7613">
        <f t="shared" si="241"/>
        <v>6.4788591673755214E-3</v>
      </c>
      <c r="AE7613" s="165">
        <v>31.448599999999999</v>
      </c>
      <c r="AF7613">
        <f t="shared" si="240"/>
        <v>6.8217681044829394E-3</v>
      </c>
    </row>
    <row r="7614" spans="12:32">
      <c r="L7614" s="165">
        <v>95.982699999999994</v>
      </c>
      <c r="M7614">
        <f t="shared" si="241"/>
        <v>3.9644473288511853E-3</v>
      </c>
      <c r="AE7614" s="178">
        <v>31.453700000000001</v>
      </c>
      <c r="AF7614">
        <f t="shared" si="240"/>
        <v>6.8218049822726043E-3</v>
      </c>
    </row>
    <row r="7615" spans="12:32">
      <c r="L7615" s="165">
        <v>28.652999999999999</v>
      </c>
      <c r="M7615">
        <f t="shared" si="241"/>
        <v>6.7937721941950125E-3</v>
      </c>
      <c r="AE7615" s="166">
        <v>31.464600000000001</v>
      </c>
      <c r="AF7615">
        <f t="shared" si="240"/>
        <v>6.82188362557163E-3</v>
      </c>
    </row>
    <row r="7616" spans="12:32">
      <c r="L7616" s="165">
        <v>51.222799999999999</v>
      </c>
      <c r="M7616">
        <f t="shared" si="241"/>
        <v>6.5778479911195531E-3</v>
      </c>
      <c r="AE7616" s="165">
        <v>31.4649</v>
      </c>
      <c r="AF7616">
        <f t="shared" si="240"/>
        <v>6.8218857867149481E-3</v>
      </c>
    </row>
    <row r="7617" spans="12:32">
      <c r="L7617" s="165">
        <v>24.3569</v>
      </c>
      <c r="M7617">
        <f t="shared" si="241"/>
        <v>6.7208554333310086E-3</v>
      </c>
      <c r="AE7617" s="165">
        <v>31.470700000000001</v>
      </c>
      <c r="AF7617">
        <f t="shared" si="240"/>
        <v>6.8219275335316184E-3</v>
      </c>
    </row>
    <row r="7618" spans="12:32">
      <c r="L7618" s="165">
        <v>26.167400000000001</v>
      </c>
      <c r="M7618">
        <f t="shared" si="241"/>
        <v>6.7559492299960984E-3</v>
      </c>
      <c r="AE7618" s="165">
        <v>31.484100000000002</v>
      </c>
      <c r="AF7618">
        <f t="shared" si="240"/>
        <v>6.8220237264612254E-3</v>
      </c>
    </row>
    <row r="7619" spans="12:32">
      <c r="L7619" s="165">
        <v>162.89400000000001</v>
      </c>
      <c r="M7619">
        <f t="shared" si="241"/>
        <v>6.2116268342526015E-4</v>
      </c>
      <c r="AE7619" s="165">
        <v>31.492000000000001</v>
      </c>
      <c r="AF7619">
        <f t="shared" si="240"/>
        <v>6.8220802693800941E-3</v>
      </c>
    </row>
    <row r="7620" spans="12:32">
      <c r="L7620" s="165">
        <v>41.022599999999997</v>
      </c>
      <c r="M7620">
        <f t="shared" si="241"/>
        <v>6.7993146203940025E-3</v>
      </c>
      <c r="AE7620" s="165">
        <v>31.4923</v>
      </c>
      <c r="AF7620">
        <f t="shared" si="240"/>
        <v>6.8220824141258032E-3</v>
      </c>
    </row>
    <row r="7621" spans="12:32">
      <c r="L7621" s="165">
        <v>31.7056</v>
      </c>
      <c r="M7621">
        <f t="shared" si="241"/>
        <v>6.8235618729187361E-3</v>
      </c>
      <c r="AE7621" s="165">
        <v>31.500499999999999</v>
      </c>
      <c r="AF7621">
        <f t="shared" ref="AF7621:AF7684" si="242">NORMDIST(AE7621,$N$9,$O$9,FALSE)</f>
        <v>6.8221409676512751E-3</v>
      </c>
    </row>
    <row r="7622" spans="12:32">
      <c r="L7622" s="165">
        <v>28.886299999999999</v>
      </c>
      <c r="M7622">
        <f t="shared" si="241"/>
        <v>6.7967003797215547E-3</v>
      </c>
      <c r="AE7622" s="165">
        <v>31.517800000000001</v>
      </c>
      <c r="AF7622">
        <f t="shared" si="242"/>
        <v>6.8222640612613933E-3</v>
      </c>
    </row>
    <row r="7623" spans="12:32">
      <c r="L7623" s="165">
        <v>88.263000000000005</v>
      </c>
      <c r="M7623">
        <f t="shared" si="241"/>
        <v>4.5116330885438633E-3</v>
      </c>
      <c r="AE7623" s="165">
        <v>31.519500000000001</v>
      </c>
      <c r="AF7623">
        <f t="shared" si="242"/>
        <v>6.8222761249451007E-3</v>
      </c>
    </row>
    <row r="7624" spans="12:32">
      <c r="L7624" s="165">
        <v>19.703399999999998</v>
      </c>
      <c r="M7624">
        <f t="shared" si="241"/>
        <v>6.6022778213987035E-3</v>
      </c>
      <c r="AE7624" s="165">
        <v>31.530799999999999</v>
      </c>
      <c r="AF7624">
        <f t="shared" si="242"/>
        <v>6.8223561664187242E-3</v>
      </c>
    </row>
    <row r="7625" spans="12:32">
      <c r="L7625" s="165"/>
      <c r="M7625">
        <f t="shared" ref="M7625:M7688" si="243">NORMDIST(L7625,$N$9,$O$9,FALSE)</f>
        <v>5.7065367181851909E-3</v>
      </c>
      <c r="AE7625" s="165">
        <v>31.543600000000001</v>
      </c>
      <c r="AF7625">
        <f t="shared" si="242"/>
        <v>6.8224465251310769E-3</v>
      </c>
    </row>
    <row r="7626" spans="12:32">
      <c r="L7626" s="165">
        <v>22.867100000000001</v>
      </c>
      <c r="M7626">
        <f t="shared" si="243"/>
        <v>6.6872874659564246E-3</v>
      </c>
      <c r="AE7626" s="165">
        <v>31.5441</v>
      </c>
      <c r="AF7626">
        <f t="shared" si="242"/>
        <v>6.8224500481341545E-3</v>
      </c>
    </row>
    <row r="7627" spans="12:32">
      <c r="L7627" s="165">
        <v>34.676499999999997</v>
      </c>
      <c r="M7627">
        <f t="shared" si="243"/>
        <v>6.8347060517885945E-3</v>
      </c>
      <c r="AE7627" s="178">
        <v>31.572099999999999</v>
      </c>
      <c r="AF7627">
        <f t="shared" si="242"/>
        <v>6.8226465401777514E-3</v>
      </c>
    </row>
    <row r="7628" spans="12:32">
      <c r="L7628" s="165">
        <v>56.892299999999999</v>
      </c>
      <c r="M7628">
        <f t="shared" si="243"/>
        <v>6.373173464342379E-3</v>
      </c>
      <c r="AE7628" s="165">
        <v>31.603899999999999</v>
      </c>
      <c r="AF7628">
        <f t="shared" si="242"/>
        <v>6.8228678017001349E-3</v>
      </c>
    </row>
    <row r="7629" spans="12:32">
      <c r="L7629" s="165">
        <v>20.102799999999998</v>
      </c>
      <c r="M7629">
        <f t="shared" si="243"/>
        <v>6.6140215394751558E-3</v>
      </c>
      <c r="AE7629" s="165">
        <v>31.6127</v>
      </c>
      <c r="AF7629">
        <f t="shared" si="242"/>
        <v>6.8229286748144489E-3</v>
      </c>
    </row>
    <row r="7630" spans="12:32">
      <c r="L7630" s="165">
        <v>49.201999999999998</v>
      </c>
      <c r="M7630">
        <f t="shared" si="243"/>
        <v>6.6372239995041446E-3</v>
      </c>
      <c r="AE7630" s="166">
        <v>31.617100000000001</v>
      </c>
      <c r="AF7630">
        <f t="shared" si="242"/>
        <v>6.8229590534174787E-3</v>
      </c>
    </row>
    <row r="7631" spans="12:32">
      <c r="L7631" s="165">
        <v>36.686</v>
      </c>
      <c r="M7631">
        <f t="shared" si="243"/>
        <v>6.8322117462414709E-3</v>
      </c>
      <c r="AE7631" s="165">
        <v>31.627700000000001</v>
      </c>
      <c r="AF7631">
        <f t="shared" si="242"/>
        <v>6.823032079574627E-3</v>
      </c>
    </row>
    <row r="7632" spans="12:32">
      <c r="L7632" s="165">
        <v>42.881799999999998</v>
      </c>
      <c r="M7632">
        <f t="shared" si="243"/>
        <v>6.7737981879517186E-3</v>
      </c>
      <c r="AE7632" s="165">
        <v>31.6404</v>
      </c>
      <c r="AF7632">
        <f t="shared" si="242"/>
        <v>6.8231192778939005E-3</v>
      </c>
    </row>
    <row r="7633" spans="12:32">
      <c r="L7633" s="165">
        <v>1034.68</v>
      </c>
      <c r="M7633">
        <f t="shared" si="243"/>
        <v>1.4005091252046618E-66</v>
      </c>
      <c r="AE7633" s="165">
        <v>31.643000000000001</v>
      </c>
      <c r="AF7633">
        <f t="shared" si="242"/>
        <v>6.8231370898214228E-3</v>
      </c>
    </row>
    <row r="7634" spans="12:32">
      <c r="L7634" s="165">
        <v>31.256900000000002</v>
      </c>
      <c r="M7634">
        <f t="shared" si="243"/>
        <v>6.8203443152998477E-3</v>
      </c>
      <c r="AE7634" s="178">
        <v>31.644600000000001</v>
      </c>
      <c r="AF7634">
        <f t="shared" si="242"/>
        <v>6.8231480443015141E-3</v>
      </c>
    </row>
    <row r="7635" spans="12:32">
      <c r="L7635" s="165">
        <v>34.085700000000003</v>
      </c>
      <c r="M7635">
        <f t="shared" si="243"/>
        <v>6.8338986044593555E-3</v>
      </c>
      <c r="AE7635" s="165">
        <v>31.645199999999999</v>
      </c>
      <c r="AF7635">
        <f t="shared" si="242"/>
        <v>6.8231521509142783E-3</v>
      </c>
    </row>
    <row r="7636" spans="12:32">
      <c r="L7636" s="165">
        <v>88.075900000000004</v>
      </c>
      <c r="M7636">
        <f t="shared" si="243"/>
        <v>4.52481054854927E-3</v>
      </c>
      <c r="AE7636" s="166">
        <v>31.6479</v>
      </c>
      <c r="AF7636">
        <f t="shared" si="242"/>
        <v>6.8231706217800892E-3</v>
      </c>
    </row>
    <row r="7637" spans="12:32">
      <c r="L7637" s="165">
        <v>23.833200000000001</v>
      </c>
      <c r="M7637">
        <f t="shared" si="243"/>
        <v>6.7095345191689618E-3</v>
      </c>
      <c r="AE7637" s="178">
        <v>31.650400000000001</v>
      </c>
      <c r="AF7637">
        <f t="shared" si="242"/>
        <v>6.823187711460353E-3</v>
      </c>
    </row>
    <row r="7638" spans="12:32">
      <c r="L7638" s="165">
        <v>20.594999999999999</v>
      </c>
      <c r="M7638">
        <f t="shared" si="243"/>
        <v>6.6280957333238631E-3</v>
      </c>
      <c r="AE7638" s="165">
        <v>31.656099999999999</v>
      </c>
      <c r="AF7638">
        <f t="shared" si="242"/>
        <v>6.8232266292869662E-3</v>
      </c>
    </row>
    <row r="7639" spans="12:32">
      <c r="L7639" s="165">
        <v>23.585599999999999</v>
      </c>
      <c r="M7639">
        <f t="shared" si="243"/>
        <v>6.7040008497948464E-3</v>
      </c>
      <c r="AE7639" s="165">
        <v>31.697199999999999</v>
      </c>
      <c r="AF7639">
        <f t="shared" si="242"/>
        <v>6.8235053276600082E-3</v>
      </c>
    </row>
    <row r="7640" spans="12:32">
      <c r="L7640" s="165">
        <v>27.033899999999999</v>
      </c>
      <c r="M7640">
        <f t="shared" si="243"/>
        <v>6.770504534326198E-3</v>
      </c>
      <c r="AE7640" s="166">
        <v>31.6981</v>
      </c>
      <c r="AF7640">
        <f t="shared" si="242"/>
        <v>6.8235113928177618E-3</v>
      </c>
    </row>
    <row r="7641" spans="12:32">
      <c r="L7641" s="165">
        <v>16.7852</v>
      </c>
      <c r="M7641">
        <f t="shared" si="243"/>
        <v>6.5078499841297356E-3</v>
      </c>
      <c r="AE7641" s="165">
        <v>31.702300000000001</v>
      </c>
      <c r="AF7641">
        <f t="shared" si="242"/>
        <v>6.8235396755080436E-3</v>
      </c>
    </row>
    <row r="7642" spans="12:32">
      <c r="L7642" s="165">
        <v>18.185700000000001</v>
      </c>
      <c r="M7642">
        <f t="shared" si="243"/>
        <v>6.5550424566474738E-3</v>
      </c>
      <c r="AE7642" s="165">
        <v>31.7056</v>
      </c>
      <c r="AF7642">
        <f t="shared" si="242"/>
        <v>6.8235618729187361E-3</v>
      </c>
    </row>
    <row r="7643" spans="12:32">
      <c r="L7643" s="165">
        <v>215.59899999999999</v>
      </c>
      <c r="M7643">
        <f t="shared" si="243"/>
        <v>5.7189187105916092E-5</v>
      </c>
      <c r="AE7643" s="165">
        <v>31.7059</v>
      </c>
      <c r="AF7643">
        <f t="shared" si="242"/>
        <v>6.8235638897872009E-3</v>
      </c>
    </row>
    <row r="7644" spans="12:32">
      <c r="L7644" s="165">
        <v>28.745799999999999</v>
      </c>
      <c r="M7644">
        <f t="shared" si="243"/>
        <v>6.7949497929274162E-3</v>
      </c>
      <c r="AE7644" s="165">
        <v>31.707100000000001</v>
      </c>
      <c r="AF7644">
        <f t="shared" si="242"/>
        <v>6.8235719554644494E-3</v>
      </c>
    </row>
    <row r="7645" spans="12:32">
      <c r="L7645" s="165">
        <v>25.026</v>
      </c>
      <c r="M7645">
        <f t="shared" si="243"/>
        <v>6.7345584185748934E-3</v>
      </c>
      <c r="AE7645" s="165">
        <v>31.7242</v>
      </c>
      <c r="AF7645">
        <f t="shared" si="242"/>
        <v>6.823686579018595E-3</v>
      </c>
    </row>
    <row r="7646" spans="12:32">
      <c r="L7646" s="165">
        <v>403.61399999999998</v>
      </c>
      <c r="M7646">
        <f t="shared" si="243"/>
        <v>1.5041470409460926E-11</v>
      </c>
      <c r="AE7646" s="165">
        <v>31.726099999999999</v>
      </c>
      <c r="AF7646">
        <f t="shared" si="242"/>
        <v>6.8236992789356375E-3</v>
      </c>
    </row>
    <row r="7647" spans="12:32">
      <c r="L7647" s="165">
        <v>411.95100000000002</v>
      </c>
      <c r="M7647">
        <f t="shared" si="243"/>
        <v>6.0419985001721079E-12</v>
      </c>
      <c r="AE7647" s="165">
        <v>31.7302</v>
      </c>
      <c r="AF7647">
        <f t="shared" si="242"/>
        <v>6.8237266594645945E-3</v>
      </c>
    </row>
    <row r="7648" spans="12:32">
      <c r="L7648" s="165">
        <v>446.58300000000003</v>
      </c>
      <c r="M7648">
        <f t="shared" si="243"/>
        <v>1.0987242291491446E-13</v>
      </c>
      <c r="AE7648" s="165">
        <v>31.7364</v>
      </c>
      <c r="AF7648">
        <f t="shared" si="242"/>
        <v>6.8237680004224919E-3</v>
      </c>
    </row>
    <row r="7649" spans="12:32">
      <c r="L7649" s="165">
        <v>31.262</v>
      </c>
      <c r="M7649">
        <f t="shared" si="243"/>
        <v>6.8203831426121497E-3</v>
      </c>
      <c r="AE7649" s="165">
        <v>31.744800000000001</v>
      </c>
      <c r="AF7649">
        <f t="shared" si="242"/>
        <v>6.8238238883322521E-3</v>
      </c>
    </row>
    <row r="7650" spans="12:32">
      <c r="L7650" s="165">
        <v>30.978400000000001</v>
      </c>
      <c r="M7650">
        <f t="shared" si="243"/>
        <v>6.8181453420410711E-3</v>
      </c>
      <c r="AE7650" s="165">
        <v>31.752199999999998</v>
      </c>
      <c r="AF7650">
        <f t="shared" si="242"/>
        <v>6.8238730062063751E-3</v>
      </c>
    </row>
    <row r="7651" spans="12:32">
      <c r="L7651" s="165">
        <v>23.760100000000001</v>
      </c>
      <c r="M7651">
        <f t="shared" si="243"/>
        <v>6.7079128730696963E-3</v>
      </c>
      <c r="AE7651" s="165">
        <v>31.7532</v>
      </c>
      <c r="AF7651">
        <f t="shared" si="242"/>
        <v>6.8238796353716638E-3</v>
      </c>
    </row>
    <row r="7652" spans="12:32">
      <c r="L7652" s="165">
        <v>56.079900000000002</v>
      </c>
      <c r="M7652">
        <f t="shared" si="243"/>
        <v>6.4058148342116998E-3</v>
      </c>
      <c r="AE7652" s="165">
        <v>31.755400000000002</v>
      </c>
      <c r="AF7652">
        <f t="shared" si="242"/>
        <v>6.8238942125075702E-3</v>
      </c>
    </row>
    <row r="7653" spans="12:32">
      <c r="L7653" s="165">
        <v>17.319800000000001</v>
      </c>
      <c r="M7653">
        <f t="shared" si="243"/>
        <v>6.5262674652810234E-3</v>
      </c>
      <c r="AE7653" s="165">
        <v>31.756499999999999</v>
      </c>
      <c r="AF7653">
        <f t="shared" si="242"/>
        <v>6.8239014974518361E-3</v>
      </c>
    </row>
    <row r="7654" spans="12:32">
      <c r="L7654" s="165">
        <v>45.703699999999998</v>
      </c>
      <c r="M7654">
        <f t="shared" si="243"/>
        <v>6.7222075055716193E-3</v>
      </c>
      <c r="AE7654" s="165">
        <v>31.764399999999998</v>
      </c>
      <c r="AF7654">
        <f t="shared" si="242"/>
        <v>6.8239537456199085E-3</v>
      </c>
    </row>
    <row r="7655" spans="12:32">
      <c r="L7655" s="165">
        <v>10.2128</v>
      </c>
      <c r="M7655">
        <f t="shared" si="243"/>
        <v>6.2426853230926936E-3</v>
      </c>
      <c r="AE7655" s="165">
        <v>31.7699</v>
      </c>
      <c r="AF7655">
        <f t="shared" si="242"/>
        <v>6.8239900473531338E-3</v>
      </c>
    </row>
    <row r="7656" spans="12:32">
      <c r="L7656" s="165">
        <v>5.9601699999999997</v>
      </c>
      <c r="M7656">
        <f t="shared" si="243"/>
        <v>6.0359795987872996E-3</v>
      </c>
      <c r="AE7656" s="165">
        <v>31.773</v>
      </c>
      <c r="AF7656">
        <f t="shared" si="242"/>
        <v>6.8240104817153197E-3</v>
      </c>
    </row>
    <row r="7657" spans="12:32">
      <c r="L7657" s="165">
        <v>5.1796600000000002</v>
      </c>
      <c r="M7657">
        <f t="shared" si="243"/>
        <v>5.9953343445079271E-3</v>
      </c>
      <c r="AE7657" s="165">
        <v>31.774000000000001</v>
      </c>
      <c r="AF7657">
        <f t="shared" si="242"/>
        <v>6.8240170693519824E-3</v>
      </c>
    </row>
    <row r="7658" spans="12:32">
      <c r="L7658" s="165">
        <v>13.175599999999999</v>
      </c>
      <c r="M7658">
        <f t="shared" si="243"/>
        <v>6.3708469429844478E-3</v>
      </c>
      <c r="AE7658" s="165">
        <v>31.774999999999999</v>
      </c>
      <c r="AF7658">
        <f t="shared" si="242"/>
        <v>6.8240236549920131E-3</v>
      </c>
    </row>
    <row r="7659" spans="12:32">
      <c r="L7659" s="165">
        <v>20.412700000000001</v>
      </c>
      <c r="M7659">
        <f t="shared" si="243"/>
        <v>6.6229343861711129E-3</v>
      </c>
      <c r="AE7659" s="165">
        <v>31.785699999999999</v>
      </c>
      <c r="AF7659">
        <f t="shared" si="242"/>
        <v>6.8240939963596361E-3</v>
      </c>
    </row>
    <row r="7660" spans="12:32">
      <c r="L7660" s="165">
        <v>24.764700000000001</v>
      </c>
      <c r="M7660">
        <f t="shared" si="243"/>
        <v>6.7293089796639687E-3</v>
      </c>
      <c r="AE7660" s="178">
        <v>31.792999999999999</v>
      </c>
      <c r="AF7660">
        <f t="shared" si="242"/>
        <v>6.8241418550819243E-3</v>
      </c>
    </row>
    <row r="7661" spans="12:32">
      <c r="L7661" s="165">
        <v>75.877899999999997</v>
      </c>
      <c r="M7661">
        <f t="shared" si="243"/>
        <v>5.3524086453077928E-3</v>
      </c>
      <c r="AE7661" s="166">
        <v>31.793700000000001</v>
      </c>
      <c r="AF7661">
        <f t="shared" si="242"/>
        <v>6.8241464386836308E-3</v>
      </c>
    </row>
    <row r="7662" spans="12:32">
      <c r="L7662" s="165">
        <v>13.806699999999999</v>
      </c>
      <c r="M7662">
        <f t="shared" si="243"/>
        <v>6.3963549931799306E-3</v>
      </c>
      <c r="AE7662" s="165">
        <v>31.797599999999999</v>
      </c>
      <c r="AF7662">
        <f t="shared" si="242"/>
        <v>6.8241719579822798E-3</v>
      </c>
    </row>
    <row r="7663" spans="12:32">
      <c r="L7663" s="165">
        <v>672.00199999999995</v>
      </c>
      <c r="M7663">
        <f t="shared" si="243"/>
        <v>9.4855359063345494E-29</v>
      </c>
      <c r="AE7663" s="165">
        <v>31.8202</v>
      </c>
      <c r="AF7663">
        <f t="shared" si="242"/>
        <v>6.8243192411033245E-3</v>
      </c>
    </row>
    <row r="7664" spans="12:32">
      <c r="L7664" s="165">
        <v>35.3643</v>
      </c>
      <c r="M7664">
        <f t="shared" si="243"/>
        <v>6.8347640098638928E-3</v>
      </c>
      <c r="AE7664" s="165">
        <v>31.84</v>
      </c>
      <c r="AF7664">
        <f t="shared" si="242"/>
        <v>6.8244474385425599E-3</v>
      </c>
    </row>
    <row r="7665" spans="12:32">
      <c r="L7665" s="165">
        <v>27.186599999999999</v>
      </c>
      <c r="M7665">
        <f t="shared" si="243"/>
        <v>6.7729181092741472E-3</v>
      </c>
      <c r="AE7665" s="165">
        <v>31.840499999999999</v>
      </c>
      <c r="AF7665">
        <f t="shared" si="242"/>
        <v>6.8244506657169903E-3</v>
      </c>
    </row>
    <row r="7666" spans="12:32">
      <c r="L7666" s="165">
        <v>22.978200000000001</v>
      </c>
      <c r="M7666">
        <f t="shared" si="243"/>
        <v>6.6899353468272658E-3</v>
      </c>
      <c r="AE7666" s="165">
        <v>31.840800000000002</v>
      </c>
      <c r="AF7666">
        <f t="shared" si="242"/>
        <v>6.824452601782007E-3</v>
      </c>
    </row>
    <row r="7667" spans="12:32">
      <c r="L7667" s="165"/>
      <c r="M7667">
        <f t="shared" si="243"/>
        <v>5.7065367181851909E-3</v>
      </c>
      <c r="AE7667" s="165">
        <v>31.848700000000001</v>
      </c>
      <c r="AF7667">
        <f t="shared" si="242"/>
        <v>6.8245035201436521E-3</v>
      </c>
    </row>
    <row r="7668" spans="12:32">
      <c r="L7668" s="165">
        <v>59.623399999999997</v>
      </c>
      <c r="M7668">
        <f t="shared" si="243"/>
        <v>6.2557639839190644E-3</v>
      </c>
      <c r="AE7668" s="165">
        <v>31.857199999999999</v>
      </c>
      <c r="AF7668">
        <f t="shared" si="242"/>
        <v>6.8245581665274981E-3</v>
      </c>
    </row>
    <row r="7669" spans="12:32">
      <c r="L7669" s="165"/>
      <c r="M7669">
        <f t="shared" si="243"/>
        <v>5.7065367181851909E-3</v>
      </c>
      <c r="AE7669" s="165">
        <v>31.861499999999999</v>
      </c>
      <c r="AF7669">
        <f t="shared" si="242"/>
        <v>6.8245857562085482E-3</v>
      </c>
    </row>
    <row r="7670" spans="12:32">
      <c r="L7670" s="165">
        <v>15.507300000000001</v>
      </c>
      <c r="M7670">
        <f t="shared" si="243"/>
        <v>6.4618385281958422E-3</v>
      </c>
      <c r="AE7670" s="165">
        <v>31.871400000000001</v>
      </c>
      <c r="AF7670">
        <f t="shared" si="242"/>
        <v>6.8246491362578586E-3</v>
      </c>
    </row>
    <row r="7671" spans="12:32">
      <c r="L7671" s="165">
        <v>16.895600000000002</v>
      </c>
      <c r="M7671">
        <f t="shared" si="243"/>
        <v>6.5116938613543826E-3</v>
      </c>
      <c r="AE7671" s="165">
        <v>31.872800000000002</v>
      </c>
      <c r="AF7671">
        <f t="shared" si="242"/>
        <v>6.824658083295485E-3</v>
      </c>
    </row>
    <row r="7672" spans="12:32">
      <c r="L7672" s="165">
        <v>19.945599999999999</v>
      </c>
      <c r="M7672">
        <f t="shared" si="243"/>
        <v>6.6094337657579627E-3</v>
      </c>
      <c r="AE7672" s="165">
        <v>31.881900000000002</v>
      </c>
      <c r="AF7672">
        <f t="shared" si="242"/>
        <v>6.8247161436233465E-3</v>
      </c>
    </row>
    <row r="7673" spans="12:32">
      <c r="L7673" s="165">
        <v>37.797600000000003</v>
      </c>
      <c r="M7673">
        <f t="shared" si="243"/>
        <v>6.8273551710138188E-3</v>
      </c>
      <c r="AE7673" s="178">
        <v>31.887799999999999</v>
      </c>
      <c r="AF7673">
        <f t="shared" si="242"/>
        <v>6.8247536987547132E-3</v>
      </c>
    </row>
    <row r="7674" spans="12:32">
      <c r="L7674" s="165">
        <v>26.685600000000001</v>
      </c>
      <c r="M7674">
        <f t="shared" si="243"/>
        <v>6.7648292796387618E-3</v>
      </c>
      <c r="AE7674" s="165">
        <v>31.8903</v>
      </c>
      <c r="AF7674">
        <f t="shared" si="242"/>
        <v>6.8247695909745979E-3</v>
      </c>
    </row>
    <row r="7675" spans="12:32">
      <c r="L7675" s="165">
        <v>8.7809899999999992</v>
      </c>
      <c r="M7675">
        <f t="shared" si="243"/>
        <v>6.1759710424913452E-3</v>
      </c>
      <c r="AE7675" s="165">
        <v>31.896000000000001</v>
      </c>
      <c r="AF7675">
        <f t="shared" si="242"/>
        <v>6.8248057785590425E-3</v>
      </c>
    </row>
    <row r="7676" spans="12:32">
      <c r="L7676" s="165">
        <v>27.057700000000001</v>
      </c>
      <c r="M7676">
        <f t="shared" si="243"/>
        <v>6.7708837088249259E-3</v>
      </c>
      <c r="AE7676" s="165">
        <v>31.8963</v>
      </c>
      <c r="AF7676">
        <f t="shared" si="242"/>
        <v>6.8248076813711665E-3</v>
      </c>
    </row>
    <row r="7677" spans="12:32">
      <c r="L7677" s="165">
        <v>10.718400000000001</v>
      </c>
      <c r="M7677">
        <f t="shared" si="243"/>
        <v>6.2655144136759006E-3</v>
      </c>
      <c r="AE7677" s="165">
        <v>31.904199999999999</v>
      </c>
      <c r="AF7677">
        <f t="shared" si="242"/>
        <v>6.8248577240631976E-3</v>
      </c>
    </row>
    <row r="7678" spans="12:32">
      <c r="L7678" s="165">
        <v>65.495699999999999</v>
      </c>
      <c r="M7678">
        <f t="shared" si="243"/>
        <v>5.9661872588235689E-3</v>
      </c>
      <c r="AE7678" s="166">
        <v>31.9053</v>
      </c>
      <c r="AF7678">
        <f t="shared" si="242"/>
        <v>6.8248646821460488E-3</v>
      </c>
    </row>
    <row r="7679" spans="12:32">
      <c r="L7679" s="165">
        <v>43.899799999999999</v>
      </c>
      <c r="M7679">
        <f t="shared" si="243"/>
        <v>6.7569621592760247E-3</v>
      </c>
      <c r="AE7679" s="165">
        <v>31.922499999999999</v>
      </c>
      <c r="AF7679">
        <f t="shared" si="242"/>
        <v>6.8249731669077652E-3</v>
      </c>
    </row>
    <row r="7680" spans="12:32">
      <c r="L7680" s="165">
        <v>17.982099999999999</v>
      </c>
      <c r="M7680">
        <f t="shared" si="243"/>
        <v>6.5483947640149493E-3</v>
      </c>
      <c r="AE7680" s="178">
        <v>31.9239</v>
      </c>
      <c r="AF7680">
        <f t="shared" si="242"/>
        <v>6.8249819710560714E-3</v>
      </c>
    </row>
    <row r="7681" spans="12:32">
      <c r="L7681" s="165">
        <v>28.4879</v>
      </c>
      <c r="M7681">
        <f t="shared" si="243"/>
        <v>6.7916351981693809E-3</v>
      </c>
      <c r="AE7681" s="165">
        <v>31.926400000000001</v>
      </c>
      <c r="AF7681">
        <f t="shared" si="242"/>
        <v>6.824997683011748E-3</v>
      </c>
    </row>
    <row r="7682" spans="12:32">
      <c r="L7682" s="165">
        <v>17.550699999999999</v>
      </c>
      <c r="M7682">
        <f t="shared" si="243"/>
        <v>6.5340688012194715E-3</v>
      </c>
      <c r="AE7682" s="166">
        <v>31.930800000000001</v>
      </c>
      <c r="AF7682">
        <f t="shared" si="242"/>
        <v>6.8250253057317196E-3</v>
      </c>
    </row>
    <row r="7683" spans="12:32">
      <c r="L7683" s="165">
        <v>41.901600000000002</v>
      </c>
      <c r="M7683">
        <f t="shared" si="243"/>
        <v>6.7880971897815792E-3</v>
      </c>
      <c r="AE7683" s="166">
        <v>31.932400000000001</v>
      </c>
      <c r="AF7683">
        <f t="shared" si="242"/>
        <v>6.8250353407690988E-3</v>
      </c>
    </row>
    <row r="7684" spans="12:32">
      <c r="L7684" s="165">
        <v>27.381699999999999</v>
      </c>
      <c r="M7684">
        <f t="shared" si="243"/>
        <v>6.7759356315261485E-3</v>
      </c>
      <c r="AE7684" s="165">
        <v>31.935300000000002</v>
      </c>
      <c r="AF7684">
        <f t="shared" si="242"/>
        <v>6.8250535162404655E-3</v>
      </c>
    </row>
    <row r="7685" spans="12:32">
      <c r="L7685" s="165">
        <v>25.154399999999999</v>
      </c>
      <c r="M7685">
        <f t="shared" si="243"/>
        <v>6.7370899624240354E-3</v>
      </c>
      <c r="AE7685" s="165">
        <v>31.9374</v>
      </c>
      <c r="AF7685">
        <f t="shared" ref="AF7685:AF7748" si="244">NORMDIST(AE7685,$N$9,$O$9,FALSE)</f>
        <v>6.8250666673016014E-3</v>
      </c>
    </row>
    <row r="7686" spans="12:32">
      <c r="L7686" s="165">
        <v>29.605499999999999</v>
      </c>
      <c r="M7686">
        <f t="shared" si="243"/>
        <v>6.8050509287555265E-3</v>
      </c>
      <c r="AE7686" s="165">
        <v>31.941099999999999</v>
      </c>
      <c r="AF7686">
        <f t="shared" si="244"/>
        <v>6.8250898167850401E-3</v>
      </c>
    </row>
    <row r="7687" spans="12:32">
      <c r="L7687" s="165">
        <v>8.9558400000000002</v>
      </c>
      <c r="M7687">
        <f t="shared" si="243"/>
        <v>6.1842791673447708E-3</v>
      </c>
      <c r="AE7687" s="165">
        <v>31.942499999999999</v>
      </c>
      <c r="AF7687">
        <f t="shared" si="244"/>
        <v>6.825098568917715E-3</v>
      </c>
    </row>
    <row r="7688" spans="12:32">
      <c r="L7688" s="165">
        <v>7.9322400000000002</v>
      </c>
      <c r="M7688">
        <f t="shared" si="243"/>
        <v>6.1350181023E-3</v>
      </c>
      <c r="AE7688" s="178">
        <v>31.9526</v>
      </c>
      <c r="AF7688">
        <f t="shared" si="244"/>
        <v>6.8251615932928712E-3</v>
      </c>
    </row>
    <row r="7689" spans="12:32">
      <c r="L7689" s="165">
        <v>22.0169</v>
      </c>
      <c r="M7689">
        <f t="shared" ref="M7689:M7752" si="245">NORMDIST(L7689,$N$9,$O$9,FALSE)</f>
        <v>6.6662594074762696E-3</v>
      </c>
      <c r="AE7689" s="165">
        <v>31.9557</v>
      </c>
      <c r="AF7689">
        <f t="shared" si="244"/>
        <v>6.8251808965365934E-3</v>
      </c>
    </row>
    <row r="7690" spans="12:32">
      <c r="L7690" s="165">
        <v>20.441700000000001</v>
      </c>
      <c r="M7690">
        <f t="shared" si="245"/>
        <v>6.6237594980116977E-3</v>
      </c>
      <c r="AE7690" s="166">
        <v>31.961200000000002</v>
      </c>
      <c r="AF7690">
        <f t="shared" si="244"/>
        <v>6.825215096982409E-3</v>
      </c>
    </row>
    <row r="7691" spans="12:32">
      <c r="L7691" s="165">
        <v>41.232700000000001</v>
      </c>
      <c r="M7691">
        <f t="shared" si="245"/>
        <v>6.7967719098754181E-3</v>
      </c>
      <c r="AE7691" s="165">
        <v>31.965299999999999</v>
      </c>
      <c r="AF7691">
        <f t="shared" si="244"/>
        <v>6.8252405525457945E-3</v>
      </c>
    </row>
    <row r="7692" spans="12:32">
      <c r="L7692" s="165">
        <v>23.298300000000001</v>
      </c>
      <c r="M7692">
        <f t="shared" si="245"/>
        <v>6.6974345826570298E-3</v>
      </c>
      <c r="AE7692" s="165">
        <v>31.978200000000001</v>
      </c>
      <c r="AF7692">
        <f t="shared" si="244"/>
        <v>6.8253204253899023E-3</v>
      </c>
    </row>
    <row r="7693" spans="12:32">
      <c r="L7693" s="165">
        <v>20.378399999999999</v>
      </c>
      <c r="M7693">
        <f t="shared" si="245"/>
        <v>6.6219565006537173E-3</v>
      </c>
      <c r="AE7693" s="165">
        <v>31.978400000000001</v>
      </c>
      <c r="AF7693">
        <f t="shared" si="244"/>
        <v>6.8253216611115115E-3</v>
      </c>
    </row>
    <row r="7694" spans="12:32">
      <c r="L7694" s="165">
        <v>11.6282</v>
      </c>
      <c r="M7694">
        <f t="shared" si="245"/>
        <v>6.3056128172766504E-3</v>
      </c>
      <c r="AE7694" s="165">
        <v>31.9803</v>
      </c>
      <c r="AF7694">
        <f t="shared" si="244"/>
        <v>6.8253333964812188E-3</v>
      </c>
    </row>
    <row r="7695" spans="12:32">
      <c r="L7695" s="165">
        <v>19.1448</v>
      </c>
      <c r="M7695">
        <f t="shared" si="245"/>
        <v>6.585370833026574E-3</v>
      </c>
      <c r="AE7695" s="165">
        <v>31.983499999999999</v>
      </c>
      <c r="AF7695">
        <f t="shared" si="244"/>
        <v>6.8253531450124267E-3</v>
      </c>
    </row>
    <row r="7696" spans="12:32">
      <c r="L7696" s="165">
        <v>59.679400000000001</v>
      </c>
      <c r="M7696">
        <f t="shared" si="245"/>
        <v>6.2532360835732565E-3</v>
      </c>
      <c r="AE7696" s="166">
        <v>31.983499999999999</v>
      </c>
      <c r="AF7696">
        <f t="shared" si="244"/>
        <v>6.8253531450124267E-3</v>
      </c>
    </row>
    <row r="7697" spans="12:32">
      <c r="L7697" s="165">
        <v>16.968900000000001</v>
      </c>
      <c r="M7697">
        <f t="shared" si="245"/>
        <v>6.5142343817413632E-3</v>
      </c>
      <c r="AE7697" s="165">
        <v>31.9876</v>
      </c>
      <c r="AF7697">
        <f t="shared" si="244"/>
        <v>6.8253784179208299E-3</v>
      </c>
    </row>
    <row r="7698" spans="12:32">
      <c r="L7698" s="165">
        <v>33.794199999999996</v>
      </c>
      <c r="M7698">
        <f t="shared" si="245"/>
        <v>6.8332423181326702E-3</v>
      </c>
      <c r="AE7698" s="166">
        <v>31.992999999999999</v>
      </c>
      <c r="AF7698">
        <f t="shared" si="244"/>
        <v>6.8254116529460479E-3</v>
      </c>
    </row>
    <row r="7699" spans="12:32">
      <c r="L7699" s="165">
        <v>24.8612</v>
      </c>
      <c r="M7699">
        <f t="shared" si="245"/>
        <v>6.7312628695904847E-3</v>
      </c>
      <c r="AE7699" s="165">
        <v>31.997299999999999</v>
      </c>
      <c r="AF7699">
        <f t="shared" si="244"/>
        <v>6.8254380762082373E-3</v>
      </c>
    </row>
    <row r="7700" spans="12:32">
      <c r="L7700" s="165">
        <v>95.863299999999995</v>
      </c>
      <c r="M7700">
        <f t="shared" si="245"/>
        <v>3.9729122897921559E-3</v>
      </c>
      <c r="AE7700" s="166">
        <v>32.015799999999999</v>
      </c>
      <c r="AF7700">
        <f t="shared" si="244"/>
        <v>6.8255513363264242E-3</v>
      </c>
    </row>
    <row r="7701" spans="12:32">
      <c r="L7701" s="165">
        <v>28.956700000000001</v>
      </c>
      <c r="M7701">
        <f t="shared" si="245"/>
        <v>6.7975628997493801E-3</v>
      </c>
      <c r="AE7701" s="166">
        <v>32.021900000000002</v>
      </c>
      <c r="AF7701">
        <f t="shared" si="244"/>
        <v>6.8255885316476986E-3</v>
      </c>
    </row>
    <row r="7702" spans="12:32">
      <c r="L7702" s="165">
        <v>49.699399999999997</v>
      </c>
      <c r="M7702">
        <f t="shared" si="245"/>
        <v>6.623296149512764E-3</v>
      </c>
      <c r="AE7702" s="165">
        <v>32.022100000000002</v>
      </c>
      <c r="AF7702">
        <f t="shared" si="244"/>
        <v>6.8255897499076871E-3</v>
      </c>
    </row>
    <row r="7703" spans="12:32">
      <c r="L7703" s="165">
        <v>96.646600000000007</v>
      </c>
      <c r="M7703">
        <f t="shared" si="245"/>
        <v>3.9174084940921698E-3</v>
      </c>
      <c r="AE7703" s="166">
        <v>32.030700000000003</v>
      </c>
      <c r="AF7703">
        <f t="shared" si="244"/>
        <v>6.8256420594817032E-3</v>
      </c>
    </row>
    <row r="7704" spans="12:32">
      <c r="L7704" s="165">
        <v>90.427999999999997</v>
      </c>
      <c r="M7704">
        <f t="shared" si="245"/>
        <v>4.358656218592368E-3</v>
      </c>
      <c r="AE7704" s="166">
        <v>32.031399999999998</v>
      </c>
      <c r="AF7704">
        <f t="shared" si="244"/>
        <v>6.8256463107340846E-3</v>
      </c>
    </row>
    <row r="7705" spans="12:32">
      <c r="L7705" s="165">
        <v>22.470700000000001</v>
      </c>
      <c r="M7705">
        <f t="shared" si="245"/>
        <v>6.6776513238143171E-3</v>
      </c>
      <c r="AE7705" s="166">
        <v>32.033499999999997</v>
      </c>
      <c r="AF7705">
        <f t="shared" si="244"/>
        <v>6.8256590586169077E-3</v>
      </c>
    </row>
    <row r="7706" spans="12:32">
      <c r="L7706" s="165">
        <v>31.1173</v>
      </c>
      <c r="M7706">
        <f t="shared" si="245"/>
        <v>6.819261382374423E-3</v>
      </c>
      <c r="AE7706" s="165">
        <v>32.055900000000001</v>
      </c>
      <c r="AF7706">
        <f t="shared" si="244"/>
        <v>6.8257944877516668E-3</v>
      </c>
    </row>
    <row r="7707" spans="12:32">
      <c r="L7707" s="165">
        <v>15.131600000000001</v>
      </c>
      <c r="M7707">
        <f t="shared" si="245"/>
        <v>6.4477853262808592E-3</v>
      </c>
      <c r="AE7707" s="166">
        <v>32.057200000000002</v>
      </c>
      <c r="AF7707">
        <f t="shared" si="244"/>
        <v>6.8258023166966114E-3</v>
      </c>
    </row>
    <row r="7708" spans="12:32">
      <c r="L7708" s="165">
        <v>18.805</v>
      </c>
      <c r="M7708">
        <f t="shared" si="245"/>
        <v>6.5748128140062298E-3</v>
      </c>
      <c r="AE7708" s="165">
        <v>32.0715</v>
      </c>
      <c r="AF7708">
        <f t="shared" si="244"/>
        <v>6.8258882122089679E-3</v>
      </c>
    </row>
    <row r="7709" spans="12:32">
      <c r="L7709" s="165">
        <v>16.469899999999999</v>
      </c>
      <c r="M7709">
        <f t="shared" si="245"/>
        <v>6.4967564653607068E-3</v>
      </c>
      <c r="AE7709" s="166">
        <v>32.087899999999998</v>
      </c>
      <c r="AF7709">
        <f t="shared" si="244"/>
        <v>6.8259862187002186E-3</v>
      </c>
    </row>
    <row r="7710" spans="12:32">
      <c r="L7710" s="165">
        <v>118.895</v>
      </c>
      <c r="M7710">
        <f t="shared" si="245"/>
        <v>2.4366353268609523E-3</v>
      </c>
      <c r="AE7710" s="166">
        <v>32.088000000000001</v>
      </c>
      <c r="AF7710">
        <f t="shared" si="244"/>
        <v>6.825986814652147E-3</v>
      </c>
    </row>
    <row r="7711" spans="12:32">
      <c r="L7711" s="165">
        <v>36.614199999999997</v>
      </c>
      <c r="M7711">
        <f t="shared" si="245"/>
        <v>6.8324403581705986E-3</v>
      </c>
      <c r="AE7711" s="178">
        <v>32.107399999999998</v>
      </c>
      <c r="AF7711">
        <f t="shared" si="244"/>
        <v>6.8261020513294361E-3</v>
      </c>
    </row>
    <row r="7712" spans="12:32">
      <c r="L7712" s="165">
        <v>28.648700000000002</v>
      </c>
      <c r="M7712">
        <f t="shared" si="245"/>
        <v>6.7937172173866966E-3</v>
      </c>
      <c r="AE7712" s="165">
        <v>32.108600000000003</v>
      </c>
      <c r="AF7712">
        <f t="shared" si="244"/>
        <v>6.826109154670682E-3</v>
      </c>
    </row>
    <row r="7713" spans="12:32">
      <c r="L7713" s="165">
        <v>41.879600000000003</v>
      </c>
      <c r="M7713">
        <f t="shared" si="245"/>
        <v>6.7883965022542438E-3</v>
      </c>
      <c r="AE7713" s="165">
        <v>32.116100000000003</v>
      </c>
      <c r="AF7713">
        <f t="shared" si="244"/>
        <v>6.8261534853529511E-3</v>
      </c>
    </row>
    <row r="7714" spans="12:32">
      <c r="L7714" s="165">
        <v>41.9604</v>
      </c>
      <c r="M7714">
        <f t="shared" si="245"/>
        <v>6.7872925414082831E-3</v>
      </c>
      <c r="AE7714" s="166">
        <v>32.149000000000001</v>
      </c>
      <c r="AF7714">
        <f t="shared" si="244"/>
        <v>6.8263466210794063E-3</v>
      </c>
    </row>
    <row r="7715" spans="12:32">
      <c r="L7715" s="165">
        <v>18.278500000000001</v>
      </c>
      <c r="M7715">
        <f t="shared" si="245"/>
        <v>6.5580482113424092E-3</v>
      </c>
      <c r="AE7715" s="166">
        <v>32.163899999999998</v>
      </c>
      <c r="AF7715">
        <f t="shared" si="244"/>
        <v>6.8264333781037122E-3</v>
      </c>
    </row>
    <row r="7716" spans="12:32">
      <c r="L7716" s="165">
        <v>24.850300000000001</v>
      </c>
      <c r="M7716">
        <f t="shared" si="245"/>
        <v>6.731043064427792E-3</v>
      </c>
      <c r="AE7716" s="165">
        <v>32.1661</v>
      </c>
      <c r="AF7716">
        <f t="shared" si="244"/>
        <v>6.8264461502694686E-3</v>
      </c>
    </row>
    <row r="7717" spans="12:32">
      <c r="L7717" s="165">
        <v>106.44799999999999</v>
      </c>
      <c r="M7717">
        <f t="shared" si="245"/>
        <v>3.2354211698864912E-3</v>
      </c>
      <c r="AE7717" s="165">
        <v>32.177599999999998</v>
      </c>
      <c r="AF7717">
        <f t="shared" si="244"/>
        <v>6.8265127564089388E-3</v>
      </c>
    </row>
    <row r="7718" spans="12:32">
      <c r="L7718" s="165">
        <v>33.569499999999998</v>
      </c>
      <c r="M7718">
        <f t="shared" si="245"/>
        <v>6.8326201581365821E-3</v>
      </c>
      <c r="AE7718" s="166">
        <v>32.1783</v>
      </c>
      <c r="AF7718">
        <f t="shared" si="244"/>
        <v>6.8265168021607739E-3</v>
      </c>
    </row>
    <row r="7719" spans="12:32">
      <c r="L7719" s="165">
        <v>55.856999999999999</v>
      </c>
      <c r="M7719">
        <f t="shared" si="245"/>
        <v>6.4145826603589327E-3</v>
      </c>
      <c r="AE7719" s="165">
        <v>32.180300000000003</v>
      </c>
      <c r="AF7719">
        <f t="shared" si="244"/>
        <v>6.8265283560548827E-3</v>
      </c>
    </row>
    <row r="7720" spans="12:32">
      <c r="L7720" s="165">
        <v>30.363700000000001</v>
      </c>
      <c r="M7720">
        <f t="shared" si="245"/>
        <v>6.8127453338238907E-3</v>
      </c>
      <c r="AE7720" s="178">
        <v>32.182499999999997</v>
      </c>
      <c r="AF7720">
        <f t="shared" si="244"/>
        <v>6.8265410561037573E-3</v>
      </c>
    </row>
    <row r="7721" spans="12:32">
      <c r="L7721" s="165">
        <v>49.445700000000002</v>
      </c>
      <c r="M7721">
        <f t="shared" si="245"/>
        <v>6.6304565878205282E-3</v>
      </c>
      <c r="AE7721" s="165">
        <v>32.183900000000001</v>
      </c>
      <c r="AF7721">
        <f t="shared" si="244"/>
        <v>6.8265491329159355E-3</v>
      </c>
    </row>
    <row r="7722" spans="12:32">
      <c r="L7722" s="165">
        <v>41.875</v>
      </c>
      <c r="M7722">
        <f t="shared" si="245"/>
        <v>6.7884589655351525E-3</v>
      </c>
      <c r="AE7722" s="166">
        <v>32.188600000000001</v>
      </c>
      <c r="AF7722">
        <f t="shared" si="244"/>
        <v>6.8265762192745213E-3</v>
      </c>
    </row>
    <row r="7723" spans="12:32">
      <c r="L7723" s="165">
        <v>23.900500000000001</v>
      </c>
      <c r="M7723">
        <f t="shared" si="245"/>
        <v>6.7110185386666434E-3</v>
      </c>
      <c r="AE7723" s="165">
        <v>32.1905</v>
      </c>
      <c r="AF7723">
        <f t="shared" si="244"/>
        <v>6.8265871565460871E-3</v>
      </c>
    </row>
    <row r="7724" spans="12:32">
      <c r="L7724" s="165">
        <v>30.7913</v>
      </c>
      <c r="M7724">
        <f t="shared" si="245"/>
        <v>6.8165812912909579E-3</v>
      </c>
      <c r="AE7724" s="165">
        <v>32.195300000000003</v>
      </c>
      <c r="AF7724">
        <f t="shared" si="244"/>
        <v>6.8266147554056633E-3</v>
      </c>
    </row>
    <row r="7725" spans="12:32">
      <c r="L7725" s="165">
        <v>49.381</v>
      </c>
      <c r="M7725">
        <f t="shared" si="245"/>
        <v>6.6322638699744399E-3</v>
      </c>
      <c r="AE7725" s="166">
        <v>32.195500000000003</v>
      </c>
      <c r="AF7725">
        <f t="shared" si="244"/>
        <v>6.8266159043586898E-3</v>
      </c>
    </row>
    <row r="7726" spans="12:32">
      <c r="L7726" s="165">
        <v>173.035</v>
      </c>
      <c r="M7726">
        <f t="shared" si="245"/>
        <v>4.1821585386672011E-4</v>
      </c>
      <c r="AE7726" s="165">
        <v>32.202199999999998</v>
      </c>
      <c r="AF7726">
        <f t="shared" si="244"/>
        <v>6.8266543480798702E-3</v>
      </c>
    </row>
    <row r="7727" spans="12:32">
      <c r="L7727" s="165">
        <v>133.59800000000001</v>
      </c>
      <c r="M7727">
        <f t="shared" si="245"/>
        <v>1.6439486188131252E-3</v>
      </c>
      <c r="AE7727" s="166">
        <v>32.2288</v>
      </c>
      <c r="AF7727">
        <f t="shared" si="244"/>
        <v>6.8268060900602183E-3</v>
      </c>
    </row>
    <row r="7728" spans="12:32">
      <c r="L7728" s="165">
        <v>26.372599999999998</v>
      </c>
      <c r="M7728">
        <f t="shared" si="245"/>
        <v>6.7595279268152595E-3</v>
      </c>
      <c r="AE7728" s="165">
        <v>32.228999999999999</v>
      </c>
      <c r="AF7728">
        <f t="shared" si="244"/>
        <v>6.8268072256199332E-3</v>
      </c>
    </row>
    <row r="7729" spans="12:32">
      <c r="L7729" s="165">
        <v>53.668399999999998</v>
      </c>
      <c r="M7729">
        <f t="shared" si="245"/>
        <v>6.4962779617885914E-3</v>
      </c>
      <c r="AE7729" s="165">
        <v>32.244999999999997</v>
      </c>
      <c r="AF7729">
        <f t="shared" si="244"/>
        <v>6.8268978113120837E-3</v>
      </c>
    </row>
    <row r="7730" spans="12:32">
      <c r="L7730" s="165">
        <v>27.5715</v>
      </c>
      <c r="M7730">
        <f t="shared" si="245"/>
        <v>6.7787997923992637E-3</v>
      </c>
      <c r="AE7730" s="165">
        <v>32.251600000000003</v>
      </c>
      <c r="AF7730">
        <f t="shared" si="244"/>
        <v>6.8269350288134448E-3</v>
      </c>
    </row>
    <row r="7731" spans="12:32">
      <c r="L7731" s="165">
        <v>22.1431</v>
      </c>
      <c r="M7731">
        <f t="shared" si="245"/>
        <v>6.6694659695490394E-3</v>
      </c>
      <c r="AE7731" s="165">
        <v>32.256300000000003</v>
      </c>
      <c r="AF7731">
        <f t="shared" si="244"/>
        <v>6.826961479096982E-3</v>
      </c>
    </row>
    <row r="7732" spans="12:32">
      <c r="L7732" s="165">
        <v>19.688400000000001</v>
      </c>
      <c r="M7732">
        <f t="shared" si="245"/>
        <v>6.6018311542901118E-3</v>
      </c>
      <c r="AE7732" s="165">
        <v>32.2697</v>
      </c>
      <c r="AF7732">
        <f t="shared" si="244"/>
        <v>6.8270366480962536E-3</v>
      </c>
    </row>
    <row r="7733" spans="12:32">
      <c r="L7733" s="165">
        <v>85.928399999999996</v>
      </c>
      <c r="M7733">
        <f t="shared" si="245"/>
        <v>4.6754020999453891E-3</v>
      </c>
      <c r="AE7733" s="165">
        <v>32.279200000000003</v>
      </c>
      <c r="AF7733">
        <f t="shared" si="244"/>
        <v>6.8270897220790707E-3</v>
      </c>
    </row>
    <row r="7734" spans="12:32">
      <c r="L7734" s="165">
        <v>31.387499999999999</v>
      </c>
      <c r="M7734">
        <f t="shared" si="245"/>
        <v>6.8213222603343638E-3</v>
      </c>
      <c r="AE7734" s="165">
        <v>32.2866</v>
      </c>
      <c r="AF7734">
        <f t="shared" si="244"/>
        <v>6.8271309389001137E-3</v>
      </c>
    </row>
    <row r="7735" spans="12:32">
      <c r="L7735" s="165">
        <v>24.368099999999998</v>
      </c>
      <c r="M7735">
        <f t="shared" si="245"/>
        <v>6.7210918448501562E-3</v>
      </c>
      <c r="AE7735" s="165">
        <v>32.287500000000001</v>
      </c>
      <c r="AF7735">
        <f t="shared" si="244"/>
        <v>6.8271359442891155E-3</v>
      </c>
    </row>
    <row r="7736" spans="12:32">
      <c r="L7736" s="165">
        <v>47.808700000000002</v>
      </c>
      <c r="M7736">
        <f t="shared" si="245"/>
        <v>6.6738136655266249E-3</v>
      </c>
      <c r="AE7736" s="165">
        <v>32.2879</v>
      </c>
      <c r="AF7736">
        <f t="shared" si="244"/>
        <v>6.8271381683866119E-3</v>
      </c>
    </row>
    <row r="7737" spans="12:32">
      <c r="L7737" s="165">
        <v>92.4084</v>
      </c>
      <c r="M7737">
        <f t="shared" si="245"/>
        <v>4.2181846092008719E-3</v>
      </c>
      <c r="AE7737" s="166">
        <v>32.307899999999997</v>
      </c>
      <c r="AF7737">
        <f t="shared" si="244"/>
        <v>6.8272489653818805E-3</v>
      </c>
    </row>
    <row r="7738" spans="12:32">
      <c r="L7738" s="165">
        <v>157.61799999999999</v>
      </c>
      <c r="M7738">
        <f t="shared" si="245"/>
        <v>7.5405826199095578E-4</v>
      </c>
      <c r="AE7738" s="165">
        <v>32.32</v>
      </c>
      <c r="AF7738">
        <f t="shared" si="244"/>
        <v>6.8273156092584393E-3</v>
      </c>
    </row>
    <row r="7739" spans="12:32">
      <c r="L7739" s="165">
        <v>31.926400000000001</v>
      </c>
      <c r="M7739">
        <f t="shared" si="245"/>
        <v>6.824997683011748E-3</v>
      </c>
      <c r="AE7739" s="165">
        <v>32.325000000000003</v>
      </c>
      <c r="AF7739">
        <f t="shared" si="244"/>
        <v>6.8273430625708266E-3</v>
      </c>
    </row>
    <row r="7740" spans="12:32">
      <c r="L7740" s="165">
        <v>71.392200000000003</v>
      </c>
      <c r="M7740">
        <f t="shared" si="245"/>
        <v>5.6312596872839489E-3</v>
      </c>
      <c r="AE7740" s="165">
        <v>32.326799999999999</v>
      </c>
      <c r="AF7740">
        <f t="shared" si="244"/>
        <v>6.8273529335260222E-3</v>
      </c>
    </row>
    <row r="7741" spans="12:32">
      <c r="L7741" s="165">
        <v>41.744599999999998</v>
      </c>
      <c r="M7741">
        <f t="shared" si="245"/>
        <v>6.7902123598637875E-3</v>
      </c>
      <c r="AE7741" s="165">
        <v>32.327500000000001</v>
      </c>
      <c r="AF7741">
        <f t="shared" si="244"/>
        <v>6.827356770481202E-3</v>
      </c>
    </row>
    <row r="7742" spans="12:32">
      <c r="L7742" s="165">
        <v>109.13800000000001</v>
      </c>
      <c r="M7742">
        <f t="shared" si="245"/>
        <v>3.0548582471839262E-3</v>
      </c>
      <c r="AE7742" s="166">
        <v>32.331400000000002</v>
      </c>
      <c r="AF7742">
        <f t="shared" si="244"/>
        <v>6.8273781298667253E-3</v>
      </c>
    </row>
    <row r="7743" spans="12:32">
      <c r="L7743" s="165">
        <v>37.112200000000001</v>
      </c>
      <c r="M7743">
        <f t="shared" si="245"/>
        <v>6.8306421040493564E-3</v>
      </c>
      <c r="AE7743" s="165">
        <v>32.333399999999997</v>
      </c>
      <c r="AF7743">
        <f t="shared" si="244"/>
        <v>6.8273890716002081E-3</v>
      </c>
    </row>
    <row r="7744" spans="12:32">
      <c r="L7744" s="165">
        <v>14.552099999999999</v>
      </c>
      <c r="M7744">
        <f t="shared" si="245"/>
        <v>6.4256467876299649E-3</v>
      </c>
      <c r="AE7744" s="166">
        <v>32.340299999999999</v>
      </c>
      <c r="AF7744">
        <f t="shared" si="244"/>
        <v>6.8274267591828097E-3</v>
      </c>
    </row>
    <row r="7745" spans="12:32">
      <c r="L7745" s="165">
        <v>16.078099999999999</v>
      </c>
      <c r="M7745">
        <f t="shared" si="245"/>
        <v>6.4827341302590167E-3</v>
      </c>
      <c r="AE7745" s="178">
        <v>32.362400000000001</v>
      </c>
      <c r="AF7745">
        <f t="shared" si="244"/>
        <v>6.8275468278967862E-3</v>
      </c>
    </row>
    <row r="7746" spans="12:32">
      <c r="L7746" s="165">
        <v>12.4575</v>
      </c>
      <c r="M7746">
        <f t="shared" si="245"/>
        <v>6.3410444956444219E-3</v>
      </c>
      <c r="AE7746" s="165">
        <v>32.362900000000003</v>
      </c>
      <c r="AF7746">
        <f t="shared" si="244"/>
        <v>6.8275495330852075E-3</v>
      </c>
    </row>
    <row r="7747" spans="12:32">
      <c r="L7747" s="165">
        <v>28.428699999999999</v>
      </c>
      <c r="M7747">
        <f t="shared" si="245"/>
        <v>6.7908558642432665E-3</v>
      </c>
      <c r="AE7747" s="165">
        <v>32.365499999999997</v>
      </c>
      <c r="AF7747">
        <f t="shared" si="244"/>
        <v>6.8275635920060284E-3</v>
      </c>
    </row>
    <row r="7748" spans="12:32">
      <c r="L7748" s="165">
        <v>19.559899999999999</v>
      </c>
      <c r="M7748">
        <f t="shared" si="245"/>
        <v>6.5979880884715937E-3</v>
      </c>
      <c r="AE7748" s="165">
        <v>32.3675</v>
      </c>
      <c r="AF7748">
        <f t="shared" si="244"/>
        <v>6.82757439736165E-3</v>
      </c>
    </row>
    <row r="7749" spans="12:32">
      <c r="L7749" s="165">
        <v>39.405000000000001</v>
      </c>
      <c r="M7749">
        <f t="shared" si="245"/>
        <v>6.815965261601338E-3</v>
      </c>
      <c r="AE7749" s="165">
        <v>32.378</v>
      </c>
      <c r="AF7749">
        <f t="shared" ref="AF7749:AF7812" si="246">NORMDIST(AE7749,$N$9,$O$9,FALSE)</f>
        <v>6.8276309942434396E-3</v>
      </c>
    </row>
    <row r="7750" spans="12:32">
      <c r="L7750" s="165">
        <v>21.199300000000001</v>
      </c>
      <c r="M7750">
        <f t="shared" si="245"/>
        <v>6.6447701242301101E-3</v>
      </c>
      <c r="AE7750" s="166">
        <v>32.420200000000001</v>
      </c>
      <c r="AF7750">
        <f t="shared" si="246"/>
        <v>6.8278562360208749E-3</v>
      </c>
    </row>
    <row r="7751" spans="12:32">
      <c r="L7751" s="165">
        <v>12.9657</v>
      </c>
      <c r="M7751">
        <f t="shared" si="245"/>
        <v>6.3622208560062199E-3</v>
      </c>
      <c r="AE7751" s="178">
        <v>32.420900000000003</v>
      </c>
      <c r="AF7751">
        <f t="shared" si="246"/>
        <v>6.8278599422297191E-3</v>
      </c>
    </row>
    <row r="7752" spans="12:32">
      <c r="L7752" s="165">
        <v>25.207000000000001</v>
      </c>
      <c r="M7752">
        <f t="shared" si="245"/>
        <v>6.7381178878280993E-3</v>
      </c>
      <c r="AE7752" s="165">
        <v>32.424399999999999</v>
      </c>
      <c r="AF7752">
        <f t="shared" si="246"/>
        <v>6.8278784585738099E-3</v>
      </c>
    </row>
    <row r="7753" spans="12:32">
      <c r="L7753" s="165">
        <v>46.467599999999997</v>
      </c>
      <c r="M7753">
        <f t="shared" ref="M7753:M7816" si="247">NORMDIST(L7753,$N$9,$O$9,FALSE)</f>
        <v>6.7056131704551275E-3</v>
      </c>
      <c r="AE7753" s="165">
        <v>32.426499999999997</v>
      </c>
      <c r="AF7753">
        <f t="shared" si="246"/>
        <v>6.8278895566201044E-3</v>
      </c>
    </row>
    <row r="7754" spans="12:32">
      <c r="L7754" s="165">
        <v>16.058900000000001</v>
      </c>
      <c r="M7754">
        <f t="shared" si="247"/>
        <v>6.4820402429080874E-3</v>
      </c>
      <c r="AE7754" s="178">
        <v>32.429499999999997</v>
      </c>
      <c r="AF7754">
        <f t="shared" si="246"/>
        <v>6.8279053956716495E-3</v>
      </c>
    </row>
    <row r="7755" spans="12:32">
      <c r="L7755" s="165">
        <v>18.6206</v>
      </c>
      <c r="M7755">
        <f t="shared" si="247"/>
        <v>6.5689971683215876E-3</v>
      </c>
      <c r="AE7755" s="165">
        <v>32.438600000000001</v>
      </c>
      <c r="AF7755">
        <f t="shared" si="246"/>
        <v>6.8279533306812423E-3</v>
      </c>
    </row>
    <row r="7756" spans="12:32">
      <c r="L7756" s="165">
        <v>21.614999999999998</v>
      </c>
      <c r="M7756">
        <f t="shared" si="247"/>
        <v>6.655850644669733E-3</v>
      </c>
      <c r="AE7756" s="178">
        <v>32.450499999999998</v>
      </c>
      <c r="AF7756">
        <f t="shared" si="246"/>
        <v>6.8280157650121541E-3</v>
      </c>
    </row>
    <row r="7757" spans="12:32">
      <c r="L7757" s="165">
        <v>403.048</v>
      </c>
      <c r="M7757">
        <f t="shared" si="247"/>
        <v>1.5990463515419733E-11</v>
      </c>
      <c r="AE7757" s="165">
        <v>32.4634</v>
      </c>
      <c r="AF7757">
        <f t="shared" si="246"/>
        <v>6.8280831259812796E-3</v>
      </c>
    </row>
    <row r="7758" spans="12:32">
      <c r="L7758" s="165">
        <v>16.8444</v>
      </c>
      <c r="M7758">
        <f t="shared" si="247"/>
        <v>6.5099138072733783E-3</v>
      </c>
      <c r="AE7758" s="165">
        <v>32.466000000000001</v>
      </c>
      <c r="AF7758">
        <f t="shared" si="246"/>
        <v>6.8280966623068175E-3</v>
      </c>
    </row>
    <row r="7759" spans="12:32">
      <c r="L7759" s="165">
        <v>9.2712000000000003</v>
      </c>
      <c r="M7759">
        <f t="shared" si="247"/>
        <v>6.1991513460187006E-3</v>
      </c>
      <c r="AE7759" s="165">
        <v>32.466500000000003</v>
      </c>
      <c r="AF7759">
        <f t="shared" si="246"/>
        <v>6.8280992638961755E-3</v>
      </c>
    </row>
    <row r="7760" spans="12:32">
      <c r="L7760" s="165">
        <v>13.297700000000001</v>
      </c>
      <c r="M7760">
        <f t="shared" si="247"/>
        <v>6.3758322337470336E-3</v>
      </c>
      <c r="AE7760" s="165">
        <v>32.467700000000001</v>
      </c>
      <c r="AF7760">
        <f t="shared" si="246"/>
        <v>6.828105505670405E-3</v>
      </c>
    </row>
    <row r="7761" spans="12:32">
      <c r="L7761" s="165">
        <v>19.061599999999999</v>
      </c>
      <c r="M7761">
        <f t="shared" si="247"/>
        <v>6.5828047618579858E-3</v>
      </c>
      <c r="AE7761" s="165">
        <v>32.47</v>
      </c>
      <c r="AF7761">
        <f t="shared" si="246"/>
        <v>6.8281174610200848E-3</v>
      </c>
    </row>
    <row r="7762" spans="12:32">
      <c r="L7762" s="165">
        <v>67.4756</v>
      </c>
      <c r="M7762">
        <f t="shared" si="247"/>
        <v>5.8582254014736363E-3</v>
      </c>
      <c r="AE7762" s="165">
        <v>32.4756</v>
      </c>
      <c r="AF7762">
        <f t="shared" si="246"/>
        <v>6.8281465254521594E-3</v>
      </c>
    </row>
    <row r="7763" spans="12:32">
      <c r="L7763" s="165">
        <v>47.4983</v>
      </c>
      <c r="M7763">
        <f t="shared" si="247"/>
        <v>6.6814739867630301E-3</v>
      </c>
      <c r="AE7763" s="165">
        <v>32.481699999999996</v>
      </c>
      <c r="AF7763">
        <f t="shared" si="246"/>
        <v>6.82817811354333E-3</v>
      </c>
    </row>
    <row r="7764" spans="12:32">
      <c r="L7764" s="165">
        <v>79.147199999999998</v>
      </c>
      <c r="M7764">
        <f t="shared" si="247"/>
        <v>5.1387570221979656E-3</v>
      </c>
      <c r="AE7764" s="165">
        <v>32.497599999999998</v>
      </c>
      <c r="AF7764">
        <f t="shared" si="246"/>
        <v>6.8282600998615991E-3</v>
      </c>
    </row>
    <row r="7765" spans="12:32">
      <c r="L7765" s="165">
        <v>61.489100000000001</v>
      </c>
      <c r="M7765">
        <f t="shared" si="247"/>
        <v>6.1690342532248503E-3</v>
      </c>
      <c r="AE7765" s="165">
        <v>32.5199</v>
      </c>
      <c r="AF7765">
        <f t="shared" si="246"/>
        <v>6.8283742349425584E-3</v>
      </c>
    </row>
    <row r="7766" spans="12:32">
      <c r="L7766" s="165">
        <v>47.144599999999997</v>
      </c>
      <c r="M7766">
        <f t="shared" si="247"/>
        <v>6.6899829949751636E-3</v>
      </c>
      <c r="AE7766" s="165">
        <v>32.523200000000003</v>
      </c>
      <c r="AF7766">
        <f t="shared" si="246"/>
        <v>6.8283910403888204E-3</v>
      </c>
    </row>
    <row r="7767" spans="12:32">
      <c r="L7767" s="165">
        <v>22.150500000000001</v>
      </c>
      <c r="M7767">
        <f t="shared" si="247"/>
        <v>6.669653073143344E-3</v>
      </c>
      <c r="AE7767" s="166">
        <v>32.554299999999998</v>
      </c>
      <c r="AF7767">
        <f t="shared" si="246"/>
        <v>6.8285483488694856E-3</v>
      </c>
    </row>
    <row r="7768" spans="12:32">
      <c r="L7768" s="165">
        <v>20.276399999999999</v>
      </c>
      <c r="M7768">
        <f t="shared" si="247"/>
        <v>6.619035850768778E-3</v>
      </c>
      <c r="AE7768" s="165">
        <v>32.556199999999997</v>
      </c>
      <c r="AF7768">
        <f t="shared" si="246"/>
        <v>6.8285578966374048E-3</v>
      </c>
    </row>
    <row r="7769" spans="12:32">
      <c r="L7769" s="165">
        <v>24.328700000000001</v>
      </c>
      <c r="M7769">
        <f t="shared" si="247"/>
        <v>6.7202591239043262E-3</v>
      </c>
      <c r="AE7769" s="178">
        <v>32.557299999999998</v>
      </c>
      <c r="AF7769">
        <f t="shared" si="246"/>
        <v>6.8285634209914823E-3</v>
      </c>
    </row>
    <row r="7770" spans="12:32">
      <c r="L7770" s="165">
        <v>46.514000000000003</v>
      </c>
      <c r="M7770">
        <f t="shared" si="247"/>
        <v>6.7045695406095507E-3</v>
      </c>
      <c r="AE7770" s="166">
        <v>32.580100000000002</v>
      </c>
      <c r="AF7770">
        <f t="shared" si="246"/>
        <v>6.8286773806842766E-3</v>
      </c>
    </row>
    <row r="7771" spans="12:32">
      <c r="L7771" s="165">
        <v>22.1218</v>
      </c>
      <c r="M7771">
        <f t="shared" si="247"/>
        <v>6.6689268455959062E-3</v>
      </c>
      <c r="AE7771" s="165">
        <v>32.595199999999998</v>
      </c>
      <c r="AF7771">
        <f t="shared" si="246"/>
        <v>6.8287522814933352E-3</v>
      </c>
    </row>
    <row r="7772" spans="12:32">
      <c r="L7772" s="165">
        <v>33.26</v>
      </c>
      <c r="M7772">
        <f t="shared" si="247"/>
        <v>6.8315975246644638E-3</v>
      </c>
      <c r="AE7772" s="165">
        <v>32.616199999999999</v>
      </c>
      <c r="AF7772">
        <f t="shared" si="246"/>
        <v>6.8288556897757131E-3</v>
      </c>
    </row>
    <row r="7773" spans="12:32">
      <c r="L7773" s="165">
        <v>107.17400000000001</v>
      </c>
      <c r="M7773">
        <f t="shared" si="247"/>
        <v>3.1863299778522166E-3</v>
      </c>
      <c r="AE7773" s="165">
        <v>32.65</v>
      </c>
      <c r="AF7773">
        <f t="shared" si="246"/>
        <v>6.8290202747880229E-3</v>
      </c>
    </row>
    <row r="7774" spans="12:32">
      <c r="L7774" s="165">
        <v>72.437700000000007</v>
      </c>
      <c r="M7774">
        <f t="shared" si="247"/>
        <v>5.5679336684376765E-3</v>
      </c>
      <c r="AE7774" s="165">
        <v>32.651000000000003</v>
      </c>
      <c r="AF7774">
        <f t="shared" si="246"/>
        <v>6.8290251093499092E-3</v>
      </c>
    </row>
    <row r="7775" spans="12:32">
      <c r="L7775" s="165">
        <v>34.713900000000002</v>
      </c>
      <c r="M7775">
        <f t="shared" si="247"/>
        <v>6.8347336028516765E-3</v>
      </c>
      <c r="AE7775" s="165">
        <v>32.653100000000002</v>
      </c>
      <c r="AF7775">
        <f t="shared" si="246"/>
        <v>6.8290352554164838E-3</v>
      </c>
    </row>
    <row r="7776" spans="12:32">
      <c r="L7776" s="165">
        <v>24.662500000000001</v>
      </c>
      <c r="M7776">
        <f t="shared" si="247"/>
        <v>6.7272202479760597E-3</v>
      </c>
      <c r="AE7776" s="178">
        <v>32.657299999999999</v>
      </c>
      <c r="AF7776">
        <f t="shared" si="246"/>
        <v>6.8290555210757413E-3</v>
      </c>
    </row>
    <row r="7777" spans="12:32">
      <c r="L7777" s="165">
        <v>148.62200000000001</v>
      </c>
      <c r="M7777">
        <f t="shared" si="247"/>
        <v>1.0298845795009581E-3</v>
      </c>
      <c r="AE7777" s="178">
        <v>32.6646</v>
      </c>
      <c r="AF7777">
        <f t="shared" si="246"/>
        <v>6.8290906607267141E-3</v>
      </c>
    </row>
    <row r="7778" spans="12:32">
      <c r="L7778" s="165">
        <v>271.13900000000001</v>
      </c>
      <c r="M7778">
        <f t="shared" si="247"/>
        <v>1.9165432770349346E-6</v>
      </c>
      <c r="AE7778" s="165">
        <v>32.683300000000003</v>
      </c>
      <c r="AF7778">
        <f t="shared" si="246"/>
        <v>6.8291801895267196E-3</v>
      </c>
    </row>
    <row r="7779" spans="12:32">
      <c r="L7779" s="165">
        <v>206.952</v>
      </c>
      <c r="M7779">
        <f t="shared" si="247"/>
        <v>8.9443436008407524E-5</v>
      </c>
      <c r="AE7779" s="165">
        <v>32.7057</v>
      </c>
      <c r="AF7779">
        <f t="shared" si="246"/>
        <v>6.8292865113982236E-3</v>
      </c>
    </row>
    <row r="7780" spans="12:32">
      <c r="L7780" s="165">
        <v>448.56299999999999</v>
      </c>
      <c r="M7780">
        <f t="shared" si="247"/>
        <v>8.6451263013588558E-14</v>
      </c>
      <c r="AE7780" s="165">
        <v>32.706499999999998</v>
      </c>
      <c r="AF7780">
        <f t="shared" si="246"/>
        <v>6.8292902900364298E-3</v>
      </c>
    </row>
    <row r="7781" spans="12:32">
      <c r="L7781" s="165">
        <v>446.56700000000001</v>
      </c>
      <c r="M7781">
        <f t="shared" si="247"/>
        <v>1.100849675159426E-13</v>
      </c>
      <c r="AE7781" s="165">
        <v>32.710299999999997</v>
      </c>
      <c r="AF7781">
        <f t="shared" si="246"/>
        <v>6.8293082210767611E-3</v>
      </c>
    </row>
    <row r="7782" spans="12:32">
      <c r="L7782" s="165">
        <v>25.630800000000001</v>
      </c>
      <c r="M7782">
        <f t="shared" si="247"/>
        <v>6.7462057450372002E-3</v>
      </c>
      <c r="AE7782" s="165">
        <v>32.712699999999998</v>
      </c>
      <c r="AF7782">
        <f t="shared" si="246"/>
        <v>6.8293195310547734E-3</v>
      </c>
    </row>
    <row r="7783" spans="12:32">
      <c r="L7783" s="165">
        <v>20.4084</v>
      </c>
      <c r="M7783">
        <f t="shared" si="247"/>
        <v>6.6228119115761741E-3</v>
      </c>
      <c r="AE7783" s="165">
        <v>32.723999999999997</v>
      </c>
      <c r="AF7783">
        <f t="shared" si="246"/>
        <v>6.8293726272898947E-3</v>
      </c>
    </row>
    <row r="7784" spans="12:32">
      <c r="L7784" s="165">
        <v>21.075099999999999</v>
      </c>
      <c r="M7784">
        <f t="shared" si="247"/>
        <v>6.6413977836328577E-3</v>
      </c>
      <c r="AE7784" s="165">
        <v>32.726599999999998</v>
      </c>
      <c r="AF7784">
        <f t="shared" si="246"/>
        <v>6.8293848079586843E-3</v>
      </c>
    </row>
    <row r="7785" spans="12:32">
      <c r="L7785" s="165">
        <v>19.529599999999999</v>
      </c>
      <c r="M7785">
        <f t="shared" si="247"/>
        <v>6.5970775699415061E-3</v>
      </c>
      <c r="AE7785" s="165">
        <v>32.730400000000003</v>
      </c>
      <c r="AF7785">
        <f t="shared" si="246"/>
        <v>6.8294025861381155E-3</v>
      </c>
    </row>
    <row r="7786" spans="12:32">
      <c r="L7786" s="165">
        <v>23.7514</v>
      </c>
      <c r="M7786">
        <f t="shared" si="247"/>
        <v>6.7077191983054372E-3</v>
      </c>
      <c r="AE7786" s="165">
        <v>32.738799999999998</v>
      </c>
      <c r="AF7786">
        <f t="shared" si="246"/>
        <v>6.8294417827210567E-3</v>
      </c>
    </row>
    <row r="7787" spans="12:32">
      <c r="L7787" s="165">
        <v>48.244999999999997</v>
      </c>
      <c r="M7787">
        <f t="shared" si="247"/>
        <v>6.6627425518014588E-3</v>
      </c>
      <c r="AE7787" s="165">
        <v>32.739699999999999</v>
      </c>
      <c r="AF7787">
        <f t="shared" si="246"/>
        <v>6.8294459739791074E-3</v>
      </c>
    </row>
    <row r="7788" spans="12:32">
      <c r="L7788" s="165">
        <v>36.032699999999998</v>
      </c>
      <c r="M7788">
        <f t="shared" si="247"/>
        <v>6.8339111179346167E-3</v>
      </c>
      <c r="AE7788" s="178">
        <v>32.741300000000003</v>
      </c>
      <c r="AF7788">
        <f t="shared" si="246"/>
        <v>6.8294534211017109E-3</v>
      </c>
    </row>
    <row r="7789" spans="12:32">
      <c r="L7789" s="165">
        <v>21.6023</v>
      </c>
      <c r="M7789">
        <f t="shared" si="247"/>
        <v>6.6555168507525155E-3</v>
      </c>
      <c r="AE7789" s="165">
        <v>32.742800000000003</v>
      </c>
      <c r="AF7789">
        <f t="shared" si="246"/>
        <v>6.829460398125862E-3</v>
      </c>
    </row>
    <row r="7790" spans="12:32">
      <c r="L7790" s="165">
        <v>22.577300000000001</v>
      </c>
      <c r="M7790">
        <f t="shared" si="247"/>
        <v>6.6802715991755102E-3</v>
      </c>
      <c r="AE7790" s="165">
        <v>32.750399999999999</v>
      </c>
      <c r="AF7790">
        <f t="shared" si="246"/>
        <v>6.8294956791721288E-3</v>
      </c>
    </row>
    <row r="7791" spans="12:32">
      <c r="L7791" s="165">
        <v>351.39499999999998</v>
      </c>
      <c r="M7791">
        <f t="shared" si="247"/>
        <v>2.8627588310386383E-9</v>
      </c>
      <c r="AE7791" s="165">
        <v>32.764299999999999</v>
      </c>
      <c r="AF7791">
        <f t="shared" si="246"/>
        <v>6.8295599072805699E-3</v>
      </c>
    </row>
    <row r="7792" spans="12:32">
      <c r="L7792" s="165">
        <v>41.884300000000003</v>
      </c>
      <c r="M7792">
        <f t="shared" si="247"/>
        <v>6.7883326381231301E-3</v>
      </c>
      <c r="AE7792" s="166">
        <v>32.771900000000002</v>
      </c>
      <c r="AF7792">
        <f t="shared" si="246"/>
        <v>6.8295948612849171E-3</v>
      </c>
    </row>
    <row r="7793" spans="12:32">
      <c r="L7793" s="165">
        <v>15.0968</v>
      </c>
      <c r="M7793">
        <f t="shared" si="247"/>
        <v>6.446471651371498E-3</v>
      </c>
      <c r="AE7793" s="165">
        <v>32.782699999999998</v>
      </c>
      <c r="AF7793">
        <f t="shared" si="246"/>
        <v>6.8296443338913817E-3</v>
      </c>
    </row>
    <row r="7794" spans="12:32">
      <c r="L7794" s="165">
        <v>20.421399999999998</v>
      </c>
      <c r="M7794">
        <f t="shared" si="247"/>
        <v>6.6231820805989598E-3</v>
      </c>
      <c r="AE7794" s="165">
        <v>32.788899999999998</v>
      </c>
      <c r="AF7794">
        <f t="shared" si="246"/>
        <v>6.8296726293490253E-3</v>
      </c>
    </row>
    <row r="7795" spans="12:32">
      <c r="L7795" s="165">
        <v>464.762</v>
      </c>
      <c r="M7795">
        <f t="shared" si="247"/>
        <v>1.164622553118851E-14</v>
      </c>
      <c r="AE7795" s="166">
        <v>32.790700000000001</v>
      </c>
      <c r="AF7795">
        <f t="shared" si="246"/>
        <v>6.8296808297477743E-3</v>
      </c>
    </row>
    <row r="7796" spans="12:32">
      <c r="L7796" s="165">
        <v>19.950900000000001</v>
      </c>
      <c r="M7796">
        <f t="shared" si="247"/>
        <v>6.6095891716962821E-3</v>
      </c>
      <c r="AE7796" s="165">
        <v>32.792900000000003</v>
      </c>
      <c r="AF7796">
        <f t="shared" si="246"/>
        <v>6.8296908436502463E-3</v>
      </c>
    </row>
    <row r="7797" spans="12:32">
      <c r="L7797" s="165">
        <v>29.370899999999999</v>
      </c>
      <c r="M7797">
        <f t="shared" si="247"/>
        <v>6.8024393841959723E-3</v>
      </c>
      <c r="AE7797" s="166">
        <v>32.8048</v>
      </c>
      <c r="AF7797">
        <f t="shared" si="246"/>
        <v>6.829744841831741E-3</v>
      </c>
    </row>
    <row r="7798" spans="12:32">
      <c r="L7798" s="165">
        <v>43.931800000000003</v>
      </c>
      <c r="M7798">
        <f t="shared" si="247"/>
        <v>6.756400294472339E-3</v>
      </c>
      <c r="AE7798" s="165">
        <v>32.816499999999998</v>
      </c>
      <c r="AF7798">
        <f t="shared" si="246"/>
        <v>6.8297976561300378E-3</v>
      </c>
    </row>
    <row r="7799" spans="12:32">
      <c r="L7799" s="165">
        <v>41.857500000000002</v>
      </c>
      <c r="M7799">
        <f t="shared" si="247"/>
        <v>6.7886962175113643E-3</v>
      </c>
      <c r="AE7799" s="165">
        <v>32.825800000000001</v>
      </c>
      <c r="AF7799">
        <f t="shared" si="246"/>
        <v>6.829839441258664E-3</v>
      </c>
    </row>
    <row r="7800" spans="12:32">
      <c r="L7800" s="165">
        <v>34.964399999999998</v>
      </c>
      <c r="M7800">
        <f t="shared" si="247"/>
        <v>6.8348457971642721E-3</v>
      </c>
      <c r="AE7800" s="165">
        <v>32.828699999999998</v>
      </c>
      <c r="AF7800">
        <f t="shared" si="246"/>
        <v>6.8298524356190616E-3</v>
      </c>
    </row>
    <row r="7801" spans="12:32">
      <c r="L7801" s="165">
        <v>31.9374</v>
      </c>
      <c r="M7801">
        <f t="shared" si="247"/>
        <v>6.8250666673016014E-3</v>
      </c>
      <c r="AE7801" s="165">
        <v>32.851300000000002</v>
      </c>
      <c r="AF7801">
        <f t="shared" si="246"/>
        <v>6.8299531251975075E-3</v>
      </c>
    </row>
    <row r="7802" spans="12:32">
      <c r="L7802" s="165">
        <v>28.5867</v>
      </c>
      <c r="M7802">
        <f t="shared" si="247"/>
        <v>6.7929204799875931E-3</v>
      </c>
      <c r="AE7802" s="165">
        <v>32.851999999999997</v>
      </c>
      <c r="AF7802">
        <f t="shared" si="246"/>
        <v>6.8299562275763691E-3</v>
      </c>
    </row>
    <row r="7803" spans="12:32">
      <c r="L7803" s="165">
        <v>53.9786</v>
      </c>
      <c r="M7803">
        <f t="shared" si="247"/>
        <v>6.4851904970249976E-3</v>
      </c>
      <c r="AE7803" s="165">
        <v>32.851999999999997</v>
      </c>
      <c r="AF7803">
        <f t="shared" si="246"/>
        <v>6.8299562275763691E-3</v>
      </c>
    </row>
    <row r="7804" spans="12:32">
      <c r="L7804" s="165">
        <v>21.222000000000001</v>
      </c>
      <c r="M7804">
        <f t="shared" si="247"/>
        <v>6.6453834188668756E-3</v>
      </c>
      <c r="AE7804" s="165">
        <v>32.867699999999999</v>
      </c>
      <c r="AF7804">
        <f t="shared" si="246"/>
        <v>6.8300255517806533E-3</v>
      </c>
    </row>
    <row r="7805" spans="12:32">
      <c r="L7805" s="165">
        <v>4.2226299999999997</v>
      </c>
      <c r="M7805">
        <f t="shared" si="247"/>
        <v>5.9444192446587215E-3</v>
      </c>
      <c r="AE7805" s="165">
        <v>32.867800000000003</v>
      </c>
      <c r="AF7805">
        <f t="shared" si="246"/>
        <v>6.8300259917545942E-3</v>
      </c>
    </row>
    <row r="7806" spans="12:32">
      <c r="L7806" s="165">
        <v>16.9834</v>
      </c>
      <c r="M7806">
        <f t="shared" si="247"/>
        <v>6.5147358405447152E-3</v>
      </c>
      <c r="AE7806" s="165">
        <v>32.869</v>
      </c>
      <c r="AF7806">
        <f t="shared" si="246"/>
        <v>6.8300312698803952E-3</v>
      </c>
    </row>
    <row r="7807" spans="12:32">
      <c r="L7807" s="165">
        <v>73.569500000000005</v>
      </c>
      <c r="M7807">
        <f t="shared" si="247"/>
        <v>5.4981941129124742E-3</v>
      </c>
      <c r="AE7807" s="165">
        <v>32.876300000000001</v>
      </c>
      <c r="AF7807">
        <f t="shared" si="246"/>
        <v>6.830063316369088E-3</v>
      </c>
    </row>
    <row r="7808" spans="12:32">
      <c r="L7808" s="165"/>
      <c r="M7808">
        <f t="shared" si="247"/>
        <v>5.7065367181851909E-3</v>
      </c>
      <c r="AE7808" s="166">
        <v>32.909500000000001</v>
      </c>
      <c r="AF7808">
        <f t="shared" si="246"/>
        <v>6.8302077161091612E-3</v>
      </c>
    </row>
    <row r="7809" spans="12:32">
      <c r="L7809" s="165">
        <v>19.994199999999999</v>
      </c>
      <c r="M7809">
        <f t="shared" si="247"/>
        <v>6.6108569040763633E-3</v>
      </c>
      <c r="AE7809" s="165">
        <v>32.925400000000003</v>
      </c>
      <c r="AF7809">
        <f t="shared" si="246"/>
        <v>6.8302760899134549E-3</v>
      </c>
    </row>
    <row r="7810" spans="12:32">
      <c r="L7810" s="165">
        <v>219.46899999999999</v>
      </c>
      <c r="M7810">
        <f t="shared" si="247"/>
        <v>4.6483196048337519E-5</v>
      </c>
      <c r="AE7810" s="165">
        <v>32.936799999999998</v>
      </c>
      <c r="AF7810">
        <f t="shared" si="246"/>
        <v>6.830324801089074E-3</v>
      </c>
    </row>
    <row r="7811" spans="12:32">
      <c r="L7811" s="165">
        <v>49.5229</v>
      </c>
      <c r="M7811">
        <f t="shared" si="247"/>
        <v>6.6282901278644883E-3</v>
      </c>
      <c r="AE7811" s="165">
        <v>32.9621</v>
      </c>
      <c r="AF7811">
        <f t="shared" si="246"/>
        <v>6.8304319761846276E-3</v>
      </c>
    </row>
    <row r="7812" spans="12:32">
      <c r="L7812" s="165">
        <v>603.25800000000004</v>
      </c>
      <c r="M7812">
        <f t="shared" si="247"/>
        <v>1.8089246333631915E-23</v>
      </c>
      <c r="AE7812" s="166">
        <v>32.966200000000001</v>
      </c>
      <c r="AF7812">
        <f t="shared" si="246"/>
        <v>6.8304492238051321E-3</v>
      </c>
    </row>
    <row r="7813" spans="12:32">
      <c r="L7813" s="165">
        <v>780.11900000000003</v>
      </c>
      <c r="M7813">
        <f t="shared" si="247"/>
        <v>2.8420095932720548E-38</v>
      </c>
      <c r="AE7813" s="165">
        <v>32.975299999999997</v>
      </c>
      <c r="AF7813">
        <f t="shared" ref="AF7813:AF7876" si="248">NORMDIST(AE7813,$N$9,$O$9,FALSE)</f>
        <v>6.8304873848511836E-3</v>
      </c>
    </row>
    <row r="7814" spans="12:32">
      <c r="L7814" s="165">
        <v>22.081399999999999</v>
      </c>
      <c r="M7814">
        <f t="shared" si="247"/>
        <v>6.6679019622748886E-3</v>
      </c>
      <c r="AE7814" s="165">
        <v>32.980699999999999</v>
      </c>
      <c r="AF7814">
        <f t="shared" si="248"/>
        <v>6.8305099514766711E-3</v>
      </c>
    </row>
    <row r="7815" spans="12:32">
      <c r="L7815" s="165">
        <v>28.039400000000001</v>
      </c>
      <c r="M7815">
        <f t="shared" si="247"/>
        <v>6.7855593021969429E-3</v>
      </c>
      <c r="AE7815" s="165">
        <v>32.986600000000003</v>
      </c>
      <c r="AF7815">
        <f t="shared" si="248"/>
        <v>6.8305345408563277E-3</v>
      </c>
    </row>
    <row r="7816" spans="12:32">
      <c r="L7816" s="165">
        <v>15.0395</v>
      </c>
      <c r="M7816">
        <f t="shared" si="247"/>
        <v>6.4443042096920585E-3</v>
      </c>
      <c r="AE7816" s="165">
        <v>33.000300000000003</v>
      </c>
      <c r="AF7816">
        <f t="shared" si="248"/>
        <v>6.8305913693904137E-3</v>
      </c>
    </row>
    <row r="7817" spans="12:32">
      <c r="L7817" s="165">
        <v>32.764299999999999</v>
      </c>
      <c r="M7817">
        <f t="shared" ref="M7817:M7880" si="249">NORMDIST(L7817,$N$9,$O$9,FALSE)</f>
        <v>6.8295599072805699E-3</v>
      </c>
      <c r="AE7817" s="165">
        <v>33.008499999999998</v>
      </c>
      <c r="AF7817">
        <f t="shared" si="248"/>
        <v>6.8306252037531132E-3</v>
      </c>
    </row>
    <row r="7818" spans="12:32">
      <c r="L7818" s="165">
        <v>28.177399999999999</v>
      </c>
      <c r="M7818">
        <f t="shared" si="249"/>
        <v>6.7874709125753854E-3</v>
      </c>
      <c r="AE7818" s="166">
        <v>33.01</v>
      </c>
      <c r="AF7818">
        <f t="shared" si="248"/>
        <v>6.8306313783980631E-3</v>
      </c>
    </row>
    <row r="7819" spans="12:32">
      <c r="L7819" s="165">
        <v>20.242799999999999</v>
      </c>
      <c r="M7819">
        <f t="shared" si="249"/>
        <v>6.6180696111618441E-3</v>
      </c>
      <c r="AE7819" s="165">
        <v>33.011699999999998</v>
      </c>
      <c r="AF7819">
        <f t="shared" si="248"/>
        <v>6.830638370882337E-3</v>
      </c>
    </row>
    <row r="7820" spans="12:32">
      <c r="L7820" s="165">
        <v>6.1422699999999999</v>
      </c>
      <c r="M7820">
        <f t="shared" si="249"/>
        <v>6.0453465543763435E-3</v>
      </c>
      <c r="AE7820" s="165">
        <v>33.036499999999997</v>
      </c>
      <c r="AF7820">
        <f t="shared" si="248"/>
        <v>6.8307397208713823E-3</v>
      </c>
    </row>
    <row r="7821" spans="12:32">
      <c r="L7821" s="165">
        <v>20.753599999999999</v>
      </c>
      <c r="M7821">
        <f t="shared" si="249"/>
        <v>6.632536720449893E-3</v>
      </c>
      <c r="AE7821" s="165">
        <v>33.040999999999997</v>
      </c>
      <c r="AF7821">
        <f t="shared" si="248"/>
        <v>6.8307579789740362E-3</v>
      </c>
    </row>
    <row r="7822" spans="12:32">
      <c r="L7822" s="165">
        <v>22.810099999999998</v>
      </c>
      <c r="M7822">
        <f t="shared" si="249"/>
        <v>6.6859199721916096E-3</v>
      </c>
      <c r="AE7822" s="165">
        <v>33.055100000000003</v>
      </c>
      <c r="AF7822">
        <f t="shared" si="248"/>
        <v>6.8308149250980695E-3</v>
      </c>
    </row>
    <row r="7823" spans="12:32">
      <c r="L7823" s="165">
        <v>17.342700000000001</v>
      </c>
      <c r="M7823">
        <f t="shared" si="249"/>
        <v>6.5270453258722237E-3</v>
      </c>
      <c r="AE7823" s="165">
        <v>33.057499999999997</v>
      </c>
      <c r="AF7823">
        <f t="shared" si="248"/>
        <v>6.8308245784038813E-3</v>
      </c>
    </row>
    <row r="7824" spans="12:32">
      <c r="L7824" s="165">
        <v>35.592599999999997</v>
      </c>
      <c r="M7824">
        <f t="shared" si="249"/>
        <v>6.8345734623994746E-3</v>
      </c>
      <c r="AE7824" s="165">
        <v>33.067599999999999</v>
      </c>
      <c r="AF7824">
        <f t="shared" si="248"/>
        <v>6.8308650763164204E-3</v>
      </c>
    </row>
    <row r="7825" spans="12:32">
      <c r="L7825" s="165">
        <v>33.246200000000002</v>
      </c>
      <c r="M7825">
        <f t="shared" si="249"/>
        <v>6.8315474578607913E-3</v>
      </c>
      <c r="AE7825" s="165">
        <v>33.071599999999997</v>
      </c>
      <c r="AF7825">
        <f t="shared" si="248"/>
        <v>6.8308810586189244E-3</v>
      </c>
    </row>
    <row r="7826" spans="12:32">
      <c r="L7826" s="165">
        <v>48.850999999999999</v>
      </c>
      <c r="M7826">
        <f t="shared" si="249"/>
        <v>6.6467795868668965E-3</v>
      </c>
      <c r="AE7826" s="166">
        <v>33.081200000000003</v>
      </c>
      <c r="AF7826">
        <f t="shared" si="248"/>
        <v>6.8309192854100996E-3</v>
      </c>
    </row>
    <row r="7827" spans="12:32">
      <c r="L7827" s="165">
        <v>18.750599999999999</v>
      </c>
      <c r="M7827">
        <f t="shared" si="249"/>
        <v>6.5731034223927677E-3</v>
      </c>
      <c r="AE7827" s="165">
        <v>33.082700000000003</v>
      </c>
      <c r="AF7827">
        <f t="shared" si="248"/>
        <v>6.8309252416737781E-3</v>
      </c>
    </row>
    <row r="7828" spans="12:32">
      <c r="L7828" s="165">
        <v>16.914000000000001</v>
      </c>
      <c r="M7828">
        <f t="shared" si="249"/>
        <v>6.5123324631995785E-3</v>
      </c>
      <c r="AE7828" s="178">
        <v>33.084699999999998</v>
      </c>
      <c r="AF7828">
        <f t="shared" si="248"/>
        <v>6.830933176349193E-3</v>
      </c>
    </row>
    <row r="7829" spans="12:32">
      <c r="L7829" s="165">
        <v>19.985299999999999</v>
      </c>
      <c r="M7829">
        <f t="shared" si="249"/>
        <v>6.6105966080849945E-3</v>
      </c>
      <c r="AE7829" s="166">
        <v>33.088200000000001</v>
      </c>
      <c r="AF7829">
        <f t="shared" si="248"/>
        <v>6.8309470427549979E-3</v>
      </c>
    </row>
    <row r="7830" spans="12:32">
      <c r="L7830" s="165">
        <v>18.705300000000001</v>
      </c>
      <c r="M7830">
        <f t="shared" si="249"/>
        <v>6.5716759600342586E-3</v>
      </c>
      <c r="AE7830" s="165">
        <v>33.088299999999997</v>
      </c>
      <c r="AF7830">
        <f t="shared" si="248"/>
        <v>6.8309474385775306E-3</v>
      </c>
    </row>
    <row r="7831" spans="12:32">
      <c r="L7831" s="165">
        <v>44.162700000000001</v>
      </c>
      <c r="M7831">
        <f t="shared" si="249"/>
        <v>6.7522873177623018E-3</v>
      </c>
      <c r="AE7831" s="166">
        <v>33.088500000000003</v>
      </c>
      <c r="AF7831">
        <f t="shared" si="248"/>
        <v>6.8309482301625139E-3</v>
      </c>
    </row>
    <row r="7832" spans="12:32">
      <c r="L7832" s="165">
        <v>26.156099999999999</v>
      </c>
      <c r="M7832">
        <f t="shared" si="249"/>
        <v>6.7557497869641927E-3</v>
      </c>
      <c r="AE7832" s="178">
        <v>33.098300000000002</v>
      </c>
      <c r="AF7832">
        <f t="shared" si="248"/>
        <v>6.8309869196923195E-3</v>
      </c>
    </row>
    <row r="7833" spans="12:32">
      <c r="L7833" s="165">
        <v>34.754800000000003</v>
      </c>
      <c r="M7833">
        <f t="shared" si="249"/>
        <v>6.834760520043167E-3</v>
      </c>
      <c r="AE7833" s="165">
        <v>33.098799999999997</v>
      </c>
      <c r="AF7833">
        <f t="shared" si="248"/>
        <v>6.8309888884908292E-3</v>
      </c>
    </row>
    <row r="7834" spans="12:32">
      <c r="L7834" s="165">
        <v>9.9204299999999996</v>
      </c>
      <c r="M7834">
        <f t="shared" si="249"/>
        <v>6.229308778917325E-3</v>
      </c>
      <c r="AE7834" s="165">
        <v>33.107900000000001</v>
      </c>
      <c r="AF7834">
        <f t="shared" si="248"/>
        <v>6.8310246331424488E-3</v>
      </c>
    </row>
    <row r="7835" spans="12:32">
      <c r="L7835" s="165">
        <v>42.249600000000001</v>
      </c>
      <c r="M7835">
        <f t="shared" si="249"/>
        <v>6.7832361826999287E-3</v>
      </c>
      <c r="AE7835" s="166">
        <v>33.108499999999999</v>
      </c>
      <c r="AF7835">
        <f t="shared" si="248"/>
        <v>6.8310269841045518E-3</v>
      </c>
    </row>
    <row r="7836" spans="12:32">
      <c r="L7836" s="165">
        <v>27.000599999999999</v>
      </c>
      <c r="M7836">
        <f t="shared" si="249"/>
        <v>6.7699721551102519E-3</v>
      </c>
      <c r="AE7836" s="166">
        <v>33.115000000000002</v>
      </c>
      <c r="AF7836">
        <f t="shared" si="248"/>
        <v>6.8310524066458973E-3</v>
      </c>
    </row>
    <row r="7837" spans="12:32">
      <c r="L7837" s="165">
        <v>22.577000000000002</v>
      </c>
      <c r="M7837">
        <f t="shared" si="249"/>
        <v>6.6802642548645748E-3</v>
      </c>
      <c r="AE7837" s="165">
        <v>33.119999999999997</v>
      </c>
      <c r="AF7837">
        <f t="shared" si="248"/>
        <v>6.831071904865837E-3</v>
      </c>
    </row>
    <row r="7838" spans="12:32">
      <c r="L7838" s="165">
        <v>25.0108</v>
      </c>
      <c r="M7838">
        <f t="shared" si="249"/>
        <v>6.734256640004428E-3</v>
      </c>
      <c r="AE7838" s="165">
        <v>33.133600000000001</v>
      </c>
      <c r="AF7838">
        <f t="shared" si="248"/>
        <v>6.8311246867036801E-3</v>
      </c>
    </row>
    <row r="7839" spans="12:32">
      <c r="L7839" s="165">
        <v>21.289899999999999</v>
      </c>
      <c r="M7839">
        <f t="shared" si="249"/>
        <v>6.6472122358977115E-3</v>
      </c>
      <c r="AE7839" s="165">
        <v>33.135800000000003</v>
      </c>
      <c r="AF7839">
        <f t="shared" si="248"/>
        <v>6.8311331901322195E-3</v>
      </c>
    </row>
    <row r="7840" spans="12:32">
      <c r="L7840" s="165">
        <v>19.285599999999999</v>
      </c>
      <c r="M7840">
        <f t="shared" si="249"/>
        <v>6.5896851922199731E-3</v>
      </c>
      <c r="AE7840" s="165">
        <v>33.138300000000001</v>
      </c>
      <c r="AF7840">
        <f t="shared" si="248"/>
        <v>6.8311428413521938E-3</v>
      </c>
    </row>
    <row r="7841" spans="12:32">
      <c r="L7841" s="165">
        <v>24.4114</v>
      </c>
      <c r="M7841">
        <f t="shared" si="249"/>
        <v>6.7220035788476918E-3</v>
      </c>
      <c r="AE7841" s="165">
        <v>33.152900000000002</v>
      </c>
      <c r="AF7841">
        <f t="shared" si="248"/>
        <v>6.8311989544528797E-3</v>
      </c>
    </row>
    <row r="7842" spans="12:32">
      <c r="L7842" s="165">
        <v>17.9253</v>
      </c>
      <c r="M7842">
        <f t="shared" si="249"/>
        <v>6.5465271939644104E-3</v>
      </c>
      <c r="AE7842" s="165">
        <v>33.155500000000004</v>
      </c>
      <c r="AF7842">
        <f t="shared" si="248"/>
        <v>6.8312089024111459E-3</v>
      </c>
    </row>
    <row r="7843" spans="12:32">
      <c r="L7843" s="165">
        <v>27.203099999999999</v>
      </c>
      <c r="M7843">
        <f t="shared" si="249"/>
        <v>6.7731761844990537E-3</v>
      </c>
      <c r="AE7843" s="165">
        <v>33.156799999999997</v>
      </c>
      <c r="AF7843">
        <f t="shared" si="248"/>
        <v>6.8312138713127789E-3</v>
      </c>
    </row>
    <row r="7844" spans="12:32">
      <c r="L7844" s="165">
        <v>42.323799999999999</v>
      </c>
      <c r="M7844">
        <f t="shared" si="249"/>
        <v>6.7821689951755408E-3</v>
      </c>
      <c r="AE7844" s="165">
        <v>33.159599999999998</v>
      </c>
      <c r="AF7844">
        <f t="shared" si="248"/>
        <v>6.8312245620654214E-3</v>
      </c>
    </row>
    <row r="7845" spans="12:32">
      <c r="L7845" s="165">
        <v>12.0181</v>
      </c>
      <c r="M7845">
        <f t="shared" si="249"/>
        <v>6.3224054544190837E-3</v>
      </c>
      <c r="AE7845" s="178">
        <v>33.164400000000001</v>
      </c>
      <c r="AF7845">
        <f t="shared" si="248"/>
        <v>6.8312428525356683E-3</v>
      </c>
    </row>
    <row r="7846" spans="12:32">
      <c r="L7846" s="165">
        <v>32.326799999999999</v>
      </c>
      <c r="M7846">
        <f t="shared" si="249"/>
        <v>6.8273529335260222E-3</v>
      </c>
      <c r="AE7846" s="165">
        <v>33.189700000000002</v>
      </c>
      <c r="AF7846">
        <f t="shared" si="248"/>
        <v>6.8313384958787107E-3</v>
      </c>
    </row>
    <row r="7847" spans="12:32">
      <c r="L7847" s="165">
        <v>20.840499999999999</v>
      </c>
      <c r="M7847">
        <f t="shared" si="249"/>
        <v>6.6349505107882092E-3</v>
      </c>
      <c r="AE7847" s="165">
        <v>33.1967</v>
      </c>
      <c r="AF7847">
        <f t="shared" si="248"/>
        <v>6.8313647320184835E-3</v>
      </c>
    </row>
    <row r="7848" spans="12:32">
      <c r="L7848" s="165">
        <v>11.645300000000001</v>
      </c>
      <c r="M7848">
        <f t="shared" si="249"/>
        <v>6.3063542627243077E-3</v>
      </c>
      <c r="AE7848" s="165">
        <v>33.209000000000003</v>
      </c>
      <c r="AF7848">
        <f t="shared" si="248"/>
        <v>6.8314105949057527E-3</v>
      </c>
    </row>
    <row r="7849" spans="12:32">
      <c r="L7849" s="165">
        <v>31.336500000000001</v>
      </c>
      <c r="M7849">
        <f t="shared" si="249"/>
        <v>6.8209444147063064E-3</v>
      </c>
      <c r="AE7849" s="165">
        <v>33.214199999999998</v>
      </c>
      <c r="AF7849">
        <f t="shared" si="248"/>
        <v>6.8314298929514515E-3</v>
      </c>
    </row>
    <row r="7850" spans="12:32">
      <c r="L7850" s="165">
        <v>15.4993</v>
      </c>
      <c r="M7850">
        <f t="shared" si="249"/>
        <v>6.4615417557284246E-3</v>
      </c>
      <c r="AE7850" s="165">
        <v>33.229199999999999</v>
      </c>
      <c r="AF7850">
        <f t="shared" si="248"/>
        <v>6.8314852569114166E-3</v>
      </c>
    </row>
    <row r="7851" spans="12:32">
      <c r="L7851" s="165">
        <v>14.8352</v>
      </c>
      <c r="M7851">
        <f t="shared" si="249"/>
        <v>6.4365317593050248E-3</v>
      </c>
      <c r="AE7851" s="165">
        <v>33.246200000000002</v>
      </c>
      <c r="AF7851">
        <f t="shared" si="248"/>
        <v>6.8315474578607913E-3</v>
      </c>
    </row>
    <row r="7852" spans="12:32">
      <c r="L7852" s="165">
        <v>21.6388</v>
      </c>
      <c r="M7852">
        <f t="shared" si="249"/>
        <v>6.6564753761718214E-3</v>
      </c>
      <c r="AE7852" s="165">
        <v>33.246600000000001</v>
      </c>
      <c r="AF7852">
        <f t="shared" si="248"/>
        <v>6.8315489144412647E-3</v>
      </c>
    </row>
    <row r="7853" spans="12:32">
      <c r="L7853" s="165">
        <v>20.340399999999999</v>
      </c>
      <c r="M7853">
        <f t="shared" si="249"/>
        <v>6.6208706279351024E-3</v>
      </c>
      <c r="AE7853" s="165">
        <v>33.26</v>
      </c>
      <c r="AF7853">
        <f t="shared" si="248"/>
        <v>6.8315975246644638E-3</v>
      </c>
    </row>
    <row r="7854" spans="12:32">
      <c r="L7854" s="165">
        <v>19.088699999999999</v>
      </c>
      <c r="M7854">
        <f t="shared" si="249"/>
        <v>6.5836419446477805E-3</v>
      </c>
      <c r="AE7854" s="166">
        <v>33.262300000000003</v>
      </c>
      <c r="AF7854">
        <f t="shared" si="248"/>
        <v>6.8316058320408253E-3</v>
      </c>
    </row>
    <row r="7855" spans="12:32">
      <c r="L7855" s="165">
        <v>24.0822</v>
      </c>
      <c r="M7855">
        <f t="shared" si="249"/>
        <v>6.7149822233034942E-3</v>
      </c>
      <c r="AE7855" s="165">
        <v>33.265999999999998</v>
      </c>
      <c r="AF7855">
        <f t="shared" si="248"/>
        <v>6.8316191738443085E-3</v>
      </c>
    </row>
    <row r="7856" spans="12:32">
      <c r="L7856" s="165">
        <v>74.819400000000002</v>
      </c>
      <c r="M7856">
        <f t="shared" si="249"/>
        <v>5.4198235986866322E-3</v>
      </c>
      <c r="AE7856" s="165">
        <v>33.287300000000002</v>
      </c>
      <c r="AF7856">
        <f t="shared" si="248"/>
        <v>6.8316954459724088E-3</v>
      </c>
    </row>
    <row r="7857" spans="12:32">
      <c r="L7857" s="165">
        <v>56.627200000000002</v>
      </c>
      <c r="M7857">
        <f t="shared" si="249"/>
        <v>6.3839425115248989E-3</v>
      </c>
      <c r="AE7857" s="166">
        <v>33.287999999999997</v>
      </c>
      <c r="AF7857">
        <f t="shared" si="248"/>
        <v>6.8316979371422426E-3</v>
      </c>
    </row>
    <row r="7858" spans="12:32">
      <c r="L7858" s="165">
        <v>23.501899999999999</v>
      </c>
      <c r="M7858">
        <f t="shared" si="249"/>
        <v>6.7021039764184271E-3</v>
      </c>
      <c r="AE7858" s="165">
        <v>33.289299999999997</v>
      </c>
      <c r="AF7858">
        <f t="shared" si="248"/>
        <v>6.8317025609960971E-3</v>
      </c>
    </row>
    <row r="7859" spans="12:32">
      <c r="L7859" s="165">
        <v>17.360299999999999</v>
      </c>
      <c r="M7859">
        <f t="shared" si="249"/>
        <v>6.5276425377403195E-3</v>
      </c>
      <c r="AE7859" s="165">
        <v>33.295200000000001</v>
      </c>
      <c r="AF7859">
        <f t="shared" si="248"/>
        <v>6.8317235036267675E-3</v>
      </c>
    </row>
    <row r="7860" spans="12:32">
      <c r="L7860" s="165">
        <v>44.593299999999999</v>
      </c>
      <c r="M7860">
        <f t="shared" si="249"/>
        <v>6.7443418682653633E-3</v>
      </c>
      <c r="AE7860" s="165">
        <v>33.2973</v>
      </c>
      <c r="AF7860">
        <f t="shared" si="248"/>
        <v>6.8317309409548091E-3</v>
      </c>
    </row>
    <row r="7861" spans="12:32">
      <c r="L7861" s="165">
        <v>52.48</v>
      </c>
      <c r="M7861">
        <f t="shared" si="249"/>
        <v>6.5372217306225644E-3</v>
      </c>
      <c r="AE7861" s="165">
        <v>33.308900000000001</v>
      </c>
      <c r="AF7861">
        <f t="shared" si="248"/>
        <v>6.831771864145764E-3</v>
      </c>
    </row>
    <row r="7862" spans="12:32">
      <c r="L7862" s="165">
        <v>12.804</v>
      </c>
      <c r="M7862">
        <f t="shared" si="249"/>
        <v>6.355527523597442E-3</v>
      </c>
      <c r="AE7862" s="165">
        <v>33.3157</v>
      </c>
      <c r="AF7862">
        <f t="shared" si="248"/>
        <v>6.8317957282666491E-3</v>
      </c>
    </row>
    <row r="7863" spans="12:32">
      <c r="L7863" s="165">
        <v>13.754300000000001</v>
      </c>
      <c r="M7863">
        <f t="shared" si="249"/>
        <v>6.3942616434742739E-3</v>
      </c>
      <c r="AE7863" s="165">
        <v>33.316499999999998</v>
      </c>
      <c r="AF7863">
        <f t="shared" si="248"/>
        <v>6.8317985297197317E-3</v>
      </c>
    </row>
    <row r="7864" spans="12:32">
      <c r="L7864" s="165">
        <v>28.281199999999998</v>
      </c>
      <c r="M7864">
        <f t="shared" si="249"/>
        <v>6.7888841239153687E-3</v>
      </c>
      <c r="AE7864" s="165">
        <v>33.329799999999999</v>
      </c>
      <c r="AF7864">
        <f t="shared" si="248"/>
        <v>6.8318449160198009E-3</v>
      </c>
    </row>
    <row r="7865" spans="12:32">
      <c r="L7865" s="165">
        <v>50.381100000000004</v>
      </c>
      <c r="M7865">
        <f t="shared" si="249"/>
        <v>6.6034760997096915E-3</v>
      </c>
      <c r="AE7865" s="165">
        <v>33.331099999999999</v>
      </c>
      <c r="AF7865">
        <f t="shared" si="248"/>
        <v>6.8318494310057667E-3</v>
      </c>
    </row>
    <row r="7866" spans="12:32">
      <c r="L7866" s="165">
        <v>42.0107</v>
      </c>
      <c r="M7866">
        <f t="shared" si="249"/>
        <v>6.7865988211499211E-3</v>
      </c>
      <c r="AE7866" s="165">
        <v>33.350900000000003</v>
      </c>
      <c r="AF7866">
        <f t="shared" si="248"/>
        <v>6.8319177791950295E-3</v>
      </c>
    </row>
    <row r="7867" spans="12:32">
      <c r="L7867" s="165">
        <v>40.282800000000002</v>
      </c>
      <c r="M7867">
        <f t="shared" si="249"/>
        <v>6.80757341033854E-3</v>
      </c>
      <c r="AE7867" s="165">
        <v>33.364199999999997</v>
      </c>
      <c r="AF7867">
        <f t="shared" si="248"/>
        <v>6.8319632488299245E-3</v>
      </c>
    </row>
    <row r="7868" spans="12:32">
      <c r="L7868" s="165">
        <v>51.402200000000001</v>
      </c>
      <c r="M7868">
        <f t="shared" si="249"/>
        <v>6.5722217940912949E-3</v>
      </c>
      <c r="AE7868" s="165">
        <v>33.3705</v>
      </c>
      <c r="AF7868">
        <f t="shared" si="248"/>
        <v>6.8319846633747051E-3</v>
      </c>
    </row>
    <row r="7869" spans="12:32">
      <c r="L7869" s="165">
        <v>5.6428799999999999</v>
      </c>
      <c r="M7869">
        <f t="shared" si="249"/>
        <v>6.0195533484056528E-3</v>
      </c>
      <c r="AE7869" s="165">
        <v>33.404200000000003</v>
      </c>
      <c r="AF7869">
        <f t="shared" si="248"/>
        <v>6.8320978637198783E-3</v>
      </c>
    </row>
    <row r="7870" spans="12:32">
      <c r="L7870" s="165">
        <v>21.2593</v>
      </c>
      <c r="M7870">
        <f t="shared" si="249"/>
        <v>6.6463891072457175E-3</v>
      </c>
      <c r="AE7870" s="165">
        <v>33.409500000000001</v>
      </c>
      <c r="AF7870">
        <f t="shared" si="248"/>
        <v>6.8321154596575877E-3</v>
      </c>
    </row>
    <row r="7871" spans="12:32">
      <c r="L7871" s="165">
        <v>22.607299999999999</v>
      </c>
      <c r="M7871">
        <f t="shared" si="249"/>
        <v>6.6810051797659671E-3</v>
      </c>
      <c r="AE7871" s="166">
        <v>33.409700000000001</v>
      </c>
      <c r="AF7871">
        <f t="shared" si="248"/>
        <v>6.8321161225531734E-3</v>
      </c>
    </row>
    <row r="7872" spans="12:32">
      <c r="L7872" s="165">
        <v>54.616500000000002</v>
      </c>
      <c r="M7872">
        <f t="shared" si="249"/>
        <v>6.4618759204591782E-3</v>
      </c>
      <c r="AE7872" s="165">
        <v>33.412799999999997</v>
      </c>
      <c r="AF7872">
        <f t="shared" si="248"/>
        <v>6.8321263871855024E-3</v>
      </c>
    </row>
    <row r="7873" spans="12:32">
      <c r="L7873" s="165">
        <v>26.785499999999999</v>
      </c>
      <c r="M7873">
        <f t="shared" si="249"/>
        <v>6.766481221806302E-3</v>
      </c>
      <c r="AE7873" s="165">
        <v>33.415399999999998</v>
      </c>
      <c r="AF7873">
        <f t="shared" si="248"/>
        <v>6.8321349813840557E-3</v>
      </c>
    </row>
    <row r="7874" spans="12:32">
      <c r="L7874" s="165">
        <v>30.189699999999998</v>
      </c>
      <c r="M7874">
        <f t="shared" si="249"/>
        <v>6.8110803780360432E-3</v>
      </c>
      <c r="AE7874" s="165">
        <v>33.427599999999998</v>
      </c>
      <c r="AF7874">
        <f t="shared" si="248"/>
        <v>6.8321751271063552E-3</v>
      </c>
    </row>
    <row r="7875" spans="12:32">
      <c r="L7875" s="165">
        <v>29.918199999999999</v>
      </c>
      <c r="M7875">
        <f t="shared" si="249"/>
        <v>6.8083624284054232E-3</v>
      </c>
      <c r="AE7875" s="166">
        <v>33.429900000000004</v>
      </c>
      <c r="AF7875">
        <f t="shared" si="248"/>
        <v>6.8321826621488115E-3</v>
      </c>
    </row>
    <row r="7876" spans="12:32">
      <c r="L7876" s="165">
        <v>16.9664</v>
      </c>
      <c r="M7876">
        <f t="shared" si="249"/>
        <v>6.5141478865974869E-3</v>
      </c>
      <c r="AE7876" s="165">
        <v>33.43</v>
      </c>
      <c r="AF7876">
        <f t="shared" si="248"/>
        <v>6.8321829895188957E-3</v>
      </c>
    </row>
    <row r="7877" spans="12:32">
      <c r="L7877" s="165">
        <v>23.189699999999998</v>
      </c>
      <c r="M7877">
        <f t="shared" si="249"/>
        <v>6.6949119508217299E-3</v>
      </c>
      <c r="AE7877" s="165">
        <v>33.461100000000002</v>
      </c>
      <c r="AF7877">
        <f t="shared" ref="AF7877:AF7940" si="250">NORMDIST(AE7877,$N$9,$O$9,FALSE)</f>
        <v>6.8322838294283964E-3</v>
      </c>
    </row>
    <row r="7878" spans="12:32">
      <c r="L7878" s="165">
        <v>51.008899999999997</v>
      </c>
      <c r="M7878">
        <f t="shared" si="249"/>
        <v>6.5844811485084517E-3</v>
      </c>
      <c r="AE7878" s="165">
        <v>33.4709</v>
      </c>
      <c r="AF7878">
        <f t="shared" si="250"/>
        <v>6.8323152037495843E-3</v>
      </c>
    </row>
    <row r="7879" spans="12:32">
      <c r="L7879" s="165">
        <v>28.995100000000001</v>
      </c>
      <c r="M7879">
        <f t="shared" si="249"/>
        <v>6.7980292431212442E-3</v>
      </c>
      <c r="AE7879" s="165">
        <v>33.478099999999998</v>
      </c>
      <c r="AF7879">
        <f t="shared" si="250"/>
        <v>6.8323381316306572E-3</v>
      </c>
    </row>
    <row r="7880" spans="12:32">
      <c r="L7880" s="165">
        <v>23.336600000000001</v>
      </c>
      <c r="M7880">
        <f t="shared" si="249"/>
        <v>6.6983189359215824E-3</v>
      </c>
      <c r="AE7880" s="165">
        <v>33.510800000000003</v>
      </c>
      <c r="AF7880">
        <f t="shared" si="250"/>
        <v>6.832440955098819E-3</v>
      </c>
    </row>
    <row r="7881" spans="12:32">
      <c r="L7881" s="165">
        <v>17.038599999999999</v>
      </c>
      <c r="M7881">
        <f t="shared" ref="M7881:M7944" si="251">NORMDIST(L7881,$N$9,$O$9,FALSE)</f>
        <v>6.5166415159215408E-3</v>
      </c>
      <c r="AE7881" s="165">
        <v>33.535299999999999</v>
      </c>
      <c r="AF7881">
        <f t="shared" si="250"/>
        <v>6.8325165898598826E-3</v>
      </c>
    </row>
    <row r="7882" spans="12:32">
      <c r="L7882" s="165">
        <v>20.053999999999998</v>
      </c>
      <c r="M7882">
        <f t="shared" si="251"/>
        <v>6.612602138043152E-3</v>
      </c>
      <c r="AE7882" s="165">
        <v>33.552799999999998</v>
      </c>
      <c r="AF7882">
        <f t="shared" si="250"/>
        <v>6.8325698781806256E-3</v>
      </c>
    </row>
    <row r="7883" spans="12:32">
      <c r="L7883" s="165">
        <v>40.052100000000003</v>
      </c>
      <c r="M7883">
        <f t="shared" si="251"/>
        <v>6.8099271215819046E-3</v>
      </c>
      <c r="AE7883" s="165">
        <v>33.569499999999998</v>
      </c>
      <c r="AF7883">
        <f t="shared" si="250"/>
        <v>6.8326201581365821E-3</v>
      </c>
    </row>
    <row r="7884" spans="12:32">
      <c r="L7884" s="165">
        <v>24.1997</v>
      </c>
      <c r="M7884">
        <f t="shared" si="251"/>
        <v>6.7175120078030387E-3</v>
      </c>
      <c r="AE7884" s="165">
        <v>33.586300000000001</v>
      </c>
      <c r="AF7884">
        <f t="shared" si="250"/>
        <v>6.8326701751875128E-3</v>
      </c>
    </row>
    <row r="7885" spans="12:32">
      <c r="L7885" s="165">
        <v>34.377699999999997</v>
      </c>
      <c r="M7885">
        <f t="shared" si="251"/>
        <v>6.8343851816259548E-3</v>
      </c>
      <c r="AE7885" s="165">
        <v>33.590000000000003</v>
      </c>
      <c r="AF7885">
        <f t="shared" si="250"/>
        <v>6.8326811148369214E-3</v>
      </c>
    </row>
    <row r="7886" spans="12:32">
      <c r="L7886" s="165">
        <v>38.2864</v>
      </c>
      <c r="M7886">
        <f t="shared" si="251"/>
        <v>6.8244371610388533E-3</v>
      </c>
      <c r="AE7886" s="165">
        <v>33.604700000000001</v>
      </c>
      <c r="AF7886">
        <f t="shared" si="250"/>
        <v>6.8327243067114558E-3</v>
      </c>
    </row>
    <row r="7887" spans="12:32">
      <c r="L7887" s="165">
        <v>15.8064</v>
      </c>
      <c r="M7887">
        <f t="shared" si="251"/>
        <v>6.4728566379049259E-3</v>
      </c>
      <c r="AE7887" s="165">
        <v>33.605699999999999</v>
      </c>
      <c r="AF7887">
        <f t="shared" si="250"/>
        <v>6.8327272292005954E-3</v>
      </c>
    </row>
    <row r="7888" spans="12:32">
      <c r="L7888" s="165">
        <v>25.868400000000001</v>
      </c>
      <c r="M7888">
        <f t="shared" si="251"/>
        <v>6.7505886904311255E-3</v>
      </c>
      <c r="AE7888" s="165">
        <v>33.607700000000001</v>
      </c>
      <c r="AF7888">
        <f t="shared" si="250"/>
        <v>6.832733068165983E-3</v>
      </c>
    </row>
    <row r="7889" spans="12:32">
      <c r="L7889" s="165">
        <v>44.425800000000002</v>
      </c>
      <c r="M7889">
        <f t="shared" si="251"/>
        <v>6.7474751136352941E-3</v>
      </c>
      <c r="AE7889" s="165">
        <v>33.6126</v>
      </c>
      <c r="AF7889">
        <f t="shared" si="250"/>
        <v>6.832747339748417E-3</v>
      </c>
    </row>
    <row r="7890" spans="12:32">
      <c r="L7890" s="165">
        <v>12.8108</v>
      </c>
      <c r="M7890">
        <f t="shared" si="251"/>
        <v>6.3558098401713036E-3</v>
      </c>
      <c r="AE7890" s="165">
        <v>33.620199999999997</v>
      </c>
      <c r="AF7890">
        <f t="shared" si="250"/>
        <v>6.832769380058978E-3</v>
      </c>
    </row>
    <row r="7891" spans="12:32">
      <c r="L7891" s="165">
        <v>32.869</v>
      </c>
      <c r="M7891">
        <f t="shared" si="251"/>
        <v>6.8300312698803952E-3</v>
      </c>
      <c r="AE7891" s="165">
        <v>33.624299999999998</v>
      </c>
      <c r="AF7891">
        <f t="shared" si="250"/>
        <v>6.8327812221526413E-3</v>
      </c>
    </row>
    <row r="7892" spans="12:32">
      <c r="L7892" s="165">
        <v>28.928799999999999</v>
      </c>
      <c r="M7892">
        <f t="shared" si="251"/>
        <v>6.7972222469480795E-3</v>
      </c>
      <c r="AE7892" s="165">
        <v>33.635899999999999</v>
      </c>
      <c r="AF7892">
        <f t="shared" si="250"/>
        <v>6.8328145440965859E-3</v>
      </c>
    </row>
    <row r="7893" spans="12:32">
      <c r="L7893" s="165">
        <v>46.084800000000001</v>
      </c>
      <c r="M7893">
        <f t="shared" si="251"/>
        <v>6.7140674233952258E-3</v>
      </c>
      <c r="AE7893" s="166">
        <v>33.644500000000001</v>
      </c>
      <c r="AF7893">
        <f t="shared" si="250"/>
        <v>6.8328390741967306E-3</v>
      </c>
    </row>
    <row r="7894" spans="12:32">
      <c r="L7894" s="165">
        <v>168.68299999999999</v>
      </c>
      <c r="M7894">
        <f t="shared" si="251"/>
        <v>4.9743478920352203E-4</v>
      </c>
      <c r="AE7894" s="166">
        <v>33.645099999999999</v>
      </c>
      <c r="AF7894">
        <f t="shared" si="250"/>
        <v>6.8328407800669535E-3</v>
      </c>
    </row>
    <row r="7895" spans="12:32">
      <c r="L7895" s="165">
        <v>23.4239</v>
      </c>
      <c r="M7895">
        <f t="shared" si="251"/>
        <v>6.7003243614300956E-3</v>
      </c>
      <c r="AE7895" s="165">
        <v>33.646500000000003</v>
      </c>
      <c r="AF7895">
        <f t="shared" si="250"/>
        <v>6.8328447576246525E-3</v>
      </c>
    </row>
    <row r="7896" spans="12:32">
      <c r="L7896" s="165">
        <v>24.533899999999999</v>
      </c>
      <c r="M7896">
        <f t="shared" si="251"/>
        <v>6.7245635903868829E-3</v>
      </c>
      <c r="AE7896" s="178">
        <v>33.651200000000003</v>
      </c>
      <c r="AF7896">
        <f t="shared" si="250"/>
        <v>6.8328580821209479E-3</v>
      </c>
    </row>
    <row r="7897" spans="12:32">
      <c r="L7897" s="165">
        <v>28.1614</v>
      </c>
      <c r="M7897">
        <f t="shared" si="251"/>
        <v>6.7872511933774245E-3</v>
      </c>
      <c r="AE7897" s="165">
        <v>33.6783</v>
      </c>
      <c r="AF7897">
        <f t="shared" si="250"/>
        <v>6.8329340469105247E-3</v>
      </c>
    </row>
    <row r="7898" spans="12:32">
      <c r="L7898" s="165">
        <v>75.363600000000005</v>
      </c>
      <c r="M7898">
        <f t="shared" si="251"/>
        <v>5.3852797832752205E-3</v>
      </c>
      <c r="AE7898" s="178">
        <v>33.692100000000003</v>
      </c>
      <c r="AF7898">
        <f t="shared" si="250"/>
        <v>6.8329721644065974E-3</v>
      </c>
    </row>
    <row r="7899" spans="12:32">
      <c r="L7899" s="165">
        <v>21.3428</v>
      </c>
      <c r="M7899">
        <f t="shared" si="251"/>
        <v>6.6486311566762409E-3</v>
      </c>
      <c r="AE7899" s="165">
        <v>33.692500000000003</v>
      </c>
      <c r="AF7899">
        <f t="shared" si="250"/>
        <v>6.8329732635687718E-3</v>
      </c>
    </row>
    <row r="7900" spans="12:32">
      <c r="L7900" s="165">
        <v>56.803199999999997</v>
      </c>
      <c r="M7900">
        <f t="shared" si="251"/>
        <v>6.3768055841215256E-3</v>
      </c>
      <c r="AE7900" s="165">
        <v>33.692599999999999</v>
      </c>
      <c r="AF7900">
        <f t="shared" si="250"/>
        <v>6.8329735383092019E-3</v>
      </c>
    </row>
    <row r="7901" spans="12:32">
      <c r="L7901" s="165">
        <v>14.6556</v>
      </c>
      <c r="M7901">
        <f t="shared" si="251"/>
        <v>6.4296416851017885E-3</v>
      </c>
      <c r="AE7901" s="166">
        <v>33.700699999999998</v>
      </c>
      <c r="AF7901">
        <f t="shared" si="250"/>
        <v>6.8329957257139765E-3</v>
      </c>
    </row>
    <row r="7902" spans="12:32">
      <c r="L7902" s="165">
        <v>45.246600000000001</v>
      </c>
      <c r="M7902">
        <f t="shared" si="251"/>
        <v>6.7316053952819095E-3</v>
      </c>
      <c r="AE7902" s="165">
        <v>33.710500000000003</v>
      </c>
      <c r="AF7902">
        <f t="shared" si="250"/>
        <v>6.8330223939168421E-3</v>
      </c>
    </row>
    <row r="7903" spans="12:32">
      <c r="L7903" s="165">
        <v>53.115200000000002</v>
      </c>
      <c r="M7903">
        <f t="shared" si="251"/>
        <v>6.5156412852711973E-3</v>
      </c>
      <c r="AE7903" s="166">
        <v>33.715699999999998</v>
      </c>
      <c r="AF7903">
        <f t="shared" si="250"/>
        <v>6.8330364662142658E-3</v>
      </c>
    </row>
    <row r="7904" spans="12:32">
      <c r="L7904" s="165">
        <v>41.7517</v>
      </c>
      <c r="M7904">
        <f t="shared" si="251"/>
        <v>6.790117752033701E-3</v>
      </c>
      <c r="AE7904" s="166">
        <v>33.718000000000004</v>
      </c>
      <c r="AF7904">
        <f t="shared" si="250"/>
        <v>6.8330426732102758E-3</v>
      </c>
    </row>
    <row r="7905" spans="12:32">
      <c r="L7905" s="165">
        <v>36.3752</v>
      </c>
      <c r="M7905">
        <f t="shared" si="251"/>
        <v>6.833126899766697E-3</v>
      </c>
      <c r="AE7905" s="165">
        <v>33.7316</v>
      </c>
      <c r="AF7905">
        <f t="shared" si="250"/>
        <v>6.8330791587119947E-3</v>
      </c>
    </row>
    <row r="7906" spans="12:32">
      <c r="L7906" s="165">
        <v>52.425400000000003</v>
      </c>
      <c r="M7906">
        <f t="shared" si="251"/>
        <v>6.5390439131802038E-3</v>
      </c>
      <c r="AE7906" s="166">
        <v>33.733899999999998</v>
      </c>
      <c r="AF7906">
        <f t="shared" si="250"/>
        <v>6.8330852924001258E-3</v>
      </c>
    </row>
    <row r="7907" spans="12:32">
      <c r="L7907" s="165">
        <v>36.969700000000003</v>
      </c>
      <c r="M7907">
        <f t="shared" si="251"/>
        <v>6.8312074041100863E-3</v>
      </c>
      <c r="AE7907" s="165">
        <v>33.742899999999999</v>
      </c>
      <c r="AF7907">
        <f t="shared" si="250"/>
        <v>6.8331091918536792E-3</v>
      </c>
    </row>
    <row r="7908" spans="12:32">
      <c r="L7908" s="165">
        <v>29.471</v>
      </c>
      <c r="M7908">
        <f t="shared" si="251"/>
        <v>6.8035670082821562E-3</v>
      </c>
      <c r="AE7908" s="165">
        <v>33.752899999999997</v>
      </c>
      <c r="AF7908">
        <f t="shared" si="250"/>
        <v>6.8331355563618582E-3</v>
      </c>
    </row>
    <row r="7909" spans="12:32">
      <c r="L7909" s="165">
        <v>41.518799999999999</v>
      </c>
      <c r="M7909">
        <f t="shared" si="251"/>
        <v>6.7931694134957671E-3</v>
      </c>
      <c r="AE7909" s="165">
        <v>33.775399999999998</v>
      </c>
      <c r="AF7909">
        <f t="shared" si="250"/>
        <v>6.8331941435492982E-3</v>
      </c>
    </row>
    <row r="7910" spans="12:32">
      <c r="L7910" s="165">
        <v>25.239799999999999</v>
      </c>
      <c r="M7910">
        <f t="shared" si="251"/>
        <v>6.7387561846666486E-3</v>
      </c>
      <c r="AE7910" s="165">
        <v>33.781799999999997</v>
      </c>
      <c r="AF7910">
        <f t="shared" si="250"/>
        <v>6.8332106229550315E-3</v>
      </c>
    </row>
    <row r="7911" spans="12:32">
      <c r="L7911" s="165">
        <v>406.23899999999998</v>
      </c>
      <c r="M7911">
        <f t="shared" si="251"/>
        <v>1.131165878607752E-11</v>
      </c>
      <c r="AE7911" s="165">
        <v>33.792299999999997</v>
      </c>
      <c r="AF7911">
        <f t="shared" si="250"/>
        <v>6.8332374816107927E-3</v>
      </c>
    </row>
    <row r="7912" spans="12:32">
      <c r="L7912" s="165">
        <v>514.13199999999995</v>
      </c>
      <c r="M7912">
        <f t="shared" si="251"/>
        <v>1.60900348874443E-17</v>
      </c>
      <c r="AE7912" s="165">
        <v>33.794199999999996</v>
      </c>
      <c r="AF7912">
        <f t="shared" si="250"/>
        <v>6.8332423181326702E-3</v>
      </c>
    </row>
    <row r="7913" spans="12:32">
      <c r="L7913" s="165">
        <v>37.607599999999998</v>
      </c>
      <c r="M7913">
        <f t="shared" si="251"/>
        <v>6.8283605105428002E-3</v>
      </c>
      <c r="AE7913" s="165">
        <v>33.802100000000003</v>
      </c>
      <c r="AF7913">
        <f t="shared" si="250"/>
        <v>6.8332623502774708E-3</v>
      </c>
    </row>
    <row r="7914" spans="12:32">
      <c r="L7914" s="165">
        <v>49.366599999999998</v>
      </c>
      <c r="M7914">
        <f t="shared" si="251"/>
        <v>6.6326650672309468E-3</v>
      </c>
      <c r="AE7914" s="165">
        <v>33.8048</v>
      </c>
      <c r="AF7914">
        <f t="shared" si="250"/>
        <v>6.8332691680185317E-3</v>
      </c>
    </row>
    <row r="7915" spans="12:32">
      <c r="L7915" s="165">
        <v>23.041799999999999</v>
      </c>
      <c r="M7915">
        <f t="shared" si="251"/>
        <v>6.6914407059273026E-3</v>
      </c>
      <c r="AE7915" s="165">
        <v>33.810299999999998</v>
      </c>
      <c r="AF7915">
        <f t="shared" si="250"/>
        <v>6.8332830108018845E-3</v>
      </c>
    </row>
    <row r="7916" spans="12:32">
      <c r="L7916" s="165">
        <v>33.036499999999997</v>
      </c>
      <c r="M7916">
        <f t="shared" si="251"/>
        <v>6.8307397208713823E-3</v>
      </c>
      <c r="AE7916" s="165">
        <v>33.8324</v>
      </c>
      <c r="AF7916">
        <f t="shared" si="250"/>
        <v>6.8333380221988821E-3</v>
      </c>
    </row>
    <row r="7917" spans="12:32">
      <c r="L7917" s="165">
        <v>13.761799999999999</v>
      </c>
      <c r="M7917">
        <f t="shared" si="251"/>
        <v>6.3945615381506933E-3</v>
      </c>
      <c r="AE7917" s="165">
        <v>33.834400000000002</v>
      </c>
      <c r="AF7917">
        <f t="shared" si="250"/>
        <v>6.8333429522896899E-3</v>
      </c>
    </row>
    <row r="7918" spans="12:32">
      <c r="L7918" s="165">
        <v>18.331499999999998</v>
      </c>
      <c r="M7918">
        <f t="shared" si="251"/>
        <v>6.5597580390883131E-3</v>
      </c>
      <c r="AE7918" s="178">
        <v>33.835700000000003</v>
      </c>
      <c r="AF7918">
        <f t="shared" si="250"/>
        <v>6.8333461525483365E-3</v>
      </c>
    </row>
    <row r="7919" spans="12:32">
      <c r="L7919" s="165">
        <v>53.6967</v>
      </c>
      <c r="M7919">
        <f t="shared" si="251"/>
        <v>6.495273255633289E-3</v>
      </c>
      <c r="AE7919" s="165">
        <v>33.836399999999998</v>
      </c>
      <c r="AF7919">
        <f t="shared" si="250"/>
        <v>6.8333478743611417E-3</v>
      </c>
    </row>
    <row r="7920" spans="12:32">
      <c r="L7920" s="165">
        <v>28.994</v>
      </c>
      <c r="M7920">
        <f t="shared" si="251"/>
        <v>6.7980159248163963E-3</v>
      </c>
      <c r="AE7920" s="165">
        <v>33.852600000000002</v>
      </c>
      <c r="AF7920">
        <f t="shared" si="250"/>
        <v>6.8333874475844094E-3</v>
      </c>
    </row>
    <row r="7921" spans="12:32">
      <c r="L7921" s="165">
        <v>12.578200000000001</v>
      </c>
      <c r="M7921">
        <f t="shared" si="251"/>
        <v>6.3461111549629528E-3</v>
      </c>
      <c r="AE7921" s="165">
        <v>33.853900000000003</v>
      </c>
      <c r="AF7921">
        <f t="shared" si="250"/>
        <v>6.8333906004080696E-3</v>
      </c>
    </row>
    <row r="7922" spans="12:32">
      <c r="L7922" s="165">
        <v>16.8353</v>
      </c>
      <c r="M7922">
        <f t="shared" si="251"/>
        <v>6.5095969571767956E-3</v>
      </c>
      <c r="AE7922" s="166">
        <v>33.856699999999996</v>
      </c>
      <c r="AF7922">
        <f t="shared" si="250"/>
        <v>6.8333973795971651E-3</v>
      </c>
    </row>
    <row r="7923" spans="12:32">
      <c r="L7923" s="165">
        <v>28.9636</v>
      </c>
      <c r="M7923">
        <f t="shared" si="251"/>
        <v>6.7976469102999076E-3</v>
      </c>
      <c r="AE7923" s="165">
        <v>33.874099999999999</v>
      </c>
      <c r="AF7923">
        <f t="shared" si="250"/>
        <v>6.8334391550744786E-3</v>
      </c>
    </row>
    <row r="7924" spans="12:32">
      <c r="L7924" s="165"/>
      <c r="M7924">
        <f t="shared" si="251"/>
        <v>5.7065367181851909E-3</v>
      </c>
      <c r="AE7924" s="165">
        <v>33.883099999999999</v>
      </c>
      <c r="AF7924">
        <f t="shared" si="250"/>
        <v>6.8334605248957635E-3</v>
      </c>
    </row>
    <row r="7925" spans="12:32">
      <c r="L7925" s="165">
        <v>18.2775</v>
      </c>
      <c r="M7925">
        <f t="shared" si="251"/>
        <v>6.5580159027530671E-3</v>
      </c>
      <c r="AE7925" s="165">
        <v>33.883200000000002</v>
      </c>
      <c r="AF7925">
        <f t="shared" si="250"/>
        <v>6.8334607614259774E-3</v>
      </c>
    </row>
    <row r="7926" spans="12:32">
      <c r="L7926" s="165">
        <v>44.933999999999997</v>
      </c>
      <c r="M7926">
        <f t="shared" si="251"/>
        <v>6.7378020284703808E-3</v>
      </c>
      <c r="AE7926" s="165">
        <v>33.903199999999998</v>
      </c>
      <c r="AF7926">
        <f t="shared" si="250"/>
        <v>6.8335076644722992E-3</v>
      </c>
    </row>
    <row r="7927" spans="12:32">
      <c r="L7927" s="165">
        <v>22.700800000000001</v>
      </c>
      <c r="M7927">
        <f t="shared" si="251"/>
        <v>6.6832806967457104E-3</v>
      </c>
      <c r="AE7927" s="165">
        <v>33.919800000000002</v>
      </c>
      <c r="AF7927">
        <f t="shared" si="250"/>
        <v>6.8335459849274537E-3</v>
      </c>
    </row>
    <row r="7928" spans="12:32">
      <c r="L7928" s="165">
        <v>21.9133</v>
      </c>
      <c r="M7928">
        <f t="shared" si="251"/>
        <v>6.6636049490412423E-3</v>
      </c>
      <c r="AE7928" s="165">
        <v>33.9208</v>
      </c>
      <c r="AF7928">
        <f t="shared" si="250"/>
        <v>6.8335482757445444E-3</v>
      </c>
    </row>
    <row r="7929" spans="12:32">
      <c r="L7929" s="165">
        <v>22.798100000000002</v>
      </c>
      <c r="M7929">
        <f t="shared" si="251"/>
        <v>6.6856313019809264E-3</v>
      </c>
      <c r="AE7929" s="165">
        <v>33.931399999999996</v>
      </c>
      <c r="AF7929">
        <f t="shared" si="250"/>
        <v>6.8335724351367075E-3</v>
      </c>
    </row>
    <row r="7930" spans="12:32">
      <c r="L7930" s="165">
        <v>18.938500000000001</v>
      </c>
      <c r="M7930">
        <f t="shared" si="251"/>
        <v>6.5789854006087604E-3</v>
      </c>
      <c r="AE7930" s="165">
        <v>33.9572</v>
      </c>
      <c r="AF7930">
        <f t="shared" si="250"/>
        <v>6.8336302966938139E-3</v>
      </c>
    </row>
    <row r="7931" spans="12:32">
      <c r="L7931" s="165">
        <v>38.680199999999999</v>
      </c>
      <c r="M7931">
        <f t="shared" si="251"/>
        <v>6.8217392036600943E-3</v>
      </c>
      <c r="AE7931" s="165">
        <v>33.967100000000002</v>
      </c>
      <c r="AF7931">
        <f t="shared" si="250"/>
        <v>6.833652145056361E-3</v>
      </c>
    </row>
    <row r="7932" spans="12:32">
      <c r="L7932" s="165">
        <v>25.456800000000001</v>
      </c>
      <c r="M7932">
        <f t="shared" si="251"/>
        <v>6.7429269439646874E-3</v>
      </c>
      <c r="AE7932" s="165">
        <v>33.974699999999999</v>
      </c>
      <c r="AF7932">
        <f t="shared" si="250"/>
        <v>6.833668784196909E-3</v>
      </c>
    </row>
    <row r="7933" spans="12:32">
      <c r="L7933" s="165">
        <v>30.795500000000001</v>
      </c>
      <c r="M7933">
        <f t="shared" si="251"/>
        <v>6.8166171654852961E-3</v>
      </c>
      <c r="AE7933" s="178">
        <v>33.993299999999998</v>
      </c>
      <c r="AF7933">
        <f t="shared" si="250"/>
        <v>6.8337090177333889E-3</v>
      </c>
    </row>
    <row r="7934" spans="12:32">
      <c r="L7934" s="165">
        <v>18.023499999999999</v>
      </c>
      <c r="M7934">
        <f t="shared" si="251"/>
        <v>6.5497524136034092E-3</v>
      </c>
      <c r="AE7934" s="166">
        <v>34.011299999999999</v>
      </c>
      <c r="AF7934">
        <f t="shared" si="250"/>
        <v>6.8337472929138983E-3</v>
      </c>
    </row>
    <row r="7935" spans="12:32">
      <c r="L7935" s="165">
        <v>14.7066</v>
      </c>
      <c r="M7935">
        <f t="shared" si="251"/>
        <v>6.4316036611586462E-3</v>
      </c>
      <c r="AE7935" s="178">
        <v>34.014899999999997</v>
      </c>
      <c r="AF7935">
        <f t="shared" si="250"/>
        <v>6.8337548699883713E-3</v>
      </c>
    </row>
    <row r="7936" spans="12:32">
      <c r="L7936" s="165">
        <v>19.9285</v>
      </c>
      <c r="M7936">
        <f t="shared" si="251"/>
        <v>6.6089320150837108E-3</v>
      </c>
      <c r="AE7936" s="165">
        <v>34.018700000000003</v>
      </c>
      <c r="AF7936">
        <f t="shared" si="250"/>
        <v>6.833762839818288E-3</v>
      </c>
    </row>
    <row r="7937" spans="12:32">
      <c r="L7937" s="165">
        <v>57.087600000000002</v>
      </c>
      <c r="M7937">
        <f t="shared" si="251"/>
        <v>6.3651675005230645E-3</v>
      </c>
      <c r="AE7937" s="165">
        <v>34.022599999999997</v>
      </c>
      <c r="AF7937">
        <f t="shared" si="250"/>
        <v>6.8337709892723666E-3</v>
      </c>
    </row>
    <row r="7938" spans="12:32">
      <c r="L7938" s="165">
        <v>83.844300000000004</v>
      </c>
      <c r="M7938">
        <f t="shared" si="251"/>
        <v>4.8200957030480988E-3</v>
      </c>
      <c r="AE7938" s="178">
        <v>34.023899999999998</v>
      </c>
      <c r="AF7938">
        <f t="shared" si="250"/>
        <v>6.8337736989794347E-3</v>
      </c>
    </row>
    <row r="7939" spans="12:32">
      <c r="L7939" s="165">
        <v>76.353399999999993</v>
      </c>
      <c r="M7939">
        <f t="shared" si="251"/>
        <v>5.3218283121941783E-3</v>
      </c>
      <c r="AE7939" s="165">
        <v>34.046300000000002</v>
      </c>
      <c r="AF7939">
        <f t="shared" si="250"/>
        <v>6.8338198570481023E-3</v>
      </c>
    </row>
    <row r="7940" spans="12:32">
      <c r="L7940" s="165">
        <v>29.1097</v>
      </c>
      <c r="M7940">
        <f t="shared" si="251"/>
        <v>6.7994036801510612E-3</v>
      </c>
      <c r="AE7940" s="165">
        <v>34.048699999999997</v>
      </c>
      <c r="AF7940">
        <f t="shared" si="250"/>
        <v>6.8338247428793158E-3</v>
      </c>
    </row>
    <row r="7941" spans="12:32">
      <c r="L7941" s="165">
        <v>24.281400000000001</v>
      </c>
      <c r="M7941">
        <f t="shared" si="251"/>
        <v>6.7192555283525279E-3</v>
      </c>
      <c r="AE7941" s="165">
        <v>34.054299999999998</v>
      </c>
      <c r="AF7941">
        <f t="shared" ref="AF7941:AF8004" si="252">NORMDIST(AE7941,$N$9,$O$9,FALSE)</f>
        <v>6.8338360982342127E-3</v>
      </c>
    </row>
    <row r="7942" spans="12:32">
      <c r="L7942" s="165">
        <v>30.998899999999999</v>
      </c>
      <c r="M7942">
        <f t="shared" si="251"/>
        <v>6.8183124737224684E-3</v>
      </c>
      <c r="AE7942" s="166">
        <v>34.054299999999998</v>
      </c>
      <c r="AF7942">
        <f t="shared" si="252"/>
        <v>6.8338360982342127E-3</v>
      </c>
    </row>
    <row r="7943" spans="12:32">
      <c r="L7943" s="165">
        <v>24.234400000000001</v>
      </c>
      <c r="M7943">
        <f t="shared" si="251"/>
        <v>6.7182540766214096E-3</v>
      </c>
      <c r="AE7943" s="165">
        <v>34.0715</v>
      </c>
      <c r="AF7943">
        <f t="shared" si="252"/>
        <v>6.8338705822003918E-3</v>
      </c>
    </row>
    <row r="7944" spans="12:32">
      <c r="L7944" s="165">
        <v>81.266099999999994</v>
      </c>
      <c r="M7944">
        <f t="shared" si="251"/>
        <v>4.9964825793193434E-3</v>
      </c>
      <c r="AE7944" s="165">
        <v>34.076099999999997</v>
      </c>
      <c r="AF7944">
        <f t="shared" si="252"/>
        <v>6.8338797041109182E-3</v>
      </c>
    </row>
    <row r="7945" spans="12:32">
      <c r="L7945" s="165">
        <v>48.568100000000001</v>
      </c>
      <c r="M7945">
        <f t="shared" ref="M7945:M8008" si="253">NORMDIST(L7945,$N$9,$O$9,FALSE)</f>
        <v>6.6543161040279724E-3</v>
      </c>
      <c r="AE7945" s="166">
        <v>34.077599999999997</v>
      </c>
      <c r="AF7945">
        <f t="shared" si="252"/>
        <v>6.8338826694726686E-3</v>
      </c>
    </row>
    <row r="7946" spans="12:32">
      <c r="L7946" s="165">
        <v>7.8625299999999996</v>
      </c>
      <c r="M7946">
        <f t="shared" si="253"/>
        <v>6.1316090097763079E-3</v>
      </c>
      <c r="AE7946" s="165">
        <v>34.085700000000003</v>
      </c>
      <c r="AF7946">
        <f t="shared" si="252"/>
        <v>6.8338986044593555E-3</v>
      </c>
    </row>
    <row r="7947" spans="12:32">
      <c r="L7947" s="165">
        <v>35.235399999999998</v>
      </c>
      <c r="M7947">
        <f t="shared" si="253"/>
        <v>6.8348254117373145E-3</v>
      </c>
      <c r="AE7947" s="165">
        <v>34.087899999999998</v>
      </c>
      <c r="AF7947">
        <f t="shared" si="252"/>
        <v>6.8339029097601008E-3</v>
      </c>
    </row>
    <row r="7948" spans="12:32">
      <c r="L7948" s="165">
        <v>24.733499999999999</v>
      </c>
      <c r="M7948">
        <f t="shared" si="253"/>
        <v>6.7286734425577388E-3</v>
      </c>
      <c r="AE7948" s="165">
        <v>34.105899999999998</v>
      </c>
      <c r="AF7948">
        <f t="shared" si="252"/>
        <v>6.833937770377046E-3</v>
      </c>
    </row>
    <row r="7949" spans="12:32">
      <c r="L7949" s="165">
        <v>67.019499999999994</v>
      </c>
      <c r="M7949">
        <f t="shared" si="253"/>
        <v>5.8835216512945661E-3</v>
      </c>
      <c r="AE7949" s="165">
        <v>34.122700000000002</v>
      </c>
      <c r="AF7949">
        <f t="shared" si="252"/>
        <v>6.8339697207454725E-3</v>
      </c>
    </row>
    <row r="7950" spans="12:32">
      <c r="L7950" s="165">
        <v>74.604299999999995</v>
      </c>
      <c r="M7950">
        <f t="shared" si="253"/>
        <v>5.4334081381852209E-3</v>
      </c>
      <c r="AE7950" s="165">
        <v>34.128999999999998</v>
      </c>
      <c r="AF7950">
        <f t="shared" si="252"/>
        <v>6.8339815562118026E-3</v>
      </c>
    </row>
    <row r="7951" spans="12:32">
      <c r="L7951" s="165">
        <v>288.43200000000002</v>
      </c>
      <c r="M7951">
        <f t="shared" si="253"/>
        <v>5.5341073425230437E-7</v>
      </c>
      <c r="AE7951" s="165">
        <v>34.133499999999998</v>
      </c>
      <c r="AF7951">
        <f t="shared" si="252"/>
        <v>6.8339899613850986E-3</v>
      </c>
    </row>
    <row r="7952" spans="12:32">
      <c r="L7952" s="165">
        <v>16.922000000000001</v>
      </c>
      <c r="M7952">
        <f t="shared" si="253"/>
        <v>6.5126099338461722E-3</v>
      </c>
      <c r="AE7952" s="166">
        <v>34.142200000000003</v>
      </c>
      <c r="AF7952">
        <f t="shared" si="252"/>
        <v>6.8340060962361129E-3</v>
      </c>
    </row>
    <row r="7953" spans="12:32">
      <c r="L7953" s="165">
        <v>144.35599999999999</v>
      </c>
      <c r="M7953">
        <f t="shared" si="253"/>
        <v>1.1840852338724783E-3</v>
      </c>
      <c r="AE7953" s="178">
        <v>34.148800000000001</v>
      </c>
      <c r="AF7953">
        <f t="shared" si="252"/>
        <v>6.8340182352141813E-3</v>
      </c>
    </row>
    <row r="7954" spans="12:32">
      <c r="L7954" s="165">
        <v>25.188500000000001</v>
      </c>
      <c r="M7954">
        <f t="shared" si="253"/>
        <v>6.737756961056455E-3</v>
      </c>
      <c r="AE7954" s="165">
        <v>34.160899999999998</v>
      </c>
      <c r="AF7954">
        <f t="shared" si="252"/>
        <v>6.8340402631222588E-3</v>
      </c>
    </row>
    <row r="7955" spans="12:32">
      <c r="L7955" s="165">
        <v>33.246600000000001</v>
      </c>
      <c r="M7955">
        <f t="shared" si="253"/>
        <v>6.8315489144412647E-3</v>
      </c>
      <c r="AE7955" s="165">
        <v>34.166499999999999</v>
      </c>
      <c r="AF7955">
        <f t="shared" si="252"/>
        <v>6.8340503584665034E-3</v>
      </c>
    </row>
    <row r="7956" spans="12:32">
      <c r="L7956" s="165">
        <v>18.100899999999999</v>
      </c>
      <c r="M7956">
        <f t="shared" si="253"/>
        <v>6.5522825409622979E-3</v>
      </c>
      <c r="AE7956" s="165">
        <v>34.172499999999999</v>
      </c>
      <c r="AF7956">
        <f t="shared" si="252"/>
        <v>6.834061105116692E-3</v>
      </c>
    </row>
    <row r="7957" spans="12:32">
      <c r="L7957" s="165">
        <v>483.03399999999999</v>
      </c>
      <c r="M7957">
        <f t="shared" si="253"/>
        <v>1.1067365791875259E-15</v>
      </c>
      <c r="AE7957" s="165">
        <v>34.173999999999999</v>
      </c>
      <c r="AF7957">
        <f t="shared" si="252"/>
        <v>6.8340637804984745E-3</v>
      </c>
    </row>
    <row r="7958" spans="12:32">
      <c r="L7958" s="165">
        <v>38.090699999999998</v>
      </c>
      <c r="M7958">
        <f t="shared" si="253"/>
        <v>6.8256627488634666E-3</v>
      </c>
      <c r="AE7958" s="178">
        <v>34.186900000000001</v>
      </c>
      <c r="AF7958">
        <f t="shared" si="252"/>
        <v>6.8340866025128882E-3</v>
      </c>
    </row>
    <row r="7959" spans="12:32">
      <c r="L7959" s="165">
        <v>427.63299999999998</v>
      </c>
      <c r="M7959">
        <f t="shared" si="253"/>
        <v>1.0282193770937636E-12</v>
      </c>
      <c r="AE7959" s="165">
        <v>34.1875</v>
      </c>
      <c r="AF7959">
        <f t="shared" si="252"/>
        <v>6.8340876558797056E-3</v>
      </c>
    </row>
    <row r="7960" spans="12:32">
      <c r="L7960" s="165">
        <v>493.32600000000002</v>
      </c>
      <c r="M7960">
        <f t="shared" si="253"/>
        <v>2.8155894276698374E-16</v>
      </c>
      <c r="AE7960" s="166">
        <v>34.195399999999999</v>
      </c>
      <c r="AF7960">
        <f t="shared" si="252"/>
        <v>6.8341014578748825E-3</v>
      </c>
    </row>
    <row r="7961" spans="12:32">
      <c r="L7961" s="165">
        <v>617.33199999999999</v>
      </c>
      <c r="M7961">
        <f t="shared" si="253"/>
        <v>1.6803917234922739E-24</v>
      </c>
      <c r="AE7961" s="165">
        <v>34.215899999999998</v>
      </c>
      <c r="AF7961">
        <f t="shared" si="252"/>
        <v>6.8341366893739522E-3</v>
      </c>
    </row>
    <row r="7962" spans="12:32">
      <c r="L7962" s="165">
        <v>38.075200000000002</v>
      </c>
      <c r="M7962">
        <f t="shared" si="253"/>
        <v>6.8257565490029252E-3</v>
      </c>
      <c r="AE7962" s="165">
        <v>34.2224</v>
      </c>
      <c r="AF7962">
        <f t="shared" si="252"/>
        <v>6.8341476843517511E-3</v>
      </c>
    </row>
    <row r="7963" spans="12:32">
      <c r="L7963" s="165">
        <v>22.316199999999998</v>
      </c>
      <c r="M7963">
        <f t="shared" si="253"/>
        <v>6.673815958215203E-3</v>
      </c>
      <c r="AE7963" s="165">
        <v>34.229700000000001</v>
      </c>
      <c r="AF7963">
        <f t="shared" si="252"/>
        <v>6.834159931538142E-3</v>
      </c>
    </row>
    <row r="7964" spans="12:32">
      <c r="L7964" s="165">
        <v>18.473199999999999</v>
      </c>
      <c r="M7964">
        <f t="shared" si="253"/>
        <v>6.5643050195386028E-3</v>
      </c>
      <c r="AE7964" s="165">
        <v>34.231299999999997</v>
      </c>
      <c r="AF7964">
        <f t="shared" si="252"/>
        <v>6.834162601573413E-3</v>
      </c>
    </row>
    <row r="7965" spans="12:32">
      <c r="L7965" s="165">
        <v>96.418099999999995</v>
      </c>
      <c r="M7965">
        <f t="shared" si="253"/>
        <v>3.9335923492473121E-3</v>
      </c>
      <c r="AE7965" s="165">
        <v>34.232700000000001</v>
      </c>
      <c r="AF7965">
        <f t="shared" si="252"/>
        <v>6.8341649336425975E-3</v>
      </c>
    </row>
    <row r="7966" spans="12:32">
      <c r="L7966" s="165">
        <v>33.067599999999999</v>
      </c>
      <c r="M7966">
        <f t="shared" si="253"/>
        <v>6.8308650763164204E-3</v>
      </c>
      <c r="AE7966" s="166">
        <v>34.243600000000001</v>
      </c>
      <c r="AF7966">
        <f t="shared" si="252"/>
        <v>6.8341829560237682E-3</v>
      </c>
    </row>
    <row r="7967" spans="12:32">
      <c r="L7967" s="165">
        <v>83.213700000000003</v>
      </c>
      <c r="M7967">
        <f t="shared" si="253"/>
        <v>4.8635307342379175E-3</v>
      </c>
      <c r="AE7967" s="165">
        <v>34.246699999999997</v>
      </c>
      <c r="AF7967">
        <f t="shared" si="252"/>
        <v>6.8341880381341379E-3</v>
      </c>
    </row>
    <row r="7968" spans="12:32">
      <c r="L7968" s="165">
        <v>37.932099999999998</v>
      </c>
      <c r="M7968">
        <f t="shared" si="253"/>
        <v>6.8265998587611265E-3</v>
      </c>
      <c r="AE7968" s="165">
        <v>34.247900000000001</v>
      </c>
      <c r="AF7968">
        <f t="shared" si="252"/>
        <v>6.8341900002282666E-3</v>
      </c>
    </row>
    <row r="7969" spans="12:32">
      <c r="L7969" s="165">
        <v>54.645299999999999</v>
      </c>
      <c r="M7969">
        <f t="shared" si="253"/>
        <v>6.4608070842393263E-3</v>
      </c>
      <c r="AE7969" s="166">
        <v>34.248600000000003</v>
      </c>
      <c r="AF7969">
        <f t="shared" si="252"/>
        <v>6.8341911434494614E-3</v>
      </c>
    </row>
    <row r="7970" spans="12:32">
      <c r="L7970" s="165">
        <v>20.242599999999999</v>
      </c>
      <c r="M7970">
        <f t="shared" si="253"/>
        <v>6.6180638535921479E-3</v>
      </c>
      <c r="AE7970" s="165">
        <v>34.2498</v>
      </c>
      <c r="AF7970">
        <f t="shared" si="252"/>
        <v>6.8341931009708564E-3</v>
      </c>
    </row>
    <row r="7971" spans="12:32">
      <c r="L7971" s="165">
        <v>11.597099999999999</v>
      </c>
      <c r="M7971">
        <f t="shared" si="253"/>
        <v>6.3042631769867899E-3</v>
      </c>
      <c r="AE7971" s="178">
        <v>34.266800000000003</v>
      </c>
      <c r="AF7971">
        <f t="shared" si="252"/>
        <v>6.8342205222584078E-3</v>
      </c>
    </row>
    <row r="7972" spans="12:32">
      <c r="L7972" s="165">
        <v>59.043999999999997</v>
      </c>
      <c r="M7972">
        <f t="shared" si="253"/>
        <v>6.2816393782205169E-3</v>
      </c>
      <c r="AE7972" s="165">
        <v>34.273800000000001</v>
      </c>
      <c r="AF7972">
        <f t="shared" si="252"/>
        <v>6.8342316449058376E-3</v>
      </c>
    </row>
    <row r="7973" spans="12:32">
      <c r="L7973" s="165">
        <v>23.453299999999999</v>
      </c>
      <c r="M7973">
        <f t="shared" si="253"/>
        <v>6.7009964890701297E-3</v>
      </c>
      <c r="AE7973" s="165">
        <v>34.296799999999998</v>
      </c>
      <c r="AF7973">
        <f t="shared" si="252"/>
        <v>6.8342674988054767E-3</v>
      </c>
    </row>
    <row r="7974" spans="12:32">
      <c r="L7974" s="165">
        <v>41.202500000000001</v>
      </c>
      <c r="M7974">
        <f t="shared" si="253"/>
        <v>6.7971427629650444E-3</v>
      </c>
      <c r="AE7974" s="165">
        <v>34.2971</v>
      </c>
      <c r="AF7974">
        <f t="shared" si="252"/>
        <v>6.8342679594553162E-3</v>
      </c>
    </row>
    <row r="7975" spans="12:32">
      <c r="L7975" s="165">
        <v>41.378700000000002</v>
      </c>
      <c r="M7975">
        <f t="shared" si="253"/>
        <v>6.7949536753128745E-3</v>
      </c>
      <c r="AE7975" s="166">
        <v>34.298000000000002</v>
      </c>
      <c r="AF7975">
        <f t="shared" si="252"/>
        <v>6.8342693403217834E-3</v>
      </c>
    </row>
    <row r="7976" spans="12:32">
      <c r="L7976" s="165">
        <v>33.308900000000001</v>
      </c>
      <c r="M7976">
        <f t="shared" si="253"/>
        <v>6.831771864145764E-3</v>
      </c>
      <c r="AE7976" s="166">
        <v>34.301200000000001</v>
      </c>
      <c r="AF7976">
        <f t="shared" si="252"/>
        <v>6.8342742369121162E-3</v>
      </c>
    </row>
    <row r="7977" spans="12:32">
      <c r="L7977" s="165">
        <v>33.461100000000002</v>
      </c>
      <c r="M7977">
        <f t="shared" si="253"/>
        <v>6.8322838294283964E-3</v>
      </c>
      <c r="AE7977" s="166">
        <v>34.308599999999998</v>
      </c>
      <c r="AF7977">
        <f t="shared" si="252"/>
        <v>6.8342854816152475E-3</v>
      </c>
    </row>
    <row r="7978" spans="12:32">
      <c r="L7978" s="165">
        <v>19.858499999999999</v>
      </c>
      <c r="M7978">
        <f t="shared" si="253"/>
        <v>6.6068725502140832E-3</v>
      </c>
      <c r="AE7978" s="165">
        <v>34.326700000000002</v>
      </c>
      <c r="AF7978">
        <f t="shared" si="252"/>
        <v>6.8343125226919882E-3</v>
      </c>
    </row>
    <row r="7979" spans="12:32">
      <c r="L7979" s="165">
        <v>18.209299999999999</v>
      </c>
      <c r="M7979">
        <f t="shared" si="253"/>
        <v>6.555808291788155E-3</v>
      </c>
      <c r="AE7979" s="165">
        <v>34.3339</v>
      </c>
      <c r="AF7979">
        <f t="shared" si="252"/>
        <v>6.8343230966853522E-3</v>
      </c>
    </row>
    <row r="7980" spans="12:32">
      <c r="L7980" s="165">
        <v>21.110399999999998</v>
      </c>
      <c r="M7980">
        <f t="shared" si="253"/>
        <v>6.6423591519734048E-3</v>
      </c>
      <c r="AE7980" s="166">
        <v>34.334800000000001</v>
      </c>
      <c r="AF7980">
        <f t="shared" si="252"/>
        <v>6.8343244111237489E-3</v>
      </c>
    </row>
    <row r="7981" spans="12:32">
      <c r="L7981" s="165">
        <v>43.450499999999998</v>
      </c>
      <c r="M7981">
        <f t="shared" si="253"/>
        <v>6.7646413374140013E-3</v>
      </c>
      <c r="AE7981" s="165">
        <v>34.3416</v>
      </c>
      <c r="AF7981">
        <f t="shared" si="252"/>
        <v>6.8343342899267112E-3</v>
      </c>
    </row>
    <row r="7982" spans="12:32">
      <c r="L7982" s="165">
        <v>57.508800000000001</v>
      </c>
      <c r="M7982">
        <f t="shared" si="253"/>
        <v>6.3476934895108248E-3</v>
      </c>
      <c r="AE7982" s="165">
        <v>34.377699999999997</v>
      </c>
      <c r="AF7982">
        <f t="shared" si="252"/>
        <v>6.8343851816259548E-3</v>
      </c>
    </row>
    <row r="7983" spans="12:32">
      <c r="L7983" s="165">
        <v>61.6798</v>
      </c>
      <c r="M7983">
        <f t="shared" si="253"/>
        <v>6.1598827780830288E-3</v>
      </c>
      <c r="AE7983" s="165">
        <v>34.378399999999999</v>
      </c>
      <c r="AF7983">
        <f t="shared" si="252"/>
        <v>6.8343861426116512E-3</v>
      </c>
    </row>
    <row r="7984" spans="12:32">
      <c r="L7984" s="165">
        <v>16.571000000000002</v>
      </c>
      <c r="M7984">
        <f t="shared" si="253"/>
        <v>6.5003321669309848E-3</v>
      </c>
      <c r="AE7984" s="165">
        <v>34.379199999999997</v>
      </c>
      <c r="AF7984">
        <f t="shared" si="252"/>
        <v>6.8343872396775616E-3</v>
      </c>
    </row>
    <row r="7985" spans="12:32">
      <c r="L7985" s="165">
        <v>43.492899999999999</v>
      </c>
      <c r="M7985">
        <f t="shared" si="253"/>
        <v>6.7639334143277489E-3</v>
      </c>
      <c r="AE7985" s="165">
        <v>34.394199999999998</v>
      </c>
      <c r="AF7985">
        <f t="shared" si="252"/>
        <v>6.8344075719803544E-3</v>
      </c>
    </row>
    <row r="7986" spans="12:32">
      <c r="L7986" s="165">
        <v>14.6937</v>
      </c>
      <c r="M7986">
        <f t="shared" si="253"/>
        <v>6.43110780395277E-3</v>
      </c>
      <c r="AE7986" s="166">
        <v>34.398200000000003</v>
      </c>
      <c r="AF7986">
        <f t="shared" si="252"/>
        <v>6.8344129177084325E-3</v>
      </c>
    </row>
    <row r="7987" spans="12:32">
      <c r="L7987" s="165">
        <v>18.9495</v>
      </c>
      <c r="M7987">
        <f t="shared" si="253"/>
        <v>6.579327792508971E-3</v>
      </c>
      <c r="AE7987" s="165">
        <v>34.411000000000001</v>
      </c>
      <c r="AF7987">
        <f t="shared" si="252"/>
        <v>6.8344298083763463E-3</v>
      </c>
    </row>
    <row r="7988" spans="12:32">
      <c r="L7988" s="165">
        <v>62.2973</v>
      </c>
      <c r="M7988">
        <f t="shared" si="253"/>
        <v>6.1298937204848471E-3</v>
      </c>
      <c r="AE7988" s="178">
        <v>34.42</v>
      </c>
      <c r="AF7988">
        <f t="shared" si="252"/>
        <v>6.8344414878587952E-3</v>
      </c>
    </row>
    <row r="7989" spans="12:32">
      <c r="L7989" s="165">
        <v>18.127400000000002</v>
      </c>
      <c r="M7989">
        <f t="shared" si="253"/>
        <v>6.5531463756063613E-3</v>
      </c>
      <c r="AE7989" s="166">
        <v>34.430799999999998</v>
      </c>
      <c r="AF7989">
        <f t="shared" si="252"/>
        <v>6.8344552887768719E-3</v>
      </c>
    </row>
    <row r="7990" spans="12:32">
      <c r="L7990" s="165">
        <v>17.577000000000002</v>
      </c>
      <c r="M7990">
        <f t="shared" si="253"/>
        <v>6.5349514938141456E-3</v>
      </c>
      <c r="AE7990" s="165">
        <v>34.432899999999997</v>
      </c>
      <c r="AF7990">
        <f t="shared" si="252"/>
        <v>6.8344579451199549E-3</v>
      </c>
    </row>
    <row r="7991" spans="12:32">
      <c r="L7991" s="165">
        <v>23.1159</v>
      </c>
      <c r="M7991">
        <f t="shared" si="253"/>
        <v>6.6931849956233212E-3</v>
      </c>
      <c r="AE7991" s="166">
        <v>34.437199999999997</v>
      </c>
      <c r="AF7991">
        <f t="shared" si="252"/>
        <v>6.8344633566985464E-3</v>
      </c>
    </row>
    <row r="7992" spans="12:32">
      <c r="L7992" s="165">
        <v>22.501999999999999</v>
      </c>
      <c r="M7992">
        <f t="shared" si="253"/>
        <v>6.6784228951695451E-3</v>
      </c>
      <c r="AE7992" s="178">
        <v>34.445599999999999</v>
      </c>
      <c r="AF7992">
        <f t="shared" si="252"/>
        <v>6.8344738211635944E-3</v>
      </c>
    </row>
    <row r="7993" spans="12:32">
      <c r="L7993" s="165">
        <v>27.845400000000001</v>
      </c>
      <c r="M7993">
        <f t="shared" si="253"/>
        <v>6.7828087612056493E-3</v>
      </c>
      <c r="AE7993" s="165">
        <v>34.468200000000003</v>
      </c>
      <c r="AF7993">
        <f t="shared" si="252"/>
        <v>6.8345012729120044E-3</v>
      </c>
    </row>
    <row r="7994" spans="12:32">
      <c r="L7994" s="165">
        <v>21.809000000000001</v>
      </c>
      <c r="M7994">
        <f t="shared" si="253"/>
        <v>6.6609124254403233E-3</v>
      </c>
      <c r="AE7994" s="166">
        <v>34.477800000000002</v>
      </c>
      <c r="AF7994">
        <f t="shared" si="252"/>
        <v>6.834512623806863E-3</v>
      </c>
    </row>
    <row r="7995" spans="12:32">
      <c r="L7995" s="165">
        <v>73.398399999999995</v>
      </c>
      <c r="M7995">
        <f t="shared" si="253"/>
        <v>5.508813574984772E-3</v>
      </c>
      <c r="AE7995" s="166">
        <v>34.488599999999998</v>
      </c>
      <c r="AF7995">
        <f t="shared" si="252"/>
        <v>6.8345251725970314E-3</v>
      </c>
    </row>
    <row r="7996" spans="12:32">
      <c r="L7996" s="165">
        <v>65.430999999999997</v>
      </c>
      <c r="M7996">
        <f t="shared" si="253"/>
        <v>5.9696327581175469E-3</v>
      </c>
      <c r="AE7996" s="165">
        <v>34.490699999999997</v>
      </c>
      <c r="AF7996">
        <f t="shared" si="252"/>
        <v>6.8345275854699624E-3</v>
      </c>
    </row>
    <row r="7997" spans="12:32">
      <c r="L7997" s="165">
        <v>46.194499999999998</v>
      </c>
      <c r="M7997">
        <f t="shared" si="253"/>
        <v>6.7116730867767703E-3</v>
      </c>
      <c r="AE7997" s="165">
        <v>34.491500000000002</v>
      </c>
      <c r="AF7997">
        <f t="shared" si="252"/>
        <v>6.8345285023328267E-3</v>
      </c>
    </row>
    <row r="7998" spans="12:32">
      <c r="L7998" s="165">
        <v>22.860499999999998</v>
      </c>
      <c r="M7998">
        <f t="shared" si="253"/>
        <v>6.6871294367107075E-3</v>
      </c>
      <c r="AE7998" s="165">
        <v>34.5075</v>
      </c>
      <c r="AF7998">
        <f t="shared" si="252"/>
        <v>6.8345465699988107E-3</v>
      </c>
    </row>
    <row r="7999" spans="12:32">
      <c r="L7999" s="165">
        <v>46.693899999999999</v>
      </c>
      <c r="M7999">
        <f t="shared" si="253"/>
        <v>6.7004847269617239E-3</v>
      </c>
      <c r="AE7999" s="165">
        <v>34.5261</v>
      </c>
      <c r="AF7999">
        <f t="shared" si="252"/>
        <v>6.8345669282021872E-3</v>
      </c>
    </row>
    <row r="8000" spans="12:32">
      <c r="L8000" s="165">
        <v>17.7408</v>
      </c>
      <c r="M8000">
        <f t="shared" si="253"/>
        <v>6.5404218198011179E-3</v>
      </c>
      <c r="AE8000" s="165">
        <v>34.540199999999999</v>
      </c>
      <c r="AF8000">
        <f t="shared" si="252"/>
        <v>6.8345818986001354E-3</v>
      </c>
    </row>
    <row r="8001" spans="12:32">
      <c r="L8001" s="165">
        <v>31.5441</v>
      </c>
      <c r="M8001">
        <f t="shared" si="253"/>
        <v>6.8224500481341545E-3</v>
      </c>
      <c r="AE8001" s="166">
        <v>34.5488</v>
      </c>
      <c r="AF8001">
        <f t="shared" si="252"/>
        <v>6.8345908336825169E-3</v>
      </c>
    </row>
    <row r="8002" spans="12:32">
      <c r="L8002" s="165">
        <v>43.856000000000002</v>
      </c>
      <c r="M8002">
        <f t="shared" si="253"/>
        <v>6.7577279947693596E-3</v>
      </c>
      <c r="AE8002" s="165">
        <v>34.561599999999999</v>
      </c>
      <c r="AF8002">
        <f t="shared" si="252"/>
        <v>6.8346038576763924E-3</v>
      </c>
    </row>
    <row r="8003" spans="12:32">
      <c r="L8003" s="165">
        <v>20.867000000000001</v>
      </c>
      <c r="M8003">
        <f t="shared" si="253"/>
        <v>6.6356838400868264E-3</v>
      </c>
      <c r="AE8003" s="166">
        <v>34.585599999999999</v>
      </c>
      <c r="AF8003">
        <f t="shared" si="252"/>
        <v>6.8346273918363553E-3</v>
      </c>
    </row>
    <row r="8004" spans="12:32">
      <c r="L8004" s="165">
        <v>13.155900000000001</v>
      </c>
      <c r="M8004">
        <f t="shared" si="253"/>
        <v>6.3700403541683296E-3</v>
      </c>
      <c r="AE8004" s="165">
        <v>34.596899999999998</v>
      </c>
      <c r="AF8004">
        <f t="shared" si="252"/>
        <v>6.8346380724234081E-3</v>
      </c>
    </row>
    <row r="8005" spans="12:32">
      <c r="L8005" s="165">
        <v>15.0976</v>
      </c>
      <c r="M8005">
        <f t="shared" si="253"/>
        <v>6.4465018735224517E-3</v>
      </c>
      <c r="AE8005" s="165">
        <v>34.605800000000002</v>
      </c>
      <c r="AF8005">
        <f t="shared" ref="AF8005:AF8068" si="254">NORMDIST(AE8005,$N$9,$O$9,FALSE)</f>
        <v>6.8346463042497831E-3</v>
      </c>
    </row>
    <row r="8006" spans="12:32">
      <c r="L8006" s="165">
        <v>40.557699999999997</v>
      </c>
      <c r="M8006">
        <f t="shared" si="253"/>
        <v>6.8046310087016499E-3</v>
      </c>
      <c r="AE8006" s="166">
        <v>34.6098</v>
      </c>
      <c r="AF8006">
        <f t="shared" si="254"/>
        <v>6.8346499521926129E-3</v>
      </c>
    </row>
    <row r="8007" spans="12:32">
      <c r="L8007" s="165">
        <v>75.862300000000005</v>
      </c>
      <c r="M8007">
        <f t="shared" si="253"/>
        <v>5.3534088641835871E-3</v>
      </c>
      <c r="AE8007" s="165">
        <v>34.613</v>
      </c>
      <c r="AF8007">
        <f t="shared" si="254"/>
        <v>6.8346528474378786E-3</v>
      </c>
    </row>
    <row r="8008" spans="12:32">
      <c r="L8008" s="165">
        <v>41.034399999999998</v>
      </c>
      <c r="M8008">
        <f t="shared" si="253"/>
        <v>6.7991741219796736E-3</v>
      </c>
      <c r="AE8008" s="165">
        <v>34.615000000000002</v>
      </c>
      <c r="AF8008">
        <f t="shared" si="254"/>
        <v>6.8346546465350103E-3</v>
      </c>
    </row>
    <row r="8009" spans="12:32">
      <c r="L8009" s="165">
        <v>31.025099999999998</v>
      </c>
      <c r="M8009">
        <f t="shared" ref="M8009:M8072" si="255">NORMDIST(L8009,$N$9,$O$9,FALSE)</f>
        <v>6.8185248577453134E-3</v>
      </c>
      <c r="AE8009" s="165">
        <v>34.615499999999997</v>
      </c>
      <c r="AF8009">
        <f t="shared" si="254"/>
        <v>6.8346550950555479E-3</v>
      </c>
    </row>
    <row r="8010" spans="12:32">
      <c r="L8010" s="165">
        <v>19.8567</v>
      </c>
      <c r="M8010">
        <f t="shared" si="255"/>
        <v>6.6068194756968117E-3</v>
      </c>
      <c r="AE8010" s="165">
        <v>34.624099999999999</v>
      </c>
      <c r="AF8010">
        <f t="shared" si="254"/>
        <v>6.8346627311141519E-3</v>
      </c>
    </row>
    <row r="8011" spans="12:32">
      <c r="L8011" s="165">
        <v>25.605899999999998</v>
      </c>
      <c r="M8011">
        <f t="shared" si="255"/>
        <v>6.7457401150506626E-3</v>
      </c>
      <c r="AE8011" s="165">
        <v>34.631100000000004</v>
      </c>
      <c r="AF8011">
        <f t="shared" si="254"/>
        <v>6.8346688369830622E-3</v>
      </c>
    </row>
    <row r="8012" spans="12:32">
      <c r="L8012" s="165">
        <v>28.864999999999998</v>
      </c>
      <c r="M8012">
        <f t="shared" si="255"/>
        <v>6.7964374917485158E-3</v>
      </c>
      <c r="AE8012" s="166">
        <v>34.641300000000001</v>
      </c>
      <c r="AF8012">
        <f t="shared" si="254"/>
        <v>6.8346775581393871E-3</v>
      </c>
    </row>
    <row r="8013" spans="12:32">
      <c r="L8013" s="165">
        <v>17.253900000000002</v>
      </c>
      <c r="M8013">
        <f t="shared" si="255"/>
        <v>6.5240239072653725E-3</v>
      </c>
      <c r="AE8013" s="165">
        <v>34.645200000000003</v>
      </c>
      <c r="AF8013">
        <f t="shared" si="254"/>
        <v>6.834680837543846E-3</v>
      </c>
    </row>
    <row r="8014" spans="12:32">
      <c r="L8014" s="165">
        <v>21.159600000000001</v>
      </c>
      <c r="M8014">
        <f t="shared" si="255"/>
        <v>6.6436952546771472E-3</v>
      </c>
      <c r="AE8014" s="165">
        <v>34.6492</v>
      </c>
      <c r="AF8014">
        <f t="shared" si="254"/>
        <v>6.8346841693405318E-3</v>
      </c>
    </row>
    <row r="8015" spans="12:32">
      <c r="L8015" s="165">
        <v>23.938700000000001</v>
      </c>
      <c r="M8015">
        <f t="shared" si="255"/>
        <v>6.7118570558385967E-3</v>
      </c>
      <c r="AE8015" s="178">
        <v>34.654699999999998</v>
      </c>
      <c r="AF8015">
        <f t="shared" si="254"/>
        <v>6.8346886981536974E-3</v>
      </c>
    </row>
    <row r="8016" spans="12:32">
      <c r="L8016" s="165">
        <v>70.732100000000003</v>
      </c>
      <c r="M8016">
        <f t="shared" si="255"/>
        <v>5.6706753426968085E-3</v>
      </c>
      <c r="AE8016" s="165">
        <v>34.6738</v>
      </c>
      <c r="AF8016">
        <f t="shared" si="254"/>
        <v>6.8347039542107626E-3</v>
      </c>
    </row>
    <row r="8017" spans="12:32">
      <c r="L8017" s="165">
        <v>54.049500000000002</v>
      </c>
      <c r="M8017">
        <f t="shared" si="255"/>
        <v>6.4826332728490374E-3</v>
      </c>
      <c r="AE8017" s="165">
        <v>34.676499999999997</v>
      </c>
      <c r="AF8017">
        <f t="shared" si="254"/>
        <v>6.8347060517885945E-3</v>
      </c>
    </row>
    <row r="8018" spans="12:32">
      <c r="L8018" s="165">
        <v>22.8032</v>
      </c>
      <c r="M8018">
        <f t="shared" si="255"/>
        <v>6.6857540198260812E-3</v>
      </c>
      <c r="AE8018" s="165">
        <v>34.705599999999997</v>
      </c>
      <c r="AF8018">
        <f t="shared" si="254"/>
        <v>6.8347277308393947E-3</v>
      </c>
    </row>
    <row r="8019" spans="12:32">
      <c r="L8019" s="165">
        <v>39.194899999999997</v>
      </c>
      <c r="M8019">
        <f t="shared" si="255"/>
        <v>6.8177466684537832E-3</v>
      </c>
      <c r="AE8019" s="165">
        <v>34.713900000000002</v>
      </c>
      <c r="AF8019">
        <f t="shared" si="254"/>
        <v>6.8347336028516765E-3</v>
      </c>
    </row>
    <row r="8020" spans="12:32">
      <c r="L8020" s="165">
        <v>61.5685</v>
      </c>
      <c r="M8020">
        <f t="shared" si="255"/>
        <v>6.1652302831590698E-3</v>
      </c>
      <c r="AE8020" s="165">
        <v>34.7149</v>
      </c>
      <c r="AF8020">
        <f t="shared" si="254"/>
        <v>6.8347343009948483E-3</v>
      </c>
    </row>
    <row r="8021" spans="12:32">
      <c r="L8021" s="165">
        <v>35.561199999999999</v>
      </c>
      <c r="M8021">
        <f t="shared" si="255"/>
        <v>6.8346058711700039E-3</v>
      </c>
      <c r="AE8021" s="165">
        <v>34.715400000000002</v>
      </c>
      <c r="AF8021">
        <f t="shared" si="254"/>
        <v>6.8347346493141592E-3</v>
      </c>
    </row>
    <row r="8022" spans="12:32">
      <c r="L8022" s="165">
        <v>56.902900000000002</v>
      </c>
      <c r="M8022">
        <f t="shared" si="255"/>
        <v>6.3727405096214284E-3</v>
      </c>
      <c r="AE8022" s="166">
        <v>34.718499999999999</v>
      </c>
      <c r="AF8022">
        <f t="shared" si="254"/>
        <v>6.834736797700052E-3</v>
      </c>
    </row>
    <row r="8023" spans="12:32">
      <c r="L8023" s="165">
        <v>13.1905</v>
      </c>
      <c r="M8023">
        <f t="shared" si="255"/>
        <v>6.37145658831198E-3</v>
      </c>
      <c r="AE8023" s="165">
        <v>34.719700000000003</v>
      </c>
      <c r="AF8023">
        <f t="shared" si="254"/>
        <v>6.8347376241576514E-3</v>
      </c>
    </row>
    <row r="8024" spans="12:32">
      <c r="L8024" s="165">
        <v>18.837900000000001</v>
      </c>
      <c r="M8024">
        <f t="shared" si="255"/>
        <v>6.5758440627220636E-3</v>
      </c>
      <c r="AE8024" s="166">
        <v>34.739699999999999</v>
      </c>
      <c r="AF8024">
        <f t="shared" si="254"/>
        <v>6.8347509731639926E-3</v>
      </c>
    </row>
    <row r="8025" spans="12:32">
      <c r="L8025" s="165">
        <v>52.017200000000003</v>
      </c>
      <c r="M8025">
        <f t="shared" si="255"/>
        <v>6.552501327909196E-3</v>
      </c>
      <c r="AE8025" s="165">
        <v>34.741700000000002</v>
      </c>
      <c r="AF8025">
        <f t="shared" si="254"/>
        <v>6.8347522639309721E-3</v>
      </c>
    </row>
    <row r="8026" spans="12:32">
      <c r="L8026" s="165">
        <v>217.36500000000001</v>
      </c>
      <c r="M8026">
        <f t="shared" si="255"/>
        <v>5.2056239805846138E-5</v>
      </c>
      <c r="AE8026" s="165">
        <v>34.747500000000002</v>
      </c>
      <c r="AF8026">
        <f t="shared" si="254"/>
        <v>6.8347559617776745E-3</v>
      </c>
    </row>
    <row r="8027" spans="12:32">
      <c r="L8027" s="165">
        <v>42.44</v>
      </c>
      <c r="M8027">
        <f t="shared" si="255"/>
        <v>6.7804760603732556E-3</v>
      </c>
      <c r="AE8027" s="165">
        <v>34.754800000000003</v>
      </c>
      <c r="AF8027">
        <f t="shared" si="254"/>
        <v>6.834760520043167E-3</v>
      </c>
    </row>
    <row r="8028" spans="12:32">
      <c r="L8028" s="165">
        <v>29.1416</v>
      </c>
      <c r="M8028">
        <f t="shared" si="255"/>
        <v>6.7997816534960476E-3</v>
      </c>
      <c r="AE8028" s="165">
        <v>34.761299999999999</v>
      </c>
      <c r="AF8028">
        <f t="shared" si="254"/>
        <v>6.8347644887997187E-3</v>
      </c>
    </row>
    <row r="8029" spans="12:32">
      <c r="L8029" s="165">
        <v>33.331099999999999</v>
      </c>
      <c r="M8029">
        <f t="shared" si="255"/>
        <v>6.8318494310057667E-3</v>
      </c>
      <c r="AE8029" s="165">
        <v>34.768099999999997</v>
      </c>
      <c r="AF8029">
        <f t="shared" si="254"/>
        <v>6.8347685500142336E-3</v>
      </c>
    </row>
    <row r="8030" spans="12:32">
      <c r="L8030" s="165">
        <v>32.867699999999999</v>
      </c>
      <c r="M8030">
        <f t="shared" si="255"/>
        <v>6.8300255517806533E-3</v>
      </c>
      <c r="AE8030" s="178">
        <v>34.784199999999998</v>
      </c>
      <c r="AF8030">
        <f t="shared" si="254"/>
        <v>6.8347777957231196E-3</v>
      </c>
    </row>
    <row r="8031" spans="12:32">
      <c r="L8031" s="165">
        <v>35.896799999999999</v>
      </c>
      <c r="M8031">
        <f t="shared" si="255"/>
        <v>6.8341571026870971E-3</v>
      </c>
      <c r="AE8031" s="165">
        <v>34.800199999999997</v>
      </c>
      <c r="AF8031">
        <f t="shared" si="254"/>
        <v>6.8347864688381972E-3</v>
      </c>
    </row>
    <row r="8032" spans="12:32">
      <c r="L8032" s="165">
        <v>17.519500000000001</v>
      </c>
      <c r="M8032">
        <f t="shared" si="255"/>
        <v>6.5330200871401905E-3</v>
      </c>
      <c r="AE8032" s="166">
        <v>34.806399999999996</v>
      </c>
      <c r="AF8032">
        <f t="shared" si="254"/>
        <v>6.8347896916099117E-3</v>
      </c>
    </row>
    <row r="8033" spans="12:32">
      <c r="L8033" s="165">
        <v>47.353700000000003</v>
      </c>
      <c r="M8033">
        <f t="shared" si="255"/>
        <v>6.6849810037070455E-3</v>
      </c>
      <c r="AE8033" s="165">
        <v>34.814599999999999</v>
      </c>
      <c r="AF8033">
        <f t="shared" si="254"/>
        <v>6.8347938355444917E-3</v>
      </c>
    </row>
    <row r="8034" spans="12:32">
      <c r="L8034" s="165">
        <v>32.925400000000003</v>
      </c>
      <c r="M8034">
        <f t="shared" si="255"/>
        <v>6.8302760899134549E-3</v>
      </c>
      <c r="AE8034" s="166">
        <v>34.822499999999998</v>
      </c>
      <c r="AF8034">
        <f t="shared" si="254"/>
        <v>6.8347977002927414E-3</v>
      </c>
    </row>
    <row r="8035" spans="12:32">
      <c r="L8035" s="165">
        <v>28.805800000000001</v>
      </c>
      <c r="M8035">
        <f t="shared" si="255"/>
        <v>6.7957021364550181E-3</v>
      </c>
      <c r="AE8035" s="165">
        <v>34.822699999999998</v>
      </c>
      <c r="AF8035">
        <f t="shared" si="254"/>
        <v>6.834797796509513E-3</v>
      </c>
    </row>
    <row r="8036" spans="12:32">
      <c r="L8036" s="165">
        <v>41.3964</v>
      </c>
      <c r="M8036">
        <f t="shared" si="255"/>
        <v>6.7947303891997806E-3</v>
      </c>
      <c r="AE8036" s="165">
        <v>34.823500000000003</v>
      </c>
      <c r="AF8036">
        <f t="shared" si="254"/>
        <v>6.8347981805741516E-3</v>
      </c>
    </row>
    <row r="8037" spans="12:32">
      <c r="L8037" s="165">
        <v>26.5792</v>
      </c>
      <c r="M8037">
        <f t="shared" si="255"/>
        <v>6.7630485105002365E-3</v>
      </c>
      <c r="AE8037" s="165">
        <v>34.828400000000002</v>
      </c>
      <c r="AF8037">
        <f t="shared" si="254"/>
        <v>6.8348005049545871E-3</v>
      </c>
    </row>
    <row r="8038" spans="12:32">
      <c r="L8038" s="165">
        <v>28.2102</v>
      </c>
      <c r="M8038">
        <f t="shared" si="255"/>
        <v>6.7879197646149416E-3</v>
      </c>
      <c r="AE8038" s="165">
        <v>34.845599999999997</v>
      </c>
      <c r="AF8038">
        <f t="shared" si="254"/>
        <v>6.8348082827203692E-3</v>
      </c>
    </row>
    <row r="8039" spans="12:32">
      <c r="L8039" s="165">
        <v>21.2592</v>
      </c>
      <c r="M8039">
        <f t="shared" si="255"/>
        <v>6.6463864144553483E-3</v>
      </c>
      <c r="AE8039" s="165">
        <v>34.845599999999997</v>
      </c>
      <c r="AF8039">
        <f t="shared" si="254"/>
        <v>6.8348082827203692E-3</v>
      </c>
    </row>
    <row r="8040" spans="12:32">
      <c r="L8040" s="165">
        <v>12.6647</v>
      </c>
      <c r="M8040">
        <f t="shared" si="255"/>
        <v>6.3497279788515782E-3</v>
      </c>
      <c r="AE8040" s="165">
        <v>34.85</v>
      </c>
      <c r="AF8040">
        <f t="shared" si="254"/>
        <v>6.8348101770502054E-3</v>
      </c>
    </row>
    <row r="8041" spans="12:32">
      <c r="L8041" s="165">
        <v>40.700899999999997</v>
      </c>
      <c r="M8041">
        <f t="shared" si="255"/>
        <v>6.8030389890503234E-3</v>
      </c>
      <c r="AE8041" s="165">
        <v>34.851999999999997</v>
      </c>
      <c r="AF8041">
        <f t="shared" si="254"/>
        <v>6.834811025269988E-3</v>
      </c>
    </row>
    <row r="8042" spans="12:32">
      <c r="L8042" s="165">
        <v>39.733800000000002</v>
      </c>
      <c r="M8042">
        <f t="shared" si="255"/>
        <v>6.8130011781489218E-3</v>
      </c>
      <c r="AE8042" s="165">
        <v>34.853700000000003</v>
      </c>
      <c r="AF8042">
        <f t="shared" si="254"/>
        <v>6.8348117399475196E-3</v>
      </c>
    </row>
    <row r="8043" spans="12:32">
      <c r="L8043" s="165">
        <v>35.819699999999997</v>
      </c>
      <c r="M8043">
        <f t="shared" si="255"/>
        <v>6.8342801892857744E-3</v>
      </c>
      <c r="AE8043" s="165">
        <v>34.8611</v>
      </c>
      <c r="AF8043">
        <f t="shared" si="254"/>
        <v>6.8348147833502812E-3</v>
      </c>
    </row>
    <row r="8044" spans="12:32">
      <c r="L8044" s="165">
        <v>16.666</v>
      </c>
      <c r="M8044">
        <f t="shared" si="255"/>
        <v>6.5036761358147066E-3</v>
      </c>
      <c r="AE8044" s="165">
        <v>34.874099999999999</v>
      </c>
      <c r="AF8044">
        <f t="shared" si="254"/>
        <v>6.834819863855081E-3</v>
      </c>
    </row>
    <row r="8045" spans="12:32">
      <c r="L8045" s="165">
        <v>28.919</v>
      </c>
      <c r="M8045">
        <f t="shared" si="255"/>
        <v>6.797102226623942E-3</v>
      </c>
      <c r="AE8045" s="178">
        <v>34.890999999999998</v>
      </c>
      <c r="AF8045">
        <f t="shared" si="254"/>
        <v>6.834825961650093E-3</v>
      </c>
    </row>
    <row r="8046" spans="12:32">
      <c r="L8046" s="165">
        <v>18.625900000000001</v>
      </c>
      <c r="M8046">
        <f t="shared" si="255"/>
        <v>6.5691651641501449E-3</v>
      </c>
      <c r="AE8046" s="165">
        <v>34.905999999999999</v>
      </c>
      <c r="AF8046">
        <f t="shared" si="254"/>
        <v>6.8348308939241275E-3</v>
      </c>
    </row>
    <row r="8047" spans="12:32">
      <c r="L8047" s="165">
        <v>54.258699999999997</v>
      </c>
      <c r="M8047">
        <f t="shared" si="255"/>
        <v>6.4750380304895811E-3</v>
      </c>
      <c r="AE8047" s="165">
        <v>34.906799999999997</v>
      </c>
      <c r="AF8047">
        <f t="shared" si="254"/>
        <v>6.8348311442998902E-3</v>
      </c>
    </row>
    <row r="8048" spans="12:32">
      <c r="L8048" s="165">
        <v>60.932299999999998</v>
      </c>
      <c r="M8048">
        <f t="shared" si="255"/>
        <v>6.1954538775196317E-3</v>
      </c>
      <c r="AE8048" s="165">
        <v>34.920200000000001</v>
      </c>
      <c r="AF8048">
        <f t="shared" si="254"/>
        <v>6.8348351472287535E-3</v>
      </c>
    </row>
    <row r="8049" spans="12:32">
      <c r="L8049" s="165">
        <v>27.5962</v>
      </c>
      <c r="M8049">
        <f t="shared" si="255"/>
        <v>6.779167343483038E-3</v>
      </c>
      <c r="AE8049" s="165">
        <v>34.932000000000002</v>
      </c>
      <c r="AF8049">
        <f t="shared" si="254"/>
        <v>6.8348383739211946E-3</v>
      </c>
    </row>
    <row r="8050" spans="12:32">
      <c r="L8050" s="165">
        <v>153.41499999999999</v>
      </c>
      <c r="M8050">
        <f t="shared" si="255"/>
        <v>8.7486524666742797E-4</v>
      </c>
      <c r="AE8050" s="166">
        <v>34.949800000000003</v>
      </c>
      <c r="AF8050">
        <f t="shared" si="254"/>
        <v>6.8348427128029623E-3</v>
      </c>
    </row>
    <row r="8051" spans="12:32">
      <c r="L8051" s="165">
        <v>34.645200000000003</v>
      </c>
      <c r="M8051">
        <f t="shared" si="255"/>
        <v>6.834680837543846E-3</v>
      </c>
      <c r="AE8051" s="165">
        <v>34.956400000000002</v>
      </c>
      <c r="AF8051">
        <f t="shared" si="254"/>
        <v>6.8348441600659254E-3</v>
      </c>
    </row>
    <row r="8052" spans="12:32">
      <c r="L8052" s="165">
        <v>34.624099999999999</v>
      </c>
      <c r="M8052">
        <f t="shared" si="255"/>
        <v>6.8346627311141519E-3</v>
      </c>
      <c r="AE8052" s="165">
        <v>34.9604</v>
      </c>
      <c r="AF8052">
        <f t="shared" si="254"/>
        <v>6.8348449946643896E-3</v>
      </c>
    </row>
    <row r="8053" spans="12:32">
      <c r="L8053" s="165">
        <v>96.782799999999995</v>
      </c>
      <c r="M8053">
        <f t="shared" si="255"/>
        <v>3.9077651278091822E-3</v>
      </c>
      <c r="AE8053" s="165">
        <v>34.961399999999998</v>
      </c>
      <c r="AF8053">
        <f t="shared" si="254"/>
        <v>6.8348451982986032E-3</v>
      </c>
    </row>
    <row r="8054" spans="12:32">
      <c r="L8054" s="165">
        <v>45.633299999999998</v>
      </c>
      <c r="M8054">
        <f t="shared" si="255"/>
        <v>6.7236809245159474E-3</v>
      </c>
      <c r="AE8054" s="165">
        <v>34.962499999999999</v>
      </c>
      <c r="AF8054">
        <f t="shared" si="254"/>
        <v>6.8348454199791209E-3</v>
      </c>
    </row>
    <row r="8055" spans="12:32">
      <c r="L8055" s="165">
        <v>41.307400000000001</v>
      </c>
      <c r="M8055">
        <f t="shared" si="255"/>
        <v>6.795846872643352E-3</v>
      </c>
      <c r="AE8055" s="165">
        <v>34.964399999999998</v>
      </c>
      <c r="AF8055">
        <f t="shared" si="254"/>
        <v>6.8348457971642721E-3</v>
      </c>
    </row>
    <row r="8056" spans="12:32">
      <c r="L8056" s="165">
        <v>56.594799999999999</v>
      </c>
      <c r="M8056">
        <f t="shared" si="255"/>
        <v>6.3852508978294734E-3</v>
      </c>
      <c r="AE8056" s="165">
        <v>34.968600000000002</v>
      </c>
      <c r="AF8056">
        <f t="shared" si="254"/>
        <v>6.8348466052430366E-3</v>
      </c>
    </row>
    <row r="8057" spans="12:32">
      <c r="L8057" s="165">
        <v>35.102499999999999</v>
      </c>
      <c r="M8057">
        <f t="shared" si="255"/>
        <v>6.834853818950575E-3</v>
      </c>
      <c r="AE8057" s="178">
        <v>34.988700000000001</v>
      </c>
      <c r="AF8057">
        <f t="shared" si="254"/>
        <v>6.8348499825418583E-3</v>
      </c>
    </row>
    <row r="8058" spans="12:32">
      <c r="L8058" s="165">
        <v>26.4847</v>
      </c>
      <c r="M8058">
        <f t="shared" si="255"/>
        <v>6.7614484602724423E-3</v>
      </c>
      <c r="AE8058" s="165">
        <v>34.991500000000002</v>
      </c>
      <c r="AF8058">
        <f t="shared" si="254"/>
        <v>6.8348503886936944E-3</v>
      </c>
    </row>
    <row r="8059" spans="12:32">
      <c r="L8059" s="165">
        <v>40.2134</v>
      </c>
      <c r="M8059">
        <f t="shared" si="255"/>
        <v>6.8082925617259458E-3</v>
      </c>
      <c r="AE8059" s="165">
        <v>34.996000000000002</v>
      </c>
      <c r="AF8059">
        <f t="shared" si="254"/>
        <v>6.8348510084864367E-3</v>
      </c>
    </row>
    <row r="8060" spans="12:32">
      <c r="L8060" s="165">
        <v>51.235999999999997</v>
      </c>
      <c r="M8060">
        <f t="shared" si="255"/>
        <v>6.5774359770702749E-3</v>
      </c>
      <c r="AE8060" s="165">
        <v>35.007100000000001</v>
      </c>
      <c r="AF8060">
        <f t="shared" si="254"/>
        <v>6.8348523636146E-3</v>
      </c>
    </row>
    <row r="8061" spans="12:32">
      <c r="L8061" s="165">
        <v>57.320399999999999</v>
      </c>
      <c r="M8061">
        <f t="shared" si="255"/>
        <v>6.3555444720335662E-3</v>
      </c>
      <c r="AE8061" s="165">
        <v>35.012099999999997</v>
      </c>
      <c r="AF8061">
        <f t="shared" si="254"/>
        <v>6.8348528932844418E-3</v>
      </c>
    </row>
    <row r="8062" spans="12:32">
      <c r="L8062" s="165">
        <v>50.060699999999997</v>
      </c>
      <c r="M8062">
        <f t="shared" si="255"/>
        <v>6.6128965000033383E-3</v>
      </c>
      <c r="AE8062" s="166">
        <v>35.017800000000001</v>
      </c>
      <c r="AF8062">
        <f t="shared" si="254"/>
        <v>6.8348534359299537E-3</v>
      </c>
    </row>
    <row r="8063" spans="12:32">
      <c r="L8063" s="165">
        <v>28.442599999999999</v>
      </c>
      <c r="M8063">
        <f t="shared" si="255"/>
        <v>6.7910394692724339E-3</v>
      </c>
      <c r="AE8063" s="165">
        <v>35.030500000000004</v>
      </c>
      <c r="AF8063">
        <f t="shared" si="254"/>
        <v>6.8348544105814469E-3</v>
      </c>
    </row>
    <row r="8064" spans="12:32">
      <c r="L8064" s="165">
        <v>11.149900000000001</v>
      </c>
      <c r="M8064">
        <f t="shared" si="255"/>
        <v>6.2846907537968261E-3</v>
      </c>
      <c r="AE8064" s="165">
        <v>35.040700000000001</v>
      </c>
      <c r="AF8064">
        <f t="shared" si="254"/>
        <v>6.8348549590718554E-3</v>
      </c>
    </row>
    <row r="8065" spans="12:32">
      <c r="L8065" s="165">
        <v>93.075199999999995</v>
      </c>
      <c r="M8065">
        <f t="shared" si="255"/>
        <v>4.1708333703411177E-3</v>
      </c>
      <c r="AE8065" s="165">
        <v>35.041200000000003</v>
      </c>
      <c r="AF8065">
        <f t="shared" si="254"/>
        <v>6.8348549805921357E-3</v>
      </c>
    </row>
    <row r="8066" spans="12:32">
      <c r="L8066" s="165">
        <v>26.381499999999999</v>
      </c>
      <c r="M8066">
        <f t="shared" si="255"/>
        <v>6.7596812957365924E-3</v>
      </c>
      <c r="AE8066" s="165">
        <v>35.056800000000003</v>
      </c>
      <c r="AF8066">
        <f t="shared" si="254"/>
        <v>6.834855400089988E-3</v>
      </c>
    </row>
    <row r="8067" spans="12:32">
      <c r="L8067" s="165">
        <v>33.586300000000001</v>
      </c>
      <c r="M8067">
        <f t="shared" si="255"/>
        <v>6.8326701751875128E-3</v>
      </c>
      <c r="AE8067" s="165">
        <v>35.058100000000003</v>
      </c>
      <c r="AF8067">
        <f t="shared" si="254"/>
        <v>6.8348554130103585E-3</v>
      </c>
    </row>
    <row r="8068" spans="12:32">
      <c r="L8068" s="165">
        <v>52.659100000000002</v>
      </c>
      <c r="M8068">
        <f t="shared" si="255"/>
        <v>6.5312080154793627E-3</v>
      </c>
      <c r="AE8068" s="166">
        <v>35.061300000000003</v>
      </c>
      <c r="AF8068">
        <f t="shared" si="254"/>
        <v>6.834855430369921E-3</v>
      </c>
    </row>
    <row r="8069" spans="12:32">
      <c r="L8069" s="165">
        <v>37.0884</v>
      </c>
      <c r="M8069">
        <f t="shared" si="255"/>
        <v>6.8307393478919077E-3</v>
      </c>
      <c r="AE8069" s="165">
        <v>35.073399999999999</v>
      </c>
      <c r="AF8069">
        <f t="shared" ref="AF8069:AF8132" si="256">NORMDIST(AE8069,$N$9,$O$9,FALSE)</f>
        <v>6.8348553103095844E-3</v>
      </c>
    </row>
    <row r="8070" spans="12:32">
      <c r="L8070" s="165">
        <v>26.450199999999999</v>
      </c>
      <c r="M8070">
        <f t="shared" si="255"/>
        <v>6.7608599933817381E-3</v>
      </c>
      <c r="AE8070" s="165">
        <v>35.073399999999999</v>
      </c>
      <c r="AF8070">
        <f t="shared" si="256"/>
        <v>6.8348553103095844E-3</v>
      </c>
    </row>
    <row r="8071" spans="12:32">
      <c r="L8071" s="165">
        <v>13.497999999999999</v>
      </c>
      <c r="M8071">
        <f t="shared" si="255"/>
        <v>6.3839583443718794E-3</v>
      </c>
      <c r="AE8071" s="165">
        <v>35.102499999999999</v>
      </c>
      <c r="AF8071">
        <f t="shared" si="256"/>
        <v>6.834853818950575E-3</v>
      </c>
    </row>
    <row r="8072" spans="12:32">
      <c r="L8072" s="165">
        <v>5.3743800000000004</v>
      </c>
      <c r="M8072">
        <f t="shared" si="255"/>
        <v>6.0055492751819178E-3</v>
      </c>
      <c r="AE8072" s="165">
        <v>35.116199999999999</v>
      </c>
      <c r="AF8072">
        <f t="shared" si="256"/>
        <v>6.8348525286643378E-3</v>
      </c>
    </row>
    <row r="8073" spans="12:32">
      <c r="L8073" s="165">
        <v>38.1646</v>
      </c>
      <c r="M8073">
        <f t="shared" ref="M8073:M8136" si="257">NORMDIST(L8073,$N$9,$O$9,FALSE)</f>
        <v>6.8252089340343916E-3</v>
      </c>
      <c r="AE8073" s="178">
        <v>35.134500000000003</v>
      </c>
      <c r="AF8073">
        <f t="shared" si="256"/>
        <v>6.8348502177373489E-3</v>
      </c>
    </row>
    <row r="8074" spans="12:32">
      <c r="L8074" s="165">
        <v>10.802899999999999</v>
      </c>
      <c r="M8074">
        <f t="shared" si="257"/>
        <v>6.2692920529882892E-3</v>
      </c>
      <c r="AE8074" s="165">
        <v>35.177100000000003</v>
      </c>
      <c r="AF8074">
        <f t="shared" si="256"/>
        <v>6.8348422358655942E-3</v>
      </c>
    </row>
    <row r="8075" spans="12:32">
      <c r="L8075" s="165">
        <v>41.158799999999999</v>
      </c>
      <c r="M8075">
        <f t="shared" si="257"/>
        <v>6.7976762088053167E-3</v>
      </c>
      <c r="AE8075" s="165">
        <v>35.186700000000002</v>
      </c>
      <c r="AF8075">
        <f t="shared" si="256"/>
        <v>6.8348399344702274E-3</v>
      </c>
    </row>
    <row r="8076" spans="12:32">
      <c r="L8076" s="165">
        <v>204.55799999999999</v>
      </c>
      <c r="M8076">
        <f t="shared" si="257"/>
        <v>1.0084151278034952E-4</v>
      </c>
      <c r="AE8076" s="165">
        <v>35.186999999999998</v>
      </c>
      <c r="AF8076">
        <f t="shared" si="256"/>
        <v>6.834839859572478E-3</v>
      </c>
    </row>
    <row r="8077" spans="12:32">
      <c r="L8077" s="165">
        <v>24.607800000000001</v>
      </c>
      <c r="M8077">
        <f t="shared" si="257"/>
        <v>6.7260941009082567E-3</v>
      </c>
      <c r="AE8077" s="165">
        <v>35.1873</v>
      </c>
      <c r="AF8077">
        <f t="shared" si="256"/>
        <v>6.8348397844941742E-3</v>
      </c>
    </row>
    <row r="8078" spans="12:32">
      <c r="L8078" s="165">
        <v>29.648499999999999</v>
      </c>
      <c r="M8078">
        <f t="shared" si="257"/>
        <v>6.8055177870759457E-3</v>
      </c>
      <c r="AE8078" s="165">
        <v>35.187399999999997</v>
      </c>
      <c r="AF8078">
        <f t="shared" si="256"/>
        <v>6.834839759427949E-3</v>
      </c>
    </row>
    <row r="8079" spans="12:32">
      <c r="L8079" s="165">
        <v>40.127800000000001</v>
      </c>
      <c r="M8079">
        <f t="shared" si="257"/>
        <v>6.8091664299022425E-3</v>
      </c>
      <c r="AE8079" s="165">
        <v>35.194899999999997</v>
      </c>
      <c r="AF8079">
        <f t="shared" si="256"/>
        <v>6.8348378222856743E-3</v>
      </c>
    </row>
    <row r="8080" spans="12:32">
      <c r="L8080" s="165">
        <v>58.397199999999998</v>
      </c>
      <c r="M8080">
        <f t="shared" si="257"/>
        <v>6.3099167374380616E-3</v>
      </c>
      <c r="AE8080" s="165">
        <v>35.204999999999998</v>
      </c>
      <c r="AF8080">
        <f t="shared" si="256"/>
        <v>6.834835035293696E-3</v>
      </c>
    </row>
    <row r="8081" spans="12:32">
      <c r="L8081" s="165">
        <v>29.028099999999998</v>
      </c>
      <c r="M8081">
        <f t="shared" si="257"/>
        <v>6.7984276816439428E-3</v>
      </c>
      <c r="AE8081" s="165">
        <v>35.205800000000004</v>
      </c>
      <c r="AF8081">
        <f t="shared" si="256"/>
        <v>6.8348348057950268E-3</v>
      </c>
    </row>
    <row r="8082" spans="12:32">
      <c r="L8082" s="165">
        <v>177.36799999999999</v>
      </c>
      <c r="M8082">
        <f t="shared" si="257"/>
        <v>3.4994127177944291E-4</v>
      </c>
      <c r="AE8082" s="165">
        <v>35.206499999999998</v>
      </c>
      <c r="AF8082">
        <f t="shared" si="256"/>
        <v>6.8348346039304626E-3</v>
      </c>
    </row>
    <row r="8083" spans="12:32">
      <c r="L8083" s="165">
        <v>18.9696</v>
      </c>
      <c r="M8083">
        <f t="shared" si="257"/>
        <v>6.5799528782660771E-3</v>
      </c>
      <c r="AE8083" s="165">
        <v>35.210799999999999</v>
      </c>
      <c r="AF8083">
        <f t="shared" si="256"/>
        <v>6.8348333423391416E-3</v>
      </c>
    </row>
    <row r="8084" spans="12:32">
      <c r="L8084" s="165">
        <v>24.421099999999999</v>
      </c>
      <c r="M8084">
        <f t="shared" si="257"/>
        <v>6.7222073338771551E-3</v>
      </c>
      <c r="AE8084" s="165">
        <v>35.2241</v>
      </c>
      <c r="AF8084">
        <f t="shared" si="256"/>
        <v>6.8348292054080089E-3</v>
      </c>
    </row>
    <row r="8085" spans="12:32">
      <c r="L8085" s="165">
        <v>28.502500000000001</v>
      </c>
      <c r="M8085">
        <f t="shared" si="257"/>
        <v>6.7918263385140249E-3</v>
      </c>
      <c r="AE8085" s="165">
        <v>35.235399999999998</v>
      </c>
      <c r="AF8085">
        <f t="shared" si="256"/>
        <v>6.8348254117373145E-3</v>
      </c>
    </row>
    <row r="8086" spans="12:32">
      <c r="L8086" s="165">
        <v>15.4373</v>
      </c>
      <c r="M8086">
        <f t="shared" si="257"/>
        <v>6.4592381170493086E-3</v>
      </c>
      <c r="AE8086" s="165">
        <v>35.273800000000001</v>
      </c>
      <c r="AF8086">
        <f t="shared" si="256"/>
        <v>6.8348106056311791E-3</v>
      </c>
    </row>
    <row r="8087" spans="12:32">
      <c r="L8087" s="165">
        <v>37.173999999999999</v>
      </c>
      <c r="M8087">
        <f t="shared" si="257"/>
        <v>6.8303843004608889E-3</v>
      </c>
      <c r="AE8087" s="165">
        <v>35.275199999999998</v>
      </c>
      <c r="AF8087">
        <f t="shared" si="256"/>
        <v>6.8348100099342906E-3</v>
      </c>
    </row>
    <row r="8088" spans="12:32">
      <c r="L8088" s="165">
        <v>20.0304</v>
      </c>
      <c r="M8088">
        <f t="shared" si="257"/>
        <v>6.6119141574763418E-3</v>
      </c>
      <c r="AE8088" s="165">
        <v>35.305399999999999</v>
      </c>
      <c r="AF8088">
        <f t="shared" si="256"/>
        <v>6.8347962026578859E-3</v>
      </c>
    </row>
    <row r="8089" spans="12:32">
      <c r="L8089" s="165">
        <v>17.869599999999998</v>
      </c>
      <c r="M8089">
        <f t="shared" si="257"/>
        <v>6.5446902901544592E-3</v>
      </c>
      <c r="AE8089" s="166">
        <v>35.325899999999997</v>
      </c>
      <c r="AF8089">
        <f t="shared" si="256"/>
        <v>6.8347857876386517E-3</v>
      </c>
    </row>
    <row r="8090" spans="12:32">
      <c r="L8090" s="165">
        <v>17.8857</v>
      </c>
      <c r="M8090">
        <f t="shared" si="257"/>
        <v>6.5452218038582928E-3</v>
      </c>
      <c r="AE8090" s="165">
        <v>35.327599999999997</v>
      </c>
      <c r="AF8090">
        <f t="shared" si="256"/>
        <v>6.8347848860987942E-3</v>
      </c>
    </row>
    <row r="8091" spans="12:32">
      <c r="L8091" s="165">
        <v>33.133600000000001</v>
      </c>
      <c r="M8091">
        <f t="shared" si="257"/>
        <v>6.8311246867036801E-3</v>
      </c>
      <c r="AE8091" s="165">
        <v>35.356099999999998</v>
      </c>
      <c r="AF8091">
        <f t="shared" si="256"/>
        <v>6.834768908721282E-3</v>
      </c>
    </row>
    <row r="8092" spans="12:32">
      <c r="L8092" s="165">
        <v>26.392900000000001</v>
      </c>
      <c r="M8092">
        <f t="shared" si="257"/>
        <v>6.7598775213114411E-3</v>
      </c>
      <c r="AE8092" s="165">
        <v>35.356200000000001</v>
      </c>
      <c r="AF8092">
        <f t="shared" si="256"/>
        <v>6.8347688497915867E-3</v>
      </c>
    </row>
    <row r="8093" spans="12:32">
      <c r="L8093" s="165">
        <v>22.157499999999999</v>
      </c>
      <c r="M8093">
        <f t="shared" si="257"/>
        <v>6.6698299691911756E-3</v>
      </c>
      <c r="AE8093" s="165">
        <v>35.3628</v>
      </c>
      <c r="AF8093">
        <f t="shared" si="256"/>
        <v>6.834764916076954E-3</v>
      </c>
    </row>
    <row r="8094" spans="12:32">
      <c r="L8094" s="165">
        <v>20.782499999999999</v>
      </c>
      <c r="M8094">
        <f t="shared" si="257"/>
        <v>6.6333409997782226E-3</v>
      </c>
      <c r="AE8094" s="165">
        <v>35.363700000000001</v>
      </c>
      <c r="AF8094">
        <f t="shared" si="256"/>
        <v>6.8347643728907609E-3</v>
      </c>
    </row>
    <row r="8095" spans="12:32">
      <c r="L8095" s="165">
        <v>14.7819</v>
      </c>
      <c r="M8095">
        <f t="shared" si="257"/>
        <v>6.4344925747535095E-3</v>
      </c>
      <c r="AE8095" s="165">
        <v>35.3643</v>
      </c>
      <c r="AF8095">
        <f t="shared" si="256"/>
        <v>6.8347640098638928E-3</v>
      </c>
    </row>
    <row r="8096" spans="12:32">
      <c r="L8096" s="165">
        <v>21.316299999999998</v>
      </c>
      <c r="M8096">
        <f t="shared" si="257"/>
        <v>6.6479209998609057E-3</v>
      </c>
      <c r="AE8096" s="166">
        <v>35.372300000000003</v>
      </c>
      <c r="AF8096">
        <f t="shared" si="256"/>
        <v>6.8347591004961888E-3</v>
      </c>
    </row>
    <row r="8097" spans="12:32">
      <c r="L8097" s="165">
        <v>31.774000000000001</v>
      </c>
      <c r="M8097">
        <f t="shared" si="257"/>
        <v>6.8240170693519824E-3</v>
      </c>
      <c r="AE8097" s="165">
        <v>35.389099999999999</v>
      </c>
      <c r="AF8097">
        <f t="shared" si="256"/>
        <v>6.834748372916556E-3</v>
      </c>
    </row>
    <row r="8098" spans="12:32">
      <c r="L8098" s="165">
        <v>22.633800000000001</v>
      </c>
      <c r="M8098">
        <f t="shared" si="257"/>
        <v>6.6816517747562499E-3</v>
      </c>
      <c r="AE8098" s="165">
        <v>35.394100000000002</v>
      </c>
      <c r="AF8098">
        <f t="shared" si="256"/>
        <v>6.8347450708532388E-3</v>
      </c>
    </row>
    <row r="8099" spans="12:32">
      <c r="L8099" s="165">
        <v>21.7346</v>
      </c>
      <c r="M8099">
        <f t="shared" si="257"/>
        <v>6.658979447527625E-3</v>
      </c>
      <c r="AE8099" s="165">
        <v>35.398000000000003</v>
      </c>
      <c r="AF8099">
        <f t="shared" si="256"/>
        <v>6.8347424604284441E-3</v>
      </c>
    </row>
    <row r="8100" spans="12:32">
      <c r="L8100" s="165">
        <v>17.586600000000001</v>
      </c>
      <c r="M8100">
        <f t="shared" si="257"/>
        <v>6.5352733925479927E-3</v>
      </c>
      <c r="AE8100" s="165">
        <v>35.404899999999998</v>
      </c>
      <c r="AF8100">
        <f t="shared" si="256"/>
        <v>6.834737767238387E-3</v>
      </c>
    </row>
    <row r="8101" spans="12:32">
      <c r="L8101" s="165">
        <v>28.301300000000001</v>
      </c>
      <c r="M8101">
        <f t="shared" si="257"/>
        <v>6.7891553330789566E-3</v>
      </c>
      <c r="AE8101" s="165">
        <v>35.409399999999998</v>
      </c>
      <c r="AF8101">
        <f t="shared" si="256"/>
        <v>6.8347346550066308E-3</v>
      </c>
    </row>
    <row r="8102" spans="12:32">
      <c r="L8102" s="165">
        <v>25.307300000000001</v>
      </c>
      <c r="M8102">
        <f t="shared" si="257"/>
        <v>6.7400632461603058E-3</v>
      </c>
      <c r="AE8102" s="166">
        <v>35.413899999999998</v>
      </c>
      <c r="AF8102">
        <f t="shared" si="256"/>
        <v>6.8347315021520744E-3</v>
      </c>
    </row>
    <row r="8103" spans="12:32">
      <c r="L8103" s="165">
        <v>19.753599999999999</v>
      </c>
      <c r="M8103">
        <f t="shared" si="257"/>
        <v>6.6037697150046039E-3</v>
      </c>
      <c r="AE8103" s="165">
        <v>35.421199999999999</v>
      </c>
      <c r="AF8103">
        <f t="shared" si="256"/>
        <v>6.8347263011203051E-3</v>
      </c>
    </row>
    <row r="8104" spans="12:32">
      <c r="L8104" s="165">
        <v>12.7408</v>
      </c>
      <c r="M8104">
        <f t="shared" si="257"/>
        <v>6.352900115226337E-3</v>
      </c>
      <c r="AE8104" s="165">
        <v>35.4238</v>
      </c>
      <c r="AF8104">
        <f t="shared" si="256"/>
        <v>6.8347244228800647E-3</v>
      </c>
    </row>
    <row r="8105" spans="12:32">
      <c r="L8105" s="165">
        <v>71.751300000000001</v>
      </c>
      <c r="M8105">
        <f t="shared" si="257"/>
        <v>5.6096310982601287E-3</v>
      </c>
      <c r="AE8105" s="165">
        <v>35.432000000000002</v>
      </c>
      <c r="AF8105">
        <f t="shared" si="256"/>
        <v>6.8347184103712353E-3</v>
      </c>
    </row>
    <row r="8106" spans="12:32">
      <c r="L8106" s="165">
        <v>17.0166</v>
      </c>
      <c r="M8106">
        <f t="shared" si="257"/>
        <v>6.5158826392780183E-3</v>
      </c>
      <c r="AE8106" s="165">
        <v>35.435600000000001</v>
      </c>
      <c r="AF8106">
        <f t="shared" si="256"/>
        <v>6.8347157281246906E-3</v>
      </c>
    </row>
    <row r="8107" spans="12:32">
      <c r="L8107" s="165">
        <v>13.995900000000001</v>
      </c>
      <c r="M8107">
        <f t="shared" si="257"/>
        <v>6.4038761692723194E-3</v>
      </c>
      <c r="AE8107" s="165">
        <v>35.4482</v>
      </c>
      <c r="AF8107">
        <f t="shared" si="256"/>
        <v>6.8347061355247688E-3</v>
      </c>
    </row>
    <row r="8108" spans="12:32">
      <c r="L8108" s="165"/>
      <c r="M8108">
        <f t="shared" si="257"/>
        <v>5.7065367181851909E-3</v>
      </c>
      <c r="AE8108" s="165">
        <v>35.4542</v>
      </c>
      <c r="AF8108">
        <f t="shared" si="256"/>
        <v>6.8347014556829752E-3</v>
      </c>
    </row>
    <row r="8109" spans="12:32">
      <c r="L8109" s="165"/>
      <c r="M8109">
        <f t="shared" si="257"/>
        <v>5.7065367181851909E-3</v>
      </c>
      <c r="AE8109" s="165">
        <v>35.479399999999998</v>
      </c>
      <c r="AF8109">
        <f t="shared" si="256"/>
        <v>6.8346810117367205E-3</v>
      </c>
    </row>
    <row r="8110" spans="12:32">
      <c r="L8110" s="165"/>
      <c r="M8110">
        <f t="shared" si="257"/>
        <v>5.7065367181851909E-3</v>
      </c>
      <c r="AE8110" s="165">
        <v>35.481099999999998</v>
      </c>
      <c r="AF8110">
        <f t="shared" si="256"/>
        <v>6.8346795867139064E-3</v>
      </c>
    </row>
    <row r="8111" spans="12:32">
      <c r="L8111" s="165"/>
      <c r="M8111">
        <f t="shared" si="257"/>
        <v>5.7065367181851909E-3</v>
      </c>
      <c r="AE8111" s="165">
        <v>35.485100000000003</v>
      </c>
      <c r="AF8111">
        <f t="shared" si="256"/>
        <v>6.8346762108504773E-3</v>
      </c>
    </row>
    <row r="8112" spans="12:32">
      <c r="L8112" s="165"/>
      <c r="M8112">
        <f t="shared" si="257"/>
        <v>5.7065367181851909E-3</v>
      </c>
      <c r="AE8112" s="165">
        <v>35.487699999999997</v>
      </c>
      <c r="AF8112">
        <f t="shared" si="256"/>
        <v>6.8346739993276548E-3</v>
      </c>
    </row>
    <row r="8113" spans="12:32">
      <c r="L8113" s="165"/>
      <c r="M8113">
        <f t="shared" si="257"/>
        <v>5.7065367181851909E-3</v>
      </c>
      <c r="AE8113" s="178">
        <v>35.496600000000001</v>
      </c>
      <c r="AF8113">
        <f t="shared" si="256"/>
        <v>6.8346663264573903E-3</v>
      </c>
    </row>
    <row r="8114" spans="12:32">
      <c r="L8114" s="165"/>
      <c r="M8114">
        <f t="shared" si="257"/>
        <v>5.7065367181851909E-3</v>
      </c>
      <c r="AE8114" s="165">
        <v>35.509300000000003</v>
      </c>
      <c r="AF8114">
        <f t="shared" si="256"/>
        <v>6.8346551023867746E-3</v>
      </c>
    </row>
    <row r="8115" spans="12:32">
      <c r="L8115" s="165"/>
      <c r="M8115">
        <f t="shared" si="257"/>
        <v>5.7065367181851909E-3</v>
      </c>
      <c r="AE8115" s="165">
        <v>35.5107</v>
      </c>
      <c r="AF8115">
        <f t="shared" si="256"/>
        <v>6.8346538452884586E-3</v>
      </c>
    </row>
    <row r="8116" spans="12:32">
      <c r="L8116" s="165"/>
      <c r="M8116">
        <f t="shared" si="257"/>
        <v>5.7065367181851909E-3</v>
      </c>
      <c r="AE8116" s="165">
        <v>35.5167</v>
      </c>
      <c r="AF8116">
        <f t="shared" si="256"/>
        <v>6.83464841319123E-3</v>
      </c>
    </row>
    <row r="8117" spans="12:32">
      <c r="L8117" s="165"/>
      <c r="M8117">
        <f t="shared" si="257"/>
        <v>5.7065367181851909E-3</v>
      </c>
      <c r="AE8117" s="165">
        <v>35.526499999999999</v>
      </c>
      <c r="AF8117">
        <f t="shared" si="256"/>
        <v>6.8346393854622203E-3</v>
      </c>
    </row>
    <row r="8118" spans="12:32">
      <c r="L8118" s="165"/>
      <c r="M8118">
        <f t="shared" si="257"/>
        <v>5.7065367181851909E-3</v>
      </c>
      <c r="AE8118" s="165">
        <v>35.561199999999999</v>
      </c>
      <c r="AF8118">
        <f t="shared" si="256"/>
        <v>6.8346058711700039E-3</v>
      </c>
    </row>
    <row r="8119" spans="12:32">
      <c r="L8119" s="165"/>
      <c r="M8119">
        <f t="shared" si="257"/>
        <v>5.7065367181851909E-3</v>
      </c>
      <c r="AE8119" s="165">
        <v>35.5625</v>
      </c>
      <c r="AF8119">
        <f t="shared" si="256"/>
        <v>6.8346045686518576E-3</v>
      </c>
    </row>
    <row r="8120" spans="12:32">
      <c r="L8120" s="165"/>
      <c r="M8120">
        <f t="shared" si="257"/>
        <v>5.7065367181851909E-3</v>
      </c>
      <c r="AE8120" s="165">
        <v>35.570500000000003</v>
      </c>
      <c r="AF8120">
        <f t="shared" si="256"/>
        <v>6.8345964785343121E-3</v>
      </c>
    </row>
    <row r="8121" spans="12:32">
      <c r="L8121" s="165"/>
      <c r="M8121">
        <f t="shared" si="257"/>
        <v>5.7065367181851909E-3</v>
      </c>
      <c r="AE8121" s="165">
        <v>35.572899999999997</v>
      </c>
      <c r="AF8121">
        <f t="shared" si="256"/>
        <v>6.8345940264648644E-3</v>
      </c>
    </row>
    <row r="8122" spans="12:32">
      <c r="L8122" s="165"/>
      <c r="M8122">
        <f t="shared" si="257"/>
        <v>5.7065367181851909E-3</v>
      </c>
      <c r="AE8122" s="178">
        <v>35.586500000000001</v>
      </c>
      <c r="AF8122">
        <f t="shared" si="256"/>
        <v>6.834579913158707E-3</v>
      </c>
    </row>
    <row r="8123" spans="12:32">
      <c r="L8123" s="165"/>
      <c r="M8123">
        <f t="shared" si="257"/>
        <v>5.7065367181851909E-3</v>
      </c>
      <c r="AE8123" s="165">
        <v>35.592599999999997</v>
      </c>
      <c r="AF8123">
        <f t="shared" si="256"/>
        <v>6.8345734623994746E-3</v>
      </c>
    </row>
    <row r="8124" spans="12:32">
      <c r="L8124" s="165"/>
      <c r="M8124">
        <f t="shared" si="257"/>
        <v>5.7065367181851909E-3</v>
      </c>
      <c r="AE8124" s="165">
        <v>35.5974</v>
      </c>
      <c r="AF8124">
        <f t="shared" si="256"/>
        <v>6.8345683339172724E-3</v>
      </c>
    </row>
    <row r="8125" spans="12:32">
      <c r="L8125" s="165"/>
      <c r="M8125">
        <f t="shared" si="257"/>
        <v>5.7065367181851909E-3</v>
      </c>
      <c r="AE8125" s="165">
        <v>35.6068</v>
      </c>
      <c r="AF8125">
        <f t="shared" si="256"/>
        <v>6.8345581567647662E-3</v>
      </c>
    </row>
    <row r="8126" spans="12:32">
      <c r="L8126" s="165"/>
      <c r="M8126">
        <f t="shared" si="257"/>
        <v>5.7065367181851909E-3</v>
      </c>
      <c r="AE8126" s="166">
        <v>35.612499999999997</v>
      </c>
      <c r="AF8126">
        <f t="shared" si="256"/>
        <v>6.834551899188376E-3</v>
      </c>
    </row>
    <row r="8127" spans="12:32">
      <c r="L8127" s="165">
        <v>10.8042</v>
      </c>
      <c r="M8127">
        <f t="shared" si="257"/>
        <v>6.2693500856754536E-3</v>
      </c>
      <c r="AE8127" s="165">
        <v>35.622300000000003</v>
      </c>
      <c r="AF8127">
        <f t="shared" si="256"/>
        <v>6.8345409882000089E-3</v>
      </c>
    </row>
    <row r="8128" spans="12:32">
      <c r="L8128" s="165">
        <v>5.5668499999999996</v>
      </c>
      <c r="M8128">
        <f t="shared" si="257"/>
        <v>6.0155974829378001E-3</v>
      </c>
      <c r="AE8128" s="165">
        <v>35.637099999999997</v>
      </c>
      <c r="AF8128">
        <f t="shared" si="256"/>
        <v>6.8345241452282511E-3</v>
      </c>
    </row>
    <row r="8129" spans="12:32">
      <c r="L8129" s="165">
        <v>18.676300000000001</v>
      </c>
      <c r="M8129">
        <f t="shared" si="257"/>
        <v>6.5707602169530182E-3</v>
      </c>
      <c r="AE8129" s="178">
        <v>35.637799999999999</v>
      </c>
      <c r="AF8129">
        <f t="shared" si="256"/>
        <v>6.8345233377192895E-3</v>
      </c>
    </row>
    <row r="8130" spans="12:32">
      <c r="L8130" s="165">
        <v>105.021</v>
      </c>
      <c r="M8130">
        <f t="shared" si="257"/>
        <v>3.3326253616486291E-3</v>
      </c>
      <c r="AE8130" s="166">
        <v>35.655900000000003</v>
      </c>
      <c r="AF8130">
        <f t="shared" si="256"/>
        <v>6.8345021165656088E-3</v>
      </c>
    </row>
    <row r="8131" spans="12:32">
      <c r="L8131" s="165">
        <v>14.525</v>
      </c>
      <c r="M8131">
        <f t="shared" si="257"/>
        <v>6.4245978536783812E-3</v>
      </c>
      <c r="AE8131" s="165">
        <v>35.665599999999998</v>
      </c>
      <c r="AF8131">
        <f t="shared" si="256"/>
        <v>6.8344904734527097E-3</v>
      </c>
    </row>
    <row r="8132" spans="12:32">
      <c r="L8132" s="165">
        <v>57.647599999999997</v>
      </c>
      <c r="M8132">
        <f t="shared" si="257"/>
        <v>6.3418733676763222E-3</v>
      </c>
      <c r="AE8132" s="165">
        <v>35.667900000000003</v>
      </c>
      <c r="AF8132">
        <f t="shared" si="256"/>
        <v>6.8344876850338441E-3</v>
      </c>
    </row>
    <row r="8133" spans="12:32">
      <c r="L8133" s="165">
        <v>12.814</v>
      </c>
      <c r="M8133">
        <f t="shared" si="257"/>
        <v>6.3559426695192957E-3</v>
      </c>
      <c r="AE8133" s="166">
        <v>35.678100000000001</v>
      </c>
      <c r="AF8133">
        <f t="shared" ref="AF8133:AF8196" si="258">NORMDIST(AE8133,$N$9,$O$9,FALSE)</f>
        <v>6.8344751911297982E-3</v>
      </c>
    </row>
    <row r="8134" spans="12:32">
      <c r="L8134" s="165">
        <v>101.761</v>
      </c>
      <c r="M8134">
        <f t="shared" si="257"/>
        <v>3.5578002797096897E-3</v>
      </c>
      <c r="AE8134" s="165">
        <v>35.699199999999998</v>
      </c>
      <c r="AF8134">
        <f t="shared" si="258"/>
        <v>6.8344486835411663E-3</v>
      </c>
    </row>
    <row r="8135" spans="12:32">
      <c r="L8135" s="165">
        <v>31.645199999999999</v>
      </c>
      <c r="M8135">
        <f t="shared" si="257"/>
        <v>6.8231521509142783E-3</v>
      </c>
      <c r="AE8135" s="166">
        <v>35.7119</v>
      </c>
      <c r="AF8135">
        <f t="shared" si="258"/>
        <v>6.8344322982284399E-3</v>
      </c>
    </row>
    <row r="8136" spans="12:32">
      <c r="L8136" s="165">
        <v>21.5566</v>
      </c>
      <c r="M8136">
        <f t="shared" si="257"/>
        <v>6.6543132504035983E-3</v>
      </c>
      <c r="AE8136" s="165">
        <v>35.725700000000003</v>
      </c>
      <c r="AF8136">
        <f t="shared" si="258"/>
        <v>6.8344141269553087E-3</v>
      </c>
    </row>
    <row r="8137" spans="12:32">
      <c r="L8137" s="165">
        <v>21.877400000000002</v>
      </c>
      <c r="M8137">
        <f t="shared" ref="M8137:M8200" si="259">NORMDIST(L8137,$N$9,$O$9,FALSE)</f>
        <v>6.6626804622372327E-3</v>
      </c>
      <c r="AE8137" s="165">
        <v>35.741999999999997</v>
      </c>
      <c r="AF8137">
        <f t="shared" si="258"/>
        <v>6.8343921717367003E-3</v>
      </c>
    </row>
    <row r="8138" spans="12:32">
      <c r="L8138" s="165">
        <v>32.851300000000002</v>
      </c>
      <c r="M8138">
        <f t="shared" si="259"/>
        <v>6.8299531251975075E-3</v>
      </c>
      <c r="AE8138" s="178">
        <v>35.751600000000003</v>
      </c>
      <c r="AF8138">
        <f t="shared" si="258"/>
        <v>6.8343789916990522E-3</v>
      </c>
    </row>
    <row r="8139" spans="12:32">
      <c r="L8139" s="165">
        <v>22.230399999999999</v>
      </c>
      <c r="M8139">
        <f t="shared" si="259"/>
        <v>6.6716667908710827E-3</v>
      </c>
      <c r="AE8139" s="165">
        <v>35.766100000000002</v>
      </c>
      <c r="AF8139">
        <f t="shared" si="258"/>
        <v>6.8343587338960112E-3</v>
      </c>
    </row>
    <row r="8140" spans="12:32">
      <c r="L8140" s="165">
        <v>21.725000000000001</v>
      </c>
      <c r="M8140">
        <f t="shared" si="259"/>
        <v>6.6587292838419044E-3</v>
      </c>
      <c r="AE8140" s="165">
        <v>35.7864</v>
      </c>
      <c r="AF8140">
        <f t="shared" si="258"/>
        <v>6.8343296645075168E-3</v>
      </c>
    </row>
    <row r="8141" spans="12:32">
      <c r="L8141" s="165">
        <v>12.696899999999999</v>
      </c>
      <c r="M8141">
        <f t="shared" si="259"/>
        <v>6.35107132109236E-3</v>
      </c>
      <c r="AE8141" s="165">
        <v>35.788899999999998</v>
      </c>
      <c r="AF8141">
        <f t="shared" si="258"/>
        <v>6.8343260273706795E-3</v>
      </c>
    </row>
    <row r="8142" spans="12:32">
      <c r="L8142" s="165">
        <v>14.8888</v>
      </c>
      <c r="M8142">
        <f t="shared" si="259"/>
        <v>6.4385776588716855E-3</v>
      </c>
      <c r="AE8142" s="166">
        <v>35.793199999999999</v>
      </c>
      <c r="AF8142">
        <f t="shared" si="258"/>
        <v>6.8343197421719352E-3</v>
      </c>
    </row>
    <row r="8143" spans="12:32">
      <c r="L8143" s="165">
        <v>26.2728</v>
      </c>
      <c r="M8143">
        <f t="shared" si="259"/>
        <v>6.7577976062128328E-3</v>
      </c>
      <c r="AE8143" s="165">
        <v>35.810699999999997</v>
      </c>
      <c r="AF8143">
        <f t="shared" si="258"/>
        <v>6.8342937802887338E-3</v>
      </c>
    </row>
    <row r="8144" spans="12:32">
      <c r="L8144" s="165">
        <v>144.84299999999999</v>
      </c>
      <c r="M8144">
        <f t="shared" si="259"/>
        <v>1.1656895436534455E-3</v>
      </c>
      <c r="AE8144" s="165">
        <v>35.814799999999998</v>
      </c>
      <c r="AF8144">
        <f t="shared" si="258"/>
        <v>6.8342876089787872E-3</v>
      </c>
    </row>
    <row r="8145" spans="12:32">
      <c r="L8145" s="165">
        <v>171.22</v>
      </c>
      <c r="M8145">
        <f t="shared" si="259"/>
        <v>4.4989657870362439E-4</v>
      </c>
      <c r="AE8145" s="165">
        <v>35.819699999999997</v>
      </c>
      <c r="AF8145">
        <f t="shared" si="258"/>
        <v>6.8342801892857744E-3</v>
      </c>
    </row>
    <row r="8146" spans="12:32">
      <c r="L8146" s="165">
        <v>21.5505</v>
      </c>
      <c r="M8146">
        <f t="shared" si="259"/>
        <v>6.6541523026686072E-3</v>
      </c>
      <c r="AE8146" s="165">
        <v>35.829500000000003</v>
      </c>
      <c r="AF8146">
        <f t="shared" si="258"/>
        <v>6.8342652054319188E-3</v>
      </c>
    </row>
    <row r="8147" spans="12:32">
      <c r="L8147" s="165">
        <v>15.5601</v>
      </c>
      <c r="M8147">
        <f t="shared" si="259"/>
        <v>6.4637945230372178E-3</v>
      </c>
      <c r="AE8147" s="165">
        <v>35.844900000000003</v>
      </c>
      <c r="AF8147">
        <f t="shared" si="258"/>
        <v>6.8342412701998543E-3</v>
      </c>
    </row>
    <row r="8148" spans="12:32">
      <c r="L8148" s="165">
        <v>18.880400000000002</v>
      </c>
      <c r="M8148">
        <f t="shared" si="259"/>
        <v>6.5771733691513375E-3</v>
      </c>
      <c r="AE8148" s="166">
        <v>35.883000000000003</v>
      </c>
      <c r="AF8148">
        <f t="shared" si="258"/>
        <v>6.8341800097370667E-3</v>
      </c>
    </row>
    <row r="8149" spans="12:32">
      <c r="L8149" s="165">
        <v>34.160899999999998</v>
      </c>
      <c r="M8149">
        <f t="shared" si="259"/>
        <v>6.8340402631222588E-3</v>
      </c>
      <c r="AE8149" s="165">
        <v>35.896799999999999</v>
      </c>
      <c r="AF8149">
        <f t="shared" si="258"/>
        <v>6.8341571026870971E-3</v>
      </c>
    </row>
    <row r="8150" spans="12:32">
      <c r="L8150" s="165">
        <v>68.415099999999995</v>
      </c>
      <c r="M8150">
        <f t="shared" si="259"/>
        <v>5.8053438076590023E-3</v>
      </c>
      <c r="AE8150" s="165">
        <v>35.898000000000003</v>
      </c>
      <c r="AF8150">
        <f t="shared" si="258"/>
        <v>6.8341550927196511E-3</v>
      </c>
    </row>
    <row r="8151" spans="12:32">
      <c r="L8151" s="165">
        <v>29.6022</v>
      </c>
      <c r="M8151">
        <f t="shared" si="259"/>
        <v>6.8050149488247105E-3</v>
      </c>
      <c r="AE8151" s="165">
        <v>35.898099999999999</v>
      </c>
      <c r="AF8151">
        <f t="shared" si="258"/>
        <v>6.8341549250920033E-3</v>
      </c>
    </row>
    <row r="8152" spans="12:32">
      <c r="L8152" s="165">
        <v>8.2357399999999998</v>
      </c>
      <c r="M8152">
        <f t="shared" si="259"/>
        <v>6.1497803155875323E-3</v>
      </c>
      <c r="AE8152" s="166">
        <v>35.911099999999998</v>
      </c>
      <c r="AF8152">
        <f t="shared" si="258"/>
        <v>6.8341329627253757E-3</v>
      </c>
    </row>
    <row r="8153" spans="12:32">
      <c r="L8153" s="165">
        <v>14.504</v>
      </c>
      <c r="M8153">
        <f t="shared" si="259"/>
        <v>6.4237841921080622E-3</v>
      </c>
      <c r="AE8153" s="165">
        <v>35.9163</v>
      </c>
      <c r="AF8153">
        <f t="shared" si="258"/>
        <v>6.8341240828766487E-3</v>
      </c>
    </row>
    <row r="8154" spans="12:32">
      <c r="L8154" s="165">
        <v>20.2254</v>
      </c>
      <c r="M8154">
        <f t="shared" si="259"/>
        <v>6.617568430676634E-3</v>
      </c>
      <c r="AE8154" s="165">
        <v>35.942300000000003</v>
      </c>
      <c r="AF8154">
        <f t="shared" si="258"/>
        <v>6.8340788701956858E-3</v>
      </c>
    </row>
    <row r="8155" spans="12:32">
      <c r="L8155" s="165">
        <v>30.799099999999999</v>
      </c>
      <c r="M8155">
        <f t="shared" si="259"/>
        <v>6.8166478868533975E-3</v>
      </c>
      <c r="AE8155" s="165">
        <v>35.943199999999997</v>
      </c>
      <c r="AF8155">
        <f t="shared" si="258"/>
        <v>6.8340772808647707E-3</v>
      </c>
    </row>
    <row r="8156" spans="12:32">
      <c r="L8156" s="165">
        <v>19.459</v>
      </c>
      <c r="M8156">
        <f t="shared" si="259"/>
        <v>6.5949496244433132E-3</v>
      </c>
      <c r="AE8156" s="165">
        <v>35.951300000000003</v>
      </c>
      <c r="AF8156">
        <f t="shared" si="258"/>
        <v>6.8340629037867227E-3</v>
      </c>
    </row>
    <row r="8157" spans="12:32">
      <c r="L8157" s="165">
        <v>43.463000000000001</v>
      </c>
      <c r="M8157">
        <f t="shared" si="259"/>
        <v>6.7644329970128359E-3</v>
      </c>
      <c r="AE8157" s="166">
        <v>35.956400000000002</v>
      </c>
      <c r="AF8157">
        <f t="shared" si="258"/>
        <v>6.8340537840481299E-3</v>
      </c>
    </row>
    <row r="8158" spans="12:32">
      <c r="L8158" s="165">
        <v>17.119700000000002</v>
      </c>
      <c r="M8158">
        <f t="shared" si="259"/>
        <v>6.519431774552587E-3</v>
      </c>
      <c r="AE8158" s="165">
        <v>35.960099999999997</v>
      </c>
      <c r="AF8158">
        <f t="shared" si="258"/>
        <v>6.834047135118212E-3</v>
      </c>
    </row>
    <row r="8159" spans="12:32">
      <c r="L8159" s="165">
        <v>12.953799999999999</v>
      </c>
      <c r="M8159">
        <f t="shared" si="259"/>
        <v>6.3617296972403479E-3</v>
      </c>
      <c r="AE8159" s="165">
        <v>35.963099999999997</v>
      </c>
      <c r="AF8159">
        <f t="shared" si="258"/>
        <v>6.8340417239390891E-3</v>
      </c>
    </row>
    <row r="8160" spans="12:32">
      <c r="L8160" s="165">
        <v>36.860999999999997</v>
      </c>
      <c r="M8160">
        <f t="shared" si="259"/>
        <v>6.8316112736777623E-3</v>
      </c>
      <c r="AE8160" s="165">
        <v>35.964500000000001</v>
      </c>
      <c r="AF8160">
        <f t="shared" si="258"/>
        <v>6.8340391925453634E-3</v>
      </c>
    </row>
    <row r="8161" spans="12:32">
      <c r="L8161" s="165">
        <v>41.544600000000003</v>
      </c>
      <c r="M8161">
        <f t="shared" si="259"/>
        <v>6.7928366182877517E-3</v>
      </c>
      <c r="AE8161" s="165">
        <v>35.967500000000001</v>
      </c>
      <c r="AF8161">
        <f t="shared" si="258"/>
        <v>6.8340337548942606E-3</v>
      </c>
    </row>
    <row r="8162" spans="12:32">
      <c r="L8162" s="165">
        <v>52.0214</v>
      </c>
      <c r="M8162">
        <f t="shared" si="259"/>
        <v>6.5523643543448093E-3</v>
      </c>
      <c r="AE8162" s="166">
        <v>35.970500000000001</v>
      </c>
      <c r="AF8162">
        <f t="shared" si="258"/>
        <v>6.8340282991941328E-3</v>
      </c>
    </row>
    <row r="8163" spans="12:32">
      <c r="L8163" s="165">
        <v>31.896000000000001</v>
      </c>
      <c r="M8163">
        <f t="shared" si="259"/>
        <v>6.8248057785590425E-3</v>
      </c>
      <c r="AE8163" s="165">
        <v>35.9908</v>
      </c>
      <c r="AF8163">
        <f t="shared" si="258"/>
        <v>6.833990908015058E-3</v>
      </c>
    </row>
    <row r="8164" spans="12:32">
      <c r="L8164" s="165">
        <v>20.8096</v>
      </c>
      <c r="M8164">
        <f t="shared" si="259"/>
        <v>6.6340937966225715E-3</v>
      </c>
      <c r="AE8164" s="165">
        <v>35.991999999999997</v>
      </c>
      <c r="AF8164">
        <f t="shared" si="258"/>
        <v>6.8339886718291384E-3</v>
      </c>
    </row>
    <row r="8165" spans="12:32">
      <c r="L8165" s="165">
        <v>16.482500000000002</v>
      </c>
      <c r="M8165">
        <f t="shared" si="259"/>
        <v>6.4972030577265015E-3</v>
      </c>
      <c r="AE8165" s="166">
        <v>35.997799999999998</v>
      </c>
      <c r="AF8165">
        <f t="shared" si="258"/>
        <v>6.8339778228874749E-3</v>
      </c>
    </row>
    <row r="8166" spans="12:32">
      <c r="L8166" s="165">
        <v>14.6219</v>
      </c>
      <c r="M8166">
        <f t="shared" si="259"/>
        <v>6.4283428776122148E-3</v>
      </c>
      <c r="AE8166" s="166">
        <v>36.001899999999999</v>
      </c>
      <c r="AF8166">
        <f t="shared" si="258"/>
        <v>6.833970113108454E-3</v>
      </c>
    </row>
    <row r="8167" spans="12:32">
      <c r="L8167" s="165">
        <v>14.8157</v>
      </c>
      <c r="M8167">
        <f t="shared" si="259"/>
        <v>6.4357862637526653E-3</v>
      </c>
      <c r="AE8167" s="165">
        <v>36.009099999999997</v>
      </c>
      <c r="AF8167">
        <f t="shared" si="258"/>
        <v>6.8339564924050815E-3</v>
      </c>
    </row>
    <row r="8168" spans="12:32">
      <c r="L8168" s="165">
        <v>14.4726</v>
      </c>
      <c r="M8168">
        <f t="shared" si="259"/>
        <v>6.422566215683434E-3</v>
      </c>
      <c r="AE8168" s="165">
        <v>36.032699999999998</v>
      </c>
      <c r="AF8168">
        <f t="shared" si="258"/>
        <v>6.8339111179346167E-3</v>
      </c>
    </row>
    <row r="8169" spans="12:32">
      <c r="L8169" s="165">
        <v>26.589600000000001</v>
      </c>
      <c r="M8169">
        <f t="shared" si="259"/>
        <v>6.7632235409535732E-3</v>
      </c>
      <c r="AE8169" s="166">
        <v>36.045699999999997</v>
      </c>
      <c r="AF8169">
        <f t="shared" si="258"/>
        <v>6.8338856464513122E-3</v>
      </c>
    </row>
    <row r="8170" spans="12:32">
      <c r="L8170" s="165">
        <v>13.487299999999999</v>
      </c>
      <c r="M8170">
        <f t="shared" si="259"/>
        <v>6.3835258874625914E-3</v>
      </c>
      <c r="AE8170" s="165">
        <v>36.061100000000003</v>
      </c>
      <c r="AF8170">
        <f t="shared" si="258"/>
        <v>6.833855034017974E-3</v>
      </c>
    </row>
    <row r="8171" spans="12:32">
      <c r="L8171" s="165">
        <v>18.349399999999999</v>
      </c>
      <c r="M8171">
        <f t="shared" si="259"/>
        <v>6.5603343880174204E-3</v>
      </c>
      <c r="AE8171" s="165">
        <v>36.101399999999998</v>
      </c>
      <c r="AF8171">
        <f t="shared" si="258"/>
        <v>6.8337726742276556E-3</v>
      </c>
    </row>
    <row r="8172" spans="12:32">
      <c r="L8172" s="165">
        <v>8.2996700000000008</v>
      </c>
      <c r="M8172">
        <f t="shared" si="259"/>
        <v>6.1528731802056851E-3</v>
      </c>
      <c r="AE8172" s="165">
        <v>36.133200000000002</v>
      </c>
      <c r="AF8172">
        <f t="shared" si="258"/>
        <v>6.8337053868422664E-3</v>
      </c>
    </row>
    <row r="8173" spans="12:32">
      <c r="L8173" s="165">
        <v>94.764099999999999</v>
      </c>
      <c r="M8173">
        <f t="shared" si="259"/>
        <v>4.0508986519057323E-3</v>
      </c>
      <c r="AE8173" s="165">
        <v>36.133499999999998</v>
      </c>
      <c r="AF8173">
        <f t="shared" si="258"/>
        <v>6.8337047424006803E-3</v>
      </c>
    </row>
    <row r="8174" spans="12:32">
      <c r="L8174" s="165">
        <v>60.4313</v>
      </c>
      <c r="M8174">
        <f t="shared" si="259"/>
        <v>6.2188388367595392E-3</v>
      </c>
      <c r="AE8174" s="165">
        <v>36.1357</v>
      </c>
      <c r="AF8174">
        <f t="shared" si="258"/>
        <v>6.8337000109815428E-3</v>
      </c>
    </row>
    <row r="8175" spans="12:32">
      <c r="L8175" s="165">
        <v>26.528700000000001</v>
      </c>
      <c r="M8175">
        <f t="shared" si="259"/>
        <v>6.7621956152641594E-3</v>
      </c>
      <c r="AE8175" s="166">
        <v>36.136200000000002</v>
      </c>
      <c r="AF8175">
        <f t="shared" si="258"/>
        <v>6.8336989343055331E-3</v>
      </c>
    </row>
    <row r="8176" spans="12:32">
      <c r="L8176" s="165">
        <v>28.8977</v>
      </c>
      <c r="M8176">
        <f t="shared" si="259"/>
        <v>6.7968407126539915E-3</v>
      </c>
      <c r="AE8176" s="165">
        <v>36.136299999999999</v>
      </c>
      <c r="AF8176">
        <f t="shared" si="258"/>
        <v>6.8336987189101745E-3</v>
      </c>
    </row>
    <row r="8177" spans="12:32">
      <c r="L8177" s="165">
        <v>16.331399999999999</v>
      </c>
      <c r="M8177">
        <f t="shared" si="259"/>
        <v>6.491829578048525E-3</v>
      </c>
      <c r="AE8177" s="165">
        <v>36.142299999999999</v>
      </c>
      <c r="AF8177">
        <f t="shared" si="258"/>
        <v>6.8336857584945579E-3</v>
      </c>
    </row>
    <row r="8178" spans="12:32">
      <c r="L8178" s="165">
        <v>55.329300000000003</v>
      </c>
      <c r="M8178">
        <f t="shared" si="259"/>
        <v>6.4350136535462552E-3</v>
      </c>
      <c r="AE8178" s="165">
        <v>36.143799999999999</v>
      </c>
      <c r="AF8178">
        <f t="shared" si="258"/>
        <v>6.8336825071117213E-3</v>
      </c>
    </row>
    <row r="8179" spans="12:32">
      <c r="L8179" s="165">
        <v>14.682600000000001</v>
      </c>
      <c r="M8179">
        <f t="shared" si="259"/>
        <v>6.4306809153044358E-3</v>
      </c>
      <c r="AE8179" s="166">
        <v>36.1511</v>
      </c>
      <c r="AF8179">
        <f t="shared" si="258"/>
        <v>6.8336666193103386E-3</v>
      </c>
    </row>
    <row r="8180" spans="12:32">
      <c r="L8180" s="165">
        <v>32.2697</v>
      </c>
      <c r="M8180">
        <f t="shared" si="259"/>
        <v>6.8270366480962536E-3</v>
      </c>
      <c r="AE8180" s="165">
        <v>36.190199999999997</v>
      </c>
      <c r="AF8180">
        <f t="shared" si="258"/>
        <v>6.833579702765144E-3</v>
      </c>
    </row>
    <row r="8181" spans="12:32">
      <c r="L8181" s="165">
        <v>37.7196</v>
      </c>
      <c r="M8181">
        <f t="shared" si="259"/>
        <v>6.8277766253079459E-3</v>
      </c>
      <c r="AE8181" s="165">
        <v>36.203299999999999</v>
      </c>
      <c r="AF8181">
        <f t="shared" si="258"/>
        <v>6.8335498968365316E-3</v>
      </c>
    </row>
    <row r="8182" spans="12:32">
      <c r="L8182" s="165">
        <v>31.261600000000001</v>
      </c>
      <c r="M8182">
        <f t="shared" si="259"/>
        <v>6.8203800992065709E-3</v>
      </c>
      <c r="AE8182" s="165">
        <v>36.219099999999997</v>
      </c>
      <c r="AF8182">
        <f t="shared" si="258"/>
        <v>6.8335134899353139E-3</v>
      </c>
    </row>
    <row r="8183" spans="12:32">
      <c r="L8183" s="165">
        <v>24.646100000000001</v>
      </c>
      <c r="M8183">
        <f t="shared" si="259"/>
        <v>6.7268832100479533E-3</v>
      </c>
      <c r="AE8183" s="166">
        <v>36.221899999999998</v>
      </c>
      <c r="AF8183">
        <f t="shared" si="258"/>
        <v>6.8335069858692574E-3</v>
      </c>
    </row>
    <row r="8184" spans="12:32">
      <c r="L8184" s="165">
        <v>9.4334000000000007</v>
      </c>
      <c r="M8184">
        <f t="shared" si="259"/>
        <v>6.2067439593118581E-3</v>
      </c>
      <c r="AE8184" s="166">
        <v>36.225999999999999</v>
      </c>
      <c r="AF8184">
        <f t="shared" si="258"/>
        <v>6.8334974336977695E-3</v>
      </c>
    </row>
    <row r="8185" spans="12:32">
      <c r="L8185" s="165">
        <v>22.5822</v>
      </c>
      <c r="M8185">
        <f t="shared" si="259"/>
        <v>6.680391532416112E-3</v>
      </c>
      <c r="AE8185" s="166">
        <v>36.232199999999999</v>
      </c>
      <c r="AF8185">
        <f t="shared" si="258"/>
        <v>6.8334829249318404E-3</v>
      </c>
    </row>
    <row r="8186" spans="12:32">
      <c r="L8186" s="165">
        <v>32.742800000000003</v>
      </c>
      <c r="M8186">
        <f t="shared" si="259"/>
        <v>6.829460398125862E-3</v>
      </c>
      <c r="AE8186" s="178">
        <v>36.239600000000003</v>
      </c>
      <c r="AF8186">
        <f t="shared" si="258"/>
        <v>6.8334655071280136E-3</v>
      </c>
    </row>
    <row r="8187" spans="12:32">
      <c r="L8187" s="165">
        <v>233.02099999999999</v>
      </c>
      <c r="M8187">
        <f t="shared" si="259"/>
        <v>2.1728103641987278E-5</v>
      </c>
      <c r="AE8187" s="165">
        <v>36.250900000000001</v>
      </c>
      <c r="AF8187">
        <f t="shared" si="258"/>
        <v>6.8334386978384527E-3</v>
      </c>
    </row>
    <row r="8188" spans="12:32">
      <c r="L8188" s="165">
        <v>22.073</v>
      </c>
      <c r="M8188">
        <f t="shared" si="259"/>
        <v>6.6676884863745827E-3</v>
      </c>
      <c r="AE8188" s="165">
        <v>36.252699999999997</v>
      </c>
      <c r="AF8188">
        <f t="shared" si="258"/>
        <v>6.8334344036940272E-3</v>
      </c>
    </row>
    <row r="8189" spans="12:32">
      <c r="L8189" s="165">
        <v>63.543500000000002</v>
      </c>
      <c r="M8189">
        <f t="shared" si="259"/>
        <v>6.0677469972407576E-3</v>
      </c>
      <c r="AE8189" s="165">
        <v>36.262099999999997</v>
      </c>
      <c r="AF8189">
        <f t="shared" si="258"/>
        <v>6.833411873178913E-3</v>
      </c>
    </row>
    <row r="8190" spans="12:32">
      <c r="L8190" s="165">
        <v>8.6419899999999998</v>
      </c>
      <c r="M8190">
        <f t="shared" si="259"/>
        <v>6.1693348215527775E-3</v>
      </c>
      <c r="AE8190" s="166">
        <v>36.276400000000002</v>
      </c>
      <c r="AF8190">
        <f t="shared" si="258"/>
        <v>6.8333772582939096E-3</v>
      </c>
    </row>
    <row r="8191" spans="12:32">
      <c r="L8191" s="165">
        <v>22.044</v>
      </c>
      <c r="M8191">
        <f t="shared" si="259"/>
        <v>6.6669504775490954E-3</v>
      </c>
      <c r="AE8191" s="165">
        <v>36.280200000000001</v>
      </c>
      <c r="AF8191">
        <f t="shared" si="258"/>
        <v>6.8333679909851541E-3</v>
      </c>
    </row>
    <row r="8192" spans="12:32">
      <c r="L8192" s="165">
        <v>32.9621</v>
      </c>
      <c r="M8192">
        <f t="shared" si="259"/>
        <v>6.8304319761846276E-3</v>
      </c>
      <c r="AE8192" s="165">
        <v>36.2834</v>
      </c>
      <c r="AF8192">
        <f t="shared" si="258"/>
        <v>6.83336016448123E-3</v>
      </c>
    </row>
    <row r="8193" spans="12:32">
      <c r="L8193" s="165">
        <v>31.036799999999999</v>
      </c>
      <c r="M8193">
        <f t="shared" si="259"/>
        <v>6.8186192593874036E-3</v>
      </c>
      <c r="AE8193" s="178">
        <v>36.302</v>
      </c>
      <c r="AF8193">
        <f t="shared" si="258"/>
        <v>6.8333142664653082E-3</v>
      </c>
    </row>
    <row r="8194" spans="12:32">
      <c r="L8194" s="165">
        <v>48.528599999999997</v>
      </c>
      <c r="M8194">
        <f t="shared" si="259"/>
        <v>6.6553566335914895E-3</v>
      </c>
      <c r="AE8194" s="166">
        <v>36.305</v>
      </c>
      <c r="AF8194">
        <f t="shared" si="258"/>
        <v>6.8333067986031852E-3</v>
      </c>
    </row>
    <row r="8195" spans="12:32">
      <c r="L8195" s="165">
        <v>11.8833</v>
      </c>
      <c r="M8195">
        <f t="shared" si="259"/>
        <v>6.3166265676757724E-3</v>
      </c>
      <c r="AE8195" s="165">
        <v>36.307299999999998</v>
      </c>
      <c r="AF8195">
        <f t="shared" si="258"/>
        <v>6.833301061022921E-3</v>
      </c>
    </row>
    <row r="8196" spans="12:32">
      <c r="L8196" s="165">
        <v>19.4465</v>
      </c>
      <c r="M8196">
        <f t="shared" si="259"/>
        <v>6.5945719297589942E-3</v>
      </c>
      <c r="AE8196" s="165">
        <v>36.308900000000001</v>
      </c>
      <c r="AF8196">
        <f t="shared" si="258"/>
        <v>6.8332970634077542E-3</v>
      </c>
    </row>
    <row r="8197" spans="12:32">
      <c r="L8197" s="165">
        <v>16.3203</v>
      </c>
      <c r="M8197">
        <f t="shared" si="259"/>
        <v>6.4914332953709053E-3</v>
      </c>
      <c r="AE8197" s="165">
        <v>36.320099999999996</v>
      </c>
      <c r="AF8197">
        <f t="shared" ref="AF8197:AF8260" si="260">NORMDIST(AE8197,$N$9,$O$9,FALSE)</f>
        <v>6.833268936398137E-3</v>
      </c>
    </row>
    <row r="8198" spans="12:32">
      <c r="L8198" s="165">
        <v>37.724499999999999</v>
      </c>
      <c r="M8198">
        <f t="shared" si="259"/>
        <v>6.8277505074888544E-3</v>
      </c>
      <c r="AE8198" s="166">
        <v>36.344099999999997</v>
      </c>
      <c r="AF8198">
        <f t="shared" si="260"/>
        <v>6.8332078174222748E-3</v>
      </c>
    </row>
    <row r="8199" spans="12:32">
      <c r="L8199" s="165">
        <v>19.609300000000001</v>
      </c>
      <c r="M8199">
        <f t="shared" si="259"/>
        <v>6.5994690203786156E-3</v>
      </c>
      <c r="AE8199" s="178">
        <v>36.344200000000001</v>
      </c>
      <c r="AF8199">
        <f t="shared" si="260"/>
        <v>6.8332075603441678E-3</v>
      </c>
    </row>
    <row r="8200" spans="12:32">
      <c r="L8200" s="165">
        <v>5.7396700000000003</v>
      </c>
      <c r="M8200">
        <f t="shared" si="259"/>
        <v>6.0245783376973033E-3</v>
      </c>
      <c r="AE8200" s="178">
        <v>36.355400000000003</v>
      </c>
      <c r="AF8200">
        <f t="shared" si="260"/>
        <v>6.8331786407378782E-3</v>
      </c>
    </row>
    <row r="8201" spans="12:32">
      <c r="L8201" s="165">
        <v>8.4828799999999998</v>
      </c>
      <c r="M8201">
        <f t="shared" ref="M8201:M8264" si="261">NORMDIST(L8201,$N$9,$O$9,FALSE)</f>
        <v>6.1617043565663924E-3</v>
      </c>
      <c r="AE8201" s="165">
        <v>36.362099999999998</v>
      </c>
      <c r="AF8201">
        <f t="shared" si="260"/>
        <v>6.833161220404566E-3</v>
      </c>
    </row>
    <row r="8202" spans="12:32">
      <c r="L8202" s="165">
        <v>18.9634</v>
      </c>
      <c r="M8202">
        <f t="shared" si="261"/>
        <v>6.5797601426296854E-3</v>
      </c>
      <c r="AE8202" s="165">
        <v>36.362299999999998</v>
      </c>
      <c r="AF8202">
        <f t="shared" si="260"/>
        <v>6.8331606990113848E-3</v>
      </c>
    </row>
    <row r="8203" spans="12:32">
      <c r="L8203" s="165">
        <v>21.476500000000001</v>
      </c>
      <c r="M8203">
        <f t="shared" si="261"/>
        <v>6.652194345185632E-3</v>
      </c>
      <c r="AE8203" s="165">
        <v>36.369900000000001</v>
      </c>
      <c r="AF8203">
        <f t="shared" si="260"/>
        <v>6.8331408266519879E-3</v>
      </c>
    </row>
    <row r="8204" spans="12:32">
      <c r="L8204" s="165">
        <v>37.435000000000002</v>
      </c>
      <c r="M8204">
        <f t="shared" si="261"/>
        <v>6.8292111841588973E-3</v>
      </c>
      <c r="AE8204" s="165">
        <v>36.3752</v>
      </c>
      <c r="AF8204">
        <f t="shared" si="260"/>
        <v>6.833126899766697E-3</v>
      </c>
    </row>
    <row r="8205" spans="12:32">
      <c r="L8205" s="165">
        <v>17.642099999999999</v>
      </c>
      <c r="M8205">
        <f t="shared" si="261"/>
        <v>6.5371312141100013E-3</v>
      </c>
      <c r="AE8205" s="165">
        <v>36.381100000000004</v>
      </c>
      <c r="AF8205">
        <f t="shared" si="260"/>
        <v>6.8331113300193081E-3</v>
      </c>
    </row>
    <row r="8206" spans="12:32">
      <c r="L8206" s="165">
        <v>8.4409399999999994</v>
      </c>
      <c r="M8206">
        <f t="shared" si="261"/>
        <v>6.1596869825830585E-3</v>
      </c>
      <c r="AE8206" s="165">
        <v>36.395800000000001</v>
      </c>
      <c r="AF8206">
        <f t="shared" si="260"/>
        <v>6.8330722340771014E-3</v>
      </c>
    </row>
    <row r="8207" spans="12:32">
      <c r="L8207" s="165">
        <v>13.2456</v>
      </c>
      <c r="M8207">
        <f t="shared" si="261"/>
        <v>6.3737079474896008E-3</v>
      </c>
      <c r="AE8207" s="166">
        <v>36.405799999999999</v>
      </c>
      <c r="AF8207">
        <f t="shared" si="260"/>
        <v>6.8330453906294292E-3</v>
      </c>
    </row>
    <row r="8208" spans="12:32">
      <c r="L8208" s="165">
        <v>18.061199999999999</v>
      </c>
      <c r="M8208">
        <f t="shared" si="261"/>
        <v>6.5509861051871263E-3</v>
      </c>
      <c r="AE8208" s="165">
        <v>36.407499999999999</v>
      </c>
      <c r="AF8208">
        <f t="shared" si="260"/>
        <v>6.8330408073077435E-3</v>
      </c>
    </row>
    <row r="8209" spans="12:32">
      <c r="L8209" s="165">
        <v>25.745200000000001</v>
      </c>
      <c r="M8209">
        <f t="shared" si="261"/>
        <v>6.7483296553149828E-3</v>
      </c>
      <c r="AE8209" s="165">
        <v>36.4176</v>
      </c>
      <c r="AF8209">
        <f t="shared" si="260"/>
        <v>6.833013457532679E-3</v>
      </c>
    </row>
    <row r="8210" spans="12:32">
      <c r="L8210" s="165">
        <v>17.1051</v>
      </c>
      <c r="M8210">
        <f t="shared" si="261"/>
        <v>6.5189302999034025E-3</v>
      </c>
      <c r="AE8210" s="166">
        <v>36.4392</v>
      </c>
      <c r="AF8210">
        <f t="shared" si="260"/>
        <v>6.8329542806504539E-3</v>
      </c>
    </row>
    <row r="8211" spans="12:32">
      <c r="L8211" s="165">
        <v>13.096</v>
      </c>
      <c r="M8211">
        <f t="shared" si="261"/>
        <v>6.367584004328599E-3</v>
      </c>
      <c r="AE8211" s="178">
        <v>36.442300000000003</v>
      </c>
      <c r="AF8211">
        <f t="shared" si="260"/>
        <v>6.8329457109292599E-3</v>
      </c>
    </row>
    <row r="8212" spans="12:32">
      <c r="L8212" s="165">
        <v>14.333500000000001</v>
      </c>
      <c r="M8212">
        <f t="shared" si="261"/>
        <v>6.4171510986860232E-3</v>
      </c>
      <c r="AE8212" s="165">
        <v>36.459200000000003</v>
      </c>
      <c r="AF8212">
        <f t="shared" si="260"/>
        <v>6.8328986533698465E-3</v>
      </c>
    </row>
    <row r="8213" spans="12:32">
      <c r="L8213" s="165">
        <v>11.8142</v>
      </c>
      <c r="M8213">
        <f t="shared" si="261"/>
        <v>6.3136532380477818E-3</v>
      </c>
      <c r="AE8213" s="166">
        <v>36.497700000000002</v>
      </c>
      <c r="AF8213">
        <f t="shared" si="260"/>
        <v>6.832789313613293E-3</v>
      </c>
    </row>
    <row r="8214" spans="12:32">
      <c r="L8214" s="165">
        <v>9.1689699999999998</v>
      </c>
      <c r="M8214">
        <f t="shared" si="261"/>
        <v>6.1943461374237832E-3</v>
      </c>
      <c r="AE8214" s="165">
        <v>36.512599999999999</v>
      </c>
      <c r="AF8214">
        <f t="shared" si="260"/>
        <v>6.8327462003085005E-3</v>
      </c>
    </row>
    <row r="8215" spans="12:32">
      <c r="L8215" s="165">
        <v>25.606400000000001</v>
      </c>
      <c r="M8215">
        <f t="shared" si="261"/>
        <v>6.7457494768122898E-3</v>
      </c>
      <c r="AE8215" s="178">
        <v>36.527700000000003</v>
      </c>
      <c r="AF8215">
        <f t="shared" si="260"/>
        <v>6.8327020543246676E-3</v>
      </c>
    </row>
    <row r="8216" spans="12:32">
      <c r="L8216" s="165">
        <v>35.487699999999997</v>
      </c>
      <c r="M8216">
        <f t="shared" si="261"/>
        <v>6.8346739993276548E-3</v>
      </c>
      <c r="AE8216" s="165">
        <v>36.529200000000003</v>
      </c>
      <c r="AF8216">
        <f t="shared" si="260"/>
        <v>6.8326976440086706E-3</v>
      </c>
    </row>
    <row r="8217" spans="12:32">
      <c r="L8217" s="165">
        <v>22.360199999999999</v>
      </c>
      <c r="M8217">
        <f t="shared" si="261"/>
        <v>6.6749127690901577E-3</v>
      </c>
      <c r="AE8217" s="165">
        <v>36.533299999999997</v>
      </c>
      <c r="AF8217">
        <f t="shared" si="260"/>
        <v>6.8326855661359417E-3</v>
      </c>
    </row>
    <row r="8218" spans="12:32">
      <c r="L8218" s="165">
        <v>7.6749999999999998</v>
      </c>
      <c r="M8218">
        <f t="shared" si="261"/>
        <v>6.1224041114455053E-3</v>
      </c>
      <c r="AE8218" s="165">
        <v>36.534700000000001</v>
      </c>
      <c r="AF8218">
        <f t="shared" si="260"/>
        <v>6.8326814342678666E-3</v>
      </c>
    </row>
    <row r="8219" spans="12:32">
      <c r="L8219" s="165">
        <v>14.3109</v>
      </c>
      <c r="M8219">
        <f t="shared" si="261"/>
        <v>6.4162682782268141E-3</v>
      </c>
      <c r="AE8219" s="165">
        <v>36.548999999999999</v>
      </c>
      <c r="AF8219">
        <f t="shared" si="260"/>
        <v>6.8326390052002722E-3</v>
      </c>
    </row>
    <row r="8220" spans="12:32">
      <c r="L8220" s="165">
        <v>222.4</v>
      </c>
      <c r="M8220">
        <f t="shared" si="261"/>
        <v>3.9614035085252443E-5</v>
      </c>
      <c r="AE8220" s="165">
        <v>36.562899999999999</v>
      </c>
      <c r="AF8220">
        <f t="shared" si="260"/>
        <v>6.8325973701527706E-3</v>
      </c>
    </row>
    <row r="8221" spans="12:32">
      <c r="L8221" s="165">
        <v>264.166</v>
      </c>
      <c r="M8221">
        <f t="shared" si="261"/>
        <v>3.0850557594645066E-6</v>
      </c>
      <c r="AE8221" s="165">
        <v>36.568800000000003</v>
      </c>
      <c r="AF8221">
        <f t="shared" si="260"/>
        <v>6.8325795806578257E-3</v>
      </c>
    </row>
    <row r="8222" spans="12:32">
      <c r="L8222" s="165">
        <v>26.979700000000001</v>
      </c>
      <c r="M8222">
        <f t="shared" si="261"/>
        <v>6.7696369151554704E-3</v>
      </c>
      <c r="AE8222" s="165">
        <v>36.585999999999999</v>
      </c>
      <c r="AF8222">
        <f t="shared" si="260"/>
        <v>6.8325273216115253E-3</v>
      </c>
    </row>
    <row r="8223" spans="12:32">
      <c r="L8223" s="165">
        <v>24.037199999999999</v>
      </c>
      <c r="M8223">
        <f t="shared" si="261"/>
        <v>6.7140064166138699E-3</v>
      </c>
      <c r="AE8223" s="165">
        <v>36.588999999999999</v>
      </c>
      <c r="AF8223">
        <f t="shared" si="260"/>
        <v>6.8325181459363447E-3</v>
      </c>
    </row>
    <row r="8224" spans="12:32">
      <c r="L8224" s="165">
        <v>36.987499999999997</v>
      </c>
      <c r="M8224">
        <f t="shared" si="261"/>
        <v>6.8311390139306743E-3</v>
      </c>
      <c r="AE8224" s="166">
        <v>36.5989</v>
      </c>
      <c r="AF8224">
        <f t="shared" si="260"/>
        <v>6.8324877382360226E-3</v>
      </c>
    </row>
    <row r="8225" spans="12:32">
      <c r="L8225" s="165">
        <v>277.57100000000003</v>
      </c>
      <c r="M8225">
        <f t="shared" si="261"/>
        <v>1.2198853597430803E-6</v>
      </c>
      <c r="AE8225" s="178">
        <v>36.610700000000001</v>
      </c>
      <c r="AF8225">
        <f t="shared" si="260"/>
        <v>6.8324512381315239E-3</v>
      </c>
    </row>
    <row r="8226" spans="12:32">
      <c r="L8226" s="165">
        <v>261.70100000000002</v>
      </c>
      <c r="M8226">
        <f t="shared" si="261"/>
        <v>3.6380247876266155E-6</v>
      </c>
      <c r="AE8226" s="165">
        <v>36.614199999999997</v>
      </c>
      <c r="AF8226">
        <f t="shared" si="260"/>
        <v>6.8324403581705986E-3</v>
      </c>
    </row>
    <row r="8227" spans="12:32">
      <c r="L8227" s="165">
        <v>41.789700000000003</v>
      </c>
      <c r="M8227">
        <f t="shared" si="261"/>
        <v>6.7896097149658845E-3</v>
      </c>
      <c r="AE8227" s="165">
        <v>36.634300000000003</v>
      </c>
      <c r="AF8227">
        <f t="shared" si="260"/>
        <v>6.8323774007936766E-3</v>
      </c>
    </row>
    <row r="8228" spans="12:32">
      <c r="L8228" s="165">
        <v>20.4633</v>
      </c>
      <c r="M8228">
        <f t="shared" si="261"/>
        <v>6.6243730682978451E-3</v>
      </c>
      <c r="AE8228" s="165">
        <v>36.650700000000001</v>
      </c>
      <c r="AF8228">
        <f t="shared" si="260"/>
        <v>6.8323254327907748E-3</v>
      </c>
    </row>
    <row r="8229" spans="12:32">
      <c r="L8229" s="165">
        <v>29.129000000000001</v>
      </c>
      <c r="M8229">
        <f t="shared" si="261"/>
        <v>6.7996326001118533E-3</v>
      </c>
      <c r="AE8229" s="165">
        <v>36.655900000000003</v>
      </c>
      <c r="AF8229">
        <f t="shared" si="260"/>
        <v>6.8323088425892879E-3</v>
      </c>
    </row>
    <row r="8230" spans="12:32">
      <c r="L8230" s="165">
        <v>14.645899999999999</v>
      </c>
      <c r="M8230">
        <f t="shared" si="261"/>
        <v>6.4292680371379881E-3</v>
      </c>
      <c r="AE8230" s="165">
        <v>36.663899999999998</v>
      </c>
      <c r="AF8230">
        <f t="shared" si="260"/>
        <v>6.8322832133951017E-3</v>
      </c>
    </row>
    <row r="8231" spans="12:32">
      <c r="L8231" s="165">
        <v>24.05</v>
      </c>
      <c r="M8231">
        <f t="shared" si="261"/>
        <v>6.7142843711122243E-3</v>
      </c>
      <c r="AE8231" s="165">
        <v>36.670499999999997</v>
      </c>
      <c r="AF8231">
        <f t="shared" si="260"/>
        <v>6.8322619727616465E-3</v>
      </c>
    </row>
    <row r="8232" spans="12:32">
      <c r="L8232" s="165">
        <v>15.9831</v>
      </c>
      <c r="M8232">
        <f t="shared" si="261"/>
        <v>6.4792947113415118E-3</v>
      </c>
      <c r="AE8232" s="165">
        <v>36.686</v>
      </c>
      <c r="AF8232">
        <f t="shared" si="260"/>
        <v>6.8322117462414709E-3</v>
      </c>
    </row>
    <row r="8233" spans="12:32">
      <c r="L8233" s="165">
        <v>15.599500000000001</v>
      </c>
      <c r="M8233">
        <f t="shared" si="261"/>
        <v>6.4652510489988527E-3</v>
      </c>
      <c r="AE8233" s="178">
        <v>36.691099999999999</v>
      </c>
      <c r="AF8233">
        <f t="shared" si="260"/>
        <v>6.8321951148337312E-3</v>
      </c>
    </row>
    <row r="8234" spans="12:32">
      <c r="L8234" s="165">
        <v>162.78700000000001</v>
      </c>
      <c r="M8234">
        <f t="shared" si="261"/>
        <v>6.2366047274392739E-4</v>
      </c>
      <c r="AE8234" s="165">
        <v>36.706099999999999</v>
      </c>
      <c r="AF8234">
        <f t="shared" si="260"/>
        <v>6.8321458968529179E-3</v>
      </c>
    </row>
    <row r="8235" spans="12:32">
      <c r="L8235" s="165">
        <v>10.836600000000001</v>
      </c>
      <c r="M8235">
        <f t="shared" si="261"/>
        <v>6.2707956074873721E-3</v>
      </c>
      <c r="AE8235" s="166">
        <v>36.752400000000002</v>
      </c>
      <c r="AF8235">
        <f t="shared" si="260"/>
        <v>6.8319911338341451E-3</v>
      </c>
    </row>
    <row r="8236" spans="12:32">
      <c r="L8236" s="165">
        <v>33.295200000000001</v>
      </c>
      <c r="M8236">
        <f t="shared" si="261"/>
        <v>6.8317235036267675E-3</v>
      </c>
      <c r="AE8236" s="165">
        <v>36.773400000000002</v>
      </c>
      <c r="AF8236">
        <f t="shared" si="260"/>
        <v>6.8319195230483925E-3</v>
      </c>
    </row>
    <row r="8237" spans="12:32">
      <c r="L8237" s="165">
        <v>177.28800000000001</v>
      </c>
      <c r="M8237">
        <f t="shared" si="261"/>
        <v>3.5111225099083618E-4</v>
      </c>
      <c r="AE8237" s="165">
        <v>36.777000000000001</v>
      </c>
      <c r="AF8237">
        <f t="shared" si="260"/>
        <v>6.8319071581941417E-3</v>
      </c>
    </row>
    <row r="8238" spans="12:32">
      <c r="L8238" s="165">
        <v>3.8367100000000001</v>
      </c>
      <c r="M8238">
        <f t="shared" si="261"/>
        <v>5.9235598265431561E-3</v>
      </c>
      <c r="AE8238" s="165">
        <v>36.798900000000003</v>
      </c>
      <c r="AF8238">
        <f t="shared" si="260"/>
        <v>6.8318313792210981E-3</v>
      </c>
    </row>
    <row r="8239" spans="12:32">
      <c r="L8239" s="165">
        <v>25.691099999999999</v>
      </c>
      <c r="M8239">
        <f t="shared" si="261"/>
        <v>6.7473284007525973E-3</v>
      </c>
      <c r="AE8239" s="165">
        <v>36.851999999999997</v>
      </c>
      <c r="AF8239">
        <f t="shared" si="260"/>
        <v>6.8316436517416668E-3</v>
      </c>
    </row>
    <row r="8240" spans="12:32">
      <c r="L8240" s="165">
        <v>36.562899999999999</v>
      </c>
      <c r="M8240">
        <f t="shared" si="261"/>
        <v>6.8325973701527706E-3</v>
      </c>
      <c r="AE8240" s="165">
        <v>36.860999999999997</v>
      </c>
      <c r="AF8240">
        <f t="shared" si="260"/>
        <v>6.8316112736777623E-3</v>
      </c>
    </row>
    <row r="8241" spans="12:32">
      <c r="L8241" s="165">
        <v>13.986000000000001</v>
      </c>
      <c r="M8241">
        <f t="shared" si="261"/>
        <v>6.4034840683493705E-3</v>
      </c>
      <c r="AE8241" s="165">
        <v>36.923000000000002</v>
      </c>
      <c r="AF8241">
        <f t="shared" si="260"/>
        <v>6.8313838156226483E-3</v>
      </c>
    </row>
    <row r="8242" spans="12:32">
      <c r="L8242" s="165">
        <v>37.039499999999997</v>
      </c>
      <c r="M8242">
        <f t="shared" si="261"/>
        <v>6.8309355876056315E-3</v>
      </c>
      <c r="AE8242" s="166">
        <v>36.9238</v>
      </c>
      <c r="AF8242">
        <f t="shared" si="260"/>
        <v>6.8313808303601051E-3</v>
      </c>
    </row>
    <row r="8243" spans="12:32">
      <c r="L8243" s="165">
        <v>83.667900000000003</v>
      </c>
      <c r="M8243">
        <f t="shared" si="261"/>
        <v>4.8322635322644285E-3</v>
      </c>
      <c r="AE8243" s="165">
        <v>36.926499999999997</v>
      </c>
      <c r="AF8243">
        <f t="shared" si="260"/>
        <v>6.8313707456343284E-3</v>
      </c>
    </row>
    <row r="8244" spans="12:32">
      <c r="L8244" s="165">
        <v>12.7201</v>
      </c>
      <c r="M8244">
        <f t="shared" si="261"/>
        <v>6.3520381729753649E-3</v>
      </c>
      <c r="AE8244" s="166">
        <v>36.944099999999999</v>
      </c>
      <c r="AF8244">
        <f t="shared" si="260"/>
        <v>6.8313046503312635E-3</v>
      </c>
    </row>
    <row r="8245" spans="12:32">
      <c r="L8245" s="165">
        <v>41.163800000000002</v>
      </c>
      <c r="M8245">
        <f t="shared" si="261"/>
        <v>6.7976153647306596E-3</v>
      </c>
      <c r="AE8245" s="178">
        <v>36.946399999999997</v>
      </c>
      <c r="AF8245">
        <f t="shared" si="260"/>
        <v>6.8312959670368267E-3</v>
      </c>
    </row>
    <row r="8246" spans="12:32">
      <c r="L8246" s="165">
        <v>29.014800000000001</v>
      </c>
      <c r="M8246">
        <f t="shared" si="261"/>
        <v>6.7982673574476368E-3</v>
      </c>
      <c r="AE8246" s="165">
        <v>36.969700000000003</v>
      </c>
      <c r="AF8246">
        <f t="shared" si="260"/>
        <v>6.8312074041100863E-3</v>
      </c>
    </row>
    <row r="8247" spans="12:32">
      <c r="L8247" s="165">
        <v>24.182200000000002</v>
      </c>
      <c r="M8247">
        <f t="shared" si="261"/>
        <v>6.7171368961598497E-3</v>
      </c>
      <c r="AE8247" s="165">
        <v>36.987499999999997</v>
      </c>
      <c r="AF8247">
        <f t="shared" si="260"/>
        <v>6.8311390139306743E-3</v>
      </c>
    </row>
    <row r="8248" spans="12:32">
      <c r="L8248" s="165">
        <v>22.476700000000001</v>
      </c>
      <c r="M8248">
        <f t="shared" si="261"/>
        <v>6.6777993707294644E-3</v>
      </c>
      <c r="AE8248" s="165">
        <v>36.988599999999998</v>
      </c>
      <c r="AF8248">
        <f t="shared" si="260"/>
        <v>6.8311347667509457E-3</v>
      </c>
    </row>
    <row r="8249" spans="12:32">
      <c r="L8249" s="165">
        <v>11.7788</v>
      </c>
      <c r="M8249">
        <f t="shared" si="261"/>
        <v>6.3121271135575851E-3</v>
      </c>
      <c r="AE8249" s="165">
        <v>36.995199999999997</v>
      </c>
      <c r="AF8249">
        <f t="shared" si="260"/>
        <v>6.8311092327791633E-3</v>
      </c>
    </row>
    <row r="8250" spans="12:32">
      <c r="L8250" s="165">
        <v>32.726599999999998</v>
      </c>
      <c r="M8250">
        <f t="shared" si="261"/>
        <v>6.8293848079586843E-3</v>
      </c>
      <c r="AE8250" s="165">
        <v>37.014499999999998</v>
      </c>
      <c r="AF8250">
        <f t="shared" si="260"/>
        <v>6.8310340646713106E-3</v>
      </c>
    </row>
    <row r="8251" spans="12:32">
      <c r="L8251" s="165">
        <v>176.14400000000001</v>
      </c>
      <c r="M8251">
        <f t="shared" si="261"/>
        <v>3.6821664944352287E-4</v>
      </c>
      <c r="AE8251" s="165">
        <v>37.019399999999997</v>
      </c>
      <c r="AF8251">
        <f t="shared" si="260"/>
        <v>6.8310148617929372E-3</v>
      </c>
    </row>
    <row r="8252" spans="12:32">
      <c r="L8252" s="165">
        <v>250.066</v>
      </c>
      <c r="M8252">
        <f t="shared" si="261"/>
        <v>7.7335624550396782E-6</v>
      </c>
      <c r="AE8252" s="165">
        <v>37.024299999999997</v>
      </c>
      <c r="AF8252">
        <f t="shared" si="260"/>
        <v>6.8309956108275911E-3</v>
      </c>
    </row>
    <row r="8253" spans="12:32">
      <c r="L8253" s="165">
        <v>90.118600000000001</v>
      </c>
      <c r="M8253">
        <f t="shared" si="261"/>
        <v>4.3805653663235361E-3</v>
      </c>
      <c r="AE8253" s="165">
        <v>37.027000000000001</v>
      </c>
      <c r="AF8253">
        <f t="shared" si="260"/>
        <v>6.8309849826043356E-3</v>
      </c>
    </row>
    <row r="8254" spans="12:32">
      <c r="L8254" s="165">
        <v>42.120899999999999</v>
      </c>
      <c r="M8254">
        <f t="shared" si="261"/>
        <v>6.785061616127885E-3</v>
      </c>
      <c r="AE8254" s="165">
        <v>37.033200000000001</v>
      </c>
      <c r="AF8254">
        <f t="shared" si="260"/>
        <v>6.830960521798519E-3</v>
      </c>
    </row>
    <row r="8255" spans="12:32">
      <c r="L8255" s="165">
        <v>29.355399999999999</v>
      </c>
      <c r="M8255">
        <f t="shared" si="261"/>
        <v>6.8022630050229588E-3</v>
      </c>
      <c r="AE8255" s="165">
        <v>37.039499999999997</v>
      </c>
      <c r="AF8255">
        <f t="shared" si="260"/>
        <v>6.8309355876056315E-3</v>
      </c>
    </row>
    <row r="8256" spans="12:32">
      <c r="L8256" s="165">
        <v>16.325600000000001</v>
      </c>
      <c r="M8256">
        <f t="shared" si="261"/>
        <v>6.4916225376928059E-3</v>
      </c>
      <c r="AE8256" s="165">
        <v>37.060099999999998</v>
      </c>
      <c r="AF8256">
        <f t="shared" si="260"/>
        <v>6.8308535018637958E-3</v>
      </c>
    </row>
    <row r="8257" spans="12:32">
      <c r="L8257" s="165">
        <v>12.977499999999999</v>
      </c>
      <c r="M8257">
        <f t="shared" si="261"/>
        <v>6.3627076636863797E-3</v>
      </c>
      <c r="AE8257" s="165">
        <v>37.084699999999998</v>
      </c>
      <c r="AF8257">
        <f t="shared" si="260"/>
        <v>6.8307543637537863E-3</v>
      </c>
    </row>
    <row r="8258" spans="12:32">
      <c r="L8258" s="165">
        <v>14.811299999999999</v>
      </c>
      <c r="M8258">
        <f t="shared" si="261"/>
        <v>6.4356179619886747E-3</v>
      </c>
      <c r="AE8258" s="165">
        <v>37.0884</v>
      </c>
      <c r="AF8258">
        <f t="shared" si="260"/>
        <v>6.8307393478919077E-3</v>
      </c>
    </row>
    <row r="8259" spans="12:32">
      <c r="L8259" s="165">
        <v>10.9811</v>
      </c>
      <c r="M8259">
        <f t="shared" si="261"/>
        <v>6.2772229662921026E-3</v>
      </c>
      <c r="AE8259" s="165">
        <v>37.0901</v>
      </c>
      <c r="AF8259">
        <f t="shared" si="260"/>
        <v>6.8307324395204261E-3</v>
      </c>
    </row>
    <row r="8260" spans="12:32">
      <c r="L8260" s="165">
        <v>23.722899999999999</v>
      </c>
      <c r="M8260">
        <f t="shared" si="261"/>
        <v>6.7070837420633456E-3</v>
      </c>
      <c r="AE8260" s="166">
        <v>37.103000000000002</v>
      </c>
      <c r="AF8260">
        <f t="shared" si="260"/>
        <v>6.8306798285941049E-3</v>
      </c>
    </row>
    <row r="8261" spans="12:32">
      <c r="L8261" s="165">
        <v>19.5108</v>
      </c>
      <c r="M8261">
        <f t="shared" si="261"/>
        <v>6.5965117972800209E-3</v>
      </c>
      <c r="AE8261" s="165">
        <v>37.112200000000001</v>
      </c>
      <c r="AF8261">
        <f t="shared" ref="AF8261:AF8324" si="262">NORMDIST(AE8261,$N$9,$O$9,FALSE)</f>
        <v>6.8306421040493564E-3</v>
      </c>
    </row>
    <row r="8262" spans="12:32">
      <c r="L8262" s="165">
        <v>56.433500000000002</v>
      </c>
      <c r="M8262">
        <f t="shared" si="261"/>
        <v>6.3917392448975437E-3</v>
      </c>
      <c r="AE8262" s="166">
        <v>37.125300000000003</v>
      </c>
      <c r="AF8262">
        <f t="shared" si="262"/>
        <v>6.8305880950892111E-3</v>
      </c>
    </row>
    <row r="8263" spans="12:32">
      <c r="L8263" s="165">
        <v>21.013200000000001</v>
      </c>
      <c r="M8263">
        <f t="shared" si="261"/>
        <v>6.639706457737528E-3</v>
      </c>
      <c r="AE8263" s="165">
        <v>37.142899999999997</v>
      </c>
      <c r="AF8263">
        <f t="shared" si="262"/>
        <v>6.8305149924622168E-3</v>
      </c>
    </row>
    <row r="8264" spans="12:32">
      <c r="L8264" s="165">
        <v>13.7712</v>
      </c>
      <c r="M8264">
        <f t="shared" si="261"/>
        <v>6.3949372769128527E-3</v>
      </c>
      <c r="AE8264" s="165">
        <v>37.153399999999998</v>
      </c>
      <c r="AF8264">
        <f t="shared" si="262"/>
        <v>6.8304710847016479E-3</v>
      </c>
    </row>
    <row r="8265" spans="12:32">
      <c r="L8265" s="165">
        <v>12.6813</v>
      </c>
      <c r="M8265">
        <f t="shared" ref="M8265:M8328" si="263">NORMDIST(L8265,$N$9,$O$9,FALSE)</f>
        <v>6.3504207151849953E-3</v>
      </c>
      <c r="AE8265" s="165">
        <v>37.1571</v>
      </c>
      <c r="AF8265">
        <f t="shared" si="262"/>
        <v>6.8304555598422377E-3</v>
      </c>
    </row>
    <row r="8266" spans="12:32">
      <c r="L8266" s="165">
        <v>47.657600000000002</v>
      </c>
      <c r="M8266">
        <f t="shared" si="263"/>
        <v>6.6775651339150283E-3</v>
      </c>
      <c r="AE8266" s="178">
        <v>37.158299999999997</v>
      </c>
      <c r="AF8266">
        <f t="shared" si="262"/>
        <v>6.8304505188659373E-3</v>
      </c>
    </row>
    <row r="8267" spans="12:32">
      <c r="L8267" s="165">
        <v>11.4587</v>
      </c>
      <c r="M8267">
        <f t="shared" si="263"/>
        <v>6.2982388793006864E-3</v>
      </c>
      <c r="AE8267" s="166">
        <v>37.1648</v>
      </c>
      <c r="AF8267">
        <f t="shared" si="262"/>
        <v>6.8304231634704312E-3</v>
      </c>
    </row>
    <row r="8268" spans="12:32">
      <c r="L8268" s="165">
        <v>17.171199999999999</v>
      </c>
      <c r="M8268">
        <f t="shared" si="263"/>
        <v>6.5211977249551413E-3</v>
      </c>
      <c r="AE8268" s="165">
        <v>37.173999999999999</v>
      </c>
      <c r="AF8268">
        <f t="shared" si="262"/>
        <v>6.8303843004608889E-3</v>
      </c>
    </row>
    <row r="8269" spans="12:32">
      <c r="L8269" s="165">
        <v>122.604</v>
      </c>
      <c r="M8269">
        <f t="shared" si="263"/>
        <v>2.2196140807027595E-3</v>
      </c>
      <c r="AE8269" s="178">
        <v>37.205800000000004</v>
      </c>
      <c r="AF8269">
        <f t="shared" si="262"/>
        <v>6.8302486643853451E-3</v>
      </c>
    </row>
    <row r="8270" spans="12:32">
      <c r="L8270" s="165">
        <v>14.327500000000001</v>
      </c>
      <c r="M8270">
        <f t="shared" si="263"/>
        <v>6.4169168035284434E-3</v>
      </c>
      <c r="AE8270" s="178">
        <v>37.208399999999997</v>
      </c>
      <c r="AF8270">
        <f t="shared" si="262"/>
        <v>6.8302374851070971E-3</v>
      </c>
    </row>
    <row r="8271" spans="12:32">
      <c r="L8271" s="165">
        <v>28.515000000000001</v>
      </c>
      <c r="M8271">
        <f t="shared" si="263"/>
        <v>6.791989652679669E-3</v>
      </c>
      <c r="AE8271" s="165">
        <v>37.209299999999999</v>
      </c>
      <c r="AF8271">
        <f t="shared" si="262"/>
        <v>6.8302336122036148E-3</v>
      </c>
    </row>
    <row r="8272" spans="12:32">
      <c r="L8272" s="165">
        <v>34.719700000000003</v>
      </c>
      <c r="M8272">
        <f t="shared" si="263"/>
        <v>6.8347376241576514E-3</v>
      </c>
      <c r="AE8272" s="165">
        <v>37.220799999999997</v>
      </c>
      <c r="AF8272">
        <f t="shared" si="262"/>
        <v>6.8301839823546708E-3</v>
      </c>
    </row>
    <row r="8273" spans="12:32">
      <c r="L8273" s="165">
        <v>19.624700000000001</v>
      </c>
      <c r="M8273">
        <f t="shared" si="263"/>
        <v>6.5999297887766135E-3</v>
      </c>
      <c r="AE8273" s="166">
        <v>37.2286</v>
      </c>
      <c r="AF8273">
        <f t="shared" si="262"/>
        <v>6.8301501696749053E-3</v>
      </c>
    </row>
    <row r="8274" spans="12:32">
      <c r="L8274" s="165">
        <v>19.710999999999999</v>
      </c>
      <c r="M8274">
        <f t="shared" si="263"/>
        <v>6.6025039778355487E-3</v>
      </c>
      <c r="AE8274" s="178">
        <v>37.2532</v>
      </c>
      <c r="AF8274">
        <f t="shared" si="262"/>
        <v>6.8300427318451163E-3</v>
      </c>
    </row>
    <row r="8275" spans="12:32">
      <c r="L8275" s="165">
        <v>26.271899999999999</v>
      </c>
      <c r="M8275">
        <f t="shared" si="263"/>
        <v>6.7577819142501166E-3</v>
      </c>
      <c r="AE8275" s="165">
        <v>37.274099999999997</v>
      </c>
      <c r="AF8275">
        <f t="shared" si="262"/>
        <v>6.829950501492035E-3</v>
      </c>
    </row>
    <row r="8276" spans="12:32">
      <c r="L8276" s="165">
        <v>15.246</v>
      </c>
      <c r="M8276">
        <f t="shared" si="263"/>
        <v>6.4520895682634574E-3</v>
      </c>
      <c r="AE8276" s="165">
        <v>37.286700000000003</v>
      </c>
      <c r="AF8276">
        <f t="shared" si="262"/>
        <v>6.8298944760107989E-3</v>
      </c>
    </row>
    <row r="8277" spans="12:32">
      <c r="L8277" s="165">
        <v>27.910499999999999</v>
      </c>
      <c r="M8277">
        <f t="shared" si="263"/>
        <v>6.7837399820312241E-3</v>
      </c>
      <c r="AE8277" s="178">
        <v>37.304200000000002</v>
      </c>
      <c r="AF8277">
        <f t="shared" si="262"/>
        <v>6.8298161356191815E-3</v>
      </c>
    </row>
    <row r="8278" spans="12:32">
      <c r="L8278" s="165">
        <v>35.844900000000003</v>
      </c>
      <c r="M8278">
        <f t="shared" si="263"/>
        <v>6.8342412701998543E-3</v>
      </c>
      <c r="AE8278" s="178">
        <v>37.309399999999997</v>
      </c>
      <c r="AF8278">
        <f t="shared" si="262"/>
        <v>6.8297927391880739E-3</v>
      </c>
    </row>
    <row r="8279" spans="12:32">
      <c r="L8279" s="165">
        <v>13.7502</v>
      </c>
      <c r="M8279">
        <f t="shared" si="263"/>
        <v>6.3940976623668008E-3</v>
      </c>
      <c r="AE8279" s="165">
        <v>37.309399999999997</v>
      </c>
      <c r="AF8279">
        <f t="shared" si="262"/>
        <v>6.8297927391880739E-3</v>
      </c>
    </row>
    <row r="8280" spans="12:32">
      <c r="L8280" s="165">
        <v>35.030500000000004</v>
      </c>
      <c r="M8280">
        <f t="shared" si="263"/>
        <v>6.8348544105814469E-3</v>
      </c>
      <c r="AE8280" s="165">
        <v>37.314100000000003</v>
      </c>
      <c r="AF8280">
        <f t="shared" si="262"/>
        <v>6.8297715458439179E-3</v>
      </c>
    </row>
    <row r="8281" spans="12:32">
      <c r="L8281" s="165">
        <v>16.2194</v>
      </c>
      <c r="M8281">
        <f t="shared" si="263"/>
        <v>6.4878213992008073E-3</v>
      </c>
      <c r="AE8281" s="166">
        <v>37.327199999999998</v>
      </c>
      <c r="AF8281">
        <f t="shared" si="262"/>
        <v>6.8297122416572827E-3</v>
      </c>
    </row>
    <row r="8282" spans="12:32">
      <c r="L8282" s="165">
        <v>29.38</v>
      </c>
      <c r="M8282">
        <f t="shared" si="263"/>
        <v>6.8025427144810975E-3</v>
      </c>
      <c r="AE8282" s="165">
        <v>37.337800000000001</v>
      </c>
      <c r="AF8282">
        <f t="shared" si="262"/>
        <v>6.8296640036367411E-3</v>
      </c>
    </row>
    <row r="8283" spans="12:32">
      <c r="L8283" s="165">
        <v>22.333300000000001</v>
      </c>
      <c r="M8283">
        <f t="shared" si="263"/>
        <v>6.6742426479594174E-3</v>
      </c>
      <c r="AE8283" s="165">
        <v>37.359200000000001</v>
      </c>
      <c r="AF8283">
        <f t="shared" si="262"/>
        <v>6.8295659321013129E-3</v>
      </c>
    </row>
    <row r="8284" spans="12:32">
      <c r="L8284" s="165">
        <v>17.712199999999999</v>
      </c>
      <c r="M8284">
        <f t="shared" si="263"/>
        <v>6.5394700646833632E-3</v>
      </c>
      <c r="AE8284" s="165">
        <v>37.3613</v>
      </c>
      <c r="AF8284">
        <f t="shared" si="262"/>
        <v>6.8295562588710492E-3</v>
      </c>
    </row>
    <row r="8285" spans="12:32">
      <c r="L8285" s="165">
        <v>20.5456</v>
      </c>
      <c r="M8285">
        <f t="shared" si="263"/>
        <v>6.6267030894561945E-3</v>
      </c>
      <c r="AE8285" s="166">
        <v>37.365200000000002</v>
      </c>
      <c r="AF8285">
        <f t="shared" si="262"/>
        <v>6.829538270882971E-3</v>
      </c>
    </row>
    <row r="8286" spans="12:32">
      <c r="L8286" s="165">
        <v>20.6632</v>
      </c>
      <c r="M8286">
        <f t="shared" si="263"/>
        <v>6.6300110482115961E-3</v>
      </c>
      <c r="AE8286" s="165">
        <v>37.378599999999999</v>
      </c>
      <c r="AF8286">
        <f t="shared" si="262"/>
        <v>6.8294762340096781E-3</v>
      </c>
    </row>
    <row r="8287" spans="12:32">
      <c r="L8287" s="165">
        <v>39.965499999999999</v>
      </c>
      <c r="M8287">
        <f t="shared" si="263"/>
        <v>6.8107834001371334E-3</v>
      </c>
      <c r="AE8287" s="165">
        <v>37.384300000000003</v>
      </c>
      <c r="AF8287">
        <f t="shared" si="262"/>
        <v>6.8294497362417503E-3</v>
      </c>
    </row>
    <row r="8288" spans="12:32">
      <c r="L8288" s="165">
        <v>139.51599999999999</v>
      </c>
      <c r="M8288">
        <f t="shared" si="263"/>
        <v>1.378229049176021E-3</v>
      </c>
      <c r="AE8288" s="165">
        <v>37.39</v>
      </c>
      <c r="AF8288">
        <f t="shared" si="262"/>
        <v>6.8294231734479498E-3</v>
      </c>
    </row>
    <row r="8289" spans="12:32">
      <c r="L8289" s="165">
        <v>115.56</v>
      </c>
      <c r="M8289">
        <f t="shared" si="263"/>
        <v>2.640712594779908E-3</v>
      </c>
      <c r="AE8289" s="178">
        <v>37.395800000000001</v>
      </c>
      <c r="AF8289">
        <f t="shared" si="262"/>
        <v>6.8293960778939237E-3</v>
      </c>
    </row>
    <row r="8290" spans="12:32">
      <c r="L8290" s="165">
        <v>53.060400000000001</v>
      </c>
      <c r="M8290">
        <f t="shared" si="263"/>
        <v>6.5175306857983535E-3</v>
      </c>
      <c r="AE8290" s="165">
        <v>37.403100000000002</v>
      </c>
      <c r="AF8290">
        <f t="shared" si="262"/>
        <v>6.8293618791738786E-3</v>
      </c>
    </row>
    <row r="8291" spans="12:32">
      <c r="L8291" s="165">
        <v>87.159700000000001</v>
      </c>
      <c r="M8291">
        <f t="shared" si="263"/>
        <v>4.5892154876378353E-3</v>
      </c>
      <c r="AE8291" s="165">
        <v>37.408900000000003</v>
      </c>
      <c r="AF8291">
        <f t="shared" si="262"/>
        <v>6.8293346315573128E-3</v>
      </c>
    </row>
    <row r="8292" spans="12:32">
      <c r="L8292" s="165">
        <v>151.31700000000001</v>
      </c>
      <c r="M8292">
        <f t="shared" si="263"/>
        <v>9.404007797659535E-4</v>
      </c>
      <c r="AE8292" s="165">
        <v>37.413200000000003</v>
      </c>
      <c r="AF8292">
        <f t="shared" si="262"/>
        <v>6.8293143872796324E-3</v>
      </c>
    </row>
    <row r="8293" spans="12:32">
      <c r="L8293" s="165">
        <v>50.075400000000002</v>
      </c>
      <c r="M8293">
        <f t="shared" si="263"/>
        <v>6.6124683576129677E-3</v>
      </c>
      <c r="AE8293" s="165">
        <v>37.413600000000002</v>
      </c>
      <c r="AF8293">
        <f t="shared" si="262"/>
        <v>6.82931250220979E-3</v>
      </c>
    </row>
    <row r="8294" spans="12:32">
      <c r="L8294" s="165">
        <v>17.626899999999999</v>
      </c>
      <c r="M8294">
        <f t="shared" si="263"/>
        <v>6.5366229404529332E-3</v>
      </c>
      <c r="AE8294" s="165">
        <v>37.418300000000002</v>
      </c>
      <c r="AF8294">
        <f t="shared" si="262"/>
        <v>6.8292903286537483E-3</v>
      </c>
    </row>
    <row r="8295" spans="12:32">
      <c r="L8295" s="165">
        <v>29.2775</v>
      </c>
      <c r="M8295">
        <f t="shared" si="263"/>
        <v>6.801369364129544E-3</v>
      </c>
      <c r="AE8295" s="166">
        <v>37.424199999999999</v>
      </c>
      <c r="AF8295">
        <f t="shared" si="262"/>
        <v>6.8292624311845403E-3</v>
      </c>
    </row>
    <row r="8296" spans="12:32">
      <c r="L8296" s="165">
        <v>17.010200000000001</v>
      </c>
      <c r="M8296">
        <f t="shared" si="263"/>
        <v>6.5156617179513788E-3</v>
      </c>
      <c r="AE8296" s="165">
        <v>37.427100000000003</v>
      </c>
      <c r="AF8296">
        <f t="shared" si="262"/>
        <v>6.8292486933332021E-3</v>
      </c>
    </row>
    <row r="8297" spans="12:32">
      <c r="L8297" s="165">
        <v>26.160699999999999</v>
      </c>
      <c r="M8297">
        <f t="shared" si="263"/>
        <v>6.7558310060101077E-3</v>
      </c>
      <c r="AE8297" s="165">
        <v>37.435000000000002</v>
      </c>
      <c r="AF8297">
        <f t="shared" si="262"/>
        <v>6.8292111841588973E-3</v>
      </c>
    </row>
    <row r="8298" spans="12:32">
      <c r="L8298" s="165">
        <v>18.187000000000001</v>
      </c>
      <c r="M8298">
        <f t="shared" si="263"/>
        <v>6.5550846680422371E-3</v>
      </c>
      <c r="AE8298" s="165">
        <v>37.457099999999997</v>
      </c>
      <c r="AF8298">
        <f t="shared" si="262"/>
        <v>6.8291055900389381E-3</v>
      </c>
    </row>
    <row r="8299" spans="12:32">
      <c r="L8299" s="165">
        <v>15.046900000000001</v>
      </c>
      <c r="M8299">
        <f t="shared" si="263"/>
        <v>6.4445844318910556E-3</v>
      </c>
      <c r="AE8299" s="165">
        <v>37.464500000000001</v>
      </c>
      <c r="AF8299">
        <f t="shared" si="262"/>
        <v>6.8290700143085071E-3</v>
      </c>
    </row>
    <row r="8300" spans="12:32">
      <c r="L8300" s="165">
        <v>20.155799999999999</v>
      </c>
      <c r="M8300">
        <f t="shared" si="263"/>
        <v>6.615558209243041E-3</v>
      </c>
      <c r="AE8300" s="165">
        <v>37.467500000000001</v>
      </c>
      <c r="AF8300">
        <f t="shared" si="262"/>
        <v>6.8290555604981797E-3</v>
      </c>
    </row>
    <row r="8301" spans="12:32">
      <c r="L8301" s="165">
        <v>18.718499999999999</v>
      </c>
      <c r="M8301">
        <f t="shared" si="263"/>
        <v>6.5720922860105571E-3</v>
      </c>
      <c r="AE8301" s="165">
        <v>37.474200000000003</v>
      </c>
      <c r="AF8301">
        <f t="shared" si="262"/>
        <v>6.8290232152973512E-3</v>
      </c>
    </row>
    <row r="8302" spans="12:32">
      <c r="L8302" s="165">
        <v>19.758400000000002</v>
      </c>
      <c r="M8302">
        <f t="shared" si="263"/>
        <v>6.6039121279764272E-3</v>
      </c>
      <c r="AE8302" s="166">
        <v>37.475200000000001</v>
      </c>
      <c r="AF8302">
        <f t="shared" si="262"/>
        <v>6.8290183799514141E-3</v>
      </c>
    </row>
    <row r="8303" spans="12:32">
      <c r="L8303" s="165">
        <v>86.020600000000002</v>
      </c>
      <c r="M8303">
        <f t="shared" si="263"/>
        <v>4.668964703661467E-3</v>
      </c>
      <c r="AE8303" s="166">
        <v>37.491999999999997</v>
      </c>
      <c r="AF8303">
        <f t="shared" si="262"/>
        <v>6.8289368469487037E-3</v>
      </c>
    </row>
    <row r="8304" spans="12:32">
      <c r="L8304" s="165">
        <v>18.586300000000001</v>
      </c>
      <c r="M8304">
        <f t="shared" si="263"/>
        <v>6.5679087446437832E-3</v>
      </c>
      <c r="AE8304" s="166">
        <v>37.5246</v>
      </c>
      <c r="AF8304">
        <f t="shared" si="262"/>
        <v>6.8287770229031042E-3</v>
      </c>
    </row>
    <row r="8305" spans="12:32">
      <c r="L8305" s="165">
        <v>17.4024</v>
      </c>
      <c r="M8305">
        <f t="shared" si="263"/>
        <v>6.5290689090400931E-3</v>
      </c>
      <c r="AE8305" s="178">
        <v>37.554000000000002</v>
      </c>
      <c r="AF8305">
        <f t="shared" si="262"/>
        <v>6.8286310635561204E-3</v>
      </c>
    </row>
    <row r="8306" spans="12:32">
      <c r="L8306" s="165">
        <v>18.021699999999999</v>
      </c>
      <c r="M8306">
        <f t="shared" si="263"/>
        <v>6.5496934480246891E-3</v>
      </c>
      <c r="AE8306" s="166">
        <v>37.584299999999999</v>
      </c>
      <c r="AF8306">
        <f t="shared" si="262"/>
        <v>6.8284788265318775E-3</v>
      </c>
    </row>
    <row r="8307" spans="12:32">
      <c r="L8307" s="165">
        <v>26.814299999999999</v>
      </c>
      <c r="M8307">
        <f t="shared" si="263"/>
        <v>6.7669538512322453E-3</v>
      </c>
      <c r="AE8307" s="165">
        <v>37.607599999999998</v>
      </c>
      <c r="AF8307">
        <f t="shared" si="262"/>
        <v>6.8283605105428002E-3</v>
      </c>
    </row>
    <row r="8308" spans="12:32">
      <c r="L8308" s="165">
        <v>33.1967</v>
      </c>
      <c r="M8308">
        <f t="shared" si="263"/>
        <v>6.8313647320184835E-3</v>
      </c>
      <c r="AE8308" s="166">
        <v>37.620699999999999</v>
      </c>
      <c r="AF8308">
        <f t="shared" si="262"/>
        <v>6.8282935125843743E-3</v>
      </c>
    </row>
    <row r="8309" spans="12:32">
      <c r="L8309" s="165">
        <v>10.733000000000001</v>
      </c>
      <c r="M8309">
        <f t="shared" si="263"/>
        <v>6.2661678940244625E-3</v>
      </c>
      <c r="AE8309" s="166">
        <v>37.633800000000001</v>
      </c>
      <c r="AF8309">
        <f t="shared" si="262"/>
        <v>6.828226171338287E-3</v>
      </c>
    </row>
    <row r="8310" spans="12:32">
      <c r="L8310" s="165">
        <v>17.142700000000001</v>
      </c>
      <c r="M8310">
        <f t="shared" si="263"/>
        <v>6.520221019581841E-3</v>
      </c>
      <c r="AE8310" s="165">
        <v>37.6357</v>
      </c>
      <c r="AF8310">
        <f t="shared" si="262"/>
        <v>6.8282163757823139E-3</v>
      </c>
    </row>
    <row r="8311" spans="12:32">
      <c r="L8311" s="165">
        <v>15.600199999999999</v>
      </c>
      <c r="M8311">
        <f t="shared" si="263"/>
        <v>6.465276902696682E-3</v>
      </c>
      <c r="AE8311" s="165">
        <v>37.650100000000002</v>
      </c>
      <c r="AF8311">
        <f t="shared" si="262"/>
        <v>6.8281419010230516E-3</v>
      </c>
    </row>
    <row r="8312" spans="12:32">
      <c r="L8312" s="165">
        <v>24.985499999999998</v>
      </c>
      <c r="M8312">
        <f t="shared" si="263"/>
        <v>6.7337533548937267E-3</v>
      </c>
      <c r="AE8312" s="165">
        <v>37.669499999999999</v>
      </c>
      <c r="AF8312">
        <f t="shared" si="262"/>
        <v>6.8280409111693549E-3</v>
      </c>
    </row>
    <row r="8313" spans="12:32">
      <c r="L8313" s="165">
        <v>29.126100000000001</v>
      </c>
      <c r="M8313">
        <f t="shared" si="263"/>
        <v>6.7995982497806645E-3</v>
      </c>
      <c r="AE8313" s="166">
        <v>37.671199999999999</v>
      </c>
      <c r="AF8313">
        <f t="shared" si="262"/>
        <v>6.8280320256694296E-3</v>
      </c>
    </row>
    <row r="8314" spans="12:32">
      <c r="L8314" s="165">
        <v>13.5273</v>
      </c>
      <c r="M8314">
        <f t="shared" si="263"/>
        <v>6.3851416005006635E-3</v>
      </c>
      <c r="AE8314" s="165">
        <v>37.682699999999997</v>
      </c>
      <c r="AF8314">
        <f t="shared" si="262"/>
        <v>6.8279717660644943E-3</v>
      </c>
    </row>
    <row r="8315" spans="12:32">
      <c r="L8315" s="165">
        <v>26.691400000000002</v>
      </c>
      <c r="M8315">
        <f t="shared" si="263"/>
        <v>6.7649257190270156E-3</v>
      </c>
      <c r="AE8315" s="165">
        <v>37.6858</v>
      </c>
      <c r="AF8315">
        <f t="shared" si="262"/>
        <v>6.8279554769081832E-3</v>
      </c>
    </row>
    <row r="8316" spans="12:32">
      <c r="L8316" s="165">
        <v>16.304300000000001</v>
      </c>
      <c r="M8316">
        <f t="shared" si="263"/>
        <v>6.4908617066141688E-3</v>
      </c>
      <c r="AE8316" s="178">
        <v>37.718000000000004</v>
      </c>
      <c r="AF8316">
        <f t="shared" si="262"/>
        <v>6.8277851431757467E-3</v>
      </c>
    </row>
    <row r="8317" spans="12:32">
      <c r="L8317" s="165">
        <v>18.995799999999999</v>
      </c>
      <c r="M8317">
        <f t="shared" si="263"/>
        <v>6.5807665842566535E-3</v>
      </c>
      <c r="AE8317" s="165">
        <v>37.7196</v>
      </c>
      <c r="AF8317">
        <f t="shared" si="262"/>
        <v>6.8277766253079459E-3</v>
      </c>
    </row>
    <row r="8318" spans="12:32">
      <c r="L8318" s="165">
        <v>27.1172</v>
      </c>
      <c r="M8318">
        <f t="shared" si="263"/>
        <v>6.7718268121815728E-3</v>
      </c>
      <c r="AE8318" s="165">
        <v>37.724499999999999</v>
      </c>
      <c r="AF8318">
        <f t="shared" si="262"/>
        <v>6.8277505074888544E-3</v>
      </c>
    </row>
    <row r="8319" spans="12:32">
      <c r="L8319" s="165">
        <v>28.442</v>
      </c>
      <c r="M8319">
        <f t="shared" si="263"/>
        <v>6.7910315517262735E-3</v>
      </c>
      <c r="AE8319" s="165">
        <v>37.747399999999999</v>
      </c>
      <c r="AF8319">
        <f t="shared" si="262"/>
        <v>6.8276278100764263E-3</v>
      </c>
    </row>
    <row r="8320" spans="12:32">
      <c r="L8320" s="165">
        <v>301.084</v>
      </c>
      <c r="M8320">
        <f t="shared" si="263"/>
        <v>2.1096434494019983E-7</v>
      </c>
      <c r="AE8320" s="165">
        <v>37.755000000000003</v>
      </c>
      <c r="AF8320">
        <f t="shared" si="262"/>
        <v>6.8275868577572056E-3</v>
      </c>
    </row>
    <row r="8321" spans="12:32">
      <c r="L8321" s="165">
        <v>50.0426</v>
      </c>
      <c r="M8321">
        <f t="shared" si="263"/>
        <v>6.6134231303867086E-3</v>
      </c>
      <c r="AE8321" s="165">
        <v>37.775300000000001</v>
      </c>
      <c r="AF8321">
        <f t="shared" si="262"/>
        <v>6.8274769056573233E-3</v>
      </c>
    </row>
    <row r="8322" spans="12:32">
      <c r="L8322" s="165">
        <v>952.678</v>
      </c>
      <c r="M8322">
        <f t="shared" si="263"/>
        <v>1.4684240968254765E-56</v>
      </c>
      <c r="AE8322" s="165">
        <v>37.797600000000003</v>
      </c>
      <c r="AF8322">
        <f t="shared" si="262"/>
        <v>6.8273551710138188E-3</v>
      </c>
    </row>
    <row r="8323" spans="12:32">
      <c r="L8323" s="165">
        <v>17.7791</v>
      </c>
      <c r="M8323">
        <f t="shared" si="263"/>
        <v>6.5416941300067317E-3</v>
      </c>
      <c r="AE8323" s="165">
        <v>37.813000000000002</v>
      </c>
      <c r="AF8323">
        <f t="shared" si="262"/>
        <v>6.8272705226854434E-3</v>
      </c>
    </row>
    <row r="8324" spans="12:32">
      <c r="L8324" s="165">
        <v>30.023499999999999</v>
      </c>
      <c r="M8324">
        <f t="shared" si="263"/>
        <v>6.8094339331690795E-3</v>
      </c>
      <c r="AE8324" s="166">
        <v>37.851900000000001</v>
      </c>
      <c r="AF8324">
        <f t="shared" si="262"/>
        <v>6.8270545915112097E-3</v>
      </c>
    </row>
    <row r="8325" spans="12:32">
      <c r="L8325" s="165">
        <v>9.1085999999999991</v>
      </c>
      <c r="M8325">
        <f t="shared" si="263"/>
        <v>6.1915013418336806E-3</v>
      </c>
      <c r="AE8325" s="165">
        <v>37.900199999999998</v>
      </c>
      <c r="AF8325">
        <f t="shared" ref="AF8325:AF8388" si="264">NORMDIST(AE8325,$N$9,$O$9,FALSE)</f>
        <v>6.8267822713341444E-3</v>
      </c>
    </row>
    <row r="8326" spans="12:32">
      <c r="L8326" s="165">
        <v>20.973600000000001</v>
      </c>
      <c r="M8326">
        <f t="shared" si="263"/>
        <v>6.6386207562170044E-3</v>
      </c>
      <c r="AE8326" s="165">
        <v>37.932099999999998</v>
      </c>
      <c r="AF8326">
        <f t="shared" si="264"/>
        <v>6.8265998587611265E-3</v>
      </c>
    </row>
    <row r="8327" spans="12:32">
      <c r="L8327" s="165">
        <v>17.651900000000001</v>
      </c>
      <c r="M8327">
        <f t="shared" si="263"/>
        <v>6.5374587027549075E-3</v>
      </c>
      <c r="AE8327" s="165">
        <v>37.936399999999999</v>
      </c>
      <c r="AF8327">
        <f t="shared" si="264"/>
        <v>6.8265751146541634E-3</v>
      </c>
    </row>
    <row r="8328" spans="12:32">
      <c r="L8328" s="165">
        <v>11.969799999999999</v>
      </c>
      <c r="M8328">
        <f t="shared" si="263"/>
        <v>6.3203380973861191E-3</v>
      </c>
      <c r="AE8328" s="165">
        <v>37.9495</v>
      </c>
      <c r="AF8328">
        <f t="shared" si="264"/>
        <v>6.8264995036336667E-3</v>
      </c>
    </row>
    <row r="8329" spans="12:32">
      <c r="L8329" s="165">
        <v>20.5016</v>
      </c>
      <c r="M8329">
        <f t="shared" ref="M8329:M8392" si="265">NORMDIST(L8329,$N$9,$O$9,FALSE)</f>
        <v>6.6254589283088056E-3</v>
      </c>
      <c r="AE8329" s="166">
        <v>37.953299999999999</v>
      </c>
      <c r="AF8329">
        <f t="shared" si="264"/>
        <v>6.8264775064834091E-3</v>
      </c>
    </row>
    <row r="8330" spans="12:32">
      <c r="L8330" s="165">
        <v>74.059200000000004</v>
      </c>
      <c r="M8330">
        <f t="shared" si="265"/>
        <v>5.4676538160676191E-3</v>
      </c>
      <c r="AE8330" s="165">
        <v>37.9786</v>
      </c>
      <c r="AF8330">
        <f t="shared" si="264"/>
        <v>6.826330315999044E-3</v>
      </c>
    </row>
    <row r="8331" spans="12:32">
      <c r="L8331" s="165">
        <v>181.988</v>
      </c>
      <c r="M8331">
        <f t="shared" si="265"/>
        <v>2.8762489869153134E-4</v>
      </c>
      <c r="AE8331" s="178">
        <v>37.991999999999997</v>
      </c>
      <c r="AF8331">
        <f t="shared" si="264"/>
        <v>6.8262518391629815E-3</v>
      </c>
    </row>
    <row r="8332" spans="12:32">
      <c r="L8332" s="165">
        <v>13.847899999999999</v>
      </c>
      <c r="M8332">
        <f t="shared" si="265"/>
        <v>6.397997769625359E-3</v>
      </c>
      <c r="AE8332" s="165">
        <v>37.999600000000001</v>
      </c>
      <c r="AF8332">
        <f t="shared" si="264"/>
        <v>6.8262071704237775E-3</v>
      </c>
    </row>
    <row r="8333" spans="12:32">
      <c r="L8333" s="165">
        <v>28.5947</v>
      </c>
      <c r="M8333">
        <f t="shared" si="265"/>
        <v>6.7930237102433342E-3</v>
      </c>
      <c r="AE8333" s="165">
        <v>38.003900000000002</v>
      </c>
      <c r="AF8333">
        <f t="shared" si="264"/>
        <v>6.8261818461880681E-3</v>
      </c>
    </row>
    <row r="8334" spans="12:32">
      <c r="L8334" s="165"/>
      <c r="M8334">
        <f t="shared" si="265"/>
        <v>5.7065367181851909E-3</v>
      </c>
      <c r="AE8334" s="165">
        <v>38.031500000000001</v>
      </c>
      <c r="AF8334">
        <f t="shared" si="264"/>
        <v>6.8260184201531064E-3</v>
      </c>
    </row>
    <row r="8335" spans="12:32">
      <c r="L8335" s="165">
        <v>17.4038</v>
      </c>
      <c r="M8335">
        <f t="shared" si="265"/>
        <v>6.5291162888138996E-3</v>
      </c>
      <c r="AE8335" s="166">
        <v>38.046199999999999</v>
      </c>
      <c r="AF8335">
        <f t="shared" si="264"/>
        <v>6.8259307567086168E-3</v>
      </c>
    </row>
    <row r="8336" spans="12:32">
      <c r="L8336" s="165">
        <v>44.643099999999997</v>
      </c>
      <c r="M8336">
        <f t="shared" si="265"/>
        <v>6.7433998832629512E-3</v>
      </c>
      <c r="AE8336" s="165">
        <v>38.0505</v>
      </c>
      <c r="AF8336">
        <f t="shared" si="264"/>
        <v>6.8259050320283029E-3</v>
      </c>
    </row>
    <row r="8337" spans="12:32">
      <c r="L8337" s="165">
        <v>19.854900000000001</v>
      </c>
      <c r="M8337">
        <f t="shared" si="265"/>
        <v>6.6067663953228196E-3</v>
      </c>
      <c r="AE8337" s="165">
        <v>38.052199999999999</v>
      </c>
      <c r="AF8337">
        <f t="shared" si="264"/>
        <v>6.8258948516145383E-3</v>
      </c>
    </row>
    <row r="8338" spans="12:32">
      <c r="L8338" s="165">
        <v>21.327999999999999</v>
      </c>
      <c r="M8338">
        <f t="shared" si="265"/>
        <v>6.6482347003936956E-3</v>
      </c>
      <c r="AE8338" s="166">
        <v>38.057299999999998</v>
      </c>
      <c r="AF8338">
        <f t="shared" si="264"/>
        <v>6.8258642757231059E-3</v>
      </c>
    </row>
    <row r="8339" spans="12:32">
      <c r="L8339" s="165">
        <v>17.180700000000002</v>
      </c>
      <c r="M8339">
        <f t="shared" si="265"/>
        <v>6.5215229804111647E-3</v>
      </c>
      <c r="AE8339" s="165">
        <v>38.071800000000003</v>
      </c>
      <c r="AF8339">
        <f t="shared" si="264"/>
        <v>6.8257770603171305E-3</v>
      </c>
    </row>
    <row r="8340" spans="12:32">
      <c r="L8340" s="165">
        <v>35.186700000000002</v>
      </c>
      <c r="M8340">
        <f t="shared" si="265"/>
        <v>6.8348399344702274E-3</v>
      </c>
      <c r="AE8340" s="165">
        <v>38.075200000000002</v>
      </c>
      <c r="AF8340">
        <f t="shared" si="264"/>
        <v>6.8257565490029252E-3</v>
      </c>
    </row>
    <row r="8341" spans="12:32">
      <c r="L8341" s="165">
        <v>8.5032200000000007</v>
      </c>
      <c r="M8341">
        <f t="shared" si="265"/>
        <v>6.1626818318430499E-3</v>
      </c>
      <c r="AE8341" s="165">
        <v>38.0854</v>
      </c>
      <c r="AF8341">
        <f t="shared" si="264"/>
        <v>6.8256948764686297E-3</v>
      </c>
    </row>
    <row r="8342" spans="12:32">
      <c r="L8342" s="165">
        <v>9.9828600000000005</v>
      </c>
      <c r="M8342">
        <f t="shared" si="265"/>
        <v>6.2321758039960698E-3</v>
      </c>
      <c r="AE8342" s="166">
        <v>38.088099999999997</v>
      </c>
      <c r="AF8342">
        <f t="shared" si="264"/>
        <v>6.8256785165887414E-3</v>
      </c>
    </row>
    <row r="8343" spans="12:32">
      <c r="L8343" s="165">
        <v>20.612400000000001</v>
      </c>
      <c r="M8343">
        <f t="shared" si="265"/>
        <v>6.6285851986817596E-3</v>
      </c>
      <c r="AE8343" s="165">
        <v>38.090699999999998</v>
      </c>
      <c r="AF8343">
        <f t="shared" si="264"/>
        <v>6.8256627488634666E-3</v>
      </c>
    </row>
    <row r="8344" spans="12:32">
      <c r="L8344" s="165">
        <v>27.771000000000001</v>
      </c>
      <c r="M8344">
        <f t="shared" si="265"/>
        <v>6.7817343354443956E-3</v>
      </c>
      <c r="AE8344" s="165">
        <v>38.1158</v>
      </c>
      <c r="AF8344">
        <f t="shared" si="264"/>
        <v>6.8255098350810377E-3</v>
      </c>
    </row>
    <row r="8345" spans="12:32">
      <c r="L8345" s="165">
        <v>51.615699999999997</v>
      </c>
      <c r="M8345">
        <f t="shared" si="265"/>
        <v>6.5654516245738492E-3</v>
      </c>
      <c r="AE8345" s="165">
        <v>38.125999999999998</v>
      </c>
      <c r="AF8345">
        <f t="shared" si="264"/>
        <v>6.8254473351240163E-3</v>
      </c>
    </row>
    <row r="8346" spans="12:32">
      <c r="L8346" s="165">
        <v>31.2242</v>
      </c>
      <c r="M8346">
        <f t="shared" si="265"/>
        <v>6.8200941317653066E-3</v>
      </c>
      <c r="AE8346" s="165">
        <v>38.1646</v>
      </c>
      <c r="AF8346">
        <f t="shared" si="264"/>
        <v>6.8252089340343916E-3</v>
      </c>
    </row>
    <row r="8347" spans="12:32">
      <c r="L8347" s="165">
        <v>14.7018</v>
      </c>
      <c r="M8347">
        <f t="shared" si="265"/>
        <v>6.4314191883836367E-3</v>
      </c>
      <c r="AE8347" s="166">
        <v>38.165700000000001</v>
      </c>
      <c r="AF8347">
        <f t="shared" si="264"/>
        <v>6.8252020966001201E-3</v>
      </c>
    </row>
    <row r="8348" spans="12:32">
      <c r="L8348" s="165">
        <v>16.1845</v>
      </c>
      <c r="M8348">
        <f t="shared" si="265"/>
        <v>6.4865680472574825E-3</v>
      </c>
      <c r="AE8348" s="165">
        <v>38.177199999999999</v>
      </c>
      <c r="AF8348">
        <f t="shared" si="264"/>
        <v>6.8251304696026081E-3</v>
      </c>
    </row>
    <row r="8349" spans="12:32">
      <c r="L8349" s="165">
        <v>15.6747</v>
      </c>
      <c r="M8349">
        <f t="shared" si="265"/>
        <v>6.4680237478590037E-3</v>
      </c>
      <c r="AE8349" s="165">
        <v>38.214100000000002</v>
      </c>
      <c r="AF8349">
        <f t="shared" si="264"/>
        <v>6.824898856581856E-3</v>
      </c>
    </row>
    <row r="8350" spans="12:32">
      <c r="L8350" s="165">
        <v>16.859100000000002</v>
      </c>
      <c r="M8350">
        <f t="shared" si="265"/>
        <v>6.5104253403425148E-3</v>
      </c>
      <c r="AE8350" s="166">
        <v>38.2333</v>
      </c>
      <c r="AF8350">
        <f t="shared" si="264"/>
        <v>6.8247772667484035E-3</v>
      </c>
    </row>
    <row r="8351" spans="12:32">
      <c r="L8351" s="165">
        <v>72.592500000000001</v>
      </c>
      <c r="M8351">
        <f t="shared" si="265"/>
        <v>5.5584665643364393E-3</v>
      </c>
      <c r="AE8351" s="165">
        <v>38.233899999999998</v>
      </c>
      <c r="AF8351">
        <f t="shared" si="264"/>
        <v>6.8247734552019362E-3</v>
      </c>
    </row>
    <row r="8352" spans="12:32">
      <c r="L8352" s="165">
        <v>13.3139</v>
      </c>
      <c r="M8352">
        <f t="shared" si="265"/>
        <v>6.376491869221494E-3</v>
      </c>
      <c r="AE8352" s="166">
        <v>38.234999999999999</v>
      </c>
      <c r="AF8352">
        <f t="shared" si="264"/>
        <v>6.8247664654992766E-3</v>
      </c>
    </row>
    <row r="8353" spans="12:32">
      <c r="L8353" s="165">
        <v>16.9528</v>
      </c>
      <c r="M8353">
        <f t="shared" si="265"/>
        <v>6.5136771638173285E-3</v>
      </c>
      <c r="AE8353" s="165">
        <v>38.235799999999998</v>
      </c>
      <c r="AF8353">
        <f t="shared" si="264"/>
        <v>6.8247613805612183E-3</v>
      </c>
    </row>
    <row r="8354" spans="12:32">
      <c r="L8354" s="165">
        <v>14.596399999999999</v>
      </c>
      <c r="M8354">
        <f t="shared" si="265"/>
        <v>6.4273588508286308E-3</v>
      </c>
      <c r="AE8354" s="165">
        <v>38.249299999999998</v>
      </c>
      <c r="AF8354">
        <f t="shared" si="264"/>
        <v>6.8246753794456933E-3</v>
      </c>
    </row>
    <row r="8355" spans="12:32">
      <c r="L8355" s="165">
        <v>33.404200000000003</v>
      </c>
      <c r="M8355">
        <f t="shared" si="265"/>
        <v>6.8320978637198783E-3</v>
      </c>
      <c r="AE8355" s="165">
        <v>38.253100000000003</v>
      </c>
      <c r="AF8355">
        <f t="shared" si="264"/>
        <v>6.8246511060753657E-3</v>
      </c>
    </row>
    <row r="8356" spans="12:32">
      <c r="L8356" s="165">
        <v>24.495699999999999</v>
      </c>
      <c r="M8356">
        <f t="shared" si="265"/>
        <v>6.7237683578492908E-3</v>
      </c>
      <c r="AE8356" s="165">
        <v>38.2791</v>
      </c>
      <c r="AF8356">
        <f t="shared" si="264"/>
        <v>6.8244842514254191E-3</v>
      </c>
    </row>
    <row r="8357" spans="12:32">
      <c r="L8357" s="165">
        <v>18.763000000000002</v>
      </c>
      <c r="M8357">
        <f t="shared" si="265"/>
        <v>6.573493526448271E-3</v>
      </c>
      <c r="AE8357" s="165">
        <v>38.2864</v>
      </c>
      <c r="AF8357">
        <f t="shared" si="264"/>
        <v>6.8244371610388533E-3</v>
      </c>
    </row>
    <row r="8358" spans="12:32">
      <c r="L8358" s="165">
        <v>17.9252</v>
      </c>
      <c r="M8358">
        <f t="shared" si="265"/>
        <v>6.5465239009919176E-3</v>
      </c>
      <c r="AE8358" s="165">
        <v>38.293199999999999</v>
      </c>
      <c r="AF8358">
        <f t="shared" si="264"/>
        <v>6.8243932002849386E-3</v>
      </c>
    </row>
    <row r="8359" spans="12:32">
      <c r="L8359" s="165">
        <v>17.146999999999998</v>
      </c>
      <c r="M8359">
        <f t="shared" si="265"/>
        <v>6.5203684723541232E-3</v>
      </c>
      <c r="AE8359" s="166">
        <v>38.300899999999999</v>
      </c>
      <c r="AF8359">
        <f t="shared" si="264"/>
        <v>6.8243433097156022E-3</v>
      </c>
    </row>
    <row r="8360" spans="12:32">
      <c r="L8360" s="165">
        <v>27.947700000000001</v>
      </c>
      <c r="M8360">
        <f t="shared" si="265"/>
        <v>6.7842683765682536E-3</v>
      </c>
      <c r="AE8360" s="165">
        <v>38.313800000000001</v>
      </c>
      <c r="AF8360">
        <f t="shared" si="264"/>
        <v>6.8242594614844427E-3</v>
      </c>
    </row>
    <row r="8361" spans="12:32">
      <c r="L8361" s="165">
        <v>14.176299999999999</v>
      </c>
      <c r="M8361">
        <f t="shared" si="265"/>
        <v>6.4109930252139362E-3</v>
      </c>
      <c r="AE8361" s="165">
        <v>38.316899999999997</v>
      </c>
      <c r="AF8361">
        <f t="shared" si="264"/>
        <v>6.8242392623872918E-3</v>
      </c>
    </row>
    <row r="8362" spans="12:32">
      <c r="L8362" s="165">
        <v>14.3316</v>
      </c>
      <c r="M8362">
        <f t="shared" si="265"/>
        <v>6.4170769116303154E-3</v>
      </c>
      <c r="AE8362" s="166">
        <v>38.317500000000003</v>
      </c>
      <c r="AF8362">
        <f t="shared" si="264"/>
        <v>6.824235350668134E-3</v>
      </c>
    </row>
    <row r="8363" spans="12:32">
      <c r="L8363" s="165">
        <v>14.1275</v>
      </c>
      <c r="M8363">
        <f t="shared" si="265"/>
        <v>6.4090731052468966E-3</v>
      </c>
      <c r="AE8363" s="165">
        <v>38.3414</v>
      </c>
      <c r="AF8363">
        <f t="shared" si="264"/>
        <v>6.8240789492479796E-3</v>
      </c>
    </row>
    <row r="8364" spans="12:32">
      <c r="L8364" s="165">
        <v>27.483699999999999</v>
      </c>
      <c r="M8364">
        <f t="shared" si="265"/>
        <v>6.7774836112772605E-3</v>
      </c>
      <c r="AE8364" s="165">
        <v>38.343800000000002</v>
      </c>
      <c r="AF8364">
        <f t="shared" si="264"/>
        <v>6.824063180649315E-3</v>
      </c>
    </row>
    <row r="8365" spans="12:32">
      <c r="L8365" s="165">
        <v>29.3474</v>
      </c>
      <c r="M8365">
        <f t="shared" si="265"/>
        <v>6.8021717847221641E-3</v>
      </c>
      <c r="AE8365" s="165">
        <v>38.372599999999998</v>
      </c>
      <c r="AF8365">
        <f t="shared" si="264"/>
        <v>6.8238730604232977E-3</v>
      </c>
    </row>
    <row r="8366" spans="12:32">
      <c r="L8366" s="165">
        <v>16.702100000000002</v>
      </c>
      <c r="M8366">
        <f t="shared" si="265"/>
        <v>6.5049427768246086E-3</v>
      </c>
      <c r="AE8366" s="165">
        <v>38.376800000000003</v>
      </c>
      <c r="AF8366">
        <f t="shared" si="264"/>
        <v>6.8238451961958905E-3</v>
      </c>
    </row>
    <row r="8367" spans="12:32">
      <c r="L8367" s="165">
        <v>22.873899999999999</v>
      </c>
      <c r="M8367">
        <f t="shared" si="265"/>
        <v>6.6874501984432386E-3</v>
      </c>
      <c r="AE8367" s="165">
        <v>38.384</v>
      </c>
      <c r="AF8367">
        <f t="shared" si="264"/>
        <v>6.8237973470135797E-3</v>
      </c>
    </row>
    <row r="8368" spans="12:32">
      <c r="L8368" s="165">
        <v>20.6951</v>
      </c>
      <c r="M8368">
        <f t="shared" si="265"/>
        <v>6.6309040038145094E-3</v>
      </c>
      <c r="AE8368" s="165">
        <v>38.389099999999999</v>
      </c>
      <c r="AF8368">
        <f t="shared" si="264"/>
        <v>6.8237633912243524E-3</v>
      </c>
    </row>
    <row r="8369" spans="12:32">
      <c r="L8369" s="165">
        <v>10.5877</v>
      </c>
      <c r="M8369">
        <f t="shared" si="265"/>
        <v>6.2596500105351217E-3</v>
      </c>
      <c r="AE8369" s="165">
        <v>38.413499999999999</v>
      </c>
      <c r="AF8369">
        <f t="shared" si="264"/>
        <v>6.8236002175820036E-3</v>
      </c>
    </row>
    <row r="8370" spans="12:32">
      <c r="L8370" s="165">
        <v>37.403100000000002</v>
      </c>
      <c r="M8370">
        <f t="shared" si="265"/>
        <v>6.8293618791738786E-3</v>
      </c>
      <c r="AE8370" s="165">
        <v>38.475900000000003</v>
      </c>
      <c r="AF8370">
        <f t="shared" si="264"/>
        <v>6.8231775150522636E-3</v>
      </c>
    </row>
    <row r="8371" spans="12:32">
      <c r="L8371" s="165">
        <v>20.900200000000002</v>
      </c>
      <c r="M8371">
        <f t="shared" si="265"/>
        <v>6.6366007610654627E-3</v>
      </c>
      <c r="AE8371" s="166">
        <v>38.504399999999997</v>
      </c>
      <c r="AF8371">
        <f t="shared" si="264"/>
        <v>6.8229818683826753E-3</v>
      </c>
    </row>
    <row r="8372" spans="12:32">
      <c r="L8372" s="165">
        <v>45.5976</v>
      </c>
      <c r="M8372">
        <f t="shared" si="265"/>
        <v>6.7244244839468571E-3</v>
      </c>
      <c r="AE8372" s="165">
        <v>38.506900000000002</v>
      </c>
      <c r="AF8372">
        <f t="shared" si="264"/>
        <v>6.8229646290578838E-3</v>
      </c>
    </row>
    <row r="8373" spans="12:32">
      <c r="L8373" s="165">
        <v>16.552099999999999</v>
      </c>
      <c r="M8373">
        <f t="shared" si="265"/>
        <v>6.4996650447516711E-3</v>
      </c>
      <c r="AE8373" s="165">
        <v>38.510899999999999</v>
      </c>
      <c r="AF8373">
        <f t="shared" si="264"/>
        <v>6.8229370201940767E-3</v>
      </c>
    </row>
    <row r="8374" spans="12:32">
      <c r="L8374" s="165">
        <v>27.542400000000001</v>
      </c>
      <c r="M8374">
        <f t="shared" si="265"/>
        <v>6.7783652347662071E-3</v>
      </c>
      <c r="AE8374" s="165">
        <v>38.514000000000003</v>
      </c>
      <c r="AF8374">
        <f t="shared" si="264"/>
        <v>6.8229156013621265E-3</v>
      </c>
    </row>
    <row r="8375" spans="12:32">
      <c r="L8375" s="165">
        <v>13.0076</v>
      </c>
      <c r="M8375">
        <f t="shared" si="265"/>
        <v>6.3639484265977427E-3</v>
      </c>
      <c r="AE8375" s="165">
        <v>38.523400000000002</v>
      </c>
      <c r="AF8375">
        <f t="shared" si="264"/>
        <v>6.8228505366917666E-3</v>
      </c>
    </row>
    <row r="8376" spans="12:32">
      <c r="L8376" s="165">
        <v>34.2224</v>
      </c>
      <c r="M8376">
        <f t="shared" si="265"/>
        <v>6.8341476843517511E-3</v>
      </c>
      <c r="AE8376" s="166">
        <v>38.573700000000002</v>
      </c>
      <c r="AF8376">
        <f t="shared" si="264"/>
        <v>6.8224993753006032E-3</v>
      </c>
    </row>
    <row r="8377" spans="12:32">
      <c r="L8377" s="165">
        <v>13.4063</v>
      </c>
      <c r="M8377">
        <f t="shared" si="265"/>
        <v>6.3802461433287282E-3</v>
      </c>
      <c r="AE8377" s="165">
        <v>38.588099999999997</v>
      </c>
      <c r="AF8377">
        <f t="shared" si="264"/>
        <v>6.8223979144842514E-3</v>
      </c>
    </row>
    <row r="8378" spans="12:32">
      <c r="L8378" s="165">
        <v>10.074299999999999</v>
      </c>
      <c r="M8378">
        <f t="shared" si="265"/>
        <v>6.2363645840049897E-3</v>
      </c>
      <c r="AE8378" s="165">
        <v>38.6008</v>
      </c>
      <c r="AF8378">
        <f t="shared" si="264"/>
        <v>6.8223080883350277E-3</v>
      </c>
    </row>
    <row r="8379" spans="12:32">
      <c r="L8379" s="165">
        <v>34.166499999999999</v>
      </c>
      <c r="M8379">
        <f t="shared" si="265"/>
        <v>6.8340503584665034E-3</v>
      </c>
      <c r="AE8379" s="165">
        <v>38.624899999999997</v>
      </c>
      <c r="AF8379">
        <f t="shared" si="264"/>
        <v>6.8221367461299221E-3</v>
      </c>
    </row>
    <row r="8380" spans="12:32">
      <c r="L8380" s="165">
        <v>10.872400000000001</v>
      </c>
      <c r="M8380">
        <f t="shared" si="265"/>
        <v>6.2723909599055111E-3</v>
      </c>
      <c r="AE8380" s="165">
        <v>38.6419</v>
      </c>
      <c r="AF8380">
        <f t="shared" si="264"/>
        <v>6.8220151853830655E-3</v>
      </c>
    </row>
    <row r="8381" spans="12:32">
      <c r="L8381" s="165">
        <v>13.1111</v>
      </c>
      <c r="M8381">
        <f t="shared" si="265"/>
        <v>6.3682037606592589E-3</v>
      </c>
      <c r="AE8381" s="165">
        <v>38.6526</v>
      </c>
      <c r="AF8381">
        <f t="shared" si="264"/>
        <v>6.8219383779869903E-3</v>
      </c>
    </row>
    <row r="8382" spans="12:32">
      <c r="L8382" s="165">
        <v>20.129300000000001</v>
      </c>
      <c r="M8382">
        <f t="shared" si="265"/>
        <v>6.6147905114726851E-3</v>
      </c>
      <c r="AE8382" s="165">
        <v>38.6678</v>
      </c>
      <c r="AF8382">
        <f t="shared" si="264"/>
        <v>6.821828875759741E-3</v>
      </c>
    </row>
    <row r="8383" spans="12:32">
      <c r="L8383" s="165">
        <v>44.0306</v>
      </c>
      <c r="M8383">
        <f t="shared" si="265"/>
        <v>6.754653020874332E-3</v>
      </c>
      <c r="AE8383" s="165">
        <v>38.6736</v>
      </c>
      <c r="AF8383">
        <f t="shared" si="264"/>
        <v>6.821786970536251E-3</v>
      </c>
    </row>
    <row r="8384" spans="12:32">
      <c r="L8384" s="165">
        <v>15.756600000000001</v>
      </c>
      <c r="M8384">
        <f t="shared" si="265"/>
        <v>6.4710326159505829E-3</v>
      </c>
      <c r="AE8384" s="165">
        <v>38.680199999999999</v>
      </c>
      <c r="AF8384">
        <f t="shared" si="264"/>
        <v>6.8217392036600943E-3</v>
      </c>
    </row>
    <row r="8385" spans="12:32">
      <c r="L8385" s="165">
        <v>16.738399999999999</v>
      </c>
      <c r="M8385">
        <f t="shared" si="265"/>
        <v>6.5062141745073025E-3</v>
      </c>
      <c r="AE8385" s="166">
        <v>38.696899999999999</v>
      </c>
      <c r="AF8385">
        <f t="shared" si="264"/>
        <v>6.8216179509278619E-3</v>
      </c>
    </row>
    <row r="8386" spans="12:32">
      <c r="L8386" s="165">
        <v>18.401800000000001</v>
      </c>
      <c r="M8386">
        <f t="shared" si="265"/>
        <v>6.5620183205878759E-3</v>
      </c>
      <c r="AE8386" s="165">
        <v>38.721200000000003</v>
      </c>
      <c r="AF8386">
        <f t="shared" si="264"/>
        <v>6.821440523748605E-3</v>
      </c>
    </row>
    <row r="8387" spans="12:32">
      <c r="L8387" s="165">
        <v>15.9961</v>
      </c>
      <c r="M8387">
        <f t="shared" si="265"/>
        <v>6.4797662746132892E-3</v>
      </c>
      <c r="AE8387" s="165">
        <v>38.724400000000003</v>
      </c>
      <c r="AF8387">
        <f t="shared" si="264"/>
        <v>6.8214170710984906E-3</v>
      </c>
    </row>
    <row r="8388" spans="12:32">
      <c r="L8388" s="165">
        <v>8.2584300000000006</v>
      </c>
      <c r="M8388">
        <f t="shared" si="265"/>
        <v>6.1508787000535336E-3</v>
      </c>
      <c r="AE8388" s="178">
        <v>38.726100000000002</v>
      </c>
      <c r="AF8388">
        <f t="shared" si="264"/>
        <v>6.8214046035716567E-3</v>
      </c>
    </row>
    <row r="8389" spans="12:32">
      <c r="L8389" s="165">
        <v>16.385000000000002</v>
      </c>
      <c r="M8389">
        <f t="shared" si="265"/>
        <v>6.4937401947415783E-3</v>
      </c>
      <c r="AE8389" s="165">
        <v>38.726300000000002</v>
      </c>
      <c r="AF8389">
        <f t="shared" ref="AF8389:AF8452" si="266">NORMDIST(AE8389,$N$9,$O$9,FALSE)</f>
        <v>6.821403136424869E-3</v>
      </c>
    </row>
    <row r="8390" spans="12:32">
      <c r="L8390" s="165">
        <v>20.6524</v>
      </c>
      <c r="M8390">
        <f t="shared" si="265"/>
        <v>6.6297083095040446E-3</v>
      </c>
      <c r="AE8390" s="165">
        <v>38.744599999999998</v>
      </c>
      <c r="AF8390">
        <f t="shared" si="266"/>
        <v>6.821268554909771E-3</v>
      </c>
    </row>
    <row r="8391" spans="12:32">
      <c r="L8391" s="165">
        <v>9.8494299999999999</v>
      </c>
      <c r="M8391">
        <f t="shared" si="265"/>
        <v>6.2260411331678785E-3</v>
      </c>
      <c r="AE8391" s="166">
        <v>38.750799999999998</v>
      </c>
      <c r="AF8391">
        <f t="shared" si="266"/>
        <v>6.8212228075240494E-3</v>
      </c>
    </row>
    <row r="8392" spans="12:32">
      <c r="L8392" s="165">
        <v>20.3324</v>
      </c>
      <c r="M8392">
        <f t="shared" si="265"/>
        <v>6.6206416882763752E-3</v>
      </c>
      <c r="AE8392" s="178">
        <v>38.755600000000001</v>
      </c>
      <c r="AF8392">
        <f t="shared" si="266"/>
        <v>6.8211873375468891E-3</v>
      </c>
    </row>
    <row r="8393" spans="12:32">
      <c r="L8393" s="165">
        <v>19.753</v>
      </c>
      <c r="M8393">
        <f t="shared" ref="M8393:M8456" si="267">NORMDIST(L8393,$N$9,$O$9,FALSE)</f>
        <v>6.6037519104589597E-3</v>
      </c>
      <c r="AE8393" s="165">
        <v>38.768500000000003</v>
      </c>
      <c r="AF8393">
        <f t="shared" si="266"/>
        <v>6.8210917843239335E-3</v>
      </c>
    </row>
    <row r="8394" spans="12:32">
      <c r="L8394" s="165">
        <v>33.214199999999998</v>
      </c>
      <c r="M8394">
        <f t="shared" si="267"/>
        <v>6.8314298929514515E-3</v>
      </c>
      <c r="AE8394" s="165">
        <v>38.772199999999998</v>
      </c>
      <c r="AF8394">
        <f t="shared" si="266"/>
        <v>6.8210643163474013E-3</v>
      </c>
    </row>
    <row r="8395" spans="12:32">
      <c r="L8395" s="165">
        <v>19.8809</v>
      </c>
      <c r="M8395">
        <f t="shared" si="267"/>
        <v>6.6075325430962556E-3</v>
      </c>
      <c r="AE8395" s="166">
        <v>38.780900000000003</v>
      </c>
      <c r="AF8395">
        <f t="shared" si="266"/>
        <v>6.8209996219260076E-3</v>
      </c>
    </row>
    <row r="8396" spans="12:32">
      <c r="L8396" s="165">
        <v>5.9474299999999998</v>
      </c>
      <c r="M8396">
        <f t="shared" si="267"/>
        <v>6.0353226167910974E-3</v>
      </c>
      <c r="AE8396" s="165">
        <v>38.7879</v>
      </c>
      <c r="AF8396">
        <f t="shared" si="266"/>
        <v>6.8209474593739832E-3</v>
      </c>
    </row>
    <row r="8397" spans="12:32">
      <c r="L8397" s="165">
        <v>14.144</v>
      </c>
      <c r="M8397">
        <f t="shared" si="267"/>
        <v>6.4097226955114554E-3</v>
      </c>
      <c r="AE8397" s="165">
        <v>38.788699999999999</v>
      </c>
      <c r="AF8397">
        <f t="shared" si="266"/>
        <v>6.8209414917183558E-3</v>
      </c>
    </row>
    <row r="8398" spans="12:32">
      <c r="L8398" s="165">
        <v>79.475800000000007</v>
      </c>
      <c r="M8398">
        <f t="shared" si="267"/>
        <v>5.1168722438075459E-3</v>
      </c>
      <c r="AE8398" s="178">
        <v>38.837899999999998</v>
      </c>
      <c r="AF8398">
        <f t="shared" si="266"/>
        <v>6.820572028497833E-3</v>
      </c>
    </row>
    <row r="8399" spans="12:32">
      <c r="L8399" s="165">
        <v>27.401700000000002</v>
      </c>
      <c r="M8399">
        <f t="shared" si="267"/>
        <v>6.7762407600508801E-3</v>
      </c>
      <c r="AE8399" s="165">
        <v>38.856000000000002</v>
      </c>
      <c r="AF8399">
        <f t="shared" si="266"/>
        <v>6.8204348938104174E-3</v>
      </c>
    </row>
    <row r="8400" spans="12:32">
      <c r="L8400" s="165">
        <v>23.321999999999999</v>
      </c>
      <c r="M8400">
        <f t="shared" si="267"/>
        <v>6.6979821458986125E-3</v>
      </c>
      <c r="AE8400" s="165">
        <v>38.864100000000001</v>
      </c>
      <c r="AF8400">
        <f t="shared" si="266"/>
        <v>6.8203733126130043E-3</v>
      </c>
    </row>
    <row r="8401" spans="12:32">
      <c r="L8401" s="165">
        <v>5.8527699999999996</v>
      </c>
      <c r="M8401">
        <f t="shared" si="267"/>
        <v>6.030434389133167E-3</v>
      </c>
      <c r="AE8401" s="165">
        <v>38.891599999999997</v>
      </c>
      <c r="AF8401">
        <f t="shared" si="266"/>
        <v>6.820163264885072E-3</v>
      </c>
    </row>
    <row r="8402" spans="12:32">
      <c r="L8402" s="165">
        <v>16.409600000000001</v>
      </c>
      <c r="M8402">
        <f t="shared" si="267"/>
        <v>6.4946154369084977E-3</v>
      </c>
      <c r="AE8402" s="178">
        <v>38.896900000000002</v>
      </c>
      <c r="AF8402">
        <f t="shared" si="266"/>
        <v>6.8201226097023568E-3</v>
      </c>
    </row>
    <row r="8403" spans="12:32">
      <c r="L8403" s="165">
        <v>10.889799999999999</v>
      </c>
      <c r="M8403">
        <f t="shared" si="267"/>
        <v>6.273165648994542E-3</v>
      </c>
      <c r="AE8403" s="165">
        <v>38.912399999999998</v>
      </c>
      <c r="AF8403">
        <f t="shared" si="266"/>
        <v>6.8200033911686546E-3</v>
      </c>
    </row>
    <row r="8404" spans="12:32">
      <c r="L8404" s="165">
        <v>10.757199999999999</v>
      </c>
      <c r="M8404">
        <f t="shared" si="267"/>
        <v>6.2672503465586796E-3</v>
      </c>
      <c r="AE8404" s="165">
        <v>38.9133</v>
      </c>
      <c r="AF8404">
        <f t="shared" si="266"/>
        <v>6.819996454092845E-3</v>
      </c>
    </row>
    <row r="8405" spans="12:32">
      <c r="L8405" s="165">
        <v>27.4419</v>
      </c>
      <c r="M8405">
        <f t="shared" si="267"/>
        <v>6.776851703045257E-3</v>
      </c>
      <c r="AE8405" s="165">
        <v>38.943600000000004</v>
      </c>
      <c r="AF8405">
        <f t="shared" si="266"/>
        <v>6.8197619638088562E-3</v>
      </c>
    </row>
    <row r="8406" spans="12:32">
      <c r="L8406" s="165">
        <v>17.412299999999998</v>
      </c>
      <c r="M8406">
        <f t="shared" si="267"/>
        <v>6.5294038784698373E-3</v>
      </c>
      <c r="AE8406" s="165">
        <v>38.957599999999999</v>
      </c>
      <c r="AF8406">
        <f t="shared" si="266"/>
        <v>6.8196530004565473E-3</v>
      </c>
    </row>
    <row r="8407" spans="12:32">
      <c r="L8407" s="165">
        <v>15.0937</v>
      </c>
      <c r="M8407">
        <f t="shared" si="267"/>
        <v>6.446354530436839E-3</v>
      </c>
      <c r="AE8407" s="165">
        <v>38.960500000000003</v>
      </c>
      <c r="AF8407">
        <f t="shared" si="266"/>
        <v>6.8196303806423919E-3</v>
      </c>
    </row>
    <row r="8408" spans="12:32">
      <c r="L8408" s="165">
        <v>9.2676200000000009</v>
      </c>
      <c r="M8408">
        <f t="shared" si="267"/>
        <v>6.1989833303930661E-3</v>
      </c>
      <c r="AE8408" s="204">
        <v>38.968000000000004</v>
      </c>
      <c r="AF8408">
        <f t="shared" si="266"/>
        <v>6.8195718034052485E-3</v>
      </c>
    </row>
    <row r="8409" spans="12:32">
      <c r="L8409" s="165">
        <v>36.568800000000003</v>
      </c>
      <c r="M8409">
        <f t="shared" si="267"/>
        <v>6.8325795806578257E-3</v>
      </c>
      <c r="AE8409" s="165">
        <v>38.977499999999999</v>
      </c>
      <c r="AF8409">
        <f t="shared" si="266"/>
        <v>6.8194974446595617E-3</v>
      </c>
    </row>
    <row r="8410" spans="12:32">
      <c r="L8410" s="165">
        <v>303.13200000000001</v>
      </c>
      <c r="M8410">
        <f t="shared" si="267"/>
        <v>1.7967685503451718E-7</v>
      </c>
      <c r="AE8410" s="166">
        <v>38.988</v>
      </c>
      <c r="AF8410">
        <f t="shared" si="266"/>
        <v>6.8194150494487338E-3</v>
      </c>
    </row>
    <row r="8411" spans="12:32">
      <c r="L8411" s="165">
        <v>293.52699999999999</v>
      </c>
      <c r="M8411">
        <f t="shared" si="267"/>
        <v>3.7742795513168488E-7</v>
      </c>
      <c r="AE8411" s="165">
        <v>38.988199999999999</v>
      </c>
      <c r="AF8411">
        <f t="shared" si="266"/>
        <v>6.819413477884056E-3</v>
      </c>
    </row>
    <row r="8412" spans="12:32">
      <c r="L8412" s="165">
        <v>25.4726</v>
      </c>
      <c r="M8412">
        <f t="shared" si="267"/>
        <v>6.7432270820424918E-3</v>
      </c>
      <c r="AE8412" s="166">
        <v>39</v>
      </c>
      <c r="AF8412">
        <f t="shared" si="266"/>
        <v>6.8193206144950428E-3</v>
      </c>
    </row>
    <row r="8413" spans="12:32">
      <c r="L8413" s="165">
        <v>20.524899999999999</v>
      </c>
      <c r="M8413">
        <f t="shared" si="267"/>
        <v>6.6261182081122603E-3</v>
      </c>
      <c r="AE8413" s="165">
        <v>39.025300000000001</v>
      </c>
      <c r="AF8413">
        <f t="shared" si="266"/>
        <v>6.8191205739969382E-3</v>
      </c>
    </row>
    <row r="8414" spans="12:32">
      <c r="L8414" s="165">
        <v>7.45479</v>
      </c>
      <c r="M8414">
        <f t="shared" si="267"/>
        <v>6.1115322218986299E-3</v>
      </c>
      <c r="AE8414" s="165">
        <v>39.028300000000002</v>
      </c>
      <c r="AF8414">
        <f t="shared" si="266"/>
        <v>6.8190967692033453E-3</v>
      </c>
    </row>
    <row r="8415" spans="12:32">
      <c r="L8415" s="165">
        <v>15.834199999999999</v>
      </c>
      <c r="M8415">
        <f t="shared" si="267"/>
        <v>6.4738730409874294E-3</v>
      </c>
      <c r="AE8415" s="166">
        <v>39.040100000000002</v>
      </c>
      <c r="AF8415">
        <f t="shared" si="266"/>
        <v>6.8190029630489498E-3</v>
      </c>
    </row>
    <row r="8416" spans="12:32">
      <c r="L8416" s="165">
        <v>24.1632</v>
      </c>
      <c r="M8416">
        <f t="shared" si="267"/>
        <v>6.7167289721897002E-3</v>
      </c>
      <c r="AE8416" s="165">
        <v>39.049100000000003</v>
      </c>
      <c r="AF8416">
        <f t="shared" si="266"/>
        <v>6.8189312295094161E-3</v>
      </c>
    </row>
    <row r="8417" spans="12:32">
      <c r="L8417" s="165">
        <v>29.379100000000001</v>
      </c>
      <c r="M8417">
        <f t="shared" si="267"/>
        <v>6.8025325023001676E-3</v>
      </c>
      <c r="AE8417" s="165">
        <v>39.067700000000002</v>
      </c>
      <c r="AF8417">
        <f t="shared" si="266"/>
        <v>6.8187824688527056E-3</v>
      </c>
    </row>
    <row r="8418" spans="12:32">
      <c r="L8418" s="165">
        <v>11.120799999999999</v>
      </c>
      <c r="M8418">
        <f t="shared" si="267"/>
        <v>6.2834064721119E-3</v>
      </c>
      <c r="AE8418" s="178">
        <v>39.091999999999999</v>
      </c>
      <c r="AF8418">
        <f t="shared" si="266"/>
        <v>6.8185870819448564E-3</v>
      </c>
    </row>
    <row r="8419" spans="12:32">
      <c r="L8419" s="165">
        <v>19.6386</v>
      </c>
      <c r="M8419">
        <f t="shared" si="267"/>
        <v>6.6003453102489104E-3</v>
      </c>
      <c r="AE8419" s="165">
        <v>39.118099999999998</v>
      </c>
      <c r="AF8419">
        <f t="shared" si="266"/>
        <v>6.818375911851581E-3</v>
      </c>
    </row>
    <row r="8420" spans="12:32">
      <c r="L8420" s="165">
        <v>15.131</v>
      </c>
      <c r="M8420">
        <f t="shared" si="267"/>
        <v>6.4477626938631892E-3</v>
      </c>
      <c r="AE8420" s="165">
        <v>39.177599999999998</v>
      </c>
      <c r="AF8420">
        <f t="shared" si="266"/>
        <v>6.8178894369791531E-3</v>
      </c>
    </row>
    <row r="8421" spans="12:32">
      <c r="L8421" s="165">
        <v>18.2499</v>
      </c>
      <c r="M8421">
        <f t="shared" si="267"/>
        <v>6.5571234888845845E-3</v>
      </c>
      <c r="AE8421" s="165">
        <v>39.180100000000003</v>
      </c>
      <c r="AF8421">
        <f t="shared" si="266"/>
        <v>6.817868842526476E-3</v>
      </c>
    </row>
    <row r="8422" spans="12:32">
      <c r="L8422" s="165">
        <v>13.0327</v>
      </c>
      <c r="M8422">
        <f t="shared" si="267"/>
        <v>6.3649819734658934E-3</v>
      </c>
      <c r="AE8422" s="178">
        <v>39.182499999999997</v>
      </c>
      <c r="AF8422">
        <f t="shared" si="266"/>
        <v>6.817849060143503E-3</v>
      </c>
    </row>
    <row r="8423" spans="12:32">
      <c r="L8423" s="165">
        <v>14.8184</v>
      </c>
      <c r="M8423">
        <f t="shared" si="267"/>
        <v>6.4358895239074931E-3</v>
      </c>
      <c r="AE8423" s="165">
        <v>39.194899999999997</v>
      </c>
      <c r="AF8423">
        <f t="shared" si="266"/>
        <v>6.8177466684537832E-3</v>
      </c>
    </row>
    <row r="8424" spans="12:32">
      <c r="L8424" s="165">
        <v>9.5714299999999994</v>
      </c>
      <c r="M8424">
        <f t="shared" si="267"/>
        <v>6.2131747060135021E-3</v>
      </c>
      <c r="AE8424" s="165">
        <v>39.227499999999999</v>
      </c>
      <c r="AF8424">
        <f t="shared" si="266"/>
        <v>6.8174760169495766E-3</v>
      </c>
    </row>
    <row r="8425" spans="12:32">
      <c r="L8425" s="165">
        <v>25.522500000000001</v>
      </c>
      <c r="M8425">
        <f t="shared" si="267"/>
        <v>6.7441718292903501E-3</v>
      </c>
      <c r="AE8425" s="165">
        <v>39.230600000000003</v>
      </c>
      <c r="AF8425">
        <f t="shared" si="266"/>
        <v>6.8174501699807743E-3</v>
      </c>
    </row>
    <row r="8426" spans="12:32">
      <c r="L8426" s="165">
        <v>28.164000000000001</v>
      </c>
      <c r="M8426">
        <f t="shared" si="267"/>
        <v>6.7872869319673661E-3</v>
      </c>
      <c r="AE8426" s="165">
        <v>39.239199999999997</v>
      </c>
      <c r="AF8426">
        <f t="shared" si="266"/>
        <v>6.8173783653273298E-3</v>
      </c>
    </row>
    <row r="8427" spans="12:32">
      <c r="L8427" s="165">
        <v>29.269500000000001</v>
      </c>
      <c r="M8427">
        <f t="shared" si="267"/>
        <v>6.801276911709335E-3</v>
      </c>
      <c r="AE8427" s="165">
        <v>39.243699999999997</v>
      </c>
      <c r="AF8427">
        <f t="shared" si="266"/>
        <v>6.8173407344459943E-3</v>
      </c>
    </row>
    <row r="8428" spans="12:32">
      <c r="L8428" s="165">
        <v>17.7057</v>
      </c>
      <c r="M8428">
        <f t="shared" si="267"/>
        <v>6.5392535570619782E-3</v>
      </c>
      <c r="AE8428" s="165">
        <v>39.2532</v>
      </c>
      <c r="AF8428">
        <f t="shared" si="266"/>
        <v>6.8172611590894897E-3</v>
      </c>
    </row>
    <row r="8429" spans="12:32">
      <c r="L8429" s="165">
        <v>35.435600000000001</v>
      </c>
      <c r="M8429">
        <f t="shared" si="267"/>
        <v>6.8347157281246906E-3</v>
      </c>
      <c r="AE8429" s="178">
        <v>39.2624</v>
      </c>
      <c r="AF8429">
        <f t="shared" si="266"/>
        <v>6.8171839253996719E-3</v>
      </c>
    </row>
    <row r="8430" spans="12:32">
      <c r="L8430" s="165">
        <v>1.2055800000000001</v>
      </c>
      <c r="M8430">
        <f t="shared" si="267"/>
        <v>5.7765480229080551E-3</v>
      </c>
      <c r="AE8430" s="178">
        <v>39.272399999999998</v>
      </c>
      <c r="AF8430">
        <f t="shared" si="266"/>
        <v>6.8170997846371895E-3</v>
      </c>
    </row>
    <row r="8431" spans="12:32">
      <c r="L8431" s="165">
        <v>38.856000000000002</v>
      </c>
      <c r="M8431">
        <f t="shared" si="267"/>
        <v>6.8204348938104174E-3</v>
      </c>
      <c r="AE8431" s="165">
        <v>39.310600000000001</v>
      </c>
      <c r="AF8431">
        <f t="shared" si="266"/>
        <v>6.8167765344493095E-3</v>
      </c>
    </row>
    <row r="8432" spans="12:32">
      <c r="L8432" s="165">
        <v>15.8314</v>
      </c>
      <c r="M8432">
        <f t="shared" si="267"/>
        <v>6.4737707287328876E-3</v>
      </c>
      <c r="AE8432" s="166">
        <v>39.349299999999999</v>
      </c>
      <c r="AF8432">
        <f t="shared" si="266"/>
        <v>6.8164460916958916E-3</v>
      </c>
    </row>
    <row r="8433" spans="12:32">
      <c r="L8433" s="165">
        <v>42.104100000000003</v>
      </c>
      <c r="M8433">
        <f t="shared" si="267"/>
        <v>6.785297503225254E-3</v>
      </c>
      <c r="AE8433" s="165">
        <v>39.353900000000003</v>
      </c>
      <c r="AF8433">
        <f t="shared" si="266"/>
        <v>6.8164066160725807E-3</v>
      </c>
    </row>
    <row r="8434" spans="12:32">
      <c r="L8434" s="165">
        <v>15.320399999999999</v>
      </c>
      <c r="M8434">
        <f t="shared" si="267"/>
        <v>6.4548770656343984E-3</v>
      </c>
      <c r="AE8434" s="165">
        <v>39.377899999999997</v>
      </c>
      <c r="AF8434">
        <f t="shared" si="266"/>
        <v>6.816199973368171E-3</v>
      </c>
    </row>
    <row r="8435" spans="12:32">
      <c r="L8435" s="165">
        <v>17.4163</v>
      </c>
      <c r="M8435">
        <f t="shared" si="267"/>
        <v>6.5295391712478588E-3</v>
      </c>
      <c r="AE8435" s="165">
        <v>39.386000000000003</v>
      </c>
      <c r="AF8435">
        <f t="shared" si="266"/>
        <v>6.8161299727716833E-3</v>
      </c>
    </row>
    <row r="8436" spans="12:32">
      <c r="L8436" s="165">
        <v>23.953199999999999</v>
      </c>
      <c r="M8436">
        <f t="shared" si="267"/>
        <v>6.7121746158344282E-3</v>
      </c>
      <c r="AE8436" s="165">
        <v>39.389699999999998</v>
      </c>
      <c r="AF8436">
        <f t="shared" si="266"/>
        <v>6.8160979537552485E-3</v>
      </c>
    </row>
    <row r="8437" spans="12:32">
      <c r="L8437" s="165">
        <v>25.078900000000001</v>
      </c>
      <c r="M8437">
        <f t="shared" si="267"/>
        <v>6.7356052317195814E-3</v>
      </c>
      <c r="AE8437" s="165">
        <v>39.405000000000001</v>
      </c>
      <c r="AF8437">
        <f t="shared" si="266"/>
        <v>6.815965261601338E-3</v>
      </c>
    </row>
    <row r="8438" spans="12:32">
      <c r="L8438" s="165">
        <v>19.9191</v>
      </c>
      <c r="M8438">
        <f t="shared" si="267"/>
        <v>6.6086559735488177E-3</v>
      </c>
      <c r="AE8438" s="165">
        <v>39.410899999999998</v>
      </c>
      <c r="AF8438">
        <f t="shared" si="266"/>
        <v>6.8159139683034529E-3</v>
      </c>
    </row>
    <row r="8439" spans="12:32">
      <c r="L8439" s="165">
        <v>29.4102</v>
      </c>
      <c r="M8439">
        <f t="shared" si="267"/>
        <v>6.8028844610630726E-3</v>
      </c>
      <c r="AE8439" s="178">
        <v>39.412300000000002</v>
      </c>
      <c r="AF8439">
        <f t="shared" si="266"/>
        <v>6.8159017868459912E-3</v>
      </c>
    </row>
    <row r="8440" spans="12:32">
      <c r="L8440" s="165">
        <v>13.113899999999999</v>
      </c>
      <c r="M8440">
        <f t="shared" si="267"/>
        <v>6.3683186421495241E-3</v>
      </c>
      <c r="AE8440" s="178">
        <v>39.416400000000003</v>
      </c>
      <c r="AF8440">
        <f t="shared" si="266"/>
        <v>6.8158660901462163E-3</v>
      </c>
    </row>
    <row r="8441" spans="12:32">
      <c r="L8441" s="165">
        <v>98.350300000000004</v>
      </c>
      <c r="M8441">
        <f t="shared" si="267"/>
        <v>3.7969870918901603E-3</v>
      </c>
      <c r="AE8441" s="165">
        <v>39.425400000000003</v>
      </c>
      <c r="AF8441">
        <f t="shared" si="266"/>
        <v>6.815787614258737E-3</v>
      </c>
    </row>
    <row r="8442" spans="12:32">
      <c r="L8442" s="165">
        <v>22.121600000000001</v>
      </c>
      <c r="M8442">
        <f t="shared" si="267"/>
        <v>6.6689217793971392E-3</v>
      </c>
      <c r="AE8442" s="178">
        <v>39.441000000000003</v>
      </c>
      <c r="AF8442">
        <f t="shared" si="266"/>
        <v>6.8156512076650742E-3</v>
      </c>
    </row>
    <row r="8443" spans="12:32">
      <c r="L8443" s="165">
        <v>14.8803</v>
      </c>
      <c r="M8443">
        <f t="shared" si="267"/>
        <v>6.4382535346821194E-3</v>
      </c>
      <c r="AE8443" s="178">
        <v>39.449300000000001</v>
      </c>
      <c r="AF8443">
        <f t="shared" si="266"/>
        <v>6.8155784350538429E-3</v>
      </c>
    </row>
    <row r="8444" spans="12:32">
      <c r="L8444" s="165">
        <v>12.0063</v>
      </c>
      <c r="M8444">
        <f t="shared" si="267"/>
        <v>6.3219007230182729E-3</v>
      </c>
      <c r="AE8444" s="166">
        <v>39.452500000000001</v>
      </c>
      <c r="AF8444">
        <f t="shared" si="266"/>
        <v>6.8155503415417464E-3</v>
      </c>
    </row>
    <row r="8445" spans="12:32">
      <c r="L8445" s="165">
        <v>18.9055</v>
      </c>
      <c r="M8445">
        <f t="shared" si="267"/>
        <v>6.5779569300780201E-3</v>
      </c>
      <c r="AE8445" s="165">
        <v>39.465299999999999</v>
      </c>
      <c r="AF8445">
        <f t="shared" si="266"/>
        <v>6.815437763803109E-3</v>
      </c>
    </row>
    <row r="8446" spans="12:32">
      <c r="L8446" s="165">
        <v>17.39</v>
      </c>
      <c r="M8446">
        <f t="shared" si="267"/>
        <v>6.5286491106654595E-3</v>
      </c>
      <c r="AE8446" s="165">
        <v>39.471200000000003</v>
      </c>
      <c r="AF8446">
        <f t="shared" si="266"/>
        <v>6.8153857627726638E-3</v>
      </c>
    </row>
    <row r="8447" spans="12:32">
      <c r="L8447" s="165">
        <v>19.3569</v>
      </c>
      <c r="M8447">
        <f t="shared" si="267"/>
        <v>6.5918563972626795E-3</v>
      </c>
      <c r="AE8447" s="165">
        <v>39.496499999999997</v>
      </c>
      <c r="AF8447">
        <f t="shared" si="266"/>
        <v>6.8151619902875812E-3</v>
      </c>
    </row>
    <row r="8448" spans="12:32">
      <c r="L8448" s="165">
        <v>253.398</v>
      </c>
      <c r="M8448">
        <f t="shared" si="267"/>
        <v>6.2567724736481712E-6</v>
      </c>
      <c r="AE8448" s="165">
        <v>39.530299999999997</v>
      </c>
      <c r="AF8448">
        <f t="shared" si="266"/>
        <v>6.8148610509060122E-3</v>
      </c>
    </row>
    <row r="8449" spans="12:32">
      <c r="L8449" s="165">
        <v>23.892199999999999</v>
      </c>
      <c r="M8449">
        <f t="shared" si="267"/>
        <v>6.7108359815005545E-3</v>
      </c>
      <c r="AE8449" s="165">
        <v>39.584400000000002</v>
      </c>
      <c r="AF8449">
        <f t="shared" si="266"/>
        <v>6.8143746417116515E-3</v>
      </c>
    </row>
    <row r="8450" spans="12:32">
      <c r="L8450" s="165">
        <v>12.0741</v>
      </c>
      <c r="M8450">
        <f t="shared" si="267"/>
        <v>6.3247978150442171E-3</v>
      </c>
      <c r="AE8450" s="178">
        <v>39.595300000000002</v>
      </c>
      <c r="AF8450">
        <f t="shared" si="266"/>
        <v>6.8142759362545598E-3</v>
      </c>
    </row>
    <row r="8451" spans="12:32">
      <c r="L8451" s="165">
        <v>34.5261</v>
      </c>
      <c r="M8451">
        <f t="shared" si="267"/>
        <v>6.8345669282021872E-3</v>
      </c>
      <c r="AE8451" s="165">
        <v>39.611499999999999</v>
      </c>
      <c r="AF8451">
        <f t="shared" si="266"/>
        <v>6.8141288000033396E-3</v>
      </c>
    </row>
    <row r="8452" spans="12:32">
      <c r="L8452" s="165">
        <v>17.050699999999999</v>
      </c>
      <c r="M8452">
        <f t="shared" si="267"/>
        <v>6.5170585411091792E-3</v>
      </c>
      <c r="AE8452" s="178">
        <v>39.622999999999998</v>
      </c>
      <c r="AF8452">
        <f t="shared" si="266"/>
        <v>6.8140240347991238E-3</v>
      </c>
    </row>
    <row r="8453" spans="12:32">
      <c r="L8453" s="165">
        <v>36.362299999999998</v>
      </c>
      <c r="M8453">
        <f t="shared" si="267"/>
        <v>6.8331606990113848E-3</v>
      </c>
      <c r="AE8453" s="165">
        <v>39.624499999999998</v>
      </c>
      <c r="AF8453">
        <f t="shared" ref="AF8453:AF8516" si="268">NORMDIST(AE8453,$N$9,$O$9,FALSE)</f>
        <v>6.8140103503907291E-3</v>
      </c>
    </row>
    <row r="8454" spans="12:32">
      <c r="L8454" s="165">
        <v>21.3675</v>
      </c>
      <c r="M8454">
        <f t="shared" si="267"/>
        <v>6.6492919106305873E-3</v>
      </c>
      <c r="AE8454" s="165">
        <v>39.6357</v>
      </c>
      <c r="AF8454">
        <f t="shared" si="268"/>
        <v>6.8139080321018087E-3</v>
      </c>
    </row>
    <row r="8455" spans="12:32">
      <c r="L8455" s="165">
        <v>15.6045</v>
      </c>
      <c r="M8455">
        <f t="shared" si="267"/>
        <v>6.4654357001365402E-3</v>
      </c>
      <c r="AE8455" s="165">
        <v>39.639200000000002</v>
      </c>
      <c r="AF8455">
        <f t="shared" si="268"/>
        <v>6.813876006501276E-3</v>
      </c>
    </row>
    <row r="8456" spans="12:32">
      <c r="L8456" s="165">
        <v>27.4434</v>
      </c>
      <c r="M8456">
        <f t="shared" si="267"/>
        <v>6.7768744382808851E-3</v>
      </c>
      <c r="AE8456" s="165">
        <v>39.662799999999997</v>
      </c>
      <c r="AF8456">
        <f t="shared" si="268"/>
        <v>6.8136594268374444E-3</v>
      </c>
    </row>
    <row r="8457" spans="12:32">
      <c r="L8457" s="165">
        <v>12.523</v>
      </c>
      <c r="M8457">
        <f t="shared" ref="M8457:M8520" si="269">NORMDIST(L8457,$N$9,$O$9,FALSE)</f>
        <v>6.3437968723815755E-3</v>
      </c>
      <c r="AE8457" s="166">
        <v>39.668399999999998</v>
      </c>
      <c r="AF8457">
        <f t="shared" si="268"/>
        <v>6.8136078725487574E-3</v>
      </c>
    </row>
    <row r="8458" spans="12:32">
      <c r="L8458" s="165">
        <v>23.317</v>
      </c>
      <c r="M8458">
        <f t="shared" si="269"/>
        <v>6.6978667144102022E-3</v>
      </c>
      <c r="AE8458" s="165">
        <v>39.692999999999998</v>
      </c>
      <c r="AF8458">
        <f t="shared" si="268"/>
        <v>6.8133806636731103E-3</v>
      </c>
    </row>
    <row r="8459" spans="12:32">
      <c r="L8459" s="165">
        <v>29.1081</v>
      </c>
      <c r="M8459">
        <f t="shared" si="269"/>
        <v>6.7993846693073295E-3</v>
      </c>
      <c r="AE8459" s="165">
        <v>39.705800000000004</v>
      </c>
      <c r="AF8459">
        <f t="shared" si="268"/>
        <v>6.8132619654855796E-3</v>
      </c>
    </row>
    <row r="8460" spans="12:32">
      <c r="L8460" s="165">
        <v>280.18799999999999</v>
      </c>
      <c r="M8460">
        <f t="shared" si="269"/>
        <v>1.0115364513615532E-6</v>
      </c>
      <c r="AE8460" s="165">
        <v>39.716799999999999</v>
      </c>
      <c r="AF8460">
        <f t="shared" si="268"/>
        <v>6.8131596991086564E-3</v>
      </c>
    </row>
    <row r="8461" spans="12:32">
      <c r="L8461" s="165">
        <v>258.959</v>
      </c>
      <c r="M8461">
        <f t="shared" si="269"/>
        <v>4.3611848547483064E-6</v>
      </c>
      <c r="AE8461" s="165">
        <v>39.733800000000002</v>
      </c>
      <c r="AF8461">
        <f t="shared" si="268"/>
        <v>6.8130011781489218E-3</v>
      </c>
    </row>
    <row r="8462" spans="12:32">
      <c r="L8462" s="165">
        <v>35.570500000000003</v>
      </c>
      <c r="M8462">
        <f t="shared" si="269"/>
        <v>6.8345964785343121E-3</v>
      </c>
      <c r="AE8462" s="165">
        <v>39.738700000000001</v>
      </c>
      <c r="AF8462">
        <f t="shared" si="268"/>
        <v>6.8129553802020459E-3</v>
      </c>
    </row>
    <row r="8463" spans="12:32">
      <c r="L8463" s="165">
        <v>36.650700000000001</v>
      </c>
      <c r="M8463">
        <f t="shared" si="269"/>
        <v>6.8323254327907748E-3</v>
      </c>
      <c r="AE8463" s="165">
        <v>39.760199999999998</v>
      </c>
      <c r="AF8463">
        <f t="shared" si="268"/>
        <v>6.8127538661557196E-3</v>
      </c>
    </row>
    <row r="8464" spans="12:32">
      <c r="L8464" s="165">
        <v>15.305199999999999</v>
      </c>
      <c r="M8464">
        <f t="shared" si="269"/>
        <v>6.4543083314166543E-3</v>
      </c>
      <c r="AE8464" s="165">
        <v>39.761499999999998</v>
      </c>
      <c r="AF8464">
        <f t="shared" si="268"/>
        <v>6.8127416521413181E-3</v>
      </c>
    </row>
    <row r="8465" spans="12:32">
      <c r="L8465" s="165">
        <v>35.041200000000003</v>
      </c>
      <c r="M8465">
        <f t="shared" si="269"/>
        <v>6.8348549805921357E-3</v>
      </c>
      <c r="AE8465" s="165">
        <v>39.788499999999999</v>
      </c>
      <c r="AF8465">
        <f t="shared" si="268"/>
        <v>6.8124872174586135E-3</v>
      </c>
    </row>
    <row r="8466" spans="12:32">
      <c r="L8466" s="165">
        <v>23.331099999999999</v>
      </c>
      <c r="M8466">
        <f t="shared" si="269"/>
        <v>6.6981921101802282E-3</v>
      </c>
      <c r="AE8466" s="165">
        <v>39.8003</v>
      </c>
      <c r="AF8466">
        <f t="shared" si="268"/>
        <v>6.812375565320594E-3</v>
      </c>
    </row>
    <row r="8467" spans="12:32">
      <c r="L8467" s="165">
        <v>36.136299999999999</v>
      </c>
      <c r="M8467">
        <f t="shared" si="269"/>
        <v>6.8336987189101745E-3</v>
      </c>
      <c r="AE8467" s="178">
        <v>39.804099999999998</v>
      </c>
      <c r="AF8467">
        <f t="shared" si="268"/>
        <v>6.8123395506698549E-3</v>
      </c>
    </row>
    <row r="8468" spans="12:32">
      <c r="L8468" s="165">
        <v>8.0069199999999991</v>
      </c>
      <c r="M8468">
        <f t="shared" si="269"/>
        <v>6.1386626356993547E-3</v>
      </c>
      <c r="AE8468" s="165">
        <v>39.812100000000001</v>
      </c>
      <c r="AF8468">
        <f t="shared" si="268"/>
        <v>6.8122636365965956E-3</v>
      </c>
    </row>
    <row r="8469" spans="12:32">
      <c r="L8469" s="165">
        <v>19.875299999999999</v>
      </c>
      <c r="M8469">
        <f t="shared" si="269"/>
        <v>6.6073676299243335E-3</v>
      </c>
      <c r="AE8469" s="165">
        <v>39.827800000000003</v>
      </c>
      <c r="AF8469">
        <f t="shared" si="268"/>
        <v>6.8121142856907985E-3</v>
      </c>
    </row>
    <row r="8470" spans="12:32">
      <c r="L8470" s="165">
        <v>14.053599999999999</v>
      </c>
      <c r="M8470">
        <f t="shared" si="269"/>
        <v>6.4061582549951252E-3</v>
      </c>
      <c r="AE8470" s="165">
        <v>39.833399999999997</v>
      </c>
      <c r="AF8470">
        <f t="shared" si="268"/>
        <v>6.8120608955733993E-3</v>
      </c>
    </row>
    <row r="8471" spans="12:32">
      <c r="L8471" s="165">
        <v>9.8770699999999998</v>
      </c>
      <c r="M8471">
        <f t="shared" si="269"/>
        <v>6.2273141053543557E-3</v>
      </c>
      <c r="AE8471" s="165">
        <v>39.835599999999999</v>
      </c>
      <c r="AF8471">
        <f t="shared" si="268"/>
        <v>6.8120399038434235E-3</v>
      </c>
    </row>
    <row r="8472" spans="12:32">
      <c r="L8472" s="165">
        <v>25.393899999999999</v>
      </c>
      <c r="M8472">
        <f t="shared" si="269"/>
        <v>6.741727325075505E-3</v>
      </c>
      <c r="AE8472" s="165">
        <v>39.838900000000002</v>
      </c>
      <c r="AF8472">
        <f t="shared" si="268"/>
        <v>6.8120083982246048E-3</v>
      </c>
    </row>
    <row r="8473" spans="12:32">
      <c r="L8473" s="165">
        <v>116.86199999999999</v>
      </c>
      <c r="M8473">
        <f t="shared" si="269"/>
        <v>2.5600754974096644E-3</v>
      </c>
      <c r="AE8473" s="165">
        <v>39.8536</v>
      </c>
      <c r="AF8473">
        <f t="shared" si="268"/>
        <v>6.811867792260025E-3</v>
      </c>
    </row>
    <row r="8474" spans="12:32">
      <c r="L8474" s="165">
        <v>16.932300000000001</v>
      </c>
      <c r="M8474">
        <f t="shared" si="269"/>
        <v>6.5129670145456101E-3</v>
      </c>
      <c r="AE8474" s="166">
        <v>39.884300000000003</v>
      </c>
      <c r="AF8474">
        <f t="shared" si="268"/>
        <v>6.8115727618315233E-3</v>
      </c>
    </row>
    <row r="8475" spans="12:32">
      <c r="L8475" s="165">
        <v>12.8659</v>
      </c>
      <c r="M8475">
        <f t="shared" si="269"/>
        <v>6.3580947147457365E-3</v>
      </c>
      <c r="AE8475" s="178">
        <v>39.8917</v>
      </c>
      <c r="AF8475">
        <f t="shared" si="268"/>
        <v>6.8115013670728367E-3</v>
      </c>
    </row>
    <row r="8476" spans="12:32">
      <c r="L8476" s="165">
        <v>13.4884</v>
      </c>
      <c r="M8476">
        <f t="shared" si="269"/>
        <v>6.3835703541916568E-3</v>
      </c>
      <c r="AE8476" s="165">
        <v>39.892499999999998</v>
      </c>
      <c r="AF8476">
        <f t="shared" si="268"/>
        <v>6.8114936422076196E-3</v>
      </c>
    </row>
    <row r="8477" spans="12:32">
      <c r="L8477" s="165">
        <v>20.6387</v>
      </c>
      <c r="M8477">
        <f t="shared" si="269"/>
        <v>6.6293239731758822E-3</v>
      </c>
      <c r="AE8477" s="165">
        <v>39.945799999999998</v>
      </c>
      <c r="AF8477">
        <f t="shared" si="268"/>
        <v>6.810976110476083E-3</v>
      </c>
    </row>
    <row r="8478" spans="12:32">
      <c r="L8478" s="165">
        <v>27.7606</v>
      </c>
      <c r="M8478">
        <f t="shared" si="269"/>
        <v>6.7815832827097704E-3</v>
      </c>
      <c r="AE8478" s="178">
        <v>39.9497</v>
      </c>
      <c r="AF8478">
        <f t="shared" si="268"/>
        <v>6.8109380208592647E-3</v>
      </c>
    </row>
    <row r="8479" spans="12:32">
      <c r="L8479" s="165">
        <v>11.130800000000001</v>
      </c>
      <c r="M8479">
        <f t="shared" si="269"/>
        <v>6.2838479525679858E-3</v>
      </c>
      <c r="AE8479" s="165">
        <v>39.965499999999999</v>
      </c>
      <c r="AF8479">
        <f t="shared" si="268"/>
        <v>6.8107834001371334E-3</v>
      </c>
    </row>
    <row r="8480" spans="12:32">
      <c r="L8480" s="165">
        <v>22.912700000000001</v>
      </c>
      <c r="M8480">
        <f t="shared" si="269"/>
        <v>6.6883770699277395E-3</v>
      </c>
      <c r="AE8480" s="165">
        <v>39.977800000000002</v>
      </c>
      <c r="AF8480">
        <f t="shared" si="268"/>
        <v>6.8106626878015209E-3</v>
      </c>
    </row>
    <row r="8481" spans="12:32">
      <c r="L8481" s="165">
        <v>616.47699999999998</v>
      </c>
      <c r="M8481">
        <f t="shared" si="269"/>
        <v>1.9445801168848296E-24</v>
      </c>
      <c r="AE8481" s="165">
        <v>40.004199999999997</v>
      </c>
      <c r="AF8481">
        <f t="shared" si="268"/>
        <v>6.810402583968686E-3</v>
      </c>
    </row>
    <row r="8482" spans="12:32">
      <c r="L8482" s="165">
        <v>13.1051</v>
      </c>
      <c r="M8482">
        <f t="shared" si="269"/>
        <v>6.3679575436707903E-3</v>
      </c>
      <c r="AE8482" s="165">
        <v>40.008400000000002</v>
      </c>
      <c r="AF8482">
        <f t="shared" si="268"/>
        <v>6.8103610762748259E-3</v>
      </c>
    </row>
    <row r="8483" spans="12:32">
      <c r="L8483" s="165">
        <v>15.156599999999999</v>
      </c>
      <c r="M8483">
        <f t="shared" si="269"/>
        <v>6.4487278085957481E-3</v>
      </c>
      <c r="AE8483" s="165">
        <v>40.031199999999998</v>
      </c>
      <c r="AF8483">
        <f t="shared" si="268"/>
        <v>6.8101351379420841E-3</v>
      </c>
    </row>
    <row r="8484" spans="12:32">
      <c r="L8484" s="165">
        <v>13.7256</v>
      </c>
      <c r="M8484">
        <f t="shared" si="269"/>
        <v>6.3931132016026397E-3</v>
      </c>
      <c r="AE8484" s="165">
        <v>40.052100000000003</v>
      </c>
      <c r="AF8484">
        <f t="shared" si="268"/>
        <v>6.8099271215819046E-3</v>
      </c>
    </row>
    <row r="8485" spans="12:32">
      <c r="L8485" s="165">
        <v>18.353400000000001</v>
      </c>
      <c r="M8485">
        <f t="shared" si="269"/>
        <v>6.5604631036537296E-3</v>
      </c>
      <c r="AE8485" s="178">
        <v>40.077100000000002</v>
      </c>
      <c r="AF8485">
        <f t="shared" si="268"/>
        <v>6.809677159730086E-3</v>
      </c>
    </row>
    <row r="8486" spans="12:32">
      <c r="L8486" s="165">
        <v>21.599799999999998</v>
      </c>
      <c r="M8486">
        <f t="shared" si="269"/>
        <v>6.6554511081437645E-3</v>
      </c>
      <c r="AE8486" s="178">
        <v>40.0899</v>
      </c>
      <c r="AF8486">
        <f t="shared" si="268"/>
        <v>6.8095486992775303E-3</v>
      </c>
    </row>
    <row r="8487" spans="12:32">
      <c r="L8487" s="165">
        <v>9.0008099999999995</v>
      </c>
      <c r="M8487">
        <f t="shared" si="269"/>
        <v>6.1864087808003671E-3</v>
      </c>
      <c r="AE8487" s="165">
        <v>40.1051</v>
      </c>
      <c r="AF8487">
        <f t="shared" si="268"/>
        <v>6.8093957303147256E-3</v>
      </c>
    </row>
    <row r="8488" spans="12:32">
      <c r="L8488" s="165">
        <v>13.7438</v>
      </c>
      <c r="M8488">
        <f t="shared" si="269"/>
        <v>6.3938416372052087E-3</v>
      </c>
      <c r="AE8488" s="165">
        <v>40.119300000000003</v>
      </c>
      <c r="AF8488">
        <f t="shared" si="268"/>
        <v>6.809252411004699E-3</v>
      </c>
    </row>
    <row r="8489" spans="12:32">
      <c r="L8489" s="165">
        <v>27.850300000000001</v>
      </c>
      <c r="M8489">
        <f t="shared" si="269"/>
        <v>6.782879142286766E-3</v>
      </c>
      <c r="AE8489" s="165">
        <v>40.127800000000001</v>
      </c>
      <c r="AF8489">
        <f t="shared" si="268"/>
        <v>6.8091664299022425E-3</v>
      </c>
    </row>
    <row r="8490" spans="12:32">
      <c r="L8490" s="165">
        <v>22.404699999999998</v>
      </c>
      <c r="M8490">
        <f t="shared" si="269"/>
        <v>6.6760183684677473E-3</v>
      </c>
      <c r="AE8490" s="165">
        <v>40.134599999999999</v>
      </c>
      <c r="AF8490">
        <f t="shared" si="268"/>
        <v>6.8090975418342754E-3</v>
      </c>
    </row>
    <row r="8491" spans="12:32">
      <c r="L8491" s="165">
        <v>15.633599999999999</v>
      </c>
      <c r="M8491">
        <f t="shared" si="269"/>
        <v>6.4665095326975428E-3</v>
      </c>
      <c r="AE8491" s="165">
        <v>40.145699999999998</v>
      </c>
      <c r="AF8491">
        <f t="shared" si="268"/>
        <v>6.808984895142616E-3</v>
      </c>
    </row>
    <row r="8492" spans="12:32">
      <c r="L8492" s="165">
        <v>25.9876</v>
      </c>
      <c r="M8492">
        <f t="shared" si="269"/>
        <v>6.7527464649362332E-3</v>
      </c>
      <c r="AE8492" s="165">
        <v>40.1492</v>
      </c>
      <c r="AF8492">
        <f t="shared" si="268"/>
        <v>6.8089493252385894E-3</v>
      </c>
    </row>
    <row r="8493" spans="12:32">
      <c r="L8493" s="165">
        <v>13.9382</v>
      </c>
      <c r="M8493">
        <f t="shared" si="269"/>
        <v>6.4015886407720038E-3</v>
      </c>
      <c r="AE8493" s="178">
        <v>40.161799999999999</v>
      </c>
      <c r="AF8493">
        <f t="shared" si="268"/>
        <v>6.80882107241184E-3</v>
      </c>
    </row>
    <row r="8494" spans="12:32">
      <c r="L8494" s="165">
        <v>22.379799999999999</v>
      </c>
      <c r="M8494">
        <f t="shared" si="269"/>
        <v>6.6754001852755698E-3</v>
      </c>
      <c r="AE8494" s="165">
        <v>40.180399999999999</v>
      </c>
      <c r="AF8494">
        <f t="shared" si="268"/>
        <v>6.8086311713486062E-3</v>
      </c>
    </row>
    <row r="8495" spans="12:32">
      <c r="L8495" s="165">
        <v>19.825800000000001</v>
      </c>
      <c r="M8495">
        <f t="shared" si="269"/>
        <v>6.6059074500332939E-3</v>
      </c>
      <c r="AE8495" s="165">
        <v>40.184399999999997</v>
      </c>
      <c r="AF8495">
        <f t="shared" si="268"/>
        <v>6.8085902427718146E-3</v>
      </c>
    </row>
    <row r="8496" spans="12:32">
      <c r="L8496" s="165">
        <v>310.08</v>
      </c>
      <c r="M8496">
        <f t="shared" si="269"/>
        <v>1.0327333066225288E-7</v>
      </c>
      <c r="AE8496" s="166">
        <v>40.188099999999999</v>
      </c>
      <c r="AF8496">
        <f t="shared" si="268"/>
        <v>6.8085523555894076E-3</v>
      </c>
    </row>
    <row r="8497" spans="12:32">
      <c r="L8497" s="165">
        <v>155.054</v>
      </c>
      <c r="M8497">
        <f t="shared" si="269"/>
        <v>8.2611875493408425E-4</v>
      </c>
      <c r="AE8497" s="165">
        <v>40.201099999999997</v>
      </c>
      <c r="AF8497">
        <f t="shared" si="268"/>
        <v>6.8084190232061857E-3</v>
      </c>
    </row>
    <row r="8498" spans="12:32">
      <c r="L8498" s="165">
        <v>295.45400000000001</v>
      </c>
      <c r="M8498">
        <f t="shared" si="269"/>
        <v>3.2591724741230622E-7</v>
      </c>
      <c r="AE8498" s="165">
        <v>40.201700000000002</v>
      </c>
      <c r="AF8498">
        <f t="shared" si="268"/>
        <v>6.8084128613134101E-3</v>
      </c>
    </row>
    <row r="8499" spans="12:32">
      <c r="L8499" s="165">
        <v>220.51</v>
      </c>
      <c r="M8499">
        <f t="shared" si="269"/>
        <v>4.3929474259406899E-5</v>
      </c>
      <c r="AE8499" s="166">
        <v>40.204900000000002</v>
      </c>
      <c r="AF8499">
        <f t="shared" si="268"/>
        <v>6.8083799858291915E-3</v>
      </c>
    </row>
    <row r="8500" spans="12:32">
      <c r="L8500" s="165">
        <v>26.950099999999999</v>
      </c>
      <c r="M8500">
        <f t="shared" si="269"/>
        <v>6.7691606689584656E-3</v>
      </c>
      <c r="AE8500" s="165">
        <v>40.206899999999997</v>
      </c>
      <c r="AF8500">
        <f t="shared" si="268"/>
        <v>6.8083594283405201E-3</v>
      </c>
    </row>
    <row r="8501" spans="12:32">
      <c r="L8501" s="165">
        <v>11.5175</v>
      </c>
      <c r="M8501">
        <f t="shared" si="269"/>
        <v>6.3008019596656915E-3</v>
      </c>
      <c r="AE8501" s="165">
        <v>40.2134</v>
      </c>
      <c r="AF8501">
        <f t="shared" si="268"/>
        <v>6.8082925617259458E-3</v>
      </c>
    </row>
    <row r="8502" spans="12:32">
      <c r="L8502" s="165">
        <v>19.599299999999999</v>
      </c>
      <c r="M8502">
        <f t="shared" si="269"/>
        <v>6.5991695913484843E-3</v>
      </c>
      <c r="AE8502" s="165">
        <v>40.218499999999999</v>
      </c>
      <c r="AF8502">
        <f t="shared" si="268"/>
        <v>6.8082400384997677E-3</v>
      </c>
    </row>
    <row r="8503" spans="12:32">
      <c r="L8503" s="165">
        <v>31.8202</v>
      </c>
      <c r="M8503">
        <f t="shared" si="269"/>
        <v>6.8243192411033245E-3</v>
      </c>
      <c r="AE8503" s="165">
        <v>40.244</v>
      </c>
      <c r="AF8503">
        <f t="shared" si="268"/>
        <v>6.8079766488173092E-3</v>
      </c>
    </row>
    <row r="8504" spans="12:32">
      <c r="L8504" s="165">
        <v>40.735300000000002</v>
      </c>
      <c r="M8504">
        <f t="shared" si="269"/>
        <v>6.8026505046473867E-3</v>
      </c>
      <c r="AE8504" s="165">
        <v>40.267800000000001</v>
      </c>
      <c r="AF8504">
        <f t="shared" si="268"/>
        <v>6.8077296553512535E-3</v>
      </c>
    </row>
    <row r="8505" spans="12:32">
      <c r="L8505" s="165">
        <v>27.980799999999999</v>
      </c>
      <c r="M8505">
        <f t="shared" si="269"/>
        <v>6.7847362516820081E-3</v>
      </c>
      <c r="AE8505" s="165">
        <v>40.271299999999997</v>
      </c>
      <c r="AF8505">
        <f t="shared" si="268"/>
        <v>6.8076932380746018E-3</v>
      </c>
    </row>
    <row r="8506" spans="12:32">
      <c r="L8506" s="165">
        <v>7.3213400000000002</v>
      </c>
      <c r="M8506">
        <f t="shared" si="269"/>
        <v>6.1049108328360257E-3</v>
      </c>
      <c r="AE8506" s="165">
        <v>40.275500000000001</v>
      </c>
      <c r="AF8506">
        <f t="shared" si="268"/>
        <v>6.8076495052891168E-3</v>
      </c>
    </row>
    <row r="8507" spans="12:32">
      <c r="L8507" s="165">
        <v>25.502600000000001</v>
      </c>
      <c r="M8507">
        <f t="shared" si="269"/>
        <v>6.7437956413570642E-3</v>
      </c>
      <c r="AE8507" s="165">
        <v>40.278100000000002</v>
      </c>
      <c r="AF8507">
        <f t="shared" si="268"/>
        <v>6.8076224150892912E-3</v>
      </c>
    </row>
    <row r="8508" spans="12:32">
      <c r="L8508" s="165">
        <v>10.967000000000001</v>
      </c>
      <c r="M8508">
        <f t="shared" si="269"/>
        <v>6.2765972021395769E-3</v>
      </c>
      <c r="AE8508" s="165">
        <v>40.282800000000002</v>
      </c>
      <c r="AF8508">
        <f t="shared" si="268"/>
        <v>6.80757341033854E-3</v>
      </c>
    </row>
    <row r="8509" spans="12:32">
      <c r="L8509" s="165">
        <v>19.400700000000001</v>
      </c>
      <c r="M8509">
        <f t="shared" si="269"/>
        <v>6.5931856575730417E-3</v>
      </c>
      <c r="AE8509" s="178">
        <v>40.296300000000002</v>
      </c>
      <c r="AF8509">
        <f t="shared" si="268"/>
        <v>6.8074324085045145E-3</v>
      </c>
    </row>
    <row r="8510" spans="12:32">
      <c r="L8510" s="165">
        <v>18.439599999999999</v>
      </c>
      <c r="M8510">
        <f t="shared" si="269"/>
        <v>6.563230050037428E-3</v>
      </c>
      <c r="AE8510" s="165">
        <v>40.336599999999997</v>
      </c>
      <c r="AF8510">
        <f t="shared" si="268"/>
        <v>6.8070093433209447E-3</v>
      </c>
    </row>
    <row r="8511" spans="12:32">
      <c r="L8511" s="165">
        <v>8.6601900000000001</v>
      </c>
      <c r="M8511">
        <f t="shared" si="269"/>
        <v>6.1702053218245165E-3</v>
      </c>
      <c r="AE8511" s="165">
        <v>40.360100000000003</v>
      </c>
      <c r="AF8511">
        <f t="shared" si="268"/>
        <v>6.8067611571717007E-3</v>
      </c>
    </row>
    <row r="8512" spans="12:32">
      <c r="L8512" s="165">
        <v>25.285699999999999</v>
      </c>
      <c r="M8512">
        <f t="shared" si="269"/>
        <v>6.7396459395471777E-3</v>
      </c>
      <c r="AE8512" s="165">
        <v>40.362299999999998</v>
      </c>
      <c r="AF8512">
        <f t="shared" si="268"/>
        <v>6.8067378667057846E-3</v>
      </c>
    </row>
    <row r="8513" spans="12:32">
      <c r="L8513" s="165">
        <v>23.435500000000001</v>
      </c>
      <c r="M8513">
        <f t="shared" si="269"/>
        <v>6.7005897496443742E-3</v>
      </c>
      <c r="AE8513" s="165">
        <v>40.365600000000001</v>
      </c>
      <c r="AF8513">
        <f t="shared" si="268"/>
        <v>6.8067029130253242E-3</v>
      </c>
    </row>
    <row r="8514" spans="12:32">
      <c r="L8514" s="165">
        <v>12.1874</v>
      </c>
      <c r="M8514">
        <f t="shared" si="269"/>
        <v>6.3296230235293464E-3</v>
      </c>
      <c r="AE8514" s="165">
        <v>40.378100000000003</v>
      </c>
      <c r="AF8514">
        <f t="shared" si="268"/>
        <v>6.806570317058668E-3</v>
      </c>
    </row>
    <row r="8515" spans="12:32">
      <c r="L8515" s="165">
        <v>16.802</v>
      </c>
      <c r="M8515">
        <f t="shared" si="269"/>
        <v>6.5084362775629061E-3</v>
      </c>
      <c r="AE8515" s="178">
        <v>40.380600000000001</v>
      </c>
      <c r="AF8515">
        <f t="shared" si="268"/>
        <v>6.8065437607154125E-3</v>
      </c>
    </row>
    <row r="8516" spans="12:32">
      <c r="L8516" s="165">
        <v>24.798100000000002</v>
      </c>
      <c r="M8516">
        <f t="shared" si="269"/>
        <v>6.7299872657201505E-3</v>
      </c>
      <c r="AE8516" s="178">
        <v>40.387700000000002</v>
      </c>
      <c r="AF8516">
        <f t="shared" si="268"/>
        <v>6.8064682731792045E-3</v>
      </c>
    </row>
    <row r="8517" spans="12:32">
      <c r="L8517" s="165">
        <v>25.9877</v>
      </c>
      <c r="M8517">
        <f t="shared" si="269"/>
        <v>6.7527482636162159E-3</v>
      </c>
      <c r="AE8517" s="165">
        <v>40.387700000000002</v>
      </c>
      <c r="AF8517">
        <f t="shared" ref="AF8517:AF8580" si="270">NORMDIST(AE8517,$N$9,$O$9,FALSE)</f>
        <v>6.8064682731792045E-3</v>
      </c>
    </row>
    <row r="8518" spans="12:32">
      <c r="L8518" s="165">
        <v>16.874600000000001</v>
      </c>
      <c r="M8518">
        <f t="shared" si="269"/>
        <v>6.5109643081884333E-3</v>
      </c>
      <c r="AE8518" s="165">
        <v>40.435200000000002</v>
      </c>
      <c r="AF8518">
        <f t="shared" si="270"/>
        <v>6.8059606819611401E-3</v>
      </c>
    </row>
    <row r="8519" spans="12:32">
      <c r="L8519" s="165">
        <v>16.9877</v>
      </c>
      <c r="M8519">
        <f t="shared" si="269"/>
        <v>6.5148844791451371E-3</v>
      </c>
      <c r="AE8519" s="165">
        <v>40.446100000000001</v>
      </c>
      <c r="AF8519">
        <f t="shared" si="270"/>
        <v>6.8058435726605247E-3</v>
      </c>
    </row>
    <row r="8520" spans="12:32">
      <c r="L8520" s="165">
        <v>14.2597</v>
      </c>
      <c r="M8520">
        <f t="shared" si="269"/>
        <v>6.414265152429096E-3</v>
      </c>
      <c r="AE8520" s="165">
        <v>40.452800000000003</v>
      </c>
      <c r="AF8520">
        <f t="shared" si="270"/>
        <v>6.8057714712640525E-3</v>
      </c>
    </row>
    <row r="8521" spans="12:32">
      <c r="L8521" s="165">
        <v>16.032599999999999</v>
      </c>
      <c r="M8521">
        <f t="shared" ref="M8521:M8584" si="271">NORMDIST(L8521,$N$9,$O$9,FALSE)</f>
        <v>6.481088744128647E-3</v>
      </c>
      <c r="AE8521" s="165">
        <v>40.470300000000002</v>
      </c>
      <c r="AF8521">
        <f t="shared" si="270"/>
        <v>6.805582727336874E-3</v>
      </c>
    </row>
    <row r="8522" spans="12:32">
      <c r="L8522" s="165">
        <v>33.810299999999998</v>
      </c>
      <c r="M8522">
        <f t="shared" si="271"/>
        <v>6.8332830108018845E-3</v>
      </c>
      <c r="AE8522" s="165">
        <v>40.531100000000002</v>
      </c>
      <c r="AF8522">
        <f t="shared" si="270"/>
        <v>6.8049222632742511E-3</v>
      </c>
    </row>
    <row r="8523" spans="12:32">
      <c r="L8523" s="165">
        <v>13.039199999999999</v>
      </c>
      <c r="M8523">
        <f t="shared" si="271"/>
        <v>6.3652494605290965E-3</v>
      </c>
      <c r="AE8523" s="165">
        <v>40.541400000000003</v>
      </c>
      <c r="AF8523">
        <f t="shared" si="270"/>
        <v>6.8048096504367082E-3</v>
      </c>
    </row>
    <row r="8524" spans="12:32">
      <c r="L8524" s="165">
        <v>13.6454</v>
      </c>
      <c r="M8524">
        <f t="shared" si="271"/>
        <v>6.3898968698553006E-3</v>
      </c>
      <c r="AE8524" s="165">
        <v>40.544699999999999</v>
      </c>
      <c r="AF8524">
        <f t="shared" si="270"/>
        <v>6.8047735261694102E-3</v>
      </c>
    </row>
    <row r="8525" spans="12:32">
      <c r="L8525" s="165">
        <v>17.617100000000001</v>
      </c>
      <c r="M8525">
        <f t="shared" si="271"/>
        <v>6.5362950236332725E-3</v>
      </c>
      <c r="AE8525" s="178">
        <v>40.549799999999998</v>
      </c>
      <c r="AF8525">
        <f t="shared" si="270"/>
        <v>6.8047176553508214E-3</v>
      </c>
    </row>
    <row r="8526" spans="12:32">
      <c r="L8526" s="165">
        <v>13.6905</v>
      </c>
      <c r="M8526">
        <f t="shared" si="271"/>
        <v>6.3917068409330138E-3</v>
      </c>
      <c r="AE8526" s="165">
        <v>40.557699999999997</v>
      </c>
      <c r="AF8526">
        <f t="shared" si="270"/>
        <v>6.8046310087016499E-3</v>
      </c>
    </row>
    <row r="8527" spans="12:32">
      <c r="L8527" s="165">
        <v>12.555300000000001</v>
      </c>
      <c r="M8527">
        <f t="shared" si="271"/>
        <v>6.3451516494313432E-3</v>
      </c>
      <c r="AE8527" s="165">
        <v>40.5578</v>
      </c>
      <c r="AF8527">
        <f t="shared" si="270"/>
        <v>6.8046299111167744E-3</v>
      </c>
    </row>
    <row r="8528" spans="12:32">
      <c r="L8528" s="165">
        <v>11.7142</v>
      </c>
      <c r="M8528">
        <f t="shared" si="271"/>
        <v>6.3093371209622124E-3</v>
      </c>
      <c r="AE8528" s="165">
        <v>40.575699999999998</v>
      </c>
      <c r="AF8528">
        <f t="shared" si="270"/>
        <v>6.8044331245205748E-3</v>
      </c>
    </row>
    <row r="8529" spans="12:32">
      <c r="L8529" s="165">
        <v>18.828499999999998</v>
      </c>
      <c r="M8529">
        <f t="shared" si="271"/>
        <v>6.5755496169028812E-3</v>
      </c>
      <c r="AE8529" s="178">
        <v>40.591299999999997</v>
      </c>
      <c r="AF8529">
        <f t="shared" si="270"/>
        <v>6.8042611061281174E-3</v>
      </c>
    </row>
    <row r="8530" spans="12:32">
      <c r="L8530" s="165">
        <v>13.821899999999999</v>
      </c>
      <c r="M8530">
        <f t="shared" si="271"/>
        <v>6.3969613879564374E-3</v>
      </c>
      <c r="AE8530" s="165">
        <v>40.650199999999998</v>
      </c>
      <c r="AF8530">
        <f t="shared" si="270"/>
        <v>6.8036072841668833E-3</v>
      </c>
    </row>
    <row r="8531" spans="12:32">
      <c r="L8531" s="165">
        <v>39.177599999999998</v>
      </c>
      <c r="M8531">
        <f t="shared" si="271"/>
        <v>6.8178894369791531E-3</v>
      </c>
      <c r="AE8531" s="165">
        <v>40.693199999999997</v>
      </c>
      <c r="AF8531">
        <f t="shared" si="270"/>
        <v>6.8031256256930201E-3</v>
      </c>
    </row>
    <row r="8532" spans="12:32">
      <c r="L8532" s="165">
        <v>9.1241800000000008</v>
      </c>
      <c r="M8532">
        <f t="shared" si="271"/>
        <v>6.1922360220985125E-3</v>
      </c>
      <c r="AE8532" s="165">
        <v>40.700899999999997</v>
      </c>
      <c r="AF8532">
        <f t="shared" si="270"/>
        <v>6.8030389890503234E-3</v>
      </c>
    </row>
    <row r="8533" spans="12:32">
      <c r="L8533" s="165">
        <v>38.316899999999997</v>
      </c>
      <c r="M8533">
        <f t="shared" si="271"/>
        <v>6.8242392623872918E-3</v>
      </c>
      <c r="AE8533" s="165">
        <v>40.735300000000002</v>
      </c>
      <c r="AF8533">
        <f t="shared" si="270"/>
        <v>6.8026505046473867E-3</v>
      </c>
    </row>
    <row r="8534" spans="12:32">
      <c r="L8534" s="165">
        <v>12.7606</v>
      </c>
      <c r="M8534">
        <f t="shared" si="271"/>
        <v>6.3537239434200568E-3</v>
      </c>
      <c r="AE8534" s="165">
        <v>40.737499999999997</v>
      </c>
      <c r="AF8534">
        <f t="shared" si="270"/>
        <v>6.8026255800818364E-3</v>
      </c>
    </row>
    <row r="8535" spans="12:32">
      <c r="L8535" s="165">
        <v>37.650100000000002</v>
      </c>
      <c r="M8535">
        <f t="shared" si="271"/>
        <v>6.8281419010230516E-3</v>
      </c>
      <c r="AE8535" s="165">
        <v>40.752899999999997</v>
      </c>
      <c r="AF8535">
        <f t="shared" si="270"/>
        <v>6.8024508400927226E-3</v>
      </c>
    </row>
    <row r="8536" spans="12:32">
      <c r="L8536" s="165">
        <v>43.502499999999998</v>
      </c>
      <c r="M8536">
        <f t="shared" si="271"/>
        <v>6.7637726446090314E-3</v>
      </c>
      <c r="AE8536" s="165">
        <v>40.764699999999998</v>
      </c>
      <c r="AF8536">
        <f t="shared" si="270"/>
        <v>6.8023166310325015E-3</v>
      </c>
    </row>
    <row r="8537" spans="12:32">
      <c r="L8537" s="165">
        <v>11.7523</v>
      </c>
      <c r="M8537">
        <f t="shared" si="271"/>
        <v>6.3109833978771722E-3</v>
      </c>
      <c r="AE8537" s="178">
        <v>40.784799999999997</v>
      </c>
      <c r="AF8537">
        <f t="shared" si="270"/>
        <v>6.8020873866959861E-3</v>
      </c>
    </row>
    <row r="8538" spans="12:32">
      <c r="L8538" s="165">
        <v>24.3203</v>
      </c>
      <c r="M8538">
        <f t="shared" si="271"/>
        <v>6.7200812068371136E-3</v>
      </c>
      <c r="AE8538" s="165">
        <v>40.846899999999998</v>
      </c>
      <c r="AF8538">
        <f t="shared" si="270"/>
        <v>6.8013740778601643E-3</v>
      </c>
    </row>
    <row r="8539" spans="12:32">
      <c r="L8539" s="165">
        <v>14.1578</v>
      </c>
      <c r="M8539">
        <f t="shared" si="271"/>
        <v>6.410265646372473E-3</v>
      </c>
      <c r="AE8539" s="165">
        <v>40.8675</v>
      </c>
      <c r="AF8539">
        <f t="shared" si="270"/>
        <v>6.8011357729707558E-3</v>
      </c>
    </row>
    <row r="8540" spans="12:32">
      <c r="L8540" s="165">
        <v>10.0543</v>
      </c>
      <c r="M8540">
        <f t="shared" si="271"/>
        <v>6.2354494699349214E-3</v>
      </c>
      <c r="AE8540" s="165">
        <v>40.871499999999997</v>
      </c>
      <c r="AF8540">
        <f t="shared" si="270"/>
        <v>6.8010894029287882E-3</v>
      </c>
    </row>
    <row r="8541" spans="12:32">
      <c r="L8541" s="165">
        <v>69.346599999999995</v>
      </c>
      <c r="M8541">
        <f t="shared" si="271"/>
        <v>5.751912390814358E-3</v>
      </c>
      <c r="AE8541" s="165">
        <v>40.876199999999997</v>
      </c>
      <c r="AF8541">
        <f t="shared" si="270"/>
        <v>6.8010348777202551E-3</v>
      </c>
    </row>
    <row r="8542" spans="12:32">
      <c r="L8542" s="165">
        <v>13.728</v>
      </c>
      <c r="M8542">
        <f t="shared" si="271"/>
        <v>6.3932092898734555E-3</v>
      </c>
      <c r="AE8542" s="178">
        <v>40.923699999999997</v>
      </c>
      <c r="AF8542">
        <f t="shared" si="270"/>
        <v>6.8004813749714104E-3</v>
      </c>
    </row>
    <row r="8543" spans="12:32">
      <c r="L8543" s="165">
        <v>23.273399999999999</v>
      </c>
      <c r="M8543">
        <f t="shared" si="271"/>
        <v>6.6968581535496044E-3</v>
      </c>
      <c r="AE8543" s="165">
        <v>40.924700000000001</v>
      </c>
      <c r="AF8543">
        <f t="shared" si="270"/>
        <v>6.80046967436125E-3</v>
      </c>
    </row>
    <row r="8544" spans="12:32">
      <c r="L8544" s="165">
        <v>20.85</v>
      </c>
      <c r="M8544">
        <f t="shared" si="271"/>
        <v>6.6352135503706345E-3</v>
      </c>
      <c r="AE8544" s="165">
        <v>41.005000000000003</v>
      </c>
      <c r="AF8544">
        <f t="shared" si="270"/>
        <v>6.7995236663921004E-3</v>
      </c>
    </row>
    <row r="8545" spans="12:32">
      <c r="L8545" s="165">
        <v>11.1074</v>
      </c>
      <c r="M8545">
        <f t="shared" si="271"/>
        <v>6.2828146478049914E-3</v>
      </c>
      <c r="AE8545" s="165">
        <v>41.008699999999997</v>
      </c>
      <c r="AF8545">
        <f t="shared" si="270"/>
        <v>6.7994797700101622E-3</v>
      </c>
    </row>
    <row r="8546" spans="12:32">
      <c r="L8546" s="165">
        <v>17.833500000000001</v>
      </c>
      <c r="M8546">
        <f t="shared" si="271"/>
        <v>6.5434968582099226E-3</v>
      </c>
      <c r="AE8546" s="165">
        <v>41.02</v>
      </c>
      <c r="AF8546">
        <f t="shared" si="270"/>
        <v>6.7993455407016623E-3</v>
      </c>
    </row>
    <row r="8547" spans="12:32">
      <c r="L8547" s="165">
        <v>11.444100000000001</v>
      </c>
      <c r="M8547">
        <f t="shared" si="271"/>
        <v>6.297601639337817E-3</v>
      </c>
      <c r="AE8547" s="165">
        <v>41.0214</v>
      </c>
      <c r="AF8547">
        <f t="shared" si="270"/>
        <v>6.7993288929641812E-3</v>
      </c>
    </row>
    <row r="8548" spans="12:32">
      <c r="L8548" s="165">
        <v>12.417</v>
      </c>
      <c r="M8548">
        <f t="shared" si="271"/>
        <v>6.3393392478300762E-3</v>
      </c>
      <c r="AE8548" s="165">
        <v>41.022599999999997</v>
      </c>
      <c r="AF8548">
        <f t="shared" si="270"/>
        <v>6.7993146203940025E-3</v>
      </c>
    </row>
    <row r="8549" spans="12:32">
      <c r="L8549" s="165">
        <v>19.088999999999999</v>
      </c>
      <c r="M8549">
        <f t="shared" si="271"/>
        <v>6.5836512050074436E-3</v>
      </c>
      <c r="AE8549" s="165">
        <v>41.031100000000002</v>
      </c>
      <c r="AF8549">
        <f t="shared" si="270"/>
        <v>6.7992134416064937E-3</v>
      </c>
    </row>
    <row r="8550" spans="12:32">
      <c r="L8550" s="165">
        <v>26.6128</v>
      </c>
      <c r="M8550">
        <f t="shared" si="271"/>
        <v>6.7636132360522549E-3</v>
      </c>
      <c r="AE8550" s="165">
        <v>41.034399999999998</v>
      </c>
      <c r="AF8550">
        <f t="shared" si="270"/>
        <v>6.7991741219796736E-3</v>
      </c>
    </row>
    <row r="8551" spans="12:32">
      <c r="L8551" s="165">
        <v>13.5412</v>
      </c>
      <c r="M8551">
        <f t="shared" si="271"/>
        <v>6.3857024543869977E-3</v>
      </c>
      <c r="AE8551" s="166">
        <v>41.058399999999999</v>
      </c>
      <c r="AF8551">
        <f t="shared" si="270"/>
        <v>6.7988875141346298E-3</v>
      </c>
    </row>
    <row r="8552" spans="12:32">
      <c r="L8552" s="165">
        <v>34.378399999999999</v>
      </c>
      <c r="M8552">
        <f t="shared" si="271"/>
        <v>6.8343861426116512E-3</v>
      </c>
      <c r="AE8552" s="178">
        <v>41.0595</v>
      </c>
      <c r="AF8552">
        <f t="shared" si="270"/>
        <v>6.7988743506819044E-3</v>
      </c>
    </row>
    <row r="8553" spans="12:32">
      <c r="L8553" s="165">
        <v>12.055899999999999</v>
      </c>
      <c r="M8553">
        <f t="shared" si="271"/>
        <v>6.3240208370684992E-3</v>
      </c>
      <c r="AE8553" s="165">
        <v>41.062899999999999</v>
      </c>
      <c r="AF8553">
        <f t="shared" si="270"/>
        <v>6.7988336485410176E-3</v>
      </c>
    </row>
    <row r="8554" spans="12:32">
      <c r="L8554" s="165">
        <v>12.084899999999999</v>
      </c>
      <c r="M8554">
        <f t="shared" si="271"/>
        <v>6.3252586332854495E-3</v>
      </c>
      <c r="AE8554" s="165">
        <v>41.0822</v>
      </c>
      <c r="AF8554">
        <f t="shared" si="270"/>
        <v>6.7986021715219598E-3</v>
      </c>
    </row>
    <row r="8555" spans="12:32">
      <c r="L8555" s="165">
        <v>13.301600000000001</v>
      </c>
      <c r="M8555">
        <f t="shared" si="271"/>
        <v>6.3759910735306348E-3</v>
      </c>
      <c r="AE8555" s="166">
        <v>41.1145</v>
      </c>
      <c r="AF8555">
        <f t="shared" si="270"/>
        <v>6.7982131321115222E-3</v>
      </c>
    </row>
    <row r="8556" spans="12:32">
      <c r="L8556" s="165">
        <v>13.9094</v>
      </c>
      <c r="M8556">
        <f t="shared" si="271"/>
        <v>6.4004448244536719E-3</v>
      </c>
      <c r="AE8556" s="178">
        <v>41.119300000000003</v>
      </c>
      <c r="AF8556">
        <f t="shared" si="270"/>
        <v>6.7981551424350622E-3</v>
      </c>
    </row>
    <row r="8557" spans="12:32">
      <c r="L8557" s="165">
        <v>33.057499999999997</v>
      </c>
      <c r="M8557">
        <f t="shared" si="271"/>
        <v>6.8308245784038813E-3</v>
      </c>
      <c r="AE8557" s="165">
        <v>41.141300000000001</v>
      </c>
      <c r="AF8557">
        <f t="shared" si="270"/>
        <v>6.7978887745267225E-3</v>
      </c>
    </row>
    <row r="8558" spans="12:32">
      <c r="L8558" s="165">
        <v>319.19</v>
      </c>
      <c r="M8558">
        <f t="shared" si="271"/>
        <v>4.8901583551749353E-8</v>
      </c>
      <c r="AE8558" s="166">
        <v>41.143999999999998</v>
      </c>
      <c r="AF8558">
        <f t="shared" si="270"/>
        <v>6.7978560181052158E-3</v>
      </c>
    </row>
    <row r="8559" spans="12:32">
      <c r="L8559" s="165">
        <v>25.111499999999999</v>
      </c>
      <c r="M8559">
        <f t="shared" si="271"/>
        <v>6.7362476632106087E-3</v>
      </c>
      <c r="AE8559" s="165">
        <v>41.151299999999999</v>
      </c>
      <c r="AF8559">
        <f t="shared" si="270"/>
        <v>6.7977673824094684E-3</v>
      </c>
    </row>
    <row r="8560" spans="12:32">
      <c r="L8560" s="165">
        <v>23.968699999999998</v>
      </c>
      <c r="M8560">
        <f t="shared" si="271"/>
        <v>6.7125136350488224E-3</v>
      </c>
      <c r="AE8560" s="165">
        <v>41.1584</v>
      </c>
      <c r="AF8560">
        <f t="shared" si="270"/>
        <v>6.7976810741999343E-3</v>
      </c>
    </row>
    <row r="8561" spans="12:32">
      <c r="L8561" s="165">
        <v>44.019100000000002</v>
      </c>
      <c r="M8561">
        <f t="shared" si="271"/>
        <v>6.7548573698835192E-3</v>
      </c>
      <c r="AE8561" s="165">
        <v>41.158799999999999</v>
      </c>
      <c r="AF8561">
        <f t="shared" si="270"/>
        <v>6.7976762088053167E-3</v>
      </c>
    </row>
    <row r="8562" spans="12:32">
      <c r="L8562" s="165">
        <v>17.3169</v>
      </c>
      <c r="M8562">
        <f t="shared" si="271"/>
        <v>6.5261688938699743E-3</v>
      </c>
      <c r="AE8562" s="165">
        <v>41.163800000000002</v>
      </c>
      <c r="AF8562">
        <f t="shared" si="270"/>
        <v>6.7976153647306596E-3</v>
      </c>
    </row>
    <row r="8563" spans="12:32">
      <c r="L8563" s="165"/>
      <c r="M8563">
        <f t="shared" si="271"/>
        <v>5.7065367181851909E-3</v>
      </c>
      <c r="AE8563" s="165">
        <v>41.169600000000003</v>
      </c>
      <c r="AF8563">
        <f t="shared" si="270"/>
        <v>6.7975447237960691E-3</v>
      </c>
    </row>
    <row r="8564" spans="12:32">
      <c r="L8564" s="165">
        <v>16.564599999999999</v>
      </c>
      <c r="M8564">
        <f t="shared" si="271"/>
        <v>6.5001063317736366E-3</v>
      </c>
      <c r="AE8564" s="166">
        <v>41.194600000000001</v>
      </c>
      <c r="AF8564">
        <f t="shared" si="270"/>
        <v>6.7972394772855904E-3</v>
      </c>
    </row>
    <row r="8565" spans="12:32">
      <c r="L8565" s="165">
        <v>33.742899999999999</v>
      </c>
      <c r="M8565">
        <f t="shared" si="271"/>
        <v>6.8331091918536792E-3</v>
      </c>
      <c r="AE8565" s="165">
        <v>41.202500000000001</v>
      </c>
      <c r="AF8565">
        <f t="shared" si="270"/>
        <v>6.7971427629650444E-3</v>
      </c>
    </row>
    <row r="8566" spans="12:32">
      <c r="L8566" s="165">
        <v>284.77300000000002</v>
      </c>
      <c r="M8566">
        <f t="shared" si="271"/>
        <v>7.2505857952349097E-7</v>
      </c>
      <c r="AE8566" s="165">
        <v>41.206899999999997</v>
      </c>
      <c r="AF8566">
        <f t="shared" si="270"/>
        <v>6.7970888433708408E-3</v>
      </c>
    </row>
    <row r="8567" spans="12:32">
      <c r="L8567" s="165">
        <v>25.8996</v>
      </c>
      <c r="M8567">
        <f t="shared" si="271"/>
        <v>6.7511561307646625E-3</v>
      </c>
      <c r="AE8567" s="165">
        <v>41.215000000000003</v>
      </c>
      <c r="AF8567">
        <f t="shared" si="270"/>
        <v>6.796989482418447E-3</v>
      </c>
    </row>
    <row r="8568" spans="12:32">
      <c r="L8568" s="165">
        <v>9.9753100000000003</v>
      </c>
      <c r="M8568">
        <f t="shared" si="271"/>
        <v>6.2318293878591878E-3</v>
      </c>
      <c r="AE8568" s="165">
        <v>41.221800000000002</v>
      </c>
      <c r="AF8568">
        <f t="shared" si="270"/>
        <v>6.7969059683387805E-3</v>
      </c>
    </row>
    <row r="8569" spans="12:32">
      <c r="L8569" s="165">
        <v>11.784000000000001</v>
      </c>
      <c r="M8569">
        <f t="shared" si="271"/>
        <v>6.3123514124025911E-3</v>
      </c>
      <c r="AE8569" s="166">
        <v>41.226199999999999</v>
      </c>
      <c r="AF8569">
        <f t="shared" si="270"/>
        <v>6.7968518812062491E-3</v>
      </c>
    </row>
    <row r="8570" spans="12:32">
      <c r="L8570" s="165">
        <v>11.157299999999999</v>
      </c>
      <c r="M8570">
        <f t="shared" si="271"/>
        <v>6.2850171336154073E-3</v>
      </c>
      <c r="AE8570" s="165">
        <v>41.232700000000001</v>
      </c>
      <c r="AF8570">
        <f t="shared" si="270"/>
        <v>6.7967719098754181E-3</v>
      </c>
    </row>
    <row r="8571" spans="12:32">
      <c r="L8571" s="165">
        <v>17.759599999999999</v>
      </c>
      <c r="M8571">
        <f t="shared" si="271"/>
        <v>6.5410466690472326E-3</v>
      </c>
      <c r="AE8571" s="178">
        <v>41.268300000000004</v>
      </c>
      <c r="AF8571">
        <f t="shared" si="270"/>
        <v>6.7963324348261737E-3</v>
      </c>
    </row>
    <row r="8572" spans="12:32">
      <c r="L8572" s="165">
        <v>17.013300000000001</v>
      </c>
      <c r="M8572">
        <f t="shared" si="271"/>
        <v>6.515768735566075E-3</v>
      </c>
      <c r="AE8572" s="178">
        <v>41.270499999999998</v>
      </c>
      <c r="AF8572">
        <f t="shared" si="270"/>
        <v>6.7963051942419375E-3</v>
      </c>
    </row>
    <row r="8573" spans="12:32">
      <c r="L8573" s="165">
        <v>10.975</v>
      </c>
      <c r="M8573">
        <f t="shared" si="271"/>
        <v>6.2769522829288268E-3</v>
      </c>
      <c r="AE8573" s="165">
        <v>41.307400000000001</v>
      </c>
      <c r="AF8573">
        <f t="shared" si="270"/>
        <v>6.795846872643352E-3</v>
      </c>
    </row>
    <row r="8574" spans="12:32">
      <c r="L8574" s="165">
        <v>16.9131</v>
      </c>
      <c r="M8574">
        <f t="shared" si="271"/>
        <v>6.5123012408360905E-3</v>
      </c>
      <c r="AE8574" s="165">
        <v>41.327500000000001</v>
      </c>
      <c r="AF8574">
        <f t="shared" si="270"/>
        <v>6.7955960881585968E-3</v>
      </c>
    </row>
    <row r="8575" spans="12:32">
      <c r="L8575" s="165">
        <v>18.135400000000001</v>
      </c>
      <c r="M8575">
        <f t="shared" si="271"/>
        <v>6.5534069128041243E-3</v>
      </c>
      <c r="AE8575" s="165">
        <v>41.332000000000001</v>
      </c>
      <c r="AF8575">
        <f t="shared" si="270"/>
        <v>6.795539833243526E-3</v>
      </c>
    </row>
    <row r="8576" spans="12:32">
      <c r="L8576" s="165">
        <v>12.046099999999999</v>
      </c>
      <c r="M8576">
        <f t="shared" si="271"/>
        <v>6.3236022491901947E-3</v>
      </c>
      <c r="AE8576" s="178">
        <v>41.337299999999999</v>
      </c>
      <c r="AF8576">
        <f t="shared" si="270"/>
        <v>6.795473526251837E-3</v>
      </c>
    </row>
    <row r="8577" spans="12:32">
      <c r="L8577" s="165">
        <v>14.622</v>
      </c>
      <c r="M8577">
        <f t="shared" si="271"/>
        <v>6.4283467344221513E-3</v>
      </c>
      <c r="AE8577" s="178">
        <v>41.338900000000002</v>
      </c>
      <c r="AF8577">
        <f t="shared" si="270"/>
        <v>6.7954534981637177E-3</v>
      </c>
    </row>
    <row r="8578" spans="12:32">
      <c r="L8578" s="165">
        <v>60.064399999999999</v>
      </c>
      <c r="M8578">
        <f t="shared" si="271"/>
        <v>6.2357290172961122E-3</v>
      </c>
      <c r="AE8578" s="165">
        <v>41.370899999999999</v>
      </c>
      <c r="AF8578">
        <f t="shared" si="270"/>
        <v>6.7950518765604716E-3</v>
      </c>
    </row>
    <row r="8579" spans="12:32">
      <c r="L8579" s="165">
        <v>17.3354</v>
      </c>
      <c r="M8579">
        <f t="shared" si="271"/>
        <v>6.5267974605955946E-3</v>
      </c>
      <c r="AE8579" s="165">
        <v>41.378700000000002</v>
      </c>
      <c r="AF8579">
        <f t="shared" si="270"/>
        <v>6.7949536753128745E-3</v>
      </c>
    </row>
    <row r="8580" spans="12:32">
      <c r="L8580" s="165">
        <v>13.3386</v>
      </c>
      <c r="M8580">
        <f t="shared" si="271"/>
        <v>6.3774967955434123E-3</v>
      </c>
      <c r="AE8580" s="165">
        <v>41.3964</v>
      </c>
      <c r="AF8580">
        <f t="shared" si="270"/>
        <v>6.7947303891997806E-3</v>
      </c>
    </row>
    <row r="8581" spans="12:32">
      <c r="L8581" s="165">
        <v>24.665400000000002</v>
      </c>
      <c r="M8581">
        <f t="shared" si="271"/>
        <v>6.7272797926442481E-3</v>
      </c>
      <c r="AE8581" s="166">
        <v>41.399700000000003</v>
      </c>
      <c r="AF8581">
        <f t="shared" ref="AF8581:AF8644" si="272">NORMDIST(AE8581,$N$9,$O$9,FALSE)</f>
        <v>6.794688691291695E-3</v>
      </c>
    </row>
    <row r="8582" spans="12:32">
      <c r="L8582" s="165">
        <v>20.887899999999998</v>
      </c>
      <c r="M8582">
        <f t="shared" si="271"/>
        <v>6.6362612940104549E-3</v>
      </c>
      <c r="AE8582" s="165">
        <v>41.425899999999999</v>
      </c>
      <c r="AF8582">
        <f t="shared" si="272"/>
        <v>6.7943568735626819E-3</v>
      </c>
    </row>
    <row r="8583" spans="12:32">
      <c r="L8583" s="165">
        <v>29.9558</v>
      </c>
      <c r="M8583">
        <f t="shared" si="271"/>
        <v>6.808747560258975E-3</v>
      </c>
      <c r="AE8583" s="165">
        <v>41.428600000000003</v>
      </c>
      <c r="AF8583">
        <f t="shared" si="272"/>
        <v>6.7943226017203092E-3</v>
      </c>
    </row>
    <row r="8584" spans="12:32">
      <c r="L8584" s="165">
        <v>16.4633</v>
      </c>
      <c r="M8584">
        <f t="shared" si="271"/>
        <v>6.4965224274585029E-3</v>
      </c>
      <c r="AE8584" s="165">
        <v>41.475499999999997</v>
      </c>
      <c r="AF8584">
        <f t="shared" si="272"/>
        <v>6.7937249953304623E-3</v>
      </c>
    </row>
    <row r="8585" spans="12:32">
      <c r="L8585" s="165"/>
      <c r="M8585">
        <f t="shared" ref="M8585:M8648" si="273">NORMDIST(L8585,$N$9,$O$9,FALSE)</f>
        <v>5.7065367181851909E-3</v>
      </c>
      <c r="AE8585" s="165">
        <v>41.4833</v>
      </c>
      <c r="AF8585">
        <f t="shared" si="272"/>
        <v>6.7936251863378221E-3</v>
      </c>
    </row>
    <row r="8586" spans="12:32">
      <c r="L8586" s="165">
        <v>14.6913</v>
      </c>
      <c r="M8586">
        <f t="shared" si="273"/>
        <v>6.431015521010267E-3</v>
      </c>
      <c r="AE8586" s="165">
        <v>41.511000000000003</v>
      </c>
      <c r="AF8586">
        <f t="shared" si="272"/>
        <v>6.7932697679211037E-3</v>
      </c>
    </row>
    <row r="8587" spans="12:32">
      <c r="L8587" s="165"/>
      <c r="M8587">
        <f t="shared" si="273"/>
        <v>5.7065367181851909E-3</v>
      </c>
      <c r="AE8587" s="165">
        <v>41.512500000000003</v>
      </c>
      <c r="AF8587">
        <f t="shared" si="272"/>
        <v>6.7932504782994728E-3</v>
      </c>
    </row>
    <row r="8588" spans="12:32">
      <c r="L8588" s="165">
        <v>12.1151</v>
      </c>
      <c r="M8588">
        <f t="shared" si="273"/>
        <v>6.3265462461908296E-3</v>
      </c>
      <c r="AE8588" s="165">
        <v>41.518799999999999</v>
      </c>
      <c r="AF8588">
        <f t="shared" si="272"/>
        <v>6.7931694134957671E-3</v>
      </c>
    </row>
    <row r="8589" spans="12:32">
      <c r="L8589" s="165">
        <v>13.541399999999999</v>
      </c>
      <c r="M8589">
        <f t="shared" si="273"/>
        <v>6.3857105219437792E-3</v>
      </c>
      <c r="AE8589" s="165">
        <v>41.531399999999998</v>
      </c>
      <c r="AF8589">
        <f t="shared" si="272"/>
        <v>6.7930070493782543E-3</v>
      </c>
    </row>
    <row r="8590" spans="12:32">
      <c r="L8590" s="165">
        <v>15.1449</v>
      </c>
      <c r="M8590">
        <f t="shared" si="273"/>
        <v>6.4482868569855321E-3</v>
      </c>
      <c r="AE8590" s="165">
        <v>41.544600000000003</v>
      </c>
      <c r="AF8590">
        <f t="shared" si="272"/>
        <v>6.7928366182877517E-3</v>
      </c>
    </row>
    <row r="8591" spans="12:32">
      <c r="L8591" s="165">
        <v>83.053899999999999</v>
      </c>
      <c r="M8591">
        <f t="shared" si="273"/>
        <v>4.8745092446034173E-3</v>
      </c>
      <c r="AE8591" s="165">
        <v>41.556899999999999</v>
      </c>
      <c r="AF8591">
        <f t="shared" si="272"/>
        <v>6.7926774986712722E-3</v>
      </c>
    </row>
    <row r="8592" spans="12:32">
      <c r="L8592" s="165">
        <v>21.476900000000001</v>
      </c>
      <c r="M8592">
        <f t="shared" si="273"/>
        <v>6.6522049559324418E-3</v>
      </c>
      <c r="AE8592" s="165">
        <v>41.600900000000003</v>
      </c>
      <c r="AF8592">
        <f t="shared" si="272"/>
        <v>6.7921058515001843E-3</v>
      </c>
    </row>
    <row r="8593" spans="12:32">
      <c r="L8593" s="165">
        <v>18.400099999999998</v>
      </c>
      <c r="M8593">
        <f t="shared" si="273"/>
        <v>6.5619637654083006E-3</v>
      </c>
      <c r="AE8593" s="166">
        <v>41.646799999999999</v>
      </c>
      <c r="AF8593">
        <f t="shared" si="272"/>
        <v>6.7915054579434433E-3</v>
      </c>
    </row>
    <row r="8594" spans="12:32">
      <c r="L8594" s="165">
        <v>43.004600000000003</v>
      </c>
      <c r="M8594">
        <f t="shared" si="273"/>
        <v>6.7718743098364263E-3</v>
      </c>
      <c r="AE8594" s="165">
        <v>41.652000000000001</v>
      </c>
      <c r="AF8594">
        <f t="shared" si="272"/>
        <v>6.7914371780015779E-3</v>
      </c>
    </row>
    <row r="8595" spans="12:32">
      <c r="L8595" s="165">
        <v>14.3363</v>
      </c>
      <c r="M8595">
        <f t="shared" si="273"/>
        <v>6.4172604161478602E-3</v>
      </c>
      <c r="AE8595" s="178">
        <v>41.657899999999998</v>
      </c>
      <c r="AF8595">
        <f t="shared" si="272"/>
        <v>6.7913596420863731E-3</v>
      </c>
    </row>
    <row r="8596" spans="12:32">
      <c r="L8596" s="165">
        <v>10.2835</v>
      </c>
      <c r="M8596">
        <f t="shared" si="273"/>
        <v>6.245900778122886E-3</v>
      </c>
      <c r="AE8596" s="166">
        <v>41.6584</v>
      </c>
      <c r="AF8596">
        <f t="shared" si="272"/>
        <v>6.7913530680973454E-3</v>
      </c>
    </row>
    <row r="8597" spans="12:32">
      <c r="L8597" s="165">
        <v>16.611699999999999</v>
      </c>
      <c r="M8597">
        <f t="shared" si="273"/>
        <v>6.5017666918274521E-3</v>
      </c>
      <c r="AE8597" s="166">
        <v>41.683100000000003</v>
      </c>
      <c r="AF8597">
        <f t="shared" si="272"/>
        <v>6.7910277006043704E-3</v>
      </c>
    </row>
    <row r="8598" spans="12:32">
      <c r="L8598" s="165">
        <v>12.734400000000001</v>
      </c>
      <c r="M8598">
        <f t="shared" si="273"/>
        <v>6.3526336938392082E-3</v>
      </c>
      <c r="AE8598" s="165">
        <v>41.683599999999998</v>
      </c>
      <c r="AF8598">
        <f t="shared" si="272"/>
        <v>6.791021101821026E-3</v>
      </c>
    </row>
    <row r="8599" spans="12:32">
      <c r="L8599" s="165">
        <v>29.008099999999999</v>
      </c>
      <c r="M8599">
        <f t="shared" si="273"/>
        <v>6.7981864603667008E-3</v>
      </c>
      <c r="AE8599" s="178">
        <v>41.7014</v>
      </c>
      <c r="AF8599">
        <f t="shared" si="272"/>
        <v>6.7907858646729423E-3</v>
      </c>
    </row>
    <row r="8600" spans="12:32">
      <c r="L8600" s="165">
        <v>20.116199999999999</v>
      </c>
      <c r="M8600">
        <f t="shared" si="273"/>
        <v>6.6144105373746494E-3</v>
      </c>
      <c r="AE8600" s="166">
        <v>41.735700000000001</v>
      </c>
      <c r="AF8600">
        <f t="shared" si="272"/>
        <v>6.7903308127305476E-3</v>
      </c>
    </row>
    <row r="8601" spans="12:32">
      <c r="L8601" s="165">
        <v>27.223500000000001</v>
      </c>
      <c r="M8601">
        <f t="shared" si="273"/>
        <v>6.7734945246138174E-3</v>
      </c>
      <c r="AE8601" s="165">
        <v>41.744300000000003</v>
      </c>
      <c r="AF8601">
        <f t="shared" si="272"/>
        <v>6.7902163551944563E-3</v>
      </c>
    </row>
    <row r="8602" spans="12:32">
      <c r="L8602" s="165">
        <v>27.936699999999998</v>
      </c>
      <c r="M8602">
        <f t="shared" si="273"/>
        <v>6.784112413529165E-3</v>
      </c>
      <c r="AE8602" s="165">
        <v>41.744599999999998</v>
      </c>
      <c r="AF8602">
        <f t="shared" si="272"/>
        <v>6.7902123598637875E-3</v>
      </c>
    </row>
    <row r="8603" spans="12:32">
      <c r="L8603" s="165">
        <v>47.540199999999999</v>
      </c>
      <c r="M8603">
        <f t="shared" si="273"/>
        <v>6.6804504589116718E-3</v>
      </c>
      <c r="AE8603" s="165">
        <v>41.7517</v>
      </c>
      <c r="AF8603">
        <f t="shared" si="272"/>
        <v>6.790117752033701E-3</v>
      </c>
    </row>
    <row r="8604" spans="12:32">
      <c r="L8604" s="165">
        <v>29.816700000000001</v>
      </c>
      <c r="M8604">
        <f t="shared" si="273"/>
        <v>6.8073087808853986E-3</v>
      </c>
      <c r="AE8604" s="178">
        <v>41.767600000000002</v>
      </c>
      <c r="AF8604">
        <f t="shared" si="272"/>
        <v>6.7899055241599582E-3</v>
      </c>
    </row>
    <row r="8605" spans="12:32">
      <c r="L8605" s="165">
        <v>4.1686399999999999</v>
      </c>
      <c r="M8605">
        <f t="shared" si="273"/>
        <v>5.9415122364855008E-3</v>
      </c>
      <c r="AE8605" s="166">
        <v>41.779499999999999</v>
      </c>
      <c r="AF8605">
        <f t="shared" si="272"/>
        <v>6.7897463616357527E-3</v>
      </c>
    </row>
    <row r="8606" spans="12:32">
      <c r="L8606" s="165">
        <v>7.3666600000000004</v>
      </c>
      <c r="M8606">
        <f t="shared" si="273"/>
        <v>6.1071622504078153E-3</v>
      </c>
      <c r="AE8606" s="165">
        <v>41.789700000000003</v>
      </c>
      <c r="AF8606">
        <f t="shared" si="272"/>
        <v>6.7896097149658845E-3</v>
      </c>
    </row>
    <row r="8607" spans="12:32">
      <c r="L8607" s="165">
        <v>8.9929400000000008</v>
      </c>
      <c r="M8607">
        <f t="shared" si="273"/>
        <v>6.1860362987490539E-3</v>
      </c>
      <c r="AE8607" s="165">
        <v>41.816600000000001</v>
      </c>
      <c r="AF8607">
        <f t="shared" si="272"/>
        <v>6.7892483616663292E-3</v>
      </c>
    </row>
    <row r="8608" spans="12:32">
      <c r="L8608" s="165">
        <v>62.238</v>
      </c>
      <c r="M8608">
        <f t="shared" si="273"/>
        <v>6.1327970856229755E-3</v>
      </c>
      <c r="AE8608" s="165">
        <v>41.832299999999996</v>
      </c>
      <c r="AF8608">
        <f t="shared" si="272"/>
        <v>6.789036802799877E-3</v>
      </c>
    </row>
    <row r="8609" spans="12:32">
      <c r="L8609" s="165">
        <v>28.576599999999999</v>
      </c>
      <c r="M8609">
        <f t="shared" si="273"/>
        <v>6.7927899717847538E-3</v>
      </c>
      <c r="AE8609" s="166">
        <v>41.850099999999998</v>
      </c>
      <c r="AF8609">
        <f t="shared" si="272"/>
        <v>6.7887963601156176E-3</v>
      </c>
    </row>
    <row r="8610" spans="12:32">
      <c r="L8610" s="165">
        <v>39.180100000000003</v>
      </c>
      <c r="M8610">
        <f t="shared" si="273"/>
        <v>6.817868842526476E-3</v>
      </c>
      <c r="AE8610" s="165">
        <v>41.857500000000002</v>
      </c>
      <c r="AF8610">
        <f t="shared" si="272"/>
        <v>6.7886962175113643E-3</v>
      </c>
    </row>
    <row r="8611" spans="12:32">
      <c r="L8611" s="165">
        <v>16.256699999999999</v>
      </c>
      <c r="M8611">
        <f t="shared" si="273"/>
        <v>6.4891586445281393E-3</v>
      </c>
      <c r="AE8611" s="165">
        <v>41.875</v>
      </c>
      <c r="AF8611">
        <f t="shared" si="272"/>
        <v>6.7884589655351525E-3</v>
      </c>
    </row>
    <row r="8612" spans="12:32">
      <c r="L8612" s="165">
        <v>15.584199999999999</v>
      </c>
      <c r="M8612">
        <f t="shared" si="273"/>
        <v>6.4646857546002568E-3</v>
      </c>
      <c r="AE8612" s="165">
        <v>41.879600000000003</v>
      </c>
      <c r="AF8612">
        <f t="shared" si="272"/>
        <v>6.7883965022542438E-3</v>
      </c>
    </row>
    <row r="8613" spans="12:32">
      <c r="L8613" s="165">
        <v>10.358700000000001</v>
      </c>
      <c r="M8613">
        <f t="shared" si="273"/>
        <v>6.2493126493713544E-3</v>
      </c>
      <c r="AE8613" s="165">
        <v>41.881700000000002</v>
      </c>
      <c r="AF8613">
        <f t="shared" si="272"/>
        <v>6.7883679725822803E-3</v>
      </c>
    </row>
    <row r="8614" spans="12:32">
      <c r="L8614" s="165">
        <v>41.475499999999997</v>
      </c>
      <c r="M8614">
        <f t="shared" si="273"/>
        <v>6.7937249953304623E-3</v>
      </c>
      <c r="AE8614" s="165">
        <v>41.884300000000003</v>
      </c>
      <c r="AF8614">
        <f t="shared" si="272"/>
        <v>6.7883326381231301E-3</v>
      </c>
    </row>
    <row r="8615" spans="12:32">
      <c r="L8615" s="165">
        <v>11.494999999999999</v>
      </c>
      <c r="M8615">
        <f t="shared" si="273"/>
        <v>6.2998218210785113E-3</v>
      </c>
      <c r="AE8615" s="165">
        <v>41.891199999999998</v>
      </c>
      <c r="AF8615">
        <f t="shared" si="272"/>
        <v>6.7882388014925523E-3</v>
      </c>
    </row>
    <row r="8616" spans="12:32">
      <c r="L8616" s="165">
        <v>31.392600000000002</v>
      </c>
      <c r="M8616">
        <f t="shared" si="273"/>
        <v>6.8213597596222721E-3</v>
      </c>
      <c r="AE8616" s="166">
        <v>41.899000000000001</v>
      </c>
      <c r="AF8616">
        <f t="shared" si="272"/>
        <v>6.7881326126358714E-3</v>
      </c>
    </row>
    <row r="8617" spans="12:32">
      <c r="L8617" s="165">
        <v>292.05500000000001</v>
      </c>
      <c r="M8617">
        <f t="shared" si="273"/>
        <v>4.2188573433545852E-7</v>
      </c>
      <c r="AE8617" s="165">
        <v>41.901600000000002</v>
      </c>
      <c r="AF8617">
        <f t="shared" si="272"/>
        <v>6.7880971897815792E-3</v>
      </c>
    </row>
    <row r="8618" spans="12:32">
      <c r="L8618" s="165">
        <v>20.3188</v>
      </c>
      <c r="M8618">
        <f t="shared" si="273"/>
        <v>6.6202522236101886E-3</v>
      </c>
      <c r="AE8618" s="165">
        <v>41.918999999999997</v>
      </c>
      <c r="AF8618">
        <f t="shared" si="272"/>
        <v>6.7878597872257007E-3</v>
      </c>
    </row>
    <row r="8619" spans="12:32">
      <c r="L8619" s="165">
        <v>9.3547200000000004</v>
      </c>
      <c r="M8619">
        <f t="shared" si="273"/>
        <v>6.2030657549768985E-3</v>
      </c>
      <c r="AE8619" s="165">
        <v>41.934199999999997</v>
      </c>
      <c r="AF8619">
        <f t="shared" si="272"/>
        <v>6.7876519142633244E-3</v>
      </c>
    </row>
    <row r="8620" spans="12:32">
      <c r="L8620" s="165">
        <v>19.909199999999998</v>
      </c>
      <c r="M8620">
        <f t="shared" si="273"/>
        <v>6.6083650761110833E-3</v>
      </c>
      <c r="AE8620" s="165">
        <v>41.946100000000001</v>
      </c>
      <c r="AF8620">
        <f t="shared" si="272"/>
        <v>6.7874888548148226E-3</v>
      </c>
    </row>
    <row r="8621" spans="12:32">
      <c r="L8621" s="165">
        <v>21.031600000000001</v>
      </c>
      <c r="M8621">
        <f t="shared" si="273"/>
        <v>6.6402099455203836E-3</v>
      </c>
      <c r="AE8621" s="165">
        <v>41.951599999999999</v>
      </c>
      <c r="AF8621">
        <f t="shared" si="272"/>
        <v>6.7874133971988441E-3</v>
      </c>
    </row>
    <row r="8622" spans="12:32">
      <c r="L8622" s="165">
        <v>18.700500000000002</v>
      </c>
      <c r="M8622">
        <f t="shared" si="273"/>
        <v>6.5715244919815436E-3</v>
      </c>
      <c r="AE8622" s="165">
        <v>41.9604</v>
      </c>
      <c r="AF8622">
        <f t="shared" si="272"/>
        <v>6.7872925414082831E-3</v>
      </c>
    </row>
    <row r="8623" spans="12:32">
      <c r="L8623" s="165">
        <v>13.567</v>
      </c>
      <c r="M8623">
        <f t="shared" si="273"/>
        <v>6.3867426342832856E-3</v>
      </c>
      <c r="AE8623" s="178">
        <v>41.997700000000002</v>
      </c>
      <c r="AF8623">
        <f t="shared" si="272"/>
        <v>6.7867785888478882E-3</v>
      </c>
    </row>
    <row r="8624" spans="12:32">
      <c r="L8624" s="165">
        <v>15.420400000000001</v>
      </c>
      <c r="M8624">
        <f t="shared" si="273"/>
        <v>6.4586090682919916E-3</v>
      </c>
      <c r="AE8624" s="165">
        <v>42.002699999999997</v>
      </c>
      <c r="AF8624">
        <f t="shared" si="272"/>
        <v>6.7867094867028492E-3</v>
      </c>
    </row>
    <row r="8625" spans="12:32">
      <c r="L8625" s="165">
        <v>25.063800000000001</v>
      </c>
      <c r="M8625">
        <f t="shared" si="273"/>
        <v>6.7353069725518775E-3</v>
      </c>
      <c r="AE8625" s="165">
        <v>42.0107</v>
      </c>
      <c r="AF8625">
        <f t="shared" si="272"/>
        <v>6.7865988211499211E-3</v>
      </c>
    </row>
    <row r="8626" spans="12:32">
      <c r="L8626" s="165">
        <v>46.2502</v>
      </c>
      <c r="M8626">
        <f t="shared" si="273"/>
        <v>6.7104486200314801E-3</v>
      </c>
      <c r="AE8626" s="165">
        <v>42.015300000000003</v>
      </c>
      <c r="AF8626">
        <f t="shared" si="272"/>
        <v>6.7865351315463032E-3</v>
      </c>
    </row>
    <row r="8627" spans="12:32">
      <c r="L8627" s="165">
        <v>26.852599999999999</v>
      </c>
      <c r="M8627">
        <f t="shared" si="273"/>
        <v>6.7675798813833926E-3</v>
      </c>
      <c r="AE8627" s="165">
        <v>42.019199999999998</v>
      </c>
      <c r="AF8627">
        <f t="shared" si="272"/>
        <v>6.7864811012901486E-3</v>
      </c>
    </row>
    <row r="8628" spans="12:32">
      <c r="L8628" s="165">
        <v>179.31700000000001</v>
      </c>
      <c r="M8628">
        <f t="shared" si="273"/>
        <v>3.2240189053336091E-4</v>
      </c>
      <c r="AE8628" s="165">
        <v>42.0229</v>
      </c>
      <c r="AF8628">
        <f t="shared" si="272"/>
        <v>6.7864298142070812E-3</v>
      </c>
    </row>
    <row r="8629" spans="12:32">
      <c r="L8629" s="165">
        <v>38.071800000000003</v>
      </c>
      <c r="M8629">
        <f t="shared" si="273"/>
        <v>6.8257770603171305E-3</v>
      </c>
      <c r="AE8629" s="165">
        <v>42.039099999999998</v>
      </c>
      <c r="AF8629">
        <f t="shared" si="272"/>
        <v>6.7862049434421626E-3</v>
      </c>
    </row>
    <row r="8630" spans="12:32">
      <c r="L8630" s="165">
        <v>39.067700000000002</v>
      </c>
      <c r="M8630">
        <f t="shared" si="273"/>
        <v>6.8187824688527056E-3</v>
      </c>
      <c r="AE8630" s="166">
        <v>42.064700000000002</v>
      </c>
      <c r="AF8630">
        <f t="shared" si="272"/>
        <v>6.7858485416153391E-3</v>
      </c>
    </row>
    <row r="8631" spans="12:32">
      <c r="L8631" s="165">
        <v>38.960500000000003</v>
      </c>
      <c r="M8631">
        <f t="shared" si="273"/>
        <v>6.8196303806423919E-3</v>
      </c>
      <c r="AE8631" s="165">
        <v>42.096699999999998</v>
      </c>
      <c r="AF8631">
        <f t="shared" si="272"/>
        <v>6.7854012301441719E-3</v>
      </c>
    </row>
    <row r="8632" spans="12:32">
      <c r="L8632" s="165">
        <v>21.478999999999999</v>
      </c>
      <c r="M8632">
        <f t="shared" si="273"/>
        <v>6.6522606575053584E-3</v>
      </c>
      <c r="AE8632" s="165">
        <v>42.104100000000003</v>
      </c>
      <c r="AF8632">
        <f t="shared" si="272"/>
        <v>6.785297503225254E-3</v>
      </c>
    </row>
    <row r="8633" spans="12:32">
      <c r="L8633" s="165">
        <v>25.020900000000001</v>
      </c>
      <c r="M8633">
        <f t="shared" si="273"/>
        <v>6.7344572133254286E-3</v>
      </c>
      <c r="AE8633" s="166">
        <v>42.110399999999998</v>
      </c>
      <c r="AF8633">
        <f t="shared" si="272"/>
        <v>6.7852091104748458E-3</v>
      </c>
    </row>
    <row r="8634" spans="12:32">
      <c r="L8634" s="165">
        <v>11.9643</v>
      </c>
      <c r="M8634">
        <f t="shared" si="273"/>
        <v>6.3201024524759926E-3</v>
      </c>
      <c r="AE8634" s="165">
        <v>42.118899999999996</v>
      </c>
      <c r="AF8634">
        <f t="shared" si="272"/>
        <v>6.7850897269703088E-3</v>
      </c>
    </row>
    <row r="8635" spans="12:32">
      <c r="L8635" s="165">
        <v>15.1145</v>
      </c>
      <c r="M8635">
        <f t="shared" si="273"/>
        <v>6.4471400665418368E-3</v>
      </c>
      <c r="AE8635" s="165">
        <v>42.120899999999999</v>
      </c>
      <c r="AF8635">
        <f t="shared" si="272"/>
        <v>6.785061616127885E-3</v>
      </c>
    </row>
    <row r="8636" spans="12:32">
      <c r="L8636" s="165">
        <v>15.1014</v>
      </c>
      <c r="M8636">
        <f t="shared" si="273"/>
        <v>6.4466454141363753E-3</v>
      </c>
      <c r="AE8636" s="166">
        <v>42.167200000000001</v>
      </c>
      <c r="AF8636">
        <f t="shared" si="272"/>
        <v>6.7844086560472526E-3</v>
      </c>
    </row>
    <row r="8637" spans="12:32">
      <c r="L8637" s="165">
        <v>17.344200000000001</v>
      </c>
      <c r="M8637">
        <f t="shared" si="273"/>
        <v>6.5270962456147269E-3</v>
      </c>
      <c r="AE8637" s="165">
        <v>42.178600000000003</v>
      </c>
      <c r="AF8637">
        <f t="shared" si="272"/>
        <v>6.7842472387357059E-3</v>
      </c>
    </row>
    <row r="8638" spans="12:32">
      <c r="L8638" s="165">
        <v>14.993</v>
      </c>
      <c r="M8638">
        <f t="shared" si="273"/>
        <v>6.4425412630255982E-3</v>
      </c>
      <c r="AE8638" s="165">
        <v>42.195</v>
      </c>
      <c r="AF8638">
        <f t="shared" si="272"/>
        <v>6.7840145771693528E-3</v>
      </c>
    </row>
    <row r="8639" spans="12:32">
      <c r="L8639" s="165">
        <v>13.0002</v>
      </c>
      <c r="M8639">
        <f t="shared" si="273"/>
        <v>6.3636435229931466E-3</v>
      </c>
      <c r="AE8639" s="165">
        <v>42.2042</v>
      </c>
      <c r="AF8639">
        <f t="shared" si="272"/>
        <v>6.7838838287139682E-3</v>
      </c>
    </row>
    <row r="8640" spans="12:32">
      <c r="L8640" s="165">
        <v>13.8597</v>
      </c>
      <c r="M8640">
        <f t="shared" si="273"/>
        <v>6.3984677640022613E-3</v>
      </c>
      <c r="AE8640" s="165">
        <v>42.249600000000001</v>
      </c>
      <c r="AF8640">
        <f t="shared" si="272"/>
        <v>6.7832361826999287E-3</v>
      </c>
    </row>
    <row r="8641" spans="12:32">
      <c r="L8641" s="165">
        <v>12.805899999999999</v>
      </c>
      <c r="M8641">
        <f t="shared" si="273"/>
        <v>6.3556064135910162E-3</v>
      </c>
      <c r="AE8641" s="166">
        <v>42.272599999999997</v>
      </c>
      <c r="AF8641">
        <f t="shared" si="272"/>
        <v>6.7829065376302494E-3</v>
      </c>
    </row>
    <row r="8642" spans="12:32">
      <c r="L8642" s="165">
        <v>12.474600000000001</v>
      </c>
      <c r="M8642">
        <f t="shared" si="273"/>
        <v>6.3417637101617942E-3</v>
      </c>
      <c r="AE8642" s="165">
        <v>42.282400000000003</v>
      </c>
      <c r="AF8642">
        <f t="shared" si="272"/>
        <v>6.7827657650584841E-3</v>
      </c>
    </row>
    <row r="8643" spans="12:32">
      <c r="L8643" s="165">
        <v>19.347899999999999</v>
      </c>
      <c r="M8643">
        <f t="shared" si="273"/>
        <v>6.5915828350752367E-3</v>
      </c>
      <c r="AE8643" s="165">
        <v>42.298699999999997</v>
      </c>
      <c r="AF8643">
        <f t="shared" si="272"/>
        <v>6.7825312059190367E-3</v>
      </c>
    </row>
    <row r="8644" spans="12:32">
      <c r="L8644" s="165">
        <v>33.119999999999997</v>
      </c>
      <c r="M8644">
        <f t="shared" si="273"/>
        <v>6.831071904865837E-3</v>
      </c>
      <c r="AE8644" s="165">
        <v>42.306800000000003</v>
      </c>
      <c r="AF8644">
        <f t="shared" si="272"/>
        <v>6.7824144521441429E-3</v>
      </c>
    </row>
    <row r="8645" spans="12:32">
      <c r="L8645" s="165">
        <v>18.249099999999999</v>
      </c>
      <c r="M8645">
        <f t="shared" si="273"/>
        <v>6.5570976017630747E-3</v>
      </c>
      <c r="AE8645" s="165">
        <v>42.311300000000003</v>
      </c>
      <c r="AF8645">
        <f t="shared" ref="AF8645:AF8708" si="274">NORMDIST(AE8645,$N$9,$O$9,FALSE)</f>
        <v>6.7823495333662774E-3</v>
      </c>
    </row>
    <row r="8646" spans="12:32">
      <c r="L8646" s="165">
        <v>14.1168</v>
      </c>
      <c r="M8646">
        <f t="shared" si="273"/>
        <v>6.408651617257558E-3</v>
      </c>
      <c r="AE8646" s="165">
        <v>42.317599999999999</v>
      </c>
      <c r="AF8646">
        <f t="shared" si="274"/>
        <v>6.7822585803964655E-3</v>
      </c>
    </row>
    <row r="8647" spans="12:32">
      <c r="L8647" s="165">
        <v>20.2117</v>
      </c>
      <c r="M8647">
        <f t="shared" si="273"/>
        <v>6.6171734359865165E-3</v>
      </c>
      <c r="AE8647" s="165">
        <v>42.323799999999999</v>
      </c>
      <c r="AF8647">
        <f t="shared" si="274"/>
        <v>6.7821689951755408E-3</v>
      </c>
    </row>
    <row r="8648" spans="12:32">
      <c r="L8648" s="165">
        <v>8.4152000000000005</v>
      </c>
      <c r="M8648">
        <f t="shared" si="273"/>
        <v>6.1584476043410486E-3</v>
      </c>
      <c r="AE8648" s="165">
        <v>42.335900000000002</v>
      </c>
      <c r="AF8648">
        <f t="shared" si="274"/>
        <v>6.7819939425152647E-3</v>
      </c>
    </row>
    <row r="8649" spans="12:32">
      <c r="L8649" s="165">
        <v>44.558100000000003</v>
      </c>
      <c r="M8649">
        <f t="shared" ref="M8649:M8712" si="275">NORMDIST(L8649,$N$9,$O$9,FALSE)</f>
        <v>6.7450048065856635E-3</v>
      </c>
      <c r="AE8649" s="165">
        <v>42.44</v>
      </c>
      <c r="AF8649">
        <f t="shared" si="274"/>
        <v>6.7804760603732556E-3</v>
      </c>
    </row>
    <row r="8650" spans="12:32">
      <c r="L8650" s="165">
        <v>17.480599999999999</v>
      </c>
      <c r="M8650">
        <f t="shared" si="275"/>
        <v>6.5317101775696149E-3</v>
      </c>
      <c r="AE8650" s="165">
        <v>42.444000000000003</v>
      </c>
      <c r="AF8650">
        <f t="shared" si="274"/>
        <v>6.7804173128701746E-3</v>
      </c>
    </row>
    <row r="8651" spans="12:32">
      <c r="L8651" s="165">
        <v>8.6087199999999999</v>
      </c>
      <c r="M8651">
        <f t="shared" si="275"/>
        <v>6.1677422953236739E-3</v>
      </c>
      <c r="AE8651" s="165">
        <v>42.470599999999997</v>
      </c>
      <c r="AF8651">
        <f t="shared" si="274"/>
        <v>6.7800258449999574E-3</v>
      </c>
    </row>
    <row r="8652" spans="12:32">
      <c r="L8652" s="165">
        <v>10.114800000000001</v>
      </c>
      <c r="M8652">
        <f t="shared" si="275"/>
        <v>6.2382158581005872E-3</v>
      </c>
      <c r="AE8652" s="165">
        <v>42.506399999999999</v>
      </c>
      <c r="AF8652">
        <f t="shared" si="274"/>
        <v>6.7794967952424807E-3</v>
      </c>
    </row>
    <row r="8653" spans="12:32">
      <c r="L8653" s="165"/>
      <c r="M8653">
        <f t="shared" si="275"/>
        <v>5.7065367181851909E-3</v>
      </c>
      <c r="AE8653" s="165">
        <v>42.511000000000003</v>
      </c>
      <c r="AF8653">
        <f t="shared" si="274"/>
        <v>6.7794286348734079E-3</v>
      </c>
    </row>
    <row r="8654" spans="12:32">
      <c r="L8654" s="165">
        <v>15.129799999999999</v>
      </c>
      <c r="M8654">
        <f t="shared" si="275"/>
        <v>6.4477174272222319E-3</v>
      </c>
      <c r="AE8654" s="165">
        <v>42.519500000000001</v>
      </c>
      <c r="AF8654">
        <f t="shared" si="274"/>
        <v>6.7793025773826756E-3</v>
      </c>
    </row>
    <row r="8655" spans="12:32">
      <c r="L8655" s="165">
        <v>16.494299999999999</v>
      </c>
      <c r="M8655">
        <f t="shared" si="275"/>
        <v>6.4976210483002721E-3</v>
      </c>
      <c r="AE8655" s="165">
        <v>42.530500000000004</v>
      </c>
      <c r="AF8655">
        <f t="shared" si="274"/>
        <v>6.7791392342309107E-3</v>
      </c>
    </row>
    <row r="8656" spans="12:32">
      <c r="L8656" s="165">
        <v>12.943</v>
      </c>
      <c r="M8656">
        <f t="shared" si="275"/>
        <v>6.3612837436492807E-3</v>
      </c>
      <c r="AE8656" s="165">
        <v>42.548900000000003</v>
      </c>
      <c r="AF8656">
        <f t="shared" si="274"/>
        <v>6.7788654762998141E-3</v>
      </c>
    </row>
    <row r="8657" spans="12:32">
      <c r="L8657" s="165">
        <v>16.767099999999999</v>
      </c>
      <c r="M8657">
        <f t="shared" si="275"/>
        <v>6.5072177785904179E-3</v>
      </c>
      <c r="AE8657" s="178">
        <v>42.5565</v>
      </c>
      <c r="AF8657">
        <f t="shared" si="274"/>
        <v>6.7787522090152182E-3</v>
      </c>
    </row>
    <row r="8658" spans="12:32">
      <c r="L8658" s="165">
        <v>19.845600000000001</v>
      </c>
      <c r="M8658">
        <f t="shared" si="275"/>
        <v>6.6064920534287131E-3</v>
      </c>
      <c r="AE8658" s="166">
        <v>42.565399999999997</v>
      </c>
      <c r="AF8658">
        <f t="shared" si="274"/>
        <v>6.7786194233782739E-3</v>
      </c>
    </row>
    <row r="8659" spans="12:32">
      <c r="L8659" s="165">
        <v>27.506</v>
      </c>
      <c r="M8659">
        <f t="shared" si="275"/>
        <v>6.7778193320107106E-3</v>
      </c>
      <c r="AE8659" s="165">
        <v>42.641500000000001</v>
      </c>
      <c r="AF8659">
        <f t="shared" si="274"/>
        <v>6.7774777037931094E-3</v>
      </c>
    </row>
    <row r="8660" spans="12:32">
      <c r="L8660" s="165">
        <v>12.295</v>
      </c>
      <c r="M8660">
        <f t="shared" si="275"/>
        <v>6.3341867932829293E-3</v>
      </c>
      <c r="AE8660" s="165">
        <v>42.649500000000003</v>
      </c>
      <c r="AF8660">
        <f t="shared" si="274"/>
        <v>6.7773570226816833E-3</v>
      </c>
    </row>
    <row r="8661" spans="12:32">
      <c r="L8661" s="165">
        <v>12.2226</v>
      </c>
      <c r="M8661">
        <f t="shared" si="275"/>
        <v>6.3311180098949453E-3</v>
      </c>
      <c r="AE8661" s="166">
        <v>42.652099999999997</v>
      </c>
      <c r="AF8661">
        <f t="shared" si="274"/>
        <v>6.7773177743708423E-3</v>
      </c>
    </row>
    <row r="8662" spans="12:32">
      <c r="L8662" s="165">
        <v>4.9159499999999996</v>
      </c>
      <c r="M8662">
        <f t="shared" si="275"/>
        <v>5.9814217958668522E-3</v>
      </c>
      <c r="AE8662" s="165">
        <v>42.676699999999997</v>
      </c>
      <c r="AF8662">
        <f t="shared" si="274"/>
        <v>6.7769457707192232E-3</v>
      </c>
    </row>
    <row r="8663" spans="12:32">
      <c r="L8663" s="165">
        <v>46.697299999999998</v>
      </c>
      <c r="M8663">
        <f t="shared" si="275"/>
        <v>6.7004069376025285E-3</v>
      </c>
      <c r="AE8663" s="166">
        <v>42.691600000000001</v>
      </c>
      <c r="AF8663">
        <f t="shared" si="274"/>
        <v>6.7767198760193123E-3</v>
      </c>
    </row>
    <row r="8664" spans="12:32">
      <c r="L8664" s="165">
        <v>15.5502</v>
      </c>
      <c r="M8664">
        <f t="shared" si="275"/>
        <v>6.463428131779211E-3</v>
      </c>
      <c r="AE8664" s="165">
        <v>42.707900000000002</v>
      </c>
      <c r="AF8664">
        <f t="shared" si="274"/>
        <v>6.7764722591666356E-3</v>
      </c>
    </row>
    <row r="8665" spans="12:32">
      <c r="L8665" s="165">
        <v>21.679300000000001</v>
      </c>
      <c r="M8665">
        <f t="shared" si="275"/>
        <v>6.6575360600734578E-3</v>
      </c>
      <c r="AE8665" s="166">
        <v>42.710299999999997</v>
      </c>
      <c r="AF8665">
        <f t="shared" si="274"/>
        <v>6.7764357563740345E-3</v>
      </c>
    </row>
    <row r="8666" spans="12:32">
      <c r="L8666" s="165">
        <v>12.382899999999999</v>
      </c>
      <c r="M8666">
        <f t="shared" si="275"/>
        <v>6.3379014607074817E-3</v>
      </c>
      <c r="AE8666" s="165">
        <v>42.7117</v>
      </c>
      <c r="AF8666">
        <f t="shared" si="274"/>
        <v>6.7764144578783703E-3</v>
      </c>
    </row>
    <row r="8667" spans="12:32">
      <c r="L8667" s="165">
        <v>12.3246</v>
      </c>
      <c r="M8667">
        <f t="shared" si="275"/>
        <v>6.3354390551266246E-3</v>
      </c>
      <c r="AE8667" s="166">
        <v>42.749099999999999</v>
      </c>
      <c r="AF8667">
        <f t="shared" si="274"/>
        <v>6.7758440655301113E-3</v>
      </c>
    </row>
    <row r="8668" spans="12:32">
      <c r="L8668" s="165">
        <v>23.460899999999999</v>
      </c>
      <c r="M8668">
        <f t="shared" si="275"/>
        <v>6.7011699707676875E-3</v>
      </c>
      <c r="AE8668" s="165">
        <v>42.764000000000003</v>
      </c>
      <c r="AF8668">
        <f t="shared" si="274"/>
        <v>6.7756160621336254E-3</v>
      </c>
    </row>
    <row r="8669" spans="12:32">
      <c r="L8669" s="165">
        <v>9.2616599999999991</v>
      </c>
      <c r="M8669">
        <f t="shared" si="275"/>
        <v>6.1987035756041484E-3</v>
      </c>
      <c r="AE8669" s="165">
        <v>42.775300000000001</v>
      </c>
      <c r="AF8669">
        <f t="shared" si="274"/>
        <v>6.775442857529723E-3</v>
      </c>
    </row>
    <row r="8670" spans="12:32">
      <c r="L8670" s="165">
        <v>22.375699999999998</v>
      </c>
      <c r="M8670">
        <f t="shared" si="275"/>
        <v>6.6752982850814954E-3</v>
      </c>
      <c r="AE8670" s="178">
        <v>42.782499999999999</v>
      </c>
      <c r="AF8670">
        <f t="shared" si="274"/>
        <v>6.775332366936105E-3</v>
      </c>
    </row>
    <row r="8671" spans="12:32">
      <c r="L8671" s="165">
        <v>21.8687</v>
      </c>
      <c r="M8671">
        <f t="shared" si="275"/>
        <v>6.6624560621681645E-3</v>
      </c>
      <c r="AE8671" s="178">
        <v>42.787500000000001</v>
      </c>
      <c r="AF8671">
        <f t="shared" si="274"/>
        <v>6.7752555777626641E-3</v>
      </c>
    </row>
    <row r="8672" spans="12:32">
      <c r="L8672" s="165">
        <v>22.118400000000001</v>
      </c>
      <c r="M8672">
        <f t="shared" si="275"/>
        <v>6.6688407100917958E-3</v>
      </c>
      <c r="AE8672" s="165">
        <v>42.791800000000002</v>
      </c>
      <c r="AF8672">
        <f t="shared" si="274"/>
        <v>6.7751895000063645E-3</v>
      </c>
    </row>
    <row r="8673" spans="12:32">
      <c r="L8673" s="165">
        <v>15.1965</v>
      </c>
      <c r="M8673">
        <f t="shared" si="275"/>
        <v>6.4502298444437944E-3</v>
      </c>
      <c r="AE8673" s="166">
        <v>42.796799999999998</v>
      </c>
      <c r="AF8673">
        <f t="shared" si="274"/>
        <v>6.7751126199806031E-3</v>
      </c>
    </row>
    <row r="8674" spans="12:32">
      <c r="L8674" s="165">
        <v>11.629099999999999</v>
      </c>
      <c r="M8674">
        <f t="shared" si="275"/>
        <v>6.3056518520405074E-3</v>
      </c>
      <c r="AE8674" s="165">
        <v>42.799199999999999</v>
      </c>
      <c r="AF8674">
        <f t="shared" si="274"/>
        <v>6.7750757002191259E-3</v>
      </c>
    </row>
    <row r="8675" spans="12:32">
      <c r="L8675" s="165">
        <v>17.3202</v>
      </c>
      <c r="M8675">
        <f t="shared" si="275"/>
        <v>6.5262810601902643E-3</v>
      </c>
      <c r="AE8675" s="165">
        <v>42.822499999999998</v>
      </c>
      <c r="AF8675">
        <f t="shared" si="274"/>
        <v>6.7747166859532318E-3</v>
      </c>
    </row>
    <row r="8676" spans="12:32">
      <c r="L8676" s="165">
        <v>9.4159500000000005</v>
      </c>
      <c r="M8676">
        <f t="shared" si="275"/>
        <v>6.2059289757755006E-3</v>
      </c>
      <c r="AE8676" s="165">
        <v>42.832700000000003</v>
      </c>
      <c r="AF8676">
        <f t="shared" si="274"/>
        <v>6.7745591871663721E-3</v>
      </c>
    </row>
    <row r="8677" spans="12:32">
      <c r="L8677" s="165">
        <v>16.5242</v>
      </c>
      <c r="M8677">
        <f t="shared" si="275"/>
        <v>6.4986791251470831E-3</v>
      </c>
      <c r="AE8677" s="165">
        <v>42.881799999999998</v>
      </c>
      <c r="AF8677">
        <f t="shared" si="274"/>
        <v>6.7737981879517186E-3</v>
      </c>
    </row>
    <row r="8678" spans="12:32">
      <c r="L8678" s="165">
        <v>17.2333</v>
      </c>
      <c r="M8678">
        <f t="shared" si="275"/>
        <v>6.5233210349207376E-3</v>
      </c>
      <c r="AE8678" s="165">
        <v>42.883000000000003</v>
      </c>
      <c r="AF8678">
        <f t="shared" si="274"/>
        <v>6.7737795302579016E-3</v>
      </c>
    </row>
    <row r="8679" spans="12:32">
      <c r="L8679" s="165"/>
      <c r="M8679">
        <f t="shared" si="275"/>
        <v>5.7065367181851909E-3</v>
      </c>
      <c r="AE8679" s="165">
        <v>42.889499999999998</v>
      </c>
      <c r="AF8679">
        <f t="shared" si="274"/>
        <v>6.7736784188877673E-3</v>
      </c>
    </row>
    <row r="8680" spans="12:32">
      <c r="L8680" s="165">
        <v>14.0459</v>
      </c>
      <c r="M8680">
        <f t="shared" si="275"/>
        <v>6.4058540281587565E-3</v>
      </c>
      <c r="AE8680" s="166">
        <v>42.904699999999998</v>
      </c>
      <c r="AF8680">
        <f t="shared" si="274"/>
        <v>6.773441651844141E-3</v>
      </c>
    </row>
    <row r="8681" spans="12:32">
      <c r="L8681" s="165">
        <v>7.8677599999999996</v>
      </c>
      <c r="M8681">
        <f t="shared" si="275"/>
        <v>6.1318650150320861E-3</v>
      </c>
      <c r="AE8681" s="165">
        <v>42.978099999999998</v>
      </c>
      <c r="AF8681">
        <f t="shared" si="274"/>
        <v>6.7722919691251496E-3</v>
      </c>
    </row>
    <row r="8682" spans="12:32">
      <c r="L8682" s="165">
        <v>20.305800000000001</v>
      </c>
      <c r="M8682">
        <f t="shared" si="275"/>
        <v>6.6198796266684866E-3</v>
      </c>
      <c r="AE8682" s="165">
        <v>42.978200000000001</v>
      </c>
      <c r="AF8682">
        <f t="shared" si="274"/>
        <v>6.7722903956278484E-3</v>
      </c>
    </row>
    <row r="8683" spans="12:32">
      <c r="L8683" s="165">
        <v>17.661200000000001</v>
      </c>
      <c r="M8683">
        <f t="shared" si="275"/>
        <v>6.5377693275340508E-3</v>
      </c>
      <c r="AE8683" s="165">
        <v>43.004600000000003</v>
      </c>
      <c r="AF8683">
        <f t="shared" si="274"/>
        <v>6.7718743098364263E-3</v>
      </c>
    </row>
    <row r="8684" spans="12:32">
      <c r="L8684" s="165">
        <v>15.0115</v>
      </c>
      <c r="M8684">
        <f t="shared" si="275"/>
        <v>6.4432430824595743E-3</v>
      </c>
      <c r="AE8684" s="178">
        <v>43.021799999999999</v>
      </c>
      <c r="AF8684">
        <f t="shared" si="274"/>
        <v>6.771602492120137E-3</v>
      </c>
    </row>
    <row r="8685" spans="12:32">
      <c r="L8685" s="165">
        <v>18.063600000000001</v>
      </c>
      <c r="M8685">
        <f t="shared" si="275"/>
        <v>6.5510645579207041E-3</v>
      </c>
      <c r="AE8685" s="165">
        <v>43.044600000000003</v>
      </c>
      <c r="AF8685">
        <f t="shared" si="274"/>
        <v>6.7712412861302531E-3</v>
      </c>
    </row>
    <row r="8686" spans="12:32">
      <c r="L8686" s="165">
        <v>13.4788</v>
      </c>
      <c r="M8686">
        <f t="shared" si="275"/>
        <v>6.3831822149213093E-3</v>
      </c>
      <c r="AE8686" s="165">
        <v>43.048400000000001</v>
      </c>
      <c r="AF8686">
        <f t="shared" si="274"/>
        <v>6.7711809865578822E-3</v>
      </c>
    </row>
    <row r="8687" spans="12:32">
      <c r="L8687" s="165">
        <v>9.9890000000000008</v>
      </c>
      <c r="M8687">
        <f t="shared" si="275"/>
        <v>6.2324574625121166E-3</v>
      </c>
      <c r="AE8687" s="178">
        <v>43.053699999999999</v>
      </c>
      <c r="AF8687">
        <f t="shared" si="274"/>
        <v>6.771096837491994E-3</v>
      </c>
    </row>
    <row r="8688" spans="12:32">
      <c r="L8688" s="165">
        <v>13.8279</v>
      </c>
      <c r="M8688">
        <f t="shared" si="275"/>
        <v>6.3972006507180953E-3</v>
      </c>
      <c r="AE8688" s="165">
        <v>43.133499999999998</v>
      </c>
      <c r="AF8688">
        <f t="shared" si="274"/>
        <v>6.7698232176311044E-3</v>
      </c>
    </row>
    <row r="8689" spans="12:32">
      <c r="L8689" s="165">
        <v>12.600899999999999</v>
      </c>
      <c r="M8689">
        <f t="shared" si="275"/>
        <v>6.3470614595226554E-3</v>
      </c>
      <c r="AE8689" s="178">
        <v>43.135800000000003</v>
      </c>
      <c r="AF8689">
        <f t="shared" si="274"/>
        <v>6.7697863252319671E-3</v>
      </c>
    </row>
    <row r="8690" spans="12:32">
      <c r="L8690" s="165">
        <v>16.442699999999999</v>
      </c>
      <c r="M8690">
        <f t="shared" si="275"/>
        <v>6.4957914655776215E-3</v>
      </c>
      <c r="AE8690" s="166">
        <v>43.151600000000002</v>
      </c>
      <c r="AF8690">
        <f t="shared" si="274"/>
        <v>6.7695326118036303E-3</v>
      </c>
    </row>
    <row r="8691" spans="12:32">
      <c r="L8691" s="165">
        <v>10.5481</v>
      </c>
      <c r="M8691">
        <f t="shared" si="275"/>
        <v>6.2578680806949461E-3</v>
      </c>
      <c r="AE8691" s="166">
        <v>43.185200000000002</v>
      </c>
      <c r="AF8691">
        <f t="shared" si="274"/>
        <v>6.7689914520164089E-3</v>
      </c>
    </row>
    <row r="8692" spans="12:32">
      <c r="L8692" s="165"/>
      <c r="M8692">
        <f t="shared" si="275"/>
        <v>5.7065367181851909E-3</v>
      </c>
      <c r="AE8692" s="165">
        <v>43.1905</v>
      </c>
      <c r="AF8692">
        <f t="shared" si="274"/>
        <v>6.7689058896419239E-3</v>
      </c>
    </row>
    <row r="8693" spans="12:32">
      <c r="L8693" s="165">
        <v>13.636900000000001</v>
      </c>
      <c r="M8693">
        <f t="shared" si="275"/>
        <v>6.3895553746611423E-3</v>
      </c>
      <c r="AE8693" s="165">
        <v>43.206899999999997</v>
      </c>
      <c r="AF8693">
        <f t="shared" si="274"/>
        <v>6.7686407839277528E-3</v>
      </c>
    </row>
    <row r="8694" spans="12:32">
      <c r="L8694" s="165">
        <v>10.0627</v>
      </c>
      <c r="M8694">
        <f t="shared" si="275"/>
        <v>6.2358338906620533E-3</v>
      </c>
      <c r="AE8694" s="165">
        <v>43.220199999999998</v>
      </c>
      <c r="AF8694">
        <f t="shared" si="274"/>
        <v>6.7684254049063773E-3</v>
      </c>
    </row>
    <row r="8695" spans="12:32">
      <c r="L8695" s="165">
        <v>64.416300000000007</v>
      </c>
      <c r="M8695">
        <f t="shared" si="275"/>
        <v>6.0229618777808804E-3</v>
      </c>
      <c r="AE8695" s="165">
        <v>43.226999999999997</v>
      </c>
      <c r="AF8695">
        <f t="shared" si="274"/>
        <v>6.7683151531897877E-3</v>
      </c>
    </row>
    <row r="8696" spans="12:32">
      <c r="L8696" s="165">
        <v>19.755400000000002</v>
      </c>
      <c r="M8696">
        <f t="shared" si="275"/>
        <v>6.6038231247427023E-3</v>
      </c>
      <c r="AE8696" s="178">
        <v>43.240299999999998</v>
      </c>
      <c r="AF8696">
        <f t="shared" si="274"/>
        <v>6.7680992534585559E-3</v>
      </c>
    </row>
    <row r="8697" spans="12:32">
      <c r="L8697" s="165">
        <v>14.154400000000001</v>
      </c>
      <c r="M8697">
        <f t="shared" si="275"/>
        <v>6.4101319048658683E-3</v>
      </c>
      <c r="AE8697" s="165">
        <v>43.259</v>
      </c>
      <c r="AF8697">
        <f t="shared" si="274"/>
        <v>6.7677951124816534E-3</v>
      </c>
    </row>
    <row r="8698" spans="12:32">
      <c r="L8698" s="165">
        <v>62.4422</v>
      </c>
      <c r="M8698">
        <f t="shared" si="275"/>
        <v>6.1227785193195836E-3</v>
      </c>
      <c r="AE8698" s="165">
        <v>43.298099999999998</v>
      </c>
      <c r="AF8698">
        <f t="shared" si="274"/>
        <v>6.7671569810128177E-3</v>
      </c>
    </row>
    <row r="8699" spans="12:32">
      <c r="L8699" s="165">
        <v>108.003</v>
      </c>
      <c r="M8699">
        <f t="shared" si="275"/>
        <v>3.1305919488447526E-3</v>
      </c>
      <c r="AE8699" s="165">
        <v>43.337899999999998</v>
      </c>
      <c r="AF8699">
        <f t="shared" si="274"/>
        <v>6.7665043685808416E-3</v>
      </c>
    </row>
    <row r="8700" spans="12:32">
      <c r="L8700" s="165">
        <v>11.377599999999999</v>
      </c>
      <c r="M8700">
        <f t="shared" si="275"/>
        <v>6.2946949755253783E-3</v>
      </c>
      <c r="AE8700" s="165">
        <v>43.388300000000001</v>
      </c>
      <c r="AF8700">
        <f t="shared" si="274"/>
        <v>6.7656735211583221E-3</v>
      </c>
    </row>
    <row r="8701" spans="12:32">
      <c r="L8701" s="165">
        <v>27.198599999999999</v>
      </c>
      <c r="M8701">
        <f t="shared" si="275"/>
        <v>6.7731058530488171E-3</v>
      </c>
      <c r="AE8701" s="166">
        <v>43.394500000000001</v>
      </c>
      <c r="AF8701">
        <f t="shared" si="274"/>
        <v>6.7655709723499231E-3</v>
      </c>
    </row>
    <row r="8702" spans="12:32">
      <c r="L8702" s="165">
        <v>22.411899999999999</v>
      </c>
      <c r="M8702">
        <f t="shared" si="275"/>
        <v>6.6761969044524562E-3</v>
      </c>
      <c r="AE8702" s="166">
        <v>43.395099999999999</v>
      </c>
      <c r="AF8702">
        <f t="shared" si="274"/>
        <v>6.7655610443030853E-3</v>
      </c>
    </row>
    <row r="8703" spans="12:32">
      <c r="L8703" s="165">
        <v>20.827999999999999</v>
      </c>
      <c r="M8703">
        <f t="shared" si="275"/>
        <v>6.6346041541949473E-3</v>
      </c>
      <c r="AE8703" s="165">
        <v>43.422600000000003</v>
      </c>
      <c r="AF8703">
        <f t="shared" si="274"/>
        <v>6.7651052572348753E-3</v>
      </c>
    </row>
    <row r="8704" spans="12:32">
      <c r="L8704" s="165">
        <v>24.0276</v>
      </c>
      <c r="M8704">
        <f t="shared" si="275"/>
        <v>6.7137977464083757E-3</v>
      </c>
      <c r="AE8704" s="165">
        <v>43.450499999999998</v>
      </c>
      <c r="AF8704">
        <f t="shared" si="274"/>
        <v>6.7646413374140013E-3</v>
      </c>
    </row>
    <row r="8705" spans="12:32">
      <c r="L8705" s="165">
        <v>25.517600000000002</v>
      </c>
      <c r="M8705">
        <f t="shared" si="275"/>
        <v>6.7440792709009649E-3</v>
      </c>
      <c r="AE8705" s="178">
        <v>43.456499999999998</v>
      </c>
      <c r="AF8705">
        <f t="shared" si="274"/>
        <v>6.7645413719385162E-3</v>
      </c>
    </row>
    <row r="8706" spans="12:32">
      <c r="L8706" s="165">
        <v>19.378900000000002</v>
      </c>
      <c r="M8706">
        <f t="shared" si="275"/>
        <v>6.5925244927797794E-3</v>
      </c>
      <c r="AE8706" s="178">
        <v>43.463000000000001</v>
      </c>
      <c r="AF8706">
        <f t="shared" si="274"/>
        <v>6.7644329970128359E-3</v>
      </c>
    </row>
    <row r="8707" spans="12:32">
      <c r="L8707" s="165">
        <v>12.561199999999999</v>
      </c>
      <c r="M8707">
        <f t="shared" si="275"/>
        <v>6.3453989378103081E-3</v>
      </c>
      <c r="AE8707" s="165">
        <v>43.463000000000001</v>
      </c>
      <c r="AF8707">
        <f t="shared" si="274"/>
        <v>6.7644329970128359E-3</v>
      </c>
    </row>
    <row r="8708" spans="12:32">
      <c r="L8708" s="165"/>
      <c r="M8708">
        <f t="shared" si="275"/>
        <v>5.7065367181851909E-3</v>
      </c>
      <c r="AE8708" s="178">
        <v>43.464500000000001</v>
      </c>
      <c r="AF8708">
        <f t="shared" si="274"/>
        <v>6.7644079757482167E-3</v>
      </c>
    </row>
    <row r="8709" spans="12:32">
      <c r="L8709" s="165">
        <v>26.749700000000001</v>
      </c>
      <c r="M8709">
        <f t="shared" si="275"/>
        <v>6.7658914667839392E-3</v>
      </c>
      <c r="AE8709" s="178">
        <v>43.481400000000001</v>
      </c>
      <c r="AF8709">
        <f t="shared" ref="AF8709:AF8772" si="276">NORMDIST(AE8709,$N$9,$O$9,FALSE)</f>
        <v>6.7641257672041164E-3</v>
      </c>
    </row>
    <row r="8710" spans="12:32">
      <c r="L8710" s="165">
        <v>20.250800000000002</v>
      </c>
      <c r="M8710">
        <f t="shared" si="275"/>
        <v>6.6182998543396045E-3</v>
      </c>
      <c r="AE8710" s="165">
        <v>43.492899999999999</v>
      </c>
      <c r="AF8710">
        <f t="shared" si="276"/>
        <v>6.7639334143277489E-3</v>
      </c>
    </row>
    <row r="8711" spans="12:32">
      <c r="L8711" s="165">
        <v>17.100100000000001</v>
      </c>
      <c r="M8711">
        <f t="shared" si="275"/>
        <v>6.5187584771209386E-3</v>
      </c>
      <c r="AE8711" s="165">
        <v>43.498399999999997</v>
      </c>
      <c r="AF8711">
        <f t="shared" si="276"/>
        <v>6.7638413285934498E-3</v>
      </c>
    </row>
    <row r="8712" spans="12:32">
      <c r="L8712" s="165">
        <v>18.0245</v>
      </c>
      <c r="M8712">
        <f t="shared" si="275"/>
        <v>6.5497851697961422E-3</v>
      </c>
      <c r="AE8712" s="165">
        <v>43.502499999999998</v>
      </c>
      <c r="AF8712">
        <f t="shared" si="276"/>
        <v>6.7637726446090314E-3</v>
      </c>
    </row>
    <row r="8713" spans="12:32">
      <c r="L8713" s="165">
        <v>17.346499999999999</v>
      </c>
      <c r="M8713">
        <f t="shared" ref="M8713:M8776" si="277">NORMDIST(L8713,$N$9,$O$9,FALSE)</f>
        <v>6.527174314952461E-3</v>
      </c>
      <c r="AE8713" s="165">
        <v>43.5349</v>
      </c>
      <c r="AF8713">
        <f t="shared" si="276"/>
        <v>6.763228724325685E-3</v>
      </c>
    </row>
    <row r="8714" spans="12:32">
      <c r="L8714" s="165">
        <v>23.305499999999999</v>
      </c>
      <c r="M8714">
        <f t="shared" si="277"/>
        <v>6.6976010430230565E-3</v>
      </c>
      <c r="AE8714" s="165">
        <v>43.547699999999999</v>
      </c>
      <c r="AF8714">
        <f t="shared" si="276"/>
        <v>6.7630132800470689E-3</v>
      </c>
    </row>
    <row r="8715" spans="12:32">
      <c r="L8715" s="165">
        <v>14.971299999999999</v>
      </c>
      <c r="M8715">
        <f t="shared" si="277"/>
        <v>6.4417173205193329E-3</v>
      </c>
      <c r="AE8715" s="165">
        <v>43.548099999999998</v>
      </c>
      <c r="AF8715">
        <f t="shared" si="276"/>
        <v>6.7630065422833339E-3</v>
      </c>
    </row>
    <row r="8716" spans="12:32">
      <c r="L8716" s="165">
        <v>16.333400000000001</v>
      </c>
      <c r="M8716">
        <f t="shared" si="277"/>
        <v>6.4919009579427461E-3</v>
      </c>
      <c r="AE8716" s="178">
        <v>43.576700000000002</v>
      </c>
      <c r="AF8716">
        <f t="shared" si="276"/>
        <v>6.7625239864195167E-3</v>
      </c>
    </row>
    <row r="8717" spans="12:32">
      <c r="L8717" s="165">
        <v>70.069400000000002</v>
      </c>
      <c r="M8717">
        <f t="shared" si="277"/>
        <v>5.7097891421354092E-3</v>
      </c>
      <c r="AE8717" s="165">
        <v>43.595500000000001</v>
      </c>
      <c r="AF8717">
        <f t="shared" si="276"/>
        <v>6.7622059162531049E-3</v>
      </c>
    </row>
    <row r="8718" spans="12:32">
      <c r="L8718" s="165">
        <v>28.323899999999998</v>
      </c>
      <c r="M8718">
        <f t="shared" si="277"/>
        <v>6.7894593260971478E-3</v>
      </c>
      <c r="AE8718" s="165">
        <v>43.6081</v>
      </c>
      <c r="AF8718">
        <f t="shared" si="276"/>
        <v>6.7619923573104049E-3</v>
      </c>
    </row>
    <row r="8719" spans="12:32">
      <c r="L8719" s="165">
        <v>25.514500000000002</v>
      </c>
      <c r="M8719">
        <f t="shared" si="277"/>
        <v>6.744020689662714E-3</v>
      </c>
      <c r="AE8719" s="165">
        <v>43.631300000000003</v>
      </c>
      <c r="AF8719">
        <f t="shared" si="276"/>
        <v>6.7615983311186479E-3</v>
      </c>
    </row>
    <row r="8720" spans="12:32">
      <c r="L8720" s="165">
        <v>17.021699999999999</v>
      </c>
      <c r="M8720">
        <f t="shared" si="277"/>
        <v>6.5160586352360963E-3</v>
      </c>
      <c r="AE8720" s="165">
        <v>43.664299999999997</v>
      </c>
      <c r="AF8720">
        <f t="shared" si="276"/>
        <v>6.761036062155004E-3</v>
      </c>
    </row>
    <row r="8721" spans="12:32">
      <c r="L8721" s="165">
        <v>26.4696</v>
      </c>
      <c r="M8721">
        <f t="shared" si="277"/>
        <v>6.7611911837754599E-3</v>
      </c>
      <c r="AE8721" s="178">
        <v>43.677900000000001</v>
      </c>
      <c r="AF8721">
        <f t="shared" si="276"/>
        <v>6.7608037239658483E-3</v>
      </c>
    </row>
    <row r="8722" spans="12:32">
      <c r="L8722" s="165">
        <v>26.8887</v>
      </c>
      <c r="M8722">
        <f t="shared" si="277"/>
        <v>6.7681673367587982E-3</v>
      </c>
      <c r="AE8722" s="166">
        <v>43.7074</v>
      </c>
      <c r="AF8722">
        <f t="shared" si="276"/>
        <v>6.7602985210807893E-3</v>
      </c>
    </row>
    <row r="8723" spans="12:32">
      <c r="L8723" s="165">
        <v>9.3228000000000009</v>
      </c>
      <c r="M8723">
        <f t="shared" si="277"/>
        <v>6.2015709382103662E-3</v>
      </c>
      <c r="AE8723" s="165">
        <v>43.713999999999999</v>
      </c>
      <c r="AF8723">
        <f t="shared" si="276"/>
        <v>6.7601852614225539E-3</v>
      </c>
    </row>
    <row r="8724" spans="12:32">
      <c r="L8724" s="165">
        <v>11.5573</v>
      </c>
      <c r="M8724">
        <f t="shared" si="277"/>
        <v>6.3025337958989005E-3</v>
      </c>
      <c r="AE8724" s="165">
        <v>43.715000000000003</v>
      </c>
      <c r="AF8724">
        <f t="shared" si="276"/>
        <v>6.7601680934936638E-3</v>
      </c>
    </row>
    <row r="8725" spans="12:32">
      <c r="L8725" s="165">
        <v>10.185499999999999</v>
      </c>
      <c r="M8725">
        <f t="shared" si="277"/>
        <v>6.2414417041416698E-3</v>
      </c>
      <c r="AE8725" s="165">
        <v>43.780900000000003</v>
      </c>
      <c r="AF8725">
        <f t="shared" si="276"/>
        <v>6.7590324498279604E-3</v>
      </c>
    </row>
    <row r="8726" spans="12:32">
      <c r="L8726" s="165">
        <v>20.4617</v>
      </c>
      <c r="M8726">
        <f t="shared" si="277"/>
        <v>6.6243276478079958E-3</v>
      </c>
      <c r="AE8726" s="165">
        <v>43.795099999999998</v>
      </c>
      <c r="AF8726">
        <f t="shared" si="276"/>
        <v>6.7587866403584539E-3</v>
      </c>
    </row>
    <row r="8727" spans="12:32">
      <c r="L8727" s="165">
        <v>26.313600000000001</v>
      </c>
      <c r="M8727">
        <f t="shared" si="277"/>
        <v>6.7585073259123739E-3</v>
      </c>
      <c r="AE8727" s="165">
        <v>43.815300000000001</v>
      </c>
      <c r="AF8727">
        <f t="shared" si="276"/>
        <v>6.7584362939054387E-3</v>
      </c>
    </row>
    <row r="8728" spans="12:32">
      <c r="L8728" s="165">
        <v>22.514199999999999</v>
      </c>
      <c r="M8728">
        <f t="shared" si="277"/>
        <v>6.6787231394114591E-3</v>
      </c>
      <c r="AE8728" s="178">
        <v>43.818800000000003</v>
      </c>
      <c r="AF8728">
        <f t="shared" si="276"/>
        <v>6.7583755098831527E-3</v>
      </c>
    </row>
    <row r="8729" spans="12:32">
      <c r="L8729" s="165">
        <v>44.2911</v>
      </c>
      <c r="M8729">
        <f t="shared" si="277"/>
        <v>6.7499555351752142E-3</v>
      </c>
      <c r="AE8729" s="166">
        <v>43.845500000000001</v>
      </c>
      <c r="AF8729">
        <f t="shared" si="276"/>
        <v>6.7579110328969232E-3</v>
      </c>
    </row>
    <row r="8730" spans="12:32">
      <c r="L8730" s="165">
        <v>19.295200000000001</v>
      </c>
      <c r="M8730">
        <f t="shared" si="277"/>
        <v>6.5899780595760132E-3</v>
      </c>
      <c r="AE8730" s="165">
        <v>43.856000000000002</v>
      </c>
      <c r="AF8730">
        <f t="shared" si="276"/>
        <v>6.7577279947693596E-3</v>
      </c>
    </row>
    <row r="8731" spans="12:32">
      <c r="L8731" s="165">
        <v>9.9358199999999997</v>
      </c>
      <c r="M8731">
        <f t="shared" si="277"/>
        <v>6.2300160861530314E-3</v>
      </c>
      <c r="AE8731" s="165">
        <v>43.899799999999999</v>
      </c>
      <c r="AF8731">
        <f t="shared" si="276"/>
        <v>6.7569621592760247E-3</v>
      </c>
    </row>
    <row r="8732" spans="12:32">
      <c r="L8732" s="165">
        <v>15.1897</v>
      </c>
      <c r="M8732">
        <f t="shared" si="277"/>
        <v>6.4499740467161108E-3</v>
      </c>
      <c r="AE8732" s="165">
        <v>43.9223</v>
      </c>
      <c r="AF8732">
        <f t="shared" si="276"/>
        <v>6.7565673051630639E-3</v>
      </c>
    </row>
    <row r="8733" spans="12:32">
      <c r="L8733" s="165">
        <v>13.2719</v>
      </c>
      <c r="M8733">
        <f t="shared" si="277"/>
        <v>6.3747808302712016E-3</v>
      </c>
      <c r="AE8733" s="165">
        <v>43.931800000000003</v>
      </c>
      <c r="AF8733">
        <f t="shared" si="276"/>
        <v>6.756400294472339E-3</v>
      </c>
    </row>
    <row r="8734" spans="12:32">
      <c r="L8734" s="165">
        <v>35.363700000000001</v>
      </c>
      <c r="M8734">
        <f t="shared" si="277"/>
        <v>6.8347643728907609E-3</v>
      </c>
      <c r="AE8734" s="166">
        <v>43.9604</v>
      </c>
      <c r="AF8734">
        <f t="shared" si="276"/>
        <v>6.755896448919098E-3</v>
      </c>
    </row>
    <row r="8735" spans="12:32">
      <c r="L8735" s="165">
        <v>14.974500000000001</v>
      </c>
      <c r="M8735">
        <f t="shared" si="277"/>
        <v>6.441838872905622E-3</v>
      </c>
      <c r="AE8735" s="165">
        <v>43.963200000000001</v>
      </c>
      <c r="AF8735">
        <f t="shared" si="276"/>
        <v>6.7558470362299797E-3</v>
      </c>
    </row>
    <row r="8736" spans="12:32">
      <c r="L8736" s="165">
        <v>17.782900000000001</v>
      </c>
      <c r="M8736">
        <f t="shared" si="277"/>
        <v>6.5418202243417893E-3</v>
      </c>
      <c r="AE8736" s="178">
        <v>43.979199999999999</v>
      </c>
      <c r="AF8736">
        <f t="shared" si="276"/>
        <v>6.755564386711709E-3</v>
      </c>
    </row>
    <row r="8737" spans="12:32">
      <c r="L8737" s="165">
        <v>20.096800000000002</v>
      </c>
      <c r="M8737">
        <f t="shared" si="277"/>
        <v>6.6138472557427091E-3</v>
      </c>
      <c r="AE8737" s="165">
        <v>43.9846</v>
      </c>
      <c r="AF8737">
        <f t="shared" si="276"/>
        <v>6.7554688805981774E-3</v>
      </c>
    </row>
    <row r="8738" spans="12:32">
      <c r="L8738" s="165">
        <v>85.545000000000002</v>
      </c>
      <c r="M8738">
        <f t="shared" si="277"/>
        <v>4.7021405507684461E-3</v>
      </c>
      <c r="AE8738" s="165">
        <v>44.002000000000002</v>
      </c>
      <c r="AF8738">
        <f t="shared" si="276"/>
        <v>6.7551607545574795E-3</v>
      </c>
    </row>
    <row r="8739" spans="12:32">
      <c r="L8739" s="165">
        <v>21.6069</v>
      </c>
      <c r="M8739">
        <f t="shared" si="277"/>
        <v>6.6556377869476475E-3</v>
      </c>
      <c r="AE8739" s="165">
        <v>44.013800000000003</v>
      </c>
      <c r="AF8739">
        <f t="shared" si="276"/>
        <v>6.7549514619330972E-3</v>
      </c>
    </row>
    <row r="8740" spans="12:32">
      <c r="L8740" s="165">
        <v>39.639200000000002</v>
      </c>
      <c r="M8740">
        <f t="shared" si="277"/>
        <v>6.813876006501276E-3</v>
      </c>
      <c r="AE8740" s="165">
        <v>44.019100000000002</v>
      </c>
      <c r="AF8740">
        <f t="shared" si="276"/>
        <v>6.7548573698835192E-3</v>
      </c>
    </row>
    <row r="8741" spans="12:32">
      <c r="L8741" s="165">
        <v>18.0032</v>
      </c>
      <c r="M8741">
        <f t="shared" si="277"/>
        <v>6.549087082716433E-3</v>
      </c>
      <c r="AE8741" s="165">
        <v>44.022500000000001</v>
      </c>
      <c r="AF8741">
        <f t="shared" si="276"/>
        <v>6.7547969803124211E-3</v>
      </c>
    </row>
    <row r="8742" spans="12:32">
      <c r="L8742" s="165">
        <v>22.856400000000001</v>
      </c>
      <c r="M8742">
        <f t="shared" si="277"/>
        <v>6.6870312258546678E-3</v>
      </c>
      <c r="AE8742" s="165">
        <v>44.0306</v>
      </c>
      <c r="AF8742">
        <f t="shared" si="276"/>
        <v>6.754653020874332E-3</v>
      </c>
    </row>
    <row r="8743" spans="12:32">
      <c r="L8743" s="165">
        <v>30.548200000000001</v>
      </c>
      <c r="M8743">
        <f t="shared" si="277"/>
        <v>6.8144450561442686E-3</v>
      </c>
      <c r="AE8743" s="165">
        <v>44.044899999999998</v>
      </c>
      <c r="AF8743">
        <f t="shared" si="276"/>
        <v>6.7543985602248578E-3</v>
      </c>
    </row>
    <row r="8744" spans="12:32">
      <c r="L8744" s="165">
        <v>11.7033</v>
      </c>
      <c r="M8744">
        <f t="shared" si="277"/>
        <v>6.3088657233436474E-3</v>
      </c>
      <c r="AE8744" s="178">
        <v>44.055900000000001</v>
      </c>
      <c r="AF8744">
        <f t="shared" si="276"/>
        <v>6.7542025519222604E-3</v>
      </c>
    </row>
    <row r="8745" spans="12:32">
      <c r="L8745" s="165">
        <v>3.6047099999999999</v>
      </c>
      <c r="M8745">
        <f t="shared" si="277"/>
        <v>5.9109308429920538E-3</v>
      </c>
      <c r="AE8745" s="178">
        <v>44.055999999999997</v>
      </c>
      <c r="AF8745">
        <f t="shared" si="276"/>
        <v>6.7542007689544046E-3</v>
      </c>
    </row>
    <row r="8746" spans="12:32">
      <c r="L8746" s="165">
        <v>12.3184</v>
      </c>
      <c r="M8746">
        <f t="shared" si="277"/>
        <v>6.335176871430692E-3</v>
      </c>
      <c r="AE8746" s="166">
        <v>44.075800000000001</v>
      </c>
      <c r="AF8746">
        <f t="shared" si="276"/>
        <v>6.7538473600401317E-3</v>
      </c>
    </row>
    <row r="8747" spans="12:32">
      <c r="L8747" s="165">
        <v>30.956499999999998</v>
      </c>
      <c r="M8747">
        <f t="shared" si="277"/>
        <v>6.8179658718914042E-3</v>
      </c>
      <c r="AE8747" s="166">
        <v>44.093200000000003</v>
      </c>
      <c r="AF8747">
        <f t="shared" si="276"/>
        <v>6.7535361622834402E-3</v>
      </c>
    </row>
    <row r="8748" spans="12:32">
      <c r="L8748" s="165">
        <v>36.133200000000002</v>
      </c>
      <c r="M8748">
        <f t="shared" si="277"/>
        <v>6.8337053868422664E-3</v>
      </c>
      <c r="AE8748" s="165">
        <v>44.123100000000001</v>
      </c>
      <c r="AF8748">
        <f t="shared" si="276"/>
        <v>6.7530000347665485E-3</v>
      </c>
    </row>
    <row r="8749" spans="12:32">
      <c r="L8749" s="165">
        <v>14.2806</v>
      </c>
      <c r="M8749">
        <f t="shared" si="277"/>
        <v>6.4150833553032645E-3</v>
      </c>
      <c r="AE8749" s="166">
        <v>44.15</v>
      </c>
      <c r="AF8749">
        <f t="shared" si="276"/>
        <v>6.7525162215067549E-3</v>
      </c>
    </row>
    <row r="8750" spans="12:32">
      <c r="L8750" s="165">
        <v>13.1729</v>
      </c>
      <c r="M8750">
        <f t="shared" si="277"/>
        <v>6.3707364321544876E-3</v>
      </c>
      <c r="AE8750" s="165">
        <v>44.162700000000001</v>
      </c>
      <c r="AF8750">
        <f t="shared" si="276"/>
        <v>6.7522873177623018E-3</v>
      </c>
    </row>
    <row r="8751" spans="12:32">
      <c r="L8751" s="165">
        <v>20.059799999999999</v>
      </c>
      <c r="M8751">
        <f t="shared" si="277"/>
        <v>6.6127710634827329E-3</v>
      </c>
      <c r="AE8751" s="165">
        <v>44.179099999999998</v>
      </c>
      <c r="AF8751">
        <f t="shared" si="276"/>
        <v>6.7519912640966167E-3</v>
      </c>
    </row>
    <row r="8752" spans="12:32">
      <c r="L8752" s="165">
        <v>17.623699999999999</v>
      </c>
      <c r="M8752">
        <f t="shared" si="277"/>
        <v>6.53651588402465E-3</v>
      </c>
      <c r="AE8752" s="166">
        <v>44.191800000000001</v>
      </c>
      <c r="AF8752">
        <f t="shared" si="276"/>
        <v>6.751761645740908E-3</v>
      </c>
    </row>
    <row r="8753" spans="12:32">
      <c r="L8753" s="165">
        <v>11.2103</v>
      </c>
      <c r="M8753">
        <f t="shared" si="277"/>
        <v>6.2873522604296357E-3</v>
      </c>
      <c r="AE8753" s="165">
        <v>44.199599999999997</v>
      </c>
      <c r="AF8753">
        <f t="shared" si="276"/>
        <v>6.751620465724765E-3</v>
      </c>
    </row>
    <row r="8754" spans="12:32">
      <c r="L8754" s="165">
        <v>16.299099999999999</v>
      </c>
      <c r="M8754">
        <f t="shared" si="277"/>
        <v>6.4906758460934241E-3</v>
      </c>
      <c r="AE8754" s="178">
        <v>44.2376</v>
      </c>
      <c r="AF8754">
        <f t="shared" si="276"/>
        <v>6.7509309835351869E-3</v>
      </c>
    </row>
    <row r="8755" spans="12:32">
      <c r="L8755" s="165">
        <v>10.280200000000001</v>
      </c>
      <c r="M8755">
        <f t="shared" si="277"/>
        <v>6.2457508602692989E-3</v>
      </c>
      <c r="AE8755" s="165">
        <v>44.286700000000003</v>
      </c>
      <c r="AF8755">
        <f t="shared" si="276"/>
        <v>6.7500359676634022E-3</v>
      </c>
    </row>
    <row r="8756" spans="12:32">
      <c r="L8756" s="165">
        <v>30.642900000000001</v>
      </c>
      <c r="M8756">
        <f t="shared" si="277"/>
        <v>6.8152912068785362E-3</v>
      </c>
      <c r="AE8756" s="165">
        <v>44.2911</v>
      </c>
      <c r="AF8756">
        <f t="shared" si="276"/>
        <v>6.7499555351752142E-3</v>
      </c>
    </row>
    <row r="8757" spans="12:32">
      <c r="L8757" s="165">
        <v>27.388500000000001</v>
      </c>
      <c r="M8757">
        <f t="shared" si="277"/>
        <v>6.7760394629450766E-3</v>
      </c>
      <c r="AE8757" s="165">
        <v>44.300899999999999</v>
      </c>
      <c r="AF8757">
        <f t="shared" si="276"/>
        <v>6.7497762556806779E-3</v>
      </c>
    </row>
    <row r="8758" spans="12:32">
      <c r="L8758" s="165">
        <v>22.306899999999999</v>
      </c>
      <c r="M8758">
        <f t="shared" si="277"/>
        <v>6.6735836698664196E-3</v>
      </c>
      <c r="AE8758" s="178">
        <v>44.301099999999998</v>
      </c>
      <c r="AF8758">
        <f t="shared" si="276"/>
        <v>6.7497725949838671E-3</v>
      </c>
    </row>
    <row r="8759" spans="12:32">
      <c r="L8759" s="165">
        <v>24.948</v>
      </c>
      <c r="M8759">
        <f t="shared" si="277"/>
        <v>6.7330051210659336E-3</v>
      </c>
      <c r="AE8759" s="165">
        <v>44.322099999999999</v>
      </c>
      <c r="AF8759">
        <f t="shared" si="276"/>
        <v>6.7493877918776589E-3</v>
      </c>
    </row>
    <row r="8760" spans="12:32">
      <c r="L8760" s="165">
        <v>11.179399999999999</v>
      </c>
      <c r="M8760">
        <f t="shared" si="277"/>
        <v>6.2859913619887717E-3</v>
      </c>
      <c r="AE8760" s="165">
        <v>44.365400000000001</v>
      </c>
      <c r="AF8760">
        <f t="shared" si="276"/>
        <v>6.7485916762363811E-3</v>
      </c>
    </row>
    <row r="8761" spans="12:32">
      <c r="L8761" s="165">
        <v>11.697800000000001</v>
      </c>
      <c r="M8761">
        <f t="shared" si="277"/>
        <v>6.3086277920174037E-3</v>
      </c>
      <c r="AE8761" s="165">
        <v>44.409100000000002</v>
      </c>
      <c r="AF8761">
        <f t="shared" si="276"/>
        <v>6.7477845363397831E-3</v>
      </c>
    </row>
    <row r="8762" spans="12:32">
      <c r="L8762" s="165">
        <v>22.951799999999999</v>
      </c>
      <c r="M8762">
        <f t="shared" si="277"/>
        <v>6.6893082476749367E-3</v>
      </c>
      <c r="AE8762" s="165">
        <v>44.425800000000002</v>
      </c>
      <c r="AF8762">
        <f t="shared" si="276"/>
        <v>6.7474751136352941E-3</v>
      </c>
    </row>
    <row r="8763" spans="12:32">
      <c r="L8763" s="165">
        <v>17.616900000000001</v>
      </c>
      <c r="M8763">
        <f t="shared" si="277"/>
        <v>6.5362883297060336E-3</v>
      </c>
      <c r="AE8763" s="165">
        <v>44.4542</v>
      </c>
      <c r="AF8763">
        <f t="shared" si="276"/>
        <v>6.7469476740687319E-3</v>
      </c>
    </row>
    <row r="8764" spans="12:32">
      <c r="L8764" s="165">
        <v>22.078800000000001</v>
      </c>
      <c r="M8764">
        <f t="shared" si="277"/>
        <v>6.6678359004275264E-3</v>
      </c>
      <c r="AE8764" s="165">
        <v>44.468499999999999</v>
      </c>
      <c r="AF8764">
        <f t="shared" si="276"/>
        <v>6.7466815081180381E-3</v>
      </c>
    </row>
    <row r="8765" spans="12:32">
      <c r="L8765" s="165">
        <v>36.670499999999997</v>
      </c>
      <c r="M8765">
        <f t="shared" si="277"/>
        <v>6.8322619727616465E-3</v>
      </c>
      <c r="AE8765" s="165">
        <v>44.5002</v>
      </c>
      <c r="AF8765">
        <f t="shared" si="276"/>
        <v>6.7460900696402109E-3</v>
      </c>
    </row>
    <row r="8766" spans="12:32">
      <c r="L8766" s="165">
        <v>26.8794</v>
      </c>
      <c r="M8766">
        <f t="shared" si="277"/>
        <v>6.7680162405273567E-3</v>
      </c>
      <c r="AE8766" s="165">
        <v>44.512300000000003</v>
      </c>
      <c r="AF8766">
        <f t="shared" si="276"/>
        <v>6.7458638045000026E-3</v>
      </c>
    </row>
    <row r="8767" spans="12:32">
      <c r="L8767" s="165">
        <v>31.6127</v>
      </c>
      <c r="M8767">
        <f t="shared" si="277"/>
        <v>6.8229286748144489E-3</v>
      </c>
      <c r="AE8767" s="165">
        <v>44.520099999999999</v>
      </c>
      <c r="AF8767">
        <f t="shared" si="276"/>
        <v>6.7457177979872553E-3</v>
      </c>
    </row>
    <row r="8768" spans="12:32">
      <c r="L8768" s="165">
        <v>23.6416</v>
      </c>
      <c r="M8768">
        <f t="shared" si="277"/>
        <v>6.7052625657947748E-3</v>
      </c>
      <c r="AE8768" s="165">
        <v>44.5383</v>
      </c>
      <c r="AF8768">
        <f t="shared" si="276"/>
        <v>6.7453766599675554E-3</v>
      </c>
    </row>
    <row r="8769" spans="12:32">
      <c r="L8769" s="165">
        <v>45.159300000000002</v>
      </c>
      <c r="M8769">
        <f t="shared" si="277"/>
        <v>6.7333547955522079E-3</v>
      </c>
      <c r="AE8769" s="165">
        <v>44.558100000000003</v>
      </c>
      <c r="AF8769">
        <f t="shared" si="276"/>
        <v>6.7450048065856635E-3</v>
      </c>
    </row>
    <row r="8770" spans="12:32">
      <c r="L8770" s="165">
        <v>23.635400000000001</v>
      </c>
      <c r="M8770">
        <f t="shared" si="277"/>
        <v>6.7051231679541249E-3</v>
      </c>
      <c r="AE8770" s="165">
        <v>44.558599999999998</v>
      </c>
      <c r="AF8770">
        <f t="shared" si="276"/>
        <v>6.7449954065666572E-3</v>
      </c>
    </row>
    <row r="8771" spans="12:32">
      <c r="L8771" s="165">
        <v>27.993300000000001</v>
      </c>
      <c r="M8771">
        <f t="shared" si="277"/>
        <v>6.7849123824923335E-3</v>
      </c>
      <c r="AE8771" s="165">
        <v>44.566699999999997</v>
      </c>
      <c r="AF8771">
        <f t="shared" si="276"/>
        <v>6.7448430591291568E-3</v>
      </c>
    </row>
    <row r="8772" spans="12:32">
      <c r="L8772" s="165">
        <v>37.669499999999999</v>
      </c>
      <c r="M8772">
        <f t="shared" si="277"/>
        <v>6.8280409111693549E-3</v>
      </c>
      <c r="AE8772" s="165">
        <v>44.5747</v>
      </c>
      <c r="AF8772">
        <f t="shared" si="276"/>
        <v>6.7446924684087259E-3</v>
      </c>
    </row>
    <row r="8773" spans="12:32">
      <c r="L8773" s="165">
        <v>20.131</v>
      </c>
      <c r="M8773">
        <f t="shared" si="277"/>
        <v>6.6148397982633417E-3</v>
      </c>
      <c r="AE8773" s="165">
        <v>44.590499999999999</v>
      </c>
      <c r="AF8773">
        <f t="shared" ref="AF8773:AF8836" si="278">NORMDIST(AE8773,$N$9,$O$9,FALSE)</f>
        <v>6.744394689405451E-3</v>
      </c>
    </row>
    <row r="8774" spans="12:32">
      <c r="L8774" s="165">
        <v>12.084899999999999</v>
      </c>
      <c r="M8774">
        <f t="shared" si="277"/>
        <v>6.3252586332854495E-3</v>
      </c>
      <c r="AE8774" s="165">
        <v>44.593299999999999</v>
      </c>
      <c r="AF8774">
        <f t="shared" si="278"/>
        <v>6.7443418682653633E-3</v>
      </c>
    </row>
    <row r="8775" spans="12:32">
      <c r="L8775" s="165">
        <v>31.774999999999999</v>
      </c>
      <c r="M8775">
        <f t="shared" si="277"/>
        <v>6.8240236549920131E-3</v>
      </c>
      <c r="AE8775" s="166">
        <v>44.6098</v>
      </c>
      <c r="AF8775">
        <f t="shared" si="278"/>
        <v>6.7440302940465673E-3</v>
      </c>
    </row>
    <row r="8776" spans="12:32">
      <c r="L8776" s="165">
        <v>12.823600000000001</v>
      </c>
      <c r="M8776">
        <f t="shared" si="277"/>
        <v>6.3563410595897738E-3</v>
      </c>
      <c r="AE8776" s="165">
        <v>44.618299999999998</v>
      </c>
      <c r="AF8776">
        <f t="shared" si="278"/>
        <v>6.7438695814151352E-3</v>
      </c>
    </row>
    <row r="8777" spans="12:32">
      <c r="L8777" s="165">
        <v>38.510899999999999</v>
      </c>
      <c r="M8777">
        <f t="shared" ref="M8777:M8840" si="279">NORMDIST(L8777,$N$9,$O$9,FALSE)</f>
        <v>6.8229370201940767E-3</v>
      </c>
      <c r="AE8777" s="165">
        <v>44.643099999999997</v>
      </c>
      <c r="AF8777">
        <f t="shared" si="278"/>
        <v>6.7433998832629512E-3</v>
      </c>
    </row>
    <row r="8778" spans="12:32">
      <c r="L8778" s="165">
        <v>32.730400000000003</v>
      </c>
      <c r="M8778">
        <f t="shared" si="279"/>
        <v>6.8294025861381155E-3</v>
      </c>
      <c r="AE8778" s="165">
        <v>44.651499999999999</v>
      </c>
      <c r="AF8778">
        <f t="shared" si="278"/>
        <v>6.7432405233794103E-3</v>
      </c>
    </row>
    <row r="8779" spans="12:32">
      <c r="L8779" s="165">
        <v>44.5002</v>
      </c>
      <c r="M8779">
        <f t="shared" si="279"/>
        <v>6.7460900696402109E-3</v>
      </c>
      <c r="AE8779" s="165">
        <v>44.711399999999998</v>
      </c>
      <c r="AF8779">
        <f t="shared" si="278"/>
        <v>6.7421001967103598E-3</v>
      </c>
    </row>
    <row r="8780" spans="12:32">
      <c r="L8780" s="165">
        <v>9.2297999999999991</v>
      </c>
      <c r="M8780">
        <f t="shared" si="279"/>
        <v>6.1972072261047223E-3</v>
      </c>
      <c r="AE8780" s="165">
        <v>44.715699999999998</v>
      </c>
      <c r="AF8780">
        <f t="shared" si="278"/>
        <v>6.7420180711343196E-3</v>
      </c>
    </row>
    <row r="8781" spans="12:32">
      <c r="L8781" s="165">
        <v>11.7966</v>
      </c>
      <c r="M8781">
        <f t="shared" si="279"/>
        <v>6.3128947310215466E-3</v>
      </c>
      <c r="AE8781" s="166">
        <v>44.733800000000002</v>
      </c>
      <c r="AF8781">
        <f t="shared" si="278"/>
        <v>6.7416719895775322E-3</v>
      </c>
    </row>
    <row r="8782" spans="12:32">
      <c r="L8782" s="165">
        <v>9.3979400000000002</v>
      </c>
      <c r="M8782">
        <f t="shared" si="279"/>
        <v>6.2050873686790367E-3</v>
      </c>
      <c r="AE8782" s="166">
        <v>44.754899999999999</v>
      </c>
      <c r="AF8782">
        <f t="shared" si="278"/>
        <v>6.7412677505509855E-3</v>
      </c>
    </row>
    <row r="8783" spans="12:32">
      <c r="L8783" s="165">
        <v>20.703299999999999</v>
      </c>
      <c r="M8783">
        <f t="shared" si="279"/>
        <v>6.6311332404183068E-3</v>
      </c>
      <c r="AE8783" s="165">
        <v>44.762</v>
      </c>
      <c r="AF8783">
        <f t="shared" si="278"/>
        <v>6.7411315343589451E-3</v>
      </c>
    </row>
    <row r="8784" spans="12:32">
      <c r="L8784" s="165">
        <v>16.043099999999999</v>
      </c>
      <c r="M8784">
        <f t="shared" si="279"/>
        <v>6.4814687611240178E-3</v>
      </c>
      <c r="AE8784" s="165">
        <v>44.763599999999997</v>
      </c>
      <c r="AF8784">
        <f t="shared" si="278"/>
        <v>6.7411008243608963E-3</v>
      </c>
    </row>
    <row r="8785" spans="12:32">
      <c r="L8785" s="165">
        <v>52.393300000000004</v>
      </c>
      <c r="M8785">
        <f t="shared" si="279"/>
        <v>6.5401127621343225E-3</v>
      </c>
      <c r="AE8785" s="165">
        <v>44.795299999999997</v>
      </c>
      <c r="AF8785">
        <f t="shared" si="278"/>
        <v>6.7404913671201107E-3</v>
      </c>
    </row>
    <row r="8786" spans="12:32">
      <c r="L8786" s="165">
        <v>46.505899999999997</v>
      </c>
      <c r="M8786">
        <f t="shared" si="279"/>
        <v>6.7047520195526473E-3</v>
      </c>
      <c r="AE8786" s="165">
        <v>44.833100000000002</v>
      </c>
      <c r="AF8786">
        <f t="shared" si="278"/>
        <v>6.7397621061008207E-3</v>
      </c>
    </row>
    <row r="8787" spans="12:32">
      <c r="L8787" s="165">
        <v>21.209800000000001</v>
      </c>
      <c r="M8787">
        <f t="shared" si="279"/>
        <v>6.6450539246626396E-3</v>
      </c>
      <c r="AE8787" s="166">
        <v>44.838200000000001</v>
      </c>
      <c r="AF8787">
        <f t="shared" si="278"/>
        <v>6.7396635033735216E-3</v>
      </c>
    </row>
    <row r="8788" spans="12:32">
      <c r="L8788" s="165">
        <v>4.5675800000000004</v>
      </c>
      <c r="M8788">
        <f t="shared" si="279"/>
        <v>5.9629057182127689E-3</v>
      </c>
      <c r="AE8788" s="165">
        <v>44.843299999999999</v>
      </c>
      <c r="AF8788">
        <f t="shared" si="278"/>
        <v>6.7395648506357753E-3</v>
      </c>
    </row>
    <row r="8789" spans="12:32">
      <c r="L8789" s="165">
        <v>18.020700000000001</v>
      </c>
      <c r="M8789">
        <f t="shared" si="279"/>
        <v>6.5496606869077795E-3</v>
      </c>
      <c r="AE8789" s="165">
        <v>44.880200000000002</v>
      </c>
      <c r="AF8789">
        <f t="shared" si="278"/>
        <v>6.7388495793374971E-3</v>
      </c>
    </row>
    <row r="8790" spans="12:32">
      <c r="L8790" s="165">
        <v>20.458500000000001</v>
      </c>
      <c r="M8790">
        <f t="shared" si="279"/>
        <v>6.6242367928299739E-3</v>
      </c>
      <c r="AE8790" s="165">
        <v>44.887599999999999</v>
      </c>
      <c r="AF8790">
        <f t="shared" si="278"/>
        <v>6.738705822329832E-3</v>
      </c>
    </row>
    <row r="8791" spans="12:32">
      <c r="L8791" s="165">
        <v>18.513999999999999</v>
      </c>
      <c r="M8791">
        <f t="shared" si="279"/>
        <v>6.5656076514124875E-3</v>
      </c>
      <c r="AE8791" s="165">
        <v>44.895299999999999</v>
      </c>
      <c r="AF8791">
        <f t="shared" si="278"/>
        <v>6.7385561256055881E-3</v>
      </c>
    </row>
    <row r="8792" spans="12:32">
      <c r="L8792" s="165">
        <v>15.976000000000001</v>
      </c>
      <c r="M8792">
        <f t="shared" si="279"/>
        <v>6.4790370440387587E-3</v>
      </c>
      <c r="AE8792" s="165">
        <v>44.923699999999997</v>
      </c>
      <c r="AF8792">
        <f t="shared" si="278"/>
        <v>6.7380030123484853E-3</v>
      </c>
    </row>
    <row r="8793" spans="12:32">
      <c r="L8793" s="165">
        <v>15.612399999999999</v>
      </c>
      <c r="M8793">
        <f t="shared" si="279"/>
        <v>6.4657273629794634E-3</v>
      </c>
      <c r="AE8793" s="165">
        <v>44.933999999999997</v>
      </c>
      <c r="AF8793">
        <f t="shared" si="278"/>
        <v>6.7378020284703808E-3</v>
      </c>
    </row>
    <row r="8794" spans="12:32">
      <c r="L8794" s="165">
        <v>10.546099999999999</v>
      </c>
      <c r="M8794">
        <f t="shared" si="279"/>
        <v>6.2577780212858258E-3</v>
      </c>
      <c r="AE8794" s="165">
        <v>44.935000000000002</v>
      </c>
      <c r="AF8794">
        <f t="shared" si="278"/>
        <v>6.7377825046179059E-3</v>
      </c>
    </row>
    <row r="8795" spans="12:32">
      <c r="L8795" s="165">
        <v>7.35745</v>
      </c>
      <c r="M8795">
        <f t="shared" si="279"/>
        <v>6.1067049447186533E-3</v>
      </c>
      <c r="AE8795" s="165">
        <v>44.967199999999998</v>
      </c>
      <c r="AF8795">
        <f t="shared" si="278"/>
        <v>6.7371528097973539E-3</v>
      </c>
    </row>
    <row r="8796" spans="12:32">
      <c r="L8796" s="165"/>
      <c r="M8796">
        <f t="shared" si="279"/>
        <v>5.7065367181851909E-3</v>
      </c>
      <c r="AE8796" s="165">
        <v>44.984900000000003</v>
      </c>
      <c r="AF8796">
        <f t="shared" si="278"/>
        <v>6.7368058250236347E-3</v>
      </c>
    </row>
    <row r="8797" spans="12:32">
      <c r="L8797" s="165">
        <v>15.8956</v>
      </c>
      <c r="M8797">
        <f t="shared" si="279"/>
        <v>6.4761132626025373E-3</v>
      </c>
      <c r="AE8797" s="165">
        <v>45.083100000000002</v>
      </c>
      <c r="AF8797">
        <f t="shared" si="278"/>
        <v>6.7348698207478361E-3</v>
      </c>
    </row>
    <row r="8798" spans="12:32">
      <c r="L8798" s="165">
        <v>37.359200000000001</v>
      </c>
      <c r="M8798">
        <f t="shared" si="279"/>
        <v>6.8295659321013129E-3</v>
      </c>
      <c r="AE8798" s="178">
        <v>45.150599999999997</v>
      </c>
      <c r="AF8798">
        <f t="shared" si="278"/>
        <v>6.7335283339630325E-3</v>
      </c>
    </row>
    <row r="8799" spans="12:32">
      <c r="L8799" s="165">
        <v>13.631</v>
      </c>
      <c r="M8799">
        <f t="shared" si="279"/>
        <v>6.3893182678842631E-3</v>
      </c>
      <c r="AE8799" s="166">
        <v>45.155299999999997</v>
      </c>
      <c r="AF8799">
        <f t="shared" si="278"/>
        <v>6.7334346013500261E-3</v>
      </c>
    </row>
    <row r="8800" spans="12:32">
      <c r="L8800" s="165">
        <v>16.623000000000001</v>
      </c>
      <c r="M8800">
        <f t="shared" si="279"/>
        <v>6.5021644705758348E-3</v>
      </c>
      <c r="AE8800" s="165">
        <v>45.159300000000002</v>
      </c>
      <c r="AF8800">
        <f t="shared" si="278"/>
        <v>6.7333547955522079E-3</v>
      </c>
    </row>
    <row r="8801" spans="12:32">
      <c r="L8801" s="165">
        <v>21.316099999999999</v>
      </c>
      <c r="M8801">
        <f t="shared" si="279"/>
        <v>6.6479156352652674E-3</v>
      </c>
      <c r="AE8801" s="165">
        <v>45.1678</v>
      </c>
      <c r="AF8801">
        <f t="shared" si="278"/>
        <v>6.7331851063799778E-3</v>
      </c>
    </row>
    <row r="8802" spans="12:32">
      <c r="L8802" s="165">
        <v>50.767099999999999</v>
      </c>
      <c r="M8802">
        <f t="shared" si="279"/>
        <v>6.5918809553448072E-3</v>
      </c>
      <c r="AE8802" s="165">
        <v>45.169800000000002</v>
      </c>
      <c r="AF8802">
        <f t="shared" si="278"/>
        <v>6.7331451593860862E-3</v>
      </c>
    </row>
    <row r="8803" spans="12:32">
      <c r="L8803" s="165">
        <v>18.697900000000001</v>
      </c>
      <c r="M8803">
        <f t="shared" si="279"/>
        <v>6.5714424296884257E-3</v>
      </c>
      <c r="AE8803" s="165">
        <v>45.180999999999997</v>
      </c>
      <c r="AF8803">
        <f t="shared" si="278"/>
        <v>6.7329213145155354E-3</v>
      </c>
    </row>
    <row r="8804" spans="12:32">
      <c r="L8804" s="165">
        <v>16.616700000000002</v>
      </c>
      <c r="M8804">
        <f t="shared" si="279"/>
        <v>6.5019427271796855E-3</v>
      </c>
      <c r="AE8804" s="166">
        <v>45.182200000000002</v>
      </c>
      <c r="AF8804">
        <f t="shared" si="278"/>
        <v>6.7328973168746791E-3</v>
      </c>
    </row>
    <row r="8805" spans="12:32">
      <c r="L8805" s="165">
        <v>9.1334900000000001</v>
      </c>
      <c r="M8805">
        <f t="shared" si="279"/>
        <v>6.1926748693634116E-3</v>
      </c>
      <c r="AE8805" s="165">
        <v>45.204900000000002</v>
      </c>
      <c r="AF8805">
        <f t="shared" si="278"/>
        <v>6.7324428415644179E-3</v>
      </c>
    </row>
    <row r="8806" spans="12:32">
      <c r="L8806" s="165">
        <v>117.69799999999999</v>
      </c>
      <c r="M8806">
        <f t="shared" si="279"/>
        <v>2.5089439639109975E-3</v>
      </c>
      <c r="AE8806" s="166">
        <v>45.210500000000003</v>
      </c>
      <c r="AF8806">
        <f t="shared" si="278"/>
        <v>6.7323305724404543E-3</v>
      </c>
    </row>
    <row r="8807" spans="12:32">
      <c r="L8807" s="165">
        <v>27.3735</v>
      </c>
      <c r="M8807">
        <f t="shared" si="279"/>
        <v>6.7758103028528549E-3</v>
      </c>
      <c r="AE8807" s="178">
        <v>45.227400000000003</v>
      </c>
      <c r="AF8807">
        <f t="shared" si="278"/>
        <v>6.7319913959302388E-3</v>
      </c>
    </row>
    <row r="8808" spans="12:32">
      <c r="L8808" s="165">
        <v>14.7423</v>
      </c>
      <c r="M8808">
        <f t="shared" si="279"/>
        <v>6.4329744784215178E-3</v>
      </c>
      <c r="AE8808" s="165">
        <v>45.231900000000003</v>
      </c>
      <c r="AF8808">
        <f t="shared" si="278"/>
        <v>6.7319009903970377E-3</v>
      </c>
    </row>
    <row r="8809" spans="12:32">
      <c r="L8809" s="165">
        <v>40.267800000000001</v>
      </c>
      <c r="M8809">
        <f t="shared" si="279"/>
        <v>6.8077296553512535E-3</v>
      </c>
      <c r="AE8809" s="165">
        <v>45.246600000000001</v>
      </c>
      <c r="AF8809">
        <f t="shared" si="278"/>
        <v>6.7316053952819095E-3</v>
      </c>
    </row>
    <row r="8810" spans="12:32">
      <c r="L8810" s="165"/>
      <c r="M8810">
        <f t="shared" si="279"/>
        <v>5.7065367181851909E-3</v>
      </c>
      <c r="AE8810" s="166">
        <v>45.251100000000001</v>
      </c>
      <c r="AF8810">
        <f t="shared" si="278"/>
        <v>6.7315148242199953E-3</v>
      </c>
    </row>
    <row r="8811" spans="12:32">
      <c r="L8811" s="165">
        <v>18.4527</v>
      </c>
      <c r="M8811">
        <f t="shared" si="279"/>
        <v>6.5636493979211183E-3</v>
      </c>
      <c r="AE8811" s="165">
        <v>45.2532</v>
      </c>
      <c r="AF8811">
        <f t="shared" si="278"/>
        <v>6.7314725444489959E-3</v>
      </c>
    </row>
    <row r="8812" spans="12:32">
      <c r="L8812" s="165"/>
      <c r="M8812">
        <f t="shared" si="279"/>
        <v>5.7065367181851909E-3</v>
      </c>
      <c r="AE8812" s="165">
        <v>45.257100000000001</v>
      </c>
      <c r="AF8812">
        <f t="shared" si="278"/>
        <v>6.7313940024619203E-3</v>
      </c>
    </row>
    <row r="8813" spans="12:32">
      <c r="L8813" s="165">
        <v>104.202</v>
      </c>
      <c r="M8813">
        <f t="shared" si="279"/>
        <v>3.3888123809031503E-3</v>
      </c>
      <c r="AE8813" s="165">
        <v>45.3035</v>
      </c>
      <c r="AF8813">
        <f t="shared" si="278"/>
        <v>6.7304573191508841E-3</v>
      </c>
    </row>
    <row r="8814" spans="12:32">
      <c r="L8814" s="165"/>
      <c r="M8814">
        <f t="shared" si="279"/>
        <v>5.7065367181851909E-3</v>
      </c>
      <c r="AE8814" s="166">
        <v>45.3247</v>
      </c>
      <c r="AF8814">
        <f t="shared" si="278"/>
        <v>6.7300279796639381E-3</v>
      </c>
    </row>
    <row r="8815" spans="12:32">
      <c r="L8815" s="165"/>
      <c r="M8815">
        <f t="shared" si="279"/>
        <v>5.7065367181851909E-3</v>
      </c>
      <c r="AE8815" s="165">
        <v>45.3277</v>
      </c>
      <c r="AF8815">
        <f t="shared" si="278"/>
        <v>6.7299671545818073E-3</v>
      </c>
    </row>
    <row r="8816" spans="12:32">
      <c r="L8816" s="165"/>
      <c r="M8816">
        <f t="shared" si="279"/>
        <v>5.7065367181851909E-3</v>
      </c>
      <c r="AE8816" s="165">
        <v>45.332900000000002</v>
      </c>
      <c r="AF8816">
        <f t="shared" si="278"/>
        <v>6.7298616836271681E-3</v>
      </c>
    </row>
    <row r="8817" spans="12:32">
      <c r="L8817" s="165"/>
      <c r="M8817">
        <f t="shared" si="279"/>
        <v>5.7065367181851909E-3</v>
      </c>
      <c r="AE8817" s="166">
        <v>45.345500000000001</v>
      </c>
      <c r="AF8817">
        <f t="shared" si="278"/>
        <v>6.7296059047382189E-3</v>
      </c>
    </row>
    <row r="8818" spans="12:32">
      <c r="L8818" s="165"/>
      <c r="M8818">
        <f t="shared" si="279"/>
        <v>5.7065367181851909E-3</v>
      </c>
      <c r="AE8818" s="165">
        <v>45.435200000000002</v>
      </c>
      <c r="AF8818">
        <f t="shared" si="278"/>
        <v>6.7277762231479615E-3</v>
      </c>
    </row>
    <row r="8819" spans="12:32">
      <c r="L8819" s="165"/>
      <c r="M8819">
        <f t="shared" si="279"/>
        <v>5.7065367181851909E-3</v>
      </c>
      <c r="AE8819" s="165">
        <v>45.460599999999999</v>
      </c>
      <c r="AF8819">
        <f t="shared" si="278"/>
        <v>6.7272553233194568E-3</v>
      </c>
    </row>
    <row r="8820" spans="12:32">
      <c r="L8820" s="165"/>
      <c r="M8820">
        <f t="shared" si="279"/>
        <v>5.7065367181851909E-3</v>
      </c>
      <c r="AE8820" s="165">
        <v>45.493499999999997</v>
      </c>
      <c r="AF8820">
        <f t="shared" si="278"/>
        <v>6.7265787809294344E-3</v>
      </c>
    </row>
    <row r="8821" spans="12:32">
      <c r="L8821" s="165"/>
      <c r="M8821">
        <f t="shared" si="279"/>
        <v>5.7065367181851909E-3</v>
      </c>
      <c r="AE8821" s="165">
        <v>45.521500000000003</v>
      </c>
      <c r="AF8821">
        <f t="shared" si="278"/>
        <v>6.7260013705449928E-3</v>
      </c>
    </row>
    <row r="8822" spans="12:32">
      <c r="L8822" s="165"/>
      <c r="M8822">
        <f t="shared" si="279"/>
        <v>5.7065367181851909E-3</v>
      </c>
      <c r="AE8822" s="165">
        <v>45.542700000000004</v>
      </c>
      <c r="AF8822">
        <f t="shared" si="278"/>
        <v>6.725563191839758E-3</v>
      </c>
    </row>
    <row r="8823" spans="12:32">
      <c r="L8823" s="165"/>
      <c r="M8823">
        <f t="shared" si="279"/>
        <v>5.7065367181851909E-3</v>
      </c>
      <c r="AE8823" s="165">
        <v>45.578299999999999</v>
      </c>
      <c r="AF8823">
        <f t="shared" si="278"/>
        <v>6.7248254508643348E-3</v>
      </c>
    </row>
    <row r="8824" spans="12:32">
      <c r="L8824" s="165"/>
      <c r="M8824">
        <f t="shared" si="279"/>
        <v>5.7065367181851909E-3</v>
      </c>
      <c r="AE8824" s="178">
        <v>45.588700000000003</v>
      </c>
      <c r="AF8824">
        <f t="shared" si="278"/>
        <v>6.7246094741671278E-3</v>
      </c>
    </row>
    <row r="8825" spans="12:32">
      <c r="L8825" s="165"/>
      <c r="M8825">
        <f t="shared" si="279"/>
        <v>5.7065367181851909E-3</v>
      </c>
      <c r="AE8825" s="165">
        <v>45.596699999999998</v>
      </c>
      <c r="AF8825">
        <f t="shared" si="278"/>
        <v>6.7244431976973187E-3</v>
      </c>
    </row>
    <row r="8826" spans="12:32">
      <c r="L8826" s="165"/>
      <c r="M8826">
        <f t="shared" si="279"/>
        <v>5.7065367181851909E-3</v>
      </c>
      <c r="AE8826" s="165">
        <v>45.5976</v>
      </c>
      <c r="AF8826">
        <f t="shared" si="278"/>
        <v>6.7244244839468571E-3</v>
      </c>
    </row>
    <row r="8827" spans="12:32">
      <c r="L8827" s="165"/>
      <c r="M8827">
        <f t="shared" si="279"/>
        <v>5.7065367181851909E-3</v>
      </c>
      <c r="AE8827" s="178">
        <v>45.601100000000002</v>
      </c>
      <c r="AF8827">
        <f t="shared" si="278"/>
        <v>6.72435169354793E-3</v>
      </c>
    </row>
    <row r="8828" spans="12:32">
      <c r="L8828" s="165"/>
      <c r="M8828">
        <f t="shared" si="279"/>
        <v>5.7065367181851909E-3</v>
      </c>
      <c r="AE8828" s="165">
        <v>45.633299999999998</v>
      </c>
      <c r="AF8828">
        <f t="shared" si="278"/>
        <v>6.7236809245159474E-3</v>
      </c>
    </row>
    <row r="8829" spans="12:32">
      <c r="L8829" s="165"/>
      <c r="M8829">
        <f t="shared" si="279"/>
        <v>5.7065367181851909E-3</v>
      </c>
      <c r="AE8829" s="165">
        <v>45.640700000000002</v>
      </c>
      <c r="AF8829">
        <f t="shared" si="278"/>
        <v>6.723526492926026E-3</v>
      </c>
    </row>
    <row r="8830" spans="12:32">
      <c r="L8830" s="165"/>
      <c r="M8830">
        <f t="shared" si="279"/>
        <v>5.7065367181851909E-3</v>
      </c>
      <c r="AE8830" s="165">
        <v>45.649000000000001</v>
      </c>
      <c r="AF8830">
        <f t="shared" si="278"/>
        <v>6.7233531547564243E-3</v>
      </c>
    </row>
    <row r="8831" spans="12:32">
      <c r="L8831" s="165"/>
      <c r="M8831">
        <f t="shared" si="279"/>
        <v>5.7065367181851909E-3</v>
      </c>
      <c r="AE8831" s="165">
        <v>45.6494</v>
      </c>
      <c r="AF8831">
        <f t="shared" si="278"/>
        <v>6.7233447977887838E-3</v>
      </c>
    </row>
    <row r="8832" spans="12:32">
      <c r="L8832" s="165"/>
      <c r="M8832">
        <f t="shared" si="279"/>
        <v>5.7065367181851909E-3</v>
      </c>
      <c r="AE8832" s="165">
        <v>45.664400000000001</v>
      </c>
      <c r="AF8832">
        <f t="shared" si="278"/>
        <v>6.7230311910789339E-3</v>
      </c>
    </row>
    <row r="8833" spans="12:32">
      <c r="L8833" s="165"/>
      <c r="M8833">
        <f t="shared" si="279"/>
        <v>5.7065367181851909E-3</v>
      </c>
      <c r="AE8833" s="165">
        <v>45.668700000000001</v>
      </c>
      <c r="AF8833">
        <f t="shared" si="278"/>
        <v>6.7229412113035602E-3</v>
      </c>
    </row>
    <row r="8834" spans="12:32">
      <c r="L8834" s="165"/>
      <c r="M8834">
        <f t="shared" si="279"/>
        <v>5.7065367181851909E-3</v>
      </c>
      <c r="AE8834" s="165">
        <v>45.6691</v>
      </c>
      <c r="AF8834">
        <f t="shared" si="278"/>
        <v>6.7229328392982022E-3</v>
      </c>
    </row>
    <row r="8835" spans="12:32">
      <c r="L8835" s="165"/>
      <c r="M8835">
        <f t="shared" si="279"/>
        <v>5.7065367181851909E-3</v>
      </c>
      <c r="AE8835" s="178">
        <v>45.691499999999998</v>
      </c>
      <c r="AF8835">
        <f t="shared" si="278"/>
        <v>6.722463519765326E-3</v>
      </c>
    </row>
    <row r="8836" spans="12:32">
      <c r="L8836" s="165"/>
      <c r="M8836">
        <f t="shared" si="279"/>
        <v>5.7065367181851909E-3</v>
      </c>
      <c r="AE8836" s="165">
        <v>45.703699999999998</v>
      </c>
      <c r="AF8836">
        <f t="shared" si="278"/>
        <v>6.7222075055716193E-3</v>
      </c>
    </row>
    <row r="8837" spans="12:32">
      <c r="L8837" s="165"/>
      <c r="M8837">
        <f t="shared" si="279"/>
        <v>5.7065367181851909E-3</v>
      </c>
      <c r="AE8837" s="165">
        <v>45.731400000000001</v>
      </c>
      <c r="AF8837">
        <f t="shared" ref="AF8837:AF8900" si="280">NORMDIST(AE8837,$N$9,$O$9,FALSE)</f>
        <v>6.7216251733685272E-3</v>
      </c>
    </row>
    <row r="8838" spans="12:32">
      <c r="L8838" s="165"/>
      <c r="M8838">
        <f t="shared" si="279"/>
        <v>5.7065367181851909E-3</v>
      </c>
      <c r="AE8838" s="165">
        <v>45.807299999999998</v>
      </c>
      <c r="AF8838">
        <f t="shared" si="280"/>
        <v>6.7200220445761977E-3</v>
      </c>
    </row>
    <row r="8839" spans="12:32">
      <c r="L8839" s="165"/>
      <c r="M8839">
        <f t="shared" si="279"/>
        <v>5.7065367181851909E-3</v>
      </c>
      <c r="AE8839" s="165">
        <v>45.8461</v>
      </c>
      <c r="AF8839">
        <f t="shared" si="280"/>
        <v>6.719198285968328E-3</v>
      </c>
    </row>
    <row r="8840" spans="12:32">
      <c r="L8840" s="165"/>
      <c r="M8840">
        <f t="shared" si="279"/>
        <v>5.7065367181851909E-3</v>
      </c>
      <c r="AE8840" s="178">
        <v>45.8553</v>
      </c>
      <c r="AF8840">
        <f t="shared" si="280"/>
        <v>6.7190025411189977E-3</v>
      </c>
    </row>
    <row r="8841" spans="12:32">
      <c r="L8841" s="165"/>
      <c r="M8841">
        <f t="shared" ref="M8841:M8904" si="281">NORMDIST(L8841,$N$9,$O$9,FALSE)</f>
        <v>5.7065367181851909E-3</v>
      </c>
      <c r="AE8841" s="165">
        <v>45.899500000000003</v>
      </c>
      <c r="AF8841">
        <f t="shared" si="280"/>
        <v>6.7180598671794179E-3</v>
      </c>
    </row>
    <row r="8842" spans="12:32">
      <c r="L8842" s="165"/>
      <c r="M8842">
        <f t="shared" si="281"/>
        <v>5.7065367181851909E-3</v>
      </c>
      <c r="AE8842" s="165">
        <v>45.906999999999996</v>
      </c>
      <c r="AF8842">
        <f t="shared" si="280"/>
        <v>6.7178995420287746E-3</v>
      </c>
    </row>
    <row r="8843" spans="12:32">
      <c r="L8843" s="165"/>
      <c r="M8843">
        <f t="shared" si="281"/>
        <v>5.7065367181851909E-3</v>
      </c>
      <c r="AE8843" s="165">
        <v>45.917200000000001</v>
      </c>
      <c r="AF8843">
        <f t="shared" si="280"/>
        <v>6.7176813279716833E-3</v>
      </c>
    </row>
    <row r="8844" spans="12:32">
      <c r="L8844" s="165"/>
      <c r="M8844">
        <f t="shared" si="281"/>
        <v>5.7065367181851909E-3</v>
      </c>
      <c r="AE8844" s="166">
        <v>45.955300000000001</v>
      </c>
      <c r="AF8844">
        <f t="shared" si="280"/>
        <v>6.7168644829306446E-3</v>
      </c>
    </row>
    <row r="8845" spans="12:32">
      <c r="L8845" s="165"/>
      <c r="M8845">
        <f t="shared" si="281"/>
        <v>5.7065367181851909E-3</v>
      </c>
      <c r="AE8845" s="165">
        <v>46.014000000000003</v>
      </c>
      <c r="AF8845">
        <f t="shared" si="280"/>
        <v>6.7156005782897515E-3</v>
      </c>
    </row>
    <row r="8846" spans="12:32">
      <c r="L8846" s="165"/>
      <c r="M8846">
        <f t="shared" si="281"/>
        <v>5.7065367181851909E-3</v>
      </c>
      <c r="AE8846" s="165">
        <v>46.026800000000001</v>
      </c>
      <c r="AF8846">
        <f t="shared" si="280"/>
        <v>6.7153241034876195E-3</v>
      </c>
    </row>
    <row r="8847" spans="12:32">
      <c r="L8847" s="165"/>
      <c r="M8847">
        <f t="shared" si="281"/>
        <v>5.7065367181851909E-3</v>
      </c>
      <c r="AE8847" s="166">
        <v>46.058500000000002</v>
      </c>
      <c r="AF8847">
        <f t="shared" si="280"/>
        <v>6.7146380552452617E-3</v>
      </c>
    </row>
    <row r="8848" spans="12:32">
      <c r="L8848" s="165">
        <v>14.746499999999999</v>
      </c>
      <c r="M8848">
        <f t="shared" si="281"/>
        <v>6.4331356120309663E-3</v>
      </c>
      <c r="AE8848" s="165">
        <v>46.084800000000001</v>
      </c>
      <c r="AF8848">
        <f t="shared" si="280"/>
        <v>6.7140674233952258E-3</v>
      </c>
    </row>
    <row r="8849" spans="12:32">
      <c r="L8849" s="165">
        <v>118.642</v>
      </c>
      <c r="M8849">
        <f t="shared" si="281"/>
        <v>2.4518288041497269E-3</v>
      </c>
      <c r="AE8849" s="166">
        <v>46.086599999999997</v>
      </c>
      <c r="AF8849">
        <f t="shared" si="280"/>
        <v>6.7140283206778726E-3</v>
      </c>
    </row>
    <row r="8850" spans="12:32">
      <c r="L8850" s="165">
        <v>2.6250300000000002</v>
      </c>
      <c r="M8850">
        <f t="shared" si="281"/>
        <v>5.8568774880318163E-3</v>
      </c>
      <c r="AE8850" s="165">
        <v>46.184899999999999</v>
      </c>
      <c r="AF8850">
        <f t="shared" si="280"/>
        <v>6.7118835309996775E-3</v>
      </c>
    </row>
    <row r="8851" spans="12:32">
      <c r="L8851" s="165">
        <v>5.26823</v>
      </c>
      <c r="M8851">
        <f t="shared" si="281"/>
        <v>5.9999868129205179E-3</v>
      </c>
      <c r="AE8851" s="165">
        <v>46.194499999999998</v>
      </c>
      <c r="AF8851">
        <f t="shared" si="280"/>
        <v>6.7116730867767703E-3</v>
      </c>
    </row>
    <row r="8852" spans="12:32">
      <c r="L8852" s="166">
        <v>674.84799999999996</v>
      </c>
      <c r="M8852">
        <f t="shared" si="281"/>
        <v>5.5650492015500307E-29</v>
      </c>
      <c r="AE8852" s="165">
        <v>46.2226</v>
      </c>
      <c r="AF8852">
        <f t="shared" si="280"/>
        <v>6.7110560935306615E-3</v>
      </c>
    </row>
    <row r="8853" spans="12:32">
      <c r="L8853" s="166">
        <v>560.05399999999997</v>
      </c>
      <c r="M8853">
        <f t="shared" si="281"/>
        <v>1.8523852308817368E-20</v>
      </c>
      <c r="AE8853" s="165">
        <v>46.234499999999997</v>
      </c>
      <c r="AF8853">
        <f t="shared" si="280"/>
        <v>6.7107943528702209E-3</v>
      </c>
    </row>
    <row r="8854" spans="12:32">
      <c r="L8854" s="166">
        <v>539.44000000000005</v>
      </c>
      <c r="M8854">
        <f t="shared" si="281"/>
        <v>4.170586149753122E-19</v>
      </c>
      <c r="AE8854" s="165">
        <v>46.2502</v>
      </c>
      <c r="AF8854">
        <f t="shared" si="280"/>
        <v>6.7104486200314801E-3</v>
      </c>
    </row>
    <row r="8855" spans="12:32">
      <c r="L8855" s="166">
        <v>524.19299999999998</v>
      </c>
      <c r="M8855">
        <f t="shared" si="281"/>
        <v>3.852025449356803E-18</v>
      </c>
      <c r="AE8855" s="165">
        <v>46.310299999999998</v>
      </c>
      <c r="AF8855">
        <f t="shared" si="280"/>
        <v>6.7091208249317582E-3</v>
      </c>
    </row>
    <row r="8856" spans="12:32">
      <c r="L8856" s="166">
        <v>490.93700000000001</v>
      </c>
      <c r="M8856">
        <f t="shared" si="281"/>
        <v>3.8793899302193407E-16</v>
      </c>
      <c r="AE8856" s="166">
        <v>46.311900000000001</v>
      </c>
      <c r="AF8856">
        <f t="shared" si="280"/>
        <v>6.7090853823655316E-3</v>
      </c>
    </row>
    <row r="8857" spans="12:32">
      <c r="L8857" s="166">
        <v>419.44299999999998</v>
      </c>
      <c r="M8857">
        <f t="shared" si="281"/>
        <v>2.61613494270548E-12</v>
      </c>
      <c r="AE8857" s="165">
        <v>46.353200000000001</v>
      </c>
      <c r="AF8857">
        <f t="shared" si="280"/>
        <v>6.7081688416191498E-3</v>
      </c>
    </row>
    <row r="8858" spans="12:32">
      <c r="L8858" s="166">
        <v>378.12200000000001</v>
      </c>
      <c r="M8858">
        <f t="shared" si="281"/>
        <v>2.1553002044136932E-10</v>
      </c>
      <c r="AE8858" s="165">
        <v>46.376199999999997</v>
      </c>
      <c r="AF8858">
        <f t="shared" si="280"/>
        <v>6.7076570178385506E-3</v>
      </c>
    </row>
    <row r="8859" spans="12:32">
      <c r="L8859" s="166">
        <v>374.226</v>
      </c>
      <c r="M8859">
        <f t="shared" si="281"/>
        <v>3.1835924899763514E-10</v>
      </c>
      <c r="AE8859" s="165">
        <v>46.396599999999999</v>
      </c>
      <c r="AF8859">
        <f t="shared" si="280"/>
        <v>6.7072022135726828E-3</v>
      </c>
    </row>
    <row r="8860" spans="12:32">
      <c r="L8860" s="166">
        <v>326.17700000000002</v>
      </c>
      <c r="M8860">
        <f t="shared" si="281"/>
        <v>2.7111238024458361E-8</v>
      </c>
      <c r="AE8860" s="165">
        <v>46.400399999999998</v>
      </c>
      <c r="AF8860">
        <f t="shared" si="280"/>
        <v>6.7071174080184162E-3</v>
      </c>
    </row>
    <row r="8861" spans="12:32">
      <c r="L8861" s="166">
        <v>326.17</v>
      </c>
      <c r="M8861">
        <f t="shared" si="281"/>
        <v>2.7127458910458654E-8</v>
      </c>
      <c r="AE8861" s="166">
        <v>46.426499999999997</v>
      </c>
      <c r="AF8861">
        <f t="shared" si="280"/>
        <v>6.7065341886371477E-3</v>
      </c>
    </row>
    <row r="8862" spans="12:32">
      <c r="L8862" s="166">
        <v>288.00900000000001</v>
      </c>
      <c r="M8862">
        <f t="shared" si="281"/>
        <v>5.7108175066723919E-7</v>
      </c>
      <c r="AE8862" s="165">
        <v>46.448599999999999</v>
      </c>
      <c r="AF8862">
        <f t="shared" si="280"/>
        <v>6.7060393428193601E-3</v>
      </c>
    </row>
    <row r="8863" spans="12:32">
      <c r="L8863" s="166">
        <v>254.57</v>
      </c>
      <c r="M8863">
        <f t="shared" si="281"/>
        <v>5.8028786190043152E-6</v>
      </c>
      <c r="AE8863" s="165">
        <v>46.459299999999999</v>
      </c>
      <c r="AF8863">
        <f t="shared" si="280"/>
        <v>6.7057994245583227E-3</v>
      </c>
    </row>
    <row r="8864" spans="12:32">
      <c r="L8864" s="166">
        <v>252.48699999999999</v>
      </c>
      <c r="M8864">
        <f t="shared" si="281"/>
        <v>6.6321232908153251E-6</v>
      </c>
      <c r="AE8864" s="165">
        <v>46.467599999999997</v>
      </c>
      <c r="AF8864">
        <f t="shared" si="280"/>
        <v>6.7056131704551275E-3</v>
      </c>
    </row>
    <row r="8865" spans="12:32">
      <c r="L8865" s="166">
        <v>242.01</v>
      </c>
      <c r="M8865">
        <f t="shared" si="281"/>
        <v>1.2736130347559374E-5</v>
      </c>
      <c r="AE8865" s="166">
        <v>46.468000000000004</v>
      </c>
      <c r="AF8865">
        <f t="shared" si="280"/>
        <v>6.7056041910597075E-3</v>
      </c>
    </row>
    <row r="8866" spans="12:32">
      <c r="L8866" s="166">
        <v>237.85499999999999</v>
      </c>
      <c r="M8866">
        <f t="shared" si="281"/>
        <v>1.6351144819926426E-5</v>
      </c>
      <c r="AE8866" s="165">
        <v>46.471499999999999</v>
      </c>
      <c r="AF8866">
        <f t="shared" si="280"/>
        <v>6.7055256084296647E-3</v>
      </c>
    </row>
    <row r="8867" spans="12:32">
      <c r="L8867" s="166">
        <v>233.023</v>
      </c>
      <c r="M8867">
        <f t="shared" si="281"/>
        <v>2.1725578756545645E-5</v>
      </c>
      <c r="AE8867" s="165">
        <v>46.4876</v>
      </c>
      <c r="AF8867">
        <f t="shared" si="280"/>
        <v>6.7051638296651899E-3</v>
      </c>
    </row>
    <row r="8868" spans="12:32">
      <c r="L8868" s="166">
        <v>230.47200000000001</v>
      </c>
      <c r="M8868">
        <f t="shared" si="281"/>
        <v>2.5172758530363045E-5</v>
      </c>
      <c r="AE8868" s="165">
        <v>46.505899999999997</v>
      </c>
      <c r="AF8868">
        <f t="shared" si="280"/>
        <v>6.7047520195526473E-3</v>
      </c>
    </row>
    <row r="8869" spans="12:32">
      <c r="L8869" s="166">
        <v>210.86</v>
      </c>
      <c r="M8869">
        <f t="shared" si="281"/>
        <v>7.3273146964503733E-5</v>
      </c>
      <c r="AE8869" s="165">
        <v>46.514000000000003</v>
      </c>
      <c r="AF8869">
        <f t="shared" si="280"/>
        <v>6.7045695406095507E-3</v>
      </c>
    </row>
    <row r="8870" spans="12:32">
      <c r="L8870" s="166">
        <v>197.405</v>
      </c>
      <c r="M8870">
        <f t="shared" si="281"/>
        <v>1.4286583500159515E-4</v>
      </c>
      <c r="AE8870" s="165">
        <v>46.552500000000002</v>
      </c>
      <c r="AF8870">
        <f t="shared" si="280"/>
        <v>6.7037005052218296E-3</v>
      </c>
    </row>
    <row r="8871" spans="12:32">
      <c r="L8871" s="166">
        <v>193.92699999999999</v>
      </c>
      <c r="M8871">
        <f t="shared" si="281"/>
        <v>1.6831891552335508E-4</v>
      </c>
      <c r="AE8871" s="178">
        <v>46.567900000000002</v>
      </c>
      <c r="AF8871">
        <f t="shared" si="280"/>
        <v>6.7033521060062542E-3</v>
      </c>
    </row>
    <row r="8872" spans="12:32">
      <c r="L8872" s="166">
        <v>191.13200000000001</v>
      </c>
      <c r="M8872">
        <f t="shared" si="281"/>
        <v>1.9153008804073012E-4</v>
      </c>
      <c r="AE8872" s="165">
        <v>46.584200000000003</v>
      </c>
      <c r="AF8872">
        <f t="shared" si="280"/>
        <v>6.7029828572184539E-3</v>
      </c>
    </row>
    <row r="8873" spans="12:32">
      <c r="L8873" s="166">
        <v>183.78399999999999</v>
      </c>
      <c r="M8873">
        <f t="shared" si="281"/>
        <v>2.6606218923352996E-4</v>
      </c>
      <c r="AE8873" s="165">
        <v>46.587699999999998</v>
      </c>
      <c r="AF8873">
        <f t="shared" si="280"/>
        <v>6.7029035051497828E-3</v>
      </c>
    </row>
    <row r="8874" spans="12:32">
      <c r="L8874" s="166">
        <v>182.68100000000001</v>
      </c>
      <c r="M8874">
        <f t="shared" si="281"/>
        <v>2.7913641799880471E-4</v>
      </c>
      <c r="AE8874" s="165">
        <v>46.6265</v>
      </c>
      <c r="AF8874">
        <f t="shared" si="280"/>
        <v>6.7020222794069535E-3</v>
      </c>
    </row>
    <row r="8875" spans="12:32">
      <c r="L8875" s="166">
        <v>176.65700000000001</v>
      </c>
      <c r="M8875">
        <f t="shared" si="281"/>
        <v>3.6046301365167717E-4</v>
      </c>
      <c r="AE8875" s="165">
        <v>46.637700000000002</v>
      </c>
      <c r="AF8875">
        <f t="shared" si="280"/>
        <v>6.7017673757244905E-3</v>
      </c>
    </row>
    <row r="8876" spans="12:32">
      <c r="L8876" s="166">
        <v>176.506</v>
      </c>
      <c r="M8876">
        <f t="shared" si="281"/>
        <v>3.6273107069138496E-4</v>
      </c>
      <c r="AE8876" s="165">
        <v>46.690899999999999</v>
      </c>
      <c r="AF8876">
        <f t="shared" si="280"/>
        <v>6.7005533465007844E-3</v>
      </c>
    </row>
    <row r="8877" spans="12:32">
      <c r="L8877" s="166">
        <v>168.774</v>
      </c>
      <c r="M8877">
        <f t="shared" si="281"/>
        <v>4.9566197875960461E-4</v>
      </c>
      <c r="AE8877" s="165">
        <v>46.693899999999999</v>
      </c>
      <c r="AF8877">
        <f t="shared" si="280"/>
        <v>6.7004847269617239E-3</v>
      </c>
    </row>
    <row r="8878" spans="12:32">
      <c r="L8878" s="166">
        <v>163.37</v>
      </c>
      <c r="M8878">
        <f t="shared" si="281"/>
        <v>6.1014685439375008E-4</v>
      </c>
      <c r="AE8878" s="165">
        <v>46.697299999999998</v>
      </c>
      <c r="AF8878">
        <f t="shared" si="280"/>
        <v>6.7004069376025285E-3</v>
      </c>
    </row>
    <row r="8879" spans="12:32">
      <c r="L8879" s="166">
        <v>157.232</v>
      </c>
      <c r="M8879">
        <f t="shared" si="281"/>
        <v>7.64584988350235E-4</v>
      </c>
      <c r="AE8879" s="178">
        <v>46.700899999999997</v>
      </c>
      <c r="AF8879">
        <f t="shared" si="280"/>
        <v>6.7003245486028122E-3</v>
      </c>
    </row>
    <row r="8880" spans="12:32">
      <c r="L8880" s="166">
        <v>157.20599999999999</v>
      </c>
      <c r="M8880">
        <f t="shared" si="281"/>
        <v>7.6529809916144325E-4</v>
      </c>
      <c r="AE8880" s="165">
        <v>46.732500000000002</v>
      </c>
      <c r="AF8880">
        <f t="shared" si="280"/>
        <v>6.6996003060725215E-3</v>
      </c>
    </row>
    <row r="8881" spans="12:32">
      <c r="L8881" s="166">
        <v>155.93899999999999</v>
      </c>
      <c r="M8881">
        <f t="shared" si="281"/>
        <v>8.0067401131388898E-4</v>
      </c>
      <c r="AE8881" s="166">
        <v>46.792400000000001</v>
      </c>
      <c r="AF8881">
        <f t="shared" si="280"/>
        <v>6.6982222809093325E-3</v>
      </c>
    </row>
    <row r="8882" spans="12:32">
      <c r="L8882" s="166">
        <v>147.46700000000001</v>
      </c>
      <c r="M8882">
        <f t="shared" si="281"/>
        <v>1.0700972197759803E-3</v>
      </c>
      <c r="AE8882" s="178">
        <v>46.802</v>
      </c>
      <c r="AF8882">
        <f t="shared" si="280"/>
        <v>6.6980007992933962E-3</v>
      </c>
    </row>
    <row r="8883" spans="12:32">
      <c r="L8883" s="166">
        <v>145.489</v>
      </c>
      <c r="M8883">
        <f t="shared" si="281"/>
        <v>1.1416054718341232E-3</v>
      </c>
      <c r="AE8883" s="165">
        <v>46.8187</v>
      </c>
      <c r="AF8883">
        <f t="shared" si="280"/>
        <v>6.6976150992975429E-3</v>
      </c>
    </row>
    <row r="8884" spans="12:32">
      <c r="L8884" s="166">
        <v>145.41</v>
      </c>
      <c r="M8884">
        <f t="shared" si="281"/>
        <v>1.1445313478508428E-3</v>
      </c>
      <c r="AE8884" s="178">
        <v>46.832900000000002</v>
      </c>
      <c r="AF8884">
        <f t="shared" si="280"/>
        <v>6.6972867250189054E-3</v>
      </c>
    </row>
    <row r="8885" spans="12:32">
      <c r="L8885" s="166">
        <v>143.99199999999999</v>
      </c>
      <c r="M8885">
        <f t="shared" si="281"/>
        <v>1.1979696517420075E-3</v>
      </c>
      <c r="AE8885" s="165">
        <v>46.854399999999998</v>
      </c>
      <c r="AF8885">
        <f t="shared" si="280"/>
        <v>6.6967888148873776E-3</v>
      </c>
    </row>
    <row r="8886" spans="12:32">
      <c r="L8886" s="166">
        <v>139.61600000000001</v>
      </c>
      <c r="M8886">
        <f t="shared" si="281"/>
        <v>1.3740079528590846E-3</v>
      </c>
      <c r="AE8886" s="165">
        <v>46.855400000000003</v>
      </c>
      <c r="AF8886">
        <f t="shared" si="280"/>
        <v>6.6967656350641015E-3</v>
      </c>
    </row>
    <row r="8887" spans="12:32">
      <c r="L8887" s="166">
        <v>129.56899999999999</v>
      </c>
      <c r="M8887">
        <f t="shared" si="281"/>
        <v>1.8427266423230873E-3</v>
      </c>
      <c r="AE8887" s="165">
        <v>46.871899999999997</v>
      </c>
      <c r="AF8887">
        <f t="shared" si="280"/>
        <v>6.6963828957906681E-3</v>
      </c>
    </row>
    <row r="8888" spans="12:32">
      <c r="L8888" s="166">
        <v>127.96299999999999</v>
      </c>
      <c r="M8888">
        <f t="shared" si="281"/>
        <v>1.9259467422095894E-3</v>
      </c>
      <c r="AE8888" s="165">
        <v>46.889899999999997</v>
      </c>
      <c r="AF8888">
        <f t="shared" si="280"/>
        <v>6.695964776727955E-3</v>
      </c>
    </row>
    <row r="8889" spans="12:32">
      <c r="L8889" s="166">
        <v>125.59699999999999</v>
      </c>
      <c r="M8889">
        <f t="shared" si="281"/>
        <v>2.0526112196094909E-3</v>
      </c>
      <c r="AE8889" s="165">
        <v>46.917299999999997</v>
      </c>
      <c r="AF8889">
        <f t="shared" si="280"/>
        <v>6.6953271343910209E-3</v>
      </c>
    </row>
    <row r="8890" spans="12:32">
      <c r="L8890" s="166">
        <v>123.68600000000001</v>
      </c>
      <c r="M8890">
        <f t="shared" si="281"/>
        <v>2.1583828432016716E-3</v>
      </c>
      <c r="AE8890" s="165">
        <v>46.9178</v>
      </c>
      <c r="AF8890">
        <f t="shared" si="280"/>
        <v>6.6953154854387485E-3</v>
      </c>
    </row>
    <row r="8891" spans="12:32">
      <c r="L8891" s="166">
        <v>121.53100000000001</v>
      </c>
      <c r="M8891">
        <f t="shared" si="281"/>
        <v>2.2812770285988299E-3</v>
      </c>
      <c r="AE8891" s="166">
        <v>46.918500000000002</v>
      </c>
      <c r="AF8891">
        <f t="shared" si="280"/>
        <v>6.6952991761142283E-3</v>
      </c>
    </row>
    <row r="8892" spans="12:32">
      <c r="L8892" s="166">
        <v>120.33199999999999</v>
      </c>
      <c r="M8892">
        <f t="shared" si="281"/>
        <v>2.3512695038857227E-3</v>
      </c>
      <c r="AE8892" s="166">
        <v>46.924399999999999</v>
      </c>
      <c r="AF8892">
        <f t="shared" si="280"/>
        <v>6.6951616751243278E-3</v>
      </c>
    </row>
    <row r="8893" spans="12:32">
      <c r="L8893" s="166">
        <v>120.26</v>
      </c>
      <c r="M8893">
        <f t="shared" si="281"/>
        <v>2.3555086213928912E-3</v>
      </c>
      <c r="AE8893" s="165">
        <v>46.935299999999998</v>
      </c>
      <c r="AF8893">
        <f t="shared" si="280"/>
        <v>6.6949074753753519E-3</v>
      </c>
    </row>
    <row r="8894" spans="12:32">
      <c r="L8894" s="166">
        <v>120.169</v>
      </c>
      <c r="M8894">
        <f t="shared" si="281"/>
        <v>2.3608721913518102E-3</v>
      </c>
      <c r="AE8894" s="166">
        <v>46.9452</v>
      </c>
      <c r="AF8894">
        <f t="shared" si="280"/>
        <v>6.6946764027490981E-3</v>
      </c>
    </row>
    <row r="8895" spans="12:32">
      <c r="L8895" s="166">
        <v>111.648</v>
      </c>
      <c r="M8895">
        <f t="shared" si="281"/>
        <v>2.8899360760391338E-3</v>
      </c>
      <c r="AE8895" s="165">
        <v>46.948500000000003</v>
      </c>
      <c r="AF8895">
        <f t="shared" si="280"/>
        <v>6.6945993375149134E-3</v>
      </c>
    </row>
    <row r="8896" spans="12:32">
      <c r="L8896" s="166">
        <v>111.55200000000001</v>
      </c>
      <c r="M8896">
        <f t="shared" si="281"/>
        <v>2.8961754529366504E-3</v>
      </c>
      <c r="AE8896" s="165">
        <v>46.967100000000002</v>
      </c>
      <c r="AF8896">
        <f t="shared" si="280"/>
        <v>6.6941645862364759E-3</v>
      </c>
    </row>
    <row r="8897" spans="12:32">
      <c r="L8897" s="166">
        <v>111.114</v>
      </c>
      <c r="M8897">
        <f t="shared" si="281"/>
        <v>2.9247135906909408E-3</v>
      </c>
      <c r="AE8897" s="165">
        <v>47.010599999999997</v>
      </c>
      <c r="AF8897">
        <f t="shared" si="280"/>
        <v>6.6931452859327204E-3</v>
      </c>
    </row>
    <row r="8898" spans="12:32">
      <c r="L8898" s="166">
        <v>109.622</v>
      </c>
      <c r="M8898">
        <f t="shared" si="281"/>
        <v>3.0227751697331912E-3</v>
      </c>
      <c r="AE8898" s="166">
        <v>47.016199999999998</v>
      </c>
      <c r="AF8898">
        <f t="shared" si="280"/>
        <v>6.693013806856012E-3</v>
      </c>
    </row>
    <row r="8899" spans="12:32">
      <c r="L8899" s="166">
        <v>108.958</v>
      </c>
      <c r="M8899">
        <f t="shared" si="281"/>
        <v>3.0668228522771203E-3</v>
      </c>
      <c r="AE8899" s="165">
        <v>47.0167</v>
      </c>
      <c r="AF8899">
        <f t="shared" si="280"/>
        <v>6.6930020647824164E-3</v>
      </c>
    </row>
    <row r="8900" spans="12:32">
      <c r="L8900" s="166">
        <v>107.70699999999999</v>
      </c>
      <c r="M8900">
        <f t="shared" si="281"/>
        <v>3.1504537193988579E-3</v>
      </c>
      <c r="AE8900" s="166">
        <v>47.098799999999997</v>
      </c>
      <c r="AF8900">
        <f t="shared" si="280"/>
        <v>6.6910676363865218E-3</v>
      </c>
    </row>
    <row r="8901" spans="12:32">
      <c r="L8901" s="166">
        <v>105.91</v>
      </c>
      <c r="M8901">
        <f t="shared" si="281"/>
        <v>3.271960746121409E-3</v>
      </c>
      <c r="AE8901" s="165">
        <v>47.144599999999997</v>
      </c>
      <c r="AF8901">
        <f t="shared" ref="AF8901:AF8964" si="282">NORMDIST(AE8901,$N$9,$O$9,FALSE)</f>
        <v>6.6899829949751636E-3</v>
      </c>
    </row>
    <row r="8902" spans="12:32">
      <c r="L8902" s="166">
        <v>105.182</v>
      </c>
      <c r="M8902">
        <f t="shared" si="281"/>
        <v>3.3216131914305721E-3</v>
      </c>
      <c r="AE8902" s="165">
        <v>47.148099999999999</v>
      </c>
      <c r="AF8902">
        <f t="shared" si="282"/>
        <v>6.6898999453513719E-3</v>
      </c>
    </row>
    <row r="8903" spans="12:32">
      <c r="L8903" s="166">
        <v>104.03400000000001</v>
      </c>
      <c r="M8903">
        <f t="shared" si="281"/>
        <v>3.4003717429142741E-3</v>
      </c>
      <c r="AE8903" s="166">
        <v>47.162100000000002</v>
      </c>
      <c r="AF8903">
        <f t="shared" si="282"/>
        <v>6.6895675166339904E-3</v>
      </c>
    </row>
    <row r="8904" spans="12:32">
      <c r="L8904" s="166">
        <v>103.081</v>
      </c>
      <c r="M8904">
        <f t="shared" si="281"/>
        <v>3.4661503165057399E-3</v>
      </c>
      <c r="AE8904" s="178">
        <v>47.233800000000002</v>
      </c>
      <c r="AF8904">
        <f t="shared" si="282"/>
        <v>6.687859234530141E-3</v>
      </c>
    </row>
    <row r="8905" spans="12:32">
      <c r="L8905" s="166">
        <v>101.83199999999999</v>
      </c>
      <c r="M8905">
        <f t="shared" ref="M8905:M8968" si="283">NORMDIST(L8905,$N$9,$O$9,FALSE)</f>
        <v>3.5528557582097911E-3</v>
      </c>
      <c r="AE8905" s="165">
        <v>47.252600000000001</v>
      </c>
      <c r="AF8905">
        <f t="shared" si="282"/>
        <v>6.6874097191268146E-3</v>
      </c>
    </row>
    <row r="8906" spans="12:32">
      <c r="L8906" s="166">
        <v>101.745</v>
      </c>
      <c r="M8906">
        <f t="shared" si="283"/>
        <v>3.5589147607700492E-3</v>
      </c>
      <c r="AE8906" s="165">
        <v>47.2836</v>
      </c>
      <c r="AF8906">
        <f t="shared" si="282"/>
        <v>6.6866670479151149E-3</v>
      </c>
    </row>
    <row r="8907" spans="12:32">
      <c r="L8907" s="166">
        <v>100.233</v>
      </c>
      <c r="M8907">
        <f t="shared" si="283"/>
        <v>3.6645812896131907E-3</v>
      </c>
      <c r="AE8907" s="165">
        <v>47.3003</v>
      </c>
      <c r="AF8907">
        <f t="shared" si="282"/>
        <v>6.6862662162537898E-3</v>
      </c>
    </row>
    <row r="8908" spans="12:32">
      <c r="L8908" s="166">
        <v>99.172200000000004</v>
      </c>
      <c r="M8908">
        <f t="shared" si="283"/>
        <v>3.7390848244443931E-3</v>
      </c>
      <c r="AE8908" s="165">
        <v>47.307699999999997</v>
      </c>
      <c r="AF8908">
        <f t="shared" si="282"/>
        <v>6.6860884349102387E-3</v>
      </c>
    </row>
    <row r="8909" spans="12:32">
      <c r="L8909" s="166">
        <v>97.568200000000004</v>
      </c>
      <c r="M8909">
        <f t="shared" si="283"/>
        <v>3.8522085558896019E-3</v>
      </c>
      <c r="AE8909" s="178">
        <v>47.318600000000004</v>
      </c>
      <c r="AF8909">
        <f t="shared" si="282"/>
        <v>6.6858263806827394E-3</v>
      </c>
    </row>
    <row r="8910" spans="12:32">
      <c r="L8910" s="166">
        <v>97.436599999999999</v>
      </c>
      <c r="M8910">
        <f t="shared" si="283"/>
        <v>3.8615108683093171E-3</v>
      </c>
      <c r="AE8910" s="165">
        <v>47.353700000000003</v>
      </c>
      <c r="AF8910">
        <f t="shared" si="282"/>
        <v>6.6849810037070455E-3</v>
      </c>
    </row>
    <row r="8911" spans="12:32">
      <c r="L8911" s="166">
        <v>97.231499999999997</v>
      </c>
      <c r="M8911">
        <f t="shared" si="283"/>
        <v>3.8760141439524763E-3</v>
      </c>
      <c r="AE8911" s="166">
        <v>47.382899999999999</v>
      </c>
      <c r="AF8911">
        <f t="shared" si="282"/>
        <v>6.6842759667252883E-3</v>
      </c>
    </row>
    <row r="8912" spans="12:32">
      <c r="L8912" s="166">
        <v>93.640199999999993</v>
      </c>
      <c r="M8912">
        <f t="shared" si="283"/>
        <v>4.130705535930603E-3</v>
      </c>
      <c r="AE8912" s="178">
        <v>47.386299999999999</v>
      </c>
      <c r="AF8912">
        <f t="shared" si="282"/>
        <v>6.6841937694801547E-3</v>
      </c>
    </row>
    <row r="8913" spans="12:32">
      <c r="L8913" s="166">
        <v>93.263000000000005</v>
      </c>
      <c r="M8913">
        <f t="shared" si="283"/>
        <v>4.1574954597894459E-3</v>
      </c>
      <c r="AE8913" s="166">
        <v>47.386699999999998</v>
      </c>
      <c r="AF8913">
        <f t="shared" si="282"/>
        <v>6.6841840977913966E-3</v>
      </c>
    </row>
    <row r="8914" spans="12:32">
      <c r="L8914" s="166">
        <v>92.918300000000002</v>
      </c>
      <c r="M8914">
        <f t="shared" si="283"/>
        <v>4.1819763135961894E-3</v>
      </c>
      <c r="AE8914" s="165">
        <v>47.413699999999999</v>
      </c>
      <c r="AF8914">
        <f t="shared" si="282"/>
        <v>6.6835305654998458E-3</v>
      </c>
    </row>
    <row r="8915" spans="12:32">
      <c r="L8915" s="166">
        <v>91.615399999999994</v>
      </c>
      <c r="M8915">
        <f t="shared" si="283"/>
        <v>4.274471699635375E-3</v>
      </c>
      <c r="AE8915" s="178">
        <v>47.453299999999999</v>
      </c>
      <c r="AF8915">
        <f t="shared" si="282"/>
        <v>6.6825695805005792E-3</v>
      </c>
    </row>
    <row r="8916" spans="12:32">
      <c r="L8916" s="166">
        <v>91.515600000000006</v>
      </c>
      <c r="M8916">
        <f t="shared" si="283"/>
        <v>4.2815525143462254E-3</v>
      </c>
      <c r="AE8916" s="165">
        <v>47.468800000000002</v>
      </c>
      <c r="AF8916">
        <f t="shared" si="282"/>
        <v>6.6821926374592494E-3</v>
      </c>
    </row>
    <row r="8917" spans="12:32">
      <c r="L8917" s="166">
        <v>90.883899999999997</v>
      </c>
      <c r="M8917">
        <f t="shared" si="283"/>
        <v>4.3263511479941655E-3</v>
      </c>
      <c r="AE8917" s="166">
        <v>47.484000000000002</v>
      </c>
      <c r="AF8917">
        <f t="shared" si="282"/>
        <v>6.6818225531391677E-3</v>
      </c>
    </row>
    <row r="8918" spans="12:32">
      <c r="L8918" s="166">
        <v>90.370900000000006</v>
      </c>
      <c r="M8918">
        <f t="shared" si="283"/>
        <v>4.3627005304685872E-3</v>
      </c>
      <c r="AE8918" s="165">
        <v>47.4983</v>
      </c>
      <c r="AF8918">
        <f t="shared" si="282"/>
        <v>6.6814739867630301E-3</v>
      </c>
    </row>
    <row r="8919" spans="12:32">
      <c r="L8919" s="166">
        <v>88.973500000000001</v>
      </c>
      <c r="M8919">
        <f t="shared" si="283"/>
        <v>4.4615235688995527E-3</v>
      </c>
      <c r="AE8919" s="178">
        <v>47.511899999999997</v>
      </c>
      <c r="AF8919">
        <f t="shared" si="282"/>
        <v>6.6811421278958148E-3</v>
      </c>
    </row>
    <row r="8920" spans="12:32">
      <c r="L8920" s="166">
        <v>85.535700000000006</v>
      </c>
      <c r="M8920">
        <f t="shared" si="283"/>
        <v>4.7027885114963291E-3</v>
      </c>
      <c r="AE8920" s="165">
        <v>47.5137</v>
      </c>
      <c r="AF8920">
        <f t="shared" si="282"/>
        <v>6.6810981794538414E-3</v>
      </c>
    </row>
    <row r="8921" spans="12:32">
      <c r="L8921" s="166">
        <v>84.920100000000005</v>
      </c>
      <c r="M8921">
        <f t="shared" si="283"/>
        <v>4.7456105674470988E-3</v>
      </c>
      <c r="AE8921" s="165">
        <v>47.540199999999999</v>
      </c>
      <c r="AF8921">
        <f t="shared" si="282"/>
        <v>6.6804504589116718E-3</v>
      </c>
    </row>
    <row r="8922" spans="12:32">
      <c r="L8922" s="166">
        <v>84.607299999999995</v>
      </c>
      <c r="M8922">
        <f t="shared" si="283"/>
        <v>4.7673153959569888E-3</v>
      </c>
      <c r="AE8922" s="166">
        <v>47.540900000000001</v>
      </c>
      <c r="AF8922">
        <f t="shared" si="282"/>
        <v>6.6804333314965112E-3</v>
      </c>
    </row>
    <row r="8923" spans="12:32">
      <c r="L8923" s="166">
        <v>82.696100000000001</v>
      </c>
      <c r="M8923">
        <f t="shared" si="283"/>
        <v>4.8990474570907647E-3</v>
      </c>
      <c r="AE8923" s="165">
        <v>47.597700000000003</v>
      </c>
      <c r="AF8923">
        <f t="shared" si="282"/>
        <v>6.6790405090342642E-3</v>
      </c>
    </row>
    <row r="8924" spans="12:32">
      <c r="L8924" s="166">
        <v>82.538499999999999</v>
      </c>
      <c r="M8924">
        <f t="shared" si="283"/>
        <v>4.9098364126668338E-3</v>
      </c>
      <c r="AE8924" s="166">
        <v>47.609499999999997</v>
      </c>
      <c r="AF8924">
        <f t="shared" si="282"/>
        <v>6.6787503980723006E-3</v>
      </c>
    </row>
    <row r="8925" spans="12:32">
      <c r="L8925" s="166">
        <v>82.262699999999995</v>
      </c>
      <c r="M8925">
        <f t="shared" si="283"/>
        <v>4.9286878266846723E-3</v>
      </c>
      <c r="AE8925" s="165">
        <v>47.625999999999998</v>
      </c>
      <c r="AF8925">
        <f t="shared" si="282"/>
        <v>6.6783442979034503E-3</v>
      </c>
    </row>
    <row r="8926" spans="12:32">
      <c r="L8926" s="166">
        <v>82.248999999999995</v>
      </c>
      <c r="M8926">
        <f t="shared" si="283"/>
        <v>4.9296232610320026E-3</v>
      </c>
      <c r="AE8926" s="178">
        <v>47.643999999999998</v>
      </c>
      <c r="AF8926">
        <f t="shared" si="282"/>
        <v>6.6779006990880223E-3</v>
      </c>
    </row>
    <row r="8927" spans="12:32">
      <c r="L8927" s="166">
        <v>80.851799999999997</v>
      </c>
      <c r="M8927">
        <f t="shared" si="283"/>
        <v>5.0245083929895615E-3</v>
      </c>
      <c r="AE8927" s="165">
        <v>47.651600000000002</v>
      </c>
      <c r="AF8927">
        <f t="shared" si="282"/>
        <v>6.6777132199841048E-3</v>
      </c>
    </row>
    <row r="8928" spans="12:32">
      <c r="L8928" s="166">
        <v>79.360600000000005</v>
      </c>
      <c r="M8928">
        <f t="shared" si="283"/>
        <v>5.1245524289216405E-3</v>
      </c>
      <c r="AE8928" s="165">
        <v>47.657600000000002</v>
      </c>
      <c r="AF8928">
        <f t="shared" si="282"/>
        <v>6.6775651339150283E-3</v>
      </c>
    </row>
    <row r="8929" spans="12:32">
      <c r="L8929" s="166">
        <v>77.341999999999999</v>
      </c>
      <c r="M8929">
        <f t="shared" si="283"/>
        <v>5.2576906350958203E-3</v>
      </c>
      <c r="AE8929" s="165">
        <v>47.667200000000001</v>
      </c>
      <c r="AF8929">
        <f t="shared" si="282"/>
        <v>6.677328056275366E-3</v>
      </c>
    </row>
    <row r="8930" spans="12:32">
      <c r="L8930" s="166">
        <v>77.313900000000004</v>
      </c>
      <c r="M8930">
        <f t="shared" si="283"/>
        <v>5.2595238022443919E-3</v>
      </c>
      <c r="AE8930" s="165">
        <v>47.706200000000003</v>
      </c>
      <c r="AF8930">
        <f t="shared" si="282"/>
        <v>6.6763631577555042E-3</v>
      </c>
    </row>
    <row r="8931" spans="12:32">
      <c r="L8931" s="166">
        <v>75.818299999999994</v>
      </c>
      <c r="M8931">
        <f t="shared" si="283"/>
        <v>5.3562289401114429E-3</v>
      </c>
      <c r="AE8931" s="178">
        <v>47.757100000000001</v>
      </c>
      <c r="AF8931">
        <f t="shared" si="282"/>
        <v>6.6750995684742133E-3</v>
      </c>
    </row>
    <row r="8932" spans="12:32">
      <c r="L8932" s="166">
        <v>75.749200000000002</v>
      </c>
      <c r="M8932">
        <f t="shared" si="283"/>
        <v>5.360654591446079E-3</v>
      </c>
      <c r="AE8932" s="165">
        <v>47.764899999999997</v>
      </c>
      <c r="AF8932">
        <f t="shared" si="282"/>
        <v>6.6749055065757918E-3</v>
      </c>
    </row>
    <row r="8933" spans="12:32">
      <c r="L8933" s="166">
        <v>75.732200000000006</v>
      </c>
      <c r="M8933">
        <f t="shared" si="283"/>
        <v>5.3617427999330591E-3</v>
      </c>
      <c r="AE8933" s="165">
        <v>47.808700000000002</v>
      </c>
      <c r="AF8933">
        <f t="shared" si="282"/>
        <v>6.6738136655266249E-3</v>
      </c>
    </row>
    <row r="8934" spans="12:32">
      <c r="L8934" s="166">
        <v>75.272300000000001</v>
      </c>
      <c r="M8934">
        <f t="shared" si="283"/>
        <v>5.3910924788696871E-3</v>
      </c>
      <c r="AE8934" s="165">
        <v>47.865299999999998</v>
      </c>
      <c r="AF8934">
        <f t="shared" si="282"/>
        <v>6.6723974474617335E-3</v>
      </c>
    </row>
    <row r="8935" spans="12:32">
      <c r="L8935" s="166">
        <v>74.347800000000007</v>
      </c>
      <c r="M8935">
        <f t="shared" si="283"/>
        <v>5.4495550457829989E-3</v>
      </c>
      <c r="AE8935" s="178">
        <v>47.891100000000002</v>
      </c>
      <c r="AF8935">
        <f t="shared" si="282"/>
        <v>6.6717499103613872E-3</v>
      </c>
    </row>
    <row r="8936" spans="12:32">
      <c r="L8936" s="166">
        <v>73.904399999999995</v>
      </c>
      <c r="M8936">
        <f t="shared" si="283"/>
        <v>5.4773312596072795E-3</v>
      </c>
      <c r="AE8936" s="178">
        <v>47.935899999999997</v>
      </c>
      <c r="AF8936">
        <f t="shared" si="282"/>
        <v>6.6706225577458349E-3</v>
      </c>
    </row>
    <row r="8937" spans="12:32">
      <c r="L8937" s="166">
        <v>73.847899999999996</v>
      </c>
      <c r="M8937">
        <f t="shared" si="283"/>
        <v>5.4808580636450787E-3</v>
      </c>
      <c r="AE8937" s="165">
        <v>47.977400000000003</v>
      </c>
      <c r="AF8937">
        <f t="shared" si="282"/>
        <v>6.6695749110652677E-3</v>
      </c>
    </row>
    <row r="8938" spans="12:32">
      <c r="L8938" s="166">
        <v>73.693899999999999</v>
      </c>
      <c r="M8938">
        <f t="shared" si="283"/>
        <v>5.4904563589286692E-3</v>
      </c>
      <c r="AE8938" s="178">
        <v>47.985599999999998</v>
      </c>
      <c r="AF8938">
        <f t="shared" si="282"/>
        <v>6.6693675267477225E-3</v>
      </c>
    </row>
    <row r="8939" spans="12:32">
      <c r="L8939" s="166">
        <v>73.109200000000001</v>
      </c>
      <c r="M8939">
        <f t="shared" si="283"/>
        <v>5.5267016906771762E-3</v>
      </c>
      <c r="AE8939" s="178">
        <v>48.002800000000001</v>
      </c>
      <c r="AF8939">
        <f t="shared" si="282"/>
        <v>6.6689321188553186E-3</v>
      </c>
    </row>
    <row r="8940" spans="12:32">
      <c r="L8940" s="166">
        <v>72.642899999999997</v>
      </c>
      <c r="M8940">
        <f t="shared" si="283"/>
        <v>5.5553792942757193E-3</v>
      </c>
      <c r="AE8940" s="165">
        <v>48.023499999999999</v>
      </c>
      <c r="AF8940">
        <f t="shared" si="282"/>
        <v>6.6684073804238195E-3</v>
      </c>
    </row>
    <row r="8941" spans="12:32">
      <c r="L8941" s="166">
        <v>72.182299999999998</v>
      </c>
      <c r="M8941">
        <f t="shared" si="283"/>
        <v>5.5835025782308883E-3</v>
      </c>
      <c r="AE8941" s="166">
        <v>48.034199999999998</v>
      </c>
      <c r="AF8941">
        <f t="shared" si="282"/>
        <v>6.6681358262106402E-3</v>
      </c>
    </row>
    <row r="8942" spans="12:32">
      <c r="L8942" s="166">
        <v>71.953800000000001</v>
      </c>
      <c r="M8942">
        <f t="shared" si="283"/>
        <v>5.5973777544769624E-3</v>
      </c>
      <c r="AE8942" s="165">
        <v>48.064399999999999</v>
      </c>
      <c r="AF8942">
        <f t="shared" si="282"/>
        <v>6.6673682344987268E-3</v>
      </c>
    </row>
    <row r="8943" spans="12:32">
      <c r="L8943" s="166">
        <v>71.0672</v>
      </c>
      <c r="M8943">
        <f t="shared" si="283"/>
        <v>5.6507219305211871E-3</v>
      </c>
      <c r="AE8943" s="165">
        <v>48.0685</v>
      </c>
      <c r="AF8943">
        <f t="shared" si="282"/>
        <v>6.6672638942353911E-3</v>
      </c>
    </row>
    <row r="8944" spans="12:32">
      <c r="L8944" s="166">
        <v>70.995000000000005</v>
      </c>
      <c r="M8944">
        <f t="shared" si="283"/>
        <v>5.6550308650228347E-3</v>
      </c>
      <c r="AE8944" s="165">
        <v>48.0702</v>
      </c>
      <c r="AF8944">
        <f t="shared" si="282"/>
        <v>6.667220622030413E-3</v>
      </c>
    </row>
    <row r="8945" spans="12:32">
      <c r="L8945" s="166">
        <v>70.512</v>
      </c>
      <c r="M8945">
        <f t="shared" si="283"/>
        <v>5.6837175090186853E-3</v>
      </c>
      <c r="AE8945" s="165">
        <v>48.102800000000002</v>
      </c>
      <c r="AF8945">
        <f t="shared" si="282"/>
        <v>6.6663897742099808E-3</v>
      </c>
    </row>
    <row r="8946" spans="12:32">
      <c r="L8946" s="166">
        <v>70.315600000000003</v>
      </c>
      <c r="M8946">
        <f t="shared" si="283"/>
        <v>5.6953122665984362E-3</v>
      </c>
      <c r="AE8946" s="165">
        <v>48.114100000000001</v>
      </c>
      <c r="AF8946">
        <f t="shared" si="282"/>
        <v>6.6661013197974409E-3</v>
      </c>
    </row>
    <row r="8947" spans="12:32">
      <c r="L8947" s="166">
        <v>69.986599999999996</v>
      </c>
      <c r="M8947">
        <f t="shared" si="283"/>
        <v>5.7146433058277799E-3</v>
      </c>
      <c r="AE8947" s="178">
        <v>48.125599999999999</v>
      </c>
      <c r="AF8947">
        <f t="shared" si="282"/>
        <v>6.6658075163078777E-3</v>
      </c>
    </row>
    <row r="8948" spans="12:32">
      <c r="L8948" s="166">
        <v>69.612799999999993</v>
      </c>
      <c r="M8948">
        <f t="shared" si="283"/>
        <v>5.736465119590875E-3</v>
      </c>
      <c r="AE8948" s="165">
        <v>48.1631</v>
      </c>
      <c r="AF8948">
        <f t="shared" si="282"/>
        <v>6.6648477540832253E-3</v>
      </c>
    </row>
    <row r="8949" spans="12:32">
      <c r="L8949" s="166">
        <v>69.351500000000001</v>
      </c>
      <c r="M8949">
        <f t="shared" si="283"/>
        <v>5.7516287549325305E-3</v>
      </c>
      <c r="AE8949" s="165">
        <v>48.190100000000001</v>
      </c>
      <c r="AF8949">
        <f t="shared" si="282"/>
        <v>6.6641551076042811E-3</v>
      </c>
    </row>
    <row r="8950" spans="12:32">
      <c r="L8950" s="166">
        <v>69.242800000000003</v>
      </c>
      <c r="M8950">
        <f t="shared" si="283"/>
        <v>5.7579145937616564E-3</v>
      </c>
      <c r="AE8950" s="165">
        <v>48.212800000000001</v>
      </c>
      <c r="AF8950">
        <f t="shared" si="282"/>
        <v>6.6635717238802674E-3</v>
      </c>
    </row>
    <row r="8951" spans="12:32">
      <c r="L8951" s="166">
        <v>68.976500000000001</v>
      </c>
      <c r="M8951">
        <f t="shared" si="283"/>
        <v>5.7732584643246663E-3</v>
      </c>
      <c r="AE8951" s="178">
        <v>48.213700000000003</v>
      </c>
      <c r="AF8951">
        <f t="shared" si="282"/>
        <v>6.6635485744101228E-3</v>
      </c>
    </row>
    <row r="8952" spans="12:32">
      <c r="L8952" s="166">
        <v>68.593999999999994</v>
      </c>
      <c r="M8952">
        <f t="shared" si="283"/>
        <v>5.7951581356757978E-3</v>
      </c>
      <c r="AE8952" s="178">
        <v>48.214700000000001</v>
      </c>
      <c r="AF8952">
        <f t="shared" si="282"/>
        <v>6.6635228510128616E-3</v>
      </c>
    </row>
    <row r="8953" spans="12:32">
      <c r="L8953" s="166">
        <v>68.443100000000001</v>
      </c>
      <c r="M8953">
        <f t="shared" si="283"/>
        <v>5.8037520455304038E-3</v>
      </c>
      <c r="AE8953" s="165">
        <v>48.240499999999997</v>
      </c>
      <c r="AF8953">
        <f t="shared" si="282"/>
        <v>6.6628585455728272E-3</v>
      </c>
    </row>
    <row r="8954" spans="12:32">
      <c r="L8954" s="166">
        <v>68.051599999999993</v>
      </c>
      <c r="M8954">
        <f t="shared" si="283"/>
        <v>5.8259262779436086E-3</v>
      </c>
      <c r="AE8954" s="165">
        <v>48.244999999999997</v>
      </c>
      <c r="AF8954">
        <f t="shared" si="282"/>
        <v>6.6627425518014588E-3</v>
      </c>
    </row>
    <row r="8955" spans="12:32">
      <c r="L8955" s="166">
        <v>67.946399999999997</v>
      </c>
      <c r="M8955">
        <f t="shared" si="283"/>
        <v>5.8318544231651106E-3</v>
      </c>
      <c r="AE8955" s="165">
        <v>48.257199999999997</v>
      </c>
      <c r="AF8955">
        <f t="shared" si="282"/>
        <v>6.6624278907446311E-3</v>
      </c>
    </row>
    <row r="8956" spans="12:32">
      <c r="L8956" s="166">
        <v>67.247299999999996</v>
      </c>
      <c r="M8956">
        <f t="shared" si="283"/>
        <v>5.8709185771777302E-3</v>
      </c>
      <c r="AE8956" s="166">
        <v>48.264699999999998</v>
      </c>
      <c r="AF8956">
        <f t="shared" si="282"/>
        <v>6.6622343144834553E-3</v>
      </c>
    </row>
    <row r="8957" spans="12:32">
      <c r="L8957" s="166">
        <v>66.936300000000003</v>
      </c>
      <c r="M8957">
        <f t="shared" si="283"/>
        <v>5.8881090878428648E-3</v>
      </c>
      <c r="AE8957" s="165">
        <v>48.279800000000002</v>
      </c>
      <c r="AF8957">
        <f t="shared" si="282"/>
        <v>6.6618442643572107E-3</v>
      </c>
    </row>
    <row r="8958" spans="12:32">
      <c r="L8958" s="166">
        <v>66.632999999999996</v>
      </c>
      <c r="M8958">
        <f t="shared" si="283"/>
        <v>5.9047609996483895E-3</v>
      </c>
      <c r="AE8958" s="178">
        <v>48.298299999999998</v>
      </c>
      <c r="AF8958">
        <f t="shared" si="282"/>
        <v>6.6613658118113029E-3</v>
      </c>
    </row>
    <row r="8959" spans="12:32">
      <c r="L8959" s="166">
        <v>66.386099999999999</v>
      </c>
      <c r="M8959">
        <f t="shared" si="283"/>
        <v>5.9182331881999957E-3</v>
      </c>
      <c r="AE8959" s="165">
        <v>48.303699999999999</v>
      </c>
      <c r="AF8959">
        <f t="shared" si="282"/>
        <v>6.6612260357020135E-3</v>
      </c>
    </row>
    <row r="8960" spans="12:32">
      <c r="L8960" s="166">
        <v>65.765500000000003</v>
      </c>
      <c r="M8960">
        <f t="shared" si="283"/>
        <v>5.9517620664220989E-3</v>
      </c>
      <c r="AE8960" s="165">
        <v>48.328299999999999</v>
      </c>
      <c r="AF8960">
        <f t="shared" si="282"/>
        <v>6.6605885935818732E-3</v>
      </c>
    </row>
    <row r="8961" spans="12:32">
      <c r="L8961" s="166">
        <v>65.7483</v>
      </c>
      <c r="M8961">
        <f t="shared" si="283"/>
        <v>5.9526844396690049E-3</v>
      </c>
      <c r="AE8961" s="178">
        <v>48.366599999999998</v>
      </c>
      <c r="AF8961">
        <f t="shared" si="282"/>
        <v>6.6595939200834297E-3</v>
      </c>
    </row>
    <row r="8962" spans="12:32">
      <c r="L8962" s="166">
        <v>65.325599999999994</v>
      </c>
      <c r="M8962">
        <f t="shared" si="283"/>
        <v>5.9752342130010658E-3</v>
      </c>
      <c r="AE8962" s="165">
        <v>48.369399999999999</v>
      </c>
      <c r="AF8962">
        <f t="shared" si="282"/>
        <v>6.6595210957917711E-3</v>
      </c>
    </row>
    <row r="8963" spans="12:32">
      <c r="L8963" s="166">
        <v>65.263800000000003</v>
      </c>
      <c r="M8963">
        <f t="shared" si="283"/>
        <v>5.9785119353431733E-3</v>
      </c>
      <c r="AE8963" s="165">
        <v>48.370699999999999</v>
      </c>
      <c r="AF8963">
        <f t="shared" si="282"/>
        <v>6.6594872795749348E-3</v>
      </c>
    </row>
    <row r="8964" spans="12:32">
      <c r="L8964" s="166">
        <v>65.148300000000006</v>
      </c>
      <c r="M8964">
        <f t="shared" si="283"/>
        <v>5.9846246106059512E-3</v>
      </c>
      <c r="AE8964" s="165">
        <v>48.373199999999997</v>
      </c>
      <c r="AF8964">
        <f t="shared" si="282"/>
        <v>6.6594222395866222E-3</v>
      </c>
    </row>
    <row r="8965" spans="12:32">
      <c r="L8965" s="166">
        <v>65.128</v>
      </c>
      <c r="M8965">
        <f t="shared" si="283"/>
        <v>5.985697183477085E-3</v>
      </c>
      <c r="AE8965" s="165">
        <v>48.3996</v>
      </c>
      <c r="AF8965">
        <f t="shared" ref="AF8965:AF9028" si="284">NORMDIST(AE8965,$N$9,$O$9,FALSE)</f>
        <v>6.6587347104868798E-3</v>
      </c>
    </row>
    <row r="8966" spans="12:32">
      <c r="L8966" s="166">
        <v>64.338800000000006</v>
      </c>
      <c r="M8966">
        <f t="shared" si="283"/>
        <v>6.0269796677052574E-3</v>
      </c>
      <c r="AE8966" s="165">
        <v>48.413499999999999</v>
      </c>
      <c r="AF8966">
        <f t="shared" si="284"/>
        <v>6.6583721971348406E-3</v>
      </c>
    </row>
    <row r="8967" spans="12:32">
      <c r="L8967" s="166">
        <v>64.190600000000003</v>
      </c>
      <c r="M8967">
        <f t="shared" si="283"/>
        <v>6.0346405595558478E-3</v>
      </c>
      <c r="AE8967" s="166">
        <v>48.420699999999997</v>
      </c>
      <c r="AF8967">
        <f t="shared" si="284"/>
        <v>6.6581842797439833E-3</v>
      </c>
    </row>
    <row r="8968" spans="12:32">
      <c r="L8968" s="166">
        <v>64.0411</v>
      </c>
      <c r="M8968">
        <f t="shared" si="283"/>
        <v>6.0423390514217062E-3</v>
      </c>
      <c r="AE8968" s="178">
        <v>48.471600000000002</v>
      </c>
      <c r="AF8968">
        <f t="shared" si="284"/>
        <v>6.6568530702952123E-3</v>
      </c>
    </row>
    <row r="8969" spans="12:32">
      <c r="L8969" s="166">
        <v>63.841799999999999</v>
      </c>
      <c r="M8969">
        <f t="shared" ref="M8969:M9032" si="285">NORMDIST(L8969,$N$9,$O$9,FALSE)</f>
        <v>6.0525555166716484E-3</v>
      </c>
      <c r="AE8969" s="165">
        <v>48.475000000000001</v>
      </c>
      <c r="AF8969">
        <f t="shared" si="284"/>
        <v>6.6567639777618849E-3</v>
      </c>
    </row>
    <row r="8970" spans="12:32">
      <c r="L8970" s="166">
        <v>63.3643</v>
      </c>
      <c r="M8970">
        <f t="shared" si="285"/>
        <v>6.0768151034631228E-3</v>
      </c>
      <c r="AE8970" s="165">
        <v>48.499099999999999</v>
      </c>
      <c r="AF8970">
        <f t="shared" si="284"/>
        <v>6.6561318556908593E-3</v>
      </c>
    </row>
    <row r="8971" spans="12:32">
      <c r="L8971" s="166">
        <v>63.200200000000002</v>
      </c>
      <c r="M8971">
        <f t="shared" si="285"/>
        <v>6.0850806765099076E-3</v>
      </c>
      <c r="AE8971" s="165">
        <v>48.521799999999999</v>
      </c>
      <c r="AF8971">
        <f t="shared" si="284"/>
        <v>6.6555354716212461E-3</v>
      </c>
    </row>
    <row r="8972" spans="12:32">
      <c r="L8972" s="166">
        <v>62.996699999999997</v>
      </c>
      <c r="M8972">
        <f t="shared" si="285"/>
        <v>6.0952794922042777E-3</v>
      </c>
      <c r="AE8972" s="165">
        <v>48.528599999999997</v>
      </c>
      <c r="AF8972">
        <f t="shared" si="284"/>
        <v>6.6553566335914895E-3</v>
      </c>
    </row>
    <row r="8973" spans="12:32">
      <c r="L8973" s="166">
        <v>62.523499999999999</v>
      </c>
      <c r="M8973">
        <f t="shared" si="285"/>
        <v>6.1187734497684275E-3</v>
      </c>
      <c r="AE8973" s="166">
        <v>48.542099999999998</v>
      </c>
      <c r="AF8973">
        <f t="shared" si="284"/>
        <v>6.6550013340812989E-3</v>
      </c>
    </row>
    <row r="8974" spans="12:32">
      <c r="L8974" s="166">
        <v>62.447099999999999</v>
      </c>
      <c r="M8974">
        <f t="shared" si="285"/>
        <v>6.1225373935211002E-3</v>
      </c>
      <c r="AE8974" s="165">
        <v>48.553600000000003</v>
      </c>
      <c r="AF8974">
        <f t="shared" si="284"/>
        <v>6.6546984057109732E-3</v>
      </c>
    </row>
    <row r="8975" spans="12:32">
      <c r="L8975" s="166">
        <v>62.026499999999999</v>
      </c>
      <c r="M8975">
        <f t="shared" si="285"/>
        <v>6.1431118247599432E-3</v>
      </c>
      <c r="AE8975" s="165">
        <v>48.563099999999999</v>
      </c>
      <c r="AF8975">
        <f t="shared" si="284"/>
        <v>6.6544479761024575E-3</v>
      </c>
    </row>
    <row r="8976" spans="12:32">
      <c r="L8976" s="166">
        <v>61.938899999999997</v>
      </c>
      <c r="M8976">
        <f t="shared" si="285"/>
        <v>6.147365469405865E-3</v>
      </c>
      <c r="AE8976" s="165">
        <v>48.567700000000002</v>
      </c>
      <c r="AF8976">
        <f t="shared" si="284"/>
        <v>6.6543266554946858E-3</v>
      </c>
    </row>
    <row r="8977" spans="12:32">
      <c r="L8977" s="166">
        <v>61.616100000000003</v>
      </c>
      <c r="M8977">
        <f t="shared" si="285"/>
        <v>6.162945474427842E-3</v>
      </c>
      <c r="AE8977" s="165">
        <v>48.568100000000001</v>
      </c>
      <c r="AF8977">
        <f t="shared" si="284"/>
        <v>6.6543161040279724E-3</v>
      </c>
    </row>
    <row r="8978" spans="12:32">
      <c r="L8978" s="166">
        <v>60.744999999999997</v>
      </c>
      <c r="M8978">
        <f t="shared" si="285"/>
        <v>6.2042395874142295E-3</v>
      </c>
      <c r="AE8978" s="165">
        <v>48.598100000000002</v>
      </c>
      <c r="AF8978">
        <f t="shared" si="284"/>
        <v>6.6535239011623164E-3</v>
      </c>
    </row>
    <row r="8979" spans="12:32">
      <c r="L8979" s="166">
        <v>60.343600000000002</v>
      </c>
      <c r="M8979">
        <f t="shared" si="285"/>
        <v>6.2228942885164708E-3</v>
      </c>
      <c r="AE8979" s="178">
        <v>48.629399999999997</v>
      </c>
      <c r="AF8979">
        <f t="shared" si="284"/>
        <v>6.6526955967209445E-3</v>
      </c>
    </row>
    <row r="8980" spans="12:32">
      <c r="L8980" s="166">
        <v>60.063699999999997</v>
      </c>
      <c r="M8980">
        <f t="shared" si="285"/>
        <v>6.2357610499944559E-3</v>
      </c>
      <c r="AE8980" s="165">
        <v>48.65</v>
      </c>
      <c r="AF8980">
        <f t="shared" si="284"/>
        <v>6.6521494631626172E-3</v>
      </c>
    </row>
    <row r="8981" spans="12:32">
      <c r="L8981" s="166">
        <v>59.559699999999999</v>
      </c>
      <c r="M8981">
        <f t="shared" si="285"/>
        <v>6.2586337093224363E-3</v>
      </c>
      <c r="AE8981" s="165">
        <v>48.687100000000001</v>
      </c>
      <c r="AF8981">
        <f t="shared" si="284"/>
        <v>6.6511639160428222E-3</v>
      </c>
    </row>
    <row r="8982" spans="12:32">
      <c r="L8982" s="166">
        <v>58.874400000000001</v>
      </c>
      <c r="M8982">
        <f t="shared" si="285"/>
        <v>6.2891165163375274E-3</v>
      </c>
      <c r="AE8982" s="178">
        <v>48.706099999999999</v>
      </c>
      <c r="AF8982">
        <f t="shared" si="284"/>
        <v>6.6506582045711216E-3</v>
      </c>
    </row>
    <row r="8983" spans="12:32">
      <c r="L8983" s="166">
        <v>58.738100000000003</v>
      </c>
      <c r="M8983">
        <f t="shared" si="285"/>
        <v>6.2950934905795387E-3</v>
      </c>
      <c r="AE8983" s="165">
        <v>48.765300000000003</v>
      </c>
      <c r="AF8983">
        <f t="shared" si="284"/>
        <v>6.6490782431199167E-3</v>
      </c>
    </row>
    <row r="8984" spans="12:32">
      <c r="L8984" s="166">
        <v>58.722299999999997</v>
      </c>
      <c r="M8984">
        <f t="shared" si="285"/>
        <v>6.2957844928208965E-3</v>
      </c>
      <c r="AE8984" s="165">
        <v>48.786200000000001</v>
      </c>
      <c r="AF8984">
        <f t="shared" si="284"/>
        <v>6.6485189088520413E-3</v>
      </c>
    </row>
    <row r="8985" spans="12:32">
      <c r="L8985" s="166">
        <v>58.584800000000001</v>
      </c>
      <c r="M8985">
        <f t="shared" si="285"/>
        <v>6.3017816701235949E-3</v>
      </c>
      <c r="AE8985" s="178">
        <v>48.830399999999997</v>
      </c>
      <c r="AF8985">
        <f t="shared" si="284"/>
        <v>6.6473333584047651E-3</v>
      </c>
    </row>
    <row r="8986" spans="12:32">
      <c r="L8986" s="166">
        <v>58.449300000000001</v>
      </c>
      <c r="M8986">
        <f t="shared" si="285"/>
        <v>6.3076629607693967E-3</v>
      </c>
      <c r="AE8986" s="165">
        <v>48.8384</v>
      </c>
      <c r="AF8986">
        <f t="shared" si="284"/>
        <v>6.647118394351224E-3</v>
      </c>
    </row>
    <row r="8987" spans="12:32">
      <c r="L8987" s="166">
        <v>58.3917</v>
      </c>
      <c r="M8987">
        <f t="shared" si="285"/>
        <v>6.3101544137248271E-3</v>
      </c>
      <c r="AE8987" s="165">
        <v>48.839199999999998</v>
      </c>
      <c r="AF8987">
        <f t="shared" si="284"/>
        <v>6.6470968914604817E-3</v>
      </c>
    </row>
    <row r="8988" spans="12:32">
      <c r="L8988" s="166">
        <v>57.724400000000003</v>
      </c>
      <c r="M8988">
        <f t="shared" si="285"/>
        <v>6.3386399022831112E-3</v>
      </c>
      <c r="AE8988" s="165">
        <v>48.850999999999999</v>
      </c>
      <c r="AF8988">
        <f t="shared" si="284"/>
        <v>6.6467795868668965E-3</v>
      </c>
    </row>
    <row r="8989" spans="12:32">
      <c r="L8989" s="166">
        <v>57.193199999999997</v>
      </c>
      <c r="M8989">
        <f t="shared" si="285"/>
        <v>6.3608131503968181E-3</v>
      </c>
      <c r="AE8989" s="165">
        <v>48.854700000000001</v>
      </c>
      <c r="AF8989">
        <f t="shared" si="284"/>
        <v>6.6466800402298831E-3</v>
      </c>
    </row>
    <row r="8990" spans="12:32">
      <c r="L8990" s="166">
        <v>56.914099999999998</v>
      </c>
      <c r="M8990">
        <f t="shared" si="285"/>
        <v>6.3722828516481912E-3</v>
      </c>
      <c r="AE8990" s="165">
        <v>48.952500000000001</v>
      </c>
      <c r="AF8990">
        <f t="shared" si="284"/>
        <v>6.644039641581557E-3</v>
      </c>
    </row>
    <row r="8991" spans="12:32">
      <c r="L8991" s="166">
        <v>56.716700000000003</v>
      </c>
      <c r="M8991">
        <f t="shared" si="285"/>
        <v>6.3803194733280709E-3</v>
      </c>
      <c r="AE8991" s="166">
        <v>48.972000000000001</v>
      </c>
      <c r="AF8991">
        <f t="shared" si="284"/>
        <v>6.6435110769846829E-3</v>
      </c>
    </row>
    <row r="8992" spans="12:32">
      <c r="L8992" s="166">
        <v>56.480600000000003</v>
      </c>
      <c r="M8992">
        <f t="shared" si="285"/>
        <v>6.3898489943683776E-3</v>
      </c>
      <c r="AE8992" s="165">
        <v>49.0396</v>
      </c>
      <c r="AF8992">
        <f t="shared" si="284"/>
        <v>6.6416733060567171E-3</v>
      </c>
    </row>
    <row r="8993" spans="12:32">
      <c r="L8993" s="166">
        <v>56.375100000000003</v>
      </c>
      <c r="M8993">
        <f t="shared" si="285"/>
        <v>6.3940779898892606E-3</v>
      </c>
      <c r="AE8993" s="165">
        <v>49.049300000000002</v>
      </c>
      <c r="AF8993">
        <f t="shared" si="284"/>
        <v>6.641408913114673E-3</v>
      </c>
    </row>
    <row r="8994" spans="12:32">
      <c r="L8994" s="166">
        <v>56.372199999999999</v>
      </c>
      <c r="M8994">
        <f t="shared" si="285"/>
        <v>6.3941939816766786E-3</v>
      </c>
      <c r="AE8994" s="165">
        <v>49.051099999999998</v>
      </c>
      <c r="AF8994">
        <f t="shared" si="284"/>
        <v>6.6413598314886057E-3</v>
      </c>
    </row>
    <row r="8995" spans="12:32">
      <c r="L8995" s="166">
        <v>56.343000000000004</v>
      </c>
      <c r="M8995">
        <f t="shared" si="285"/>
        <v>6.3953611364932572E-3</v>
      </c>
      <c r="AE8995" s="165">
        <v>49.059399999999997</v>
      </c>
      <c r="AF8995">
        <f t="shared" si="284"/>
        <v>6.6411334336444377E-3</v>
      </c>
    </row>
    <row r="8996" spans="12:32">
      <c r="L8996" s="166">
        <v>56.039000000000001</v>
      </c>
      <c r="M8996">
        <f t="shared" si="285"/>
        <v>6.4074297473146217E-3</v>
      </c>
      <c r="AE8996" s="165">
        <v>49.078099999999999</v>
      </c>
      <c r="AF8996">
        <f t="shared" si="284"/>
        <v>6.6406228927899155E-3</v>
      </c>
    </row>
    <row r="8997" spans="12:32">
      <c r="L8997" s="166">
        <v>56.025199999999998</v>
      </c>
      <c r="M8997">
        <f t="shared" si="285"/>
        <v>6.4079740143748376E-3</v>
      </c>
      <c r="AE8997" s="165">
        <v>49.093400000000003</v>
      </c>
      <c r="AF8997">
        <f t="shared" si="284"/>
        <v>6.6402046997938065E-3</v>
      </c>
    </row>
    <row r="8998" spans="12:32">
      <c r="L8998" s="166">
        <v>55.905799999999999</v>
      </c>
      <c r="M8998">
        <f t="shared" si="285"/>
        <v>6.4126700707634451E-3</v>
      </c>
      <c r="AE8998" s="165">
        <v>49.1494</v>
      </c>
      <c r="AF8998">
        <f t="shared" si="284"/>
        <v>6.6386703931907778E-3</v>
      </c>
    </row>
    <row r="8999" spans="12:32">
      <c r="L8999" s="166">
        <v>55.434600000000003</v>
      </c>
      <c r="M8999">
        <f t="shared" si="285"/>
        <v>6.4309735359297255E-3</v>
      </c>
      <c r="AE8999" s="165">
        <v>49.172400000000003</v>
      </c>
      <c r="AF8999">
        <f t="shared" si="284"/>
        <v>6.6380385641375524E-3</v>
      </c>
    </row>
    <row r="9000" spans="12:32">
      <c r="L9000" s="166">
        <v>54.7926</v>
      </c>
      <c r="M9000">
        <f t="shared" si="285"/>
        <v>6.4553186214071105E-3</v>
      </c>
      <c r="AE9000" s="165">
        <v>49.201999999999998</v>
      </c>
      <c r="AF9000">
        <f t="shared" si="284"/>
        <v>6.6372239995041446E-3</v>
      </c>
    </row>
    <row r="9001" spans="12:32">
      <c r="L9001" s="166">
        <v>54.723399999999998</v>
      </c>
      <c r="M9001">
        <f t="shared" si="285"/>
        <v>6.4579015851480804E-3</v>
      </c>
      <c r="AE9001" s="165">
        <v>49.259500000000003</v>
      </c>
      <c r="AF9001">
        <f t="shared" si="284"/>
        <v>6.635637061061384E-3</v>
      </c>
    </row>
    <row r="9002" spans="12:32">
      <c r="L9002" s="166">
        <v>54.621000000000002</v>
      </c>
      <c r="M9002">
        <f t="shared" si="285"/>
        <v>6.4617090068438791E-3</v>
      </c>
      <c r="AE9002" s="178">
        <v>49.259900000000002</v>
      </c>
      <c r="AF9002">
        <f t="shared" si="284"/>
        <v>6.6356260002643766E-3</v>
      </c>
    </row>
    <row r="9003" spans="12:32">
      <c r="L9003" s="166">
        <v>54.091000000000001</v>
      </c>
      <c r="M9003">
        <f t="shared" si="285"/>
        <v>6.4811324801404904E-3</v>
      </c>
      <c r="AE9003" s="165">
        <v>49.278399999999998</v>
      </c>
      <c r="AF9003">
        <f t="shared" si="284"/>
        <v>6.6351141180684215E-3</v>
      </c>
    </row>
    <row r="9004" spans="12:32">
      <c r="L9004" s="166">
        <v>53.692700000000002</v>
      </c>
      <c r="M9004">
        <f t="shared" si="285"/>
        <v>6.49541534679838E-3</v>
      </c>
      <c r="AE9004" s="178">
        <v>49.292200000000001</v>
      </c>
      <c r="AF9004">
        <f t="shared" si="284"/>
        <v>6.6347318733097228E-3</v>
      </c>
    </row>
    <row r="9005" spans="12:32">
      <c r="L9005" s="166">
        <v>53.6248</v>
      </c>
      <c r="M9005">
        <f t="shared" si="285"/>
        <v>6.4978231630115155E-3</v>
      </c>
      <c r="AE9005" s="165">
        <v>49.344000000000001</v>
      </c>
      <c r="AF9005">
        <f t="shared" si="284"/>
        <v>6.6332939589265243E-3</v>
      </c>
    </row>
    <row r="9006" spans="12:32">
      <c r="L9006" s="166">
        <v>53.522300000000001</v>
      </c>
      <c r="M9006">
        <f t="shared" si="285"/>
        <v>6.5014429626451776E-3</v>
      </c>
      <c r="AE9006" s="165">
        <v>49.366599999999998</v>
      </c>
      <c r="AF9006">
        <f t="shared" si="284"/>
        <v>6.6326650672309468E-3</v>
      </c>
    </row>
    <row r="9007" spans="12:32">
      <c r="L9007" s="166">
        <v>53.477400000000003</v>
      </c>
      <c r="M9007">
        <f t="shared" si="285"/>
        <v>6.5030229301565228E-3</v>
      </c>
      <c r="AE9007" s="178">
        <v>49.38</v>
      </c>
      <c r="AF9007">
        <f t="shared" si="284"/>
        <v>6.6322917431538867E-3</v>
      </c>
    </row>
    <row r="9008" spans="12:32">
      <c r="L9008" s="166">
        <v>53.372900000000001</v>
      </c>
      <c r="M9008">
        <f t="shared" si="285"/>
        <v>6.5066867157144463E-3</v>
      </c>
      <c r="AE9008" s="165">
        <v>49.381</v>
      </c>
      <c r="AF9008">
        <f t="shared" si="284"/>
        <v>6.6322638699744399E-3</v>
      </c>
    </row>
    <row r="9009" spans="12:32">
      <c r="L9009" s="166">
        <v>53.317</v>
      </c>
      <c r="M9009">
        <f t="shared" si="285"/>
        <v>6.5086388606227482E-3</v>
      </c>
      <c r="AE9009" s="165">
        <v>49.412799999999997</v>
      </c>
      <c r="AF9009">
        <f t="shared" si="284"/>
        <v>6.6313765488465693E-3</v>
      </c>
    </row>
    <row r="9010" spans="12:32">
      <c r="L9010" s="166">
        <v>53.187199999999997</v>
      </c>
      <c r="M9010">
        <f t="shared" si="285"/>
        <v>6.5131509670412688E-3</v>
      </c>
      <c r="AE9010" s="178">
        <v>49.416499999999999</v>
      </c>
      <c r="AF9010">
        <f t="shared" si="284"/>
        <v>6.6312731869594584E-3</v>
      </c>
    </row>
    <row r="9011" spans="12:32">
      <c r="L9011" s="166">
        <v>53.065800000000003</v>
      </c>
      <c r="M9011">
        <f t="shared" si="285"/>
        <v>6.5173447348153358E-3</v>
      </c>
      <c r="AE9011" s="165">
        <v>49.445700000000002</v>
      </c>
      <c r="AF9011">
        <f t="shared" si="284"/>
        <v>6.6304565878205282E-3</v>
      </c>
    </row>
    <row r="9012" spans="12:32">
      <c r="L9012" s="166">
        <v>53.028799999999997</v>
      </c>
      <c r="M9012">
        <f t="shared" si="285"/>
        <v>6.5186178312287317E-3</v>
      </c>
      <c r="AE9012" s="165">
        <v>49.48</v>
      </c>
      <c r="AF9012">
        <f t="shared" si="284"/>
        <v>6.6294953727997563E-3</v>
      </c>
    </row>
    <row r="9013" spans="12:32">
      <c r="L9013" s="166">
        <v>52.813000000000002</v>
      </c>
      <c r="M9013">
        <f t="shared" si="285"/>
        <v>6.5259957867233927E-3</v>
      </c>
      <c r="AE9013" s="165">
        <v>49.482300000000002</v>
      </c>
      <c r="AF9013">
        <f t="shared" si="284"/>
        <v>6.6294308412318589E-3</v>
      </c>
    </row>
    <row r="9014" spans="12:32">
      <c r="L9014" s="166">
        <v>52.696399999999997</v>
      </c>
      <c r="M9014">
        <f t="shared" si="285"/>
        <v>6.5299485386565116E-3</v>
      </c>
      <c r="AE9014" s="166">
        <v>49.491100000000003</v>
      </c>
      <c r="AF9014">
        <f t="shared" si="284"/>
        <v>6.6291838486080426E-3</v>
      </c>
    </row>
    <row r="9015" spans="12:32">
      <c r="L9015" s="166">
        <v>52.609699999999997</v>
      </c>
      <c r="M9015">
        <f t="shared" si="285"/>
        <v>6.5328723300733535E-3</v>
      </c>
      <c r="AE9015" s="165">
        <v>49.5229</v>
      </c>
      <c r="AF9015">
        <f t="shared" si="284"/>
        <v>6.6282901278644883E-3</v>
      </c>
    </row>
    <row r="9016" spans="12:32">
      <c r="L9016" s="166">
        <v>52.5687</v>
      </c>
      <c r="M9016">
        <f t="shared" si="285"/>
        <v>6.5342504115456059E-3</v>
      </c>
      <c r="AE9016" s="165">
        <v>49.548499999999997</v>
      </c>
      <c r="AF9016">
        <f t="shared" si="284"/>
        <v>6.6275693128317534E-3</v>
      </c>
    </row>
    <row r="9017" spans="12:32">
      <c r="L9017" s="166">
        <v>52.398600000000002</v>
      </c>
      <c r="M9017">
        <f t="shared" si="285"/>
        <v>6.5399364098051643E-3</v>
      </c>
      <c r="AE9017" s="166">
        <v>49.556100000000001</v>
      </c>
      <c r="AF9017">
        <f t="shared" si="284"/>
        <v>6.6273550905446114E-3</v>
      </c>
    </row>
    <row r="9018" spans="12:32">
      <c r="L9018" s="166">
        <v>52.288499999999999</v>
      </c>
      <c r="M9018">
        <f t="shared" si="285"/>
        <v>6.5435897758781324E-3</v>
      </c>
      <c r="AE9018" s="166">
        <v>49.591500000000003</v>
      </c>
      <c r="AF9018">
        <f t="shared" si="284"/>
        <v>6.6263558765999797E-3</v>
      </c>
    </row>
    <row r="9019" spans="12:32">
      <c r="L9019" s="166">
        <v>52.252899999999997</v>
      </c>
      <c r="M9019">
        <f t="shared" si="285"/>
        <v>6.5447665185701968E-3</v>
      </c>
      <c r="AE9019" s="165">
        <v>49.591900000000003</v>
      </c>
      <c r="AF9019">
        <f t="shared" si="284"/>
        <v>6.6263445729817646E-3</v>
      </c>
    </row>
    <row r="9020" spans="12:32">
      <c r="L9020" s="166">
        <v>52.002699999999997</v>
      </c>
      <c r="M9020">
        <f t="shared" si="285"/>
        <v>6.5529739740716386E-3</v>
      </c>
      <c r="AE9020" s="166">
        <v>49.604599999999998</v>
      </c>
      <c r="AF9020">
        <f t="shared" si="284"/>
        <v>6.6259855313448388E-3</v>
      </c>
    </row>
    <row r="9021" spans="12:32">
      <c r="L9021" s="166">
        <v>51.749499999999998</v>
      </c>
      <c r="M9021">
        <f t="shared" si="285"/>
        <v>6.5611675831425435E-3</v>
      </c>
      <c r="AE9021" s="166">
        <v>49.616100000000003</v>
      </c>
      <c r="AF9021">
        <f t="shared" si="284"/>
        <v>6.6256601610714177E-3</v>
      </c>
    </row>
    <row r="9022" spans="12:32">
      <c r="L9022" s="166">
        <v>51.697800000000001</v>
      </c>
      <c r="M9022">
        <f t="shared" si="285"/>
        <v>6.5628266832282811E-3</v>
      </c>
      <c r="AE9022" s="165">
        <v>49.645899999999997</v>
      </c>
      <c r="AF9022">
        <f t="shared" si="284"/>
        <v>6.6248159054101124E-3</v>
      </c>
    </row>
    <row r="9023" spans="12:32">
      <c r="L9023" s="166">
        <v>51.575000000000003</v>
      </c>
      <c r="M9023">
        <f t="shared" si="285"/>
        <v>6.5667484773707981E-3</v>
      </c>
      <c r="AE9023" s="165">
        <v>49.669600000000003</v>
      </c>
      <c r="AF9023">
        <f t="shared" si="284"/>
        <v>6.6241433113311673E-3</v>
      </c>
    </row>
    <row r="9024" spans="12:32">
      <c r="L9024" s="166">
        <v>51.4358</v>
      </c>
      <c r="M9024">
        <f t="shared" si="285"/>
        <v>6.5711616914436322E-3</v>
      </c>
      <c r="AE9024" s="165">
        <v>49.699399999999997</v>
      </c>
      <c r="AF9024">
        <f t="shared" si="284"/>
        <v>6.623296149512764E-3</v>
      </c>
    </row>
    <row r="9025" spans="12:32">
      <c r="L9025" s="166">
        <v>51.275300000000001</v>
      </c>
      <c r="M9025">
        <f t="shared" si="285"/>
        <v>6.5762074603719287E-3</v>
      </c>
      <c r="AE9025" s="165">
        <v>49.731499999999997</v>
      </c>
      <c r="AF9025">
        <f t="shared" si="284"/>
        <v>6.6223817927696955E-3</v>
      </c>
    </row>
    <row r="9026" spans="12:32">
      <c r="L9026" s="166">
        <v>51.245600000000003</v>
      </c>
      <c r="M9026">
        <f t="shared" si="285"/>
        <v>6.5771361354219028E-3</v>
      </c>
      <c r="AE9026" s="165">
        <v>49.732700000000001</v>
      </c>
      <c r="AF9026">
        <f t="shared" si="284"/>
        <v>6.6223475748198998E-3</v>
      </c>
    </row>
    <row r="9027" spans="12:32">
      <c r="L9027" s="166">
        <v>50.862000000000002</v>
      </c>
      <c r="M9027">
        <f t="shared" si="285"/>
        <v>6.5889892199382464E-3</v>
      </c>
      <c r="AE9027" s="165">
        <v>49.763500000000001</v>
      </c>
      <c r="AF9027">
        <f t="shared" si="284"/>
        <v>6.6214684168372073E-3</v>
      </c>
    </row>
    <row r="9028" spans="12:32">
      <c r="L9028" s="166">
        <v>50.7806</v>
      </c>
      <c r="M9028">
        <f t="shared" si="285"/>
        <v>6.5914705771334585E-3</v>
      </c>
      <c r="AE9028" s="166">
        <v>49.8264</v>
      </c>
      <c r="AF9028">
        <f t="shared" si="284"/>
        <v>6.619667630311854E-3</v>
      </c>
    </row>
    <row r="9029" spans="12:32">
      <c r="L9029" s="166">
        <v>50.176499999999997</v>
      </c>
      <c r="M9029">
        <f t="shared" si="285"/>
        <v>6.6095131809474437E-3</v>
      </c>
      <c r="AE9029" s="165">
        <v>49.848799999999997</v>
      </c>
      <c r="AF9029">
        <f t="shared" ref="AF9029:AF9092" si="286">NORMDIST(AE9029,$N$9,$O$9,FALSE)</f>
        <v>6.6190245948994702E-3</v>
      </c>
    </row>
    <row r="9030" spans="12:32">
      <c r="L9030" s="166">
        <v>50.084099999999999</v>
      </c>
      <c r="M9030">
        <f t="shared" si="285"/>
        <v>6.6122147827199617E-3</v>
      </c>
      <c r="AE9030" s="166">
        <v>49.902099999999997</v>
      </c>
      <c r="AF9030">
        <f t="shared" si="286"/>
        <v>6.6174908476911657E-3</v>
      </c>
    </row>
    <row r="9031" spans="12:32">
      <c r="L9031" s="166">
        <v>50.054600000000001</v>
      </c>
      <c r="M9031">
        <f t="shared" si="285"/>
        <v>6.6130740495293286E-3</v>
      </c>
      <c r="AE9031" s="166">
        <v>49.923900000000003</v>
      </c>
      <c r="AF9031">
        <f t="shared" si="286"/>
        <v>6.6168620490074858E-3</v>
      </c>
    </row>
    <row r="9032" spans="12:32">
      <c r="L9032" s="166">
        <v>49.923900000000003</v>
      </c>
      <c r="M9032">
        <f t="shared" si="285"/>
        <v>6.6168620490074858E-3</v>
      </c>
      <c r="AE9032" s="165">
        <v>49.987699999999997</v>
      </c>
      <c r="AF9032">
        <f t="shared" si="286"/>
        <v>6.6150168446720992E-3</v>
      </c>
    </row>
    <row r="9033" spans="12:32">
      <c r="L9033" s="166">
        <v>49.902099999999997</v>
      </c>
      <c r="M9033">
        <f t="shared" ref="M9033:M9096" si="287">NORMDIST(L9033,$N$9,$O$9,FALSE)</f>
        <v>6.6174908476911657E-3</v>
      </c>
      <c r="AE9033" s="165">
        <v>50.0426</v>
      </c>
      <c r="AF9033">
        <f t="shared" si="286"/>
        <v>6.6134231303867086E-3</v>
      </c>
    </row>
    <row r="9034" spans="12:32">
      <c r="L9034" s="166">
        <v>49.8264</v>
      </c>
      <c r="M9034">
        <f t="shared" si="287"/>
        <v>6.619667630311854E-3</v>
      </c>
      <c r="AE9034" s="165">
        <v>50.045999999999999</v>
      </c>
      <c r="AF9034">
        <f t="shared" si="286"/>
        <v>6.6133242506525641E-3</v>
      </c>
    </row>
    <row r="9035" spans="12:32">
      <c r="L9035" s="166">
        <v>49.616100000000003</v>
      </c>
      <c r="M9035">
        <f t="shared" si="287"/>
        <v>6.6256601610714177E-3</v>
      </c>
      <c r="AE9035" s="166">
        <v>50.054600000000001</v>
      </c>
      <c r="AF9035">
        <f t="shared" si="286"/>
        <v>6.6130740495293286E-3</v>
      </c>
    </row>
    <row r="9036" spans="12:32">
      <c r="L9036" s="166">
        <v>49.604599999999998</v>
      </c>
      <c r="M9036">
        <f t="shared" si="287"/>
        <v>6.6259855313448388E-3</v>
      </c>
      <c r="AE9036" s="165">
        <v>50.060699999999997</v>
      </c>
      <c r="AF9036">
        <f t="shared" si="286"/>
        <v>6.6128965000033383E-3</v>
      </c>
    </row>
    <row r="9037" spans="12:32">
      <c r="L9037" s="166">
        <v>49.591500000000003</v>
      </c>
      <c r="M9037">
        <f t="shared" si="287"/>
        <v>6.6263558765999797E-3</v>
      </c>
      <c r="AE9037" s="165">
        <v>50.073099999999997</v>
      </c>
      <c r="AF9037">
        <f t="shared" si="286"/>
        <v>6.6125353717262966E-3</v>
      </c>
    </row>
    <row r="9038" spans="12:32">
      <c r="L9038" s="166">
        <v>49.556100000000001</v>
      </c>
      <c r="M9038">
        <f t="shared" si="287"/>
        <v>6.6273550905446114E-3</v>
      </c>
      <c r="AE9038" s="165">
        <v>50.075400000000002</v>
      </c>
      <c r="AF9038">
        <f t="shared" si="286"/>
        <v>6.6124683576129677E-3</v>
      </c>
    </row>
    <row r="9039" spans="12:32">
      <c r="L9039" s="166">
        <v>49.491100000000003</v>
      </c>
      <c r="M9039">
        <f t="shared" si="287"/>
        <v>6.6291838486080426E-3</v>
      </c>
      <c r="AE9039" s="166">
        <v>50.084099999999999</v>
      </c>
      <c r="AF9039">
        <f t="shared" si="286"/>
        <v>6.6122147827199617E-3</v>
      </c>
    </row>
    <row r="9040" spans="12:32">
      <c r="L9040" s="166">
        <v>48.972000000000001</v>
      </c>
      <c r="M9040">
        <f t="shared" si="287"/>
        <v>6.6435110769846829E-3</v>
      </c>
      <c r="AE9040" s="165">
        <v>50.122500000000002</v>
      </c>
      <c r="AF9040">
        <f t="shared" si="286"/>
        <v>6.6110939169552662E-3</v>
      </c>
    </row>
    <row r="9041" spans="12:32">
      <c r="L9041" s="166">
        <v>48.542099999999998</v>
      </c>
      <c r="M9041">
        <f t="shared" si="287"/>
        <v>6.6550013340812989E-3</v>
      </c>
      <c r="AE9041" s="166">
        <v>50.176499999999997</v>
      </c>
      <c r="AF9041">
        <f t="shared" si="286"/>
        <v>6.6095131809474437E-3</v>
      </c>
    </row>
    <row r="9042" spans="12:32">
      <c r="L9042" s="166">
        <v>48.420699999999997</v>
      </c>
      <c r="M9042">
        <f t="shared" si="287"/>
        <v>6.6581842797439833E-3</v>
      </c>
      <c r="AE9042" s="165">
        <v>50.203600000000002</v>
      </c>
      <c r="AF9042">
        <f t="shared" si="286"/>
        <v>6.6087178964453624E-3</v>
      </c>
    </row>
    <row r="9043" spans="12:32">
      <c r="L9043" s="166">
        <v>48.264699999999998</v>
      </c>
      <c r="M9043">
        <f t="shared" si="287"/>
        <v>6.6622343144834553E-3</v>
      </c>
      <c r="AE9043" s="165">
        <v>50.2089</v>
      </c>
      <c r="AF9043">
        <f t="shared" si="286"/>
        <v>6.6085622057408212E-3</v>
      </c>
    </row>
    <row r="9044" spans="12:32">
      <c r="L9044" s="166">
        <v>48.034199999999998</v>
      </c>
      <c r="M9044">
        <f t="shared" si="287"/>
        <v>6.6681358262106402E-3</v>
      </c>
      <c r="AE9044" s="165">
        <v>50.258099999999999</v>
      </c>
      <c r="AF9044">
        <f t="shared" si="286"/>
        <v>6.6071145009898918E-3</v>
      </c>
    </row>
    <row r="9045" spans="12:32">
      <c r="L9045" s="166">
        <v>47.609499999999997</v>
      </c>
      <c r="M9045">
        <f t="shared" si="287"/>
        <v>6.6787503980723006E-3</v>
      </c>
      <c r="AE9045" s="165">
        <v>50.336300000000001</v>
      </c>
      <c r="AF9045">
        <f t="shared" si="286"/>
        <v>6.6048044698761707E-3</v>
      </c>
    </row>
    <row r="9046" spans="12:32">
      <c r="L9046" s="166">
        <v>47.540900000000001</v>
      </c>
      <c r="M9046">
        <f t="shared" si="287"/>
        <v>6.6804333314965112E-3</v>
      </c>
      <c r="AE9046" s="165">
        <v>50.357399999999998</v>
      </c>
      <c r="AF9046">
        <f t="shared" si="286"/>
        <v>6.6041792826456343E-3</v>
      </c>
    </row>
    <row r="9047" spans="12:32">
      <c r="L9047" s="166">
        <v>47.484000000000002</v>
      </c>
      <c r="M9047">
        <f t="shared" si="287"/>
        <v>6.6818225531391677E-3</v>
      </c>
      <c r="AE9047" s="165">
        <v>50.381100000000004</v>
      </c>
      <c r="AF9047">
        <f t="shared" si="286"/>
        <v>6.6034760997096915E-3</v>
      </c>
    </row>
    <row r="9048" spans="12:32">
      <c r="L9048" s="166">
        <v>47.386699999999998</v>
      </c>
      <c r="M9048">
        <f t="shared" si="287"/>
        <v>6.6841840977913966E-3</v>
      </c>
      <c r="AE9048" s="165">
        <v>50.390900000000002</v>
      </c>
      <c r="AF9048">
        <f t="shared" si="286"/>
        <v>6.6031850358126525E-3</v>
      </c>
    </row>
    <row r="9049" spans="12:32">
      <c r="L9049" s="166">
        <v>47.382899999999999</v>
      </c>
      <c r="M9049">
        <f t="shared" si="287"/>
        <v>6.6842759667252883E-3</v>
      </c>
      <c r="AE9049" s="165">
        <v>50.433</v>
      </c>
      <c r="AF9049">
        <f t="shared" si="286"/>
        <v>6.6019326779627957E-3</v>
      </c>
    </row>
    <row r="9050" spans="12:32">
      <c r="L9050" s="166">
        <v>47.162100000000002</v>
      </c>
      <c r="M9050">
        <f t="shared" si="287"/>
        <v>6.6895675166339904E-3</v>
      </c>
      <c r="AE9050" s="165">
        <v>50.542099999999998</v>
      </c>
      <c r="AF9050">
        <f t="shared" si="286"/>
        <v>6.5986723867064159E-3</v>
      </c>
    </row>
    <row r="9051" spans="12:32">
      <c r="L9051" s="166">
        <v>47.098799999999997</v>
      </c>
      <c r="M9051">
        <f t="shared" si="287"/>
        <v>6.6910676363865218E-3</v>
      </c>
      <c r="AE9051" s="165">
        <v>50.547400000000003</v>
      </c>
      <c r="AF9051">
        <f t="shared" si="286"/>
        <v>6.5985134579419642E-3</v>
      </c>
    </row>
    <row r="9052" spans="12:32">
      <c r="L9052" s="166">
        <v>47.016199999999998</v>
      </c>
      <c r="M9052">
        <f t="shared" si="287"/>
        <v>6.693013806856012E-3</v>
      </c>
      <c r="AE9052" s="165">
        <v>50.615400000000001</v>
      </c>
      <c r="AF9052">
        <f t="shared" si="286"/>
        <v>6.5964698860862363E-3</v>
      </c>
    </row>
    <row r="9053" spans="12:32">
      <c r="L9053" s="166">
        <v>46.9452</v>
      </c>
      <c r="M9053">
        <f t="shared" si="287"/>
        <v>6.6946764027490981E-3</v>
      </c>
      <c r="AE9053" s="178">
        <v>50.633499999999998</v>
      </c>
      <c r="AF9053">
        <f t="shared" si="286"/>
        <v>6.5959245334302006E-3</v>
      </c>
    </row>
    <row r="9054" spans="12:32">
      <c r="L9054" s="166">
        <v>46.924399999999999</v>
      </c>
      <c r="M9054">
        <f t="shared" si="287"/>
        <v>6.6951616751243278E-3</v>
      </c>
      <c r="AE9054" s="165">
        <v>50.682000000000002</v>
      </c>
      <c r="AF9054">
        <f t="shared" si="286"/>
        <v>6.5944603254998917E-3</v>
      </c>
    </row>
    <row r="9055" spans="12:32">
      <c r="L9055" s="166">
        <v>46.918500000000002</v>
      </c>
      <c r="M9055">
        <f t="shared" si="287"/>
        <v>6.6952991761142283E-3</v>
      </c>
      <c r="AE9055" s="165">
        <v>50.741100000000003</v>
      </c>
      <c r="AF9055">
        <f t="shared" si="286"/>
        <v>6.5926703917048241E-3</v>
      </c>
    </row>
    <row r="9056" spans="12:32">
      <c r="L9056" s="166">
        <v>46.792400000000001</v>
      </c>
      <c r="M9056">
        <f t="shared" si="287"/>
        <v>6.6982222809093325E-3</v>
      </c>
      <c r="AE9056" s="165">
        <v>50.764600000000002</v>
      </c>
      <c r="AF9056">
        <f t="shared" si="286"/>
        <v>6.5919569154161365E-3</v>
      </c>
    </row>
    <row r="9057" spans="12:32">
      <c r="L9057" s="166">
        <v>46.468000000000004</v>
      </c>
      <c r="M9057">
        <f t="shared" si="287"/>
        <v>6.7056041910597075E-3</v>
      </c>
      <c r="AE9057" s="165">
        <v>50.767099999999999</v>
      </c>
      <c r="AF9057">
        <f t="shared" si="286"/>
        <v>6.5918809553448072E-3</v>
      </c>
    </row>
    <row r="9058" spans="12:32">
      <c r="L9058" s="166">
        <v>46.426499999999997</v>
      </c>
      <c r="M9058">
        <f t="shared" si="287"/>
        <v>6.7065341886371477E-3</v>
      </c>
      <c r="AE9058" s="166">
        <v>50.7806</v>
      </c>
      <c r="AF9058">
        <f t="shared" si="286"/>
        <v>6.5914705771334585E-3</v>
      </c>
    </row>
    <row r="9059" spans="12:32">
      <c r="L9059" s="166">
        <v>46.311900000000001</v>
      </c>
      <c r="M9059">
        <f t="shared" si="287"/>
        <v>6.7090853823655316E-3</v>
      </c>
      <c r="AE9059" s="165">
        <v>50.8611</v>
      </c>
      <c r="AF9059">
        <f t="shared" si="286"/>
        <v>6.5890167200435626E-3</v>
      </c>
    </row>
    <row r="9060" spans="12:32">
      <c r="L9060" s="166">
        <v>46.086599999999997</v>
      </c>
      <c r="M9060">
        <f t="shared" si="287"/>
        <v>6.7140283206778726E-3</v>
      </c>
      <c r="AE9060" s="166">
        <v>50.862000000000002</v>
      </c>
      <c r="AF9060">
        <f t="shared" si="286"/>
        <v>6.5889892199382464E-3</v>
      </c>
    </row>
    <row r="9061" spans="12:32">
      <c r="L9061" s="166">
        <v>46.058500000000002</v>
      </c>
      <c r="M9061">
        <f t="shared" si="287"/>
        <v>6.7146380552452617E-3</v>
      </c>
      <c r="AE9061" s="178">
        <v>50.862099999999998</v>
      </c>
      <c r="AF9061">
        <f t="shared" si="286"/>
        <v>6.5889861642813748E-3</v>
      </c>
    </row>
    <row r="9062" spans="12:32">
      <c r="L9062" s="166">
        <v>45.955300000000001</v>
      </c>
      <c r="M9062">
        <f t="shared" si="287"/>
        <v>6.7168644829306446E-3</v>
      </c>
      <c r="AE9062" s="165">
        <v>50.960299999999997</v>
      </c>
      <c r="AF9062">
        <f t="shared" si="286"/>
        <v>6.5859768628139586E-3</v>
      </c>
    </row>
    <row r="9063" spans="12:32">
      <c r="L9063" s="166">
        <v>45.345500000000001</v>
      </c>
      <c r="M9063">
        <f t="shared" si="287"/>
        <v>6.7296059047382189E-3</v>
      </c>
      <c r="AE9063" s="165">
        <v>51.008899999999997</v>
      </c>
      <c r="AF9063">
        <f t="shared" si="286"/>
        <v>6.5844811485084517E-3</v>
      </c>
    </row>
    <row r="9064" spans="12:32">
      <c r="L9064" s="166">
        <v>45.3247</v>
      </c>
      <c r="M9064">
        <f t="shared" si="287"/>
        <v>6.7300279796639381E-3</v>
      </c>
      <c r="AE9064" s="178">
        <v>51.040500000000002</v>
      </c>
      <c r="AF9064">
        <f t="shared" si="286"/>
        <v>6.5835063600378487E-3</v>
      </c>
    </row>
    <row r="9065" spans="12:32">
      <c r="L9065" s="166">
        <v>45.251100000000001</v>
      </c>
      <c r="M9065">
        <f t="shared" si="287"/>
        <v>6.7315148242199953E-3</v>
      </c>
      <c r="AE9065" s="165">
        <v>51.115699999999997</v>
      </c>
      <c r="AF9065">
        <f t="shared" si="286"/>
        <v>6.5811794334225543E-3</v>
      </c>
    </row>
    <row r="9066" spans="12:32">
      <c r="L9066" s="166">
        <v>45.210500000000003</v>
      </c>
      <c r="M9066">
        <f t="shared" si="287"/>
        <v>6.7323305724404543E-3</v>
      </c>
      <c r="AE9066" s="165">
        <v>51.141500000000001</v>
      </c>
      <c r="AF9066">
        <f t="shared" si="286"/>
        <v>6.5803787725394521E-3</v>
      </c>
    </row>
    <row r="9067" spans="12:32">
      <c r="L9067" s="166">
        <v>45.182200000000002</v>
      </c>
      <c r="M9067">
        <f t="shared" si="287"/>
        <v>6.7328973168746791E-3</v>
      </c>
      <c r="AE9067" s="178">
        <v>51.1952</v>
      </c>
      <c r="AF9067">
        <f t="shared" si="286"/>
        <v>6.5787084712187072E-3</v>
      </c>
    </row>
    <row r="9068" spans="12:32">
      <c r="L9068" s="166">
        <v>45.155299999999997</v>
      </c>
      <c r="M9068">
        <f t="shared" si="287"/>
        <v>6.7334346013500261E-3</v>
      </c>
      <c r="AE9068" s="165">
        <v>51.222799999999999</v>
      </c>
      <c r="AF9068">
        <f t="shared" si="286"/>
        <v>6.5778479911195531E-3</v>
      </c>
    </row>
    <row r="9069" spans="12:32">
      <c r="L9069" s="166">
        <v>44.838200000000001</v>
      </c>
      <c r="M9069">
        <f t="shared" si="287"/>
        <v>6.7396635033735216E-3</v>
      </c>
      <c r="AE9069" s="165">
        <v>51.235999999999997</v>
      </c>
      <c r="AF9069">
        <f t="shared" si="286"/>
        <v>6.5774359770702749E-3</v>
      </c>
    </row>
    <row r="9070" spans="12:32">
      <c r="L9070" s="166">
        <v>44.754899999999999</v>
      </c>
      <c r="M9070">
        <f t="shared" si="287"/>
        <v>6.7412677505509855E-3</v>
      </c>
      <c r="AE9070" s="166">
        <v>51.245600000000003</v>
      </c>
      <c r="AF9070">
        <f t="shared" si="286"/>
        <v>6.5771361354219028E-3</v>
      </c>
    </row>
    <row r="9071" spans="12:32">
      <c r="L9071" s="166">
        <v>44.733800000000002</v>
      </c>
      <c r="M9071">
        <f t="shared" si="287"/>
        <v>6.7416719895775322E-3</v>
      </c>
      <c r="AE9071" s="166">
        <v>51.275300000000001</v>
      </c>
      <c r="AF9071">
        <f t="shared" si="286"/>
        <v>6.5762074603719287E-3</v>
      </c>
    </row>
    <row r="9072" spans="12:32">
      <c r="L9072" s="166">
        <v>44.6098</v>
      </c>
      <c r="M9072">
        <f t="shared" si="287"/>
        <v>6.7440302940465673E-3</v>
      </c>
      <c r="AE9072" s="165">
        <v>51.388500000000001</v>
      </c>
      <c r="AF9072">
        <f t="shared" si="286"/>
        <v>6.5726534623331886E-3</v>
      </c>
    </row>
    <row r="9073" spans="12:32">
      <c r="L9073" s="166">
        <v>44.191800000000001</v>
      </c>
      <c r="M9073">
        <f t="shared" si="287"/>
        <v>6.751761645740908E-3</v>
      </c>
      <c r="AE9073" s="178">
        <v>51.392600000000002</v>
      </c>
      <c r="AF9073">
        <f t="shared" si="286"/>
        <v>6.5725243119402555E-3</v>
      </c>
    </row>
    <row r="9074" spans="12:32">
      <c r="L9074" s="166">
        <v>44.15</v>
      </c>
      <c r="M9074">
        <f t="shared" si="287"/>
        <v>6.7525162215067549E-3</v>
      </c>
      <c r="AE9074" s="165">
        <v>51.402200000000001</v>
      </c>
      <c r="AF9074">
        <f t="shared" si="286"/>
        <v>6.5722217940912949E-3</v>
      </c>
    </row>
    <row r="9075" spans="12:32">
      <c r="L9075" s="166">
        <v>44.093200000000003</v>
      </c>
      <c r="M9075">
        <f t="shared" si="287"/>
        <v>6.7535361622834402E-3</v>
      </c>
      <c r="AE9075" s="166">
        <v>51.4358</v>
      </c>
      <c r="AF9075">
        <f t="shared" si="286"/>
        <v>6.5711616914436322E-3</v>
      </c>
    </row>
    <row r="9076" spans="12:32">
      <c r="L9076" s="166">
        <v>44.075800000000001</v>
      </c>
      <c r="M9076">
        <f t="shared" si="287"/>
        <v>6.7538473600401317E-3</v>
      </c>
      <c r="AE9076" s="165">
        <v>51.442999999999998</v>
      </c>
      <c r="AF9076">
        <f t="shared" si="286"/>
        <v>6.5709342655502125E-3</v>
      </c>
    </row>
    <row r="9077" spans="12:32">
      <c r="L9077" s="166">
        <v>43.9604</v>
      </c>
      <c r="M9077">
        <f t="shared" si="287"/>
        <v>6.755896448919098E-3</v>
      </c>
      <c r="AE9077" s="166">
        <v>51.575000000000003</v>
      </c>
      <c r="AF9077">
        <f t="shared" si="286"/>
        <v>6.5667484773707981E-3</v>
      </c>
    </row>
    <row r="9078" spans="12:32">
      <c r="L9078" s="166">
        <v>43.845500000000001</v>
      </c>
      <c r="M9078">
        <f t="shared" si="287"/>
        <v>6.7579110328969232E-3</v>
      </c>
      <c r="AE9078" s="165">
        <v>51.615699999999997</v>
      </c>
      <c r="AF9078">
        <f t="shared" si="286"/>
        <v>6.5654516245738492E-3</v>
      </c>
    </row>
    <row r="9079" spans="12:32">
      <c r="L9079" s="166">
        <v>43.7074</v>
      </c>
      <c r="M9079">
        <f t="shared" si="287"/>
        <v>6.7602985210807893E-3</v>
      </c>
      <c r="AE9079" s="165">
        <v>51.665300000000002</v>
      </c>
      <c r="AF9079">
        <f t="shared" si="286"/>
        <v>6.563867216466404E-3</v>
      </c>
    </row>
    <row r="9080" spans="12:32">
      <c r="L9080" s="166">
        <v>43.395099999999999</v>
      </c>
      <c r="M9080">
        <f t="shared" si="287"/>
        <v>6.7655610443030853E-3</v>
      </c>
      <c r="AE9080" s="166">
        <v>51.697800000000001</v>
      </c>
      <c r="AF9080">
        <f t="shared" si="286"/>
        <v>6.5628266832282811E-3</v>
      </c>
    </row>
    <row r="9081" spans="12:32">
      <c r="L9081" s="166">
        <v>43.394500000000001</v>
      </c>
      <c r="M9081">
        <f t="shared" si="287"/>
        <v>6.7655709723499231E-3</v>
      </c>
      <c r="AE9081" s="165">
        <v>51.719099999999997</v>
      </c>
      <c r="AF9081">
        <f t="shared" si="286"/>
        <v>6.5621437196206247E-3</v>
      </c>
    </row>
    <row r="9082" spans="12:32">
      <c r="L9082" s="166">
        <v>43.185200000000002</v>
      </c>
      <c r="M9082">
        <f t="shared" si="287"/>
        <v>6.7689914520164089E-3</v>
      </c>
      <c r="AE9082" s="165">
        <v>51.743200000000002</v>
      </c>
      <c r="AF9082">
        <f t="shared" si="286"/>
        <v>6.5613700088598082E-3</v>
      </c>
    </row>
    <row r="9083" spans="12:32">
      <c r="L9083" s="166">
        <v>43.151600000000002</v>
      </c>
      <c r="M9083">
        <f t="shared" si="287"/>
        <v>6.7695326118036303E-3</v>
      </c>
      <c r="AE9083" s="166">
        <v>51.749499999999998</v>
      </c>
      <c r="AF9083">
        <f t="shared" si="286"/>
        <v>6.5611675831425435E-3</v>
      </c>
    </row>
    <row r="9084" spans="12:32">
      <c r="L9084" s="166">
        <v>42.904699999999998</v>
      </c>
      <c r="M9084">
        <f t="shared" si="287"/>
        <v>6.773441651844141E-3</v>
      </c>
      <c r="AE9084" s="165">
        <v>51.752499999999998</v>
      </c>
      <c r="AF9084">
        <f t="shared" si="286"/>
        <v>6.5610711652737954E-3</v>
      </c>
    </row>
    <row r="9085" spans="12:32">
      <c r="L9085" s="166">
        <v>42.796799999999998</v>
      </c>
      <c r="M9085">
        <f t="shared" si="287"/>
        <v>6.7751126199806031E-3</v>
      </c>
      <c r="AE9085" s="178">
        <v>51.776400000000002</v>
      </c>
      <c r="AF9085">
        <f t="shared" si="286"/>
        <v>6.5603024678696237E-3</v>
      </c>
    </row>
    <row r="9086" spans="12:32">
      <c r="L9086" s="166">
        <v>42.749099999999999</v>
      </c>
      <c r="M9086">
        <f t="shared" si="287"/>
        <v>6.7758440655301113E-3</v>
      </c>
      <c r="AE9086" s="165">
        <v>51.896500000000003</v>
      </c>
      <c r="AF9086">
        <f t="shared" si="286"/>
        <v>6.5564244050827954E-3</v>
      </c>
    </row>
    <row r="9087" spans="12:32">
      <c r="L9087" s="166">
        <v>42.710299999999997</v>
      </c>
      <c r="M9087">
        <f t="shared" si="287"/>
        <v>6.7764357563740345E-3</v>
      </c>
      <c r="AE9087" s="165">
        <v>51.932200000000002</v>
      </c>
      <c r="AF9087">
        <f t="shared" si="286"/>
        <v>6.5552667331064979E-3</v>
      </c>
    </row>
    <row r="9088" spans="12:32">
      <c r="L9088" s="166">
        <v>42.691600000000001</v>
      </c>
      <c r="M9088">
        <f t="shared" si="287"/>
        <v>6.7767198760193123E-3</v>
      </c>
      <c r="AE9088" s="165">
        <v>51.970999999999997</v>
      </c>
      <c r="AF9088">
        <f t="shared" si="286"/>
        <v>6.5540059864219241E-3</v>
      </c>
    </row>
    <row r="9089" spans="12:32">
      <c r="L9089" s="166">
        <v>42.652099999999997</v>
      </c>
      <c r="M9089">
        <f t="shared" si="287"/>
        <v>6.7773177743708423E-3</v>
      </c>
      <c r="AE9089" s="165">
        <v>51.983199999999997</v>
      </c>
      <c r="AF9089">
        <f t="shared" si="286"/>
        <v>6.5536090177443478E-3</v>
      </c>
    </row>
    <row r="9090" spans="12:32">
      <c r="L9090" s="166">
        <v>42.565399999999997</v>
      </c>
      <c r="M9090">
        <f t="shared" si="287"/>
        <v>6.7786194233782739E-3</v>
      </c>
      <c r="AE9090" s="178">
        <v>51.991799999999998</v>
      </c>
      <c r="AF9090">
        <f t="shared" si="286"/>
        <v>6.5533290297723574E-3</v>
      </c>
    </row>
    <row r="9091" spans="12:32">
      <c r="L9091" s="166">
        <v>42.272599999999997</v>
      </c>
      <c r="M9091">
        <f t="shared" si="287"/>
        <v>6.7829065376302494E-3</v>
      </c>
      <c r="AE9091" s="166">
        <v>52.002699999999997</v>
      </c>
      <c r="AF9091">
        <f t="shared" si="286"/>
        <v>6.5529739740716386E-3</v>
      </c>
    </row>
    <row r="9092" spans="12:32">
      <c r="L9092" s="166">
        <v>42.167200000000001</v>
      </c>
      <c r="M9092">
        <f t="shared" si="287"/>
        <v>6.7844086560472526E-3</v>
      </c>
      <c r="AE9092" s="165">
        <v>52.017200000000003</v>
      </c>
      <c r="AF9092">
        <f t="shared" si="286"/>
        <v>6.552501327909196E-3</v>
      </c>
    </row>
    <row r="9093" spans="12:32">
      <c r="L9093" s="166">
        <v>42.110399999999998</v>
      </c>
      <c r="M9093">
        <f t="shared" si="287"/>
        <v>6.7852091104748458E-3</v>
      </c>
      <c r="AE9093" s="165">
        <v>52.0214</v>
      </c>
      <c r="AF9093">
        <f t="shared" ref="AF9093:AF9156" si="288">NORMDIST(AE9093,$N$9,$O$9,FALSE)</f>
        <v>6.5523643543448093E-3</v>
      </c>
    </row>
    <row r="9094" spans="12:32">
      <c r="L9094" s="166">
        <v>42.064700000000002</v>
      </c>
      <c r="M9094">
        <f t="shared" si="287"/>
        <v>6.7858485416153391E-3</v>
      </c>
      <c r="AE9094" s="165">
        <v>52.068899999999999</v>
      </c>
      <c r="AF9094">
        <f t="shared" si="288"/>
        <v>6.5508130868930647E-3</v>
      </c>
    </row>
    <row r="9095" spans="12:32">
      <c r="L9095" s="166">
        <v>41.899000000000001</v>
      </c>
      <c r="M9095">
        <f t="shared" si="287"/>
        <v>6.7881326126358714E-3</v>
      </c>
      <c r="AE9095" s="165">
        <v>52.085999999999999</v>
      </c>
      <c r="AF9095">
        <f t="shared" si="288"/>
        <v>6.550253658591969E-3</v>
      </c>
    </row>
    <row r="9096" spans="12:32">
      <c r="L9096" s="166">
        <v>41.850099999999998</v>
      </c>
      <c r="M9096">
        <f t="shared" si="287"/>
        <v>6.7887963601156176E-3</v>
      </c>
      <c r="AE9096" s="178">
        <v>52.101700000000001</v>
      </c>
      <c r="AF9096">
        <f t="shared" si="288"/>
        <v>6.549739578504749E-3</v>
      </c>
    </row>
    <row r="9097" spans="12:32">
      <c r="L9097" s="166">
        <v>41.779499999999999</v>
      </c>
      <c r="M9097">
        <f t="shared" ref="M9097:M9160" si="289">NORMDIST(L9097,$N$9,$O$9,FALSE)</f>
        <v>6.7897463616357527E-3</v>
      </c>
      <c r="AE9097" s="165">
        <v>52.110500000000002</v>
      </c>
      <c r="AF9097">
        <f t="shared" si="288"/>
        <v>6.5494512421149483E-3</v>
      </c>
    </row>
    <row r="9098" spans="12:32">
      <c r="L9098" s="166">
        <v>41.735700000000001</v>
      </c>
      <c r="M9098">
        <f t="shared" si="289"/>
        <v>6.7903308127305476E-3</v>
      </c>
      <c r="AE9098" s="178">
        <v>52.113199999999999</v>
      </c>
      <c r="AF9098">
        <f t="shared" si="288"/>
        <v>6.5493627479679935E-3</v>
      </c>
    </row>
    <row r="9099" spans="12:32">
      <c r="L9099" s="166">
        <v>41.683100000000003</v>
      </c>
      <c r="M9099">
        <f t="shared" si="289"/>
        <v>6.7910277006043704E-3</v>
      </c>
      <c r="AE9099" s="165">
        <v>52.134500000000003</v>
      </c>
      <c r="AF9099">
        <f t="shared" si="288"/>
        <v>6.5486641780914939E-3</v>
      </c>
    </row>
    <row r="9100" spans="12:32">
      <c r="L9100" s="166">
        <v>41.6584</v>
      </c>
      <c r="M9100">
        <f t="shared" si="289"/>
        <v>6.7913530680973454E-3</v>
      </c>
      <c r="AE9100" s="165">
        <v>52.157800000000002</v>
      </c>
      <c r="AF9100">
        <f t="shared" si="288"/>
        <v>6.5478991015106422E-3</v>
      </c>
    </row>
    <row r="9101" spans="12:32">
      <c r="L9101" s="166">
        <v>41.646799999999999</v>
      </c>
      <c r="M9101">
        <f t="shared" si="289"/>
        <v>6.7915054579434433E-3</v>
      </c>
      <c r="AE9101" s="165">
        <v>52.1736</v>
      </c>
      <c r="AF9101">
        <f t="shared" si="288"/>
        <v>6.5473797514509933E-3</v>
      </c>
    </row>
    <row r="9102" spans="12:32">
      <c r="L9102" s="166">
        <v>41.399700000000003</v>
      </c>
      <c r="M9102">
        <f t="shared" si="289"/>
        <v>6.794688691291695E-3</v>
      </c>
      <c r="AE9102" s="165">
        <v>52.192999999999998</v>
      </c>
      <c r="AF9102">
        <f t="shared" si="288"/>
        <v>6.546741468694002E-3</v>
      </c>
    </row>
    <row r="9103" spans="12:32">
      <c r="L9103" s="166">
        <v>41.226199999999999</v>
      </c>
      <c r="M9103">
        <f t="shared" si="289"/>
        <v>6.7968518812062491E-3</v>
      </c>
      <c r="AE9103" s="166">
        <v>52.252899999999997</v>
      </c>
      <c r="AF9103">
        <f t="shared" si="288"/>
        <v>6.5447665185701968E-3</v>
      </c>
    </row>
    <row r="9104" spans="12:32">
      <c r="L9104" s="166">
        <v>41.194600000000001</v>
      </c>
      <c r="M9104">
        <f t="shared" si="289"/>
        <v>6.7972394772855904E-3</v>
      </c>
      <c r="AE9104" s="165">
        <v>52.256399999999999</v>
      </c>
      <c r="AF9104">
        <f t="shared" si="288"/>
        <v>6.5446509261076757E-3</v>
      </c>
    </row>
    <row r="9105" spans="12:32">
      <c r="L9105" s="166">
        <v>41.143999999999998</v>
      </c>
      <c r="M9105">
        <f t="shared" si="289"/>
        <v>6.7978560181052158E-3</v>
      </c>
      <c r="AE9105" s="166">
        <v>52.288499999999999</v>
      </c>
      <c r="AF9105">
        <f t="shared" si="288"/>
        <v>6.5435897758781324E-3</v>
      </c>
    </row>
    <row r="9106" spans="12:32">
      <c r="L9106" s="166">
        <v>41.1145</v>
      </c>
      <c r="M9106">
        <f t="shared" si="289"/>
        <v>6.7982131321115222E-3</v>
      </c>
      <c r="AE9106" s="165">
        <v>52.289400000000001</v>
      </c>
      <c r="AF9106">
        <f t="shared" si="288"/>
        <v>6.5435599979603368E-3</v>
      </c>
    </row>
    <row r="9107" spans="12:32">
      <c r="L9107" s="166">
        <v>41.058399999999999</v>
      </c>
      <c r="M9107">
        <f t="shared" si="289"/>
        <v>6.7988875141346298E-3</v>
      </c>
      <c r="AE9107" s="178">
        <v>52.2956</v>
      </c>
      <c r="AF9107">
        <f t="shared" si="288"/>
        <v>6.5433548226028725E-3</v>
      </c>
    </row>
    <row r="9108" spans="12:32">
      <c r="L9108" s="166">
        <v>40.204900000000002</v>
      </c>
      <c r="M9108">
        <f t="shared" si="289"/>
        <v>6.8083799858291915E-3</v>
      </c>
      <c r="AE9108" s="165">
        <v>52.324100000000001</v>
      </c>
      <c r="AF9108">
        <f t="shared" si="288"/>
        <v>6.5424108110107024E-3</v>
      </c>
    </row>
    <row r="9109" spans="12:32">
      <c r="L9109" s="166">
        <v>40.188099999999999</v>
      </c>
      <c r="M9109">
        <f t="shared" si="289"/>
        <v>6.8085523555894076E-3</v>
      </c>
      <c r="AE9109" s="165">
        <v>52.393300000000004</v>
      </c>
      <c r="AF9109">
        <f t="shared" si="288"/>
        <v>6.5401127621343225E-3</v>
      </c>
    </row>
    <row r="9110" spans="12:32">
      <c r="L9110" s="166">
        <v>39.884300000000003</v>
      </c>
      <c r="M9110">
        <f t="shared" si="289"/>
        <v>6.8115727618315233E-3</v>
      </c>
      <c r="AE9110" s="165">
        <v>52.396000000000001</v>
      </c>
      <c r="AF9110">
        <f t="shared" si="288"/>
        <v>6.5400229284122225E-3</v>
      </c>
    </row>
    <row r="9111" spans="12:32">
      <c r="L9111" s="166">
        <v>39.668399999999998</v>
      </c>
      <c r="M9111">
        <f t="shared" si="289"/>
        <v>6.8136078725487574E-3</v>
      </c>
      <c r="AE9111" s="166">
        <v>52.398600000000002</v>
      </c>
      <c r="AF9111">
        <f t="shared" si="288"/>
        <v>6.5399364098051643E-3</v>
      </c>
    </row>
    <row r="9112" spans="12:32">
      <c r="L9112" s="166">
        <v>39.452500000000001</v>
      </c>
      <c r="M9112">
        <f t="shared" si="289"/>
        <v>6.8155503415417464E-3</v>
      </c>
      <c r="AE9112" s="165">
        <v>52.425400000000003</v>
      </c>
      <c r="AF9112">
        <f t="shared" si="288"/>
        <v>6.5390439131802038E-3</v>
      </c>
    </row>
    <row r="9113" spans="12:32">
      <c r="L9113" s="166">
        <v>39.349299999999999</v>
      </c>
      <c r="M9113">
        <f t="shared" si="289"/>
        <v>6.8164460916958916E-3</v>
      </c>
      <c r="AE9113" s="165">
        <v>52.426099999999998</v>
      </c>
      <c r="AF9113">
        <f t="shared" si="288"/>
        <v>6.5390205848598372E-3</v>
      </c>
    </row>
    <row r="9114" spans="12:32">
      <c r="L9114" s="166">
        <v>39.040100000000002</v>
      </c>
      <c r="M9114">
        <f t="shared" si="289"/>
        <v>6.8190029630489498E-3</v>
      </c>
      <c r="AE9114" s="165">
        <v>52.4343</v>
      </c>
      <c r="AF9114">
        <f t="shared" si="288"/>
        <v>6.5387472464137706E-3</v>
      </c>
    </row>
    <row r="9115" spans="12:32">
      <c r="L9115" s="166">
        <v>39</v>
      </c>
      <c r="M9115">
        <f t="shared" si="289"/>
        <v>6.8193206144950428E-3</v>
      </c>
      <c r="AE9115" s="165">
        <v>52.4666</v>
      </c>
      <c r="AF9115">
        <f t="shared" si="288"/>
        <v>6.5376694156169526E-3</v>
      </c>
    </row>
    <row r="9116" spans="12:32">
      <c r="L9116" s="166">
        <v>38.988</v>
      </c>
      <c r="M9116">
        <f t="shared" si="289"/>
        <v>6.8194150494487338E-3</v>
      </c>
      <c r="AE9116" s="165">
        <v>52.48</v>
      </c>
      <c r="AF9116">
        <f t="shared" si="288"/>
        <v>6.5372217306225644E-3</v>
      </c>
    </row>
    <row r="9117" spans="12:32">
      <c r="L9117" s="166">
        <v>38.780900000000003</v>
      </c>
      <c r="M9117">
        <f t="shared" si="289"/>
        <v>6.8209996219260076E-3</v>
      </c>
      <c r="AE9117" s="165">
        <v>52.502400000000002</v>
      </c>
      <c r="AF9117">
        <f t="shared" si="288"/>
        <v>6.5364726608544473E-3</v>
      </c>
    </row>
    <row r="9118" spans="12:32">
      <c r="L9118" s="166">
        <v>38.750799999999998</v>
      </c>
      <c r="M9118">
        <f t="shared" si="289"/>
        <v>6.8212228075240494E-3</v>
      </c>
      <c r="AE9118" s="165">
        <v>52.515999999999998</v>
      </c>
      <c r="AF9118">
        <f t="shared" si="288"/>
        <v>6.5360174407340767E-3</v>
      </c>
    </row>
    <row r="9119" spans="12:32">
      <c r="L9119" s="166">
        <v>38.696899999999999</v>
      </c>
      <c r="M9119">
        <f t="shared" si="289"/>
        <v>6.8216179509278619E-3</v>
      </c>
      <c r="AE9119" s="165">
        <v>52.528599999999997</v>
      </c>
      <c r="AF9119">
        <f t="shared" si="288"/>
        <v>6.5355954043335857E-3</v>
      </c>
    </row>
    <row r="9120" spans="12:32">
      <c r="L9120" s="166">
        <v>38.573700000000002</v>
      </c>
      <c r="M9120">
        <f t="shared" si="289"/>
        <v>6.8224993753006032E-3</v>
      </c>
      <c r="AE9120" s="166">
        <v>52.5687</v>
      </c>
      <c r="AF9120">
        <f t="shared" si="288"/>
        <v>6.5342504115456059E-3</v>
      </c>
    </row>
    <row r="9121" spans="12:32">
      <c r="L9121" s="166">
        <v>38.504399999999997</v>
      </c>
      <c r="M9121">
        <f t="shared" si="289"/>
        <v>6.8229818683826753E-3</v>
      </c>
      <c r="AE9121" s="165">
        <v>52.5745</v>
      </c>
      <c r="AF9121">
        <f t="shared" si="288"/>
        <v>6.5340556415604684E-3</v>
      </c>
    </row>
    <row r="9122" spans="12:32">
      <c r="L9122" s="166">
        <v>38.317500000000003</v>
      </c>
      <c r="M9122">
        <f t="shared" si="289"/>
        <v>6.824235350668134E-3</v>
      </c>
      <c r="AE9122" s="166">
        <v>52.609699999999997</v>
      </c>
      <c r="AF9122">
        <f t="shared" si="288"/>
        <v>6.5328723300733535E-3</v>
      </c>
    </row>
    <row r="9123" spans="12:32">
      <c r="L9123" s="166">
        <v>38.300899999999999</v>
      </c>
      <c r="M9123">
        <f t="shared" si="289"/>
        <v>6.8243433097156022E-3</v>
      </c>
      <c r="AE9123" s="165">
        <v>52.659100000000002</v>
      </c>
      <c r="AF9123">
        <f t="shared" si="288"/>
        <v>6.5312080154793627E-3</v>
      </c>
    </row>
    <row r="9124" spans="12:32">
      <c r="L9124" s="166">
        <v>38.234999999999999</v>
      </c>
      <c r="M9124">
        <f t="shared" si="289"/>
        <v>6.8247664654992766E-3</v>
      </c>
      <c r="AE9124" s="166">
        <v>52.696399999999997</v>
      </c>
      <c r="AF9124">
        <f t="shared" si="288"/>
        <v>6.5299485386565116E-3</v>
      </c>
    </row>
    <row r="9125" spans="12:32">
      <c r="L9125" s="166">
        <v>38.2333</v>
      </c>
      <c r="M9125">
        <f t="shared" si="289"/>
        <v>6.8247772667484035E-3</v>
      </c>
      <c r="AE9125" s="165">
        <v>52.7119</v>
      </c>
      <c r="AF9125">
        <f t="shared" si="288"/>
        <v>6.5294244507657501E-3</v>
      </c>
    </row>
    <row r="9126" spans="12:32">
      <c r="L9126" s="166">
        <v>38.165700000000001</v>
      </c>
      <c r="M9126">
        <f t="shared" si="289"/>
        <v>6.8252020966001201E-3</v>
      </c>
      <c r="AE9126" s="165">
        <v>52.759099999999997</v>
      </c>
      <c r="AF9126">
        <f t="shared" si="288"/>
        <v>6.527825942442585E-3</v>
      </c>
    </row>
    <row r="9127" spans="12:32">
      <c r="L9127" s="166">
        <v>38.088099999999997</v>
      </c>
      <c r="M9127">
        <f t="shared" si="289"/>
        <v>6.8256785165887414E-3</v>
      </c>
      <c r="AE9127" s="165">
        <v>52.761000000000003</v>
      </c>
      <c r="AF9127">
        <f t="shared" si="288"/>
        <v>6.527761514530178E-3</v>
      </c>
    </row>
    <row r="9128" spans="12:32">
      <c r="L9128" s="166">
        <v>38.057299999999998</v>
      </c>
      <c r="M9128">
        <f t="shared" si="289"/>
        <v>6.8258642757231059E-3</v>
      </c>
      <c r="AE9128" s="165">
        <v>52.801699999999997</v>
      </c>
      <c r="AF9128">
        <f t="shared" si="288"/>
        <v>6.5263798928437144E-3</v>
      </c>
    </row>
    <row r="9129" spans="12:32">
      <c r="L9129" s="166">
        <v>38.046199999999999</v>
      </c>
      <c r="M9129">
        <f t="shared" si="289"/>
        <v>6.8259307567086168E-3</v>
      </c>
      <c r="AE9129" s="166">
        <v>52.813000000000002</v>
      </c>
      <c r="AF9129">
        <f t="shared" si="288"/>
        <v>6.5259957867233927E-3</v>
      </c>
    </row>
    <row r="9130" spans="12:32">
      <c r="L9130" s="166">
        <v>37.953299999999999</v>
      </c>
      <c r="M9130">
        <f t="shared" si="289"/>
        <v>6.8264775064834091E-3</v>
      </c>
      <c r="AE9130" s="165">
        <v>52.9056</v>
      </c>
      <c r="AF9130">
        <f t="shared" si="288"/>
        <v>6.5228397973206825E-3</v>
      </c>
    </row>
    <row r="9131" spans="12:32">
      <c r="L9131" s="166">
        <v>37.851900000000001</v>
      </c>
      <c r="M9131">
        <f t="shared" si="289"/>
        <v>6.8270545915112097E-3</v>
      </c>
      <c r="AE9131" s="165">
        <v>52.930100000000003</v>
      </c>
      <c r="AF9131">
        <f t="shared" si="288"/>
        <v>6.5220022986057597E-3</v>
      </c>
    </row>
    <row r="9132" spans="12:32">
      <c r="L9132" s="166">
        <v>37.671199999999999</v>
      </c>
      <c r="M9132">
        <f t="shared" si="289"/>
        <v>6.8280320256694296E-3</v>
      </c>
      <c r="AE9132" s="165">
        <v>52.971600000000002</v>
      </c>
      <c r="AF9132">
        <f t="shared" si="288"/>
        <v>6.5205813025419465E-3</v>
      </c>
    </row>
    <row r="9133" spans="12:32">
      <c r="L9133" s="166">
        <v>37.633800000000001</v>
      </c>
      <c r="M9133">
        <f t="shared" si="289"/>
        <v>6.828226171338287E-3</v>
      </c>
      <c r="AE9133" s="165">
        <v>52.996099999999998</v>
      </c>
      <c r="AF9133">
        <f t="shared" si="288"/>
        <v>6.5197409993878533E-3</v>
      </c>
    </row>
    <row r="9134" spans="12:32">
      <c r="L9134" s="166">
        <v>37.620699999999999</v>
      </c>
      <c r="M9134">
        <f t="shared" si="289"/>
        <v>6.8282935125843743E-3</v>
      </c>
      <c r="AE9134" s="166">
        <v>53.028799999999997</v>
      </c>
      <c r="AF9134">
        <f t="shared" si="288"/>
        <v>6.5186178312287317E-3</v>
      </c>
    </row>
    <row r="9135" spans="12:32">
      <c r="L9135" s="166">
        <v>37.584299999999999</v>
      </c>
      <c r="M9135">
        <f t="shared" si="289"/>
        <v>6.8284788265318775E-3</v>
      </c>
      <c r="AE9135" s="165">
        <v>53.042700000000004</v>
      </c>
      <c r="AF9135">
        <f t="shared" si="288"/>
        <v>6.5181398378681499E-3</v>
      </c>
    </row>
    <row r="9136" spans="12:32">
      <c r="L9136" s="166">
        <v>37.5246</v>
      </c>
      <c r="M9136">
        <f t="shared" si="289"/>
        <v>6.8287770229031042E-3</v>
      </c>
      <c r="AE9136" s="165">
        <v>53.060400000000001</v>
      </c>
      <c r="AF9136">
        <f t="shared" si="288"/>
        <v>6.5175306857983535E-3</v>
      </c>
    </row>
    <row r="9137" spans="12:32">
      <c r="L9137" s="166">
        <v>37.491999999999997</v>
      </c>
      <c r="M9137">
        <f t="shared" si="289"/>
        <v>6.8289368469487037E-3</v>
      </c>
      <c r="AE9137" s="166">
        <v>53.065800000000003</v>
      </c>
      <c r="AF9137">
        <f t="shared" si="288"/>
        <v>6.5173447348153358E-3</v>
      </c>
    </row>
    <row r="9138" spans="12:32">
      <c r="L9138" s="166">
        <v>37.475200000000001</v>
      </c>
      <c r="M9138">
        <f t="shared" si="289"/>
        <v>6.8290183799514141E-3</v>
      </c>
      <c r="AE9138" s="165">
        <v>53.083799999999997</v>
      </c>
      <c r="AF9138">
        <f t="shared" si="288"/>
        <v>6.5167245336866823E-3</v>
      </c>
    </row>
    <row r="9139" spans="12:32">
      <c r="L9139" s="166">
        <v>37.424199999999999</v>
      </c>
      <c r="M9139">
        <f t="shared" si="289"/>
        <v>6.8292624311845403E-3</v>
      </c>
      <c r="AE9139" s="165">
        <v>53.1008</v>
      </c>
      <c r="AF9139">
        <f t="shared" si="288"/>
        <v>6.5161382733638813E-3</v>
      </c>
    </row>
    <row r="9140" spans="12:32">
      <c r="L9140" s="166">
        <v>37.365200000000002</v>
      </c>
      <c r="M9140">
        <f t="shared" si="289"/>
        <v>6.829538270882971E-3</v>
      </c>
      <c r="AE9140" s="165">
        <v>53.115200000000002</v>
      </c>
      <c r="AF9140">
        <f t="shared" si="288"/>
        <v>6.5156412852711973E-3</v>
      </c>
    </row>
    <row r="9141" spans="12:32">
      <c r="L9141" s="166">
        <v>37.327199999999998</v>
      </c>
      <c r="M9141">
        <f t="shared" si="289"/>
        <v>6.8297122416572827E-3</v>
      </c>
      <c r="AE9141" s="165">
        <v>53.1203</v>
      </c>
      <c r="AF9141">
        <f t="shared" si="288"/>
        <v>6.5154651826496946E-3</v>
      </c>
    </row>
    <row r="9142" spans="12:32">
      <c r="L9142" s="166">
        <v>37.2286</v>
      </c>
      <c r="M9142">
        <f t="shared" si="289"/>
        <v>6.8301501696749053E-3</v>
      </c>
      <c r="AE9142" s="165">
        <v>53.137999999999998</v>
      </c>
      <c r="AF9142">
        <f t="shared" si="288"/>
        <v>6.5148536540342635E-3</v>
      </c>
    </row>
    <row r="9143" spans="12:32">
      <c r="L9143" s="166">
        <v>37.1648</v>
      </c>
      <c r="M9143">
        <f t="shared" si="289"/>
        <v>6.8304231634704312E-3</v>
      </c>
      <c r="AE9143" s="165">
        <v>53.140900000000002</v>
      </c>
      <c r="AF9143">
        <f t="shared" si="288"/>
        <v>6.5147534084350183E-3</v>
      </c>
    </row>
    <row r="9144" spans="12:32">
      <c r="L9144" s="166">
        <v>37.125300000000003</v>
      </c>
      <c r="M9144">
        <f t="shared" si="289"/>
        <v>6.8305880950892111E-3</v>
      </c>
      <c r="AE9144" s="165">
        <v>53.157400000000003</v>
      </c>
      <c r="AF9144">
        <f t="shared" si="288"/>
        <v>6.5141827688742285E-3</v>
      </c>
    </row>
    <row r="9145" spans="12:32">
      <c r="L9145" s="166">
        <v>37.103000000000002</v>
      </c>
      <c r="M9145">
        <f t="shared" si="289"/>
        <v>6.8306798285941049E-3</v>
      </c>
      <c r="AE9145" s="165">
        <v>53.16</v>
      </c>
      <c r="AF9145">
        <f t="shared" si="288"/>
        <v>6.5140928069964176E-3</v>
      </c>
    </row>
    <row r="9146" spans="12:32">
      <c r="L9146" s="166">
        <v>36.944099999999999</v>
      </c>
      <c r="M9146">
        <f t="shared" si="289"/>
        <v>6.8313046503312635E-3</v>
      </c>
      <c r="AE9146" s="166">
        <v>53.187199999999997</v>
      </c>
      <c r="AF9146">
        <f t="shared" si="288"/>
        <v>6.5131509670412688E-3</v>
      </c>
    </row>
    <row r="9147" spans="12:32">
      <c r="L9147" s="166">
        <v>36.9238</v>
      </c>
      <c r="M9147">
        <f t="shared" si="289"/>
        <v>6.8313808303601051E-3</v>
      </c>
      <c r="AE9147" s="165">
        <v>53.192</v>
      </c>
      <c r="AF9147">
        <f t="shared" si="288"/>
        <v>6.5129846273086558E-3</v>
      </c>
    </row>
    <row r="9148" spans="12:32">
      <c r="L9148" s="166">
        <v>36.752400000000002</v>
      </c>
      <c r="M9148">
        <f t="shared" si="289"/>
        <v>6.8319911338341451E-3</v>
      </c>
      <c r="AE9148" s="178">
        <v>53.2256</v>
      </c>
      <c r="AF9148">
        <f t="shared" si="288"/>
        <v>6.5118191350707188E-3</v>
      </c>
    </row>
    <row r="9149" spans="12:32">
      <c r="L9149" s="166">
        <v>36.5989</v>
      </c>
      <c r="M9149">
        <f t="shared" si="289"/>
        <v>6.8324877382360226E-3</v>
      </c>
      <c r="AE9149" s="165">
        <v>53.256999999999998</v>
      </c>
      <c r="AF9149">
        <f t="shared" si="288"/>
        <v>6.5107281931430444E-3</v>
      </c>
    </row>
    <row r="9150" spans="12:32">
      <c r="L9150" s="166">
        <v>36.497700000000002</v>
      </c>
      <c r="M9150">
        <f t="shared" si="289"/>
        <v>6.832789313613293E-3</v>
      </c>
      <c r="AE9150" s="165">
        <v>53.296100000000003</v>
      </c>
      <c r="AF9150">
        <f t="shared" si="288"/>
        <v>6.5093673493496207E-3</v>
      </c>
    </row>
    <row r="9151" spans="12:32">
      <c r="L9151" s="166">
        <v>36.4392</v>
      </c>
      <c r="M9151">
        <f t="shared" si="289"/>
        <v>6.8329542806504539E-3</v>
      </c>
      <c r="AE9151" s="166">
        <v>53.317</v>
      </c>
      <c r="AF9151">
        <f t="shared" si="288"/>
        <v>6.5086388606227482E-3</v>
      </c>
    </row>
    <row r="9152" spans="12:32">
      <c r="L9152" s="166">
        <v>36.405799999999999</v>
      </c>
      <c r="M9152">
        <f t="shared" si="289"/>
        <v>6.8330453906294292E-3</v>
      </c>
      <c r="AE9152" s="165">
        <v>53.320700000000002</v>
      </c>
      <c r="AF9152">
        <f t="shared" si="288"/>
        <v>6.5085098152719203E-3</v>
      </c>
    </row>
    <row r="9153" spans="12:32">
      <c r="L9153" s="166">
        <v>36.344099999999997</v>
      </c>
      <c r="M9153">
        <f t="shared" si="289"/>
        <v>6.8332078174222748E-3</v>
      </c>
      <c r="AE9153" s="165">
        <v>53.324800000000003</v>
      </c>
      <c r="AF9153">
        <f t="shared" si="288"/>
        <v>6.5083667915144293E-3</v>
      </c>
    </row>
    <row r="9154" spans="12:32">
      <c r="L9154" s="166">
        <v>36.305</v>
      </c>
      <c r="M9154">
        <f t="shared" si="289"/>
        <v>6.8333067986031852E-3</v>
      </c>
      <c r="AE9154" s="165">
        <v>53.358800000000002</v>
      </c>
      <c r="AF9154">
        <f t="shared" si="288"/>
        <v>6.5071796248338965E-3</v>
      </c>
    </row>
    <row r="9155" spans="12:32">
      <c r="L9155" s="166">
        <v>36.276400000000002</v>
      </c>
      <c r="M9155">
        <f t="shared" si="289"/>
        <v>6.8333772582939096E-3</v>
      </c>
      <c r="AE9155" s="166">
        <v>53.372900000000001</v>
      </c>
      <c r="AF9155">
        <f t="shared" si="288"/>
        <v>6.5066867157144463E-3</v>
      </c>
    </row>
    <row r="9156" spans="12:32">
      <c r="L9156" s="166">
        <v>36.232199999999999</v>
      </c>
      <c r="M9156">
        <f t="shared" si="289"/>
        <v>6.8334829249318404E-3</v>
      </c>
      <c r="AE9156" s="165">
        <v>53.418199999999999</v>
      </c>
      <c r="AF9156">
        <f t="shared" si="288"/>
        <v>6.5051007978327649E-3</v>
      </c>
    </row>
    <row r="9157" spans="12:32">
      <c r="L9157" s="166">
        <v>36.225999999999999</v>
      </c>
      <c r="M9157">
        <f t="shared" si="289"/>
        <v>6.8334974336977695E-3</v>
      </c>
      <c r="AE9157" s="165">
        <v>53.420999999999999</v>
      </c>
      <c r="AF9157">
        <f t="shared" ref="AF9157:AF9220" si="290">NORMDIST(AE9157,$N$9,$O$9,FALSE)</f>
        <v>6.5050026561132733E-3</v>
      </c>
    </row>
    <row r="9158" spans="12:32">
      <c r="L9158" s="166">
        <v>36.221899999999998</v>
      </c>
      <c r="M9158">
        <f t="shared" si="289"/>
        <v>6.8335069858692574E-3</v>
      </c>
      <c r="AE9158" s="166">
        <v>53.477400000000003</v>
      </c>
      <c r="AF9158">
        <f t="shared" si="290"/>
        <v>6.5030229301565228E-3</v>
      </c>
    </row>
    <row r="9159" spans="12:32">
      <c r="L9159" s="166">
        <v>36.1511</v>
      </c>
      <c r="M9159">
        <f t="shared" si="289"/>
        <v>6.8336666193103386E-3</v>
      </c>
      <c r="AE9159" s="166">
        <v>53.522300000000001</v>
      </c>
      <c r="AF9159">
        <f t="shared" si="290"/>
        <v>6.5014429626451776E-3</v>
      </c>
    </row>
    <row r="9160" spans="12:32">
      <c r="L9160" s="166">
        <v>36.136200000000002</v>
      </c>
      <c r="M9160">
        <f t="shared" si="289"/>
        <v>6.8336989343055331E-3</v>
      </c>
      <c r="AE9160" s="165">
        <v>53.605400000000003</v>
      </c>
      <c r="AF9160">
        <f t="shared" si="290"/>
        <v>6.4985096591822439E-3</v>
      </c>
    </row>
    <row r="9161" spans="12:32">
      <c r="L9161" s="166">
        <v>36.045699999999997</v>
      </c>
      <c r="M9161">
        <f t="shared" ref="M9161:M9224" si="291">NORMDIST(L9161,$N$9,$O$9,FALSE)</f>
        <v>6.8338856464513122E-3</v>
      </c>
      <c r="AE9161" s="166">
        <v>53.6248</v>
      </c>
      <c r="AF9161">
        <f t="shared" si="290"/>
        <v>6.4978231630115155E-3</v>
      </c>
    </row>
    <row r="9162" spans="12:32">
      <c r="L9162" s="166">
        <v>36.001899999999999</v>
      </c>
      <c r="M9162">
        <f t="shared" si="291"/>
        <v>6.833970113108454E-3</v>
      </c>
      <c r="AE9162" s="165">
        <v>53.668399999999998</v>
      </c>
      <c r="AF9162">
        <f t="shared" si="290"/>
        <v>6.4962779617885914E-3</v>
      </c>
    </row>
    <row r="9163" spans="12:32">
      <c r="L9163" s="166">
        <v>35.997799999999998</v>
      </c>
      <c r="M9163">
        <f t="shared" si="291"/>
        <v>6.8339778228874749E-3</v>
      </c>
      <c r="AE9163" s="166">
        <v>53.692700000000002</v>
      </c>
      <c r="AF9163">
        <f t="shared" si="290"/>
        <v>6.49541534679838E-3</v>
      </c>
    </row>
    <row r="9164" spans="12:32">
      <c r="L9164" s="166">
        <v>35.970500000000001</v>
      </c>
      <c r="M9164">
        <f t="shared" si="291"/>
        <v>6.8340282991941328E-3</v>
      </c>
      <c r="AE9164" s="165">
        <v>53.6967</v>
      </c>
      <c r="AF9164">
        <f t="shared" si="290"/>
        <v>6.495273255633289E-3</v>
      </c>
    </row>
    <row r="9165" spans="12:32">
      <c r="L9165" s="166">
        <v>35.956400000000002</v>
      </c>
      <c r="M9165">
        <f t="shared" si="291"/>
        <v>6.8340537840481299E-3</v>
      </c>
      <c r="AE9165" s="178">
        <v>53.701999999999998</v>
      </c>
      <c r="AF9165">
        <f t="shared" si="290"/>
        <v>6.4950849426430963E-3</v>
      </c>
    </row>
    <row r="9166" spans="12:32">
      <c r="L9166" s="166">
        <v>35.911099999999998</v>
      </c>
      <c r="M9166">
        <f t="shared" si="291"/>
        <v>6.8341329627253757E-3</v>
      </c>
      <c r="AE9166" s="165">
        <v>53.712299999999999</v>
      </c>
      <c r="AF9166">
        <f t="shared" si="290"/>
        <v>6.494718838348631E-3</v>
      </c>
    </row>
    <row r="9167" spans="12:32">
      <c r="L9167" s="166">
        <v>35.883000000000003</v>
      </c>
      <c r="M9167">
        <f t="shared" si="291"/>
        <v>6.8341800097370667E-3</v>
      </c>
      <c r="AE9167" s="178">
        <v>53.713799999999999</v>
      </c>
      <c r="AF9167">
        <f t="shared" si="290"/>
        <v>6.4946655070398053E-3</v>
      </c>
    </row>
    <row r="9168" spans="12:32">
      <c r="L9168" s="166">
        <v>35.793199999999999</v>
      </c>
      <c r="M9168">
        <f t="shared" si="291"/>
        <v>6.8343197421719352E-3</v>
      </c>
      <c r="AE9168" s="165">
        <v>53.759900000000002</v>
      </c>
      <c r="AF9168">
        <f t="shared" si="290"/>
        <v>6.4930245806353627E-3</v>
      </c>
    </row>
    <row r="9169" spans="12:32">
      <c r="L9169" s="166">
        <v>35.7119</v>
      </c>
      <c r="M9169">
        <f t="shared" si="291"/>
        <v>6.8344322982284399E-3</v>
      </c>
      <c r="AE9169" s="165">
        <v>53.843699999999998</v>
      </c>
      <c r="AF9169">
        <f t="shared" si="290"/>
        <v>6.4900324186567236E-3</v>
      </c>
    </row>
    <row r="9170" spans="12:32">
      <c r="L9170" s="166">
        <v>35.678100000000001</v>
      </c>
      <c r="M9170">
        <f t="shared" si="291"/>
        <v>6.8344751911297982E-3</v>
      </c>
      <c r="AE9170" s="178">
        <v>53.865099999999998</v>
      </c>
      <c r="AF9170">
        <f t="shared" si="290"/>
        <v>6.4892663874691571E-3</v>
      </c>
    </row>
    <row r="9171" spans="12:32">
      <c r="L9171" s="166">
        <v>35.655900000000003</v>
      </c>
      <c r="M9171">
        <f t="shared" si="291"/>
        <v>6.8345021165656088E-3</v>
      </c>
      <c r="AE9171" s="165">
        <v>53.868000000000002</v>
      </c>
      <c r="AF9171">
        <f t="shared" si="290"/>
        <v>6.4891625193490574E-3</v>
      </c>
    </row>
    <row r="9172" spans="12:32">
      <c r="L9172" s="166">
        <v>35.612499999999997</v>
      </c>
      <c r="M9172">
        <f t="shared" si="291"/>
        <v>6.834551899188376E-3</v>
      </c>
      <c r="AE9172" s="165">
        <v>53.941899999999997</v>
      </c>
      <c r="AF9172">
        <f t="shared" si="290"/>
        <v>6.4865108311419443E-3</v>
      </c>
    </row>
    <row r="9173" spans="12:32">
      <c r="L9173" s="166">
        <v>35.413899999999998</v>
      </c>
      <c r="M9173">
        <f t="shared" si="291"/>
        <v>6.8347315021520744E-3</v>
      </c>
      <c r="AE9173" s="165">
        <v>53.9786</v>
      </c>
      <c r="AF9173">
        <f t="shared" si="290"/>
        <v>6.4851904970249976E-3</v>
      </c>
    </row>
    <row r="9174" spans="12:32">
      <c r="L9174" s="166">
        <v>35.372300000000003</v>
      </c>
      <c r="M9174">
        <f t="shared" si="291"/>
        <v>6.8347591004961888E-3</v>
      </c>
      <c r="AE9174" s="165">
        <v>53.992899999999999</v>
      </c>
      <c r="AF9174">
        <f t="shared" si="290"/>
        <v>6.4846754131074264E-3</v>
      </c>
    </row>
    <row r="9175" spans="12:32">
      <c r="L9175" s="166">
        <v>35.325899999999997</v>
      </c>
      <c r="M9175">
        <f t="shared" si="291"/>
        <v>6.8347857876386517E-3</v>
      </c>
      <c r="AE9175" s="165">
        <v>54.049500000000002</v>
      </c>
      <c r="AF9175">
        <f t="shared" si="290"/>
        <v>6.4826332728490374E-3</v>
      </c>
    </row>
    <row r="9176" spans="12:32">
      <c r="L9176" s="166">
        <v>35.061300000000003</v>
      </c>
      <c r="M9176">
        <f t="shared" si="291"/>
        <v>6.834855430369921E-3</v>
      </c>
      <c r="AE9176" s="165">
        <v>54.052</v>
      </c>
      <c r="AF9176">
        <f t="shared" si="290"/>
        <v>6.4825429465729233E-3</v>
      </c>
    </row>
    <row r="9177" spans="12:32">
      <c r="L9177" s="166">
        <v>35.017800000000001</v>
      </c>
      <c r="M9177">
        <f t="shared" si="291"/>
        <v>6.8348534359299537E-3</v>
      </c>
      <c r="AE9177" s="165">
        <v>54.057099999999998</v>
      </c>
      <c r="AF9177">
        <f t="shared" si="290"/>
        <v>6.4823586479977663E-3</v>
      </c>
    </row>
    <row r="9178" spans="12:32">
      <c r="L9178" s="166">
        <v>34.949800000000003</v>
      </c>
      <c r="M9178">
        <f t="shared" si="291"/>
        <v>6.8348427128029623E-3</v>
      </c>
      <c r="AE9178" s="166">
        <v>54.091000000000001</v>
      </c>
      <c r="AF9178">
        <f t="shared" si="290"/>
        <v>6.4811324801404904E-3</v>
      </c>
    </row>
    <row r="9179" spans="12:32">
      <c r="L9179" s="166">
        <v>34.822499999999998</v>
      </c>
      <c r="M9179">
        <f t="shared" si="291"/>
        <v>6.8347977002927414E-3</v>
      </c>
      <c r="AE9179" s="165">
        <v>54.1004</v>
      </c>
      <c r="AF9179">
        <f t="shared" si="290"/>
        <v>6.4807921347421497E-3</v>
      </c>
    </row>
    <row r="9180" spans="12:32">
      <c r="L9180" s="166">
        <v>34.806399999999996</v>
      </c>
      <c r="M9180">
        <f t="shared" si="291"/>
        <v>6.8347896916099117E-3</v>
      </c>
      <c r="AE9180" s="178">
        <v>54.144799999999996</v>
      </c>
      <c r="AF9180">
        <f t="shared" si="290"/>
        <v>6.4791825160053721E-3</v>
      </c>
    </row>
    <row r="9181" spans="12:32">
      <c r="L9181" s="166">
        <v>34.739699999999999</v>
      </c>
      <c r="M9181">
        <f t="shared" si="291"/>
        <v>6.8347509731639926E-3</v>
      </c>
      <c r="AE9181" s="165">
        <v>54.153300000000002</v>
      </c>
      <c r="AF9181">
        <f t="shared" si="290"/>
        <v>6.4788739863242814E-3</v>
      </c>
    </row>
    <row r="9182" spans="12:32">
      <c r="L9182" s="166">
        <v>34.718499999999999</v>
      </c>
      <c r="M9182">
        <f t="shared" si="291"/>
        <v>6.834736797700052E-3</v>
      </c>
      <c r="AE9182" s="165">
        <v>54.168999999999997</v>
      </c>
      <c r="AF9182">
        <f t="shared" si="290"/>
        <v>6.4783037912527529E-3</v>
      </c>
    </row>
    <row r="9183" spans="12:32">
      <c r="L9183" s="166">
        <v>34.641300000000001</v>
      </c>
      <c r="M9183">
        <f t="shared" si="291"/>
        <v>6.8346775581393871E-3</v>
      </c>
      <c r="AE9183" s="178">
        <v>54.234299999999998</v>
      </c>
      <c r="AF9183">
        <f t="shared" si="290"/>
        <v>6.4759277269369362E-3</v>
      </c>
    </row>
    <row r="9184" spans="12:32">
      <c r="L9184" s="166">
        <v>34.6098</v>
      </c>
      <c r="M9184">
        <f t="shared" si="291"/>
        <v>6.8346499521926129E-3</v>
      </c>
      <c r="AE9184" s="165">
        <v>54.258699999999997</v>
      </c>
      <c r="AF9184">
        <f t="shared" si="290"/>
        <v>6.4750380304895811E-3</v>
      </c>
    </row>
    <row r="9185" spans="12:32">
      <c r="L9185" s="166">
        <v>34.585599999999999</v>
      </c>
      <c r="M9185">
        <f t="shared" si="291"/>
        <v>6.8346273918363553E-3</v>
      </c>
      <c r="AE9185" s="165">
        <v>54.302999999999997</v>
      </c>
      <c r="AF9185">
        <f t="shared" si="290"/>
        <v>6.4734201419950422E-3</v>
      </c>
    </row>
    <row r="9186" spans="12:32">
      <c r="L9186" s="166">
        <v>34.5488</v>
      </c>
      <c r="M9186">
        <f t="shared" si="291"/>
        <v>6.8345908336825169E-3</v>
      </c>
      <c r="AE9186" s="165">
        <v>54.3444</v>
      </c>
      <c r="AF9186">
        <f t="shared" si="290"/>
        <v>6.4719051604258159E-3</v>
      </c>
    </row>
    <row r="9187" spans="12:32">
      <c r="L9187" s="166">
        <v>34.488599999999998</v>
      </c>
      <c r="M9187">
        <f t="shared" si="291"/>
        <v>6.8345251725970314E-3</v>
      </c>
      <c r="AE9187" s="165">
        <v>54.353299999999997</v>
      </c>
      <c r="AF9187">
        <f t="shared" si="290"/>
        <v>6.4715790971040322E-3</v>
      </c>
    </row>
    <row r="9188" spans="12:32">
      <c r="L9188" s="166">
        <v>34.477800000000002</v>
      </c>
      <c r="M9188">
        <f t="shared" si="291"/>
        <v>6.834512623806863E-3</v>
      </c>
      <c r="AE9188" s="178">
        <v>54.3643</v>
      </c>
      <c r="AF9188">
        <f t="shared" si="290"/>
        <v>6.4711759122999153E-3</v>
      </c>
    </row>
    <row r="9189" spans="12:32">
      <c r="L9189" s="166">
        <v>34.437199999999997</v>
      </c>
      <c r="M9189">
        <f t="shared" si="291"/>
        <v>6.8344633566985464E-3</v>
      </c>
      <c r="AE9189" s="165">
        <v>54.405999999999999</v>
      </c>
      <c r="AF9189">
        <f t="shared" si="290"/>
        <v>6.4696456168660786E-3</v>
      </c>
    </row>
    <row r="9190" spans="12:32">
      <c r="L9190" s="166">
        <v>34.430799999999998</v>
      </c>
      <c r="M9190">
        <f t="shared" si="291"/>
        <v>6.8344552887768719E-3</v>
      </c>
      <c r="AE9190" s="165">
        <v>54.419600000000003</v>
      </c>
      <c r="AF9190">
        <f t="shared" si="290"/>
        <v>6.4691458919349772E-3</v>
      </c>
    </row>
    <row r="9191" spans="12:32">
      <c r="L9191" s="166">
        <v>34.398200000000003</v>
      </c>
      <c r="M9191">
        <f t="shared" si="291"/>
        <v>6.8344129177084325E-3</v>
      </c>
      <c r="AE9191" s="165">
        <v>54.480899999999998</v>
      </c>
      <c r="AF9191">
        <f t="shared" si="290"/>
        <v>6.4668895767519769E-3</v>
      </c>
    </row>
    <row r="9192" spans="12:32">
      <c r="L9192" s="166">
        <v>34.334800000000001</v>
      </c>
      <c r="M9192">
        <f t="shared" si="291"/>
        <v>6.8343244111237489E-3</v>
      </c>
      <c r="AE9192" s="165">
        <v>54.517600000000002</v>
      </c>
      <c r="AF9192">
        <f t="shared" si="290"/>
        <v>6.4655356961350312E-3</v>
      </c>
    </row>
    <row r="9193" spans="12:32">
      <c r="L9193" s="166">
        <v>34.308599999999998</v>
      </c>
      <c r="M9193">
        <f t="shared" si="291"/>
        <v>6.8342854816152475E-3</v>
      </c>
      <c r="AE9193" s="165">
        <v>54.522300000000001</v>
      </c>
      <c r="AF9193">
        <f t="shared" si="290"/>
        <v>6.4653621467252289E-3</v>
      </c>
    </row>
    <row r="9194" spans="12:32">
      <c r="L9194" s="166">
        <v>34.301200000000001</v>
      </c>
      <c r="M9194">
        <f t="shared" si="291"/>
        <v>6.8342742369121162E-3</v>
      </c>
      <c r="AE9194" s="165">
        <v>54.560499999999998</v>
      </c>
      <c r="AF9194">
        <f t="shared" si="290"/>
        <v>6.4639502143584542E-3</v>
      </c>
    </row>
    <row r="9195" spans="12:32">
      <c r="L9195" s="166">
        <v>34.298000000000002</v>
      </c>
      <c r="M9195">
        <f t="shared" si="291"/>
        <v>6.8342693403217834E-3</v>
      </c>
      <c r="AE9195" s="165">
        <v>54.591700000000003</v>
      </c>
      <c r="AF9195">
        <f t="shared" si="290"/>
        <v>6.4627951880944588E-3</v>
      </c>
    </row>
    <row r="9196" spans="12:32">
      <c r="L9196" s="166">
        <v>34.248600000000003</v>
      </c>
      <c r="M9196">
        <f t="shared" si="291"/>
        <v>6.8341911434494614E-3</v>
      </c>
      <c r="AE9196" s="165">
        <v>54.616500000000002</v>
      </c>
      <c r="AF9196">
        <f t="shared" si="290"/>
        <v>6.4618759204591782E-3</v>
      </c>
    </row>
    <row r="9197" spans="12:32">
      <c r="L9197" s="166">
        <v>34.243600000000001</v>
      </c>
      <c r="M9197">
        <f t="shared" si="291"/>
        <v>6.8341829560237682E-3</v>
      </c>
      <c r="AE9197" s="166">
        <v>54.621000000000002</v>
      </c>
      <c r="AF9197">
        <f t="shared" si="290"/>
        <v>6.4617090068438791E-3</v>
      </c>
    </row>
    <row r="9198" spans="12:32">
      <c r="L9198" s="166">
        <v>34.195399999999999</v>
      </c>
      <c r="M9198">
        <f t="shared" si="291"/>
        <v>6.8341014578748825E-3</v>
      </c>
      <c r="AE9198" s="165">
        <v>54.645299999999999</v>
      </c>
      <c r="AF9198">
        <f t="shared" si="290"/>
        <v>6.4608070842393263E-3</v>
      </c>
    </row>
    <row r="9199" spans="12:32">
      <c r="L9199" s="166">
        <v>34.142200000000003</v>
      </c>
      <c r="M9199">
        <f t="shared" si="291"/>
        <v>6.8340060962361129E-3</v>
      </c>
      <c r="AE9199" s="165">
        <v>54.662300000000002</v>
      </c>
      <c r="AF9199">
        <f t="shared" si="290"/>
        <v>6.4601755187620631E-3</v>
      </c>
    </row>
    <row r="9200" spans="12:32">
      <c r="L9200" s="166">
        <v>34.077599999999997</v>
      </c>
      <c r="M9200">
        <f t="shared" si="291"/>
        <v>6.8338826694726686E-3</v>
      </c>
      <c r="AE9200" s="165">
        <v>54.715600000000002</v>
      </c>
      <c r="AF9200">
        <f t="shared" si="290"/>
        <v>6.4581922240128705E-3</v>
      </c>
    </row>
    <row r="9201" spans="12:32">
      <c r="L9201" s="166">
        <v>34.054299999999998</v>
      </c>
      <c r="M9201">
        <f t="shared" si="291"/>
        <v>6.8338360982342127E-3</v>
      </c>
      <c r="AE9201" s="166">
        <v>54.723399999999998</v>
      </c>
      <c r="AF9201">
        <f t="shared" si="290"/>
        <v>6.4579015851480804E-3</v>
      </c>
    </row>
    <row r="9202" spans="12:32">
      <c r="L9202" s="166">
        <v>34.011299999999999</v>
      </c>
      <c r="M9202">
        <f t="shared" si="291"/>
        <v>6.8337472929138983E-3</v>
      </c>
      <c r="AE9202" s="178">
        <v>54.7575</v>
      </c>
      <c r="AF9202">
        <f t="shared" si="290"/>
        <v>6.4566297713371367E-3</v>
      </c>
    </row>
    <row r="9203" spans="12:32">
      <c r="L9203" s="166">
        <v>33.856699999999996</v>
      </c>
      <c r="M9203">
        <f t="shared" si="291"/>
        <v>6.8333973795971651E-3</v>
      </c>
      <c r="AE9203" s="166">
        <v>54.7926</v>
      </c>
      <c r="AF9203">
        <f t="shared" si="290"/>
        <v>6.4553186214071105E-3</v>
      </c>
    </row>
    <row r="9204" spans="12:32">
      <c r="L9204" s="166">
        <v>33.733899999999998</v>
      </c>
      <c r="M9204">
        <f t="shared" si="291"/>
        <v>6.8330852924001258E-3</v>
      </c>
      <c r="AE9204" s="165">
        <v>54.799700000000001</v>
      </c>
      <c r="AF9204">
        <f t="shared" si="290"/>
        <v>6.4550531515794674E-3</v>
      </c>
    </row>
    <row r="9205" spans="12:32">
      <c r="L9205" s="166">
        <v>33.718000000000004</v>
      </c>
      <c r="M9205">
        <f t="shared" si="291"/>
        <v>6.8330426732102758E-3</v>
      </c>
      <c r="AE9205" s="165">
        <v>54.853000000000002</v>
      </c>
      <c r="AF9205">
        <f t="shared" si="290"/>
        <v>6.4530575580714769E-3</v>
      </c>
    </row>
    <row r="9206" spans="12:32">
      <c r="L9206" s="166">
        <v>33.715699999999998</v>
      </c>
      <c r="M9206">
        <f t="shared" si="291"/>
        <v>6.8330364662142658E-3</v>
      </c>
      <c r="AE9206" s="165">
        <v>54.864400000000003</v>
      </c>
      <c r="AF9206">
        <f t="shared" si="290"/>
        <v>6.4526301148075931E-3</v>
      </c>
    </row>
    <row r="9207" spans="12:32">
      <c r="L9207" s="166">
        <v>33.700699999999998</v>
      </c>
      <c r="M9207">
        <f t="shared" si="291"/>
        <v>6.8329957257139765E-3</v>
      </c>
      <c r="AE9207" s="165">
        <v>54.872799999999998</v>
      </c>
      <c r="AF9207">
        <f t="shared" si="290"/>
        <v>6.4523150172350156E-3</v>
      </c>
    </row>
    <row r="9208" spans="12:32">
      <c r="L9208" s="166">
        <v>33.645099999999999</v>
      </c>
      <c r="M9208">
        <f t="shared" si="291"/>
        <v>6.8328407800669535E-3</v>
      </c>
      <c r="AE9208" s="165">
        <v>54.884399999999999</v>
      </c>
      <c r="AF9208">
        <f t="shared" si="290"/>
        <v>6.4518796881117358E-3</v>
      </c>
    </row>
    <row r="9209" spans="12:32">
      <c r="L9209" s="166">
        <v>33.644500000000001</v>
      </c>
      <c r="M9209">
        <f t="shared" si="291"/>
        <v>6.8328390741967306E-3</v>
      </c>
      <c r="AE9209" s="165">
        <v>54.9221</v>
      </c>
      <c r="AF9209">
        <f t="shared" si="290"/>
        <v>6.4504633118008733E-3</v>
      </c>
    </row>
    <row r="9210" spans="12:32">
      <c r="L9210" s="166">
        <v>33.429900000000004</v>
      </c>
      <c r="M9210">
        <f t="shared" si="291"/>
        <v>6.8321826621488115E-3</v>
      </c>
      <c r="AE9210" s="178">
        <v>54.9238</v>
      </c>
      <c r="AF9210">
        <f t="shared" si="290"/>
        <v>6.450399387292742E-3</v>
      </c>
    </row>
    <row r="9211" spans="12:32">
      <c r="L9211" s="166">
        <v>33.409700000000001</v>
      </c>
      <c r="M9211">
        <f t="shared" si="291"/>
        <v>6.8321161225531734E-3</v>
      </c>
      <c r="AE9211" s="165">
        <v>55.024700000000003</v>
      </c>
      <c r="AF9211">
        <f t="shared" si="290"/>
        <v>6.4465966197327319E-3</v>
      </c>
    </row>
    <row r="9212" spans="12:32">
      <c r="L9212" s="166">
        <v>33.287999999999997</v>
      </c>
      <c r="M9212">
        <f t="shared" si="291"/>
        <v>6.8316979371422426E-3</v>
      </c>
      <c r="AE9212" s="178">
        <v>55.057499999999997</v>
      </c>
      <c r="AF9212">
        <f t="shared" si="290"/>
        <v>6.4453567723076199E-3</v>
      </c>
    </row>
    <row r="9213" spans="12:32">
      <c r="L9213" s="166">
        <v>33.262300000000003</v>
      </c>
      <c r="M9213">
        <f t="shared" si="291"/>
        <v>6.8316058320408253E-3</v>
      </c>
      <c r="AE9213" s="165">
        <v>55.063499999999998</v>
      </c>
      <c r="AF9213">
        <f t="shared" si="290"/>
        <v>6.4451297765472405E-3</v>
      </c>
    </row>
    <row r="9214" spans="12:32">
      <c r="L9214" s="166">
        <v>33.115000000000002</v>
      </c>
      <c r="M9214">
        <f t="shared" si="291"/>
        <v>6.8310524066458973E-3</v>
      </c>
      <c r="AE9214" s="178">
        <v>55.081099999999999</v>
      </c>
      <c r="AF9214">
        <f t="shared" si="290"/>
        <v>6.4444635755909543E-3</v>
      </c>
    </row>
    <row r="9215" spans="12:32">
      <c r="L9215" s="166">
        <v>33.108499999999999</v>
      </c>
      <c r="M9215">
        <f t="shared" si="291"/>
        <v>6.8310269841045518E-3</v>
      </c>
      <c r="AE9215" s="165">
        <v>55.329300000000003</v>
      </c>
      <c r="AF9215">
        <f t="shared" si="290"/>
        <v>6.4350136535462552E-3</v>
      </c>
    </row>
    <row r="9216" spans="12:32">
      <c r="L9216" s="166">
        <v>33.088500000000003</v>
      </c>
      <c r="M9216">
        <f t="shared" si="291"/>
        <v>6.8309482301625139E-3</v>
      </c>
      <c r="AE9216" s="178">
        <v>55.365000000000002</v>
      </c>
      <c r="AF9216">
        <f t="shared" si="290"/>
        <v>6.4336459888400463E-3</v>
      </c>
    </row>
    <row r="9217" spans="12:32">
      <c r="L9217" s="166">
        <v>33.088200000000001</v>
      </c>
      <c r="M9217">
        <f t="shared" si="291"/>
        <v>6.8309470427549979E-3</v>
      </c>
      <c r="AE9217" s="166">
        <v>55.434600000000003</v>
      </c>
      <c r="AF9217">
        <f t="shared" si="290"/>
        <v>6.4309735359297255E-3</v>
      </c>
    </row>
    <row r="9218" spans="12:32">
      <c r="L9218" s="166">
        <v>33.081200000000003</v>
      </c>
      <c r="M9218">
        <f t="shared" si="291"/>
        <v>6.8309192854100996E-3</v>
      </c>
      <c r="AE9218" s="165">
        <v>55.447299999999998</v>
      </c>
      <c r="AF9218">
        <f t="shared" si="290"/>
        <v>6.4304850234371503E-3</v>
      </c>
    </row>
    <row r="9219" spans="12:32">
      <c r="L9219" s="166">
        <v>33.01</v>
      </c>
      <c r="M9219">
        <f t="shared" si="291"/>
        <v>6.8306313783980631E-3</v>
      </c>
      <c r="AE9219" s="165">
        <v>55.514099999999999</v>
      </c>
      <c r="AF9219">
        <f t="shared" si="290"/>
        <v>6.4279111256859405E-3</v>
      </c>
    </row>
    <row r="9220" spans="12:32">
      <c r="L9220" s="166">
        <v>32.966200000000001</v>
      </c>
      <c r="M9220">
        <f t="shared" si="291"/>
        <v>6.8304492238051321E-3</v>
      </c>
      <c r="AE9220" s="165">
        <v>55.5747</v>
      </c>
      <c r="AF9220">
        <f t="shared" si="290"/>
        <v>6.4255697333727036E-3</v>
      </c>
    </row>
    <row r="9221" spans="12:32">
      <c r="L9221" s="166">
        <v>32.909500000000001</v>
      </c>
      <c r="M9221">
        <f t="shared" si="291"/>
        <v>6.8302077161091612E-3</v>
      </c>
      <c r="AE9221" s="178">
        <v>55.618699999999997</v>
      </c>
      <c r="AF9221">
        <f t="shared" ref="AF9221:AF9284" si="292">NORMDIST(AE9221,$N$9,$O$9,FALSE)</f>
        <v>6.4238659079964211E-3</v>
      </c>
    </row>
    <row r="9222" spans="12:32">
      <c r="L9222" s="166">
        <v>32.8048</v>
      </c>
      <c r="M9222">
        <f t="shared" si="291"/>
        <v>6.829744841831741E-3</v>
      </c>
      <c r="AE9222" s="165">
        <v>55.745199999999997</v>
      </c>
      <c r="AF9222">
        <f t="shared" si="292"/>
        <v>6.4189496079108304E-3</v>
      </c>
    </row>
    <row r="9223" spans="12:32">
      <c r="L9223" s="166">
        <v>32.790700000000001</v>
      </c>
      <c r="M9223">
        <f t="shared" si="291"/>
        <v>6.8296808297477743E-3</v>
      </c>
      <c r="AE9223" s="165">
        <v>55.8215</v>
      </c>
      <c r="AF9223">
        <f t="shared" si="292"/>
        <v>6.4159715314049083E-3</v>
      </c>
    </row>
    <row r="9224" spans="12:32">
      <c r="L9224" s="166">
        <v>32.771900000000002</v>
      </c>
      <c r="M9224">
        <f t="shared" si="291"/>
        <v>6.8295948612849171E-3</v>
      </c>
      <c r="AE9224" s="165">
        <v>55.838999999999999</v>
      </c>
      <c r="AF9224">
        <f t="shared" si="292"/>
        <v>6.4152871356614747E-3</v>
      </c>
    </row>
    <row r="9225" spans="12:32">
      <c r="L9225" s="166">
        <v>32.580100000000002</v>
      </c>
      <c r="M9225">
        <f t="shared" ref="M9225:M9288" si="293">NORMDIST(L9225,$N$9,$O$9,FALSE)</f>
        <v>6.8286773806842766E-3</v>
      </c>
      <c r="AE9225" s="165">
        <v>55.856999999999999</v>
      </c>
      <c r="AF9225">
        <f t="shared" si="292"/>
        <v>6.4145826603589327E-3</v>
      </c>
    </row>
    <row r="9226" spans="12:32">
      <c r="L9226" s="166">
        <v>32.554299999999998</v>
      </c>
      <c r="M9226">
        <f t="shared" si="293"/>
        <v>6.8285483488694856E-3</v>
      </c>
      <c r="AE9226" s="166">
        <v>55.905799999999999</v>
      </c>
      <c r="AF9226">
        <f t="shared" si="292"/>
        <v>6.4126700707634451E-3</v>
      </c>
    </row>
    <row r="9227" spans="12:32">
      <c r="L9227" s="166">
        <v>32.420200000000001</v>
      </c>
      <c r="M9227">
        <f t="shared" si="293"/>
        <v>6.8278562360208749E-3</v>
      </c>
      <c r="AE9227" s="165">
        <v>55.936700000000002</v>
      </c>
      <c r="AF9227">
        <f t="shared" si="292"/>
        <v>6.4114570028780968E-3</v>
      </c>
    </row>
    <row r="9228" spans="12:32">
      <c r="L9228" s="166">
        <v>32.340299999999999</v>
      </c>
      <c r="M9228">
        <f t="shared" si="293"/>
        <v>6.8274267591828097E-3</v>
      </c>
      <c r="AE9228" s="165">
        <v>55.953099999999999</v>
      </c>
      <c r="AF9228">
        <f t="shared" si="292"/>
        <v>6.4108125373483274E-3</v>
      </c>
    </row>
    <row r="9229" spans="12:32">
      <c r="L9229" s="166">
        <v>32.331400000000002</v>
      </c>
      <c r="M9229">
        <f t="shared" si="293"/>
        <v>6.8273781298667253E-3</v>
      </c>
      <c r="AE9229" s="165">
        <v>55.973300000000002</v>
      </c>
      <c r="AF9229">
        <f t="shared" si="292"/>
        <v>6.4100181379683017E-3</v>
      </c>
    </row>
    <row r="9230" spans="12:32">
      <c r="L9230" s="166">
        <v>32.307899999999997</v>
      </c>
      <c r="M9230">
        <f t="shared" si="293"/>
        <v>6.8272489653818805E-3</v>
      </c>
      <c r="AE9230" s="165">
        <v>55.999400000000001</v>
      </c>
      <c r="AF9230">
        <f t="shared" si="292"/>
        <v>6.4089907201783222E-3</v>
      </c>
    </row>
    <row r="9231" spans="12:32">
      <c r="L9231" s="166">
        <v>32.2288</v>
      </c>
      <c r="M9231">
        <f t="shared" si="293"/>
        <v>6.8268060900602183E-3</v>
      </c>
      <c r="AE9231" s="165">
        <v>56.003399999999999</v>
      </c>
      <c r="AF9231">
        <f t="shared" si="292"/>
        <v>6.408833162823091E-3</v>
      </c>
    </row>
    <row r="9232" spans="12:32">
      <c r="L9232" s="166">
        <v>32.195500000000003</v>
      </c>
      <c r="M9232">
        <f t="shared" si="293"/>
        <v>6.8266159043586898E-3</v>
      </c>
      <c r="AE9232" s="165">
        <v>56.014699999999998</v>
      </c>
      <c r="AF9232">
        <f t="shared" si="292"/>
        <v>6.4083879216187863E-3</v>
      </c>
    </row>
    <row r="9233" spans="12:32">
      <c r="L9233" s="166">
        <v>32.188600000000001</v>
      </c>
      <c r="M9233">
        <f t="shared" si="293"/>
        <v>6.8265762192745213E-3</v>
      </c>
      <c r="AE9233" s="166">
        <v>56.025199999999998</v>
      </c>
      <c r="AF9233">
        <f t="shared" si="292"/>
        <v>6.4079740143748376E-3</v>
      </c>
    </row>
    <row r="9234" spans="12:32">
      <c r="L9234" s="166">
        <v>32.1783</v>
      </c>
      <c r="M9234">
        <f t="shared" si="293"/>
        <v>6.8265168021607739E-3</v>
      </c>
      <c r="AE9234" s="166">
        <v>56.039000000000001</v>
      </c>
      <c r="AF9234">
        <f t="shared" si="292"/>
        <v>6.4074297473146217E-3</v>
      </c>
    </row>
    <row r="9235" spans="12:32">
      <c r="L9235" s="166">
        <v>32.163899999999998</v>
      </c>
      <c r="M9235">
        <f t="shared" si="293"/>
        <v>6.8264333781037122E-3</v>
      </c>
      <c r="AE9235" s="165">
        <v>56.068399999999997</v>
      </c>
      <c r="AF9235">
        <f t="shared" si="292"/>
        <v>6.406269181873165E-3</v>
      </c>
    </row>
    <row r="9236" spans="12:32">
      <c r="L9236" s="166">
        <v>32.149000000000001</v>
      </c>
      <c r="M9236">
        <f t="shared" si="293"/>
        <v>6.8263466210794063E-3</v>
      </c>
      <c r="AE9236" s="165">
        <v>56.079900000000002</v>
      </c>
      <c r="AF9236">
        <f t="shared" si="292"/>
        <v>6.4058148342116998E-3</v>
      </c>
    </row>
    <row r="9237" spans="12:32">
      <c r="L9237" s="166">
        <v>32.088000000000001</v>
      </c>
      <c r="M9237">
        <f t="shared" si="293"/>
        <v>6.825986814652147E-3</v>
      </c>
      <c r="AE9237" s="165">
        <v>56.098500000000001</v>
      </c>
      <c r="AF9237">
        <f t="shared" si="292"/>
        <v>6.4050795181855719E-3</v>
      </c>
    </row>
    <row r="9238" spans="12:32">
      <c r="L9238" s="166">
        <v>32.087899999999998</v>
      </c>
      <c r="M9238">
        <f t="shared" si="293"/>
        <v>6.8259862187002186E-3</v>
      </c>
      <c r="AE9238" s="165">
        <v>56.1601</v>
      </c>
      <c r="AF9238">
        <f t="shared" si="292"/>
        <v>6.4026402384307997E-3</v>
      </c>
    </row>
    <row r="9239" spans="12:32">
      <c r="L9239" s="166">
        <v>32.057200000000002</v>
      </c>
      <c r="M9239">
        <f t="shared" si="293"/>
        <v>6.8258023166966114E-3</v>
      </c>
      <c r="AE9239" s="178">
        <v>56.1646</v>
      </c>
      <c r="AF9239">
        <f t="shared" si="292"/>
        <v>6.402461801215115E-3</v>
      </c>
    </row>
    <row r="9240" spans="12:32">
      <c r="L9240" s="166">
        <v>32.033499999999997</v>
      </c>
      <c r="M9240">
        <f t="shared" si="293"/>
        <v>6.8256590586169077E-3</v>
      </c>
      <c r="AE9240" s="166">
        <v>56.343000000000004</v>
      </c>
      <c r="AF9240">
        <f t="shared" si="292"/>
        <v>6.3953611364932572E-3</v>
      </c>
    </row>
    <row r="9241" spans="12:32">
      <c r="L9241" s="166">
        <v>32.031399999999998</v>
      </c>
      <c r="M9241">
        <f t="shared" si="293"/>
        <v>6.8256463107340846E-3</v>
      </c>
      <c r="AE9241" s="165">
        <v>56.351399999999998</v>
      </c>
      <c r="AF9241">
        <f t="shared" si="292"/>
        <v>6.3950255217826817E-3</v>
      </c>
    </row>
    <row r="9242" spans="12:32">
      <c r="L9242" s="166">
        <v>32.030700000000003</v>
      </c>
      <c r="M9242">
        <f t="shared" si="293"/>
        <v>6.8256420594817032E-3</v>
      </c>
      <c r="AE9242" s="165">
        <v>56.354799999999997</v>
      </c>
      <c r="AF9242">
        <f t="shared" si="292"/>
        <v>6.3948896450870965E-3</v>
      </c>
    </row>
    <row r="9243" spans="12:32">
      <c r="L9243" s="166">
        <v>32.021900000000002</v>
      </c>
      <c r="M9243">
        <f t="shared" si="293"/>
        <v>6.8255885316476986E-3</v>
      </c>
      <c r="AE9243" s="166">
        <v>56.372199999999999</v>
      </c>
      <c r="AF9243">
        <f t="shared" si="292"/>
        <v>6.3941939816766786E-3</v>
      </c>
    </row>
    <row r="9244" spans="12:32">
      <c r="L9244" s="166">
        <v>32.015799999999999</v>
      </c>
      <c r="M9244">
        <f t="shared" si="293"/>
        <v>6.8255513363264242E-3</v>
      </c>
      <c r="AE9244" s="166">
        <v>56.375100000000003</v>
      </c>
      <c r="AF9244">
        <f t="shared" si="292"/>
        <v>6.3940779898892606E-3</v>
      </c>
    </row>
    <row r="9245" spans="12:32">
      <c r="L9245" s="166">
        <v>31.992999999999999</v>
      </c>
      <c r="M9245">
        <f t="shared" si="293"/>
        <v>6.8254116529460479E-3</v>
      </c>
      <c r="AE9245" s="165">
        <v>56.433500000000002</v>
      </c>
      <c r="AF9245">
        <f t="shared" si="292"/>
        <v>6.3917392448975437E-3</v>
      </c>
    </row>
    <row r="9246" spans="12:32">
      <c r="L9246" s="166">
        <v>31.983499999999999</v>
      </c>
      <c r="M9246">
        <f t="shared" si="293"/>
        <v>6.8253531450124267E-3</v>
      </c>
      <c r="AE9246" s="165">
        <v>56.446300000000001</v>
      </c>
      <c r="AF9246">
        <f t="shared" si="292"/>
        <v>6.3912259027242577E-3</v>
      </c>
    </row>
    <row r="9247" spans="12:32">
      <c r="L9247" s="166">
        <v>31.961200000000002</v>
      </c>
      <c r="M9247">
        <f t="shared" si="293"/>
        <v>6.825215096982409E-3</v>
      </c>
      <c r="AE9247" s="166">
        <v>56.480600000000003</v>
      </c>
      <c r="AF9247">
        <f t="shared" si="292"/>
        <v>6.3898489943683776E-3</v>
      </c>
    </row>
    <row r="9248" spans="12:32">
      <c r="L9248" s="166">
        <v>31.932400000000001</v>
      </c>
      <c r="M9248">
        <f t="shared" si="293"/>
        <v>6.8250353407690988E-3</v>
      </c>
      <c r="AE9248" s="165">
        <v>56.483600000000003</v>
      </c>
      <c r="AF9248">
        <f t="shared" si="292"/>
        <v>6.3897284742389787E-3</v>
      </c>
    </row>
    <row r="9249" spans="12:32">
      <c r="L9249" s="166">
        <v>31.930800000000001</v>
      </c>
      <c r="M9249">
        <f t="shared" si="293"/>
        <v>6.8250253057317196E-3</v>
      </c>
      <c r="AE9249" s="165">
        <v>56.497300000000003</v>
      </c>
      <c r="AF9249">
        <f t="shared" si="292"/>
        <v>6.3891779133425199E-3</v>
      </c>
    </row>
    <row r="9250" spans="12:32">
      <c r="L9250" s="166">
        <v>31.9053</v>
      </c>
      <c r="M9250">
        <f t="shared" si="293"/>
        <v>6.8248646821460488E-3</v>
      </c>
      <c r="AE9250" s="165">
        <v>56.567900000000002</v>
      </c>
      <c r="AF9250">
        <f t="shared" si="292"/>
        <v>6.3863358901653441E-3</v>
      </c>
    </row>
    <row r="9251" spans="12:32">
      <c r="L9251" s="166">
        <v>31.793700000000001</v>
      </c>
      <c r="M9251">
        <f t="shared" si="293"/>
        <v>6.8241464386836308E-3</v>
      </c>
      <c r="AE9251" s="165">
        <v>56.594799999999999</v>
      </c>
      <c r="AF9251">
        <f t="shared" si="292"/>
        <v>6.3852508978294734E-3</v>
      </c>
    </row>
    <row r="9252" spans="12:32">
      <c r="L9252" s="166">
        <v>31.6981</v>
      </c>
      <c r="M9252">
        <f t="shared" si="293"/>
        <v>6.8235113928177618E-3</v>
      </c>
      <c r="AE9252" s="165">
        <v>56.6008</v>
      </c>
      <c r="AF9252">
        <f t="shared" si="292"/>
        <v>6.3850087322711701E-3</v>
      </c>
    </row>
    <row r="9253" spans="12:32">
      <c r="L9253" s="166">
        <v>31.6479</v>
      </c>
      <c r="M9253">
        <f t="shared" si="293"/>
        <v>6.8231706217800892E-3</v>
      </c>
      <c r="AE9253" s="165">
        <v>56.627200000000002</v>
      </c>
      <c r="AF9253">
        <f t="shared" si="292"/>
        <v>6.3839425115248989E-3</v>
      </c>
    </row>
    <row r="9254" spans="12:32">
      <c r="L9254" s="166">
        <v>31.617100000000001</v>
      </c>
      <c r="M9254">
        <f t="shared" si="293"/>
        <v>6.8229590534174787E-3</v>
      </c>
      <c r="AE9254" s="165">
        <v>56.634799999999998</v>
      </c>
      <c r="AF9254">
        <f t="shared" si="292"/>
        <v>6.3836353601100498E-3</v>
      </c>
    </row>
    <row r="9255" spans="12:32">
      <c r="L9255" s="166">
        <v>31.464600000000001</v>
      </c>
      <c r="M9255">
        <f t="shared" si="293"/>
        <v>6.82188362557163E-3</v>
      </c>
      <c r="AE9255" s="165">
        <v>56.645400000000002</v>
      </c>
      <c r="AF9255">
        <f t="shared" si="292"/>
        <v>6.3832068086672874E-3</v>
      </c>
    </row>
    <row r="9256" spans="12:32">
      <c r="L9256" s="166">
        <v>31.429300000000001</v>
      </c>
      <c r="M9256">
        <f t="shared" si="293"/>
        <v>6.8216280777032672E-3</v>
      </c>
      <c r="AE9256" s="165">
        <v>56.688699999999997</v>
      </c>
      <c r="AF9256">
        <f t="shared" si="292"/>
        <v>6.3814543294545834E-3</v>
      </c>
    </row>
    <row r="9257" spans="12:32">
      <c r="L9257" s="166">
        <v>31.369499999999999</v>
      </c>
      <c r="M9257">
        <f t="shared" si="293"/>
        <v>6.8211894953052327E-3</v>
      </c>
      <c r="AE9257" s="166">
        <v>56.716700000000003</v>
      </c>
      <c r="AF9257">
        <f t="shared" si="292"/>
        <v>6.3803194733280709E-3</v>
      </c>
    </row>
    <row r="9258" spans="12:32">
      <c r="L9258" s="166">
        <v>31.341999999999999</v>
      </c>
      <c r="M9258">
        <f t="shared" si="293"/>
        <v>6.8209854122700591E-3</v>
      </c>
      <c r="AE9258" s="178">
        <v>56.7746</v>
      </c>
      <c r="AF9258">
        <f t="shared" si="292"/>
        <v>6.3779687376366101E-3</v>
      </c>
    </row>
    <row r="9259" spans="12:32">
      <c r="L9259" s="166">
        <v>31.3003</v>
      </c>
      <c r="M9259">
        <f t="shared" si="293"/>
        <v>6.8206730712884571E-3</v>
      </c>
      <c r="AE9259" s="165">
        <v>56.803199999999997</v>
      </c>
      <c r="AF9259">
        <f t="shared" si="292"/>
        <v>6.3768055841215256E-3</v>
      </c>
    </row>
    <row r="9260" spans="12:32">
      <c r="L9260" s="166">
        <v>31.223700000000001</v>
      </c>
      <c r="M9260">
        <f t="shared" si="293"/>
        <v>6.8200902897849903E-3</v>
      </c>
      <c r="AE9260" s="178">
        <v>56.837200000000003</v>
      </c>
      <c r="AF9260">
        <f t="shared" si="292"/>
        <v>6.3754210987325925E-3</v>
      </c>
    </row>
    <row r="9261" spans="12:32">
      <c r="L9261" s="166">
        <v>31.182700000000001</v>
      </c>
      <c r="M9261">
        <f t="shared" si="293"/>
        <v>6.8197735517802902E-3</v>
      </c>
      <c r="AE9261" s="165">
        <v>56.876800000000003</v>
      </c>
      <c r="AF9261">
        <f t="shared" si="292"/>
        <v>6.3738062330383725E-3</v>
      </c>
    </row>
    <row r="9262" spans="12:32">
      <c r="L9262" s="166">
        <v>31.125299999999999</v>
      </c>
      <c r="M9262">
        <f t="shared" si="293"/>
        <v>6.8193244905715286E-3</v>
      </c>
      <c r="AE9262" s="165">
        <v>56.884099999999997</v>
      </c>
      <c r="AF9262">
        <f t="shared" si="292"/>
        <v>6.3735082675598744E-3</v>
      </c>
    </row>
    <row r="9263" spans="12:32">
      <c r="L9263" s="166">
        <v>31.117000000000001</v>
      </c>
      <c r="M9263">
        <f t="shared" si="293"/>
        <v>6.8192590133364095E-3</v>
      </c>
      <c r="AE9263" s="165">
        <v>56.892299999999999</v>
      </c>
      <c r="AF9263">
        <f t="shared" si="292"/>
        <v>6.373173464342379E-3</v>
      </c>
    </row>
    <row r="9264" spans="12:32">
      <c r="L9264" s="166">
        <v>31.0991</v>
      </c>
      <c r="M9264">
        <f t="shared" si="293"/>
        <v>6.8191173361918222E-3</v>
      </c>
      <c r="AE9264" s="165">
        <v>56.902900000000002</v>
      </c>
      <c r="AF9264">
        <f t="shared" si="292"/>
        <v>6.3727405096214284E-3</v>
      </c>
    </row>
    <row r="9265" spans="12:32">
      <c r="L9265" s="166">
        <v>31.067</v>
      </c>
      <c r="M9265">
        <f t="shared" si="293"/>
        <v>6.8188616683099272E-3</v>
      </c>
      <c r="AE9265" s="166">
        <v>56.914099999999998</v>
      </c>
      <c r="AF9265">
        <f t="shared" si="292"/>
        <v>6.3722828516481912E-3</v>
      </c>
    </row>
    <row r="9266" spans="12:32">
      <c r="L9266" s="166">
        <v>31.047000000000001</v>
      </c>
      <c r="M9266">
        <f t="shared" si="293"/>
        <v>6.8187013357816255E-3</v>
      </c>
      <c r="AE9266" s="165">
        <v>56.936599999999999</v>
      </c>
      <c r="AF9266">
        <f t="shared" si="292"/>
        <v>6.3713628397908274E-3</v>
      </c>
    </row>
    <row r="9267" spans="12:32">
      <c r="L9267" s="166">
        <v>30.929600000000001</v>
      </c>
      <c r="M9267">
        <f t="shared" si="293"/>
        <v>6.8177441198130654E-3</v>
      </c>
      <c r="AE9267" s="165">
        <v>57.018900000000002</v>
      </c>
      <c r="AF9267">
        <f t="shared" si="292"/>
        <v>6.3679907115351568E-3</v>
      </c>
    </row>
    <row r="9268" spans="12:32">
      <c r="L9268" s="166">
        <v>30.912500000000001</v>
      </c>
      <c r="M9268">
        <f t="shared" si="293"/>
        <v>6.8176024056706341E-3</v>
      </c>
      <c r="AE9268" s="165">
        <v>57.044199999999996</v>
      </c>
      <c r="AF9268">
        <f t="shared" si="292"/>
        <v>6.3669518941141985E-3</v>
      </c>
    </row>
    <row r="9269" spans="12:32">
      <c r="L9269" s="166">
        <v>30.910599999999999</v>
      </c>
      <c r="M9269">
        <f t="shared" si="293"/>
        <v>6.8175866237167523E-3</v>
      </c>
      <c r="AE9269" s="165">
        <v>57.087600000000002</v>
      </c>
      <c r="AF9269">
        <f t="shared" si="292"/>
        <v>6.3651675005230645E-3</v>
      </c>
    </row>
    <row r="9270" spans="12:32">
      <c r="L9270" s="166">
        <v>30.877600000000001</v>
      </c>
      <c r="M9270">
        <f t="shared" si="293"/>
        <v>6.8173113696361771E-3</v>
      </c>
      <c r="AE9270" s="178">
        <v>57.130400000000002</v>
      </c>
      <c r="AF9270">
        <f t="shared" si="292"/>
        <v>6.3634048202613038E-3</v>
      </c>
    </row>
    <row r="9271" spans="12:32">
      <c r="L9271" s="166">
        <v>30.844899999999999</v>
      </c>
      <c r="M9271">
        <f t="shared" si="293"/>
        <v>6.8170364794269758E-3</v>
      </c>
      <c r="AE9271" s="166">
        <v>57.193199999999997</v>
      </c>
      <c r="AF9271">
        <f t="shared" si="292"/>
        <v>6.3608131503968181E-3</v>
      </c>
    </row>
    <row r="9272" spans="12:32">
      <c r="L9272" s="166">
        <v>30.787600000000001</v>
      </c>
      <c r="M9272">
        <f t="shared" si="293"/>
        <v>6.8165496587488054E-3</v>
      </c>
      <c r="AE9272" s="165">
        <v>57.242400000000004</v>
      </c>
      <c r="AF9272">
        <f t="shared" si="292"/>
        <v>6.3587783289052457E-3</v>
      </c>
    </row>
    <row r="9273" spans="12:32">
      <c r="L9273" s="166">
        <v>30.786100000000001</v>
      </c>
      <c r="M9273">
        <f t="shared" si="293"/>
        <v>6.8165368269839533E-3</v>
      </c>
      <c r="AE9273" s="165">
        <v>57.318199999999997</v>
      </c>
      <c r="AF9273">
        <f t="shared" si="292"/>
        <v>6.3556358163841965E-3</v>
      </c>
    </row>
    <row r="9274" spans="12:32">
      <c r="L9274" s="166">
        <v>30.731300000000001</v>
      </c>
      <c r="M9274">
        <f t="shared" si="293"/>
        <v>6.8160649701504003E-3</v>
      </c>
      <c r="AE9274" s="165">
        <v>57.320399999999999</v>
      </c>
      <c r="AF9274">
        <f t="shared" si="292"/>
        <v>6.3555444720335662E-3</v>
      </c>
    </row>
    <row r="9275" spans="12:32">
      <c r="L9275" s="166">
        <v>30.710999999999999</v>
      </c>
      <c r="M9275">
        <f t="shared" si="293"/>
        <v>6.8158886597701881E-3</v>
      </c>
      <c r="AE9275" s="165">
        <v>57.508800000000001</v>
      </c>
      <c r="AF9275">
        <f t="shared" si="292"/>
        <v>6.3476934895108248E-3</v>
      </c>
    </row>
    <row r="9276" spans="12:32">
      <c r="L9276" s="166">
        <v>30.6614</v>
      </c>
      <c r="M9276">
        <f t="shared" si="293"/>
        <v>6.8154544231646607E-3</v>
      </c>
      <c r="AE9276" s="165">
        <v>57.5871</v>
      </c>
      <c r="AF9276">
        <f t="shared" si="292"/>
        <v>6.3444139907725579E-3</v>
      </c>
    </row>
    <row r="9277" spans="12:32">
      <c r="L9277" s="166">
        <v>30.598199999999999</v>
      </c>
      <c r="M9277">
        <f t="shared" si="293"/>
        <v>6.8148940316922427E-3</v>
      </c>
      <c r="AE9277" s="165">
        <v>57.647599999999997</v>
      </c>
      <c r="AF9277">
        <f t="shared" si="292"/>
        <v>6.3418733676763222E-3</v>
      </c>
    </row>
    <row r="9278" spans="12:32">
      <c r="L9278" s="166">
        <v>30.566400000000002</v>
      </c>
      <c r="M9278">
        <f t="shared" si="293"/>
        <v>6.814609058645703E-3</v>
      </c>
      <c r="AE9278" s="165">
        <v>57.700499999999998</v>
      </c>
      <c r="AF9278">
        <f t="shared" si="292"/>
        <v>6.3396471495689791E-3</v>
      </c>
    </row>
    <row r="9279" spans="12:32">
      <c r="L9279" s="166">
        <v>30.547699999999999</v>
      </c>
      <c r="M9279">
        <f t="shared" si="293"/>
        <v>6.8144405412859151E-3</v>
      </c>
      <c r="AE9279" s="166">
        <v>57.724400000000003</v>
      </c>
      <c r="AF9279">
        <f t="shared" si="292"/>
        <v>6.3386399022831112E-3</v>
      </c>
    </row>
    <row r="9280" spans="12:32">
      <c r="L9280" s="166">
        <v>30.532599999999999</v>
      </c>
      <c r="M9280">
        <f t="shared" si="293"/>
        <v>6.814303958396559E-3</v>
      </c>
      <c r="AE9280" s="165">
        <v>57.845700000000001</v>
      </c>
      <c r="AF9280">
        <f t="shared" si="292"/>
        <v>6.3335139016904799E-3</v>
      </c>
    </row>
    <row r="9281" spans="12:32">
      <c r="L9281" s="166">
        <v>30.5077</v>
      </c>
      <c r="M9281">
        <f t="shared" si="293"/>
        <v>6.8140777422506888E-3</v>
      </c>
      <c r="AE9281" s="165">
        <v>57.925400000000003</v>
      </c>
      <c r="AF9281">
        <f t="shared" si="292"/>
        <v>6.3301332443181273E-3</v>
      </c>
    </row>
    <row r="9282" spans="12:32">
      <c r="L9282" s="166">
        <v>30.4421</v>
      </c>
      <c r="M9282">
        <f t="shared" si="293"/>
        <v>6.8134758666454449E-3</v>
      </c>
      <c r="AE9282" s="165">
        <v>57.9756</v>
      </c>
      <c r="AF9282">
        <f t="shared" si="292"/>
        <v>6.327998767035505E-3</v>
      </c>
    </row>
    <row r="9283" spans="12:32">
      <c r="L9283" s="166">
        <v>30.4389</v>
      </c>
      <c r="M9283">
        <f t="shared" si="293"/>
        <v>6.8134462880722405E-3</v>
      </c>
      <c r="AE9283" s="165">
        <v>57.993200000000002</v>
      </c>
      <c r="AF9283">
        <f t="shared" si="292"/>
        <v>6.3272494867504915E-3</v>
      </c>
    </row>
    <row r="9284" spans="12:32">
      <c r="L9284" s="166">
        <v>30.435500000000001</v>
      </c>
      <c r="M9284">
        <f t="shared" si="293"/>
        <v>6.8134148385402835E-3</v>
      </c>
      <c r="AE9284" s="165">
        <v>58.083399999999997</v>
      </c>
      <c r="AF9284">
        <f t="shared" si="292"/>
        <v>6.3234017938477065E-3</v>
      </c>
    </row>
    <row r="9285" spans="12:32">
      <c r="L9285" s="166">
        <v>30.386500000000002</v>
      </c>
      <c r="M9285">
        <f t="shared" si="293"/>
        <v>6.8129590441352965E-3</v>
      </c>
      <c r="AE9285" s="178">
        <v>58.178800000000003</v>
      </c>
      <c r="AF9285">
        <f t="shared" ref="AF9285:AF9348" si="294">NORMDIST(AE9285,$N$9,$O$9,FALSE)</f>
        <v>6.3193184075317462E-3</v>
      </c>
    </row>
    <row r="9286" spans="12:32">
      <c r="L9286" s="166">
        <v>30.3764</v>
      </c>
      <c r="M9286">
        <f t="shared" si="293"/>
        <v>6.8128645016413405E-3</v>
      </c>
      <c r="AE9286" s="165">
        <v>58.238199999999999</v>
      </c>
      <c r="AF9286">
        <f t="shared" si="294"/>
        <v>6.3167687295227282E-3</v>
      </c>
    </row>
    <row r="9287" spans="12:32">
      <c r="L9287" s="166">
        <v>30.311399999999999</v>
      </c>
      <c r="M9287">
        <f t="shared" si="293"/>
        <v>6.8122512108695086E-3</v>
      </c>
      <c r="AE9287" s="178">
        <v>58.287100000000002</v>
      </c>
      <c r="AF9287">
        <f t="shared" si="294"/>
        <v>6.3146656163138156E-3</v>
      </c>
    </row>
    <row r="9288" spans="12:32">
      <c r="L9288" s="166">
        <v>30.2713</v>
      </c>
      <c r="M9288">
        <f t="shared" si="293"/>
        <v>6.8118686718787978E-3</v>
      </c>
      <c r="AE9288" s="166">
        <v>58.3917</v>
      </c>
      <c r="AF9288">
        <f t="shared" si="294"/>
        <v>6.3101544137248271E-3</v>
      </c>
    </row>
    <row r="9289" spans="12:32">
      <c r="L9289" s="166">
        <v>30.242999999999999</v>
      </c>
      <c r="M9289">
        <f t="shared" ref="M9289:M9352" si="295">NORMDIST(L9289,$N$9,$O$9,FALSE)</f>
        <v>6.8115967783159443E-3</v>
      </c>
      <c r="AE9289" s="165">
        <v>58.397199999999998</v>
      </c>
      <c r="AF9289">
        <f t="shared" si="294"/>
        <v>6.3099167374380616E-3</v>
      </c>
    </row>
    <row r="9290" spans="12:32">
      <c r="L9290" s="166">
        <v>30.2409</v>
      </c>
      <c r="M9290">
        <f t="shared" si="295"/>
        <v>6.8115765390822005E-3</v>
      </c>
      <c r="AE9290" s="165">
        <v>58.442700000000002</v>
      </c>
      <c r="AF9290">
        <f t="shared" si="294"/>
        <v>6.3079487014556668E-3</v>
      </c>
    </row>
    <row r="9291" spans="12:32">
      <c r="L9291" s="166">
        <v>30.229800000000001</v>
      </c>
      <c r="M9291">
        <f t="shared" si="295"/>
        <v>6.8114694148050936E-3</v>
      </c>
      <c r="AE9291" s="178">
        <v>58.447200000000002</v>
      </c>
      <c r="AF9291">
        <f t="shared" si="294"/>
        <v>6.3077538856045733E-3</v>
      </c>
    </row>
    <row r="9292" spans="12:32">
      <c r="L9292" s="166">
        <v>30.229299999999999</v>
      </c>
      <c r="M9292">
        <f t="shared" si="295"/>
        <v>6.8114645836288758E-3</v>
      </c>
      <c r="AE9292" s="166">
        <v>58.449300000000001</v>
      </c>
      <c r="AF9292">
        <f t="shared" si="294"/>
        <v>6.3076629607693967E-3</v>
      </c>
    </row>
    <row r="9293" spans="12:32">
      <c r="L9293" s="166">
        <v>30.073399999999999</v>
      </c>
      <c r="M9293">
        <f t="shared" si="295"/>
        <v>6.8099340211194518E-3</v>
      </c>
      <c r="AE9293" s="165">
        <v>58.482999999999997</v>
      </c>
      <c r="AF9293">
        <f t="shared" si="294"/>
        <v>6.3062028963417564E-3</v>
      </c>
    </row>
    <row r="9294" spans="12:32">
      <c r="L9294" s="166">
        <v>29.977699999999999</v>
      </c>
      <c r="M9294">
        <f t="shared" si="295"/>
        <v>6.8089705869974759E-3</v>
      </c>
      <c r="AE9294" s="166">
        <v>58.584800000000001</v>
      </c>
      <c r="AF9294">
        <f t="shared" si="294"/>
        <v>6.3017816701235949E-3</v>
      </c>
    </row>
    <row r="9295" spans="12:32">
      <c r="L9295" s="166">
        <v>29.874600000000001</v>
      </c>
      <c r="M9295">
        <f t="shared" si="295"/>
        <v>6.8079123293727463E-3</v>
      </c>
      <c r="AE9295" s="165">
        <v>58.622</v>
      </c>
      <c r="AF9295">
        <f t="shared" si="294"/>
        <v>6.300162047466056E-3</v>
      </c>
    </row>
    <row r="9296" spans="12:32">
      <c r="L9296" s="166">
        <v>29.793700000000001</v>
      </c>
      <c r="M9296">
        <f t="shared" si="295"/>
        <v>6.8070671853239628E-3</v>
      </c>
      <c r="AE9296" s="165">
        <v>58.642699999999998</v>
      </c>
      <c r="AF9296">
        <f t="shared" si="294"/>
        <v>6.2992598780734948E-3</v>
      </c>
    </row>
    <row r="9297" spans="12:32">
      <c r="L9297" s="166">
        <v>29.7605</v>
      </c>
      <c r="M9297">
        <f t="shared" si="295"/>
        <v>6.806716598612734E-3</v>
      </c>
      <c r="AE9297" s="165">
        <v>58.6648</v>
      </c>
      <c r="AF9297">
        <f t="shared" si="294"/>
        <v>6.2982959606688064E-3</v>
      </c>
    </row>
    <row r="9298" spans="12:32">
      <c r="L9298" s="166">
        <v>29.733499999999999</v>
      </c>
      <c r="M9298">
        <f t="shared" si="295"/>
        <v>6.806429872592854E-3</v>
      </c>
      <c r="AE9298" s="165">
        <v>58.685499999999998</v>
      </c>
      <c r="AF9298">
        <f t="shared" si="294"/>
        <v>6.2973924208745442E-3</v>
      </c>
    </row>
    <row r="9299" spans="12:32">
      <c r="L9299" s="166">
        <v>29.643799999999999</v>
      </c>
      <c r="M9299">
        <f t="shared" si="295"/>
        <v>6.8054669366057561E-3</v>
      </c>
      <c r="AE9299" s="166">
        <v>58.722299999999997</v>
      </c>
      <c r="AF9299">
        <f t="shared" si="294"/>
        <v>6.2957844928208965E-3</v>
      </c>
    </row>
    <row r="9300" spans="12:32">
      <c r="L9300" s="166">
        <v>29.607299999999999</v>
      </c>
      <c r="M9300">
        <f t="shared" si="295"/>
        <v>6.8050705450843213E-3</v>
      </c>
      <c r="AE9300" s="166">
        <v>58.738100000000003</v>
      </c>
      <c r="AF9300">
        <f t="shared" si="294"/>
        <v>6.2950934905795387E-3</v>
      </c>
    </row>
    <row r="9301" spans="12:32">
      <c r="L9301" s="166">
        <v>29.597300000000001</v>
      </c>
      <c r="M9301">
        <f t="shared" si="295"/>
        <v>6.8049614843022138E-3</v>
      </c>
      <c r="AE9301" s="166">
        <v>58.874400000000001</v>
      </c>
      <c r="AF9301">
        <f t="shared" si="294"/>
        <v>6.2891165163375274E-3</v>
      </c>
    </row>
    <row r="9302" spans="12:32">
      <c r="L9302" s="166">
        <v>29.58</v>
      </c>
      <c r="M9302">
        <f t="shared" si="295"/>
        <v>6.8047723416145992E-3</v>
      </c>
      <c r="AE9302" s="165">
        <v>58.995100000000001</v>
      </c>
      <c r="AF9302">
        <f t="shared" si="294"/>
        <v>6.2837997581917911E-3</v>
      </c>
    </row>
    <row r="9303" spans="12:32">
      <c r="L9303" s="166">
        <v>29.548400000000001</v>
      </c>
      <c r="M9303">
        <f t="shared" si="295"/>
        <v>6.8044253260139461E-3</v>
      </c>
      <c r="AE9303" s="165">
        <v>59.008699999999997</v>
      </c>
      <c r="AF9303">
        <f t="shared" si="294"/>
        <v>6.2831992844373484E-3</v>
      </c>
    </row>
    <row r="9304" spans="12:32">
      <c r="L9304" s="166">
        <v>29.524999999999999</v>
      </c>
      <c r="M9304">
        <f t="shared" si="295"/>
        <v>6.804167084994964E-3</v>
      </c>
      <c r="AE9304" s="165">
        <v>59.043999999999997</v>
      </c>
      <c r="AF9304">
        <f t="shared" si="294"/>
        <v>6.2816393782205169E-3</v>
      </c>
    </row>
    <row r="9305" spans="12:32">
      <c r="L9305" s="166">
        <v>29.4651</v>
      </c>
      <c r="M9305">
        <f t="shared" si="295"/>
        <v>6.8035010946779582E-3</v>
      </c>
      <c r="AE9305" s="165">
        <v>59.092300000000002</v>
      </c>
      <c r="AF9305">
        <f t="shared" si="294"/>
        <v>6.2795019085024025E-3</v>
      </c>
    </row>
    <row r="9306" spans="12:32">
      <c r="L9306" s="166">
        <v>29.428699999999999</v>
      </c>
      <c r="M9306">
        <f t="shared" si="295"/>
        <v>6.803092918084703E-3</v>
      </c>
      <c r="AE9306" s="165">
        <v>59.204999999999998</v>
      </c>
      <c r="AF9306">
        <f t="shared" si="294"/>
        <v>6.2745005986847421E-3</v>
      </c>
    </row>
    <row r="9307" spans="12:32">
      <c r="L9307" s="166">
        <v>29.407</v>
      </c>
      <c r="M9307">
        <f t="shared" si="295"/>
        <v>6.802848334952232E-3</v>
      </c>
      <c r="AE9307" s="178">
        <v>59.248399999999997</v>
      </c>
      <c r="AF9307">
        <f t="shared" si="294"/>
        <v>6.2725694543569145E-3</v>
      </c>
    </row>
    <row r="9308" spans="12:32">
      <c r="L9308" s="166">
        <v>29.382999999999999</v>
      </c>
      <c r="M9308">
        <f t="shared" si="295"/>
        <v>6.8025767435142435E-3</v>
      </c>
      <c r="AE9308" s="178">
        <v>59.359099999999998</v>
      </c>
      <c r="AF9308">
        <f t="shared" si="294"/>
        <v>6.2676307010422214E-3</v>
      </c>
    </row>
    <row r="9309" spans="12:32">
      <c r="L9309" s="166">
        <v>29.368500000000001</v>
      </c>
      <c r="M9309">
        <f t="shared" si="295"/>
        <v>6.8024121049604681E-3</v>
      </c>
      <c r="AE9309" s="165">
        <v>59.510399999999997</v>
      </c>
      <c r="AF9309">
        <f t="shared" si="294"/>
        <v>6.2608504904543309E-3</v>
      </c>
    </row>
    <row r="9310" spans="12:32">
      <c r="L9310" s="166">
        <v>29.3139</v>
      </c>
      <c r="M9310">
        <f t="shared" si="295"/>
        <v>6.8017884252062405E-3</v>
      </c>
      <c r="AE9310" s="166">
        <v>59.559699999999999</v>
      </c>
      <c r="AF9310">
        <f t="shared" si="294"/>
        <v>6.2586337093224363E-3</v>
      </c>
    </row>
    <row r="9311" spans="12:32">
      <c r="L9311" s="166">
        <v>29.274000000000001</v>
      </c>
      <c r="M9311">
        <f t="shared" si="295"/>
        <v>6.8013289317621628E-3</v>
      </c>
      <c r="AE9311" s="165">
        <v>59.5974</v>
      </c>
      <c r="AF9311">
        <f t="shared" si="294"/>
        <v>6.2569360415335121E-3</v>
      </c>
    </row>
    <row r="9312" spans="12:32">
      <c r="L9312" s="166">
        <v>29.180599999999998</v>
      </c>
      <c r="M9312">
        <f t="shared" si="295"/>
        <v>6.8002410215313568E-3</v>
      </c>
      <c r="AE9312" s="165">
        <v>59.603499999999997</v>
      </c>
      <c r="AF9312">
        <f t="shared" si="294"/>
        <v>6.2566611505346613E-3</v>
      </c>
    </row>
    <row r="9313" spans="12:32">
      <c r="L9313" s="166">
        <v>29.178000000000001</v>
      </c>
      <c r="M9313">
        <f t="shared" si="295"/>
        <v>6.8002104904810109E-3</v>
      </c>
      <c r="AE9313" s="165">
        <v>59.623399999999997</v>
      </c>
      <c r="AF9313">
        <f t="shared" si="294"/>
        <v>6.2557639839190644E-3</v>
      </c>
    </row>
    <row r="9314" spans="12:32">
      <c r="L9314" s="166">
        <v>29.165900000000001</v>
      </c>
      <c r="M9314">
        <f t="shared" si="295"/>
        <v>6.8000682279624582E-3</v>
      </c>
      <c r="AE9314" s="165">
        <v>59.658200000000001</v>
      </c>
      <c r="AF9314">
        <f t="shared" si="294"/>
        <v>6.2541936314049551E-3</v>
      </c>
    </row>
    <row r="9315" spans="12:32">
      <c r="L9315" s="166">
        <v>29.123899999999999</v>
      </c>
      <c r="M9315">
        <f t="shared" si="295"/>
        <v>6.7995721798279661E-3</v>
      </c>
      <c r="AE9315" s="165">
        <v>59.679400000000001</v>
      </c>
      <c r="AF9315">
        <f t="shared" si="294"/>
        <v>6.2532360835732565E-3</v>
      </c>
    </row>
    <row r="9316" spans="12:32">
      <c r="L9316" s="166">
        <v>29.067699999999999</v>
      </c>
      <c r="M9316">
        <f t="shared" si="295"/>
        <v>6.798902970035707E-3</v>
      </c>
      <c r="AE9316" s="165">
        <v>59.695099999999996</v>
      </c>
      <c r="AF9316">
        <f t="shared" si="294"/>
        <v>6.2525265190519512E-3</v>
      </c>
    </row>
    <row r="9317" spans="12:32">
      <c r="L9317" s="166">
        <v>29.022300000000001</v>
      </c>
      <c r="M9317">
        <f t="shared" si="295"/>
        <v>6.7983578087653287E-3</v>
      </c>
      <c r="AE9317" s="165">
        <v>59.7744</v>
      </c>
      <c r="AF9317">
        <f t="shared" si="294"/>
        <v>6.2489368615587714E-3</v>
      </c>
    </row>
    <row r="9318" spans="12:32">
      <c r="L9318" s="166">
        <v>28.988700000000001</v>
      </c>
      <c r="M9318">
        <f t="shared" si="295"/>
        <v>6.7979517213269105E-3</v>
      </c>
      <c r="AE9318" s="165">
        <v>59.847200000000001</v>
      </c>
      <c r="AF9318">
        <f t="shared" si="294"/>
        <v>6.245633103191278E-3</v>
      </c>
    </row>
    <row r="9319" spans="12:32">
      <c r="L9319" s="166">
        <v>28.957899999999999</v>
      </c>
      <c r="M9319">
        <f t="shared" si="295"/>
        <v>6.7975775170290064E-3</v>
      </c>
      <c r="AE9319" s="178">
        <v>59.863300000000002</v>
      </c>
      <c r="AF9319">
        <f t="shared" si="294"/>
        <v>6.2449013884266187E-3</v>
      </c>
    </row>
    <row r="9320" spans="12:32">
      <c r="L9320" s="166">
        <v>28.954799999999999</v>
      </c>
      <c r="M9320">
        <f t="shared" si="295"/>
        <v>6.7975397499116736E-3</v>
      </c>
      <c r="AE9320" s="165">
        <v>59.8887</v>
      </c>
      <c r="AF9320">
        <f t="shared" si="294"/>
        <v>6.2437462145194158E-3</v>
      </c>
    </row>
    <row r="9321" spans="12:32">
      <c r="L9321" s="166">
        <v>28.888400000000001</v>
      </c>
      <c r="M9321">
        <f t="shared" si="295"/>
        <v>6.7967262497881584E-3</v>
      </c>
      <c r="AE9321" s="165">
        <v>60.0246</v>
      </c>
      <c r="AF9321">
        <f t="shared" si="294"/>
        <v>6.2375491417575183E-3</v>
      </c>
    </row>
    <row r="9322" spans="12:32">
      <c r="L9322" s="166">
        <v>28.858799999999999</v>
      </c>
      <c r="M9322">
        <f t="shared" si="295"/>
        <v>6.7963608022145357E-3</v>
      </c>
      <c r="AE9322" s="166">
        <v>60.063699999999997</v>
      </c>
      <c r="AF9322">
        <f t="shared" si="294"/>
        <v>6.2357610499944559E-3</v>
      </c>
    </row>
    <row r="9323" spans="12:32">
      <c r="L9323" s="166">
        <v>28.8247</v>
      </c>
      <c r="M9323">
        <f t="shared" si="295"/>
        <v>6.7959376546244512E-3</v>
      </c>
      <c r="AE9323" s="165">
        <v>60.064399999999999</v>
      </c>
      <c r="AF9323">
        <f t="shared" si="294"/>
        <v>6.2357290172961122E-3</v>
      </c>
    </row>
    <row r="9324" spans="12:32">
      <c r="L9324" s="166">
        <v>28.816700000000001</v>
      </c>
      <c r="M9324">
        <f t="shared" si="295"/>
        <v>6.7958380503674613E-3</v>
      </c>
      <c r="AE9324" s="165">
        <v>60.097299999999997</v>
      </c>
      <c r="AF9324">
        <f t="shared" si="294"/>
        <v>6.2342226546643975E-3</v>
      </c>
    </row>
    <row r="9325" spans="12:32">
      <c r="L9325" s="166">
        <v>28.793700000000001</v>
      </c>
      <c r="M9325">
        <f t="shared" si="295"/>
        <v>6.7955509851732885E-3</v>
      </c>
      <c r="AE9325" s="178">
        <v>60.198599999999999</v>
      </c>
      <c r="AF9325">
        <f t="shared" si="294"/>
        <v>6.2295743788639462E-3</v>
      </c>
    </row>
    <row r="9326" spans="12:32">
      <c r="L9326" s="166">
        <v>28.787099999999999</v>
      </c>
      <c r="M9326">
        <f t="shared" si="295"/>
        <v>6.7954684173492687E-3</v>
      </c>
      <c r="AE9326" s="165">
        <v>60.327500000000001</v>
      </c>
      <c r="AF9326">
        <f t="shared" si="294"/>
        <v>6.223637550762268E-3</v>
      </c>
    </row>
    <row r="9327" spans="12:32">
      <c r="L9327" s="166">
        <v>28.7225</v>
      </c>
      <c r="M9327">
        <f t="shared" si="295"/>
        <v>6.7946557198828089E-3</v>
      </c>
      <c r="AE9327" s="165">
        <v>60.3279</v>
      </c>
      <c r="AF9327">
        <f t="shared" si="294"/>
        <v>6.2236190892801871E-3</v>
      </c>
    </row>
    <row r="9328" spans="12:32">
      <c r="L9328" s="166">
        <v>28.6541</v>
      </c>
      <c r="M9328">
        <f t="shared" si="295"/>
        <v>6.7937862521786352E-3</v>
      </c>
      <c r="AE9328" s="166">
        <v>60.343600000000002</v>
      </c>
      <c r="AF9328">
        <f t="shared" si="294"/>
        <v>6.2228942885164708E-3</v>
      </c>
    </row>
    <row r="9329" spans="12:32">
      <c r="L9329" s="166">
        <v>28.635000000000002</v>
      </c>
      <c r="M9329">
        <f t="shared" si="295"/>
        <v>6.7935418158193697E-3</v>
      </c>
      <c r="AE9329" s="165">
        <v>60.392099999999999</v>
      </c>
      <c r="AF9329">
        <f t="shared" si="294"/>
        <v>6.2206529447706178E-3</v>
      </c>
    </row>
    <row r="9330" spans="12:32">
      <c r="L9330" s="166">
        <v>28.616</v>
      </c>
      <c r="M9330">
        <f t="shared" si="295"/>
        <v>6.7932979462389052E-3</v>
      </c>
      <c r="AE9330" s="165">
        <v>60.406399999999998</v>
      </c>
      <c r="AF9330">
        <f t="shared" si="294"/>
        <v>6.219991429305835E-3</v>
      </c>
    </row>
    <row r="9331" spans="12:32">
      <c r="L9331" s="166">
        <v>28.593800000000002</v>
      </c>
      <c r="M9331">
        <f t="shared" si="295"/>
        <v>6.7930121031317212E-3</v>
      </c>
      <c r="AE9331" s="165">
        <v>60.427100000000003</v>
      </c>
      <c r="AF9331">
        <f t="shared" si="294"/>
        <v>6.2190333143352762E-3</v>
      </c>
    </row>
    <row r="9332" spans="12:32">
      <c r="L9332" s="166">
        <v>28.584700000000002</v>
      </c>
      <c r="M9332">
        <f t="shared" si="295"/>
        <v>6.7928946527302326E-3</v>
      </c>
      <c r="AE9332" s="165">
        <v>60.4313</v>
      </c>
      <c r="AF9332">
        <f t="shared" si="294"/>
        <v>6.2188388367595392E-3</v>
      </c>
    </row>
    <row r="9333" spans="12:32">
      <c r="L9333" s="166">
        <v>28.578399999999998</v>
      </c>
      <c r="M9333">
        <f t="shared" si="295"/>
        <v>6.7928132453826898E-3</v>
      </c>
      <c r="AE9333" s="178">
        <v>60.538899999999998</v>
      </c>
      <c r="AF9333">
        <f t="shared" si="294"/>
        <v>6.2138476092049554E-3</v>
      </c>
    </row>
    <row r="9334" spans="12:32">
      <c r="L9334" s="166">
        <v>28.561599999999999</v>
      </c>
      <c r="M9334">
        <f t="shared" si="295"/>
        <v>6.7925957770216807E-3</v>
      </c>
      <c r="AE9334" s="165">
        <v>60.575299999999999</v>
      </c>
      <c r="AF9334">
        <f t="shared" si="294"/>
        <v>6.2121552552321744E-3</v>
      </c>
    </row>
    <row r="9335" spans="12:32">
      <c r="L9335" s="166">
        <v>28.5565</v>
      </c>
      <c r="M9335">
        <f t="shared" si="295"/>
        <v>6.7925296498774126E-3</v>
      </c>
      <c r="AE9335" s="165">
        <v>60.583599999999997</v>
      </c>
      <c r="AF9335">
        <f t="shared" si="294"/>
        <v>6.2117690876403123E-3</v>
      </c>
    </row>
    <row r="9336" spans="12:32">
      <c r="L9336" s="166">
        <v>28.549700000000001</v>
      </c>
      <c r="M9336">
        <f t="shared" si="295"/>
        <v>6.7924414006871629E-3</v>
      </c>
      <c r="AE9336" s="165">
        <v>60.713000000000001</v>
      </c>
      <c r="AF9336">
        <f t="shared" si="294"/>
        <v>6.205735470655502E-3</v>
      </c>
    </row>
    <row r="9337" spans="12:32">
      <c r="L9337" s="166">
        <v>28.514299999999999</v>
      </c>
      <c r="M9337">
        <f t="shared" si="295"/>
        <v>6.7919805152161054E-3</v>
      </c>
      <c r="AE9337" s="166">
        <v>60.744999999999997</v>
      </c>
      <c r="AF9337">
        <f t="shared" si="294"/>
        <v>6.2042395874142295E-3</v>
      </c>
    </row>
    <row r="9338" spans="12:32">
      <c r="L9338" s="166">
        <v>28.474399999999999</v>
      </c>
      <c r="M9338">
        <f t="shared" si="295"/>
        <v>6.7914580854918187E-3</v>
      </c>
      <c r="AE9338" s="165">
        <v>60.898899999999998</v>
      </c>
      <c r="AF9338">
        <f t="shared" si="294"/>
        <v>6.1970243394188704E-3</v>
      </c>
    </row>
    <row r="9339" spans="12:32">
      <c r="L9339" s="166">
        <v>28.457799999999999</v>
      </c>
      <c r="M9339">
        <f t="shared" si="295"/>
        <v>6.7912398108238448E-3</v>
      </c>
      <c r="AE9339" s="165">
        <v>60.9283</v>
      </c>
      <c r="AF9339">
        <f t="shared" si="294"/>
        <v>6.1956420427400497E-3</v>
      </c>
    </row>
    <row r="9340" spans="12:32">
      <c r="L9340" s="166">
        <v>28.440100000000001</v>
      </c>
      <c r="M9340">
        <f t="shared" si="295"/>
        <v>6.7910064748235768E-3</v>
      </c>
      <c r="AE9340" s="165">
        <v>60.932299999999998</v>
      </c>
      <c r="AF9340">
        <f t="shared" si="294"/>
        <v>6.1954538775196317E-3</v>
      </c>
    </row>
    <row r="9341" spans="12:32">
      <c r="L9341" s="166">
        <v>28.4239</v>
      </c>
      <c r="M9341">
        <f t="shared" si="295"/>
        <v>6.7907923727643198E-3</v>
      </c>
      <c r="AE9341" s="165">
        <v>60.950200000000002</v>
      </c>
      <c r="AF9341">
        <f t="shared" si="294"/>
        <v>6.1946115517771969E-3</v>
      </c>
    </row>
    <row r="9342" spans="12:32">
      <c r="L9342" s="166">
        <v>28.411899999999999</v>
      </c>
      <c r="M9342">
        <f t="shared" si="295"/>
        <v>6.7906334457503992E-3</v>
      </c>
      <c r="AE9342" s="165">
        <v>60.984200000000001</v>
      </c>
      <c r="AF9342">
        <f t="shared" si="294"/>
        <v>6.1930103149560817E-3</v>
      </c>
    </row>
    <row r="9343" spans="12:32">
      <c r="L9343" s="166">
        <v>28.411899999999999</v>
      </c>
      <c r="M9343">
        <f t="shared" si="295"/>
        <v>6.7906334457503992E-3</v>
      </c>
      <c r="AE9343" s="165">
        <v>61.055199999999999</v>
      </c>
      <c r="AF9343">
        <f t="shared" si="294"/>
        <v>6.1896611181055695E-3</v>
      </c>
    </row>
    <row r="9344" spans="12:32">
      <c r="L9344" s="166">
        <v>28.395199999999999</v>
      </c>
      <c r="M9344">
        <f t="shared" si="295"/>
        <v>6.7904118008699577E-3</v>
      </c>
      <c r="AE9344" s="165">
        <v>61.150799999999997</v>
      </c>
      <c r="AF9344">
        <f t="shared" si="294"/>
        <v>6.1851398989986291E-3</v>
      </c>
    </row>
    <row r="9345" spans="12:32">
      <c r="L9345" s="166">
        <v>28.354099999999999</v>
      </c>
      <c r="M9345">
        <f t="shared" si="295"/>
        <v>6.7898639791523713E-3</v>
      </c>
      <c r="AE9345" s="165">
        <v>61.2134</v>
      </c>
      <c r="AF9345">
        <f t="shared" si="294"/>
        <v>6.1821721559311921E-3</v>
      </c>
    </row>
    <row r="9346" spans="12:32">
      <c r="L9346" s="166">
        <v>28.3049</v>
      </c>
      <c r="M9346">
        <f t="shared" si="295"/>
        <v>6.7892038239869366E-3</v>
      </c>
      <c r="AE9346" s="165">
        <v>61.284599999999998</v>
      </c>
      <c r="AF9346">
        <f t="shared" si="294"/>
        <v>6.1787897958689841E-3</v>
      </c>
    </row>
    <row r="9347" spans="12:32">
      <c r="L9347" s="166">
        <v>28.2379</v>
      </c>
      <c r="M9347">
        <f t="shared" si="295"/>
        <v>6.7882971791845626E-3</v>
      </c>
      <c r="AE9347" s="178">
        <v>61.352400000000003</v>
      </c>
      <c r="AF9347">
        <f t="shared" si="294"/>
        <v>6.1755621316982442E-3</v>
      </c>
    </row>
    <row r="9348" spans="12:32">
      <c r="L9348" s="166">
        <v>28.188300000000002</v>
      </c>
      <c r="M9348">
        <f t="shared" si="295"/>
        <v>6.7876203082702776E-3</v>
      </c>
      <c r="AE9348" s="165">
        <v>61.446599999999997</v>
      </c>
      <c r="AF9348">
        <f t="shared" si="294"/>
        <v>6.171066655543349E-3</v>
      </c>
    </row>
    <row r="9349" spans="12:32">
      <c r="L9349" s="166">
        <v>28.180499999999999</v>
      </c>
      <c r="M9349">
        <f t="shared" si="295"/>
        <v>6.7875134250112486E-3</v>
      </c>
      <c r="AE9349" s="165">
        <v>61.482900000000001</v>
      </c>
      <c r="AF9349">
        <f t="shared" ref="AF9349:AF9412" si="296">NORMDIST(AE9349,$N$9,$O$9,FALSE)</f>
        <v>6.1693309069228396E-3</v>
      </c>
    </row>
    <row r="9350" spans="12:32">
      <c r="L9350" s="166">
        <v>28.130500000000001</v>
      </c>
      <c r="M9350">
        <f t="shared" si="295"/>
        <v>6.7868254373421805E-3</v>
      </c>
      <c r="AE9350" s="165">
        <v>61.489100000000001</v>
      </c>
      <c r="AF9350">
        <f t="shared" si="296"/>
        <v>6.1690342532248503E-3</v>
      </c>
    </row>
    <row r="9351" spans="12:32">
      <c r="L9351" s="166">
        <v>28.107299999999999</v>
      </c>
      <c r="M9351">
        <f t="shared" si="295"/>
        <v>6.7865045433203866E-3</v>
      </c>
      <c r="AE9351" s="165">
        <v>61.554099999999998</v>
      </c>
      <c r="AF9351">
        <f t="shared" si="296"/>
        <v>6.1659208447670004E-3</v>
      </c>
    </row>
    <row r="9352" spans="12:32">
      <c r="L9352" s="166">
        <v>28.017600000000002</v>
      </c>
      <c r="M9352">
        <f t="shared" si="295"/>
        <v>6.7852539033823305E-3</v>
      </c>
      <c r="AE9352" s="165">
        <v>61.5685</v>
      </c>
      <c r="AF9352">
        <f t="shared" si="296"/>
        <v>6.1652302831590698E-3</v>
      </c>
    </row>
    <row r="9353" spans="12:32">
      <c r="L9353" s="166">
        <v>27.9755</v>
      </c>
      <c r="M9353">
        <f t="shared" ref="M9353:M9416" si="297">NORMDIST(L9353,$N$9,$O$9,FALSE)</f>
        <v>6.7846614796626178E-3</v>
      </c>
      <c r="AE9353" s="166">
        <v>61.616100000000003</v>
      </c>
      <c r="AF9353">
        <f t="shared" si="296"/>
        <v>6.162945474427842E-3</v>
      </c>
    </row>
    <row r="9354" spans="12:32">
      <c r="L9354" s="166">
        <v>27.8948</v>
      </c>
      <c r="M9354">
        <f t="shared" si="297"/>
        <v>6.7835161623249277E-3</v>
      </c>
      <c r="AE9354" s="165">
        <v>61.6798</v>
      </c>
      <c r="AF9354">
        <f t="shared" si="296"/>
        <v>6.1598827780830288E-3</v>
      </c>
    </row>
    <row r="9355" spans="12:32">
      <c r="L9355" s="166">
        <v>27.873200000000001</v>
      </c>
      <c r="M9355">
        <f t="shared" si="297"/>
        <v>6.7832074420381564E-3</v>
      </c>
      <c r="AE9355" s="165">
        <v>61.809699999999999</v>
      </c>
      <c r="AF9355">
        <f t="shared" si="296"/>
        <v>6.1536191891741546E-3</v>
      </c>
    </row>
    <row r="9356" spans="12:32">
      <c r="L9356" s="166">
        <v>27.827999999999999</v>
      </c>
      <c r="M9356">
        <f t="shared" si="297"/>
        <v>6.7825584562121836E-3</v>
      </c>
      <c r="AE9356" s="165">
        <v>61.821300000000001</v>
      </c>
      <c r="AF9356">
        <f t="shared" si="296"/>
        <v>6.1530586817013363E-3</v>
      </c>
    </row>
    <row r="9357" spans="12:32">
      <c r="L9357" s="166">
        <v>27.792300000000001</v>
      </c>
      <c r="M9357">
        <f t="shared" si="297"/>
        <v>6.7820430415064621E-3</v>
      </c>
      <c r="AE9357" s="178">
        <v>61.848799999999997</v>
      </c>
      <c r="AF9357">
        <f t="shared" si="296"/>
        <v>6.1517291256416879E-3</v>
      </c>
    </row>
    <row r="9358" spans="12:32">
      <c r="L9358" s="166">
        <v>27.776199999999999</v>
      </c>
      <c r="M9358">
        <f t="shared" si="297"/>
        <v>6.781809782334643E-3</v>
      </c>
      <c r="AE9358" s="165">
        <v>61.911200000000001</v>
      </c>
      <c r="AF9358">
        <f t="shared" si="296"/>
        <v>6.1487082453477683E-3</v>
      </c>
    </row>
    <row r="9359" spans="12:32">
      <c r="L9359" s="166">
        <v>27.775500000000001</v>
      </c>
      <c r="M9359">
        <f t="shared" si="297"/>
        <v>6.781799629108797E-3</v>
      </c>
      <c r="AE9359" s="166">
        <v>61.938899999999997</v>
      </c>
      <c r="AF9359">
        <f t="shared" si="296"/>
        <v>6.147365469405865E-3</v>
      </c>
    </row>
    <row r="9360" spans="12:32">
      <c r="L9360" s="166">
        <v>27.7319</v>
      </c>
      <c r="M9360">
        <f t="shared" si="297"/>
        <v>6.7811653359224032E-3</v>
      </c>
      <c r="AE9360" s="178">
        <v>61.982599999999998</v>
      </c>
      <c r="AF9360">
        <f t="shared" si="296"/>
        <v>6.1452448649939083E-3</v>
      </c>
    </row>
    <row r="9361" spans="12:32">
      <c r="L9361" s="166">
        <v>27.687100000000001</v>
      </c>
      <c r="M9361">
        <f t="shared" si="297"/>
        <v>6.7805097059683416E-3</v>
      </c>
      <c r="AE9361" s="166">
        <v>62.026499999999999</v>
      </c>
      <c r="AF9361">
        <f t="shared" si="296"/>
        <v>6.1431118247599432E-3</v>
      </c>
    </row>
    <row r="9362" spans="12:32">
      <c r="L9362" s="166">
        <v>27.670500000000001</v>
      </c>
      <c r="M9362">
        <f t="shared" si="297"/>
        <v>6.7802657735317887E-3</v>
      </c>
      <c r="AE9362" s="165">
        <v>62.098100000000002</v>
      </c>
      <c r="AF9362">
        <f t="shared" si="296"/>
        <v>6.1396270167442344E-3</v>
      </c>
    </row>
    <row r="9363" spans="12:32">
      <c r="L9363" s="166">
        <v>27.665700000000001</v>
      </c>
      <c r="M9363">
        <f t="shared" si="297"/>
        <v>6.7801951382740781E-3</v>
      </c>
      <c r="AE9363" s="165">
        <v>62.159500000000001</v>
      </c>
      <c r="AF9363">
        <f t="shared" si="296"/>
        <v>6.136632867769368E-3</v>
      </c>
    </row>
    <row r="9364" spans="12:32">
      <c r="L9364" s="166">
        <v>27.663799999999998</v>
      </c>
      <c r="M9364">
        <f t="shared" si="297"/>
        <v>6.7801671660207528E-3</v>
      </c>
      <c r="AE9364" s="165">
        <v>62.2089</v>
      </c>
      <c r="AF9364">
        <f t="shared" si="296"/>
        <v>6.1342200269286331E-3</v>
      </c>
    </row>
    <row r="9365" spans="12:32">
      <c r="L9365" s="166">
        <v>27.618600000000001</v>
      </c>
      <c r="M9365">
        <f t="shared" si="297"/>
        <v>6.7794996366698701E-3</v>
      </c>
      <c r="AE9365" s="165">
        <v>62.238</v>
      </c>
      <c r="AF9365">
        <f t="shared" si="296"/>
        <v>6.1327970856229755E-3</v>
      </c>
    </row>
    <row r="9366" spans="12:32">
      <c r="L9366" s="166">
        <v>27.601800000000001</v>
      </c>
      <c r="M9366">
        <f t="shared" si="297"/>
        <v>6.7792505088553109E-3</v>
      </c>
      <c r="AE9366" s="165">
        <v>62.2973</v>
      </c>
      <c r="AF9366">
        <f t="shared" si="296"/>
        <v>6.1298937204848471E-3</v>
      </c>
    </row>
    <row r="9367" spans="12:32">
      <c r="L9367" s="166">
        <v>27.5883</v>
      </c>
      <c r="M9367">
        <f t="shared" si="297"/>
        <v>6.779049916533544E-3</v>
      </c>
      <c r="AE9367" s="165">
        <v>62.348399999999998</v>
      </c>
      <c r="AF9367">
        <f t="shared" si="296"/>
        <v>6.1273878619411831E-3</v>
      </c>
    </row>
    <row r="9368" spans="12:32">
      <c r="L9368" s="166">
        <v>27.554500000000001</v>
      </c>
      <c r="M9368">
        <f t="shared" si="297"/>
        <v>6.7785461283665386E-3</v>
      </c>
      <c r="AE9368" s="165">
        <v>62.4422</v>
      </c>
      <c r="AF9368">
        <f t="shared" si="296"/>
        <v>6.1227785193195836E-3</v>
      </c>
    </row>
    <row r="9369" spans="12:32">
      <c r="L9369" s="166">
        <v>27.495000000000001</v>
      </c>
      <c r="M9369">
        <f t="shared" si="297"/>
        <v>6.7776538514169107E-3</v>
      </c>
      <c r="AE9369" s="166">
        <v>62.447099999999999</v>
      </c>
      <c r="AF9369">
        <f t="shared" si="296"/>
        <v>6.1225373935211002E-3</v>
      </c>
    </row>
    <row r="9370" spans="12:32">
      <c r="L9370" s="166">
        <v>27.435600000000001</v>
      </c>
      <c r="M9370">
        <f t="shared" si="297"/>
        <v>6.7767561670159021E-3</v>
      </c>
      <c r="AE9370" s="178">
        <v>62.490600000000001</v>
      </c>
      <c r="AF9370">
        <f t="shared" si="296"/>
        <v>6.1203953121069504E-3</v>
      </c>
    </row>
    <row r="9371" spans="12:32">
      <c r="L9371" s="166">
        <v>27.399799999999999</v>
      </c>
      <c r="M9371">
        <f t="shared" si="297"/>
        <v>6.7762118064505035E-3</v>
      </c>
      <c r="AE9371" s="166">
        <v>62.523499999999999</v>
      </c>
      <c r="AF9371">
        <f t="shared" si="296"/>
        <v>6.1187734497684275E-3</v>
      </c>
    </row>
    <row r="9372" spans="12:32">
      <c r="L9372" s="166">
        <v>27.392299999999999</v>
      </c>
      <c r="M9372">
        <f t="shared" si="297"/>
        <v>6.7760974470211311E-3</v>
      </c>
      <c r="AE9372" s="178">
        <v>62.566299999999998</v>
      </c>
      <c r="AF9372">
        <f t="shared" si="296"/>
        <v>6.1166612845820235E-3</v>
      </c>
    </row>
    <row r="9373" spans="12:32">
      <c r="L9373" s="166">
        <v>27.332999999999998</v>
      </c>
      <c r="M9373">
        <f t="shared" si="297"/>
        <v>6.7751893743116772E-3</v>
      </c>
      <c r="AE9373" s="165">
        <v>62.741700000000002</v>
      </c>
      <c r="AF9373">
        <f t="shared" si="296"/>
        <v>6.1079786614233892E-3</v>
      </c>
    </row>
    <row r="9374" spans="12:32">
      <c r="L9374" s="166">
        <v>27.3123</v>
      </c>
      <c r="M9374">
        <f t="shared" si="297"/>
        <v>6.7748707732128727E-3</v>
      </c>
      <c r="AE9374" s="165">
        <v>62.786000000000001</v>
      </c>
      <c r="AF9374">
        <f t="shared" si="296"/>
        <v>6.1057789586843646E-3</v>
      </c>
    </row>
    <row r="9375" spans="12:32">
      <c r="L9375" s="166">
        <v>27.232500000000002</v>
      </c>
      <c r="M9375">
        <f t="shared" si="297"/>
        <v>6.7736347104995721E-3</v>
      </c>
      <c r="AE9375" s="165">
        <v>62.806399999999996</v>
      </c>
      <c r="AF9375">
        <f t="shared" si="296"/>
        <v>6.1047650869048625E-3</v>
      </c>
    </row>
    <row r="9376" spans="12:32">
      <c r="L9376" s="166">
        <v>27.132300000000001</v>
      </c>
      <c r="M9376">
        <f t="shared" si="297"/>
        <v>6.7720650557211238E-3</v>
      </c>
      <c r="AE9376" s="165">
        <v>62.863100000000003</v>
      </c>
      <c r="AF9376">
        <f t="shared" si="296"/>
        <v>6.1019440890669758E-3</v>
      </c>
    </row>
    <row r="9377" spans="12:32">
      <c r="L9377" s="166">
        <v>27.1309</v>
      </c>
      <c r="M9377">
        <f t="shared" si="297"/>
        <v>6.7720429856259722E-3</v>
      </c>
      <c r="AE9377" s="178">
        <v>62.948799999999999</v>
      </c>
      <c r="AF9377">
        <f t="shared" si="296"/>
        <v>6.0976718057789391E-3</v>
      </c>
    </row>
    <row r="9378" spans="12:32">
      <c r="L9378" s="166">
        <v>27.130299999999998</v>
      </c>
      <c r="M9378">
        <f t="shared" si="297"/>
        <v>6.7720335258431427E-3</v>
      </c>
      <c r="AE9378" s="166">
        <v>62.996699999999997</v>
      </c>
      <c r="AF9378">
        <f t="shared" si="296"/>
        <v>6.0952794922042777E-3</v>
      </c>
    </row>
    <row r="9379" spans="12:32">
      <c r="L9379" s="166">
        <v>27.116299999999999</v>
      </c>
      <c r="M9379">
        <f t="shared" si="297"/>
        <v>6.7718125981889778E-3</v>
      </c>
      <c r="AE9379" s="178">
        <v>63.009</v>
      </c>
      <c r="AF9379">
        <f t="shared" si="296"/>
        <v>6.0946646711958867E-3</v>
      </c>
    </row>
    <row r="9380" spans="12:32">
      <c r="L9380" s="166">
        <v>27.0624</v>
      </c>
      <c r="M9380">
        <f t="shared" si="297"/>
        <v>6.7709584572262001E-3</v>
      </c>
      <c r="AE9380" s="178">
        <v>63.047199999999997</v>
      </c>
      <c r="AF9380">
        <f t="shared" si="296"/>
        <v>6.0927538974919586E-3</v>
      </c>
    </row>
    <row r="9381" spans="12:32">
      <c r="L9381" s="166">
        <v>27.054200000000002</v>
      </c>
      <c r="M9381">
        <f t="shared" si="297"/>
        <v>6.7708280171390415E-3</v>
      </c>
      <c r="AE9381" s="165">
        <v>63.1023</v>
      </c>
      <c r="AF9381">
        <f t="shared" si="296"/>
        <v>6.0899942419538628E-3</v>
      </c>
    </row>
    <row r="9382" spans="12:32">
      <c r="L9382" s="166">
        <v>27.001899999999999</v>
      </c>
      <c r="M9382">
        <f t="shared" si="297"/>
        <v>6.769992979230346E-3</v>
      </c>
      <c r="AE9382" s="165">
        <v>63.177999999999997</v>
      </c>
      <c r="AF9382">
        <f t="shared" si="296"/>
        <v>6.0861960398502467E-3</v>
      </c>
    </row>
    <row r="9383" spans="12:32">
      <c r="L9383" s="166">
        <v>26.9924</v>
      </c>
      <c r="M9383">
        <f t="shared" si="297"/>
        <v>6.7698407270473252E-3</v>
      </c>
      <c r="AE9383" s="166">
        <v>63.200200000000002</v>
      </c>
      <c r="AF9383">
        <f t="shared" si="296"/>
        <v>6.0850806765099076E-3</v>
      </c>
    </row>
    <row r="9384" spans="12:32">
      <c r="L9384" s="166">
        <v>26.9284</v>
      </c>
      <c r="M9384">
        <f t="shared" si="297"/>
        <v>6.7688104444399242E-3</v>
      </c>
      <c r="AE9384" s="178">
        <v>63.229500000000002</v>
      </c>
      <c r="AF9384">
        <f t="shared" si="296"/>
        <v>6.0836075635364801E-3</v>
      </c>
    </row>
    <row r="9385" spans="12:32">
      <c r="L9385" s="166">
        <v>26.883600000000001</v>
      </c>
      <c r="M9385">
        <f t="shared" si="297"/>
        <v>6.7680844983935909E-3</v>
      </c>
      <c r="AE9385" s="178">
        <v>63.2926</v>
      </c>
      <c r="AF9385">
        <f t="shared" si="296"/>
        <v>6.080431099563334E-3</v>
      </c>
    </row>
    <row r="9386" spans="12:32">
      <c r="L9386" s="166">
        <v>26.881499999999999</v>
      </c>
      <c r="M9386">
        <f t="shared" si="297"/>
        <v>6.7680503737547922E-3</v>
      </c>
      <c r="AE9386" s="166">
        <v>63.3643</v>
      </c>
      <c r="AF9386">
        <f t="shared" si="296"/>
        <v>6.0768151034631228E-3</v>
      </c>
    </row>
    <row r="9387" spans="12:32">
      <c r="L9387" s="166">
        <v>26.840399999999999</v>
      </c>
      <c r="M9387">
        <f t="shared" si="297"/>
        <v>6.767380777042923E-3</v>
      </c>
      <c r="AE9387" s="165">
        <v>63.417900000000003</v>
      </c>
      <c r="AF9387">
        <f t="shared" si="296"/>
        <v>6.07410734979443E-3</v>
      </c>
    </row>
    <row r="9388" spans="12:32">
      <c r="L9388" s="166">
        <v>26.802800000000001</v>
      </c>
      <c r="M9388">
        <f t="shared" si="297"/>
        <v>6.7667653212934017E-3</v>
      </c>
      <c r="AE9388" s="165">
        <v>63.428100000000001</v>
      </c>
      <c r="AF9388">
        <f t="shared" si="296"/>
        <v>6.0735916249144506E-3</v>
      </c>
    </row>
    <row r="9389" spans="12:32">
      <c r="L9389" s="166">
        <v>26.765799999999999</v>
      </c>
      <c r="M9389">
        <f t="shared" si="297"/>
        <v>6.7661570003982015E-3</v>
      </c>
      <c r="AE9389" s="165">
        <v>63.472799999999999</v>
      </c>
      <c r="AF9389">
        <f t="shared" si="296"/>
        <v>6.0713298662256557E-3</v>
      </c>
    </row>
    <row r="9390" spans="12:32">
      <c r="L9390" s="166">
        <v>26.727900000000002</v>
      </c>
      <c r="M9390">
        <f t="shared" si="297"/>
        <v>6.7655311206190564E-3</v>
      </c>
      <c r="AE9390" s="165">
        <v>63.543500000000002</v>
      </c>
      <c r="AF9390">
        <f t="shared" si="296"/>
        <v>6.0677469972407576E-3</v>
      </c>
    </row>
    <row r="9391" spans="12:32">
      <c r="L9391" s="166">
        <v>26.699300000000001</v>
      </c>
      <c r="M9391">
        <f t="shared" si="297"/>
        <v>6.7650569708811925E-3</v>
      </c>
      <c r="AE9391" s="165">
        <v>63.564100000000003</v>
      </c>
      <c r="AF9391">
        <f t="shared" si="296"/>
        <v>6.0667017728441913E-3</v>
      </c>
    </row>
    <row r="9392" spans="12:32">
      <c r="L9392" s="166">
        <v>26.687799999999999</v>
      </c>
      <c r="M9392">
        <f t="shared" si="297"/>
        <v>6.7648658677976186E-3</v>
      </c>
      <c r="AE9392" s="165">
        <v>63.597999999999999</v>
      </c>
      <c r="AF9392">
        <f t="shared" si="296"/>
        <v>6.0649804665318628E-3</v>
      </c>
    </row>
    <row r="9393" spans="12:32">
      <c r="L9393" s="166">
        <v>26.6343</v>
      </c>
      <c r="M9393">
        <f t="shared" si="297"/>
        <v>6.7639734419352691E-3</v>
      </c>
      <c r="AE9393" s="165">
        <v>63.615400000000001</v>
      </c>
      <c r="AF9393">
        <f t="shared" si="296"/>
        <v>6.0640963594528492E-3</v>
      </c>
    </row>
    <row r="9394" spans="12:32">
      <c r="L9394" s="166">
        <v>26.610600000000002</v>
      </c>
      <c r="M9394">
        <f t="shared" si="297"/>
        <v>6.7635763271022796E-3</v>
      </c>
      <c r="AE9394" s="165">
        <v>63.721200000000003</v>
      </c>
      <c r="AF9394">
        <f t="shared" si="296"/>
        <v>6.0587117654500649E-3</v>
      </c>
    </row>
    <row r="9395" spans="12:32">
      <c r="L9395" s="166">
        <v>26.597999999999999</v>
      </c>
      <c r="M9395">
        <f t="shared" si="297"/>
        <v>6.7633647582609306E-3</v>
      </c>
      <c r="AE9395" s="165">
        <v>63.795999999999999</v>
      </c>
      <c r="AF9395">
        <f t="shared" si="296"/>
        <v>6.0548957691080275E-3</v>
      </c>
    </row>
    <row r="9396" spans="12:32">
      <c r="L9396" s="166">
        <v>26.567399999999999</v>
      </c>
      <c r="M9396">
        <f t="shared" si="297"/>
        <v>6.7628496637405951E-3</v>
      </c>
      <c r="AE9396" s="165">
        <v>63.839300000000001</v>
      </c>
      <c r="AF9396">
        <f t="shared" si="296"/>
        <v>6.0526833325239837E-3</v>
      </c>
    </row>
    <row r="9397" spans="12:32">
      <c r="L9397" s="166">
        <v>26.4681</v>
      </c>
      <c r="M9397">
        <f t="shared" si="297"/>
        <v>6.7611656023345507E-3</v>
      </c>
      <c r="AE9397" s="178">
        <v>63.841799999999999</v>
      </c>
      <c r="AF9397">
        <f t="shared" si="296"/>
        <v>6.0525555166716484E-3</v>
      </c>
    </row>
    <row r="9398" spans="12:32">
      <c r="L9398" s="166">
        <v>26.456399999999999</v>
      </c>
      <c r="M9398">
        <f t="shared" si="297"/>
        <v>6.7609659171754969E-3</v>
      </c>
      <c r="AE9398" s="166">
        <v>63.841799999999999</v>
      </c>
      <c r="AF9398">
        <f t="shared" si="296"/>
        <v>6.0525555166716484E-3</v>
      </c>
    </row>
    <row r="9399" spans="12:32">
      <c r="L9399" s="166">
        <v>26.407299999999999</v>
      </c>
      <c r="M9399">
        <f t="shared" si="297"/>
        <v>6.760125024745778E-3</v>
      </c>
      <c r="AE9399" s="178">
        <v>63.852200000000003</v>
      </c>
      <c r="AF9399">
        <f t="shared" si="296"/>
        <v>6.0520237125338853E-3</v>
      </c>
    </row>
    <row r="9400" spans="12:32">
      <c r="L9400" s="166">
        <v>26.387799999999999</v>
      </c>
      <c r="M9400">
        <f t="shared" si="297"/>
        <v>6.759789767356892E-3</v>
      </c>
      <c r="AE9400" s="165">
        <v>63.912599999999998</v>
      </c>
      <c r="AF9400">
        <f t="shared" si="296"/>
        <v>6.0489322850447221E-3</v>
      </c>
    </row>
    <row r="9401" spans="12:32">
      <c r="L9401" s="166">
        <v>26.372699999999998</v>
      </c>
      <c r="M9401">
        <f t="shared" si="297"/>
        <v>6.759529650915223E-3</v>
      </c>
      <c r="AE9401" s="166">
        <v>64.0411</v>
      </c>
      <c r="AF9401">
        <f t="shared" si="296"/>
        <v>6.0423390514217062E-3</v>
      </c>
    </row>
    <row r="9402" spans="12:32">
      <c r="L9402" s="166">
        <v>26.3461</v>
      </c>
      <c r="M9402">
        <f t="shared" si="297"/>
        <v>6.7590703565886586E-3</v>
      </c>
      <c r="AE9402" s="178">
        <v>64.136700000000005</v>
      </c>
      <c r="AF9402">
        <f t="shared" si="296"/>
        <v>6.0374195705756835E-3</v>
      </c>
    </row>
    <row r="9403" spans="12:32">
      <c r="L9403" s="166">
        <v>26.3123</v>
      </c>
      <c r="M9403">
        <f t="shared" si="297"/>
        <v>6.7584847620777971E-3</v>
      </c>
      <c r="AE9403" s="166">
        <v>64.190600000000003</v>
      </c>
      <c r="AF9403">
        <f t="shared" si="296"/>
        <v>6.0346405595558478E-3</v>
      </c>
    </row>
    <row r="9404" spans="12:32">
      <c r="L9404" s="166">
        <v>26.3017</v>
      </c>
      <c r="M9404">
        <f t="shared" si="297"/>
        <v>6.758300657741345E-3</v>
      </c>
      <c r="AE9404" s="166">
        <v>64.338800000000006</v>
      </c>
      <c r="AF9404">
        <f t="shared" si="296"/>
        <v>6.0269796677052574E-3</v>
      </c>
    </row>
    <row r="9405" spans="12:32">
      <c r="L9405" s="166">
        <v>26.281099999999999</v>
      </c>
      <c r="M9405">
        <f t="shared" si="297"/>
        <v>6.7579422469639851E-3</v>
      </c>
      <c r="AE9405" s="165">
        <v>64.416300000000007</v>
      </c>
      <c r="AF9405">
        <f t="shared" si="296"/>
        <v>6.0229618777808804E-3</v>
      </c>
    </row>
    <row r="9406" spans="12:32">
      <c r="L9406" s="166">
        <v>26.231100000000001</v>
      </c>
      <c r="M9406">
        <f t="shared" si="297"/>
        <v>6.7570688963530662E-3</v>
      </c>
      <c r="AE9406" s="165">
        <v>64.417199999999994</v>
      </c>
      <c r="AF9406">
        <f t="shared" si="296"/>
        <v>6.0229151729416126E-3</v>
      </c>
    </row>
    <row r="9407" spans="12:32">
      <c r="L9407" s="166">
        <v>26.2241</v>
      </c>
      <c r="M9407">
        <f t="shared" si="297"/>
        <v>6.7569462406056758E-3</v>
      </c>
      <c r="AE9407" s="178">
        <v>64.699200000000005</v>
      </c>
      <c r="AF9407">
        <f t="shared" si="296"/>
        <v>6.0082284648647032E-3</v>
      </c>
    </row>
    <row r="9408" spans="12:32">
      <c r="L9408" s="166">
        <v>26.171900000000001</v>
      </c>
      <c r="M9408">
        <f t="shared" si="297"/>
        <v>6.756028585354755E-3</v>
      </c>
      <c r="AE9408" s="178">
        <v>64.797399999999996</v>
      </c>
      <c r="AF9408">
        <f t="shared" si="296"/>
        <v>6.0030896753371808E-3</v>
      </c>
    </row>
    <row r="9409" spans="12:32">
      <c r="L9409" s="166">
        <v>26.161899999999999</v>
      </c>
      <c r="M9409">
        <f t="shared" si="297"/>
        <v>6.7558521868471104E-3</v>
      </c>
      <c r="AE9409" s="178">
        <v>65.045199999999994</v>
      </c>
      <c r="AF9409">
        <f t="shared" si="296"/>
        <v>5.9900664995148718E-3</v>
      </c>
    </row>
    <row r="9410" spans="12:32">
      <c r="L9410" s="166">
        <v>26.160699999999999</v>
      </c>
      <c r="M9410">
        <f t="shared" si="297"/>
        <v>6.7558310060101077E-3</v>
      </c>
      <c r="AE9410" s="165">
        <v>65.0625</v>
      </c>
      <c r="AF9410">
        <f t="shared" si="296"/>
        <v>5.9891543193688673E-3</v>
      </c>
    </row>
    <row r="9411" spans="12:32">
      <c r="L9411" s="166">
        <v>26.1204</v>
      </c>
      <c r="M9411">
        <f t="shared" si="297"/>
        <v>6.755118063423284E-3</v>
      </c>
      <c r="AE9411" s="165">
        <v>65.063699999999997</v>
      </c>
      <c r="AF9411">
        <f t="shared" si="296"/>
        <v>5.9890910323967157E-3</v>
      </c>
    </row>
    <row r="9412" spans="12:32">
      <c r="L9412" s="166">
        <v>26.101099999999999</v>
      </c>
      <c r="M9412">
        <f t="shared" si="297"/>
        <v>6.7547755157142614E-3</v>
      </c>
      <c r="AE9412" s="166">
        <v>65.128</v>
      </c>
      <c r="AF9412">
        <f t="shared" si="296"/>
        <v>5.985697183477085E-3</v>
      </c>
    </row>
    <row r="9413" spans="12:32">
      <c r="L9413" s="166">
        <v>26.079499999999999</v>
      </c>
      <c r="M9413">
        <f t="shared" si="297"/>
        <v>6.7543912911230217E-3</v>
      </c>
      <c r="AE9413" s="166">
        <v>65.148300000000006</v>
      </c>
      <c r="AF9413">
        <f t="shared" ref="AF9413:AF9476" si="298">NORMDIST(AE9413,$N$9,$O$9,FALSE)</f>
        <v>5.9846246106059512E-3</v>
      </c>
    </row>
    <row r="9414" spans="12:32">
      <c r="L9414" s="166">
        <v>26.078700000000001</v>
      </c>
      <c r="M9414">
        <f t="shared" si="297"/>
        <v>6.754377043238698E-3</v>
      </c>
      <c r="AE9414" s="178">
        <v>65.215599999999995</v>
      </c>
      <c r="AF9414">
        <f t="shared" si="298"/>
        <v>5.9810649405851743E-3</v>
      </c>
    </row>
    <row r="9415" spans="12:32">
      <c r="L9415" s="166">
        <v>26.054500000000001</v>
      </c>
      <c r="M9415">
        <f t="shared" si="297"/>
        <v>6.7539454592605835E-3</v>
      </c>
      <c r="AE9415" s="166">
        <v>65.263800000000003</v>
      </c>
      <c r="AF9415">
        <f t="shared" si="298"/>
        <v>5.9785119353431733E-3</v>
      </c>
    </row>
    <row r="9416" spans="12:32">
      <c r="L9416" s="166">
        <v>26.027100000000001</v>
      </c>
      <c r="M9416">
        <f t="shared" si="297"/>
        <v>6.7534554383022255E-3</v>
      </c>
      <c r="AE9416" s="165">
        <v>65.278999999999996</v>
      </c>
      <c r="AF9416">
        <f t="shared" si="298"/>
        <v>5.9777062188628143E-3</v>
      </c>
    </row>
    <row r="9417" spans="12:32">
      <c r="L9417" s="166">
        <v>26.001200000000001</v>
      </c>
      <c r="M9417">
        <f t="shared" ref="M9417:M9480" si="299">NORMDIST(L9417,$N$9,$O$9,FALSE)</f>
        <v>6.7529909078515062E-3</v>
      </c>
      <c r="AE9417" s="166">
        <v>65.325599999999994</v>
      </c>
      <c r="AF9417">
        <f t="shared" si="298"/>
        <v>5.9752342130010658E-3</v>
      </c>
    </row>
    <row r="9418" spans="12:32">
      <c r="L9418" s="166">
        <v>25.9497</v>
      </c>
      <c r="M9418">
        <f t="shared" si="299"/>
        <v>6.7520633725772676E-3</v>
      </c>
      <c r="AE9418" s="165">
        <v>65.430999999999997</v>
      </c>
      <c r="AF9418">
        <f t="shared" si="298"/>
        <v>5.9696327581175469E-3</v>
      </c>
    </row>
    <row r="9419" spans="12:32">
      <c r="L9419" s="166">
        <v>25.931799999999999</v>
      </c>
      <c r="M9419">
        <f t="shared" si="299"/>
        <v>6.7517397854271535E-3</v>
      </c>
      <c r="AE9419" s="165">
        <v>65.495699999999999</v>
      </c>
      <c r="AF9419">
        <f t="shared" si="298"/>
        <v>5.9661872588235689E-3</v>
      </c>
    </row>
    <row r="9420" spans="12:32">
      <c r="L9420" s="166">
        <v>25.828199999999999</v>
      </c>
      <c r="M9420">
        <f t="shared" si="299"/>
        <v>6.7498547923699401E-3</v>
      </c>
      <c r="AE9420" s="165">
        <v>65.495900000000006</v>
      </c>
      <c r="AF9420">
        <f t="shared" si="298"/>
        <v>5.9661765998487021E-3</v>
      </c>
    </row>
    <row r="9421" spans="12:32">
      <c r="L9421" s="166">
        <v>25.8218</v>
      </c>
      <c r="M9421">
        <f t="shared" si="299"/>
        <v>6.7497376648055548E-3</v>
      </c>
      <c r="AE9421" s="165">
        <v>65.6721</v>
      </c>
      <c r="AF9421">
        <f t="shared" si="298"/>
        <v>5.9567662655127243E-3</v>
      </c>
    </row>
    <row r="9422" spans="12:32">
      <c r="L9422" s="166">
        <v>25.781700000000001</v>
      </c>
      <c r="M9422">
        <f t="shared" si="299"/>
        <v>6.7490019867623404E-3</v>
      </c>
      <c r="AE9422" s="165">
        <v>65.725099999999998</v>
      </c>
      <c r="AF9422">
        <f t="shared" si="298"/>
        <v>5.9539279784724293E-3</v>
      </c>
    </row>
    <row r="9423" spans="12:32">
      <c r="L9423" s="166">
        <v>25.732700000000001</v>
      </c>
      <c r="M9423">
        <f t="shared" si="299"/>
        <v>6.7480988136248247E-3</v>
      </c>
      <c r="AE9423" s="166">
        <v>65.7483</v>
      </c>
      <c r="AF9423">
        <f t="shared" si="298"/>
        <v>5.9526844396690049E-3</v>
      </c>
    </row>
    <row r="9424" spans="12:32">
      <c r="L9424" s="166">
        <v>25.709399999999999</v>
      </c>
      <c r="M9424">
        <f t="shared" si="299"/>
        <v>6.7476677197515246E-3</v>
      </c>
      <c r="AE9424" s="166">
        <v>65.765500000000003</v>
      </c>
      <c r="AF9424">
        <f t="shared" si="298"/>
        <v>5.9517620664220989E-3</v>
      </c>
    </row>
    <row r="9425" spans="12:32">
      <c r="L9425" s="166">
        <v>25.703299999999999</v>
      </c>
      <c r="M9425">
        <f t="shared" si="299"/>
        <v>6.7475546852186936E-3</v>
      </c>
      <c r="AE9425" s="165">
        <v>66.016999999999996</v>
      </c>
      <c r="AF9425">
        <f t="shared" si="298"/>
        <v>5.9382324569126343E-3</v>
      </c>
    </row>
    <row r="9426" spans="12:32">
      <c r="L9426" s="166">
        <v>25.680099999999999</v>
      </c>
      <c r="M9426">
        <f t="shared" si="299"/>
        <v>6.7471241275791211E-3</v>
      </c>
      <c r="AE9426" s="165">
        <v>66.299800000000005</v>
      </c>
      <c r="AF9426">
        <f t="shared" si="298"/>
        <v>5.9229244297750033E-3</v>
      </c>
    </row>
    <row r="9427" spans="12:32">
      <c r="L9427" s="166">
        <v>25.6249</v>
      </c>
      <c r="M9427">
        <f t="shared" si="299"/>
        <v>6.746095523120518E-3</v>
      </c>
      <c r="AE9427" s="165">
        <v>66.334999999999994</v>
      </c>
      <c r="AF9427">
        <f t="shared" si="298"/>
        <v>5.9210120827017992E-3</v>
      </c>
    </row>
    <row r="9428" spans="12:32">
      <c r="L9428" s="166">
        <v>25.621300000000002</v>
      </c>
      <c r="M9428">
        <f t="shared" si="299"/>
        <v>6.7460282360946285E-3</v>
      </c>
      <c r="AE9428" s="165">
        <v>66.365600000000001</v>
      </c>
      <c r="AF9428">
        <f t="shared" si="298"/>
        <v>5.9193483971498422E-3</v>
      </c>
    </row>
    <row r="9429" spans="12:32">
      <c r="L9429" s="166">
        <v>25.611000000000001</v>
      </c>
      <c r="M9429">
        <f t="shared" si="299"/>
        <v>6.7458355824029743E-3</v>
      </c>
      <c r="AE9429" s="166">
        <v>66.386099999999999</v>
      </c>
      <c r="AF9429">
        <f t="shared" si="298"/>
        <v>5.9182331881999957E-3</v>
      </c>
    </row>
    <row r="9430" spans="12:32">
      <c r="L9430" s="166">
        <v>25.574000000000002</v>
      </c>
      <c r="M9430">
        <f t="shared" si="299"/>
        <v>6.7451418383739671E-3</v>
      </c>
      <c r="AE9430" s="165">
        <v>66.623400000000004</v>
      </c>
      <c r="AF9430">
        <f t="shared" si="298"/>
        <v>5.9052862279865411E-3</v>
      </c>
    </row>
    <row r="9431" spans="12:32">
      <c r="L9431" s="166">
        <v>25.5548</v>
      </c>
      <c r="M9431">
        <f t="shared" si="299"/>
        <v>6.7447808014847324E-3</v>
      </c>
      <c r="AE9431" s="166">
        <v>66.632999999999996</v>
      </c>
      <c r="AF9431">
        <f t="shared" si="298"/>
        <v>5.9047609996483895E-3</v>
      </c>
    </row>
    <row r="9432" spans="12:32">
      <c r="L9432" s="166">
        <v>25.542200000000001</v>
      </c>
      <c r="M9432">
        <f t="shared" si="299"/>
        <v>6.7445434849228263E-3</v>
      </c>
      <c r="AE9432" s="178">
        <v>66.809899999999999</v>
      </c>
      <c r="AF9432">
        <f t="shared" si="298"/>
        <v>5.8950623872451365E-3</v>
      </c>
    </row>
    <row r="9433" spans="12:32">
      <c r="L9433" s="166">
        <v>25.535799999999998</v>
      </c>
      <c r="M9433">
        <f t="shared" si="299"/>
        <v>6.7444228260135986E-3</v>
      </c>
      <c r="AE9433" s="165">
        <v>66.828199999999995</v>
      </c>
      <c r="AF9433">
        <f t="shared" si="298"/>
        <v>5.8940569021987844E-3</v>
      </c>
    </row>
    <row r="9434" spans="12:32">
      <c r="L9434" s="166">
        <v>25.529599999999999</v>
      </c>
      <c r="M9434">
        <f t="shared" si="299"/>
        <v>6.7443058624308454E-3</v>
      </c>
      <c r="AE9434" s="178">
        <v>66.838300000000004</v>
      </c>
      <c r="AF9434">
        <f t="shared" si="298"/>
        <v>5.8935017877156069E-3</v>
      </c>
    </row>
    <row r="9435" spans="12:32">
      <c r="L9435" s="166">
        <v>25.523199999999999</v>
      </c>
      <c r="M9435">
        <f t="shared" si="299"/>
        <v>6.7441850481411714E-3</v>
      </c>
      <c r="AE9435" s="166">
        <v>66.936300000000003</v>
      </c>
      <c r="AF9435">
        <f t="shared" si="298"/>
        <v>5.8881090878428648E-3</v>
      </c>
    </row>
    <row r="9436" spans="12:32">
      <c r="L9436" s="166">
        <v>25.516999999999999</v>
      </c>
      <c r="M9436">
        <f t="shared" si="299"/>
        <v>6.7440679340417158E-3</v>
      </c>
      <c r="AE9436" s="165">
        <v>67.019499999999994</v>
      </c>
      <c r="AF9436">
        <f t="shared" si="298"/>
        <v>5.8835216512945661E-3</v>
      </c>
    </row>
    <row r="9437" spans="12:32">
      <c r="L9437" s="166">
        <v>25.4589</v>
      </c>
      <c r="M9437">
        <f t="shared" si="299"/>
        <v>6.7429668634355067E-3</v>
      </c>
      <c r="AE9437" s="165">
        <v>67.0518</v>
      </c>
      <c r="AF9437">
        <f t="shared" si="298"/>
        <v>5.8817384543205188E-3</v>
      </c>
    </row>
    <row r="9438" spans="12:32">
      <c r="L9438" s="166">
        <v>25.453099999999999</v>
      </c>
      <c r="M9438">
        <f t="shared" si="299"/>
        <v>6.7428565889975089E-3</v>
      </c>
      <c r="AE9438" s="178">
        <v>67.055899999999994</v>
      </c>
      <c r="AF9438">
        <f t="shared" si="298"/>
        <v>5.881512014079303E-3</v>
      </c>
    </row>
    <row r="9439" spans="12:32">
      <c r="L9439" s="166">
        <v>25.4527</v>
      </c>
      <c r="M9439">
        <f t="shared" si="299"/>
        <v>6.7428489814761669E-3</v>
      </c>
      <c r="AE9439" s="165">
        <v>67.081100000000006</v>
      </c>
      <c r="AF9439">
        <f t="shared" si="298"/>
        <v>5.8801197892992879E-3</v>
      </c>
    </row>
    <row r="9440" spans="12:32">
      <c r="L9440" s="166">
        <v>25.432400000000001</v>
      </c>
      <c r="M9440">
        <f t="shared" si="299"/>
        <v>6.7424624952300907E-3</v>
      </c>
      <c r="AE9440" s="165">
        <v>67.090599999999995</v>
      </c>
      <c r="AF9440">
        <f t="shared" si="298"/>
        <v>5.8795947437447647E-3</v>
      </c>
    </row>
    <row r="9441" spans="12:32">
      <c r="L9441" s="166">
        <v>25.4299</v>
      </c>
      <c r="M9441">
        <f t="shared" si="299"/>
        <v>6.7424148435312825E-3</v>
      </c>
      <c r="AE9441" s="165">
        <v>67.094300000000004</v>
      </c>
      <c r="AF9441">
        <f t="shared" si="298"/>
        <v>5.8793902228618279E-3</v>
      </c>
    </row>
    <row r="9442" spans="12:32">
      <c r="L9442" s="166">
        <v>25.418700000000001</v>
      </c>
      <c r="M9442">
        <f t="shared" si="299"/>
        <v>6.7422012162276067E-3</v>
      </c>
      <c r="AE9442" s="165">
        <v>67.196700000000007</v>
      </c>
      <c r="AF9442">
        <f t="shared" si="298"/>
        <v>5.8737234257113489E-3</v>
      </c>
    </row>
    <row r="9443" spans="12:32">
      <c r="L9443" s="166">
        <v>25.3659</v>
      </c>
      <c r="M9443">
        <f t="shared" si="299"/>
        <v>6.7411908640714283E-3</v>
      </c>
      <c r="AE9443" s="165">
        <v>67.215699999999998</v>
      </c>
      <c r="AF9443">
        <f t="shared" si="298"/>
        <v>5.8726705821037931E-3</v>
      </c>
    </row>
    <row r="9444" spans="12:32">
      <c r="L9444" s="166">
        <v>25.364699999999999</v>
      </c>
      <c r="M9444">
        <f t="shared" si="299"/>
        <v>6.741167839173186E-3</v>
      </c>
      <c r="AE9444" s="165">
        <v>67.247</v>
      </c>
      <c r="AF9444">
        <f t="shared" si="298"/>
        <v>5.8709352157687387E-3</v>
      </c>
    </row>
    <row r="9445" spans="12:32">
      <c r="L9445" s="166">
        <v>25.347999999999999</v>
      </c>
      <c r="M9445">
        <f t="shared" si="299"/>
        <v>6.7408471217738665E-3</v>
      </c>
      <c r="AE9445" s="166">
        <v>67.247299999999996</v>
      </c>
      <c r="AF9445">
        <f t="shared" si="298"/>
        <v>5.8709185771777302E-3</v>
      </c>
    </row>
    <row r="9446" spans="12:32">
      <c r="L9446" s="166">
        <v>25.328499999999998</v>
      </c>
      <c r="M9446">
        <f t="shared" si="299"/>
        <v>6.7404719524077035E-3</v>
      </c>
      <c r="AE9446" s="165">
        <v>67.323499999999996</v>
      </c>
      <c r="AF9446">
        <f t="shared" si="298"/>
        <v>5.8666888827930246E-3</v>
      </c>
    </row>
    <row r="9447" spans="12:32">
      <c r="L9447" s="166">
        <v>25.250699999999998</v>
      </c>
      <c r="M9447">
        <f t="shared" si="299"/>
        <v>6.7389678438926487E-3</v>
      </c>
      <c r="AE9447" s="165">
        <v>67.4756</v>
      </c>
      <c r="AF9447">
        <f t="shared" si="298"/>
        <v>5.8582254014736363E-3</v>
      </c>
    </row>
    <row r="9448" spans="12:32">
      <c r="L9448" s="166">
        <v>25.223400000000002</v>
      </c>
      <c r="M9448">
        <f t="shared" si="299"/>
        <v>6.7384372946735008E-3</v>
      </c>
      <c r="AE9448" s="165">
        <v>67.500299999999996</v>
      </c>
      <c r="AF9448">
        <f t="shared" si="298"/>
        <v>5.8568483891884987E-3</v>
      </c>
    </row>
    <row r="9449" spans="12:32">
      <c r="L9449" s="166">
        <v>25.161000000000001</v>
      </c>
      <c r="M9449">
        <f t="shared" si="299"/>
        <v>6.7372192332394347E-3</v>
      </c>
      <c r="AE9449" s="165">
        <v>67.545500000000004</v>
      </c>
      <c r="AF9449">
        <f t="shared" si="298"/>
        <v>5.8543266359411738E-3</v>
      </c>
    </row>
    <row r="9450" spans="12:32">
      <c r="L9450" s="166">
        <v>25.1492</v>
      </c>
      <c r="M9450">
        <f t="shared" si="299"/>
        <v>6.7369880537696747E-3</v>
      </c>
      <c r="AE9450" s="178">
        <v>67.6571</v>
      </c>
      <c r="AF9450">
        <f t="shared" si="298"/>
        <v>5.8480899904179463E-3</v>
      </c>
    </row>
    <row r="9451" spans="12:32">
      <c r="L9451" s="166">
        <v>25.1342</v>
      </c>
      <c r="M9451">
        <f t="shared" si="299"/>
        <v>6.7366937955644834E-3</v>
      </c>
      <c r="AE9451" s="178">
        <v>67.750799999999998</v>
      </c>
      <c r="AF9451">
        <f t="shared" si="298"/>
        <v>5.8428423029220173E-3</v>
      </c>
    </row>
    <row r="9452" spans="12:32">
      <c r="L9452" s="166">
        <v>25.114899999999999</v>
      </c>
      <c r="M9452">
        <f t="shared" si="299"/>
        <v>6.7363145477888717E-3</v>
      </c>
      <c r="AE9452" s="165">
        <v>67.780900000000003</v>
      </c>
      <c r="AF9452">
        <f t="shared" si="298"/>
        <v>5.8411543513937469E-3</v>
      </c>
    </row>
    <row r="9453" spans="12:32">
      <c r="L9453" s="166">
        <v>25.063099999999999</v>
      </c>
      <c r="M9453">
        <f t="shared" si="299"/>
        <v>6.7352931353557499E-3</v>
      </c>
      <c r="AE9453" s="166">
        <v>67.946399999999997</v>
      </c>
      <c r="AF9453">
        <f t="shared" si="298"/>
        <v>5.8318544231651106E-3</v>
      </c>
    </row>
    <row r="9454" spans="12:32">
      <c r="L9454" s="166">
        <v>25.0624</v>
      </c>
      <c r="M9454">
        <f t="shared" si="299"/>
        <v>6.7352792972193475E-3</v>
      </c>
      <c r="AE9454" s="165">
        <v>67.973399999999998</v>
      </c>
      <c r="AF9454">
        <f t="shared" si="298"/>
        <v>5.8303341724992991E-3</v>
      </c>
    </row>
    <row r="9455" spans="12:32">
      <c r="L9455" s="166">
        <v>25.0276</v>
      </c>
      <c r="M9455">
        <f t="shared" si="299"/>
        <v>6.7345901589594822E-3</v>
      </c>
      <c r="AE9455" s="166">
        <v>68.051599999999993</v>
      </c>
      <c r="AF9455">
        <f t="shared" si="298"/>
        <v>5.8259262779436086E-3</v>
      </c>
    </row>
    <row r="9456" spans="12:32">
      <c r="L9456" s="166">
        <v>25.0106</v>
      </c>
      <c r="M9456">
        <f t="shared" si="299"/>
        <v>6.7342526662798738E-3</v>
      </c>
      <c r="AE9456" s="165">
        <v>68.173199999999994</v>
      </c>
      <c r="AF9456">
        <f t="shared" si="298"/>
        <v>5.8190579285896634E-3</v>
      </c>
    </row>
    <row r="9457" spans="12:32">
      <c r="L9457" s="166">
        <v>24.9466</v>
      </c>
      <c r="M9457">
        <f t="shared" si="299"/>
        <v>6.7329771347992432E-3</v>
      </c>
      <c r="AE9457" s="165">
        <v>68.227599999999995</v>
      </c>
      <c r="AF9457">
        <f t="shared" si="298"/>
        <v>5.8159796957986329E-3</v>
      </c>
    </row>
    <row r="9458" spans="12:32">
      <c r="L9458" s="166">
        <v>24.934200000000001</v>
      </c>
      <c r="M9458">
        <f t="shared" si="299"/>
        <v>6.7327290924319065E-3</v>
      </c>
      <c r="AE9458" s="165">
        <v>68.375399999999999</v>
      </c>
      <c r="AF9458">
        <f t="shared" si="298"/>
        <v>5.8075991565141802E-3</v>
      </c>
    </row>
    <row r="9459" spans="12:32">
      <c r="L9459" s="166">
        <v>24.934000000000001</v>
      </c>
      <c r="M9459">
        <f t="shared" si="299"/>
        <v>6.732725089333441E-3</v>
      </c>
      <c r="AE9459" s="165">
        <v>68.412599999999998</v>
      </c>
      <c r="AF9459">
        <f t="shared" si="298"/>
        <v>5.8054858855393094E-3</v>
      </c>
    </row>
    <row r="9460" spans="12:32">
      <c r="L9460" s="166">
        <v>24.933199999999999</v>
      </c>
      <c r="M9460">
        <f t="shared" si="299"/>
        <v>6.7327090761729038E-3</v>
      </c>
      <c r="AE9460" s="165">
        <v>68.415099999999995</v>
      </c>
      <c r="AF9460">
        <f t="shared" si="298"/>
        <v>5.8053438076590023E-3</v>
      </c>
    </row>
    <row r="9461" spans="12:32">
      <c r="L9461" s="166">
        <v>24.918399999999998</v>
      </c>
      <c r="M9461">
        <f t="shared" si="299"/>
        <v>6.7324126114514365E-3</v>
      </c>
      <c r="AE9461" s="166">
        <v>68.443100000000001</v>
      </c>
      <c r="AF9461">
        <f t="shared" si="298"/>
        <v>5.8037520455304038E-3</v>
      </c>
    </row>
    <row r="9462" spans="12:32">
      <c r="L9462" s="166">
        <v>24.895600000000002</v>
      </c>
      <c r="M9462">
        <f t="shared" si="299"/>
        <v>6.7319550740964629E-3</v>
      </c>
      <c r="AE9462" s="166">
        <v>68.593999999999994</v>
      </c>
      <c r="AF9462">
        <f t="shared" si="298"/>
        <v>5.7951581356757978E-3</v>
      </c>
    </row>
    <row r="9463" spans="12:32">
      <c r="L9463" s="166">
        <v>24.844999999999999</v>
      </c>
      <c r="M9463">
        <f t="shared" si="299"/>
        <v>6.7309361044662168E-3</v>
      </c>
      <c r="AE9463" s="165">
        <v>68.803299999999993</v>
      </c>
      <c r="AF9463">
        <f t="shared" si="298"/>
        <v>5.7831953606301677E-3</v>
      </c>
    </row>
    <row r="9464" spans="12:32">
      <c r="L9464" s="166">
        <v>24.842500000000001</v>
      </c>
      <c r="M9464">
        <f t="shared" si="299"/>
        <v>6.7308856329814822E-3</v>
      </c>
      <c r="AE9464" s="166">
        <v>68.976500000000001</v>
      </c>
      <c r="AF9464">
        <f t="shared" si="298"/>
        <v>5.7732584643246663E-3</v>
      </c>
    </row>
    <row r="9465" spans="12:32">
      <c r="L9465" s="166">
        <v>24.8414</v>
      </c>
      <c r="M9465">
        <f t="shared" si="299"/>
        <v>6.7308634217363135E-3</v>
      </c>
      <c r="AE9465" s="165">
        <v>69.024100000000004</v>
      </c>
      <c r="AF9465">
        <f t="shared" si="298"/>
        <v>5.7705216304189998E-3</v>
      </c>
    </row>
    <row r="9466" spans="12:32">
      <c r="L9466" s="166">
        <v>24.837800000000001</v>
      </c>
      <c r="M9466">
        <f t="shared" si="299"/>
        <v>6.730790714187156E-3</v>
      </c>
      <c r="AE9466" s="178">
        <v>69.027799999999999</v>
      </c>
      <c r="AF9466">
        <f t="shared" si="298"/>
        <v>5.7703087869405414E-3</v>
      </c>
    </row>
    <row r="9467" spans="12:32">
      <c r="L9467" s="166">
        <v>24.8233</v>
      </c>
      <c r="M9467">
        <f t="shared" si="299"/>
        <v>6.730497613048547E-3</v>
      </c>
      <c r="AE9467" s="178">
        <v>69.084100000000007</v>
      </c>
      <c r="AF9467">
        <f t="shared" si="298"/>
        <v>5.7670682238938993E-3</v>
      </c>
    </row>
    <row r="9468" spans="12:32">
      <c r="L9468" s="166">
        <v>24.793399999999998</v>
      </c>
      <c r="M9468">
        <f t="shared" si="299"/>
        <v>6.7298919473760873E-3</v>
      </c>
      <c r="AE9468" s="165">
        <v>69.089799999999997</v>
      </c>
      <c r="AF9468">
        <f t="shared" si="298"/>
        <v>5.7667399408468534E-3</v>
      </c>
    </row>
    <row r="9469" spans="12:32">
      <c r="L9469" s="166">
        <v>24.773700000000002</v>
      </c>
      <c r="M9469">
        <f t="shared" si="299"/>
        <v>6.7294919615087448E-3</v>
      </c>
      <c r="AE9469" s="165">
        <v>69.095799999999997</v>
      </c>
      <c r="AF9469">
        <f t="shared" si="298"/>
        <v>5.7663943405242626E-3</v>
      </c>
    </row>
    <row r="9470" spans="12:32">
      <c r="L9470" s="166">
        <v>24.770700000000001</v>
      </c>
      <c r="M9470">
        <f t="shared" si="299"/>
        <v>6.729430984784685E-3</v>
      </c>
      <c r="AE9470" s="165">
        <v>69.097999999999999</v>
      </c>
      <c r="AF9470">
        <f t="shared" si="298"/>
        <v>5.7662676103289899E-3</v>
      </c>
    </row>
    <row r="9471" spans="12:32">
      <c r="L9471" s="166">
        <v>24.704899999999999</v>
      </c>
      <c r="M9471">
        <f t="shared" si="299"/>
        <v>6.7280892308464162E-3</v>
      </c>
      <c r="AE9471" s="178">
        <v>69.108599999999996</v>
      </c>
      <c r="AF9471">
        <f t="shared" si="298"/>
        <v>5.7656569254357351E-3</v>
      </c>
    </row>
    <row r="9472" spans="12:32">
      <c r="L9472" s="166">
        <v>24.7042</v>
      </c>
      <c r="M9472">
        <f t="shared" si="299"/>
        <v>6.7280749123424678E-3</v>
      </c>
      <c r="AE9472" s="178">
        <v>69.198099999999997</v>
      </c>
      <c r="AF9472">
        <f t="shared" si="298"/>
        <v>5.7604956746541564E-3</v>
      </c>
    </row>
    <row r="9473" spans="12:32">
      <c r="L9473" s="166">
        <v>24.47</v>
      </c>
      <c r="M9473">
        <f t="shared" si="299"/>
        <v>6.7232317779072305E-3</v>
      </c>
      <c r="AE9473" s="165">
        <v>69.221800000000002</v>
      </c>
      <c r="AF9473">
        <f t="shared" si="298"/>
        <v>5.7591274586960561E-3</v>
      </c>
    </row>
    <row r="9474" spans="12:32">
      <c r="L9474" s="166">
        <v>24.462800000000001</v>
      </c>
      <c r="M9474">
        <f t="shared" si="299"/>
        <v>6.723081225962854E-3</v>
      </c>
      <c r="AE9474" s="166">
        <v>69.242800000000003</v>
      </c>
      <c r="AF9474">
        <f t="shared" si="298"/>
        <v>5.7579145937616564E-3</v>
      </c>
    </row>
    <row r="9475" spans="12:32">
      <c r="L9475" s="166">
        <v>24.436800000000002</v>
      </c>
      <c r="M9475">
        <f t="shared" si="299"/>
        <v>6.7225367425967674E-3</v>
      </c>
      <c r="AE9475" s="165">
        <v>69.346599999999995</v>
      </c>
      <c r="AF9475">
        <f t="shared" si="298"/>
        <v>5.751912390814358E-3</v>
      </c>
    </row>
    <row r="9476" spans="12:32">
      <c r="L9476" s="166">
        <v>24.4313</v>
      </c>
      <c r="M9476">
        <f t="shared" si="299"/>
        <v>6.7224213981481699E-3</v>
      </c>
      <c r="AE9476" s="166">
        <v>69.351500000000001</v>
      </c>
      <c r="AF9476">
        <f t="shared" si="298"/>
        <v>5.7516287549325305E-3</v>
      </c>
    </row>
    <row r="9477" spans="12:32">
      <c r="L9477" s="166">
        <v>24.420100000000001</v>
      </c>
      <c r="M9477">
        <f t="shared" si="299"/>
        <v>6.7221863365014645E-3</v>
      </c>
      <c r="AE9477" s="165">
        <v>69.480699999999999</v>
      </c>
      <c r="AF9477">
        <f t="shared" ref="AF9477:AF9540" si="300">NORMDIST(AE9477,$N$9,$O$9,FALSE)</f>
        <v>5.7441404676971874E-3</v>
      </c>
    </row>
    <row r="9478" spans="12:32">
      <c r="L9478" s="166">
        <v>24.405999999999999</v>
      </c>
      <c r="M9478">
        <f t="shared" si="299"/>
        <v>6.7218900704491026E-3</v>
      </c>
      <c r="AE9478" s="165">
        <v>69.548500000000004</v>
      </c>
      <c r="AF9478">
        <f t="shared" si="300"/>
        <v>5.7402035048592743E-3</v>
      </c>
    </row>
    <row r="9479" spans="12:32">
      <c r="L9479" s="166">
        <v>24.392299999999999</v>
      </c>
      <c r="M9479">
        <f t="shared" si="299"/>
        <v>6.721601845909613E-3</v>
      </c>
      <c r="AE9479" s="165">
        <v>69.596199999999996</v>
      </c>
      <c r="AF9479">
        <f t="shared" si="300"/>
        <v>5.737430672802175E-3</v>
      </c>
    </row>
    <row r="9480" spans="12:32">
      <c r="L9480" s="166">
        <v>24.351500000000001</v>
      </c>
      <c r="M9480">
        <f t="shared" si="299"/>
        <v>6.720741363761603E-3</v>
      </c>
      <c r="AE9480" s="166">
        <v>69.612799999999993</v>
      </c>
      <c r="AF9480">
        <f t="shared" si="300"/>
        <v>5.736465119590875E-3</v>
      </c>
    </row>
    <row r="9481" spans="12:32">
      <c r="L9481" s="166">
        <v>24.2974</v>
      </c>
      <c r="M9481">
        <f t="shared" ref="M9481:M9544" si="301">NORMDIST(L9481,$N$9,$O$9,FALSE)</f>
        <v>6.7195954880900147E-3</v>
      </c>
      <c r="AE9481" s="165">
        <v>69.616699999999994</v>
      </c>
      <c r="AF9481">
        <f t="shared" si="300"/>
        <v>5.7362382290196126E-3</v>
      </c>
    </row>
    <row r="9482" spans="12:32">
      <c r="L9482" s="166">
        <v>24.266500000000001</v>
      </c>
      <c r="M9482">
        <f t="shared" si="301"/>
        <v>6.7189385023152873E-3</v>
      </c>
      <c r="AE9482" s="165">
        <v>69.788300000000007</v>
      </c>
      <c r="AF9482">
        <f t="shared" si="300"/>
        <v>5.7262386142557979E-3</v>
      </c>
    </row>
    <row r="9483" spans="12:32">
      <c r="L9483" s="166">
        <v>24.231000000000002</v>
      </c>
      <c r="M9483">
        <f t="shared" si="301"/>
        <v>6.7181814680120659E-3</v>
      </c>
      <c r="AE9483" s="165">
        <v>69.826700000000002</v>
      </c>
      <c r="AF9483">
        <f t="shared" si="300"/>
        <v>5.7239965519428329E-3</v>
      </c>
    </row>
    <row r="9484" spans="12:32">
      <c r="L9484" s="166">
        <v>24.1983</v>
      </c>
      <c r="M9484">
        <f t="shared" si="301"/>
        <v>6.717482020321997E-3</v>
      </c>
      <c r="AE9484" s="165">
        <v>69.885800000000003</v>
      </c>
      <c r="AF9484">
        <f t="shared" si="300"/>
        <v>5.7205427553460421E-3</v>
      </c>
    </row>
    <row r="9485" spans="12:32">
      <c r="L9485" s="166">
        <v>24.183</v>
      </c>
      <c r="M9485">
        <f t="shared" si="301"/>
        <v>6.7171540568342208E-3</v>
      </c>
      <c r="AE9485" s="178">
        <v>69.947900000000004</v>
      </c>
      <c r="AF9485">
        <f t="shared" si="300"/>
        <v>5.7169095695802016E-3</v>
      </c>
    </row>
    <row r="9486" spans="12:32">
      <c r="L9486" s="166">
        <v>24.170200000000001</v>
      </c>
      <c r="M9486">
        <f t="shared" si="301"/>
        <v>6.7168793398907209E-3</v>
      </c>
      <c r="AE9486" s="166">
        <v>69.986599999999996</v>
      </c>
      <c r="AF9486">
        <f t="shared" si="300"/>
        <v>5.7146433058277799E-3</v>
      </c>
    </row>
    <row r="9487" spans="12:32">
      <c r="L9487" s="166">
        <v>24.151</v>
      </c>
      <c r="M9487">
        <f t="shared" si="301"/>
        <v>6.716466679920971E-3</v>
      </c>
      <c r="AE9487" s="165">
        <v>70.035700000000006</v>
      </c>
      <c r="AF9487">
        <f t="shared" si="300"/>
        <v>5.7117656994768694E-3</v>
      </c>
    </row>
    <row r="9488" spans="12:32">
      <c r="L9488" s="166">
        <v>24.139700000000001</v>
      </c>
      <c r="M9488">
        <f t="shared" si="301"/>
        <v>6.7162234844730783E-3</v>
      </c>
      <c r="AE9488" s="165">
        <v>70.069400000000002</v>
      </c>
      <c r="AF9488">
        <f t="shared" si="300"/>
        <v>5.7097891421354092E-3</v>
      </c>
    </row>
    <row r="9489" spans="12:32">
      <c r="L9489" s="166">
        <v>24.1</v>
      </c>
      <c r="M9489">
        <f t="shared" si="301"/>
        <v>6.7153671465176668E-3</v>
      </c>
      <c r="AE9489" s="178">
        <v>70.230699999999999</v>
      </c>
      <c r="AF9489">
        <f t="shared" si="300"/>
        <v>5.7003118007585519E-3</v>
      </c>
    </row>
    <row r="9490" spans="12:32">
      <c r="L9490" s="166">
        <v>24.081199999999999</v>
      </c>
      <c r="M9490">
        <f t="shared" si="301"/>
        <v>6.7149605805312158E-3</v>
      </c>
      <c r="AE9490" s="165">
        <v>70.246399999999994</v>
      </c>
      <c r="AF9490">
        <f t="shared" si="300"/>
        <v>5.6993878478155176E-3</v>
      </c>
    </row>
    <row r="9491" spans="12:32">
      <c r="L9491" s="166">
        <v>24.039000000000001</v>
      </c>
      <c r="M9491">
        <f t="shared" si="301"/>
        <v>6.7140455227799383E-3</v>
      </c>
      <c r="AE9491" s="166">
        <v>70.315600000000003</v>
      </c>
      <c r="AF9491">
        <f t="shared" si="300"/>
        <v>5.6953122665984362E-3</v>
      </c>
    </row>
    <row r="9492" spans="12:32">
      <c r="L9492" s="166">
        <v>24.0185</v>
      </c>
      <c r="M9492">
        <f t="shared" si="301"/>
        <v>6.7135997827635473E-3</v>
      </c>
      <c r="AE9492" s="166">
        <v>70.512</v>
      </c>
      <c r="AF9492">
        <f t="shared" si="300"/>
        <v>5.6837175090186853E-3</v>
      </c>
    </row>
    <row r="9493" spans="12:32">
      <c r="L9493" s="166">
        <v>23.862500000000001</v>
      </c>
      <c r="M9493">
        <f t="shared" si="301"/>
        <v>6.7101816640190853E-3</v>
      </c>
      <c r="AE9493" s="165">
        <v>70.5167</v>
      </c>
      <c r="AF9493">
        <f t="shared" si="300"/>
        <v>5.683439538757779E-3</v>
      </c>
    </row>
    <row r="9494" spans="12:32">
      <c r="L9494" s="166">
        <v>23.855599999999999</v>
      </c>
      <c r="M9494">
        <f t="shared" si="301"/>
        <v>6.7100294113067492E-3</v>
      </c>
      <c r="AE9494" s="165">
        <v>70.651300000000006</v>
      </c>
      <c r="AF9494">
        <f t="shared" si="300"/>
        <v>5.6754690931403833E-3</v>
      </c>
    </row>
    <row r="9495" spans="12:32">
      <c r="L9495" s="166">
        <v>23.7517</v>
      </c>
      <c r="M9495">
        <f t="shared" si="301"/>
        <v>6.7077258791332544E-3</v>
      </c>
      <c r="AE9495" s="165">
        <v>70.659899999999993</v>
      </c>
      <c r="AF9495">
        <f t="shared" si="300"/>
        <v>5.6749591917177713E-3</v>
      </c>
    </row>
    <row r="9496" spans="12:32">
      <c r="L9496" s="166">
        <v>23.732099999999999</v>
      </c>
      <c r="M9496">
        <f t="shared" si="301"/>
        <v>6.707289040001025E-3</v>
      </c>
      <c r="AE9496" s="178">
        <v>70.693799999999996</v>
      </c>
      <c r="AF9496">
        <f t="shared" si="300"/>
        <v>5.6729484781064664E-3</v>
      </c>
    </row>
    <row r="9497" spans="12:32">
      <c r="L9497" s="166">
        <v>23.684799999999999</v>
      </c>
      <c r="M9497">
        <f t="shared" si="301"/>
        <v>6.7062318340438088E-3</v>
      </c>
      <c r="AE9497" s="165">
        <v>70.732100000000003</v>
      </c>
      <c r="AF9497">
        <f t="shared" si="300"/>
        <v>5.6706753426968085E-3</v>
      </c>
    </row>
    <row r="9498" spans="12:32">
      <c r="L9498" s="166">
        <v>23.684200000000001</v>
      </c>
      <c r="M9498">
        <f t="shared" si="301"/>
        <v>6.7062183961816802E-3</v>
      </c>
      <c r="AE9498" s="178">
        <v>70.8459</v>
      </c>
      <c r="AF9498">
        <f t="shared" si="300"/>
        <v>5.663912206889503E-3</v>
      </c>
    </row>
    <row r="9499" spans="12:32">
      <c r="L9499" s="166">
        <v>23.677700000000002</v>
      </c>
      <c r="M9499">
        <f t="shared" si="301"/>
        <v>6.7060727756477218E-3</v>
      </c>
      <c r="AE9499" s="165">
        <v>70.9268</v>
      </c>
      <c r="AF9499">
        <f t="shared" si="300"/>
        <v>5.6590961425285998E-3</v>
      </c>
    </row>
    <row r="9500" spans="12:32">
      <c r="L9500" s="166">
        <v>23.677499999999998</v>
      </c>
      <c r="M9500">
        <f t="shared" si="301"/>
        <v>6.7060682937472443E-3</v>
      </c>
      <c r="AE9500" s="165">
        <v>70.935599999999994</v>
      </c>
      <c r="AF9500">
        <f t="shared" si="300"/>
        <v>5.6585718605153545E-3</v>
      </c>
    </row>
    <row r="9501" spans="12:32">
      <c r="L9501" s="166">
        <v>23.667899999999999</v>
      </c>
      <c r="M9501">
        <f t="shared" si="301"/>
        <v>6.7058530734577914E-3</v>
      </c>
      <c r="AE9501" s="166">
        <v>70.995000000000005</v>
      </c>
      <c r="AF9501">
        <f t="shared" si="300"/>
        <v>5.6550308650228347E-3</v>
      </c>
    </row>
    <row r="9502" spans="12:32">
      <c r="L9502" s="166">
        <v>23.6633</v>
      </c>
      <c r="M9502">
        <f t="shared" si="301"/>
        <v>6.7057498852330106E-3</v>
      </c>
      <c r="AE9502" s="166">
        <v>71.0672</v>
      </c>
      <c r="AF9502">
        <f t="shared" si="300"/>
        <v>5.6507219305211871E-3</v>
      </c>
    </row>
    <row r="9503" spans="12:32">
      <c r="L9503" s="166">
        <v>23.645299999999999</v>
      </c>
      <c r="M9503">
        <f t="shared" si="301"/>
        <v>6.7053457201627052E-3</v>
      </c>
      <c r="AE9503" s="165">
        <v>71.090199999999996</v>
      </c>
      <c r="AF9503">
        <f t="shared" si="300"/>
        <v>5.6493481525271092E-3</v>
      </c>
    </row>
    <row r="9504" spans="12:32">
      <c r="L9504" s="166">
        <v>23.6419</v>
      </c>
      <c r="M9504">
        <f t="shared" si="301"/>
        <v>6.7052693090061547E-3</v>
      </c>
      <c r="AE9504" s="178">
        <v>71.117999999999995</v>
      </c>
      <c r="AF9504">
        <f t="shared" si="300"/>
        <v>5.6476869482994397E-3</v>
      </c>
    </row>
    <row r="9505" spans="12:32">
      <c r="L9505" s="166">
        <v>23.616599999999998</v>
      </c>
      <c r="M9505">
        <f t="shared" si="301"/>
        <v>6.7047000329716715E-3</v>
      </c>
      <c r="AE9505" s="165">
        <v>71.121499999999997</v>
      </c>
      <c r="AF9505">
        <f t="shared" si="300"/>
        <v>5.6474777477084999E-3</v>
      </c>
    </row>
    <row r="9506" spans="12:32">
      <c r="L9506" s="166">
        <v>23.607399999999998</v>
      </c>
      <c r="M9506">
        <f t="shared" si="301"/>
        <v>6.7044927231810327E-3</v>
      </c>
      <c r="AE9506" s="165">
        <v>71.217200000000005</v>
      </c>
      <c r="AF9506">
        <f t="shared" si="300"/>
        <v>5.6417527471316203E-3</v>
      </c>
    </row>
    <row r="9507" spans="12:32">
      <c r="L9507" s="166">
        <v>23.576599999999999</v>
      </c>
      <c r="M9507">
        <f t="shared" si="301"/>
        <v>6.7037975206013832E-3</v>
      </c>
      <c r="AE9507" s="178">
        <v>71.350499999999997</v>
      </c>
      <c r="AF9507">
        <f t="shared" si="300"/>
        <v>5.6337628569810734E-3</v>
      </c>
    </row>
    <row r="9508" spans="12:32">
      <c r="L9508" s="166">
        <v>23.573</v>
      </c>
      <c r="M9508">
        <f t="shared" si="301"/>
        <v>6.7037161460237835E-3</v>
      </c>
      <c r="AE9508" s="165">
        <v>71.392200000000003</v>
      </c>
      <c r="AF9508">
        <f t="shared" si="300"/>
        <v>5.6312596872839489E-3</v>
      </c>
    </row>
    <row r="9509" spans="12:32">
      <c r="L9509" s="166">
        <v>23.569800000000001</v>
      </c>
      <c r="M9509">
        <f t="shared" si="301"/>
        <v>6.7036437924870478E-3</v>
      </c>
      <c r="AE9509" s="165">
        <v>71.451099999999997</v>
      </c>
      <c r="AF9509">
        <f t="shared" si="300"/>
        <v>5.6277210360420838E-3</v>
      </c>
    </row>
    <row r="9510" spans="12:32">
      <c r="L9510" s="166">
        <v>23.569199999999999</v>
      </c>
      <c r="M9510">
        <f t="shared" si="301"/>
        <v>6.7036302240427231E-3</v>
      </c>
      <c r="AE9510" s="178">
        <v>71.583100000000002</v>
      </c>
      <c r="AF9510">
        <f t="shared" si="300"/>
        <v>5.6197779029700011E-3</v>
      </c>
    </row>
    <row r="9511" spans="12:32">
      <c r="L9511" s="166">
        <v>23.523099999999999</v>
      </c>
      <c r="M9511">
        <f t="shared" si="301"/>
        <v>6.7025856796289578E-3</v>
      </c>
      <c r="AE9511" s="165">
        <v>71.709199999999996</v>
      </c>
      <c r="AF9511">
        <f t="shared" si="300"/>
        <v>5.6121734680870013E-3</v>
      </c>
    </row>
    <row r="9512" spans="12:32">
      <c r="L9512" s="166">
        <v>23.521599999999999</v>
      </c>
      <c r="M9512">
        <f t="shared" si="301"/>
        <v>6.7025516247838975E-3</v>
      </c>
      <c r="AE9512" s="165">
        <v>71.751300000000001</v>
      </c>
      <c r="AF9512">
        <f t="shared" si="300"/>
        <v>5.6096310982601287E-3</v>
      </c>
    </row>
    <row r="9513" spans="12:32">
      <c r="L9513" s="166">
        <v>23.491099999999999</v>
      </c>
      <c r="M9513">
        <f t="shared" si="301"/>
        <v>6.7018582538331062E-3</v>
      </c>
      <c r="AE9513" s="165">
        <v>71.752099999999999</v>
      </c>
      <c r="AF9513">
        <f t="shared" si="300"/>
        <v>5.6095827700924005E-3</v>
      </c>
    </row>
    <row r="9514" spans="12:32">
      <c r="L9514" s="166">
        <v>23.489799999999999</v>
      </c>
      <c r="M9514">
        <f t="shared" si="301"/>
        <v>6.7018286612505517E-3</v>
      </c>
      <c r="AE9514" s="178">
        <v>71.895200000000003</v>
      </c>
      <c r="AF9514">
        <f t="shared" si="300"/>
        <v>5.6009278372548049E-3</v>
      </c>
    </row>
    <row r="9515" spans="12:32">
      <c r="L9515" s="166">
        <v>23.442</v>
      </c>
      <c r="M9515">
        <f t="shared" si="301"/>
        <v>6.7007383474555395E-3</v>
      </c>
      <c r="AE9515" s="165">
        <v>71.9071</v>
      </c>
      <c r="AF9515">
        <f t="shared" si="300"/>
        <v>5.6002071906095336E-3</v>
      </c>
    </row>
    <row r="9516" spans="12:32">
      <c r="L9516" s="166">
        <v>23.417100000000001</v>
      </c>
      <c r="M9516">
        <f t="shared" si="301"/>
        <v>6.7001686708826934E-3</v>
      </c>
      <c r="AE9516" s="166">
        <v>71.953800000000001</v>
      </c>
      <c r="AF9516">
        <f t="shared" si="300"/>
        <v>5.5973777544769624E-3</v>
      </c>
    </row>
    <row r="9517" spans="12:32">
      <c r="L9517" s="166">
        <v>23.4099</v>
      </c>
      <c r="M9517">
        <f t="shared" si="301"/>
        <v>6.700003726894845E-3</v>
      </c>
      <c r="AE9517" s="178">
        <v>71.953900000000004</v>
      </c>
      <c r="AF9517">
        <f t="shared" si="300"/>
        <v>5.5973716934168147E-3</v>
      </c>
    </row>
    <row r="9518" spans="12:32">
      <c r="L9518" s="166">
        <v>23.405100000000001</v>
      </c>
      <c r="M9518">
        <f t="shared" si="301"/>
        <v>6.6998937098553292E-3</v>
      </c>
      <c r="AE9518" s="165">
        <v>72.078000000000003</v>
      </c>
      <c r="AF9518">
        <f t="shared" si="300"/>
        <v>5.5898423289690276E-3</v>
      </c>
    </row>
    <row r="9519" spans="12:32">
      <c r="L9519" s="166">
        <v>23.382200000000001</v>
      </c>
      <c r="M9519">
        <f t="shared" si="301"/>
        <v>6.6993682380898202E-3</v>
      </c>
      <c r="AE9519" s="165">
        <v>72.155600000000007</v>
      </c>
      <c r="AF9519">
        <f t="shared" si="300"/>
        <v>5.5851265190379898E-3</v>
      </c>
    </row>
    <row r="9520" spans="12:32">
      <c r="L9520" s="166">
        <v>23.3475</v>
      </c>
      <c r="M9520">
        <f t="shared" si="301"/>
        <v>6.6985701128409823E-3</v>
      </c>
      <c r="AE9520" s="166">
        <v>72.182299999999998</v>
      </c>
      <c r="AF9520">
        <f t="shared" si="300"/>
        <v>5.5835025782308883E-3</v>
      </c>
    </row>
    <row r="9521" spans="12:32">
      <c r="L9521" s="166">
        <v>23.3355</v>
      </c>
      <c r="M9521">
        <f t="shared" si="301"/>
        <v>6.6982935753391341E-3</v>
      </c>
      <c r="AE9521" s="165">
        <v>72.328599999999994</v>
      </c>
      <c r="AF9521">
        <f t="shared" si="300"/>
        <v>5.5745920272781465E-3</v>
      </c>
    </row>
    <row r="9522" spans="12:32">
      <c r="L9522" s="166">
        <v>23.313500000000001</v>
      </c>
      <c r="M9522">
        <f t="shared" si="301"/>
        <v>6.6977858843086362E-3</v>
      </c>
      <c r="AE9522" s="165">
        <v>72.437700000000007</v>
      </c>
      <c r="AF9522">
        <f t="shared" si="300"/>
        <v>5.5679336684376765E-3</v>
      </c>
    </row>
    <row r="9523" spans="12:32">
      <c r="L9523" s="166">
        <v>23.2561</v>
      </c>
      <c r="M9523">
        <f t="shared" si="301"/>
        <v>6.6964569743687011E-3</v>
      </c>
      <c r="AE9523" s="165">
        <v>72.530699999999996</v>
      </c>
      <c r="AF9523">
        <f t="shared" si="300"/>
        <v>5.5622488269372094E-3</v>
      </c>
    </row>
    <row r="9524" spans="12:32">
      <c r="L9524" s="166">
        <v>23.2394</v>
      </c>
      <c r="M9524">
        <f t="shared" si="301"/>
        <v>6.6960691737269519E-3</v>
      </c>
      <c r="AE9524" s="165">
        <v>72.592500000000001</v>
      </c>
      <c r="AF9524">
        <f t="shared" si="300"/>
        <v>5.5584665643364393E-3</v>
      </c>
    </row>
    <row r="9525" spans="12:32">
      <c r="L9525" s="166">
        <v>23.224399999999999</v>
      </c>
      <c r="M9525">
        <f t="shared" si="301"/>
        <v>6.6957204016848491E-3</v>
      </c>
      <c r="AE9525" s="165">
        <v>72.593299999999999</v>
      </c>
      <c r="AF9525">
        <f t="shared" si="300"/>
        <v>5.5584175790210893E-3</v>
      </c>
    </row>
    <row r="9526" spans="12:32">
      <c r="L9526" s="166">
        <v>23.185199999999998</v>
      </c>
      <c r="M9526">
        <f t="shared" si="301"/>
        <v>6.6948069423226472E-3</v>
      </c>
      <c r="AE9526" s="166">
        <v>72.642899999999997</v>
      </c>
      <c r="AF9526">
        <f t="shared" si="300"/>
        <v>5.5553792942757193E-3</v>
      </c>
    </row>
    <row r="9527" spans="12:32">
      <c r="L9527" s="166">
        <v>23.1356</v>
      </c>
      <c r="M9527">
        <f t="shared" si="301"/>
        <v>6.6936469884006106E-3</v>
      </c>
      <c r="AE9527" s="165">
        <v>72.690299999999993</v>
      </c>
      <c r="AF9527">
        <f t="shared" si="300"/>
        <v>5.5524735773998975E-3</v>
      </c>
    </row>
    <row r="9528" spans="12:32">
      <c r="L9528" s="166">
        <v>23.096800000000002</v>
      </c>
      <c r="M9528">
        <f t="shared" si="301"/>
        <v>6.69273637622718E-3</v>
      </c>
      <c r="AE9528" s="178">
        <v>72.921300000000002</v>
      </c>
      <c r="AF9528">
        <f t="shared" si="300"/>
        <v>5.5382822702780199E-3</v>
      </c>
    </row>
    <row r="9529" spans="12:32">
      <c r="L9529" s="166">
        <v>23.0913</v>
      </c>
      <c r="M9529">
        <f t="shared" si="301"/>
        <v>6.6926070653146753E-3</v>
      </c>
      <c r="AE9529" s="166">
        <v>73.109200000000001</v>
      </c>
      <c r="AF9529">
        <f t="shared" si="300"/>
        <v>5.5267016906771762E-3</v>
      </c>
    </row>
    <row r="9530" spans="12:32">
      <c r="L9530" s="166">
        <v>23.0534</v>
      </c>
      <c r="M9530">
        <f t="shared" si="301"/>
        <v>6.6917144481153648E-3</v>
      </c>
      <c r="AE9530" s="165">
        <v>73.183099999999996</v>
      </c>
      <c r="AF9530">
        <f t="shared" si="300"/>
        <v>5.5221380726554288E-3</v>
      </c>
    </row>
    <row r="9531" spans="12:32">
      <c r="L9531" s="166">
        <v>23.045000000000002</v>
      </c>
      <c r="M9531">
        <f t="shared" si="301"/>
        <v>6.6915162462926345E-3</v>
      </c>
      <c r="AE9531" s="165">
        <v>73.312600000000003</v>
      </c>
      <c r="AF9531">
        <f t="shared" si="300"/>
        <v>5.514128703937124E-3</v>
      </c>
    </row>
    <row r="9532" spans="12:32">
      <c r="L9532" s="166">
        <v>23.033999999999999</v>
      </c>
      <c r="M9532">
        <f t="shared" si="301"/>
        <v>6.6912564956029237E-3</v>
      </c>
      <c r="AE9532" s="165">
        <v>73.323599999999999</v>
      </c>
      <c r="AF9532">
        <f t="shared" si="300"/>
        <v>5.513447656436278E-3</v>
      </c>
    </row>
    <row r="9533" spans="12:32">
      <c r="L9533" s="166">
        <v>23.009799999999998</v>
      </c>
      <c r="M9533">
        <f t="shared" si="301"/>
        <v>6.6906842431325962E-3</v>
      </c>
      <c r="AE9533" s="165">
        <v>73.366100000000003</v>
      </c>
      <c r="AF9533">
        <f t="shared" si="300"/>
        <v>5.510815287839246E-3</v>
      </c>
    </row>
    <row r="9534" spans="12:32">
      <c r="L9534" s="166">
        <v>22.992699999999999</v>
      </c>
      <c r="M9534">
        <f t="shared" si="301"/>
        <v>6.6902792190009566E-3</v>
      </c>
      <c r="AE9534" s="178">
        <v>73.391599999999997</v>
      </c>
      <c r="AF9534">
        <f t="shared" si="300"/>
        <v>5.509235067985804E-3</v>
      </c>
    </row>
    <row r="9535" spans="12:32">
      <c r="L9535" s="166">
        <v>22.9879</v>
      </c>
      <c r="M9535">
        <f t="shared" si="301"/>
        <v>6.6901654292116832E-3</v>
      </c>
      <c r="AE9535" s="165">
        <v>73.398399999999995</v>
      </c>
      <c r="AF9535">
        <f t="shared" si="300"/>
        <v>5.508813574984772E-3</v>
      </c>
    </row>
    <row r="9536" spans="12:32">
      <c r="L9536" s="166">
        <v>22.9846</v>
      </c>
      <c r="M9536">
        <f t="shared" si="301"/>
        <v>6.690087173609663E-3</v>
      </c>
      <c r="AE9536" s="165">
        <v>73.569500000000005</v>
      </c>
      <c r="AF9536">
        <f t="shared" si="300"/>
        <v>5.4981941129124742E-3</v>
      </c>
    </row>
    <row r="9537" spans="12:32">
      <c r="L9537" s="166">
        <v>22.9709</v>
      </c>
      <c r="M9537">
        <f t="shared" si="301"/>
        <v>6.6897620754211122E-3</v>
      </c>
      <c r="AE9537" s="165">
        <v>73.660300000000007</v>
      </c>
      <c r="AF9537">
        <f t="shared" si="300"/>
        <v>5.4925476841418269E-3</v>
      </c>
    </row>
    <row r="9538" spans="12:32">
      <c r="L9538" s="166">
        <v>22.965699999999998</v>
      </c>
      <c r="M9538">
        <f t="shared" si="301"/>
        <v>6.6896385881357002E-3</v>
      </c>
      <c r="AE9538" s="166">
        <v>73.693899999999999</v>
      </c>
      <c r="AF9538">
        <f t="shared" si="300"/>
        <v>5.4904563589286692E-3</v>
      </c>
    </row>
    <row r="9539" spans="12:32">
      <c r="L9539" s="166">
        <v>22.790400000000002</v>
      </c>
      <c r="M9539">
        <f t="shared" si="301"/>
        <v>6.6854459296618414E-3</v>
      </c>
      <c r="AE9539" s="178">
        <v>73.800399999999996</v>
      </c>
      <c r="AF9539">
        <f t="shared" si="300"/>
        <v>5.4838208571694781E-3</v>
      </c>
    </row>
    <row r="9540" spans="12:32">
      <c r="L9540" s="166">
        <v>22.766200000000001</v>
      </c>
      <c r="M9540">
        <f t="shared" si="301"/>
        <v>6.6848626070370341E-3</v>
      </c>
      <c r="AE9540" s="166">
        <v>73.847899999999996</v>
      </c>
      <c r="AF9540">
        <f t="shared" si="300"/>
        <v>5.4808580636450787E-3</v>
      </c>
    </row>
    <row r="9541" spans="12:32">
      <c r="L9541" s="166">
        <v>22.735499999999998</v>
      </c>
      <c r="M9541">
        <f t="shared" si="301"/>
        <v>6.6841210267397713E-3</v>
      </c>
      <c r="AE9541" s="178">
        <v>73.870199999999997</v>
      </c>
      <c r="AF9541">
        <f t="shared" ref="AF9541:AF9604" si="302">NORMDIST(AE9541,$N$9,$O$9,FALSE)</f>
        <v>5.4794664105435337E-3</v>
      </c>
    </row>
    <row r="9542" spans="12:32">
      <c r="L9542" s="166">
        <v>22.629300000000001</v>
      </c>
      <c r="M9542">
        <f t="shared" si="301"/>
        <v>6.6815420682740439E-3</v>
      </c>
      <c r="AE9542" s="166">
        <v>73.904399999999995</v>
      </c>
      <c r="AF9542">
        <f t="shared" si="302"/>
        <v>5.4773312596072795E-3</v>
      </c>
    </row>
    <row r="9543" spans="12:32">
      <c r="L9543" s="166">
        <v>22.624400000000001</v>
      </c>
      <c r="M9543">
        <f t="shared" si="301"/>
        <v>6.6814225669881589E-3</v>
      </c>
      <c r="AE9543" s="165">
        <v>73.947800000000001</v>
      </c>
      <c r="AF9543">
        <f t="shared" si="302"/>
        <v>5.4746202324369555E-3</v>
      </c>
    </row>
    <row r="9544" spans="12:32">
      <c r="L9544" s="166">
        <v>22.621200000000002</v>
      </c>
      <c r="M9544">
        <f t="shared" si="301"/>
        <v>6.6813445010697296E-3</v>
      </c>
      <c r="AE9544" s="165">
        <v>73.992000000000004</v>
      </c>
      <c r="AF9544">
        <f t="shared" si="302"/>
        <v>5.4718575022230766E-3</v>
      </c>
    </row>
    <row r="9545" spans="12:32">
      <c r="L9545" s="166">
        <v>22.584499999999998</v>
      </c>
      <c r="M9545">
        <f t="shared" ref="M9545:M9608" si="303">NORMDIST(L9545,$N$9,$O$9,FALSE)</f>
        <v>6.6804478121173932E-3</v>
      </c>
      <c r="AE9545" s="165">
        <v>74.059200000000004</v>
      </c>
      <c r="AF9545">
        <f t="shared" si="302"/>
        <v>5.4676538160676191E-3</v>
      </c>
    </row>
    <row r="9546" spans="12:32">
      <c r="L9546" s="166">
        <v>22.549299999999999</v>
      </c>
      <c r="M9546">
        <f t="shared" si="303"/>
        <v>6.6795854046260922E-3</v>
      </c>
      <c r="AE9546" s="165">
        <v>74.066999999999993</v>
      </c>
      <c r="AF9546">
        <f t="shared" si="302"/>
        <v>5.4671656280520205E-3</v>
      </c>
    </row>
    <row r="9547" spans="12:32">
      <c r="L9547" s="166">
        <v>22.527999999999999</v>
      </c>
      <c r="M9547">
        <f t="shared" si="303"/>
        <v>6.6790624245137405E-3</v>
      </c>
      <c r="AE9547" s="165">
        <v>74.097399999999993</v>
      </c>
      <c r="AF9547">
        <f t="shared" si="302"/>
        <v>5.4652624310736328E-3</v>
      </c>
    </row>
    <row r="9548" spans="12:32">
      <c r="L9548" s="166">
        <v>22.522200000000002</v>
      </c>
      <c r="M9548">
        <f t="shared" si="303"/>
        <v>6.6789198698088701E-3</v>
      </c>
      <c r="AE9548" s="166">
        <v>74.347800000000007</v>
      </c>
      <c r="AF9548">
        <f t="shared" si="302"/>
        <v>5.4495550457829989E-3</v>
      </c>
    </row>
    <row r="9549" spans="12:32">
      <c r="L9549" s="166">
        <v>22.483499999999999</v>
      </c>
      <c r="M9549">
        <f t="shared" si="303"/>
        <v>6.6779670758967567E-3</v>
      </c>
      <c r="AE9549" s="165">
        <v>74.486999999999995</v>
      </c>
      <c r="AF9549">
        <f t="shared" si="302"/>
        <v>5.4407993721344028E-3</v>
      </c>
    </row>
    <row r="9550" spans="12:32">
      <c r="L9550" s="166">
        <v>22.4648</v>
      </c>
      <c r="M9550">
        <f t="shared" si="303"/>
        <v>6.6775056787430767E-3</v>
      </c>
      <c r="AE9550" s="165">
        <v>74.604299999999995</v>
      </c>
      <c r="AF9550">
        <f t="shared" si="302"/>
        <v>5.4334081381852209E-3</v>
      </c>
    </row>
    <row r="9551" spans="12:32">
      <c r="L9551" s="166">
        <v>22.456600000000002</v>
      </c>
      <c r="M9551">
        <f t="shared" si="303"/>
        <v>6.6773031487518692E-3</v>
      </c>
      <c r="AE9551" s="178">
        <v>74.776799999999994</v>
      </c>
      <c r="AF9551">
        <f t="shared" si="302"/>
        <v>5.4225171298427589E-3</v>
      </c>
    </row>
    <row r="9552" spans="12:32">
      <c r="L9552" s="166">
        <v>22.3886</v>
      </c>
      <c r="M9552">
        <f t="shared" si="303"/>
        <v>6.6756187919223015E-3</v>
      </c>
      <c r="AE9552" s="165">
        <v>74.819400000000002</v>
      </c>
      <c r="AF9552">
        <f t="shared" si="302"/>
        <v>5.4198235986866322E-3</v>
      </c>
    </row>
    <row r="9553" spans="12:32">
      <c r="L9553" s="166">
        <v>22.377800000000001</v>
      </c>
      <c r="M9553">
        <f t="shared" si="303"/>
        <v>6.6753504817841421E-3</v>
      </c>
      <c r="AE9553" s="165">
        <v>74.840599999999995</v>
      </c>
      <c r="AF9553">
        <f t="shared" si="302"/>
        <v>5.4184825790107999E-3</v>
      </c>
    </row>
    <row r="9554" spans="12:32">
      <c r="L9554" s="166">
        <v>22.3658</v>
      </c>
      <c r="M9554">
        <f t="shared" si="303"/>
        <v>6.6750521040289069E-3</v>
      </c>
      <c r="AE9554" s="165">
        <v>75.006699999999995</v>
      </c>
      <c r="AF9554">
        <f t="shared" si="302"/>
        <v>5.4079626021497872E-3</v>
      </c>
    </row>
    <row r="9555" spans="12:32">
      <c r="L9555" s="166">
        <v>22.352799999999998</v>
      </c>
      <c r="M9555">
        <f t="shared" si="303"/>
        <v>6.6747285581460255E-3</v>
      </c>
      <c r="AE9555" s="165">
        <v>75.017600000000002</v>
      </c>
      <c r="AF9555">
        <f t="shared" si="302"/>
        <v>5.4072714319911928E-3</v>
      </c>
    </row>
    <row r="9556" spans="12:32">
      <c r="L9556" s="166">
        <v>22.3475</v>
      </c>
      <c r="M9556">
        <f t="shared" si="303"/>
        <v>6.6745965604705108E-3</v>
      </c>
      <c r="AE9556" s="165">
        <v>75.092500000000001</v>
      </c>
      <c r="AF9556">
        <f t="shared" si="302"/>
        <v>5.4025193081148615E-3</v>
      </c>
    </row>
    <row r="9557" spans="12:32">
      <c r="L9557" s="166">
        <v>22.347100000000001</v>
      </c>
      <c r="M9557">
        <f t="shared" si="303"/>
        <v>6.6745865962543251E-3</v>
      </c>
      <c r="AE9557" s="178">
        <v>75.096699999999998</v>
      </c>
      <c r="AF9557">
        <f t="shared" si="302"/>
        <v>5.4022526941770559E-3</v>
      </c>
    </row>
    <row r="9558" spans="12:32">
      <c r="L9558" s="166">
        <v>22.340299999999999</v>
      </c>
      <c r="M9558">
        <f t="shared" si="303"/>
        <v>6.6744171588968004E-3</v>
      </c>
      <c r="AE9558" s="165">
        <v>75.151600000000002</v>
      </c>
      <c r="AF9558">
        <f t="shared" si="302"/>
        <v>5.3987663081664656E-3</v>
      </c>
    </row>
    <row r="9559" spans="12:32">
      <c r="L9559" s="166">
        <v>22.2959</v>
      </c>
      <c r="M9559">
        <f t="shared" si="303"/>
        <v>6.6733087119486799E-3</v>
      </c>
      <c r="AE9559" s="178">
        <v>75.159199999999998</v>
      </c>
      <c r="AF9559">
        <f t="shared" si="302"/>
        <v>5.3982834765014635E-3</v>
      </c>
    </row>
    <row r="9560" spans="12:32">
      <c r="L9560" s="166">
        <v>22.291399999999999</v>
      </c>
      <c r="M9560">
        <f t="shared" si="303"/>
        <v>6.6731961641189486E-3</v>
      </c>
      <c r="AE9560" s="166">
        <v>75.272300000000001</v>
      </c>
      <c r="AF9560">
        <f t="shared" si="302"/>
        <v>5.3910924788696871E-3</v>
      </c>
    </row>
    <row r="9561" spans="12:32">
      <c r="L9561" s="166">
        <v>22.275099999999998</v>
      </c>
      <c r="M9561">
        <f t="shared" si="303"/>
        <v>6.6727881747370077E-3</v>
      </c>
      <c r="AE9561" s="165">
        <v>75.290499999999994</v>
      </c>
      <c r="AF9561">
        <f t="shared" si="302"/>
        <v>5.3899343116353051E-3</v>
      </c>
    </row>
    <row r="9562" spans="12:32">
      <c r="L9562" s="166">
        <v>22.273800000000001</v>
      </c>
      <c r="M9562">
        <f t="shared" si="303"/>
        <v>6.6727556143743117E-3</v>
      </c>
      <c r="AE9562" s="165">
        <v>75.363600000000005</v>
      </c>
      <c r="AF9562">
        <f t="shared" si="302"/>
        <v>5.3852797832752205E-3</v>
      </c>
    </row>
    <row r="9563" spans="12:32">
      <c r="L9563" s="166">
        <v>22.1874</v>
      </c>
      <c r="M9563">
        <f t="shared" si="303"/>
        <v>6.6705845407312656E-3</v>
      </c>
      <c r="AE9563" s="178">
        <v>75.370500000000007</v>
      </c>
      <c r="AF9563">
        <f t="shared" si="302"/>
        <v>5.3848402079753315E-3</v>
      </c>
    </row>
    <row r="9564" spans="12:32">
      <c r="L9564" s="166">
        <v>22.183800000000002</v>
      </c>
      <c r="M9564">
        <f t="shared" si="303"/>
        <v>6.670493777476489E-3</v>
      </c>
      <c r="AE9564" s="165">
        <v>75.475300000000004</v>
      </c>
      <c r="AF9564">
        <f t="shared" si="302"/>
        <v>5.378158929634648E-3</v>
      </c>
    </row>
    <row r="9565" spans="12:32">
      <c r="L9565" s="166">
        <v>22.182600000000001</v>
      </c>
      <c r="M9565">
        <f t="shared" si="303"/>
        <v>6.6704635176938641E-3</v>
      </c>
      <c r="AE9565" s="166">
        <v>75.732200000000006</v>
      </c>
      <c r="AF9565">
        <f t="shared" si="302"/>
        <v>5.3617427999330591E-3</v>
      </c>
    </row>
    <row r="9566" spans="12:32">
      <c r="L9566" s="166">
        <v>22.153500000000001</v>
      </c>
      <c r="M9566">
        <f t="shared" si="303"/>
        <v>6.6697288969069972E-3</v>
      </c>
      <c r="AE9566" s="166">
        <v>75.749200000000002</v>
      </c>
      <c r="AF9566">
        <f t="shared" si="302"/>
        <v>5.360654591446079E-3</v>
      </c>
    </row>
    <row r="9567" spans="12:32">
      <c r="L9567" s="166">
        <v>22.1418</v>
      </c>
      <c r="M9567">
        <f t="shared" si="303"/>
        <v>6.6694330894704135E-3</v>
      </c>
      <c r="AE9567" s="166">
        <v>75.818299999999994</v>
      </c>
      <c r="AF9567">
        <f t="shared" si="302"/>
        <v>5.3562289401114429E-3</v>
      </c>
    </row>
    <row r="9568" spans="12:32">
      <c r="L9568" s="166">
        <v>22.1189</v>
      </c>
      <c r="M9568">
        <f t="shared" si="303"/>
        <v>6.668853378427069E-3</v>
      </c>
      <c r="AE9568" s="165">
        <v>75.862300000000005</v>
      </c>
      <c r="AF9568">
        <f t="shared" si="302"/>
        <v>5.3534088641835871E-3</v>
      </c>
    </row>
    <row r="9569" spans="12:32">
      <c r="L9569" s="166">
        <v>22.114000000000001</v>
      </c>
      <c r="M9569">
        <f t="shared" si="303"/>
        <v>6.6687292086782032E-3</v>
      </c>
      <c r="AE9569" s="165">
        <v>75.877899999999997</v>
      </c>
      <c r="AF9569">
        <f t="shared" si="302"/>
        <v>5.3524086453077928E-3</v>
      </c>
    </row>
    <row r="9570" spans="12:32">
      <c r="L9570" s="166">
        <v>22.085699999999999</v>
      </c>
      <c r="M9570">
        <f t="shared" si="303"/>
        <v>6.6680111908083723E-3</v>
      </c>
      <c r="AE9570" s="165">
        <v>75.968900000000005</v>
      </c>
      <c r="AF9570">
        <f t="shared" si="302"/>
        <v>5.3465701469548391E-3</v>
      </c>
    </row>
    <row r="9571" spans="12:32">
      <c r="L9571" s="166">
        <v>22.066099999999999</v>
      </c>
      <c r="M9571">
        <f t="shared" si="303"/>
        <v>6.6675130329805895E-3</v>
      </c>
      <c r="AE9571" s="165">
        <v>76.105999999999995</v>
      </c>
      <c r="AF9571">
        <f t="shared" si="302"/>
        <v>5.3377614290677318E-3</v>
      </c>
    </row>
    <row r="9572" spans="12:32">
      <c r="L9572" s="166">
        <v>22.063300000000002</v>
      </c>
      <c r="M9572">
        <f t="shared" si="303"/>
        <v>6.6674418092422787E-3</v>
      </c>
      <c r="AE9572" s="165">
        <v>76.112499999999997</v>
      </c>
      <c r="AF9572">
        <f t="shared" si="302"/>
        <v>5.3373434314219134E-3</v>
      </c>
    </row>
    <row r="9573" spans="12:32">
      <c r="L9573" s="166">
        <v>22.0581</v>
      </c>
      <c r="M9573">
        <f t="shared" si="303"/>
        <v>6.6673094978984895E-3</v>
      </c>
      <c r="AE9573" s="165">
        <v>76.164599999999993</v>
      </c>
      <c r="AF9573">
        <f t="shared" si="302"/>
        <v>5.3339918119942068E-3</v>
      </c>
    </row>
    <row r="9574" spans="12:32">
      <c r="L9574" s="166">
        <v>22.057099999999998</v>
      </c>
      <c r="M9574">
        <f t="shared" si="303"/>
        <v>6.6672840476436632E-3</v>
      </c>
      <c r="AE9574" s="165">
        <v>76.353399999999993</v>
      </c>
      <c r="AF9574">
        <f t="shared" si="302"/>
        <v>5.3218283121941783E-3</v>
      </c>
    </row>
    <row r="9575" spans="12:32">
      <c r="L9575" s="166">
        <v>22.0442</v>
      </c>
      <c r="M9575">
        <f t="shared" si="303"/>
        <v>6.6669555726212278E-3</v>
      </c>
      <c r="AE9575" s="165">
        <v>76.3536</v>
      </c>
      <c r="AF9575">
        <f t="shared" si="302"/>
        <v>5.3218154123259821E-3</v>
      </c>
    </row>
    <row r="9576" spans="12:32">
      <c r="L9576" s="166">
        <v>22.024799999999999</v>
      </c>
      <c r="M9576">
        <f t="shared" si="303"/>
        <v>6.6664610043294849E-3</v>
      </c>
      <c r="AE9576" s="165">
        <v>76.506500000000003</v>
      </c>
      <c r="AF9576">
        <f t="shared" si="302"/>
        <v>5.3119443577852397E-3</v>
      </c>
    </row>
    <row r="9577" spans="12:32">
      <c r="L9577" s="166">
        <v>22.013100000000001</v>
      </c>
      <c r="M9577">
        <f t="shared" si="303"/>
        <v>6.6661623955130544E-3</v>
      </c>
      <c r="AE9577" s="165">
        <v>76.521500000000003</v>
      </c>
      <c r="AF9577">
        <f t="shared" si="302"/>
        <v>5.3109749981380665E-3</v>
      </c>
    </row>
    <row r="9578" spans="12:32">
      <c r="L9578" s="166">
        <v>22.012699999999999</v>
      </c>
      <c r="M9578">
        <f t="shared" si="303"/>
        <v>6.6661521821659913E-3</v>
      </c>
      <c r="AE9578" s="165">
        <v>76.619799999999998</v>
      </c>
      <c r="AF9578">
        <f t="shared" si="302"/>
        <v>5.3046181673416289E-3</v>
      </c>
    </row>
    <row r="9579" spans="12:32">
      <c r="L9579" s="166">
        <v>22.008600000000001</v>
      </c>
      <c r="M9579">
        <f t="shared" si="303"/>
        <v>6.6660474782109557E-3</v>
      </c>
      <c r="AE9579" s="178">
        <v>77.266099999999994</v>
      </c>
      <c r="AF9579">
        <f t="shared" si="302"/>
        <v>5.2626408099168643E-3</v>
      </c>
    </row>
    <row r="9580" spans="12:32">
      <c r="L9580" s="166">
        <v>21.999400000000001</v>
      </c>
      <c r="M9580">
        <f t="shared" si="303"/>
        <v>6.6658124190343161E-3</v>
      </c>
      <c r="AE9580" s="165">
        <v>77.27</v>
      </c>
      <c r="AF9580">
        <f t="shared" si="302"/>
        <v>5.2623865564225434E-3</v>
      </c>
    </row>
    <row r="9581" spans="12:32">
      <c r="L9581" s="166">
        <v>21.996099999999998</v>
      </c>
      <c r="M9581">
        <f t="shared" si="303"/>
        <v>6.6657280659960525E-3</v>
      </c>
      <c r="AE9581" s="166">
        <v>77.313900000000004</v>
      </c>
      <c r="AF9581">
        <f t="shared" si="302"/>
        <v>5.2595238022443919E-3</v>
      </c>
    </row>
    <row r="9582" spans="12:32">
      <c r="L9582" s="166">
        <v>21.9864</v>
      </c>
      <c r="M9582">
        <f t="shared" si="303"/>
        <v>6.6654800020122867E-3</v>
      </c>
      <c r="AE9582" s="166">
        <v>77.341999999999999</v>
      </c>
      <c r="AF9582">
        <f t="shared" si="302"/>
        <v>5.2576906350958203E-3</v>
      </c>
    </row>
    <row r="9583" spans="12:32">
      <c r="L9583" s="166">
        <v>21.9741</v>
      </c>
      <c r="M9583">
        <f t="shared" si="303"/>
        <v>6.6651651952304479E-3</v>
      </c>
      <c r="AE9583" s="165">
        <v>77.361800000000002</v>
      </c>
      <c r="AF9583">
        <f t="shared" si="302"/>
        <v>5.2563985893415094E-3</v>
      </c>
    </row>
    <row r="9584" spans="12:32">
      <c r="L9584" s="166">
        <v>21.956499999999998</v>
      </c>
      <c r="M9584">
        <f t="shared" si="303"/>
        <v>6.6647142511326064E-3</v>
      </c>
      <c r="AE9584" s="165">
        <v>77.373900000000006</v>
      </c>
      <c r="AF9584">
        <f t="shared" si="302"/>
        <v>5.2556088644165021E-3</v>
      </c>
    </row>
    <row r="9585" spans="12:32">
      <c r="L9585" s="166">
        <v>21.922599999999999</v>
      </c>
      <c r="M9585">
        <f t="shared" si="303"/>
        <v>6.6638440498638148E-3</v>
      </c>
      <c r="AE9585" s="178">
        <v>77.64</v>
      </c>
      <c r="AF9585">
        <f t="shared" si="302"/>
        <v>5.2382144963047175E-3</v>
      </c>
    </row>
    <row r="9586" spans="12:32">
      <c r="L9586" s="166">
        <v>21.917200000000001</v>
      </c>
      <c r="M9586">
        <f t="shared" si="303"/>
        <v>6.663705236679621E-3</v>
      </c>
      <c r="AE9586" s="165">
        <v>77.646199999999993</v>
      </c>
      <c r="AF9586">
        <f t="shared" si="302"/>
        <v>5.2378086052965707E-3</v>
      </c>
    </row>
    <row r="9587" spans="12:32">
      <c r="L9587" s="166">
        <v>21.899000000000001</v>
      </c>
      <c r="M9587">
        <f t="shared" si="303"/>
        <v>6.6632369861054693E-3</v>
      </c>
      <c r="AE9587" s="165">
        <v>77.921599999999998</v>
      </c>
      <c r="AF9587">
        <f t="shared" si="302"/>
        <v>5.2197514695742284E-3</v>
      </c>
    </row>
    <row r="9588" spans="12:32">
      <c r="L9588" s="166">
        <v>21.875</v>
      </c>
      <c r="M9588">
        <f t="shared" si="303"/>
        <v>6.6626185727994593E-3</v>
      </c>
      <c r="AE9588" s="165">
        <v>77.925799999999995</v>
      </c>
      <c r="AF9588">
        <f t="shared" si="302"/>
        <v>5.219475671344679E-3</v>
      </c>
    </row>
    <row r="9589" spans="12:32">
      <c r="L9589" s="166">
        <v>21.852399999999999</v>
      </c>
      <c r="M9589">
        <f t="shared" si="303"/>
        <v>6.6620352563754827E-3</v>
      </c>
      <c r="AE9589" s="165">
        <v>77.949100000000001</v>
      </c>
      <c r="AF9589">
        <f t="shared" si="302"/>
        <v>5.2179454217967545E-3</v>
      </c>
    </row>
    <row r="9590" spans="12:32">
      <c r="L9590" s="166">
        <v>21.7654</v>
      </c>
      <c r="M9590">
        <f t="shared" si="303"/>
        <v>6.6597809032812117E-3</v>
      </c>
      <c r="AE9590" s="165">
        <v>78.248699999999999</v>
      </c>
      <c r="AF9590">
        <f t="shared" si="302"/>
        <v>5.1982350313365469E-3</v>
      </c>
    </row>
    <row r="9591" spans="12:32">
      <c r="L9591" s="166">
        <v>21.726099999999999</v>
      </c>
      <c r="M9591">
        <f t="shared" si="303"/>
        <v>6.6587579570913536E-3</v>
      </c>
      <c r="AE9591" s="165">
        <v>79.006500000000003</v>
      </c>
      <c r="AF9591">
        <f t="shared" si="302"/>
        <v>5.1481063573267883E-3</v>
      </c>
    </row>
    <row r="9592" spans="12:32">
      <c r="L9592" s="166">
        <v>21.688700000000001</v>
      </c>
      <c r="M9592">
        <f t="shared" si="303"/>
        <v>6.6577818093456051E-3</v>
      </c>
      <c r="AE9592" s="165">
        <v>79.147199999999998</v>
      </c>
      <c r="AF9592">
        <f t="shared" si="302"/>
        <v>5.1387570221979656E-3</v>
      </c>
    </row>
    <row r="9593" spans="12:32">
      <c r="L9593" s="166">
        <v>21.653700000000001</v>
      </c>
      <c r="M9593">
        <f t="shared" si="303"/>
        <v>6.656865956091061E-3</v>
      </c>
      <c r="AE9593" s="165">
        <v>79.170500000000004</v>
      </c>
      <c r="AF9593">
        <f t="shared" si="302"/>
        <v>5.1372075255495114E-3</v>
      </c>
    </row>
    <row r="9594" spans="12:32">
      <c r="L9594" s="166">
        <v>21.6126</v>
      </c>
      <c r="M9594">
        <f t="shared" si="303"/>
        <v>6.6557875883680451E-3</v>
      </c>
      <c r="AE9594" s="165">
        <v>79.173599999999993</v>
      </c>
      <c r="AF9594">
        <f t="shared" si="302"/>
        <v>5.1370013428628878E-3</v>
      </c>
    </row>
    <row r="9595" spans="12:32">
      <c r="L9595" s="166">
        <v>21.601199999999999</v>
      </c>
      <c r="M9595">
        <f t="shared" si="303"/>
        <v>6.6554879254288714E-3</v>
      </c>
      <c r="AE9595" s="165">
        <v>79.240799999999993</v>
      </c>
      <c r="AF9595">
        <f t="shared" si="302"/>
        <v>5.1325303092448508E-3</v>
      </c>
    </row>
    <row r="9596" spans="12:32">
      <c r="L9596" s="166">
        <v>21.587800000000001</v>
      </c>
      <c r="M9596">
        <f t="shared" si="303"/>
        <v>6.6551353827138306E-3</v>
      </c>
      <c r="AE9596" s="166">
        <v>79.360600000000005</v>
      </c>
      <c r="AF9596">
        <f t="shared" si="302"/>
        <v>5.1245524289216405E-3</v>
      </c>
    </row>
    <row r="9597" spans="12:32">
      <c r="L9597" s="166">
        <v>21.5745</v>
      </c>
      <c r="M9597">
        <f t="shared" si="303"/>
        <v>6.6547851425592403E-3</v>
      </c>
      <c r="AE9597" s="165">
        <v>79.475800000000007</v>
      </c>
      <c r="AF9597">
        <f t="shared" si="302"/>
        <v>5.1168722438075459E-3</v>
      </c>
    </row>
    <row r="9598" spans="12:32">
      <c r="L9598" s="166">
        <v>21.5581</v>
      </c>
      <c r="M9598">
        <f t="shared" si="303"/>
        <v>6.6543528171786343E-3</v>
      </c>
      <c r="AE9598" s="178">
        <v>79.554199999999994</v>
      </c>
      <c r="AF9598">
        <f t="shared" si="302"/>
        <v>5.111640647941001E-3</v>
      </c>
    </row>
    <row r="9599" spans="12:32">
      <c r="L9599" s="166">
        <v>21.5261</v>
      </c>
      <c r="M9599">
        <f t="shared" si="303"/>
        <v>6.6535078239665759E-3</v>
      </c>
      <c r="AE9599" s="165">
        <v>79.586299999999994</v>
      </c>
      <c r="AF9599">
        <f t="shared" si="302"/>
        <v>5.1094975135807389E-3</v>
      </c>
    </row>
    <row r="9600" spans="12:32">
      <c r="L9600" s="166">
        <v>21.5258</v>
      </c>
      <c r="M9600">
        <f t="shared" si="303"/>
        <v>6.6534998932009284E-3</v>
      </c>
      <c r="AE9600" s="165">
        <v>79.586399999999998</v>
      </c>
      <c r="AF9600">
        <f t="shared" si="302"/>
        <v>5.1094908361392815E-3</v>
      </c>
    </row>
    <row r="9601" spans="12:32">
      <c r="L9601" s="166">
        <v>21.520700000000001</v>
      </c>
      <c r="M9601">
        <f t="shared" si="303"/>
        <v>6.6533650447398486E-3</v>
      </c>
      <c r="AE9601" s="178">
        <v>79.9696</v>
      </c>
      <c r="AF9601">
        <f t="shared" si="302"/>
        <v>5.0838572716044254E-3</v>
      </c>
    </row>
    <row r="9602" spans="12:32">
      <c r="L9602" s="166">
        <v>21.431000000000001</v>
      </c>
      <c r="M9602">
        <f t="shared" si="303"/>
        <v>6.6509854446508213E-3</v>
      </c>
      <c r="AE9602" s="165">
        <v>79.973200000000006</v>
      </c>
      <c r="AF9602">
        <f t="shared" si="302"/>
        <v>5.0836160271021721E-3</v>
      </c>
    </row>
    <row r="9603" spans="12:32">
      <c r="L9603" s="166">
        <v>21.399000000000001</v>
      </c>
      <c r="M9603">
        <f t="shared" si="303"/>
        <v>6.6501329400606799E-3</v>
      </c>
      <c r="AE9603" s="165">
        <v>80.093000000000004</v>
      </c>
      <c r="AF9603">
        <f t="shared" si="302"/>
        <v>5.0755834599921865E-3</v>
      </c>
    </row>
    <row r="9604" spans="12:32">
      <c r="L9604" s="166">
        <v>21.381799999999998</v>
      </c>
      <c r="M9604">
        <f t="shared" si="303"/>
        <v>6.6496739381432949E-3</v>
      </c>
      <c r="AE9604" s="165">
        <v>80.116200000000006</v>
      </c>
      <c r="AF9604">
        <f t="shared" si="302"/>
        <v>5.0740269014987651E-3</v>
      </c>
    </row>
    <row r="9605" spans="12:32">
      <c r="L9605" s="166">
        <v>21.365400000000001</v>
      </c>
      <c r="M9605">
        <f t="shared" si="303"/>
        <v>6.6492357769283384E-3</v>
      </c>
      <c r="AE9605" s="165">
        <v>80.262900000000002</v>
      </c>
      <c r="AF9605">
        <f t="shared" ref="AF9605:AF9668" si="304">NORMDIST(AE9605,$N$9,$O$9,FALSE)</f>
        <v>5.0641768749906807E-3</v>
      </c>
    </row>
    <row r="9606" spans="12:32">
      <c r="L9606" s="166">
        <v>21.313099999999999</v>
      </c>
      <c r="M9606">
        <f t="shared" si="303"/>
        <v>6.6478351574840453E-3</v>
      </c>
      <c r="AE9606" s="178">
        <v>80.552599999999998</v>
      </c>
      <c r="AF9606">
        <f t="shared" si="304"/>
        <v>5.0446877833817978E-3</v>
      </c>
    </row>
    <row r="9607" spans="12:32">
      <c r="L9607" s="166">
        <v>21.259</v>
      </c>
      <c r="M9607">
        <f t="shared" si="303"/>
        <v>6.6463810288193547E-3</v>
      </c>
      <c r="AE9607" s="165">
        <v>80.572000000000003</v>
      </c>
      <c r="AF9607">
        <f t="shared" si="304"/>
        <v>5.0433809244791851E-3</v>
      </c>
    </row>
    <row r="9608" spans="12:32">
      <c r="L9608" s="166">
        <v>21.247699999999998</v>
      </c>
      <c r="M9608">
        <f t="shared" si="303"/>
        <v>6.6460766207238195E-3</v>
      </c>
      <c r="AE9608" s="165">
        <v>80.589200000000005</v>
      </c>
      <c r="AF9608">
        <f t="shared" si="304"/>
        <v>5.0422220833686001E-3</v>
      </c>
    </row>
    <row r="9609" spans="12:32">
      <c r="L9609" s="166">
        <v>21.2392</v>
      </c>
      <c r="M9609">
        <f t="shared" ref="M9609:M9672" si="305">NORMDIST(L9609,$N$9,$O$9,FALSE)</f>
        <v>6.6458474862202271E-3</v>
      </c>
      <c r="AE9609" s="165">
        <v>80.699399999999997</v>
      </c>
      <c r="AF9609">
        <f t="shared" si="304"/>
        <v>5.0347933569696857E-3</v>
      </c>
    </row>
    <row r="9610" spans="12:32">
      <c r="L9610" s="166">
        <v>21.218499999999999</v>
      </c>
      <c r="M9610">
        <f t="shared" si="305"/>
        <v>6.6452889198666864E-3</v>
      </c>
      <c r="AE9610" s="166">
        <v>80.851799999999997</v>
      </c>
      <c r="AF9610">
        <f t="shared" si="304"/>
        <v>5.0245083929895615E-3</v>
      </c>
    </row>
    <row r="9611" spans="12:32">
      <c r="L9611" s="166">
        <v>21.183900000000001</v>
      </c>
      <c r="M9611">
        <f t="shared" si="305"/>
        <v>6.6443535165813354E-3</v>
      </c>
      <c r="AE9611" s="165">
        <v>81.006</v>
      </c>
      <c r="AF9611">
        <f t="shared" si="304"/>
        <v>5.014088546137079E-3</v>
      </c>
    </row>
    <row r="9612" spans="12:32">
      <c r="L9612" s="166">
        <v>21.172499999999999</v>
      </c>
      <c r="M9612">
        <f t="shared" si="305"/>
        <v>6.6440448376290503E-3</v>
      </c>
      <c r="AE9612" s="165">
        <v>81.231399999999994</v>
      </c>
      <c r="AF9612">
        <f t="shared" si="304"/>
        <v>4.9988335550393316E-3</v>
      </c>
    </row>
    <row r="9613" spans="12:32">
      <c r="L9613" s="166">
        <v>21.142399999999999</v>
      </c>
      <c r="M9613">
        <f t="shared" si="305"/>
        <v>6.643228667929383E-3</v>
      </c>
      <c r="AE9613" s="165">
        <v>81.266099999999994</v>
      </c>
      <c r="AF9613">
        <f t="shared" si="304"/>
        <v>4.9964825793193434E-3</v>
      </c>
    </row>
    <row r="9614" spans="12:32">
      <c r="L9614" s="166">
        <v>21.141200000000001</v>
      </c>
      <c r="M9614">
        <f t="shared" si="305"/>
        <v>6.6431960950613864E-3</v>
      </c>
      <c r="AE9614" s="165">
        <v>81.486000000000004</v>
      </c>
      <c r="AF9614">
        <f t="shared" si="304"/>
        <v>4.9815687849503049E-3</v>
      </c>
    </row>
    <row r="9615" spans="12:32">
      <c r="L9615" s="166">
        <v>21.128</v>
      </c>
      <c r="M9615">
        <f t="shared" si="305"/>
        <v>6.6428376187442481E-3</v>
      </c>
      <c r="AE9615" s="165">
        <v>81.5274</v>
      </c>
      <c r="AF9615">
        <f t="shared" si="304"/>
        <v>4.9787580826926277E-3</v>
      </c>
    </row>
    <row r="9616" spans="12:32">
      <c r="L9616" s="166">
        <v>21.121500000000001</v>
      </c>
      <c r="M9616">
        <f t="shared" si="305"/>
        <v>6.6426609785901567E-3</v>
      </c>
      <c r="AE9616" s="165">
        <v>81.600800000000007</v>
      </c>
      <c r="AF9616">
        <f t="shared" si="304"/>
        <v>4.9737726038290115E-3</v>
      </c>
    </row>
    <row r="9617" spans="12:32">
      <c r="L9617" s="166">
        <v>21.075099999999999</v>
      </c>
      <c r="M9617">
        <f t="shared" si="305"/>
        <v>6.6413977836328577E-3</v>
      </c>
      <c r="AE9617" s="165">
        <v>81.825299999999999</v>
      </c>
      <c r="AF9617">
        <f t="shared" si="304"/>
        <v>4.9585063979919533E-3</v>
      </c>
    </row>
    <row r="9618" spans="12:32">
      <c r="L9618" s="166">
        <v>21.070799999999998</v>
      </c>
      <c r="M9618">
        <f t="shared" si="305"/>
        <v>6.6412805199807263E-3</v>
      </c>
      <c r="AE9618" s="165">
        <v>81.8459</v>
      </c>
      <c r="AF9618">
        <f t="shared" si="304"/>
        <v>4.9571042551254697E-3</v>
      </c>
    </row>
    <row r="9619" spans="12:32">
      <c r="L9619" s="166">
        <v>21.0701</v>
      </c>
      <c r="M9619">
        <f t="shared" si="305"/>
        <v>6.6412614273335885E-3</v>
      </c>
      <c r="AE9619" s="178">
        <v>81.854900000000001</v>
      </c>
      <c r="AF9619">
        <f t="shared" si="304"/>
        <v>4.9564915991116279E-3</v>
      </c>
    </row>
    <row r="9620" spans="12:32">
      <c r="L9620" s="166">
        <v>21.039899999999999</v>
      </c>
      <c r="M9620">
        <f t="shared" si="305"/>
        <v>6.6404368588167386E-3</v>
      </c>
      <c r="AE9620" s="165">
        <v>82.048500000000004</v>
      </c>
      <c r="AF9620">
        <f t="shared" si="304"/>
        <v>4.9433025492461478E-3</v>
      </c>
    </row>
    <row r="9621" spans="12:32">
      <c r="L9621" s="166">
        <v>20.9846</v>
      </c>
      <c r="M9621">
        <f t="shared" si="305"/>
        <v>6.6389226286879223E-3</v>
      </c>
      <c r="AE9621" s="165">
        <v>82.126400000000004</v>
      </c>
      <c r="AF9621">
        <f t="shared" si="304"/>
        <v>4.937990171514208E-3</v>
      </c>
    </row>
    <row r="9622" spans="12:32">
      <c r="L9622" s="166">
        <v>20.946200000000001</v>
      </c>
      <c r="M9622">
        <f t="shared" si="305"/>
        <v>6.6378678540233429E-3</v>
      </c>
      <c r="AE9622" s="165">
        <v>82.147400000000005</v>
      </c>
      <c r="AF9622">
        <f t="shared" si="304"/>
        <v>4.9365575524650436E-3</v>
      </c>
    </row>
    <row r="9623" spans="12:32">
      <c r="L9623" s="166">
        <v>20.941099999999999</v>
      </c>
      <c r="M9623">
        <f t="shared" si="305"/>
        <v>6.6377275632538753E-3</v>
      </c>
      <c r="AE9623" s="178">
        <v>82.160700000000006</v>
      </c>
      <c r="AF9623">
        <f t="shared" si="304"/>
        <v>4.9356501116054659E-3</v>
      </c>
    </row>
    <row r="9624" spans="12:32">
      <c r="L9624" s="166">
        <v>20.892800000000001</v>
      </c>
      <c r="M9624">
        <f t="shared" si="305"/>
        <v>6.6363965620883942E-3</v>
      </c>
      <c r="AE9624" s="178">
        <v>82.221500000000006</v>
      </c>
      <c r="AF9624">
        <f t="shared" si="304"/>
        <v>4.9315006736051041E-3</v>
      </c>
    </row>
    <row r="9625" spans="12:32">
      <c r="L9625" s="166">
        <v>20.836099999999998</v>
      </c>
      <c r="M9625">
        <f t="shared" si="305"/>
        <v>6.6348286259089954E-3</v>
      </c>
      <c r="AE9625" s="166">
        <v>82.248999999999995</v>
      </c>
      <c r="AF9625">
        <f t="shared" si="304"/>
        <v>4.9296232610320026E-3</v>
      </c>
    </row>
    <row r="9626" spans="12:32">
      <c r="L9626" s="166">
        <v>20.8352</v>
      </c>
      <c r="M9626">
        <f t="shared" si="305"/>
        <v>6.6348036905421372E-3</v>
      </c>
      <c r="AE9626" s="165">
        <v>82.261200000000002</v>
      </c>
      <c r="AF9626">
        <f t="shared" si="304"/>
        <v>4.9287902510869105E-3</v>
      </c>
    </row>
    <row r="9627" spans="12:32">
      <c r="L9627" s="166">
        <v>20.789400000000001</v>
      </c>
      <c r="M9627">
        <f t="shared" si="305"/>
        <v>6.6335327988849922E-3</v>
      </c>
      <c r="AE9627" s="166">
        <v>82.262699999999995</v>
      </c>
      <c r="AF9627">
        <f t="shared" si="304"/>
        <v>4.9286878266846723E-3</v>
      </c>
    </row>
    <row r="9628" spans="12:32">
      <c r="L9628" s="166">
        <v>20.789400000000001</v>
      </c>
      <c r="M9628">
        <f t="shared" si="305"/>
        <v>6.6335327988849922E-3</v>
      </c>
      <c r="AE9628" s="165">
        <v>82.451700000000002</v>
      </c>
      <c r="AF9628">
        <f t="shared" si="304"/>
        <v>4.9157733919503238E-3</v>
      </c>
    </row>
    <row r="9629" spans="12:32">
      <c r="L9629" s="166">
        <v>20.7805</v>
      </c>
      <c r="M9629">
        <f t="shared" si="305"/>
        <v>6.633285389542558E-3</v>
      </c>
      <c r="AE9629" s="165">
        <v>82.459699999999998</v>
      </c>
      <c r="AF9629">
        <f t="shared" si="304"/>
        <v>4.9152263594586867E-3</v>
      </c>
    </row>
    <row r="9630" spans="12:32">
      <c r="L9630" s="166">
        <v>20.7637</v>
      </c>
      <c r="M9630">
        <f t="shared" si="305"/>
        <v>6.6328179745188936E-3</v>
      </c>
      <c r="AE9630" s="178">
        <v>82.488600000000005</v>
      </c>
      <c r="AF9630">
        <f t="shared" si="304"/>
        <v>4.9132499427414862E-3</v>
      </c>
    </row>
    <row r="9631" spans="12:32">
      <c r="L9631" s="166">
        <v>20.761299999999999</v>
      </c>
      <c r="M9631">
        <f t="shared" si="305"/>
        <v>6.6327511587774297E-3</v>
      </c>
      <c r="AE9631" s="178">
        <v>82.498699999999999</v>
      </c>
      <c r="AF9631">
        <f t="shared" si="304"/>
        <v>4.9125591261409331E-3</v>
      </c>
    </row>
    <row r="9632" spans="12:32">
      <c r="L9632" s="166">
        <v>20.744599999999998</v>
      </c>
      <c r="M9632">
        <f t="shared" si="305"/>
        <v>6.6322859407407933E-3</v>
      </c>
      <c r="AE9632" s="166">
        <v>82.538499999999999</v>
      </c>
      <c r="AF9632">
        <f t="shared" si="304"/>
        <v>4.9098364126668338E-3</v>
      </c>
    </row>
    <row r="9633" spans="12:32">
      <c r="L9633" s="166">
        <v>20.685199999999998</v>
      </c>
      <c r="M9633">
        <f t="shared" si="305"/>
        <v>6.6306270787361826E-3</v>
      </c>
      <c r="AE9633" s="165">
        <v>82.589699999999993</v>
      </c>
      <c r="AF9633">
        <f t="shared" si="304"/>
        <v>4.9063326907672518E-3</v>
      </c>
    </row>
    <row r="9634" spans="12:32">
      <c r="L9634" s="166">
        <v>20.6221</v>
      </c>
      <c r="M9634">
        <f t="shared" si="305"/>
        <v>6.6288578215112498E-3</v>
      </c>
      <c r="AE9634" s="165">
        <v>82.616699999999994</v>
      </c>
      <c r="AF9634">
        <f t="shared" si="304"/>
        <v>4.9044845121988725E-3</v>
      </c>
    </row>
    <row r="9635" spans="12:32">
      <c r="L9635" s="166">
        <v>20.6021</v>
      </c>
      <c r="M9635">
        <f t="shared" si="305"/>
        <v>6.6282955244675364E-3</v>
      </c>
      <c r="AE9635" s="166">
        <v>82.696100000000001</v>
      </c>
      <c r="AF9635">
        <f t="shared" si="304"/>
        <v>4.8990474570907647E-3</v>
      </c>
    </row>
    <row r="9636" spans="12:32">
      <c r="L9636" s="166">
        <v>20.5989</v>
      </c>
      <c r="M9636">
        <f t="shared" si="305"/>
        <v>6.6282054891494456E-3</v>
      </c>
      <c r="AE9636" s="165">
        <v>82.829499999999996</v>
      </c>
      <c r="AF9636">
        <f t="shared" si="304"/>
        <v>4.8899058514440298E-3</v>
      </c>
    </row>
    <row r="9637" spans="12:32">
      <c r="L9637" s="166">
        <v>20.598199999999999</v>
      </c>
      <c r="M9637">
        <f t="shared" si="305"/>
        <v>6.6281857914310197E-3</v>
      </c>
      <c r="AE9637" s="165">
        <v>82.8369</v>
      </c>
      <c r="AF9637">
        <f t="shared" si="304"/>
        <v>4.8893984979011158E-3</v>
      </c>
    </row>
    <row r="9638" spans="12:32">
      <c r="L9638" s="166">
        <v>20.5871</v>
      </c>
      <c r="M9638">
        <f t="shared" si="305"/>
        <v>6.6278733223142476E-3</v>
      </c>
      <c r="AE9638" s="165">
        <v>82.855599999999995</v>
      </c>
      <c r="AF9638">
        <f t="shared" si="304"/>
        <v>4.8881162862312536E-3</v>
      </c>
    </row>
    <row r="9639" spans="12:32">
      <c r="L9639" s="166">
        <v>20.499300000000002</v>
      </c>
      <c r="M9639">
        <f t="shared" si="305"/>
        <v>6.6253937954922106E-3</v>
      </c>
      <c r="AE9639" s="165">
        <v>83.053899999999999</v>
      </c>
      <c r="AF9639">
        <f t="shared" si="304"/>
        <v>4.8745092446034173E-3</v>
      </c>
    </row>
    <row r="9640" spans="12:32">
      <c r="L9640" s="166">
        <v>20.483899999999998</v>
      </c>
      <c r="M9640">
        <f t="shared" si="305"/>
        <v>6.6249574402791403E-3</v>
      </c>
      <c r="AE9640" s="165">
        <v>83.213700000000003</v>
      </c>
      <c r="AF9640">
        <f t="shared" si="304"/>
        <v>4.8635307342379175E-3</v>
      </c>
    </row>
    <row r="9641" spans="12:32">
      <c r="L9641" s="166">
        <v>20.464200000000002</v>
      </c>
      <c r="M9641">
        <f t="shared" si="305"/>
        <v>6.6243986152727989E-3</v>
      </c>
      <c r="AE9641" s="165">
        <v>83.368899999999996</v>
      </c>
      <c r="AF9641">
        <f t="shared" si="304"/>
        <v>4.8528571018200831E-3</v>
      </c>
    </row>
    <row r="9642" spans="12:32">
      <c r="L9642" s="166">
        <v>20.4634</v>
      </c>
      <c r="M9642">
        <f t="shared" si="305"/>
        <v>6.6243759069235277E-3</v>
      </c>
      <c r="AE9642" s="165">
        <v>83.457099999999997</v>
      </c>
      <c r="AF9642">
        <f t="shared" si="304"/>
        <v>4.8467864591060688E-3</v>
      </c>
    </row>
    <row r="9643" spans="12:32">
      <c r="L9643" s="166">
        <v>20.428100000000001</v>
      </c>
      <c r="M9643">
        <f t="shared" si="305"/>
        <v>6.6233727397971521E-3</v>
      </c>
      <c r="AE9643" s="165">
        <v>83.562899999999999</v>
      </c>
      <c r="AF9643">
        <f t="shared" si="304"/>
        <v>4.8394998804255213E-3</v>
      </c>
    </row>
    <row r="9644" spans="12:32">
      <c r="L9644" s="166">
        <v>20.424900000000001</v>
      </c>
      <c r="M9644">
        <f t="shared" si="305"/>
        <v>6.6232816888896857E-3</v>
      </c>
      <c r="AE9644" s="165">
        <v>83.6404</v>
      </c>
      <c r="AF9644">
        <f t="shared" si="304"/>
        <v>4.8341592318526042E-3</v>
      </c>
    </row>
    <row r="9645" spans="12:32">
      <c r="L9645" s="166">
        <v>20.4208</v>
      </c>
      <c r="M9645">
        <f t="shared" si="305"/>
        <v>6.6231650026512276E-3</v>
      </c>
      <c r="AE9645" s="165">
        <v>83.667900000000003</v>
      </c>
      <c r="AF9645">
        <f t="shared" si="304"/>
        <v>4.8322635322644285E-3</v>
      </c>
    </row>
    <row r="9646" spans="12:32">
      <c r="L9646" s="166">
        <v>20.417000000000002</v>
      </c>
      <c r="M9646">
        <f t="shared" si="305"/>
        <v>6.6230568270863321E-3</v>
      </c>
      <c r="AE9646" s="165">
        <v>83.788600000000002</v>
      </c>
      <c r="AF9646">
        <f t="shared" si="304"/>
        <v>4.8239392584800683E-3</v>
      </c>
    </row>
    <row r="9647" spans="12:32">
      <c r="L9647" s="166">
        <v>20.393699999999999</v>
      </c>
      <c r="M9647">
        <f t="shared" si="305"/>
        <v>6.6223929650090331E-3</v>
      </c>
      <c r="AE9647" s="165">
        <v>83.844300000000004</v>
      </c>
      <c r="AF9647">
        <f t="shared" si="304"/>
        <v>4.8200957030480988E-3</v>
      </c>
    </row>
    <row r="9648" spans="12:32">
      <c r="L9648" s="166">
        <v>20.3871</v>
      </c>
      <c r="M9648">
        <f t="shared" si="305"/>
        <v>6.6222047385445237E-3</v>
      </c>
      <c r="AE9648" s="165">
        <v>84.266400000000004</v>
      </c>
      <c r="AF9648">
        <f t="shared" si="304"/>
        <v>4.7909264244474234E-3</v>
      </c>
    </row>
    <row r="9649" spans="12:32">
      <c r="L9649" s="166">
        <v>20.377600000000001</v>
      </c>
      <c r="M9649">
        <f t="shared" si="305"/>
        <v>6.6219336672622203E-3</v>
      </c>
      <c r="AE9649" s="178">
        <v>84.329899999999995</v>
      </c>
      <c r="AF9649">
        <f t="shared" si="304"/>
        <v>4.7865318884577129E-3</v>
      </c>
    </row>
    <row r="9650" spans="12:32">
      <c r="L9650" s="166">
        <v>20.376300000000001</v>
      </c>
      <c r="M9650">
        <f t="shared" si="305"/>
        <v>6.6218965605158555E-3</v>
      </c>
      <c r="AE9650" s="178">
        <v>84.354399999999998</v>
      </c>
      <c r="AF9650">
        <f t="shared" si="304"/>
        <v>4.7848359226817377E-3</v>
      </c>
    </row>
    <row r="9651" spans="12:32">
      <c r="L9651" s="166">
        <v>20.372399999999999</v>
      </c>
      <c r="M9651">
        <f t="shared" si="305"/>
        <v>6.6217852218159422E-3</v>
      </c>
      <c r="AE9651" s="166">
        <v>84.607299999999995</v>
      </c>
      <c r="AF9651">
        <f t="shared" si="304"/>
        <v>4.7673153959569888E-3</v>
      </c>
    </row>
    <row r="9652" spans="12:32">
      <c r="L9652" s="166">
        <v>20.3567</v>
      </c>
      <c r="M9652">
        <f t="shared" si="305"/>
        <v>6.6213367320876139E-3</v>
      </c>
      <c r="AE9652" s="165">
        <v>84.676199999999994</v>
      </c>
      <c r="AF9652">
        <f t="shared" si="304"/>
        <v>4.7625377416247632E-3</v>
      </c>
    </row>
    <row r="9653" spans="12:32">
      <c r="L9653" s="166">
        <v>20.316700000000001</v>
      </c>
      <c r="M9653">
        <f t="shared" si="305"/>
        <v>6.6201920556927521E-3</v>
      </c>
      <c r="AE9653" s="165">
        <v>84.766999999999996</v>
      </c>
      <c r="AF9653">
        <f t="shared" si="304"/>
        <v>4.7562386904957286E-3</v>
      </c>
    </row>
    <row r="9654" spans="12:32">
      <c r="L9654" s="166">
        <v>20.316600000000001</v>
      </c>
      <c r="M9654">
        <f t="shared" si="305"/>
        <v>6.6201891903537174E-3</v>
      </c>
      <c r="AE9654" s="166">
        <v>84.920100000000005</v>
      </c>
      <c r="AF9654">
        <f t="shared" si="304"/>
        <v>4.7456105674470988E-3</v>
      </c>
    </row>
    <row r="9655" spans="12:32">
      <c r="L9655" s="166">
        <v>20.314399999999999</v>
      </c>
      <c r="M9655">
        <f t="shared" si="305"/>
        <v>6.6201261482925922E-3</v>
      </c>
      <c r="AE9655" s="166">
        <v>85.535700000000006</v>
      </c>
      <c r="AF9655">
        <f t="shared" si="304"/>
        <v>4.7027885114963291E-3</v>
      </c>
    </row>
    <row r="9656" spans="12:32">
      <c r="L9656" s="166">
        <v>20.3141</v>
      </c>
      <c r="M9656">
        <f t="shared" si="305"/>
        <v>6.6201175509657271E-3</v>
      </c>
      <c r="AE9656" s="165">
        <v>85.545000000000002</v>
      </c>
      <c r="AF9656">
        <f t="shared" si="304"/>
        <v>4.7021405507684461E-3</v>
      </c>
    </row>
    <row r="9657" spans="12:32">
      <c r="L9657" s="166">
        <v>20.300699999999999</v>
      </c>
      <c r="M9657">
        <f t="shared" si="305"/>
        <v>6.6197333700688567E-3</v>
      </c>
      <c r="AE9657" s="165">
        <v>85.561800000000005</v>
      </c>
      <c r="AF9657">
        <f t="shared" si="304"/>
        <v>4.7009699648497133E-3</v>
      </c>
    </row>
    <row r="9658" spans="12:32">
      <c r="L9658" s="166">
        <v>20.290099999999999</v>
      </c>
      <c r="M9658">
        <f t="shared" si="305"/>
        <v>6.6194292344292499E-3</v>
      </c>
      <c r="AE9658" s="165">
        <v>85.6053</v>
      </c>
      <c r="AF9658">
        <f t="shared" si="304"/>
        <v>4.6979385289146443E-3</v>
      </c>
    </row>
    <row r="9659" spans="12:32">
      <c r="L9659" s="166">
        <v>20.280799999999999</v>
      </c>
      <c r="M9659">
        <f t="shared" si="305"/>
        <v>6.6191622301687032E-3</v>
      </c>
      <c r="AE9659" s="165">
        <v>85.735100000000003</v>
      </c>
      <c r="AF9659">
        <f t="shared" si="304"/>
        <v>4.6888891376837064E-3</v>
      </c>
    </row>
    <row r="9660" spans="12:32">
      <c r="L9660" s="166">
        <v>20.273299999999999</v>
      </c>
      <c r="M9660">
        <f t="shared" si="305"/>
        <v>6.6189467896008965E-3</v>
      </c>
      <c r="AE9660" s="178">
        <v>85.742500000000007</v>
      </c>
      <c r="AF9660">
        <f t="shared" si="304"/>
        <v>4.6883730517319148E-3</v>
      </c>
    </row>
    <row r="9661" spans="12:32">
      <c r="L9661" s="166">
        <v>20.239999999999998</v>
      </c>
      <c r="M9661">
        <f t="shared" si="305"/>
        <v>6.6179889985711416E-3</v>
      </c>
      <c r="AE9661" s="165">
        <v>85.748900000000006</v>
      </c>
      <c r="AF9661">
        <f t="shared" si="304"/>
        <v>4.6879266921687314E-3</v>
      </c>
    </row>
    <row r="9662" spans="12:32">
      <c r="L9662" s="166">
        <v>20.233499999999999</v>
      </c>
      <c r="M9662">
        <f t="shared" si="305"/>
        <v>6.6178018072744794E-3</v>
      </c>
      <c r="AE9662" s="165">
        <v>85.775800000000004</v>
      </c>
      <c r="AF9662">
        <f t="shared" si="304"/>
        <v>4.6860504357181818E-3</v>
      </c>
    </row>
    <row r="9663" spans="12:32">
      <c r="L9663" s="166">
        <v>20.182400000000001</v>
      </c>
      <c r="M9663">
        <f t="shared" si="305"/>
        <v>6.6163275220696583E-3</v>
      </c>
      <c r="AE9663" s="165">
        <v>85.797600000000003</v>
      </c>
      <c r="AF9663">
        <f t="shared" si="304"/>
        <v>4.6845297217471696E-3</v>
      </c>
    </row>
    <row r="9664" spans="12:32">
      <c r="L9664" s="166">
        <v>20.170300000000001</v>
      </c>
      <c r="M9664">
        <f t="shared" si="305"/>
        <v>6.6159777307624552E-3</v>
      </c>
      <c r="AE9664" s="165">
        <v>85.831900000000005</v>
      </c>
      <c r="AF9664">
        <f t="shared" si="304"/>
        <v>4.6821367155402416E-3</v>
      </c>
    </row>
    <row r="9665" spans="12:32">
      <c r="L9665" s="166">
        <v>20.1431</v>
      </c>
      <c r="M9665">
        <f t="shared" si="305"/>
        <v>6.6151904527411614E-3</v>
      </c>
      <c r="AE9665" s="165">
        <v>85.865499999999997</v>
      </c>
      <c r="AF9665">
        <f t="shared" si="304"/>
        <v>4.6797921645449943E-3</v>
      </c>
    </row>
    <row r="9666" spans="12:32">
      <c r="L9666" s="166">
        <v>20.113</v>
      </c>
      <c r="M9666">
        <f t="shared" si="305"/>
        <v>6.6143176719587896E-3</v>
      </c>
      <c r="AE9666" s="165">
        <v>85.928399999999996</v>
      </c>
      <c r="AF9666">
        <f t="shared" si="304"/>
        <v>4.6754020999453891E-3</v>
      </c>
    </row>
    <row r="9667" spans="12:32">
      <c r="L9667" s="166">
        <v>20.1082</v>
      </c>
      <c r="M9667">
        <f t="shared" si="305"/>
        <v>6.6141783390048269E-3</v>
      </c>
      <c r="AE9667" s="165">
        <v>86.020600000000002</v>
      </c>
      <c r="AF9667">
        <f t="shared" si="304"/>
        <v>4.668964703661467E-3</v>
      </c>
    </row>
    <row r="9668" spans="12:32">
      <c r="L9668" s="166">
        <v>20.105399999999999</v>
      </c>
      <c r="M9668">
        <f t="shared" si="305"/>
        <v>6.6140970421475825E-3</v>
      </c>
      <c r="AE9668" s="165">
        <v>86.443700000000007</v>
      </c>
      <c r="AF9668">
        <f t="shared" si="304"/>
        <v>4.6393889216413695E-3</v>
      </c>
    </row>
    <row r="9669" spans="12:32">
      <c r="L9669" s="166">
        <v>20.0824</v>
      </c>
      <c r="M9669">
        <f t="shared" si="305"/>
        <v>6.6134287084018261E-3</v>
      </c>
      <c r="AE9669" s="165">
        <v>86.546499999999995</v>
      </c>
      <c r="AF9669">
        <f t="shared" ref="AF9669:AF9732" si="306">NORMDIST(AE9669,$N$9,$O$9,FALSE)</f>
        <v>4.6321945185625706E-3</v>
      </c>
    </row>
    <row r="9670" spans="12:32">
      <c r="L9670" s="166">
        <v>20.0501</v>
      </c>
      <c r="M9670">
        <f t="shared" si="305"/>
        <v>6.6124885159617982E-3</v>
      </c>
      <c r="AE9670" s="178">
        <v>86.586200000000005</v>
      </c>
      <c r="AF9670">
        <f t="shared" si="306"/>
        <v>4.6294152787955374E-3</v>
      </c>
    </row>
    <row r="9671" spans="12:32">
      <c r="L9671" s="166">
        <v>20.024799999999999</v>
      </c>
      <c r="M9671">
        <f t="shared" si="305"/>
        <v>6.6117507596876414E-3</v>
      </c>
      <c r="AE9671" s="165">
        <v>86.608599999999996</v>
      </c>
      <c r="AF9671">
        <f t="shared" si="306"/>
        <v>4.6278469346608571E-3</v>
      </c>
    </row>
    <row r="9672" spans="12:32">
      <c r="L9672" s="166">
        <v>20.020600000000002</v>
      </c>
      <c r="M9672">
        <f t="shared" si="305"/>
        <v>6.6116281740574998E-3</v>
      </c>
      <c r="AE9672" s="165">
        <v>87.019400000000005</v>
      </c>
      <c r="AF9672">
        <f t="shared" si="306"/>
        <v>4.5990585442925039E-3</v>
      </c>
    </row>
    <row r="9673" spans="12:32">
      <c r="L9673" s="166">
        <v>20.003699999999998</v>
      </c>
      <c r="M9673">
        <f t="shared" ref="M9673:M9736" si="307">NORMDIST(L9673,$N$9,$O$9,FALSE)</f>
        <v>6.6111345898210942E-3</v>
      </c>
      <c r="AE9673" s="165">
        <v>87.159700000000001</v>
      </c>
      <c r="AF9673">
        <f t="shared" si="306"/>
        <v>4.5892154876378353E-3</v>
      </c>
    </row>
    <row r="9674" spans="12:32">
      <c r="L9674" s="166">
        <v>19.956700000000001</v>
      </c>
      <c r="M9674">
        <f t="shared" si="307"/>
        <v>6.6097591803077121E-3</v>
      </c>
      <c r="AE9674" s="165">
        <v>87.177999999999997</v>
      </c>
      <c r="AF9674">
        <f t="shared" si="306"/>
        <v>4.587931210500714E-3</v>
      </c>
    </row>
    <row r="9675" spans="12:32">
      <c r="L9675" s="166">
        <v>19.9481</v>
      </c>
      <c r="M9675">
        <f t="shared" si="307"/>
        <v>6.6095070767806571E-3</v>
      </c>
      <c r="AE9675" s="165">
        <v>87.413399999999996</v>
      </c>
      <c r="AF9675">
        <f t="shared" si="306"/>
        <v>4.5714029989713471E-3</v>
      </c>
    </row>
    <row r="9676" spans="12:32">
      <c r="L9676" s="166">
        <v>19.872699999999998</v>
      </c>
      <c r="M9676">
        <f t="shared" si="307"/>
        <v>6.6072910438198847E-3</v>
      </c>
      <c r="AE9676" s="178">
        <v>87.676000000000002</v>
      </c>
      <c r="AF9676">
        <f t="shared" si="306"/>
        <v>4.5529478536081268E-3</v>
      </c>
    </row>
    <row r="9677" spans="12:32">
      <c r="L9677" s="166">
        <v>19.8659</v>
      </c>
      <c r="M9677">
        <f t="shared" si="307"/>
        <v>6.6070906839168896E-3</v>
      </c>
      <c r="AE9677" s="178">
        <v>87.691299999999998</v>
      </c>
      <c r="AF9677">
        <f t="shared" si="306"/>
        <v>4.5518720513442823E-3</v>
      </c>
    </row>
    <row r="9678" spans="12:32">
      <c r="L9678" s="166">
        <v>19.8292</v>
      </c>
      <c r="M9678">
        <f t="shared" si="307"/>
        <v>6.606007886855233E-3</v>
      </c>
      <c r="AE9678" s="165">
        <v>87.798199999999994</v>
      </c>
      <c r="AF9678">
        <f t="shared" si="306"/>
        <v>4.5443538753309788E-3</v>
      </c>
    </row>
    <row r="9679" spans="12:32">
      <c r="L9679" s="166">
        <v>19.807099999999998</v>
      </c>
      <c r="M9679">
        <f t="shared" si="307"/>
        <v>6.6053546741821319E-3</v>
      </c>
      <c r="AE9679" s="165">
        <v>87.815700000000007</v>
      </c>
      <c r="AF9679">
        <f t="shared" si="306"/>
        <v>4.5431228486838291E-3</v>
      </c>
    </row>
    <row r="9680" spans="12:32">
      <c r="L9680" s="166">
        <v>19.801100000000002</v>
      </c>
      <c r="M9680">
        <f t="shared" si="307"/>
        <v>6.6051771790865627E-3</v>
      </c>
      <c r="AE9680" s="165">
        <v>88.022499999999994</v>
      </c>
      <c r="AF9680">
        <f t="shared" si="306"/>
        <v>4.5285700322542036E-3</v>
      </c>
    </row>
    <row r="9681" spans="12:32">
      <c r="L9681" s="166">
        <v>19.7776</v>
      </c>
      <c r="M9681">
        <f t="shared" si="307"/>
        <v>6.6044813639341273E-3</v>
      </c>
      <c r="AE9681" s="165">
        <v>88.054699999999997</v>
      </c>
      <c r="AF9681">
        <f t="shared" si="306"/>
        <v>4.5263031574090257E-3</v>
      </c>
    </row>
    <row r="9682" spans="12:32">
      <c r="L9682" s="166">
        <v>19.770199999999999</v>
      </c>
      <c r="M9682">
        <f t="shared" si="307"/>
        <v>6.6042620497321408E-3</v>
      </c>
      <c r="AE9682" s="165">
        <v>88.075900000000004</v>
      </c>
      <c r="AF9682">
        <f t="shared" si="306"/>
        <v>4.52481054854927E-3</v>
      </c>
    </row>
    <row r="9683" spans="12:32">
      <c r="L9683" s="166">
        <v>19.764600000000002</v>
      </c>
      <c r="M9683">
        <f t="shared" si="307"/>
        <v>6.6040960165097791E-3</v>
      </c>
      <c r="AE9683" s="165">
        <v>88.172600000000003</v>
      </c>
      <c r="AF9683">
        <f t="shared" si="306"/>
        <v>4.5180009617012311E-3</v>
      </c>
    </row>
    <row r="9684" spans="12:32">
      <c r="L9684" s="166">
        <v>19.755500000000001</v>
      </c>
      <c r="M9684">
        <f t="shared" si="307"/>
        <v>6.6038260917788954E-3</v>
      </c>
      <c r="AE9684" s="165">
        <v>88.263000000000005</v>
      </c>
      <c r="AF9684">
        <f t="shared" si="306"/>
        <v>4.5116330885438633E-3</v>
      </c>
    </row>
    <row r="9685" spans="12:32">
      <c r="L9685" s="166">
        <v>19.746300000000002</v>
      </c>
      <c r="M9685">
        <f t="shared" si="307"/>
        <v>6.6035530488928532E-3</v>
      </c>
      <c r="AE9685" s="165">
        <v>88.477400000000003</v>
      </c>
      <c r="AF9685">
        <f t="shared" si="306"/>
        <v>4.4965232593838214E-3</v>
      </c>
    </row>
    <row r="9686" spans="12:32">
      <c r="L9686" s="166">
        <v>19.745999999999999</v>
      </c>
      <c r="M9686">
        <f t="shared" si="307"/>
        <v>6.6035441427485068E-3</v>
      </c>
      <c r="AE9686" s="165">
        <v>88.632800000000003</v>
      </c>
      <c r="AF9686">
        <f t="shared" si="306"/>
        <v>4.4855652629582805E-3</v>
      </c>
    </row>
    <row r="9687" spans="12:32">
      <c r="L9687" s="166">
        <v>19.712700000000002</v>
      </c>
      <c r="M9687">
        <f t="shared" si="307"/>
        <v>6.6025545512000215E-3</v>
      </c>
      <c r="AE9687" s="166">
        <v>88.973500000000001</v>
      </c>
      <c r="AF9687">
        <f t="shared" si="306"/>
        <v>4.4615235688995527E-3</v>
      </c>
    </row>
    <row r="9688" spans="12:32">
      <c r="L9688" s="166">
        <v>19.6967</v>
      </c>
      <c r="M9688">
        <f t="shared" si="307"/>
        <v>6.6020783602375246E-3</v>
      </c>
      <c r="AE9688" s="165">
        <v>89.400099999999995</v>
      </c>
      <c r="AF9688">
        <f t="shared" si="306"/>
        <v>4.4313890118068263E-3</v>
      </c>
    </row>
    <row r="9689" spans="12:32">
      <c r="L9689" s="166">
        <v>19.660699999999999</v>
      </c>
      <c r="M9689">
        <f t="shared" si="307"/>
        <v>6.6010052426091499E-3</v>
      </c>
      <c r="AE9689" s="165">
        <v>89.465800000000002</v>
      </c>
      <c r="AF9689">
        <f t="shared" si="306"/>
        <v>4.4267451443548702E-3</v>
      </c>
    </row>
    <row r="9690" spans="12:32">
      <c r="L9690" s="166">
        <v>19.593399999999999</v>
      </c>
      <c r="M9690">
        <f t="shared" si="307"/>
        <v>6.5989928437408972E-3</v>
      </c>
      <c r="AE9690" s="165">
        <v>89.944800000000001</v>
      </c>
      <c r="AF9690">
        <f t="shared" si="306"/>
        <v>4.3928665728989805E-3</v>
      </c>
    </row>
    <row r="9691" spans="12:32">
      <c r="L9691" s="166">
        <v>19.5762</v>
      </c>
      <c r="M9691">
        <f t="shared" si="307"/>
        <v>6.5984772217822108E-3</v>
      </c>
      <c r="AE9691" s="165">
        <v>89.986999999999995</v>
      </c>
      <c r="AF9691">
        <f t="shared" si="306"/>
        <v>4.3898801498412562E-3</v>
      </c>
    </row>
    <row r="9692" spans="12:32">
      <c r="L9692" s="166">
        <v>19.5566</v>
      </c>
      <c r="M9692">
        <f t="shared" si="307"/>
        <v>6.5978890032656733E-3</v>
      </c>
      <c r="AE9692" s="165">
        <v>90.048299999999998</v>
      </c>
      <c r="AF9692">
        <f t="shared" si="306"/>
        <v>4.3855415846200604E-3</v>
      </c>
    </row>
    <row r="9693" spans="12:32">
      <c r="L9693" s="166">
        <v>19.5519</v>
      </c>
      <c r="M9693">
        <f t="shared" si="307"/>
        <v>6.5977478480730095E-3</v>
      </c>
      <c r="AE9693" s="165">
        <v>90.118600000000001</v>
      </c>
      <c r="AF9693">
        <f t="shared" si="306"/>
        <v>4.3805653663235361E-3</v>
      </c>
    </row>
    <row r="9694" spans="12:32">
      <c r="L9694" s="166">
        <v>19.530200000000001</v>
      </c>
      <c r="M9694">
        <f t="shared" si="307"/>
        <v>6.5970956160450924E-3</v>
      </c>
      <c r="AE9694" s="178">
        <v>90.205600000000004</v>
      </c>
      <c r="AF9694">
        <f t="shared" si="306"/>
        <v>4.3744060621110619E-3</v>
      </c>
    </row>
    <row r="9695" spans="12:32">
      <c r="L9695" s="166">
        <v>19.493200000000002</v>
      </c>
      <c r="M9695">
        <f t="shared" si="307"/>
        <v>6.5959815615841385E-3</v>
      </c>
      <c r="AE9695" s="166">
        <v>90.370900000000006</v>
      </c>
      <c r="AF9695">
        <f t="shared" si="306"/>
        <v>4.3627005304685872E-3</v>
      </c>
    </row>
    <row r="9696" spans="12:32">
      <c r="L9696" s="166">
        <v>19.4511</v>
      </c>
      <c r="M9696">
        <f t="shared" si="307"/>
        <v>6.5947109540587341E-3</v>
      </c>
      <c r="AE9696" s="165">
        <v>90.426299999999998</v>
      </c>
      <c r="AF9696">
        <f t="shared" si="306"/>
        <v>4.3587766332573987E-3</v>
      </c>
    </row>
    <row r="9697" spans="12:32">
      <c r="L9697" s="166">
        <v>19.4407</v>
      </c>
      <c r="M9697">
        <f t="shared" si="307"/>
        <v>6.5943965840505481E-3</v>
      </c>
      <c r="AE9697" s="165">
        <v>90.427999999999997</v>
      </c>
      <c r="AF9697">
        <f t="shared" si="306"/>
        <v>4.358656218592368E-3</v>
      </c>
    </row>
    <row r="9698" spans="12:32">
      <c r="L9698" s="166">
        <v>19.406300000000002</v>
      </c>
      <c r="M9698">
        <f t="shared" si="307"/>
        <v>6.5933553602994547E-3</v>
      </c>
      <c r="AE9698" s="165">
        <v>90.577399999999997</v>
      </c>
      <c r="AF9698">
        <f t="shared" si="306"/>
        <v>4.3480724710130546E-3</v>
      </c>
    </row>
    <row r="9699" spans="12:32">
      <c r="L9699" s="166">
        <v>19.4024</v>
      </c>
      <c r="M9699">
        <f t="shared" si="307"/>
        <v>6.5932371804257621E-3</v>
      </c>
      <c r="AE9699" s="166">
        <v>90.883899999999997</v>
      </c>
      <c r="AF9699">
        <f t="shared" si="306"/>
        <v>4.3263511479941655E-3</v>
      </c>
    </row>
    <row r="9700" spans="12:32">
      <c r="L9700" s="166">
        <v>19.358000000000001</v>
      </c>
      <c r="M9700">
        <f t="shared" si="307"/>
        <v>6.5918898226716288E-3</v>
      </c>
      <c r="AE9700" s="166">
        <v>91.515600000000006</v>
      </c>
      <c r="AF9700">
        <f t="shared" si="306"/>
        <v>4.2815525143462254E-3</v>
      </c>
    </row>
    <row r="9701" spans="12:32">
      <c r="L9701" s="166">
        <v>19.343399999999999</v>
      </c>
      <c r="M9701">
        <f t="shared" si="307"/>
        <v>6.5914459994715876E-3</v>
      </c>
      <c r="AE9701" s="166">
        <v>91.615399999999994</v>
      </c>
      <c r="AF9701">
        <f t="shared" si="306"/>
        <v>4.274471699635375E-3</v>
      </c>
    </row>
    <row r="9702" spans="12:32">
      <c r="L9702" s="166">
        <v>19.296099999999999</v>
      </c>
      <c r="M9702">
        <f t="shared" si="307"/>
        <v>6.5900055074183794E-3</v>
      </c>
      <c r="AE9702" s="165">
        <v>91.772599999999997</v>
      </c>
      <c r="AF9702">
        <f t="shared" si="306"/>
        <v>4.2633168164508822E-3</v>
      </c>
    </row>
    <row r="9703" spans="12:32">
      <c r="L9703" s="166">
        <v>19.295400000000001</v>
      </c>
      <c r="M9703">
        <f t="shared" si="307"/>
        <v>6.5899841592220593E-3</v>
      </c>
      <c r="AE9703" s="165">
        <v>92.009100000000004</v>
      </c>
      <c r="AF9703">
        <f t="shared" si="306"/>
        <v>4.2465316085548519E-3</v>
      </c>
    </row>
    <row r="9704" spans="12:32">
      <c r="L9704" s="166">
        <v>19.289100000000001</v>
      </c>
      <c r="M9704">
        <f t="shared" si="307"/>
        <v>6.5897919859172482E-3</v>
      </c>
      <c r="AE9704" s="165">
        <v>92.198400000000007</v>
      </c>
      <c r="AF9704">
        <f t="shared" si="306"/>
        <v>4.2330938997418438E-3</v>
      </c>
    </row>
    <row r="9705" spans="12:32">
      <c r="L9705" s="166">
        <v>19.263100000000001</v>
      </c>
      <c r="M9705">
        <f t="shared" si="307"/>
        <v>6.5889981369354591E-3</v>
      </c>
      <c r="AE9705" s="165">
        <v>92.4084</v>
      </c>
      <c r="AF9705">
        <f t="shared" si="306"/>
        <v>4.2181846092008719E-3</v>
      </c>
    </row>
    <row r="9706" spans="12:32">
      <c r="L9706" s="166">
        <v>19.260200000000001</v>
      </c>
      <c r="M9706">
        <f t="shared" si="307"/>
        <v>6.5889095171263005E-3</v>
      </c>
      <c r="AE9706" s="165">
        <v>92.545699999999997</v>
      </c>
      <c r="AF9706">
        <f t="shared" si="306"/>
        <v>4.2084357230251128E-3</v>
      </c>
    </row>
    <row r="9707" spans="12:32">
      <c r="L9707" s="166">
        <v>19.260000000000002</v>
      </c>
      <c r="M9707">
        <f t="shared" si="307"/>
        <v>6.5889034048597266E-3</v>
      </c>
      <c r="AE9707" s="165">
        <v>92.600200000000001</v>
      </c>
      <c r="AF9707">
        <f t="shared" si="306"/>
        <v>4.2045657898360945E-3</v>
      </c>
    </row>
    <row r="9708" spans="12:32">
      <c r="L9708" s="166">
        <v>19.254000000000001</v>
      </c>
      <c r="M9708">
        <f t="shared" si="307"/>
        <v>6.5887200035280565E-3</v>
      </c>
      <c r="AE9708" s="165">
        <v>92.755200000000002</v>
      </c>
      <c r="AF9708">
        <f t="shared" si="306"/>
        <v>4.193559014316125E-3</v>
      </c>
    </row>
    <row r="9709" spans="12:32">
      <c r="L9709" s="166">
        <v>19.224699999999999</v>
      </c>
      <c r="M9709">
        <f t="shared" si="307"/>
        <v>6.587823467038921E-3</v>
      </c>
      <c r="AE9709" s="165">
        <v>92.765299999999996</v>
      </c>
      <c r="AF9709">
        <f t="shared" si="306"/>
        <v>4.1928417732879624E-3</v>
      </c>
    </row>
    <row r="9710" spans="12:32">
      <c r="L9710" s="166">
        <v>19.2102</v>
      </c>
      <c r="M9710">
        <f t="shared" si="307"/>
        <v>6.5873792197041862E-3</v>
      </c>
      <c r="AE9710" s="165">
        <v>92.791499999999999</v>
      </c>
      <c r="AF9710">
        <f t="shared" si="306"/>
        <v>4.1909811942831502E-3</v>
      </c>
    </row>
    <row r="9711" spans="12:32">
      <c r="L9711" s="166">
        <v>19.193200000000001</v>
      </c>
      <c r="M9711">
        <f t="shared" si="307"/>
        <v>6.5868578984897832E-3</v>
      </c>
      <c r="AE9711" s="166">
        <v>92.918300000000002</v>
      </c>
      <c r="AF9711">
        <f t="shared" si="306"/>
        <v>4.1819763135961894E-3</v>
      </c>
    </row>
    <row r="9712" spans="12:32">
      <c r="L9712" s="166">
        <v>19.184000000000001</v>
      </c>
      <c r="M9712">
        <f t="shared" si="307"/>
        <v>6.5865755559195611E-3</v>
      </c>
      <c r="AE9712" s="178">
        <v>93.072599999999994</v>
      </c>
      <c r="AF9712">
        <f t="shared" si="306"/>
        <v>4.1710180242050914E-3</v>
      </c>
    </row>
    <row r="9713" spans="12:32">
      <c r="L9713" s="166">
        <v>19.183499999999999</v>
      </c>
      <c r="M9713">
        <f t="shared" si="307"/>
        <v>6.5865602068731774E-3</v>
      </c>
      <c r="AE9713" s="165">
        <v>93.075199999999995</v>
      </c>
      <c r="AF9713">
        <f t="shared" si="306"/>
        <v>4.1708333703411177E-3</v>
      </c>
    </row>
    <row r="9714" spans="12:32">
      <c r="L9714" s="166">
        <v>19.181899999999999</v>
      </c>
      <c r="M9714">
        <f t="shared" si="307"/>
        <v>6.586511086917211E-3</v>
      </c>
      <c r="AE9714" s="166">
        <v>93.263000000000005</v>
      </c>
      <c r="AF9714">
        <f t="shared" si="306"/>
        <v>4.1574954597894459E-3</v>
      </c>
    </row>
    <row r="9715" spans="12:32">
      <c r="L9715" s="166">
        <v>19.181799999999999</v>
      </c>
      <c r="M9715">
        <f t="shared" si="307"/>
        <v>6.5865080167677977E-3</v>
      </c>
      <c r="AE9715" s="165">
        <v>93.400599999999997</v>
      </c>
      <c r="AF9715">
        <f t="shared" si="306"/>
        <v>4.1477226750838373E-3</v>
      </c>
    </row>
    <row r="9716" spans="12:32">
      <c r="L9716" s="166">
        <v>19.152100000000001</v>
      </c>
      <c r="M9716">
        <f t="shared" si="307"/>
        <v>6.5855953903046806E-3</v>
      </c>
      <c r="AE9716" s="165">
        <v>93.518900000000002</v>
      </c>
      <c r="AF9716">
        <f t="shared" si="306"/>
        <v>4.1393206136766262E-3</v>
      </c>
    </row>
    <row r="9717" spans="12:32">
      <c r="L9717" s="166">
        <v>19.1418</v>
      </c>
      <c r="M9717">
        <f t="shared" si="307"/>
        <v>6.5852785215700805E-3</v>
      </c>
      <c r="AE9717" s="165">
        <v>93.531400000000005</v>
      </c>
      <c r="AF9717">
        <f t="shared" si="306"/>
        <v>4.1384328236826065E-3</v>
      </c>
    </row>
    <row r="9718" spans="12:32">
      <c r="L9718" s="166">
        <v>19.091699999999999</v>
      </c>
      <c r="M9718">
        <f t="shared" si="307"/>
        <v>6.5837345410040887E-3</v>
      </c>
      <c r="AE9718" s="166">
        <v>93.640199999999993</v>
      </c>
      <c r="AF9718">
        <f t="shared" si="306"/>
        <v>4.130705535930603E-3</v>
      </c>
    </row>
    <row r="9719" spans="12:32">
      <c r="L9719" s="166">
        <v>19.077100000000002</v>
      </c>
      <c r="M9719">
        <f t="shared" si="307"/>
        <v>6.5832837540269135E-3</v>
      </c>
      <c r="AE9719" s="178">
        <v>93.672700000000006</v>
      </c>
      <c r="AF9719">
        <f t="shared" si="306"/>
        <v>4.128397310351235E-3</v>
      </c>
    </row>
    <row r="9720" spans="12:32">
      <c r="L9720" s="166">
        <v>19.066099999999999</v>
      </c>
      <c r="M9720">
        <f t="shared" si="307"/>
        <v>6.5829438683328812E-3</v>
      </c>
      <c r="AE9720" s="165">
        <v>93.872</v>
      </c>
      <c r="AF9720">
        <f t="shared" si="306"/>
        <v>4.1142428462515165E-3</v>
      </c>
    </row>
    <row r="9721" spans="12:32">
      <c r="L9721" s="166">
        <v>19.036100000000001</v>
      </c>
      <c r="M9721">
        <f t="shared" si="307"/>
        <v>6.5820158083821859E-3</v>
      </c>
      <c r="AE9721" s="165">
        <v>93.876099999999994</v>
      </c>
      <c r="AF9721">
        <f t="shared" si="306"/>
        <v>4.1139516670982762E-3</v>
      </c>
    </row>
    <row r="9722" spans="12:32">
      <c r="L9722" s="166">
        <v>19.0001</v>
      </c>
      <c r="M9722">
        <f t="shared" si="307"/>
        <v>6.5809000143688661E-3</v>
      </c>
      <c r="AE9722" s="165">
        <v>93.923599999999993</v>
      </c>
      <c r="AF9722">
        <f t="shared" si="306"/>
        <v>4.1105782734574808E-3</v>
      </c>
    </row>
    <row r="9723" spans="12:32">
      <c r="L9723" s="166">
        <v>18.983799999999999</v>
      </c>
      <c r="M9723">
        <f t="shared" si="307"/>
        <v>6.5803940465632843E-3</v>
      </c>
      <c r="AE9723" s="165">
        <v>93.938100000000006</v>
      </c>
      <c r="AF9723">
        <f t="shared" si="306"/>
        <v>4.109548509646393E-3</v>
      </c>
    </row>
    <row r="9724" spans="12:32">
      <c r="L9724" s="166">
        <v>18.982500000000002</v>
      </c>
      <c r="M9724">
        <f t="shared" si="307"/>
        <v>6.5803536728817344E-3</v>
      </c>
      <c r="AE9724" s="165">
        <v>94.157799999999995</v>
      </c>
      <c r="AF9724">
        <f t="shared" si="306"/>
        <v>4.0939464264495755E-3</v>
      </c>
    </row>
    <row r="9725" spans="12:32">
      <c r="L9725" s="166">
        <v>18.943100000000001</v>
      </c>
      <c r="M9725">
        <f t="shared" si="307"/>
        <v>6.5791286089343561E-3</v>
      </c>
      <c r="AE9725" s="165">
        <v>94.248199999999997</v>
      </c>
      <c r="AF9725">
        <f t="shared" si="306"/>
        <v>4.0875270314145286E-3</v>
      </c>
    </row>
    <row r="9726" spans="12:32">
      <c r="L9726" s="166">
        <v>18.917000000000002</v>
      </c>
      <c r="M9726">
        <f t="shared" si="307"/>
        <v>6.5783155569260291E-3</v>
      </c>
      <c r="AE9726" s="165">
        <v>94.259600000000006</v>
      </c>
      <c r="AF9726">
        <f t="shared" si="306"/>
        <v>4.0867175249317614E-3</v>
      </c>
    </row>
    <row r="9727" spans="12:32">
      <c r="L9727" s="166">
        <v>18.8904</v>
      </c>
      <c r="M9727">
        <f t="shared" si="307"/>
        <v>6.5774856793956137E-3</v>
      </c>
      <c r="AE9727" s="178">
        <v>94.283299999999997</v>
      </c>
      <c r="AF9727">
        <f t="shared" si="306"/>
        <v>4.0850346178923662E-3</v>
      </c>
    </row>
    <row r="9728" spans="12:32">
      <c r="L9728" s="166">
        <v>18.875499999999999</v>
      </c>
      <c r="M9728">
        <f t="shared" si="307"/>
        <v>6.5770202720724586E-3</v>
      </c>
      <c r="AE9728" s="165">
        <v>94.551699999999997</v>
      </c>
      <c r="AF9728">
        <f t="shared" si="306"/>
        <v>4.0659773867005727E-3</v>
      </c>
    </row>
    <row r="9729" spans="12:32">
      <c r="L9729" s="166">
        <v>18.8691</v>
      </c>
      <c r="M9729">
        <f t="shared" si="307"/>
        <v>6.576820244103416E-3</v>
      </c>
      <c r="AE9729" s="178">
        <v>94.693399999999997</v>
      </c>
      <c r="AF9729">
        <f t="shared" si="306"/>
        <v>4.0559175417622046E-3</v>
      </c>
    </row>
    <row r="9730" spans="12:32">
      <c r="L9730" s="166">
        <v>18.840900000000001</v>
      </c>
      <c r="M9730">
        <f t="shared" si="307"/>
        <v>6.5759380016662339E-3</v>
      </c>
      <c r="AE9730" s="165">
        <v>94.764099999999999</v>
      </c>
      <c r="AF9730">
        <f t="shared" si="306"/>
        <v>4.0508986519057323E-3</v>
      </c>
    </row>
    <row r="9731" spans="12:32">
      <c r="L9731" s="166">
        <v>18.837499999999999</v>
      </c>
      <c r="M9731">
        <f t="shared" si="307"/>
        <v>6.5758315363184019E-3</v>
      </c>
      <c r="AE9731" s="165">
        <v>94.913399999999996</v>
      </c>
      <c r="AF9731">
        <f t="shared" si="306"/>
        <v>4.0403009822450302E-3</v>
      </c>
    </row>
    <row r="9732" spans="12:32">
      <c r="L9732" s="166">
        <v>18.815899999999999</v>
      </c>
      <c r="M9732">
        <f t="shared" si="307"/>
        <v>6.5751546873996335E-3</v>
      </c>
      <c r="AE9732" s="165">
        <v>94.926000000000002</v>
      </c>
      <c r="AF9732">
        <f t="shared" si="306"/>
        <v>4.0394066645535326E-3</v>
      </c>
    </row>
    <row r="9733" spans="12:32">
      <c r="L9733" s="166">
        <v>18.787400000000002</v>
      </c>
      <c r="M9733">
        <f t="shared" si="307"/>
        <v>6.5742603518105696E-3</v>
      </c>
      <c r="AE9733" s="165">
        <v>94.926299999999998</v>
      </c>
      <c r="AF9733">
        <f t="shared" ref="AF9733:AF9796" si="308">NORMDIST(AE9733,$N$9,$O$9,FALSE)</f>
        <v>4.0393853713938553E-3</v>
      </c>
    </row>
    <row r="9734" spans="12:32">
      <c r="L9734" s="166">
        <v>18.783200000000001</v>
      </c>
      <c r="M9734">
        <f t="shared" si="307"/>
        <v>6.5741284327630496E-3</v>
      </c>
      <c r="AE9734" s="165">
        <v>95.127700000000004</v>
      </c>
      <c r="AF9734">
        <f t="shared" si="308"/>
        <v>4.025091868233955E-3</v>
      </c>
    </row>
    <row r="9735" spans="12:32">
      <c r="L9735" s="166">
        <v>18.7563</v>
      </c>
      <c r="M9735">
        <f t="shared" si="307"/>
        <v>6.57328277838495E-3</v>
      </c>
      <c r="AE9735" s="165">
        <v>95.394199999999998</v>
      </c>
      <c r="AF9735">
        <f t="shared" si="308"/>
        <v>4.0061825697594441E-3</v>
      </c>
    </row>
    <row r="9736" spans="12:32">
      <c r="L9736" s="166">
        <v>18.738299999999999</v>
      </c>
      <c r="M9736">
        <f t="shared" si="307"/>
        <v>6.5727161941498595E-3</v>
      </c>
      <c r="AE9736" s="165">
        <v>95.403099999999995</v>
      </c>
      <c r="AF9736">
        <f t="shared" si="308"/>
        <v>4.0055511715627826E-3</v>
      </c>
    </row>
    <row r="9737" spans="12:32">
      <c r="L9737" s="166">
        <v>18.7361</v>
      </c>
      <c r="M9737">
        <f t="shared" ref="M9737:M9800" si="309">NORMDIST(L9737,$N$9,$O$9,FALSE)</f>
        <v>6.5726469054479108E-3</v>
      </c>
      <c r="AE9737" s="165">
        <v>95.493600000000001</v>
      </c>
      <c r="AF9737">
        <f t="shared" si="308"/>
        <v>3.9991311424288885E-3</v>
      </c>
    </row>
    <row r="9738" spans="12:32">
      <c r="L9738" s="166">
        <v>18.675799999999999</v>
      </c>
      <c r="M9738">
        <f t="shared" si="309"/>
        <v>6.5707444151744893E-3</v>
      </c>
      <c r="AE9738" s="165">
        <v>95.511899999999997</v>
      </c>
      <c r="AF9738">
        <f t="shared" si="308"/>
        <v>3.997833031769378E-3</v>
      </c>
    </row>
    <row r="9739" spans="12:32">
      <c r="L9739" s="166">
        <v>18.640799999999999</v>
      </c>
      <c r="M9739">
        <f t="shared" si="309"/>
        <v>6.5696371871338723E-3</v>
      </c>
      <c r="AE9739" s="165">
        <v>95.562200000000004</v>
      </c>
      <c r="AF9739">
        <f t="shared" si="308"/>
        <v>3.9942651484810316E-3</v>
      </c>
    </row>
    <row r="9740" spans="12:32">
      <c r="L9740" s="166">
        <v>18.631</v>
      </c>
      <c r="M9740">
        <f t="shared" si="309"/>
        <v>6.5693267734329491E-3</v>
      </c>
      <c r="AE9740" s="165">
        <v>95.619500000000002</v>
      </c>
      <c r="AF9740">
        <f t="shared" si="308"/>
        <v>3.9902010096880903E-3</v>
      </c>
    </row>
    <row r="9741" spans="12:32">
      <c r="L9741" s="166">
        <v>18.626799999999999</v>
      </c>
      <c r="M9741">
        <f t="shared" si="309"/>
        <v>6.5691936867907381E-3</v>
      </c>
      <c r="AE9741" s="165">
        <v>95.708500000000001</v>
      </c>
      <c r="AF9741">
        <f t="shared" si="308"/>
        <v>3.9838890581973523E-3</v>
      </c>
    </row>
    <row r="9742" spans="12:32">
      <c r="L9742" s="166">
        <v>18.618200000000002</v>
      </c>
      <c r="M9742">
        <f t="shared" si="309"/>
        <v>6.5689210783362959E-3</v>
      </c>
      <c r="AE9742" s="165">
        <v>95.797700000000006</v>
      </c>
      <c r="AF9742">
        <f t="shared" si="308"/>
        <v>3.9775636619102028E-3</v>
      </c>
    </row>
    <row r="9743" spans="12:32">
      <c r="L9743" s="166">
        <v>18.612400000000001</v>
      </c>
      <c r="M9743">
        <f t="shared" si="309"/>
        <v>6.5687371519945886E-3</v>
      </c>
      <c r="AE9743" s="165">
        <v>95.863299999999995</v>
      </c>
      <c r="AF9743">
        <f t="shared" si="308"/>
        <v>3.9729122897921559E-3</v>
      </c>
    </row>
    <row r="9744" spans="12:32">
      <c r="L9744" s="166">
        <v>18.579499999999999</v>
      </c>
      <c r="M9744">
        <f t="shared" si="309"/>
        <v>6.5676927158935918E-3</v>
      </c>
      <c r="AE9744" s="165">
        <v>95.982699999999994</v>
      </c>
      <c r="AF9744">
        <f t="shared" si="308"/>
        <v>3.9644473288511853E-3</v>
      </c>
    </row>
    <row r="9745" spans="12:32">
      <c r="L9745" s="166">
        <v>18.570599999999999</v>
      </c>
      <c r="M9745">
        <f t="shared" si="309"/>
        <v>6.5674098484415043E-3</v>
      </c>
      <c r="AE9745" s="165">
        <v>96.0077</v>
      </c>
      <c r="AF9745">
        <f t="shared" si="308"/>
        <v>3.962675118728185E-3</v>
      </c>
    </row>
    <row r="9746" spans="12:32">
      <c r="L9746" s="166">
        <v>18.5626</v>
      </c>
      <c r="M9746">
        <f t="shared" si="309"/>
        <v>6.5671554656550855E-3</v>
      </c>
      <c r="AE9746" s="165">
        <v>96.418099999999995</v>
      </c>
      <c r="AF9746">
        <f t="shared" si="308"/>
        <v>3.9335923492473121E-3</v>
      </c>
    </row>
    <row r="9747" spans="12:32">
      <c r="L9747" s="166">
        <v>18.5397</v>
      </c>
      <c r="M9747">
        <f t="shared" si="309"/>
        <v>6.5664266674814861E-3</v>
      </c>
      <c r="AE9747" s="178">
        <v>96.587599999999995</v>
      </c>
      <c r="AF9747">
        <f t="shared" si="308"/>
        <v>3.9215866254843088E-3</v>
      </c>
    </row>
    <row r="9748" spans="12:32">
      <c r="L9748" s="166">
        <v>18.533899999999999</v>
      </c>
      <c r="M9748">
        <f t="shared" si="309"/>
        <v>6.5662419334699129E-3</v>
      </c>
      <c r="AE9748" s="165">
        <v>96.646600000000007</v>
      </c>
      <c r="AF9748">
        <f t="shared" si="308"/>
        <v>3.9174084940921698E-3</v>
      </c>
    </row>
    <row r="9749" spans="12:32">
      <c r="L9749" s="166">
        <v>18.512</v>
      </c>
      <c r="M9749">
        <f t="shared" si="309"/>
        <v>6.5655438656564979E-3</v>
      </c>
      <c r="AE9749" s="165">
        <v>96.782799999999995</v>
      </c>
      <c r="AF9749">
        <f t="shared" si="308"/>
        <v>3.9077651278091822E-3</v>
      </c>
    </row>
    <row r="9750" spans="12:32">
      <c r="L9750" s="166">
        <v>18.5077</v>
      </c>
      <c r="M9750">
        <f t="shared" si="309"/>
        <v>6.5654067022772045E-3</v>
      </c>
      <c r="AE9750" s="166">
        <v>97.231499999999997</v>
      </c>
      <c r="AF9750">
        <f t="shared" si="308"/>
        <v>3.8760141439524763E-3</v>
      </c>
    </row>
    <row r="9751" spans="12:32">
      <c r="L9751" s="166">
        <v>18.476199999999999</v>
      </c>
      <c r="M9751">
        <f t="shared" si="309"/>
        <v>6.564400901739203E-3</v>
      </c>
      <c r="AE9751" s="166">
        <v>97.436599999999999</v>
      </c>
      <c r="AF9751">
        <f t="shared" si="308"/>
        <v>3.8615108683093171E-3</v>
      </c>
    </row>
    <row r="9752" spans="12:32">
      <c r="L9752" s="166">
        <v>18.474699999999999</v>
      </c>
      <c r="M9752">
        <f t="shared" si="309"/>
        <v>6.5643529626314588E-3</v>
      </c>
      <c r="AE9752" s="165">
        <v>97.484899999999996</v>
      </c>
      <c r="AF9752">
        <f t="shared" si="308"/>
        <v>3.8580963934108188E-3</v>
      </c>
    </row>
    <row r="9753" spans="12:32">
      <c r="L9753" s="166">
        <v>18.4727</v>
      </c>
      <c r="M9753">
        <f t="shared" si="309"/>
        <v>6.5642890376220861E-3</v>
      </c>
      <c r="AE9753" s="166">
        <v>97.568200000000004</v>
      </c>
      <c r="AF9753">
        <f t="shared" si="308"/>
        <v>3.8522085558896019E-3</v>
      </c>
    </row>
    <row r="9754" spans="12:32">
      <c r="L9754" s="166">
        <v>18.438700000000001</v>
      </c>
      <c r="M9754">
        <f t="shared" si="309"/>
        <v>6.5632012287245231E-3</v>
      </c>
      <c r="AE9754" s="178">
        <v>98.080399999999997</v>
      </c>
      <c r="AF9754">
        <f t="shared" si="308"/>
        <v>3.8160312161052467E-3</v>
      </c>
    </row>
    <row r="9755" spans="12:32">
      <c r="L9755" s="166">
        <v>18.438500000000001</v>
      </c>
      <c r="M9755">
        <f t="shared" si="309"/>
        <v>6.5631948237936007E-3</v>
      </c>
      <c r="AE9755" s="165">
        <v>98.350300000000004</v>
      </c>
      <c r="AF9755">
        <f t="shared" si="308"/>
        <v>3.7969870918901603E-3</v>
      </c>
    </row>
    <row r="9756" spans="12:32">
      <c r="L9756" s="166">
        <v>18.425999999999998</v>
      </c>
      <c r="M9756">
        <f t="shared" si="309"/>
        <v>6.5627943751128213E-3</v>
      </c>
      <c r="AE9756" s="165">
        <v>98.471599999999995</v>
      </c>
      <c r="AF9756">
        <f t="shared" si="308"/>
        <v>3.788432773104135E-3</v>
      </c>
    </row>
    <row r="9757" spans="12:32">
      <c r="L9757" s="166">
        <v>18.420000000000002</v>
      </c>
      <c r="M9757">
        <f t="shared" si="309"/>
        <v>6.5626020615174151E-3</v>
      </c>
      <c r="AE9757" s="165">
        <v>99.034499999999994</v>
      </c>
      <c r="AF9757">
        <f t="shared" si="308"/>
        <v>3.7487755816721729E-3</v>
      </c>
    </row>
    <row r="9758" spans="12:32">
      <c r="L9758" s="166">
        <v>18.3659</v>
      </c>
      <c r="M9758">
        <f t="shared" si="309"/>
        <v>6.5608651577017995E-3</v>
      </c>
      <c r="AE9758" s="165">
        <v>99.064800000000005</v>
      </c>
      <c r="AF9758">
        <f t="shared" si="308"/>
        <v>3.7466428291975029E-3</v>
      </c>
    </row>
    <row r="9759" spans="12:32">
      <c r="L9759" s="166">
        <v>18.355</v>
      </c>
      <c r="M9759">
        <f t="shared" si="309"/>
        <v>6.5605145819884773E-3</v>
      </c>
      <c r="AE9759" s="166">
        <v>99.172200000000004</v>
      </c>
      <c r="AF9759">
        <f t="shared" si="308"/>
        <v>3.7390848244443931E-3</v>
      </c>
    </row>
    <row r="9760" spans="12:32">
      <c r="L9760" s="166">
        <v>18.3443</v>
      </c>
      <c r="M9760">
        <f t="shared" si="309"/>
        <v>6.5601702345614542E-3</v>
      </c>
      <c r="AE9760" s="165">
        <v>99.193399999999997</v>
      </c>
      <c r="AF9760">
        <f t="shared" si="308"/>
        <v>3.7375932351086895E-3</v>
      </c>
    </row>
    <row r="9761" spans="12:32">
      <c r="L9761" s="166">
        <v>18.338899999999999</v>
      </c>
      <c r="M9761">
        <f t="shared" si="309"/>
        <v>6.5599963749090866E-3</v>
      </c>
      <c r="AE9761" s="165">
        <v>99.886600000000001</v>
      </c>
      <c r="AF9761">
        <f t="shared" si="308"/>
        <v>3.6888794040919664E-3</v>
      </c>
    </row>
    <row r="9762" spans="12:32">
      <c r="L9762" s="166">
        <v>18.338899999999999</v>
      </c>
      <c r="M9762">
        <f t="shared" si="309"/>
        <v>6.5599963749090866E-3</v>
      </c>
      <c r="AE9762" s="166">
        <v>100.233</v>
      </c>
      <c r="AF9762">
        <f t="shared" si="308"/>
        <v>3.6645812896131907E-3</v>
      </c>
    </row>
    <row r="9763" spans="12:32">
      <c r="L9763" s="166">
        <v>18.335100000000001</v>
      </c>
      <c r="M9763">
        <f t="shared" si="309"/>
        <v>6.5598739983328755E-3</v>
      </c>
      <c r="AE9763" s="165">
        <v>100.46899999999999</v>
      </c>
      <c r="AF9763">
        <f t="shared" si="308"/>
        <v>3.6480452872126477E-3</v>
      </c>
    </row>
    <row r="9764" spans="12:32">
      <c r="L9764" s="166">
        <v>18.328600000000002</v>
      </c>
      <c r="M9764">
        <f t="shared" si="309"/>
        <v>6.5596646108184806E-3</v>
      </c>
      <c r="AE9764" s="165">
        <v>100.512</v>
      </c>
      <c r="AF9764">
        <f t="shared" si="308"/>
        <v>3.6450339999564868E-3</v>
      </c>
    </row>
    <row r="9765" spans="12:32">
      <c r="L9765" s="166">
        <v>18.3278</v>
      </c>
      <c r="M9765">
        <f t="shared" si="309"/>
        <v>6.5596388348872631E-3</v>
      </c>
      <c r="AE9765" s="178">
        <v>100.714</v>
      </c>
      <c r="AF9765">
        <f t="shared" si="308"/>
        <v>3.6308948126803813E-3</v>
      </c>
    </row>
    <row r="9766" spans="12:32">
      <c r="L9766" s="166">
        <v>18.234999999999999</v>
      </c>
      <c r="M9766">
        <f t="shared" si="309"/>
        <v>6.5566411558605686E-3</v>
      </c>
      <c r="AE9766" s="165">
        <v>101.01300000000001</v>
      </c>
      <c r="AF9766">
        <f t="shared" si="308"/>
        <v>3.6099872637663202E-3</v>
      </c>
    </row>
    <row r="9767" spans="12:32">
      <c r="L9767" s="166">
        <v>18.182099999999998</v>
      </c>
      <c r="M9767">
        <f t="shared" si="309"/>
        <v>6.5549255480031607E-3</v>
      </c>
      <c r="AE9767" s="178">
        <v>101.453</v>
      </c>
      <c r="AF9767">
        <f t="shared" si="308"/>
        <v>3.5792682310967954E-3</v>
      </c>
    </row>
    <row r="9768" spans="12:32">
      <c r="L9768" s="166">
        <v>18.1585</v>
      </c>
      <c r="M9768">
        <f t="shared" si="309"/>
        <v>6.5541585810694877E-3</v>
      </c>
      <c r="AE9768" s="165">
        <v>101.499</v>
      </c>
      <c r="AF9768">
        <f t="shared" si="308"/>
        <v>3.5760600941200341E-3</v>
      </c>
    </row>
    <row r="9769" spans="12:32">
      <c r="L9769" s="166">
        <v>18.156400000000001</v>
      </c>
      <c r="M9769">
        <f t="shared" si="309"/>
        <v>6.5540902864472585E-3</v>
      </c>
      <c r="AE9769" s="166">
        <v>101.745</v>
      </c>
      <c r="AF9769">
        <f t="shared" si="308"/>
        <v>3.5589147607700492E-3</v>
      </c>
    </row>
    <row r="9770" spans="12:32">
      <c r="L9770" s="166">
        <v>18.080500000000001</v>
      </c>
      <c r="M9770">
        <f t="shared" si="309"/>
        <v>6.551616708903433E-3</v>
      </c>
      <c r="AE9770" s="165">
        <v>101.761</v>
      </c>
      <c r="AF9770">
        <f t="shared" si="308"/>
        <v>3.5578002797096897E-3</v>
      </c>
    </row>
    <row r="9771" spans="12:32">
      <c r="L9771" s="166">
        <v>18.070699999999999</v>
      </c>
      <c r="M9771">
        <f t="shared" si="309"/>
        <v>6.5512965879073876E-3</v>
      </c>
      <c r="AE9771" s="166">
        <v>101.83199999999999</v>
      </c>
      <c r="AF9771">
        <f t="shared" si="308"/>
        <v>3.5528557582097911E-3</v>
      </c>
    </row>
    <row r="9772" spans="12:32">
      <c r="L9772" s="166">
        <v>18.057099999999998</v>
      </c>
      <c r="M9772">
        <f t="shared" si="309"/>
        <v>6.5508520583192637E-3</v>
      </c>
      <c r="AE9772" s="165">
        <v>101.929</v>
      </c>
      <c r="AF9772">
        <f t="shared" si="308"/>
        <v>3.5461031912056777E-3</v>
      </c>
    </row>
    <row r="9773" spans="12:32">
      <c r="L9773" s="166">
        <v>18.054200000000002</v>
      </c>
      <c r="M9773">
        <f t="shared" si="309"/>
        <v>6.5507572268209569E-3</v>
      </c>
      <c r="AE9773" s="165">
        <v>102.03100000000001</v>
      </c>
      <c r="AF9773">
        <f t="shared" si="308"/>
        <v>3.5390058540947841E-3</v>
      </c>
    </row>
    <row r="9774" spans="12:32">
      <c r="L9774" s="166">
        <v>17.989699999999999</v>
      </c>
      <c r="M9774">
        <f t="shared" si="309"/>
        <v>6.5486442201661945E-3</v>
      </c>
      <c r="AE9774" s="165">
        <v>102.658</v>
      </c>
      <c r="AF9774">
        <f t="shared" si="308"/>
        <v>3.4954545831224681E-3</v>
      </c>
    </row>
    <row r="9775" spans="12:32">
      <c r="L9775" s="166">
        <v>17.9634</v>
      </c>
      <c r="M9775">
        <f t="shared" si="309"/>
        <v>6.5477805384380281E-3</v>
      </c>
      <c r="AE9775" s="178">
        <v>102.73699999999999</v>
      </c>
      <c r="AF9775">
        <f t="shared" si="308"/>
        <v>3.4899768498008986E-3</v>
      </c>
    </row>
    <row r="9776" spans="12:32">
      <c r="L9776" s="166">
        <v>17.954000000000001</v>
      </c>
      <c r="M9776">
        <f t="shared" si="309"/>
        <v>6.5474715512802298E-3</v>
      </c>
      <c r="AE9776" s="165">
        <v>102.77</v>
      </c>
      <c r="AF9776">
        <f t="shared" si="308"/>
        <v>3.4876893335033438E-3</v>
      </c>
    </row>
    <row r="9777" spans="12:32">
      <c r="L9777" s="166">
        <v>17.953299999999999</v>
      </c>
      <c r="M9777">
        <f t="shared" si="309"/>
        <v>6.5474485353880126E-3</v>
      </c>
      <c r="AE9777" s="165">
        <v>103.05</v>
      </c>
      <c r="AF9777">
        <f t="shared" si="308"/>
        <v>3.4682957283643672E-3</v>
      </c>
    </row>
    <row r="9778" spans="12:32">
      <c r="L9778" s="166">
        <v>17.9422</v>
      </c>
      <c r="M9778">
        <f t="shared" si="309"/>
        <v>6.5470834540579306E-3</v>
      </c>
      <c r="AE9778" s="166">
        <v>103.081</v>
      </c>
      <c r="AF9778">
        <f t="shared" si="308"/>
        <v>3.4661503165057399E-3</v>
      </c>
    </row>
    <row r="9779" spans="12:32">
      <c r="L9779" s="166">
        <v>17.918500000000002</v>
      </c>
      <c r="M9779">
        <f t="shared" si="309"/>
        <v>6.5463032318369037E-3</v>
      </c>
      <c r="AE9779" s="165">
        <v>103.26300000000001</v>
      </c>
      <c r="AF9779">
        <f t="shared" si="308"/>
        <v>3.4535617645801713E-3</v>
      </c>
    </row>
    <row r="9780" spans="12:32">
      <c r="L9780" s="166">
        <v>17.858699999999999</v>
      </c>
      <c r="M9780">
        <f t="shared" si="309"/>
        <v>6.5443301873160708E-3</v>
      </c>
      <c r="AE9780" s="178">
        <v>103.49299999999999</v>
      </c>
      <c r="AF9780">
        <f t="shared" si="308"/>
        <v>3.4376707228667442E-3</v>
      </c>
    </row>
    <row r="9781" spans="12:32">
      <c r="L9781" s="166">
        <v>17.849599999999999</v>
      </c>
      <c r="M9781">
        <f t="shared" si="309"/>
        <v>6.544029391383867E-3</v>
      </c>
      <c r="AE9781" s="166">
        <v>104.03400000000001</v>
      </c>
      <c r="AF9781">
        <f t="shared" si="308"/>
        <v>3.4003717429142741E-3</v>
      </c>
    </row>
    <row r="9782" spans="12:32">
      <c r="L9782" s="166">
        <v>17.849399999999999</v>
      </c>
      <c r="M9782">
        <f t="shared" si="309"/>
        <v>6.544022778853179E-3</v>
      </c>
      <c r="AE9782" s="165">
        <v>104.202</v>
      </c>
      <c r="AF9782">
        <f t="shared" si="308"/>
        <v>3.3888123809031503E-3</v>
      </c>
    </row>
    <row r="9783" spans="12:32">
      <c r="L9783" s="166">
        <v>17.8489</v>
      </c>
      <c r="M9783">
        <f t="shared" si="309"/>
        <v>6.544006247219551E-3</v>
      </c>
      <c r="AE9783" s="178">
        <v>104.41</v>
      </c>
      <c r="AF9783">
        <f t="shared" si="308"/>
        <v>3.3745164860396522E-3</v>
      </c>
    </row>
    <row r="9784" spans="12:32">
      <c r="L9784" s="166">
        <v>17.832999999999998</v>
      </c>
      <c r="M9784">
        <f t="shared" si="309"/>
        <v>6.5434803126357488E-3</v>
      </c>
      <c r="AE9784" s="165">
        <v>104.648</v>
      </c>
      <c r="AF9784">
        <f t="shared" si="308"/>
        <v>3.3581803357851953E-3</v>
      </c>
    </row>
    <row r="9785" spans="12:32">
      <c r="L9785" s="166">
        <v>17.8308</v>
      </c>
      <c r="M9785">
        <f t="shared" si="309"/>
        <v>6.5434075069021403E-3</v>
      </c>
      <c r="AE9785" s="178">
        <v>104.727</v>
      </c>
      <c r="AF9785">
        <f t="shared" si="308"/>
        <v>3.3527630104900393E-3</v>
      </c>
    </row>
    <row r="9786" spans="12:32">
      <c r="L9786" s="166">
        <v>17.8003</v>
      </c>
      <c r="M9786">
        <f t="shared" si="309"/>
        <v>6.5423972805256558E-3</v>
      </c>
      <c r="AE9786" s="165">
        <v>105.021</v>
      </c>
      <c r="AF9786">
        <f t="shared" si="308"/>
        <v>3.3326253616486291E-3</v>
      </c>
    </row>
    <row r="9787" spans="12:32">
      <c r="L9787" s="166">
        <v>17.791399999999999</v>
      </c>
      <c r="M9787">
        <f t="shared" si="309"/>
        <v>6.5421021858780137E-3</v>
      </c>
      <c r="AE9787" s="166">
        <v>105.182</v>
      </c>
      <c r="AF9787">
        <f t="shared" si="308"/>
        <v>3.3216131914305721E-3</v>
      </c>
    </row>
    <row r="9788" spans="12:32">
      <c r="L9788" s="166">
        <v>17.7681</v>
      </c>
      <c r="M9788">
        <f t="shared" si="309"/>
        <v>6.5413289775010253E-3</v>
      </c>
      <c r="AE9788" s="165">
        <v>105.238</v>
      </c>
      <c r="AF9788">
        <f t="shared" si="308"/>
        <v>3.3177854899784638E-3</v>
      </c>
    </row>
    <row r="9789" spans="12:32">
      <c r="L9789" s="166">
        <v>17.765799999999999</v>
      </c>
      <c r="M9789">
        <f t="shared" si="309"/>
        <v>6.5412526006418618E-3</v>
      </c>
      <c r="AE9789" s="165">
        <v>105.328</v>
      </c>
      <c r="AF9789">
        <f t="shared" si="308"/>
        <v>3.3116366794537365E-3</v>
      </c>
    </row>
    <row r="9790" spans="12:32">
      <c r="L9790" s="166">
        <v>17.751799999999999</v>
      </c>
      <c r="M9790">
        <f t="shared" si="309"/>
        <v>6.5407874981997507E-3</v>
      </c>
      <c r="AE9790" s="165">
        <v>105.334</v>
      </c>
      <c r="AF9790">
        <f t="shared" si="308"/>
        <v>3.3112268842487333E-3</v>
      </c>
    </row>
    <row r="9791" spans="12:32">
      <c r="L9791" s="166">
        <v>17.743500000000001</v>
      </c>
      <c r="M9791">
        <f t="shared" si="309"/>
        <v>6.5405115968440739E-3</v>
      </c>
      <c r="AE9791" s="165">
        <v>105.831</v>
      </c>
      <c r="AF9791">
        <f t="shared" si="308"/>
        <v>3.2773374140016866E-3</v>
      </c>
    </row>
    <row r="9792" spans="12:32">
      <c r="L9792" s="166">
        <v>17.738600000000002</v>
      </c>
      <c r="M9792">
        <f t="shared" si="309"/>
        <v>6.5403486587002884E-3</v>
      </c>
      <c r="AE9792" s="166">
        <v>105.91</v>
      </c>
      <c r="AF9792">
        <f t="shared" si="308"/>
        <v>3.271960746121409E-3</v>
      </c>
    </row>
    <row r="9793" spans="12:32">
      <c r="L9793" s="166">
        <v>17.732199999999999</v>
      </c>
      <c r="M9793">
        <f t="shared" si="309"/>
        <v>6.5401357782310376E-3</v>
      </c>
      <c r="AE9793" s="178">
        <v>106.21</v>
      </c>
      <c r="AF9793">
        <f t="shared" si="308"/>
        <v>3.2515689881376631E-3</v>
      </c>
    </row>
    <row r="9794" spans="12:32">
      <c r="L9794" s="166">
        <v>17.7319</v>
      </c>
      <c r="M9794">
        <f t="shared" si="309"/>
        <v>6.5401257976997933E-3</v>
      </c>
      <c r="AE9794" s="165">
        <v>106.44799999999999</v>
      </c>
      <c r="AF9794">
        <f t="shared" si="308"/>
        <v>3.2354211698864912E-3</v>
      </c>
    </row>
    <row r="9795" spans="12:32">
      <c r="L9795" s="166">
        <v>17.7225</v>
      </c>
      <c r="M9795">
        <f t="shared" si="309"/>
        <v>6.5398129945894168E-3</v>
      </c>
      <c r="AE9795" s="165">
        <v>106.87</v>
      </c>
      <c r="AF9795">
        <f t="shared" si="308"/>
        <v>3.2068551413808538E-3</v>
      </c>
    </row>
    <row r="9796" spans="12:32">
      <c r="L9796" s="166">
        <v>17.7118</v>
      </c>
      <c r="M9796">
        <f t="shared" si="309"/>
        <v>6.5394567432721902E-3</v>
      </c>
      <c r="AE9796" s="165">
        <v>107.072</v>
      </c>
      <c r="AF9796">
        <f t="shared" si="308"/>
        <v>3.1932116799553599E-3</v>
      </c>
    </row>
    <row r="9797" spans="12:32">
      <c r="L9797" s="166">
        <v>17.6876</v>
      </c>
      <c r="M9797">
        <f t="shared" si="309"/>
        <v>6.5386502771012248E-3</v>
      </c>
      <c r="AE9797" s="165">
        <v>107.17400000000001</v>
      </c>
      <c r="AF9797">
        <f t="shared" ref="AF9797:AF9860" si="310">NORMDIST(AE9797,$N$9,$O$9,FALSE)</f>
        <v>3.1863299778522166E-3</v>
      </c>
    </row>
    <row r="9798" spans="12:32">
      <c r="L9798" s="166">
        <v>17.625800000000002</v>
      </c>
      <c r="M9798">
        <f t="shared" si="309"/>
        <v>6.5365861418239506E-3</v>
      </c>
      <c r="AE9798" s="165">
        <v>107.238</v>
      </c>
      <c r="AF9798">
        <f t="shared" si="310"/>
        <v>3.1820146600017663E-3</v>
      </c>
    </row>
    <row r="9799" spans="12:32">
      <c r="L9799" s="166">
        <v>17.606200000000001</v>
      </c>
      <c r="M9799">
        <f t="shared" si="309"/>
        <v>6.5359301027195695E-3</v>
      </c>
      <c r="AE9799" s="166">
        <v>107.70699999999999</v>
      </c>
      <c r="AF9799">
        <f t="shared" si="310"/>
        <v>3.1504537193988579E-3</v>
      </c>
    </row>
    <row r="9800" spans="12:32">
      <c r="L9800" s="166">
        <v>17.604900000000001</v>
      </c>
      <c r="M9800">
        <f t="shared" si="309"/>
        <v>6.5358865661885963E-3</v>
      </c>
      <c r="AE9800" s="165">
        <v>107.76</v>
      </c>
      <c r="AF9800">
        <f t="shared" si="310"/>
        <v>3.1468940984609134E-3</v>
      </c>
    </row>
    <row r="9801" spans="12:32">
      <c r="L9801" s="166">
        <v>17.548200000000001</v>
      </c>
      <c r="M9801">
        <f t="shared" ref="M9801:M9864" si="311">NORMDIST(L9801,$N$9,$O$9,FALSE)</f>
        <v>6.5339848322419946E-3</v>
      </c>
      <c r="AE9801" s="165">
        <v>107.821</v>
      </c>
      <c r="AF9801">
        <f t="shared" si="310"/>
        <v>3.1427989468872058E-3</v>
      </c>
    </row>
    <row r="9802" spans="12:32">
      <c r="L9802" s="166">
        <v>17.5471</v>
      </c>
      <c r="M9802">
        <f t="shared" si="311"/>
        <v>6.5339478824364191E-3</v>
      </c>
      <c r="AE9802" s="165">
        <v>108.003</v>
      </c>
      <c r="AF9802">
        <f t="shared" si="310"/>
        <v>3.1305919488447526E-3</v>
      </c>
    </row>
    <row r="9803" spans="12:32">
      <c r="L9803" s="166">
        <v>17.546500000000002</v>
      </c>
      <c r="M9803">
        <f t="shared" si="311"/>
        <v>6.5339277271069859E-3</v>
      </c>
      <c r="AE9803" s="165">
        <v>108.691</v>
      </c>
      <c r="AF9803">
        <f t="shared" si="310"/>
        <v>3.0846026825206104E-3</v>
      </c>
    </row>
    <row r="9804" spans="12:32">
      <c r="L9804" s="166">
        <v>17.5425</v>
      </c>
      <c r="M9804">
        <f t="shared" si="311"/>
        <v>6.5337933421891741E-3</v>
      </c>
      <c r="AE9804" s="166">
        <v>108.958</v>
      </c>
      <c r="AF9804">
        <f t="shared" si="310"/>
        <v>3.0668228522771203E-3</v>
      </c>
    </row>
    <row r="9805" spans="12:32">
      <c r="L9805" s="166">
        <v>17.510100000000001</v>
      </c>
      <c r="M9805">
        <f t="shared" si="311"/>
        <v>6.5327037955130885E-3</v>
      </c>
      <c r="AE9805" s="165">
        <v>108.96899999999999</v>
      </c>
      <c r="AF9805">
        <f t="shared" si="310"/>
        <v>3.0660911759950111E-3</v>
      </c>
    </row>
    <row r="9806" spans="12:32">
      <c r="L9806" s="166">
        <v>17.486899999999999</v>
      </c>
      <c r="M9806">
        <f t="shared" si="311"/>
        <v>6.5319225013649616E-3</v>
      </c>
      <c r="AE9806" s="165">
        <v>109.13800000000001</v>
      </c>
      <c r="AF9806">
        <f t="shared" si="310"/>
        <v>3.0548582471839262E-3</v>
      </c>
    </row>
    <row r="9807" spans="12:32">
      <c r="L9807" s="166">
        <v>17.485499999999998</v>
      </c>
      <c r="M9807">
        <f t="shared" si="311"/>
        <v>6.531875324279005E-3</v>
      </c>
      <c r="AE9807" s="166">
        <v>109.622</v>
      </c>
      <c r="AF9807">
        <f t="shared" si="310"/>
        <v>3.0227751697331912E-3</v>
      </c>
    </row>
    <row r="9808" spans="12:32">
      <c r="L9808" s="166">
        <v>17.4711</v>
      </c>
      <c r="M9808">
        <f t="shared" si="311"/>
        <v>6.5313898759393509E-3</v>
      </c>
      <c r="AE9808" s="178">
        <v>110.462</v>
      </c>
      <c r="AF9808">
        <f t="shared" si="310"/>
        <v>2.9674072003156387E-3</v>
      </c>
    </row>
    <row r="9809" spans="12:32">
      <c r="L9809" s="166">
        <v>17.453499999999998</v>
      </c>
      <c r="M9809">
        <f t="shared" si="311"/>
        <v>6.5307960593805493E-3</v>
      </c>
      <c r="AE9809" s="165">
        <v>110.502</v>
      </c>
      <c r="AF9809">
        <f t="shared" si="310"/>
        <v>2.9647807595786268E-3</v>
      </c>
    </row>
    <row r="9810" spans="12:32">
      <c r="L9810" s="166">
        <v>17.4358</v>
      </c>
      <c r="M9810">
        <f t="shared" si="311"/>
        <v>6.5301983245117032E-3</v>
      </c>
      <c r="AE9810" s="165">
        <v>110.71</v>
      </c>
      <c r="AF9810">
        <f t="shared" si="310"/>
        <v>2.9511383531192485E-3</v>
      </c>
    </row>
    <row r="9811" spans="12:32">
      <c r="L9811" s="166">
        <v>17.4285</v>
      </c>
      <c r="M9811">
        <f t="shared" si="311"/>
        <v>6.5299516421293618E-3</v>
      </c>
      <c r="AE9811" s="166">
        <v>111.114</v>
      </c>
      <c r="AF9811">
        <f t="shared" si="310"/>
        <v>2.9247135906909408E-3</v>
      </c>
    </row>
    <row r="9812" spans="12:32">
      <c r="L9812" s="166">
        <v>17.418099999999999</v>
      </c>
      <c r="M9812">
        <f t="shared" si="311"/>
        <v>6.5296000439080499E-3</v>
      </c>
      <c r="AE9812" s="166">
        <v>111.55200000000001</v>
      </c>
      <c r="AF9812">
        <f t="shared" si="310"/>
        <v>2.8961754529366504E-3</v>
      </c>
    </row>
    <row r="9813" spans="12:32">
      <c r="L9813" s="166">
        <v>17.404</v>
      </c>
      <c r="M9813">
        <f t="shared" si="311"/>
        <v>6.5291230570744532E-3</v>
      </c>
      <c r="AE9813" s="166">
        <v>111.648</v>
      </c>
      <c r="AF9813">
        <f t="shared" si="310"/>
        <v>2.8899360760391338E-3</v>
      </c>
    </row>
    <row r="9814" spans="12:32">
      <c r="L9814" s="166">
        <v>17.398299999999999</v>
      </c>
      <c r="M9814">
        <f t="shared" si="311"/>
        <v>6.5289301343589333E-3</v>
      </c>
      <c r="AE9814" s="165">
        <v>111.911</v>
      </c>
      <c r="AF9814">
        <f t="shared" si="310"/>
        <v>2.8728717433728168E-3</v>
      </c>
    </row>
    <row r="9815" spans="12:32">
      <c r="L9815" s="166">
        <v>17.394100000000002</v>
      </c>
      <c r="M9815">
        <f t="shared" si="311"/>
        <v>6.5287879445861917E-3</v>
      </c>
      <c r="AE9815" s="178">
        <v>111.931</v>
      </c>
      <c r="AF9815">
        <f t="shared" si="310"/>
        <v>2.8715758202388039E-3</v>
      </c>
    </row>
    <row r="9816" spans="12:32">
      <c r="L9816" s="166">
        <v>17.371099999999998</v>
      </c>
      <c r="M9816">
        <f t="shared" si="311"/>
        <v>6.5280087418589372E-3</v>
      </c>
      <c r="AE9816" s="178">
        <v>112.077</v>
      </c>
      <c r="AF9816">
        <f t="shared" si="310"/>
        <v>2.8621230941230165E-3</v>
      </c>
    </row>
    <row r="9817" spans="12:32">
      <c r="L9817" s="166">
        <v>17.37</v>
      </c>
      <c r="M9817">
        <f t="shared" si="311"/>
        <v>6.5279714525740074E-3</v>
      </c>
      <c r="AE9817" s="165">
        <v>112.191</v>
      </c>
      <c r="AF9817">
        <f t="shared" si="310"/>
        <v>2.8547514194498013E-3</v>
      </c>
    </row>
    <row r="9818" spans="12:32">
      <c r="L9818" s="166">
        <v>17.359400000000001</v>
      </c>
      <c r="M9818">
        <f t="shared" si="311"/>
        <v>6.527612011570063E-3</v>
      </c>
      <c r="AE9818" s="165">
        <v>112.455</v>
      </c>
      <c r="AF9818">
        <f t="shared" si="310"/>
        <v>2.8377114258821218E-3</v>
      </c>
    </row>
    <row r="9819" spans="12:32">
      <c r="L9819" s="166">
        <v>17.345500000000001</v>
      </c>
      <c r="M9819">
        <f t="shared" si="311"/>
        <v>6.5271403728927088E-3</v>
      </c>
      <c r="AE9819" s="178">
        <v>112.64400000000001</v>
      </c>
      <c r="AF9819">
        <f t="shared" si="310"/>
        <v>2.8255393443892395E-3</v>
      </c>
    </row>
    <row r="9820" spans="12:32">
      <c r="L9820" s="166">
        <v>17.294899999999998</v>
      </c>
      <c r="M9820">
        <f t="shared" si="311"/>
        <v>6.5254206346248783E-3</v>
      </c>
      <c r="AE9820" s="178">
        <v>112.687</v>
      </c>
      <c r="AF9820">
        <f t="shared" si="310"/>
        <v>2.8227732007580831E-3</v>
      </c>
    </row>
    <row r="9821" spans="12:32">
      <c r="L9821" s="166">
        <v>17.261600000000001</v>
      </c>
      <c r="M9821">
        <f t="shared" si="311"/>
        <v>6.5242864421880967E-3</v>
      </c>
      <c r="AE9821" s="178">
        <v>113.33799999999999</v>
      </c>
      <c r="AF9821">
        <f t="shared" si="310"/>
        <v>2.7810399897607949E-3</v>
      </c>
    </row>
    <row r="9822" spans="12:32">
      <c r="L9822" s="166">
        <v>17.2271</v>
      </c>
      <c r="M9822">
        <f t="shared" si="311"/>
        <v>6.5231093465720315E-3</v>
      </c>
      <c r="AE9822" s="204">
        <v>114.9</v>
      </c>
      <c r="AF9822">
        <f t="shared" si="310"/>
        <v>2.6820439080147678E-3</v>
      </c>
    </row>
    <row r="9823" spans="12:32">
      <c r="L9823" s="166">
        <v>17.225000000000001</v>
      </c>
      <c r="M9823">
        <f t="shared" si="311"/>
        <v>6.5230376305510348E-3</v>
      </c>
      <c r="AE9823" s="178">
        <v>115.501</v>
      </c>
      <c r="AF9823">
        <f t="shared" si="310"/>
        <v>2.6443950548173407E-3</v>
      </c>
    </row>
    <row r="9824" spans="12:32">
      <c r="L9824" s="166">
        <v>17.1968</v>
      </c>
      <c r="M9824">
        <f t="shared" si="311"/>
        <v>6.5220738453474775E-3</v>
      </c>
      <c r="AE9824" s="165">
        <v>115.56</v>
      </c>
      <c r="AF9824">
        <f t="shared" si="310"/>
        <v>2.640712594779908E-3</v>
      </c>
    </row>
    <row r="9825" spans="12:32">
      <c r="L9825" s="166">
        <v>17.1462</v>
      </c>
      <c r="M9825">
        <f t="shared" si="311"/>
        <v>6.5203410417071245E-3</v>
      </c>
      <c r="AE9825" s="178">
        <v>115.724</v>
      </c>
      <c r="AF9825">
        <f t="shared" si="310"/>
        <v>2.6304894011554437E-3</v>
      </c>
    </row>
    <row r="9826" spans="12:32">
      <c r="L9826" s="166">
        <v>17.135000000000002</v>
      </c>
      <c r="M9826">
        <f t="shared" si="311"/>
        <v>6.5199568961623218E-3</v>
      </c>
      <c r="AE9826" s="165">
        <v>116.437</v>
      </c>
      <c r="AF9826">
        <f t="shared" si="310"/>
        <v>2.5862641794178426E-3</v>
      </c>
    </row>
    <row r="9827" spans="12:32">
      <c r="L9827" s="166">
        <v>17.1204</v>
      </c>
      <c r="M9827">
        <f t="shared" si="311"/>
        <v>6.5194558085794789E-3</v>
      </c>
      <c r="AE9827" s="165">
        <v>116.65</v>
      </c>
      <c r="AF9827">
        <f t="shared" si="310"/>
        <v>2.5731227633787063E-3</v>
      </c>
    </row>
    <row r="9828" spans="12:32">
      <c r="L9828" s="166">
        <v>17.115200000000002</v>
      </c>
      <c r="M9828">
        <f t="shared" si="311"/>
        <v>6.5192772498211329E-3</v>
      </c>
      <c r="AE9828" s="165">
        <v>116.86199999999999</v>
      </c>
      <c r="AF9828">
        <f t="shared" si="310"/>
        <v>2.5600754974096644E-3</v>
      </c>
    </row>
    <row r="9829" spans="12:32">
      <c r="L9829" s="166">
        <v>17.093399999999999</v>
      </c>
      <c r="M9829">
        <f t="shared" si="311"/>
        <v>6.5185281667000444E-3</v>
      </c>
      <c r="AE9829" s="165">
        <v>116.94799999999999</v>
      </c>
      <c r="AF9829">
        <f t="shared" si="310"/>
        <v>2.5547920106922628E-3</v>
      </c>
    </row>
    <row r="9830" spans="12:32">
      <c r="L9830" s="166">
        <v>17.085699999999999</v>
      </c>
      <c r="M9830">
        <f t="shared" si="311"/>
        <v>6.5182633855684806E-3</v>
      </c>
      <c r="AE9830" s="165">
        <v>117.268</v>
      </c>
      <c r="AF9830">
        <f t="shared" si="310"/>
        <v>2.535179778931747E-3</v>
      </c>
    </row>
    <row r="9831" spans="12:32">
      <c r="L9831" s="166">
        <v>17.044799999999999</v>
      </c>
      <c r="M9831">
        <f t="shared" si="311"/>
        <v>6.5168552299010437E-3</v>
      </c>
      <c r="AE9831" s="178">
        <v>117.32</v>
      </c>
      <c r="AF9831">
        <f t="shared" si="310"/>
        <v>2.5319998541695199E-3</v>
      </c>
    </row>
    <row r="9832" spans="12:32">
      <c r="L9832" s="166">
        <v>17.0442</v>
      </c>
      <c r="M9832">
        <f t="shared" si="311"/>
        <v>6.5168345508102628E-3</v>
      </c>
      <c r="AE9832" s="165">
        <v>117.54900000000001</v>
      </c>
      <c r="AF9832">
        <f t="shared" si="310"/>
        <v>2.5180195675150651E-3</v>
      </c>
    </row>
    <row r="9833" spans="12:32">
      <c r="L9833" s="166">
        <v>17.0212</v>
      </c>
      <c r="M9833">
        <f t="shared" si="311"/>
        <v>6.5160413827197059E-3</v>
      </c>
      <c r="AE9833" s="165">
        <v>117.69799999999999</v>
      </c>
      <c r="AF9833">
        <f t="shared" si="310"/>
        <v>2.5089439639109975E-3</v>
      </c>
    </row>
    <row r="9834" spans="12:32">
      <c r="L9834" s="166">
        <v>17.017099999999999</v>
      </c>
      <c r="M9834">
        <f t="shared" si="311"/>
        <v>6.5158998957729683E-3</v>
      </c>
      <c r="AE9834" s="165">
        <v>118.22199999999999</v>
      </c>
      <c r="AF9834">
        <f t="shared" si="310"/>
        <v>2.4771578801749696E-3</v>
      </c>
    </row>
    <row r="9835" spans="12:32">
      <c r="L9835" s="166">
        <v>17.013500000000001</v>
      </c>
      <c r="M9835">
        <f t="shared" si="311"/>
        <v>6.5157756393575406E-3</v>
      </c>
      <c r="AE9835" s="165">
        <v>118.23</v>
      </c>
      <c r="AF9835">
        <f t="shared" si="310"/>
        <v>2.4766741835427889E-3</v>
      </c>
    </row>
    <row r="9836" spans="12:32">
      <c r="L9836" s="166">
        <v>17.000800000000002</v>
      </c>
      <c r="M9836">
        <f t="shared" si="311"/>
        <v>6.5153371113189787E-3</v>
      </c>
      <c r="AE9836" s="165">
        <v>118.642</v>
      </c>
      <c r="AF9836">
        <f t="shared" si="310"/>
        <v>2.4518288041497269E-3</v>
      </c>
    </row>
    <row r="9837" spans="12:32">
      <c r="L9837" s="166">
        <v>16.9956</v>
      </c>
      <c r="M9837">
        <f t="shared" si="311"/>
        <v>6.515157476047917E-3</v>
      </c>
      <c r="AE9837" s="165">
        <v>118.895</v>
      </c>
      <c r="AF9837">
        <f t="shared" si="310"/>
        <v>2.4366353268609523E-3</v>
      </c>
    </row>
    <row r="9838" spans="12:32">
      <c r="L9838" s="166">
        <v>16.984100000000002</v>
      </c>
      <c r="M9838">
        <f t="shared" si="311"/>
        <v>6.5147600397044746E-3</v>
      </c>
      <c r="AE9838" s="178">
        <v>119.67</v>
      </c>
      <c r="AF9838">
        <f t="shared" si="310"/>
        <v>2.3903979716634318E-3</v>
      </c>
    </row>
    <row r="9839" spans="12:32">
      <c r="L9839" s="166">
        <v>16.968499999999999</v>
      </c>
      <c r="M9839">
        <f t="shared" si="311"/>
        <v>6.5142205432442285E-3</v>
      </c>
      <c r="AE9839" s="165">
        <v>119.738</v>
      </c>
      <c r="AF9839">
        <f t="shared" si="310"/>
        <v>2.3863630537292197E-3</v>
      </c>
    </row>
    <row r="9840" spans="12:32">
      <c r="L9840" s="166">
        <v>16.921099999999999</v>
      </c>
      <c r="M9840">
        <f t="shared" si="311"/>
        <v>6.5125787239157388E-3</v>
      </c>
      <c r="AE9840" s="166">
        <v>120.169</v>
      </c>
      <c r="AF9840">
        <f t="shared" si="310"/>
        <v>2.3608721913518102E-3</v>
      </c>
    </row>
    <row r="9841" spans="12:32">
      <c r="L9841" s="166">
        <v>16.903600000000001</v>
      </c>
      <c r="M9841">
        <f t="shared" si="311"/>
        <v>6.5119715861498145E-3</v>
      </c>
      <c r="AE9841" s="166">
        <v>120.26</v>
      </c>
      <c r="AF9841">
        <f t="shared" si="310"/>
        <v>2.3555086213928912E-3</v>
      </c>
    </row>
    <row r="9842" spans="12:32">
      <c r="L9842" s="166">
        <v>16.889199999999999</v>
      </c>
      <c r="M9842">
        <f t="shared" si="311"/>
        <v>6.5114716019756642E-3</v>
      </c>
      <c r="AE9842" s="166">
        <v>120.33199999999999</v>
      </c>
      <c r="AF9842">
        <f t="shared" si="310"/>
        <v>2.3512695038857227E-3</v>
      </c>
    </row>
    <row r="9843" spans="12:32">
      <c r="L9843" s="166">
        <v>16.847000000000001</v>
      </c>
      <c r="M9843">
        <f t="shared" si="311"/>
        <v>6.5100043096414911E-3</v>
      </c>
      <c r="AE9843" s="165">
        <v>120.396</v>
      </c>
      <c r="AF9843">
        <f t="shared" si="310"/>
        <v>2.3475048057258504E-3</v>
      </c>
    </row>
    <row r="9844" spans="12:32">
      <c r="L9844" s="166">
        <v>16.797899999999998</v>
      </c>
      <c r="M9844">
        <f t="shared" si="311"/>
        <v>6.5082932389095138E-3</v>
      </c>
      <c r="AE9844" s="165">
        <v>120.483</v>
      </c>
      <c r="AF9844">
        <f t="shared" si="310"/>
        <v>2.3423923175841257E-3</v>
      </c>
    </row>
    <row r="9845" spans="12:32">
      <c r="L9845" s="166">
        <v>16.797699999999999</v>
      </c>
      <c r="M9845">
        <f t="shared" si="311"/>
        <v>6.5082862606732047E-3</v>
      </c>
      <c r="AE9845" s="166">
        <v>121.53100000000001</v>
      </c>
      <c r="AF9845">
        <f t="shared" si="310"/>
        <v>2.2812770285988299E-3</v>
      </c>
    </row>
    <row r="9846" spans="12:32">
      <c r="L9846" s="166">
        <v>16.793800000000001</v>
      </c>
      <c r="M9846">
        <f t="shared" si="311"/>
        <v>6.5081501712880054E-3</v>
      </c>
      <c r="AE9846" s="165">
        <v>121.777</v>
      </c>
      <c r="AF9846">
        <f t="shared" si="310"/>
        <v>2.2670579838685828E-3</v>
      </c>
    </row>
    <row r="9847" spans="12:32">
      <c r="L9847" s="166">
        <v>16.788799999999998</v>
      </c>
      <c r="M9847">
        <f t="shared" si="311"/>
        <v>6.5079756593774988E-3</v>
      </c>
      <c r="AE9847" s="165">
        <v>122.283</v>
      </c>
      <c r="AF9847">
        <f t="shared" si="310"/>
        <v>2.2379637202268061E-3</v>
      </c>
    </row>
    <row r="9848" spans="12:32">
      <c r="L9848" s="166">
        <v>16.7715</v>
      </c>
      <c r="M9848">
        <f t="shared" si="311"/>
        <v>6.5073715158332759E-3</v>
      </c>
      <c r="AE9848" s="178">
        <v>122.449</v>
      </c>
      <c r="AF9848">
        <f t="shared" si="310"/>
        <v>2.228464052410937E-3</v>
      </c>
    </row>
    <row r="9849" spans="12:32">
      <c r="L9849" s="166">
        <v>16.7715</v>
      </c>
      <c r="M9849">
        <f t="shared" si="311"/>
        <v>6.5073715158332759E-3</v>
      </c>
      <c r="AE9849" s="165">
        <v>122.604</v>
      </c>
      <c r="AF9849">
        <f t="shared" si="310"/>
        <v>2.2196140807027595E-3</v>
      </c>
    </row>
    <row r="9850" spans="12:32">
      <c r="L9850" s="166">
        <v>16.770700000000001</v>
      </c>
      <c r="M9850">
        <f t="shared" si="311"/>
        <v>6.5073435660876009E-3</v>
      </c>
      <c r="AE9850" s="166">
        <v>123.68600000000001</v>
      </c>
      <c r="AF9850">
        <f t="shared" si="310"/>
        <v>2.1583828432016716E-3</v>
      </c>
    </row>
    <row r="9851" spans="12:32">
      <c r="L9851" s="166">
        <v>16.751799999999999</v>
      </c>
      <c r="M9851">
        <f t="shared" si="311"/>
        <v>6.5066829327180709E-3</v>
      </c>
      <c r="AE9851" s="178">
        <v>123.97199999999999</v>
      </c>
      <c r="AF9851">
        <f t="shared" si="310"/>
        <v>2.1423590435443608E-3</v>
      </c>
    </row>
    <row r="9852" spans="12:32">
      <c r="L9852" s="166">
        <v>16.747</v>
      </c>
      <c r="M9852">
        <f t="shared" si="311"/>
        <v>6.5065150548653285E-3</v>
      </c>
      <c r="AE9852" s="165">
        <v>123.977</v>
      </c>
      <c r="AF9852">
        <f t="shared" si="310"/>
        <v>2.1420795104005112E-3</v>
      </c>
    </row>
    <row r="9853" spans="12:32">
      <c r="L9853" s="166">
        <v>16.7255</v>
      </c>
      <c r="M9853">
        <f t="shared" si="311"/>
        <v>6.5057626152477104E-3</v>
      </c>
      <c r="AE9853" s="165">
        <v>124.5</v>
      </c>
      <c r="AF9853">
        <f t="shared" si="310"/>
        <v>2.1129552428547256E-3</v>
      </c>
    </row>
    <row r="9854" spans="12:32">
      <c r="L9854" s="166">
        <v>16.722100000000001</v>
      </c>
      <c r="M9854">
        <f t="shared" si="311"/>
        <v>6.5056435519342858E-3</v>
      </c>
      <c r="AE9854" s="178">
        <v>125.032</v>
      </c>
      <c r="AF9854">
        <f t="shared" si="310"/>
        <v>2.0835643904386155E-3</v>
      </c>
    </row>
    <row r="9855" spans="12:32">
      <c r="L9855" s="166">
        <v>16.641100000000002</v>
      </c>
      <c r="M9855">
        <f t="shared" si="311"/>
        <v>6.5028011634673316E-3</v>
      </c>
      <c r="AE9855" s="166">
        <v>125.59699999999999</v>
      </c>
      <c r="AF9855">
        <f t="shared" si="310"/>
        <v>2.0526112196094909E-3</v>
      </c>
    </row>
    <row r="9856" spans="12:32">
      <c r="L9856" s="166">
        <v>16.630700000000001</v>
      </c>
      <c r="M9856">
        <f t="shared" si="311"/>
        <v>6.502435397678699E-3</v>
      </c>
      <c r="AE9856" s="165">
        <v>126.134</v>
      </c>
      <c r="AF9856">
        <f t="shared" si="310"/>
        <v>2.0234425933560274E-3</v>
      </c>
    </row>
    <row r="9857" spans="12:32">
      <c r="L9857" s="166">
        <v>16.597799999999999</v>
      </c>
      <c r="M9857">
        <f t="shared" si="311"/>
        <v>6.5012770879302106E-3</v>
      </c>
      <c r="AE9857" s="165">
        <v>126.551</v>
      </c>
      <c r="AF9857">
        <f t="shared" si="310"/>
        <v>2.0009614836937538E-3</v>
      </c>
    </row>
    <row r="9858" spans="12:32">
      <c r="L9858" s="166">
        <v>16.5931</v>
      </c>
      <c r="M9858">
        <f t="shared" si="311"/>
        <v>6.5011114633441169E-3</v>
      </c>
      <c r="AE9858" s="178">
        <v>126.7</v>
      </c>
      <c r="AF9858">
        <f t="shared" si="310"/>
        <v>1.9929647113891306E-3</v>
      </c>
    </row>
    <row r="9859" spans="12:32">
      <c r="L9859" s="166">
        <v>16.589300000000001</v>
      </c>
      <c r="M9859">
        <f t="shared" si="311"/>
        <v>6.5009775263721523E-3</v>
      </c>
      <c r="AE9859" s="165">
        <v>126.73099999999999</v>
      </c>
      <c r="AF9859">
        <f t="shared" si="310"/>
        <v>1.991303343179427E-3</v>
      </c>
    </row>
    <row r="9860" spans="12:32">
      <c r="L9860" s="166">
        <v>16.588999999999999</v>
      </c>
      <c r="M9860">
        <f t="shared" si="311"/>
        <v>6.5009669513446814E-3</v>
      </c>
      <c r="AE9860" s="165">
        <v>126.88800000000001</v>
      </c>
      <c r="AF9860">
        <f t="shared" si="310"/>
        <v>1.9829019720453119E-3</v>
      </c>
    </row>
    <row r="9861" spans="12:32">
      <c r="L9861" s="166">
        <v>16.582899999999999</v>
      </c>
      <c r="M9861">
        <f t="shared" si="311"/>
        <v>6.5007518922708448E-3</v>
      </c>
      <c r="AE9861" s="165">
        <v>127.524</v>
      </c>
      <c r="AF9861">
        <f t="shared" ref="AF9861:AF9924" si="312">NORMDIST(AE9861,$N$9,$O$9,FALSE)</f>
        <v>1.9490851965275561E-3</v>
      </c>
    </row>
    <row r="9862" spans="12:32">
      <c r="L9862" s="166">
        <v>16.564299999999999</v>
      </c>
      <c r="M9862">
        <f t="shared" si="311"/>
        <v>6.500095744025697E-3</v>
      </c>
      <c r="AE9862" s="166">
        <v>127.96299999999999</v>
      </c>
      <c r="AF9862">
        <f t="shared" si="312"/>
        <v>1.9259467422095894E-3</v>
      </c>
    </row>
    <row r="9863" spans="12:32">
      <c r="L9863" s="166">
        <v>16.5487</v>
      </c>
      <c r="M9863">
        <f t="shared" si="311"/>
        <v>6.4995449682978979E-3</v>
      </c>
      <c r="AE9863" s="178">
        <v>128.39500000000001</v>
      </c>
      <c r="AF9863">
        <f t="shared" si="312"/>
        <v>1.9033402982174309E-3</v>
      </c>
    </row>
    <row r="9864" spans="12:32">
      <c r="L9864" s="166">
        <v>16.529800000000002</v>
      </c>
      <c r="M9864">
        <f t="shared" si="311"/>
        <v>6.4988771229310743E-3</v>
      </c>
      <c r="AE9864" s="165">
        <v>129.47900000000001</v>
      </c>
      <c r="AF9864">
        <f t="shared" si="312"/>
        <v>1.8473306836617612E-3</v>
      </c>
    </row>
    <row r="9865" spans="12:32">
      <c r="L9865" s="166">
        <v>16.528600000000001</v>
      </c>
      <c r="M9865">
        <f t="shared" ref="M9865:M9928" si="313">NORMDIST(L9865,$N$9,$O$9,FALSE)</f>
        <v>6.4988346993625854E-3</v>
      </c>
      <c r="AE9865" s="165">
        <v>129.53899999999999</v>
      </c>
      <c r="AF9865">
        <f t="shared" si="312"/>
        <v>1.8442605336060341E-3</v>
      </c>
    </row>
    <row r="9866" spans="12:32">
      <c r="L9866" s="166">
        <v>16.515599999999999</v>
      </c>
      <c r="M9866">
        <f t="shared" si="313"/>
        <v>6.4983749524006222E-3</v>
      </c>
      <c r="AE9866" s="166">
        <v>129.56899999999999</v>
      </c>
      <c r="AF9866">
        <f t="shared" si="312"/>
        <v>1.8427266423230873E-3</v>
      </c>
    </row>
    <row r="9867" spans="12:32">
      <c r="L9867" s="166">
        <v>16.4819</v>
      </c>
      <c r="M9867">
        <f t="shared" si="313"/>
        <v>6.4971817975926615E-3</v>
      </c>
      <c r="AE9867" s="178">
        <v>129.69800000000001</v>
      </c>
      <c r="AF9867">
        <f t="shared" si="312"/>
        <v>1.8361399065710642E-3</v>
      </c>
    </row>
    <row r="9868" spans="12:32">
      <c r="L9868" s="166">
        <v>16.480499999999999</v>
      </c>
      <c r="M9868">
        <f t="shared" si="313"/>
        <v>6.4971321882143869E-3</v>
      </c>
      <c r="AE9868" s="178">
        <v>129.76499999999999</v>
      </c>
      <c r="AF9868">
        <f t="shared" si="312"/>
        <v>1.8327246516569187E-3</v>
      </c>
    </row>
    <row r="9869" spans="12:32">
      <c r="L9869" s="166">
        <v>16.4284</v>
      </c>
      <c r="M9869">
        <f t="shared" si="313"/>
        <v>6.4952836229157538E-3</v>
      </c>
      <c r="AE9869" s="165">
        <v>130.17099999999999</v>
      </c>
      <c r="AF9869">
        <f t="shared" si="312"/>
        <v>1.8121136060475567E-3</v>
      </c>
    </row>
    <row r="9870" spans="12:32">
      <c r="L9870" s="166">
        <v>16.4146</v>
      </c>
      <c r="M9870">
        <f t="shared" si="313"/>
        <v>6.4947932050122975E-3</v>
      </c>
      <c r="AE9870" s="178">
        <v>130.94300000000001</v>
      </c>
      <c r="AF9870">
        <f t="shared" si="312"/>
        <v>1.7733227197280768E-3</v>
      </c>
    </row>
    <row r="9871" spans="12:32">
      <c r="L9871" s="166">
        <v>16.3935</v>
      </c>
      <c r="M9871">
        <f t="shared" si="313"/>
        <v>6.4940427329053235E-3</v>
      </c>
      <c r="AE9871" s="165">
        <v>131.62</v>
      </c>
      <c r="AF9871">
        <f t="shared" si="312"/>
        <v>1.739738829048528E-3</v>
      </c>
    </row>
    <row r="9872" spans="12:32">
      <c r="L9872" s="166">
        <v>16.356000000000002</v>
      </c>
      <c r="M9872">
        <f t="shared" si="313"/>
        <v>6.4927070755339249E-3</v>
      </c>
      <c r="AE9872" s="178">
        <v>131.97800000000001</v>
      </c>
      <c r="AF9872">
        <f t="shared" si="312"/>
        <v>1.722143760582874E-3</v>
      </c>
    </row>
    <row r="9873" spans="12:32">
      <c r="L9873" s="166">
        <v>16.349799999999998</v>
      </c>
      <c r="M9873">
        <f t="shared" si="313"/>
        <v>6.4924860151518143E-3</v>
      </c>
      <c r="AE9873" s="165">
        <v>132.09899999999999</v>
      </c>
      <c r="AF9873">
        <f t="shared" si="312"/>
        <v>1.716222552558231E-3</v>
      </c>
    </row>
    <row r="9874" spans="12:32">
      <c r="L9874" s="166">
        <v>16.3383</v>
      </c>
      <c r="M9874">
        <f t="shared" si="313"/>
        <v>6.4920758097871062E-3</v>
      </c>
      <c r="AE9874" s="165">
        <v>132.22800000000001</v>
      </c>
      <c r="AF9874">
        <f t="shared" si="312"/>
        <v>1.709924187185163E-3</v>
      </c>
    </row>
    <row r="9875" spans="12:32">
      <c r="L9875" s="166">
        <v>16.334099999999999</v>
      </c>
      <c r="M9875">
        <f t="shared" si="313"/>
        <v>6.4919259392904327E-3</v>
      </c>
      <c r="AE9875" s="178">
        <v>132.33799999999999</v>
      </c>
      <c r="AF9875">
        <f t="shared" si="312"/>
        <v>1.7045651729622145E-3</v>
      </c>
    </row>
    <row r="9876" spans="12:32">
      <c r="L9876" s="166">
        <v>16.321400000000001</v>
      </c>
      <c r="M9876">
        <f t="shared" si="313"/>
        <v>6.4914725760269751E-3</v>
      </c>
      <c r="AE9876" s="165">
        <v>132.64599999999999</v>
      </c>
      <c r="AF9876">
        <f t="shared" si="312"/>
        <v>1.689617192504194E-3</v>
      </c>
    </row>
    <row r="9877" spans="12:32">
      <c r="L9877" s="166">
        <v>16.3188</v>
      </c>
      <c r="M9877">
        <f t="shared" si="313"/>
        <v>6.4913797275075198E-3</v>
      </c>
      <c r="AE9877" s="165">
        <v>133.404</v>
      </c>
      <c r="AF9877">
        <f t="shared" si="312"/>
        <v>1.6531894636365905E-3</v>
      </c>
    </row>
    <row r="9878" spans="12:32">
      <c r="L9878" s="166">
        <v>16.3139</v>
      </c>
      <c r="M9878">
        <f t="shared" si="313"/>
        <v>6.4912047123592102E-3</v>
      </c>
      <c r="AE9878" s="165">
        <v>133.59800000000001</v>
      </c>
      <c r="AF9878">
        <f t="shared" si="312"/>
        <v>1.6439486188131252E-3</v>
      </c>
    </row>
    <row r="9879" spans="12:32">
      <c r="L9879" s="166">
        <v>16.298400000000001</v>
      </c>
      <c r="M9879">
        <f t="shared" si="313"/>
        <v>6.4906508228802593E-3</v>
      </c>
      <c r="AE9879" s="165">
        <v>134.27799999999999</v>
      </c>
      <c r="AF9879">
        <f t="shared" si="312"/>
        <v>1.61182337347156E-3</v>
      </c>
    </row>
    <row r="9880" spans="12:32">
      <c r="L9880" s="166">
        <v>16.2971</v>
      </c>
      <c r="M9880">
        <f t="shared" si="313"/>
        <v>6.4906043489779451E-3</v>
      </c>
      <c r="AE9880" s="165">
        <v>134.29</v>
      </c>
      <c r="AF9880">
        <f t="shared" si="312"/>
        <v>1.6112601671112528E-3</v>
      </c>
    </row>
    <row r="9881" spans="12:32">
      <c r="L9881" s="166">
        <v>16.274999999999999</v>
      </c>
      <c r="M9881">
        <f t="shared" si="313"/>
        <v>6.4898138510004165E-3</v>
      </c>
      <c r="AE9881" s="178">
        <v>134.38200000000001</v>
      </c>
      <c r="AF9881">
        <f t="shared" si="312"/>
        <v>1.6069465281495826E-3</v>
      </c>
    </row>
    <row r="9882" spans="12:32">
      <c r="L9882" s="166">
        <v>16.2636</v>
      </c>
      <c r="M9882">
        <f t="shared" si="313"/>
        <v>6.4894057567372052E-3</v>
      </c>
      <c r="AE9882" s="165">
        <v>134.94800000000001</v>
      </c>
      <c r="AF9882">
        <f t="shared" si="312"/>
        <v>1.5805747863277706E-3</v>
      </c>
    </row>
    <row r="9883" spans="12:32">
      <c r="L9883" s="166">
        <v>16.262899999999998</v>
      </c>
      <c r="M9883">
        <f t="shared" si="313"/>
        <v>6.4893806910871063E-3</v>
      </c>
      <c r="AE9883" s="165">
        <v>135.148</v>
      </c>
      <c r="AF9883">
        <f t="shared" si="312"/>
        <v>1.5713246723851472E-3</v>
      </c>
    </row>
    <row r="9884" spans="12:32">
      <c r="L9884" s="166">
        <v>16.2593</v>
      </c>
      <c r="M9884">
        <f t="shared" si="313"/>
        <v>6.4892517688161649E-3</v>
      </c>
      <c r="AE9884" s="165">
        <v>135.40299999999999</v>
      </c>
      <c r="AF9884">
        <f t="shared" si="312"/>
        <v>1.5595826912026365E-3</v>
      </c>
    </row>
    <row r="9885" spans="12:32">
      <c r="L9885" s="166">
        <v>16.225999999999999</v>
      </c>
      <c r="M9885">
        <f t="shared" si="313"/>
        <v>6.4880581892010842E-3</v>
      </c>
      <c r="AE9885" s="165">
        <v>135.60400000000001</v>
      </c>
      <c r="AF9885">
        <f t="shared" si="312"/>
        <v>1.550368264747486E-3</v>
      </c>
    </row>
    <row r="9886" spans="12:32">
      <c r="L9886" s="166">
        <v>16.2255</v>
      </c>
      <c r="M9886">
        <f t="shared" si="313"/>
        <v>6.488040253166313E-3</v>
      </c>
      <c r="AE9886" s="178">
        <v>135.85400000000001</v>
      </c>
      <c r="AF9886">
        <f t="shared" si="312"/>
        <v>1.53895799971563E-3</v>
      </c>
    </row>
    <row r="9887" spans="12:32">
      <c r="L9887" s="166">
        <v>16.200800000000001</v>
      </c>
      <c r="M9887">
        <f t="shared" si="313"/>
        <v>6.487153682173479E-3</v>
      </c>
      <c r="AE9887" s="165">
        <v>135.86500000000001</v>
      </c>
      <c r="AF9887">
        <f t="shared" si="312"/>
        <v>1.5384572331339369E-3</v>
      </c>
    </row>
    <row r="9888" spans="12:32">
      <c r="L9888" s="166">
        <v>16.168099999999999</v>
      </c>
      <c r="M9888">
        <f t="shared" si="313"/>
        <v>6.4859783623692014E-3</v>
      </c>
      <c r="AE9888" s="178">
        <v>136.08500000000001</v>
      </c>
      <c r="AF9888">
        <f t="shared" si="312"/>
        <v>1.5284646498824287E-3</v>
      </c>
    </row>
    <row r="9889" spans="12:32">
      <c r="L9889" s="166">
        <v>16.158899999999999</v>
      </c>
      <c r="M9889">
        <f t="shared" si="313"/>
        <v>6.4856473628246503E-3</v>
      </c>
      <c r="AE9889" s="165">
        <v>136.68100000000001</v>
      </c>
      <c r="AF9889">
        <f t="shared" si="312"/>
        <v>1.5016115324268206E-3</v>
      </c>
    </row>
    <row r="9890" spans="12:32">
      <c r="L9890" s="166">
        <v>16.152100000000001</v>
      </c>
      <c r="M9890">
        <f t="shared" si="313"/>
        <v>6.485402618288452E-3</v>
      </c>
      <c r="AE9890" s="165">
        <v>136.83000000000001</v>
      </c>
      <c r="AF9890">
        <f t="shared" si="312"/>
        <v>1.4949479394521673E-3</v>
      </c>
    </row>
    <row r="9891" spans="12:32">
      <c r="L9891" s="166">
        <v>16.129200000000001</v>
      </c>
      <c r="M9891">
        <f t="shared" si="313"/>
        <v>6.4845778257268116E-3</v>
      </c>
      <c r="AE9891" s="165">
        <v>136.858</v>
      </c>
      <c r="AF9891">
        <f t="shared" si="312"/>
        <v>1.4936979387418269E-3</v>
      </c>
    </row>
    <row r="9892" spans="12:32">
      <c r="L9892" s="166">
        <v>16.115500000000001</v>
      </c>
      <c r="M9892">
        <f t="shared" si="313"/>
        <v>6.4840839638700383E-3</v>
      </c>
      <c r="AE9892" s="178">
        <v>137.161</v>
      </c>
      <c r="AF9892">
        <f t="shared" si="312"/>
        <v>1.4802160278819985E-3</v>
      </c>
    </row>
    <row r="9893" spans="12:32">
      <c r="L9893" s="166">
        <v>16.085899999999999</v>
      </c>
      <c r="M9893">
        <f t="shared" si="313"/>
        <v>6.4830158428370692E-3</v>
      </c>
      <c r="AE9893" s="178">
        <v>137.41399999999999</v>
      </c>
      <c r="AF9893">
        <f t="shared" si="312"/>
        <v>1.4690217960737443E-3</v>
      </c>
    </row>
    <row r="9894" spans="12:32">
      <c r="L9894" s="166">
        <v>16.084800000000001</v>
      </c>
      <c r="M9894">
        <f t="shared" si="313"/>
        <v>6.4829761204108294E-3</v>
      </c>
      <c r="AE9894" s="165">
        <v>137.667</v>
      </c>
      <c r="AF9894">
        <f t="shared" si="312"/>
        <v>1.4578848304493881E-3</v>
      </c>
    </row>
    <row r="9895" spans="12:32">
      <c r="L9895" s="166">
        <v>16.0823</v>
      </c>
      <c r="M9895">
        <f t="shared" si="313"/>
        <v>6.4828858345116532E-3</v>
      </c>
      <c r="AE9895" s="165">
        <v>138.03100000000001</v>
      </c>
      <c r="AF9895">
        <f t="shared" si="312"/>
        <v>1.4419621156112068E-3</v>
      </c>
    </row>
    <row r="9896" spans="12:32">
      <c r="L9896" s="166">
        <v>16.059100000000001</v>
      </c>
      <c r="M9896">
        <f t="shared" si="313"/>
        <v>6.4820474741334802E-3</v>
      </c>
      <c r="AE9896" s="165">
        <v>138.124</v>
      </c>
      <c r="AF9896">
        <f t="shared" si="312"/>
        <v>1.4379129483237025E-3</v>
      </c>
    </row>
    <row r="9897" spans="12:32">
      <c r="L9897" s="166">
        <v>16.0535</v>
      </c>
      <c r="M9897">
        <f t="shared" si="313"/>
        <v>6.4818449741051391E-3</v>
      </c>
      <c r="AE9897" s="165">
        <v>138.715</v>
      </c>
      <c r="AF9897">
        <f t="shared" si="312"/>
        <v>1.412361742509795E-3</v>
      </c>
    </row>
    <row r="9898" spans="12:32">
      <c r="L9898" s="166">
        <v>16.0489</v>
      </c>
      <c r="M9898">
        <f t="shared" si="313"/>
        <v>6.4816785948958568E-3</v>
      </c>
      <c r="AE9898" s="165">
        <v>139.51599999999999</v>
      </c>
      <c r="AF9898">
        <f t="shared" si="312"/>
        <v>1.378229049176021E-3</v>
      </c>
    </row>
    <row r="9899" spans="12:32">
      <c r="L9899" s="166">
        <v>16.045400000000001</v>
      </c>
      <c r="M9899">
        <f t="shared" si="313"/>
        <v>6.481551977912667E-3</v>
      </c>
      <c r="AE9899" s="166">
        <v>139.61600000000001</v>
      </c>
      <c r="AF9899">
        <f t="shared" si="312"/>
        <v>1.3740079528590846E-3</v>
      </c>
    </row>
    <row r="9900" spans="12:32">
      <c r="L9900" s="166">
        <v>16.039300000000001</v>
      </c>
      <c r="M9900">
        <f t="shared" si="313"/>
        <v>6.4813312528086489E-3</v>
      </c>
      <c r="AE9900" s="165">
        <v>139.95099999999999</v>
      </c>
      <c r="AF9900">
        <f t="shared" si="312"/>
        <v>1.3599321659089521E-3</v>
      </c>
    </row>
    <row r="9901" spans="12:32">
      <c r="L9901" s="166">
        <v>16.037299999999998</v>
      </c>
      <c r="M9901">
        <f t="shared" si="313"/>
        <v>6.4812588701490485E-3</v>
      </c>
      <c r="AE9901" s="165">
        <v>140.72200000000001</v>
      </c>
      <c r="AF9901">
        <f t="shared" si="312"/>
        <v>1.3279160505147421E-3</v>
      </c>
    </row>
    <row r="9902" spans="12:32">
      <c r="L9902" s="166">
        <v>16.0288</v>
      </c>
      <c r="M9902">
        <f t="shared" si="313"/>
        <v>6.4809511679741012E-3</v>
      </c>
      <c r="AE9902" s="165">
        <v>141.226</v>
      </c>
      <c r="AF9902">
        <f t="shared" si="312"/>
        <v>1.3072724526696547E-3</v>
      </c>
    </row>
    <row r="9903" spans="12:32">
      <c r="L9903" s="166">
        <v>16.019400000000001</v>
      </c>
      <c r="M9903">
        <f t="shared" si="313"/>
        <v>6.4806107425477901E-3</v>
      </c>
      <c r="AE9903" s="165">
        <v>141.928</v>
      </c>
      <c r="AF9903">
        <f t="shared" si="312"/>
        <v>1.2788936700903859E-3</v>
      </c>
    </row>
    <row r="9904" spans="12:32">
      <c r="L9904" s="166">
        <v>16.0015</v>
      </c>
      <c r="M9904">
        <f t="shared" si="313"/>
        <v>6.4799620703389323E-3</v>
      </c>
      <c r="AE9904" s="165">
        <v>142.018</v>
      </c>
      <c r="AF9904">
        <f t="shared" si="312"/>
        <v>1.2752868614619084E-3</v>
      </c>
    </row>
    <row r="9905" spans="12:32">
      <c r="L9905" s="166">
        <v>15.9833</v>
      </c>
      <c r="M9905">
        <f t="shared" si="313"/>
        <v>6.4793019683354628E-3</v>
      </c>
      <c r="AE9905" s="165">
        <v>142.09200000000001</v>
      </c>
      <c r="AF9905">
        <f t="shared" si="312"/>
        <v>1.2723266187141453E-3</v>
      </c>
    </row>
    <row r="9906" spans="12:32">
      <c r="L9906" s="166">
        <v>15.9777</v>
      </c>
      <c r="M9906">
        <f t="shared" si="313"/>
        <v>6.4790987468227425E-3</v>
      </c>
      <c r="AE9906" s="165">
        <v>142.39400000000001</v>
      </c>
      <c r="AF9906">
        <f t="shared" si="312"/>
        <v>1.260295699466758E-3</v>
      </c>
    </row>
    <row r="9907" spans="12:32">
      <c r="L9907" s="166">
        <v>15.9407</v>
      </c>
      <c r="M9907">
        <f t="shared" si="313"/>
        <v>6.4777546949727274E-3</v>
      </c>
      <c r="AE9907" s="165">
        <v>142.61799999999999</v>
      </c>
      <c r="AF9907">
        <f t="shared" si="312"/>
        <v>1.2514240074088699E-3</v>
      </c>
    </row>
    <row r="9908" spans="12:32">
      <c r="L9908" s="166">
        <v>15.9405</v>
      </c>
      <c r="M9908">
        <f t="shared" si="313"/>
        <v>6.4777474235122433E-3</v>
      </c>
      <c r="AE9908" s="178">
        <v>142.75200000000001</v>
      </c>
      <c r="AF9908">
        <f t="shared" si="312"/>
        <v>1.246137943356995E-3</v>
      </c>
    </row>
    <row r="9909" spans="12:32">
      <c r="L9909" s="166">
        <v>15.9398</v>
      </c>
      <c r="M9909">
        <f t="shared" si="313"/>
        <v>6.4777219728659064E-3</v>
      </c>
      <c r="AE9909" s="178">
        <v>142.779</v>
      </c>
      <c r="AF9909">
        <f t="shared" si="312"/>
        <v>1.2450747524047365E-3</v>
      </c>
    </row>
    <row r="9910" spans="12:32">
      <c r="L9910" s="166">
        <v>15.938800000000001</v>
      </c>
      <c r="M9910">
        <f t="shared" si="313"/>
        <v>6.4776856133570374E-3</v>
      </c>
      <c r="AE9910" s="178">
        <v>142.94499999999999</v>
      </c>
      <c r="AF9910">
        <f t="shared" si="312"/>
        <v>1.2385521768090175E-3</v>
      </c>
    </row>
    <row r="9911" spans="12:32">
      <c r="L9911" s="166">
        <v>15.928599999999999</v>
      </c>
      <c r="M9911">
        <f t="shared" si="313"/>
        <v>6.4773146494257992E-3</v>
      </c>
      <c r="AE9911" s="178">
        <v>143.83099999999999</v>
      </c>
      <c r="AF9911">
        <f t="shared" si="312"/>
        <v>1.2041477172183728E-3</v>
      </c>
    </row>
    <row r="9912" spans="12:32">
      <c r="L9912" s="166">
        <v>15.9259</v>
      </c>
      <c r="M9912">
        <f t="shared" si="313"/>
        <v>6.4772164235378177E-3</v>
      </c>
      <c r="AE9912" s="166">
        <v>143.99199999999999</v>
      </c>
      <c r="AF9912">
        <f t="shared" si="312"/>
        <v>1.1979696517420075E-3</v>
      </c>
    </row>
    <row r="9913" spans="12:32">
      <c r="L9913" s="166">
        <v>15.9087</v>
      </c>
      <c r="M9913">
        <f t="shared" si="313"/>
        <v>6.4765903978800006E-3</v>
      </c>
      <c r="AE9913" s="165">
        <v>144.35599999999999</v>
      </c>
      <c r="AF9913">
        <f t="shared" si="312"/>
        <v>1.1840852338724783E-3</v>
      </c>
    </row>
    <row r="9914" spans="12:32">
      <c r="L9914" s="166">
        <v>15.9057</v>
      </c>
      <c r="M9914">
        <f t="shared" si="313"/>
        <v>6.4764811559557484E-3</v>
      </c>
      <c r="AE9914" s="165">
        <v>144.36099999999999</v>
      </c>
      <c r="AF9914">
        <f t="shared" si="312"/>
        <v>1.1838953179740563E-3</v>
      </c>
    </row>
    <row r="9915" spans="12:32">
      <c r="L9915" s="166">
        <v>15.899699999999999</v>
      </c>
      <c r="M9915">
        <f t="shared" si="313"/>
        <v>6.4762626263102875E-3</v>
      </c>
      <c r="AE9915" s="165">
        <v>144.51599999999999</v>
      </c>
      <c r="AF9915">
        <f t="shared" si="312"/>
        <v>1.1780187218292239E-3</v>
      </c>
    </row>
    <row r="9916" spans="12:32">
      <c r="L9916" s="166">
        <v>15.8956</v>
      </c>
      <c r="M9916">
        <f t="shared" si="313"/>
        <v>6.4761132626025373E-3</v>
      </c>
      <c r="AE9916" s="165">
        <v>144.62100000000001</v>
      </c>
      <c r="AF9916">
        <f t="shared" si="312"/>
        <v>1.174049680064185E-3</v>
      </c>
    </row>
    <row r="9917" spans="12:32">
      <c r="L9917" s="166">
        <v>15.8362</v>
      </c>
      <c r="M9917">
        <f t="shared" si="313"/>
        <v>6.4739461130380828E-3</v>
      </c>
      <c r="AE9917" s="165">
        <v>144.84299999999999</v>
      </c>
      <c r="AF9917">
        <f t="shared" si="312"/>
        <v>1.1656895436534455E-3</v>
      </c>
    </row>
    <row r="9918" spans="12:32">
      <c r="L9918" s="166">
        <v>15.834099999999999</v>
      </c>
      <c r="M9918">
        <f t="shared" si="313"/>
        <v>6.4738693872070253E-3</v>
      </c>
      <c r="AE9918" s="165">
        <v>145.35599999999999</v>
      </c>
      <c r="AF9918">
        <f t="shared" si="312"/>
        <v>1.1465344188488847E-3</v>
      </c>
    </row>
    <row r="9919" spans="12:32">
      <c r="L9919" s="166">
        <v>15.8279</v>
      </c>
      <c r="M9919">
        <f t="shared" si="313"/>
        <v>6.47364281973939E-3</v>
      </c>
      <c r="AE9919" s="166">
        <v>145.41</v>
      </c>
      <c r="AF9919">
        <f t="shared" si="312"/>
        <v>1.1445313478508428E-3</v>
      </c>
    </row>
    <row r="9920" spans="12:32">
      <c r="L9920" s="166">
        <v>15.8142</v>
      </c>
      <c r="M9920">
        <f t="shared" si="313"/>
        <v>6.4731419478417122E-3</v>
      </c>
      <c r="AE9920" s="166">
        <v>145.489</v>
      </c>
      <c r="AF9920">
        <f t="shared" si="312"/>
        <v>1.1416054718341232E-3</v>
      </c>
    </row>
    <row r="9921" spans="12:32">
      <c r="L9921" s="166">
        <v>15.792899999999999</v>
      </c>
      <c r="M9921">
        <f t="shared" si="313"/>
        <v>6.4723625888226674E-3</v>
      </c>
      <c r="AE9921" s="165">
        <v>145.62700000000001</v>
      </c>
      <c r="AF9921">
        <f t="shared" si="312"/>
        <v>1.1365073864626162E-3</v>
      </c>
    </row>
    <row r="9922" spans="12:32">
      <c r="L9922" s="166">
        <v>15.7902</v>
      </c>
      <c r="M9922">
        <f t="shared" si="313"/>
        <v>6.4722637419840105E-3</v>
      </c>
      <c r="AE9922" s="165">
        <v>146.874</v>
      </c>
      <c r="AF9922">
        <f t="shared" si="312"/>
        <v>1.0911833839801106E-3</v>
      </c>
    </row>
    <row r="9923" spans="12:32">
      <c r="L9923" s="166">
        <v>15.7783</v>
      </c>
      <c r="M9923">
        <f t="shared" si="313"/>
        <v>6.4718279366641979E-3</v>
      </c>
      <c r="AE9923" s="165">
        <v>147.209</v>
      </c>
      <c r="AF9923">
        <f t="shared" si="312"/>
        <v>1.0792344471973771E-3</v>
      </c>
    </row>
    <row r="9924" spans="12:32">
      <c r="L9924" s="166">
        <v>15.7685</v>
      </c>
      <c r="M9924">
        <f t="shared" si="313"/>
        <v>6.4714688582246695E-3</v>
      </c>
      <c r="AE9924" s="166">
        <v>147.46700000000001</v>
      </c>
      <c r="AF9924">
        <f t="shared" si="312"/>
        <v>1.0700972197759803E-3</v>
      </c>
    </row>
    <row r="9925" spans="12:32">
      <c r="L9925" s="166">
        <v>15.7567</v>
      </c>
      <c r="M9925">
        <f t="shared" si="313"/>
        <v>6.4710362828501568E-3</v>
      </c>
      <c r="AE9925" s="165">
        <v>148.62200000000001</v>
      </c>
      <c r="AF9925">
        <f t="shared" ref="AF9925:AF9988" si="314">NORMDIST(AE9925,$N$9,$O$9,FALSE)</f>
        <v>1.0298845795009581E-3</v>
      </c>
    </row>
    <row r="9926" spans="12:32">
      <c r="L9926" s="166">
        <v>15.743399999999999</v>
      </c>
      <c r="M9926">
        <f t="shared" si="313"/>
        <v>6.4705484367308689E-3</v>
      </c>
      <c r="AE9926" s="165">
        <v>149.54400000000001</v>
      </c>
      <c r="AF9926">
        <f t="shared" si="314"/>
        <v>9.9859079778227226E-4</v>
      </c>
    </row>
    <row r="9927" spans="12:32">
      <c r="L9927" s="166">
        <v>15.734400000000001</v>
      </c>
      <c r="M9927">
        <f t="shared" si="313"/>
        <v>6.4702181455824253E-3</v>
      </c>
      <c r="AE9927" s="165">
        <v>149.72800000000001</v>
      </c>
      <c r="AF9927">
        <f t="shared" si="314"/>
        <v>9.9243073021956481E-4</v>
      </c>
    </row>
    <row r="9928" spans="12:32">
      <c r="L9928" s="166">
        <v>15.7249</v>
      </c>
      <c r="M9928">
        <f t="shared" si="313"/>
        <v>6.4698693563384176E-3</v>
      </c>
      <c r="AE9928" s="165">
        <v>149.97300000000001</v>
      </c>
      <c r="AF9928">
        <f t="shared" si="314"/>
        <v>9.8427222828008842E-4</v>
      </c>
    </row>
    <row r="9929" spans="12:32">
      <c r="L9929" s="166">
        <v>15.6683</v>
      </c>
      <c r="M9929">
        <f t="shared" ref="M9929:M9992" si="315">NORMDIST(L9929,$N$9,$O$9,FALSE)</f>
        <v>6.4677881451593927E-3</v>
      </c>
      <c r="AE9929" s="165">
        <v>150.81800000000001</v>
      </c>
      <c r="AF9929">
        <f t="shared" si="314"/>
        <v>9.5651554106972853E-4</v>
      </c>
    </row>
    <row r="9930" spans="12:32">
      <c r="L9930" s="166">
        <v>15.660600000000001</v>
      </c>
      <c r="M9930">
        <f t="shared" si="315"/>
        <v>6.4675045939835887E-3</v>
      </c>
      <c r="AE9930" s="165">
        <v>150.84700000000001</v>
      </c>
      <c r="AF9930">
        <f t="shared" si="314"/>
        <v>9.5557341073688768E-4</v>
      </c>
    </row>
    <row r="9931" spans="12:32">
      <c r="L9931" s="166">
        <v>15.6599</v>
      </c>
      <c r="M9931">
        <f t="shared" si="315"/>
        <v>6.467478811639278E-3</v>
      </c>
      <c r="AE9931" s="178">
        <v>150.874</v>
      </c>
      <c r="AF9931">
        <f t="shared" si="314"/>
        <v>9.5469687725217389E-4</v>
      </c>
    </row>
    <row r="9932" spans="12:32">
      <c r="L9932" s="166">
        <v>15.6388</v>
      </c>
      <c r="M9932">
        <f t="shared" si="315"/>
        <v>6.4667012698113053E-3</v>
      </c>
      <c r="AE9932" s="165">
        <v>151.31700000000001</v>
      </c>
      <c r="AF9932">
        <f t="shared" si="314"/>
        <v>9.404007797659535E-4</v>
      </c>
    </row>
    <row r="9933" spans="12:32">
      <c r="L9933" s="166">
        <v>15.6069</v>
      </c>
      <c r="M9933">
        <f t="shared" si="315"/>
        <v>6.4655243177037074E-3</v>
      </c>
      <c r="AE9933" s="165">
        <v>151.37700000000001</v>
      </c>
      <c r="AF9933">
        <f t="shared" si="314"/>
        <v>9.384768893550624E-4</v>
      </c>
    </row>
    <row r="9934" spans="12:32">
      <c r="L9934" s="166">
        <v>15.593500000000001</v>
      </c>
      <c r="M9934">
        <f t="shared" si="315"/>
        <v>6.4650294119733172E-3</v>
      </c>
      <c r="AE9934" s="165">
        <v>151.63</v>
      </c>
      <c r="AF9934">
        <f t="shared" si="314"/>
        <v>9.3039686623749515E-4</v>
      </c>
    </row>
    <row r="9935" spans="12:32">
      <c r="L9935" s="166">
        <v>15.5847</v>
      </c>
      <c r="M9935">
        <f t="shared" si="315"/>
        <v>6.4647042345129906E-3</v>
      </c>
      <c r="AE9935" s="165">
        <v>151.97300000000001</v>
      </c>
      <c r="AF9935">
        <f t="shared" si="314"/>
        <v>9.1952591405390963E-4</v>
      </c>
    </row>
    <row r="9936" spans="12:32">
      <c r="L9936" s="166">
        <v>15.577</v>
      </c>
      <c r="M9936">
        <f t="shared" si="315"/>
        <v>6.4644195971171716E-3</v>
      </c>
      <c r="AE9936" s="178">
        <v>152.322</v>
      </c>
      <c r="AF9936">
        <f t="shared" si="314"/>
        <v>9.0856295782152752E-4</v>
      </c>
    </row>
    <row r="9937" spans="12:32">
      <c r="L9937" s="166">
        <v>15.5617</v>
      </c>
      <c r="M9937">
        <f t="shared" si="315"/>
        <v>6.4638537222806306E-3</v>
      </c>
      <c r="AE9937" s="165">
        <v>152.767</v>
      </c>
      <c r="AF9937">
        <f t="shared" si="314"/>
        <v>8.9472737785854361E-4</v>
      </c>
    </row>
    <row r="9938" spans="12:32">
      <c r="L9938" s="166">
        <v>15.5496</v>
      </c>
      <c r="M9938">
        <f t="shared" si="315"/>
        <v>6.4634059209399226E-3</v>
      </c>
      <c r="AE9938" s="165">
        <v>152.84399999999999</v>
      </c>
      <c r="AF9938">
        <f t="shared" si="314"/>
        <v>8.9234956478882602E-4</v>
      </c>
    </row>
    <row r="9939" spans="12:32">
      <c r="L9939" s="166">
        <v>15.5486</v>
      </c>
      <c r="M9939">
        <f t="shared" si="315"/>
        <v>6.4633689015263463E-3</v>
      </c>
      <c r="AE9939" s="178">
        <v>152.90700000000001</v>
      </c>
      <c r="AF9939">
        <f t="shared" si="314"/>
        <v>8.9040762981799654E-4</v>
      </c>
    </row>
    <row r="9940" spans="12:32">
      <c r="L9940" s="166">
        <v>15.532299999999999</v>
      </c>
      <c r="M9940">
        <f t="shared" si="315"/>
        <v>6.4627652475182859E-3</v>
      </c>
      <c r="AE9940" s="165">
        <v>153.41499999999999</v>
      </c>
      <c r="AF9940">
        <f t="shared" si="314"/>
        <v>8.7486524666742797E-4</v>
      </c>
    </row>
    <row r="9941" spans="12:32">
      <c r="L9941" s="166">
        <v>15.5297</v>
      </c>
      <c r="M9941">
        <f t="shared" si="315"/>
        <v>6.4626689177552741E-3</v>
      </c>
      <c r="AE9941" s="165">
        <v>153.44800000000001</v>
      </c>
      <c r="AF9941">
        <f t="shared" si="314"/>
        <v>8.7386274979950915E-4</v>
      </c>
    </row>
    <row r="9942" spans="12:32">
      <c r="L9942" s="166">
        <v>15.524900000000001</v>
      </c>
      <c r="M9942">
        <f t="shared" si="315"/>
        <v>6.4624910482765302E-3</v>
      </c>
      <c r="AE9942" s="165">
        <v>153.60400000000001</v>
      </c>
      <c r="AF9942">
        <f t="shared" si="314"/>
        <v>8.691354415718553E-4</v>
      </c>
    </row>
    <row r="9943" spans="12:32">
      <c r="L9943" s="166">
        <v>15.517200000000001</v>
      </c>
      <c r="M9943">
        <f t="shared" si="315"/>
        <v>6.4622056349299952E-3</v>
      </c>
      <c r="AE9943" s="165">
        <v>154.059</v>
      </c>
      <c r="AF9943">
        <f t="shared" si="314"/>
        <v>8.5545812053477836E-4</v>
      </c>
    </row>
    <row r="9944" spans="12:32">
      <c r="L9944" s="166">
        <v>15.5162</v>
      </c>
      <c r="M9944">
        <f t="shared" si="315"/>
        <v>6.4621685609354551E-3</v>
      </c>
      <c r="AE9944" s="165">
        <v>155.054</v>
      </c>
      <c r="AF9944">
        <f t="shared" si="314"/>
        <v>8.2611875493408425E-4</v>
      </c>
    </row>
    <row r="9945" spans="12:32">
      <c r="L9945" s="166">
        <v>15.503</v>
      </c>
      <c r="M9945">
        <f t="shared" si="315"/>
        <v>6.4616790263881561E-3</v>
      </c>
      <c r="AE9945" s="166">
        <v>155.93899999999999</v>
      </c>
      <c r="AF9945">
        <f t="shared" si="314"/>
        <v>8.0067401131388898E-4</v>
      </c>
    </row>
    <row r="9946" spans="12:32">
      <c r="L9946" s="166">
        <v>15.4734</v>
      </c>
      <c r="M9946">
        <f t="shared" si="315"/>
        <v>6.4605802158642731E-3</v>
      </c>
      <c r="AE9946" s="166">
        <v>157.20599999999999</v>
      </c>
      <c r="AF9946">
        <f t="shared" si="314"/>
        <v>7.6529809916144325E-4</v>
      </c>
    </row>
    <row r="9947" spans="12:32">
      <c r="L9947" s="166">
        <v>15.449299999999999</v>
      </c>
      <c r="M9947">
        <f t="shared" si="315"/>
        <v>6.45968448731013E-3</v>
      </c>
      <c r="AE9947" s="166">
        <v>157.232</v>
      </c>
      <c r="AF9947">
        <f t="shared" si="314"/>
        <v>7.64584988350235E-4</v>
      </c>
    </row>
    <row r="9948" spans="12:32">
      <c r="L9948" s="166">
        <v>15.4366</v>
      </c>
      <c r="M9948">
        <f t="shared" si="315"/>
        <v>6.4592120713088995E-3</v>
      </c>
      <c r="AE9948" s="165">
        <v>157.61799999999999</v>
      </c>
      <c r="AF9948">
        <f t="shared" si="314"/>
        <v>7.5405826199095578E-4</v>
      </c>
    </row>
    <row r="9949" spans="12:32">
      <c r="L9949" s="166">
        <v>15.4178</v>
      </c>
      <c r="M9949">
        <f t="shared" si="315"/>
        <v>6.4585122489415007E-3</v>
      </c>
      <c r="AE9949" s="165">
        <v>157.93</v>
      </c>
      <c r="AF9949">
        <f t="shared" si="314"/>
        <v>7.4563179201437007E-4</v>
      </c>
    </row>
    <row r="9950" spans="12:32">
      <c r="L9950" s="166">
        <v>15.407</v>
      </c>
      <c r="M9950">
        <f t="shared" si="315"/>
        <v>6.4581099546257804E-3</v>
      </c>
      <c r="AE9950" s="178">
        <v>158.09700000000001</v>
      </c>
      <c r="AF9950">
        <f t="shared" si="314"/>
        <v>7.4115152622558546E-4</v>
      </c>
    </row>
    <row r="9951" spans="12:32">
      <c r="L9951" s="166">
        <v>15.388999999999999</v>
      </c>
      <c r="M9951">
        <f t="shared" si="315"/>
        <v>6.4574390284989902E-3</v>
      </c>
      <c r="AE9951" s="165">
        <v>158.47399999999999</v>
      </c>
      <c r="AF9951">
        <f t="shared" si="314"/>
        <v>7.3111412106894008E-4</v>
      </c>
    </row>
    <row r="9952" spans="12:32">
      <c r="L9952" s="166">
        <v>15.386100000000001</v>
      </c>
      <c r="M9952">
        <f t="shared" si="315"/>
        <v>6.4573308839260355E-3</v>
      </c>
      <c r="AE9952" s="165">
        <v>159.84100000000001</v>
      </c>
      <c r="AF9952">
        <f t="shared" si="314"/>
        <v>6.9560176755349473E-4</v>
      </c>
    </row>
    <row r="9953" spans="12:32">
      <c r="L9953" s="166">
        <v>15.3809</v>
      </c>
      <c r="M9953">
        <f t="shared" si="315"/>
        <v>6.4571369341396264E-3</v>
      </c>
      <c r="AE9953" s="165">
        <v>160.19900000000001</v>
      </c>
      <c r="AF9953">
        <f t="shared" si="314"/>
        <v>6.8652780991239001E-4</v>
      </c>
    </row>
    <row r="9954" spans="12:32">
      <c r="L9954" s="166">
        <v>15.3362</v>
      </c>
      <c r="M9954">
        <f t="shared" si="315"/>
        <v>6.4554678389690352E-3</v>
      </c>
      <c r="AE9954" s="165">
        <v>161.33799999999999</v>
      </c>
      <c r="AF9954">
        <f t="shared" si="314"/>
        <v>6.5827362066281814E-4</v>
      </c>
    </row>
    <row r="9955" spans="12:32">
      <c r="L9955" s="166">
        <v>15.312200000000001</v>
      </c>
      <c r="M9955">
        <f t="shared" si="315"/>
        <v>6.4545702966391063E-3</v>
      </c>
      <c r="AE9955" s="165">
        <v>161.38399999999999</v>
      </c>
      <c r="AF9955">
        <f t="shared" si="314"/>
        <v>6.5715203849287147E-4</v>
      </c>
    </row>
    <row r="9956" spans="12:32">
      <c r="L9956" s="166">
        <v>15.2797</v>
      </c>
      <c r="M9956">
        <f t="shared" si="315"/>
        <v>6.4533533345377736E-3</v>
      </c>
      <c r="AE9956" s="165">
        <v>161.386</v>
      </c>
      <c r="AF9956">
        <f t="shared" si="314"/>
        <v>6.5710330816557176E-4</v>
      </c>
    </row>
    <row r="9957" spans="12:32">
      <c r="L9957" s="166">
        <v>15.2776</v>
      </c>
      <c r="M9957">
        <f t="shared" si="315"/>
        <v>6.4532746391408151E-3</v>
      </c>
      <c r="AE9957" s="165">
        <v>162.68899999999999</v>
      </c>
      <c r="AF9957">
        <f t="shared" si="314"/>
        <v>6.2595513335091189E-4</v>
      </c>
    </row>
    <row r="9958" spans="12:32">
      <c r="L9958" s="166">
        <v>15.244300000000001</v>
      </c>
      <c r="M9958">
        <f t="shared" si="315"/>
        <v>6.4520257670154756E-3</v>
      </c>
      <c r="AE9958" s="165">
        <v>162.78700000000001</v>
      </c>
      <c r="AF9958">
        <f t="shared" si="314"/>
        <v>6.2366047274392739E-4</v>
      </c>
    </row>
    <row r="9959" spans="12:32">
      <c r="L9959" s="166">
        <v>15.207599999999999</v>
      </c>
      <c r="M9959">
        <f t="shared" si="315"/>
        <v>6.4506472303128542E-3</v>
      </c>
      <c r="AE9959" s="165">
        <v>162.89400000000001</v>
      </c>
      <c r="AF9959">
        <f t="shared" si="314"/>
        <v>6.2116268342526015E-4</v>
      </c>
    </row>
    <row r="9960" spans="12:32">
      <c r="L9960" s="166">
        <v>15.1716</v>
      </c>
      <c r="M9960">
        <f t="shared" si="315"/>
        <v>6.4492927962100837E-3</v>
      </c>
      <c r="AE9960" s="166">
        <v>163.37</v>
      </c>
      <c r="AF9960">
        <f t="shared" si="314"/>
        <v>6.1014685439375008E-4</v>
      </c>
    </row>
    <row r="9961" spans="12:32">
      <c r="L9961" s="166">
        <v>15.1218</v>
      </c>
      <c r="M9961">
        <f t="shared" si="315"/>
        <v>6.4474155880950568E-3</v>
      </c>
      <c r="AE9961" s="165">
        <v>165.01</v>
      </c>
      <c r="AF9961">
        <f t="shared" si="314"/>
        <v>5.733756239451051E-4</v>
      </c>
    </row>
    <row r="9962" spans="12:32">
      <c r="L9962" s="166">
        <v>15.0747</v>
      </c>
      <c r="M9962">
        <f t="shared" si="315"/>
        <v>6.4456363417265796E-3</v>
      </c>
      <c r="AE9962" s="165">
        <v>165.28</v>
      </c>
      <c r="AF9962">
        <f t="shared" si="314"/>
        <v>5.6749499136128005E-4</v>
      </c>
    </row>
    <row r="9963" spans="12:32">
      <c r="L9963" s="166">
        <v>15.0632</v>
      </c>
      <c r="M9963">
        <f t="shared" si="315"/>
        <v>6.4452013556569277E-3</v>
      </c>
      <c r="AE9963" s="165">
        <v>166.381</v>
      </c>
      <c r="AF9963">
        <f t="shared" si="314"/>
        <v>5.4401243361472547E-4</v>
      </c>
    </row>
    <row r="9964" spans="12:32">
      <c r="L9964" s="166">
        <v>15.061199999999999</v>
      </c>
      <c r="M9964">
        <f t="shared" si="315"/>
        <v>6.4451256833633098E-3</v>
      </c>
      <c r="AE9964" s="178">
        <v>166.887</v>
      </c>
      <c r="AF9964">
        <f t="shared" si="314"/>
        <v>5.3348497332121299E-4</v>
      </c>
    </row>
    <row r="9965" spans="12:32">
      <c r="L9965" s="166">
        <v>15.050599999999999</v>
      </c>
      <c r="M9965">
        <f t="shared" si="315"/>
        <v>6.4447245087147116E-3</v>
      </c>
      <c r="AE9965" s="178">
        <v>168.571</v>
      </c>
      <c r="AF9965">
        <f t="shared" si="314"/>
        <v>4.9962374945363775E-4</v>
      </c>
    </row>
    <row r="9966" spans="12:32">
      <c r="L9966" s="166">
        <v>15.0435</v>
      </c>
      <c r="M9966">
        <f t="shared" si="315"/>
        <v>6.4444556925006297E-3</v>
      </c>
      <c r="AE9966" s="165">
        <v>168.68299999999999</v>
      </c>
      <c r="AF9966">
        <f t="shared" si="314"/>
        <v>4.9743478920352203E-4</v>
      </c>
    </row>
    <row r="9967" spans="12:32">
      <c r="L9967" s="166">
        <v>15.021000000000001</v>
      </c>
      <c r="M9967">
        <f t="shared" si="315"/>
        <v>6.443603254385478E-3</v>
      </c>
      <c r="AE9967" s="166">
        <v>168.774</v>
      </c>
      <c r="AF9967">
        <f t="shared" si="314"/>
        <v>4.9566197875960461E-4</v>
      </c>
    </row>
    <row r="9968" spans="12:32">
      <c r="L9968" s="166">
        <v>15.0146</v>
      </c>
      <c r="M9968">
        <f t="shared" si="315"/>
        <v>6.4433606287942879E-3</v>
      </c>
      <c r="AE9968" s="178">
        <v>169.31200000000001</v>
      </c>
      <c r="AF9968">
        <f t="shared" si="314"/>
        <v>4.8528520982603585E-4</v>
      </c>
    </row>
    <row r="9969" spans="12:32">
      <c r="L9969" s="166">
        <v>15.010899999999999</v>
      </c>
      <c r="M9969">
        <f t="shared" si="315"/>
        <v>6.4432203297045193E-3</v>
      </c>
      <c r="AE9969" s="165">
        <v>170.16900000000001</v>
      </c>
      <c r="AF9969">
        <f t="shared" si="314"/>
        <v>4.6912013728836856E-4</v>
      </c>
    </row>
    <row r="9970" spans="12:32">
      <c r="L9970" s="166">
        <v>15.007199999999999</v>
      </c>
      <c r="M9970">
        <f t="shared" si="315"/>
        <v>6.4430800077794467E-3</v>
      </c>
      <c r="AE9970" s="165">
        <v>171.15799999999999</v>
      </c>
      <c r="AF9970">
        <f t="shared" si="314"/>
        <v>4.5101247527160309E-4</v>
      </c>
    </row>
    <row r="9971" spans="12:32">
      <c r="L9971" s="166">
        <v>14.9346</v>
      </c>
      <c r="M9971">
        <f t="shared" si="315"/>
        <v>6.4403220465109028E-3</v>
      </c>
      <c r="AE9971" s="165">
        <v>171.22</v>
      </c>
      <c r="AF9971">
        <f t="shared" si="314"/>
        <v>4.4989657870362439E-4</v>
      </c>
    </row>
    <row r="9972" spans="12:32">
      <c r="L9972" s="166">
        <v>14.927199999999999</v>
      </c>
      <c r="M9972">
        <f t="shared" si="315"/>
        <v>6.4400404387838844E-3</v>
      </c>
      <c r="AE9972" s="165">
        <v>171.86799999999999</v>
      </c>
      <c r="AF9972">
        <f t="shared" si="314"/>
        <v>4.3836800459055175E-4</v>
      </c>
    </row>
    <row r="9973" spans="12:32">
      <c r="L9973" s="166">
        <v>14.908200000000001</v>
      </c>
      <c r="M9973">
        <f t="shared" si="315"/>
        <v>6.4393169742815162E-3</v>
      </c>
      <c r="AE9973" s="165">
        <v>173.035</v>
      </c>
      <c r="AF9973">
        <f t="shared" si="314"/>
        <v>4.1821585386672011E-4</v>
      </c>
    </row>
    <row r="9974" spans="12:32">
      <c r="L9974" s="166">
        <v>14.8962</v>
      </c>
      <c r="M9974">
        <f t="shared" si="315"/>
        <v>6.4388597396794886E-3</v>
      </c>
      <c r="AE9974" s="178">
        <v>174.71899999999999</v>
      </c>
      <c r="AF9974">
        <f t="shared" si="314"/>
        <v>3.9048252559384394E-4</v>
      </c>
    </row>
    <row r="9975" spans="12:32">
      <c r="L9975" s="166">
        <v>14.870100000000001</v>
      </c>
      <c r="M9975">
        <f t="shared" si="315"/>
        <v>6.4378644269771383E-3</v>
      </c>
      <c r="AE9975" s="165">
        <v>176.14400000000001</v>
      </c>
      <c r="AF9975">
        <f t="shared" si="314"/>
        <v>3.6821664944352287E-4</v>
      </c>
    </row>
    <row r="9976" spans="12:32">
      <c r="L9976" s="166">
        <v>14.8589</v>
      </c>
      <c r="M9976">
        <f t="shared" si="315"/>
        <v>6.4374369721055501E-3</v>
      </c>
      <c r="AE9976" s="166">
        <v>176.506</v>
      </c>
      <c r="AF9976">
        <f t="shared" si="314"/>
        <v>3.6273107069138496E-4</v>
      </c>
    </row>
    <row r="9977" spans="12:32">
      <c r="L9977" s="166">
        <v>14.8514</v>
      </c>
      <c r="M9977">
        <f t="shared" si="315"/>
        <v>6.437150613373745E-3</v>
      </c>
      <c r="AE9977" s="166">
        <v>176.65700000000001</v>
      </c>
      <c r="AF9977">
        <f t="shared" si="314"/>
        <v>3.6046301365167717E-4</v>
      </c>
    </row>
    <row r="9978" spans="12:32">
      <c r="L9978" s="166">
        <v>14.847799999999999</v>
      </c>
      <c r="M9978">
        <f t="shared" si="315"/>
        <v>6.4370131279569923E-3</v>
      </c>
      <c r="AE9978" s="178">
        <v>176.672</v>
      </c>
      <c r="AF9978">
        <f t="shared" si="314"/>
        <v>3.6023835413953088E-4</v>
      </c>
    </row>
    <row r="9979" spans="12:32">
      <c r="L9979" s="166">
        <v>14.8443</v>
      </c>
      <c r="M9979">
        <f t="shared" si="315"/>
        <v>6.436879440919553E-3</v>
      </c>
      <c r="AE9979" s="165">
        <v>177.28800000000001</v>
      </c>
      <c r="AF9979">
        <f t="shared" si="314"/>
        <v>3.5111225099083618E-4</v>
      </c>
    </row>
    <row r="9980" spans="12:32">
      <c r="L9980" s="166">
        <v>14.8346</v>
      </c>
      <c r="M9980">
        <f t="shared" si="315"/>
        <v>6.4365088304047576E-3</v>
      </c>
      <c r="AE9980" s="165">
        <v>177.36799999999999</v>
      </c>
      <c r="AF9980">
        <f t="shared" si="314"/>
        <v>3.4994127177944291E-4</v>
      </c>
    </row>
    <row r="9981" spans="12:32">
      <c r="L9981" s="166">
        <v>14.827400000000001</v>
      </c>
      <c r="M9981">
        <f t="shared" si="315"/>
        <v>6.4362336369247035E-3</v>
      </c>
      <c r="AE9981" s="165">
        <v>177.798</v>
      </c>
      <c r="AF9981">
        <f t="shared" si="314"/>
        <v>3.4370278038672148E-4</v>
      </c>
    </row>
    <row r="9982" spans="12:32">
      <c r="L9982" s="166">
        <v>14.820600000000001</v>
      </c>
      <c r="M9982">
        <f t="shared" si="315"/>
        <v>6.4359736528541963E-3</v>
      </c>
      <c r="AE9982" s="178">
        <v>178.10300000000001</v>
      </c>
      <c r="AF9982">
        <f t="shared" si="314"/>
        <v>3.3933417610331222E-4</v>
      </c>
    </row>
    <row r="9983" spans="12:32">
      <c r="L9983" s="166">
        <v>14.781599999999999</v>
      </c>
      <c r="M9983">
        <f t="shared" si="315"/>
        <v>6.4344810838107055E-3</v>
      </c>
      <c r="AE9983" s="165">
        <v>178.648</v>
      </c>
      <c r="AF9983">
        <f t="shared" si="314"/>
        <v>3.3164322953872712E-4</v>
      </c>
    </row>
    <row r="9984" spans="12:32">
      <c r="L9984" s="166">
        <v>14.7728</v>
      </c>
      <c r="M9984">
        <f t="shared" si="315"/>
        <v>6.434143949666825E-3</v>
      </c>
      <c r="AE9984" s="165">
        <v>179.31700000000001</v>
      </c>
      <c r="AF9984">
        <f t="shared" si="314"/>
        <v>3.2240189053336091E-4</v>
      </c>
    </row>
    <row r="9985" spans="12:32">
      <c r="L9985" s="166">
        <v>14.7669</v>
      </c>
      <c r="M9985">
        <f t="shared" si="315"/>
        <v>6.4339178445450293E-3</v>
      </c>
      <c r="AE9985" s="165">
        <v>179.41900000000001</v>
      </c>
      <c r="AF9985">
        <f t="shared" si="314"/>
        <v>3.2101199666903697E-4</v>
      </c>
    </row>
    <row r="9986" spans="12:32">
      <c r="L9986" s="166">
        <v>14.7408</v>
      </c>
      <c r="M9986">
        <f t="shared" si="315"/>
        <v>6.4329169236099458E-3</v>
      </c>
      <c r="AE9986" s="165">
        <v>180.631</v>
      </c>
      <c r="AF9986">
        <f t="shared" si="314"/>
        <v>3.0487702469557436E-4</v>
      </c>
    </row>
    <row r="9987" spans="12:32">
      <c r="L9987" s="166">
        <v>14.739800000000001</v>
      </c>
      <c r="M9987">
        <f t="shared" si="315"/>
        <v>6.4328785516614105E-3</v>
      </c>
      <c r="AE9987" s="165">
        <v>181.584</v>
      </c>
      <c r="AF9987">
        <f t="shared" si="314"/>
        <v>2.9267302164867306E-4</v>
      </c>
    </row>
    <row r="9988" spans="12:32">
      <c r="L9988" s="166">
        <v>14.726800000000001</v>
      </c>
      <c r="M9988">
        <f t="shared" si="315"/>
        <v>6.4323795653473638E-3</v>
      </c>
      <c r="AE9988" s="165">
        <v>181.988</v>
      </c>
      <c r="AF9988">
        <f t="shared" si="314"/>
        <v>2.8762489869153134E-4</v>
      </c>
    </row>
    <row r="9989" spans="12:32">
      <c r="L9989" s="166">
        <v>14.723599999999999</v>
      </c>
      <c r="M9989">
        <f t="shared" si="315"/>
        <v>6.4322566949465082E-3</v>
      </c>
      <c r="AE9989" s="166">
        <v>182.68100000000001</v>
      </c>
      <c r="AF9989">
        <f t="shared" ref="AF9989:AF10052" si="316">NORMDIST(AE9989,$N$9,$O$9,FALSE)</f>
        <v>2.7913641799880471E-4</v>
      </c>
    </row>
    <row r="9990" spans="12:32">
      <c r="L9990" s="166">
        <v>14.6829</v>
      </c>
      <c r="M9990">
        <f t="shared" si="315"/>
        <v>6.4306924555207054E-3</v>
      </c>
      <c r="AE9990" s="166">
        <v>183.78399999999999</v>
      </c>
      <c r="AF9990">
        <f t="shared" si="316"/>
        <v>2.6606218923352996E-4</v>
      </c>
    </row>
    <row r="9991" spans="12:32">
      <c r="L9991" s="166">
        <v>14.6777</v>
      </c>
      <c r="M9991">
        <f t="shared" si="315"/>
        <v>6.4304924039903771E-3</v>
      </c>
      <c r="AE9991" s="165">
        <v>185.03100000000001</v>
      </c>
      <c r="AF9991">
        <f t="shared" si="316"/>
        <v>2.5190871051777386E-4</v>
      </c>
    </row>
    <row r="9992" spans="12:32">
      <c r="L9992" s="166">
        <v>14.6744</v>
      </c>
      <c r="M9992">
        <f t="shared" si="315"/>
        <v>6.4303654249680334E-3</v>
      </c>
      <c r="AE9992" s="165">
        <v>187.393</v>
      </c>
      <c r="AF9992">
        <f t="shared" si="316"/>
        <v>2.2684691714985837E-4</v>
      </c>
    </row>
    <row r="9993" spans="12:32">
      <c r="L9993" s="166">
        <v>14.6647</v>
      </c>
      <c r="M9993">
        <f t="shared" ref="M9993:M10056" si="317">NORMDIST(L9993,$N$9,$O$9,FALSE)</f>
        <v>6.429992079119675E-3</v>
      </c>
      <c r="AE9993" s="178">
        <v>187.99299999999999</v>
      </c>
      <c r="AF9993">
        <f t="shared" si="316"/>
        <v>2.2083046600478916E-4</v>
      </c>
    </row>
    <row r="9994" spans="12:32">
      <c r="L9994" s="166">
        <v>14.656599999999999</v>
      </c>
      <c r="M9994">
        <f t="shared" si="317"/>
        <v>6.4296801966483904E-3</v>
      </c>
      <c r="AE9994" s="165">
        <v>188.04599999999999</v>
      </c>
      <c r="AF9994">
        <f t="shared" si="316"/>
        <v>2.2030562661153001E-4</v>
      </c>
    </row>
    <row r="9995" spans="12:32">
      <c r="L9995" s="166">
        <v>14.6463</v>
      </c>
      <c r="M9995">
        <f t="shared" si="317"/>
        <v>6.4292834483822437E-3</v>
      </c>
      <c r="AE9995" s="165">
        <v>188.15799999999999</v>
      </c>
      <c r="AF9995">
        <f t="shared" si="316"/>
        <v>2.1920003704532459E-4</v>
      </c>
    </row>
    <row r="9996" spans="12:32">
      <c r="L9996" s="166">
        <v>14.643800000000001</v>
      </c>
      <c r="M9996">
        <f t="shared" si="317"/>
        <v>6.4291871237580813E-3</v>
      </c>
      <c r="AE9996" s="165">
        <v>188.19300000000001</v>
      </c>
      <c r="AF9996">
        <f t="shared" si="316"/>
        <v>2.1885551420448748E-4</v>
      </c>
    </row>
    <row r="9997" spans="12:32">
      <c r="L9997" s="166">
        <v>14.6297</v>
      </c>
      <c r="M9997">
        <f t="shared" si="317"/>
        <v>6.4286436590714193E-3</v>
      </c>
      <c r="AE9997" s="165">
        <v>188.47200000000001</v>
      </c>
      <c r="AF9997">
        <f t="shared" si="316"/>
        <v>2.1612568824810866E-4</v>
      </c>
    </row>
    <row r="9998" spans="12:32">
      <c r="L9998" s="166">
        <v>14.5951</v>
      </c>
      <c r="M9998">
        <f t="shared" si="317"/>
        <v>6.427308655929216E-3</v>
      </c>
      <c r="AE9998" s="165">
        <v>188.64599999999999</v>
      </c>
      <c r="AF9998">
        <f t="shared" si="316"/>
        <v>2.144380019910015E-4</v>
      </c>
    </row>
    <row r="9999" spans="12:32">
      <c r="L9999" s="166">
        <v>14.5799</v>
      </c>
      <c r="M9999">
        <f t="shared" si="317"/>
        <v>6.4267215542553402E-3</v>
      </c>
      <c r="AE9999" s="165">
        <v>190.114</v>
      </c>
      <c r="AF9999">
        <f t="shared" si="316"/>
        <v>2.0064296441940209E-4</v>
      </c>
    </row>
    <row r="10000" spans="12:32">
      <c r="L10000" s="166">
        <v>14.578200000000001</v>
      </c>
      <c r="M10000">
        <f t="shared" si="317"/>
        <v>6.426655867805108E-3</v>
      </c>
      <c r="AE10000" s="165">
        <v>190.822</v>
      </c>
      <c r="AF10000">
        <f t="shared" si="316"/>
        <v>1.9426666896009122E-4</v>
      </c>
    </row>
    <row r="10001" spans="12:32">
      <c r="L10001" s="166">
        <v>14.574999999999999</v>
      </c>
      <c r="M10001">
        <f t="shared" si="317"/>
        <v>6.4265322097548632E-3</v>
      </c>
      <c r="AE10001" s="166">
        <v>191.13200000000001</v>
      </c>
      <c r="AF10001">
        <f t="shared" si="316"/>
        <v>1.9153008804073012E-4</v>
      </c>
    </row>
    <row r="10002" spans="12:32">
      <c r="L10002" s="166">
        <v>14.559900000000001</v>
      </c>
      <c r="M10002">
        <f t="shared" si="317"/>
        <v>6.4259484698337638E-3</v>
      </c>
      <c r="AE10002" s="165">
        <v>191.179</v>
      </c>
      <c r="AF10002">
        <f t="shared" si="316"/>
        <v>1.911180952857302E-4</v>
      </c>
    </row>
    <row r="10003" spans="12:32">
      <c r="L10003" s="166">
        <v>14.489599999999999</v>
      </c>
      <c r="M10003">
        <f t="shared" si="317"/>
        <v>6.4232258317664321E-3</v>
      </c>
      <c r="AE10003" s="165">
        <v>192.17400000000001</v>
      </c>
      <c r="AF10003">
        <f t="shared" si="316"/>
        <v>1.8257333470723128E-4</v>
      </c>
    </row>
    <row r="10004" spans="12:32">
      <c r="L10004" s="166">
        <v>14.479200000000001</v>
      </c>
      <c r="M10004">
        <f t="shared" si="317"/>
        <v>6.4228223585840244E-3</v>
      </c>
      <c r="AE10004" s="165">
        <v>193.10599999999999</v>
      </c>
      <c r="AF10004">
        <f t="shared" si="316"/>
        <v>1.7487034531185445E-4</v>
      </c>
    </row>
    <row r="10005" spans="12:32">
      <c r="L10005" s="166">
        <v>14.4643</v>
      </c>
      <c r="M10005">
        <f t="shared" si="317"/>
        <v>6.4222439945189735E-3</v>
      </c>
      <c r="AE10005" s="166">
        <v>193.92699999999999</v>
      </c>
      <c r="AF10005">
        <f t="shared" si="316"/>
        <v>1.6831891552335508E-4</v>
      </c>
    </row>
    <row r="10006" spans="12:32">
      <c r="L10006" s="166">
        <v>14.452199999999999</v>
      </c>
      <c r="M10006">
        <f t="shared" si="317"/>
        <v>6.4217740467363803E-3</v>
      </c>
      <c r="AE10006" s="165">
        <v>194.06200000000001</v>
      </c>
      <c r="AF10006">
        <f t="shared" si="316"/>
        <v>1.6726221962624652E-4</v>
      </c>
    </row>
    <row r="10007" spans="12:32">
      <c r="L10007" s="166">
        <v>14.451499999999999</v>
      </c>
      <c r="M10007">
        <f t="shared" si="317"/>
        <v>6.4217468522824355E-3</v>
      </c>
      <c r="AE10007" s="165">
        <v>194.70599999999999</v>
      </c>
      <c r="AF10007">
        <f t="shared" si="316"/>
        <v>1.6230002624841505E-4</v>
      </c>
    </row>
    <row r="10008" spans="12:32">
      <c r="L10008" s="166">
        <v>14.444000000000001</v>
      </c>
      <c r="M10008">
        <f t="shared" si="317"/>
        <v>6.4214554324013694E-3</v>
      </c>
      <c r="AE10008" s="165">
        <v>194.85900000000001</v>
      </c>
      <c r="AF10008">
        <f t="shared" si="316"/>
        <v>1.611400436027467E-4</v>
      </c>
    </row>
    <row r="10009" spans="12:32">
      <c r="L10009" s="166">
        <v>14.3918</v>
      </c>
      <c r="M10009">
        <f t="shared" si="317"/>
        <v>6.4194245803741411E-3</v>
      </c>
      <c r="AE10009" s="165">
        <v>196.34299999999999</v>
      </c>
      <c r="AF10009">
        <f t="shared" si="316"/>
        <v>1.5025677982370627E-4</v>
      </c>
    </row>
    <row r="10010" spans="12:32">
      <c r="L10010" s="166">
        <v>14.3772</v>
      </c>
      <c r="M10010">
        <f t="shared" si="317"/>
        <v>6.4188557604952373E-3</v>
      </c>
      <c r="AE10010" s="166">
        <v>197.405</v>
      </c>
      <c r="AF10010">
        <f t="shared" si="316"/>
        <v>1.4286583500159515E-4</v>
      </c>
    </row>
    <row r="10011" spans="12:32">
      <c r="L10011" s="166">
        <v>14.377000000000001</v>
      </c>
      <c r="M10011">
        <f t="shared" si="317"/>
        <v>6.4188479660036504E-3</v>
      </c>
      <c r="AE10011" s="165">
        <v>200.042</v>
      </c>
      <c r="AF10011">
        <f t="shared" si="316"/>
        <v>1.2586753418394897E-4</v>
      </c>
    </row>
    <row r="10012" spans="12:32">
      <c r="L10012" s="166">
        <v>14.356400000000001</v>
      </c>
      <c r="M10012">
        <f t="shared" si="317"/>
        <v>6.4180447804709504E-3</v>
      </c>
      <c r="AE10012" s="165">
        <v>201.83500000000001</v>
      </c>
      <c r="AF10012">
        <f t="shared" si="316"/>
        <v>1.1534554619331342E-4</v>
      </c>
    </row>
    <row r="10013" spans="12:32">
      <c r="L10013" s="166">
        <v>14.3512</v>
      </c>
      <c r="M10013">
        <f t="shared" si="317"/>
        <v>6.4178419241323094E-3</v>
      </c>
      <c r="AE10013" s="178">
        <v>202.351</v>
      </c>
      <c r="AF10013">
        <f t="shared" si="316"/>
        <v>1.124641477941306E-4</v>
      </c>
    </row>
    <row r="10014" spans="12:32">
      <c r="L10014" s="166">
        <v>14.347200000000001</v>
      </c>
      <c r="M10014">
        <f t="shared" si="317"/>
        <v>6.417685850497408E-3</v>
      </c>
      <c r="AE10014" s="178">
        <v>202.845</v>
      </c>
      <c r="AF10014">
        <f t="shared" si="316"/>
        <v>1.0976502713389046E-4</v>
      </c>
    </row>
    <row r="10015" spans="12:32">
      <c r="L10015" s="166">
        <v>14.345499999999999</v>
      </c>
      <c r="M10015">
        <f t="shared" si="317"/>
        <v>6.4176195112253653E-3</v>
      </c>
      <c r="AE10015" s="165">
        <v>203.595</v>
      </c>
      <c r="AF10015">
        <f t="shared" si="316"/>
        <v>1.0577600307828151E-4</v>
      </c>
    </row>
    <row r="10016" spans="12:32">
      <c r="L10016" s="166">
        <v>14.339700000000001</v>
      </c>
      <c r="M10016">
        <f t="shared" si="317"/>
        <v>6.4173931414301397E-3</v>
      </c>
      <c r="AE10016" s="165">
        <v>203.71299999999999</v>
      </c>
      <c r="AF10016">
        <f t="shared" si="316"/>
        <v>1.0516015121809385E-4</v>
      </c>
    </row>
    <row r="10017" spans="12:32">
      <c r="L10017" s="166">
        <v>14.3245</v>
      </c>
      <c r="M10017">
        <f t="shared" si="317"/>
        <v>6.4167996337307891E-3</v>
      </c>
      <c r="AE10017" s="178">
        <v>203.941</v>
      </c>
      <c r="AF10017">
        <f t="shared" si="316"/>
        <v>1.0397913534353629E-4</v>
      </c>
    </row>
    <row r="10018" spans="12:32">
      <c r="L10018" s="166">
        <v>14.318</v>
      </c>
      <c r="M10018">
        <f t="shared" si="317"/>
        <v>6.4165457150257609E-3</v>
      </c>
      <c r="AE10018" s="165">
        <v>204.55799999999999</v>
      </c>
      <c r="AF10018">
        <f t="shared" si="316"/>
        <v>1.0084151278034952E-4</v>
      </c>
    </row>
    <row r="10019" spans="12:32">
      <c r="L10019" s="166">
        <v>14.278499999999999</v>
      </c>
      <c r="M10019">
        <f t="shared" si="317"/>
        <v>6.4150011759839644E-3</v>
      </c>
      <c r="AE10019" s="165">
        <v>205.53200000000001</v>
      </c>
      <c r="AF10019">
        <f t="shared" si="316"/>
        <v>9.6058169910589254E-5</v>
      </c>
    </row>
    <row r="10020" spans="12:32">
      <c r="L10020" s="166">
        <v>14.2623</v>
      </c>
      <c r="M10020">
        <f t="shared" si="317"/>
        <v>6.4143669775393233E-3</v>
      </c>
      <c r="AE10020" s="178">
        <v>206.69300000000001</v>
      </c>
      <c r="AF10020">
        <f t="shared" si="316"/>
        <v>9.0619003412830912E-5</v>
      </c>
    </row>
    <row r="10021" spans="12:32">
      <c r="L10021" s="166">
        <v>14.2615</v>
      </c>
      <c r="M10021">
        <f t="shared" si="317"/>
        <v>6.4143356479195845E-3</v>
      </c>
      <c r="AE10021" s="165">
        <v>206.952</v>
      </c>
      <c r="AF10021">
        <f t="shared" si="316"/>
        <v>8.9443436008407524E-5</v>
      </c>
    </row>
    <row r="10022" spans="12:32">
      <c r="L10022" s="166">
        <v>14.2563</v>
      </c>
      <c r="M10022">
        <f t="shared" si="317"/>
        <v>6.4141319797513712E-3</v>
      </c>
      <c r="AE10022" s="165">
        <v>209.35499999999999</v>
      </c>
      <c r="AF10022">
        <f t="shared" si="316"/>
        <v>7.9163877077618338E-5</v>
      </c>
    </row>
    <row r="10023" spans="12:32">
      <c r="L10023" s="166">
        <v>14.239800000000001</v>
      </c>
      <c r="M10023">
        <f t="shared" si="317"/>
        <v>6.4134854307886686E-3</v>
      </c>
      <c r="AE10023" s="166">
        <v>210.86</v>
      </c>
      <c r="AF10023">
        <f t="shared" si="316"/>
        <v>7.3273146964503733E-5</v>
      </c>
    </row>
    <row r="10024" spans="12:32">
      <c r="L10024" s="166">
        <v>14.2357</v>
      </c>
      <c r="M10024">
        <f t="shared" si="317"/>
        <v>6.413324703781564E-3</v>
      </c>
      <c r="AE10024" s="165">
        <v>211.16300000000001</v>
      </c>
      <c r="AF10024">
        <f t="shared" si="316"/>
        <v>7.2135468638564776E-5</v>
      </c>
    </row>
    <row r="10025" spans="12:32">
      <c r="L10025" s="166">
        <v>14.2248</v>
      </c>
      <c r="M10025">
        <f t="shared" si="317"/>
        <v>6.4128972708618259E-3</v>
      </c>
      <c r="AE10025" s="178">
        <v>213.77799999999999</v>
      </c>
      <c r="AF10025">
        <f t="shared" si="316"/>
        <v>6.295216564456915E-5</v>
      </c>
    </row>
    <row r="10026" spans="12:32">
      <c r="L10026" s="166">
        <v>14.215400000000001</v>
      </c>
      <c r="M10026">
        <f t="shared" si="317"/>
        <v>6.4125285022813101E-3</v>
      </c>
      <c r="AE10026" s="165">
        <v>214.34899999999999</v>
      </c>
      <c r="AF10026">
        <f t="shared" si="316"/>
        <v>6.1091609668115907E-5</v>
      </c>
    </row>
    <row r="10027" spans="12:32">
      <c r="L10027" s="166">
        <v>14.160600000000001</v>
      </c>
      <c r="M10027">
        <f t="shared" si="317"/>
        <v>6.4103757721998538E-3</v>
      </c>
      <c r="AE10027" s="165">
        <v>214.93100000000001</v>
      </c>
      <c r="AF10027">
        <f t="shared" si="316"/>
        <v>5.9245953358604273E-5</v>
      </c>
    </row>
    <row r="10028" spans="12:32">
      <c r="L10028" s="166">
        <v>14.1378</v>
      </c>
      <c r="M10028">
        <f t="shared" si="317"/>
        <v>6.4094786593973836E-3</v>
      </c>
      <c r="AE10028" s="165">
        <v>215.59899999999999</v>
      </c>
      <c r="AF10028">
        <f t="shared" si="316"/>
        <v>5.7189187105916092E-5</v>
      </c>
    </row>
    <row r="10029" spans="12:32">
      <c r="L10029" s="166">
        <v>14.1303</v>
      </c>
      <c r="M10029">
        <f t="shared" si="317"/>
        <v>6.4091833701901985E-3</v>
      </c>
      <c r="AE10029" s="165">
        <v>216.30099999999999</v>
      </c>
      <c r="AF10029">
        <f t="shared" si="316"/>
        <v>5.5096858220333879E-5</v>
      </c>
    </row>
    <row r="10030" spans="12:32">
      <c r="L10030" s="166">
        <v>14.106400000000001</v>
      </c>
      <c r="M10030">
        <f t="shared" si="317"/>
        <v>6.408241766874578E-3</v>
      </c>
      <c r="AE10030" s="165">
        <v>217.232</v>
      </c>
      <c r="AF10030">
        <f t="shared" si="316"/>
        <v>5.2427897486131207E-5</v>
      </c>
    </row>
    <row r="10031" spans="12:32">
      <c r="L10031" s="166">
        <v>14.079499999999999</v>
      </c>
      <c r="M10031">
        <f t="shared" si="317"/>
        <v>6.4071808511789669E-3</v>
      </c>
      <c r="AE10031" s="165">
        <v>217.36500000000001</v>
      </c>
      <c r="AF10031">
        <f t="shared" si="316"/>
        <v>5.2056239805846138E-5</v>
      </c>
    </row>
    <row r="10032" spans="12:32">
      <c r="L10032" s="166">
        <v>14.032400000000001</v>
      </c>
      <c r="M10032">
        <f t="shared" si="317"/>
        <v>6.4053204092741666E-3</v>
      </c>
      <c r="AE10032" s="165">
        <v>218.86099999999999</v>
      </c>
      <c r="AF10032">
        <f t="shared" si="316"/>
        <v>4.8035768664482247E-5</v>
      </c>
    </row>
    <row r="10033" spans="12:32">
      <c r="L10033" s="166">
        <v>13.991400000000001</v>
      </c>
      <c r="M10033">
        <f t="shared" si="317"/>
        <v>6.4036979614411453E-3</v>
      </c>
      <c r="AE10033" s="165">
        <v>219.46899999999999</v>
      </c>
      <c r="AF10033">
        <f t="shared" si="316"/>
        <v>4.6483196048337519E-5</v>
      </c>
    </row>
    <row r="10034" spans="12:32">
      <c r="L10034" s="166">
        <v>13.9663</v>
      </c>
      <c r="M10034">
        <f t="shared" si="317"/>
        <v>6.4027033505998036E-3</v>
      </c>
      <c r="AE10034" s="165">
        <v>220.51</v>
      </c>
      <c r="AF10034">
        <f t="shared" si="316"/>
        <v>4.3929474259406899E-5</v>
      </c>
    </row>
    <row r="10035" spans="12:32">
      <c r="L10035" s="166">
        <v>13.9595</v>
      </c>
      <c r="M10035">
        <f t="shared" si="317"/>
        <v>6.4024337170490962E-3</v>
      </c>
      <c r="AE10035" s="165">
        <v>221.79499999999999</v>
      </c>
      <c r="AF10035">
        <f t="shared" si="316"/>
        <v>4.0951857039867292E-5</v>
      </c>
    </row>
    <row r="10036" spans="12:32">
      <c r="L10036" s="166">
        <v>13.9542</v>
      </c>
      <c r="M10036">
        <f t="shared" si="317"/>
        <v>6.402223509105541E-3</v>
      </c>
      <c r="AE10036" s="165">
        <v>222.4</v>
      </c>
      <c r="AF10036">
        <f t="shared" si="316"/>
        <v>3.9614035085252443E-5</v>
      </c>
    </row>
    <row r="10037" spans="12:32">
      <c r="L10037" s="166">
        <v>13.951599999999999</v>
      </c>
      <c r="M10037">
        <f t="shared" si="317"/>
        <v>6.4021203714519906E-3</v>
      </c>
      <c r="AE10037" s="165">
        <v>225.886</v>
      </c>
      <c r="AF10037">
        <f t="shared" si="316"/>
        <v>3.2645721700188099E-5</v>
      </c>
    </row>
    <row r="10038" spans="12:32">
      <c r="L10038" s="166">
        <v>13.9504</v>
      </c>
      <c r="M10038">
        <f t="shared" si="317"/>
        <v>6.4020727657339987E-3</v>
      </c>
      <c r="AE10038" s="178">
        <v>226.26300000000001</v>
      </c>
      <c r="AF10038">
        <f t="shared" si="316"/>
        <v>3.1962934613063553E-5</v>
      </c>
    </row>
    <row r="10039" spans="12:32">
      <c r="L10039" s="166">
        <v>13.948399999999999</v>
      </c>
      <c r="M10039">
        <f t="shared" si="317"/>
        <v>6.4019934176441544E-3</v>
      </c>
      <c r="AE10039" s="165">
        <v>228.661</v>
      </c>
      <c r="AF10039">
        <f t="shared" si="316"/>
        <v>2.7914719024005799E-5</v>
      </c>
    </row>
    <row r="10040" spans="12:32">
      <c r="L10040" s="166">
        <v>13.940200000000001</v>
      </c>
      <c r="M10040">
        <f t="shared" si="317"/>
        <v>6.4016680221769635E-3</v>
      </c>
      <c r="AE10040" s="166">
        <v>230.47200000000001</v>
      </c>
      <c r="AF10040">
        <f t="shared" si="316"/>
        <v>2.5172758530363045E-5</v>
      </c>
    </row>
    <row r="10041" spans="12:32">
      <c r="L10041" s="166">
        <v>13.8414</v>
      </c>
      <c r="M10041">
        <f t="shared" si="317"/>
        <v>6.3977387774778972E-3</v>
      </c>
      <c r="AE10041" s="165">
        <v>230.87799999999999</v>
      </c>
      <c r="AF10041">
        <f t="shared" si="316"/>
        <v>2.4592742358707619E-5</v>
      </c>
    </row>
    <row r="10042" spans="12:32">
      <c r="L10042" s="166">
        <v>13.7936</v>
      </c>
      <c r="M10042">
        <f t="shared" si="317"/>
        <v>6.3958320747608474E-3</v>
      </c>
      <c r="AE10042" s="165">
        <v>231.17099999999999</v>
      </c>
      <c r="AF10042">
        <f t="shared" si="316"/>
        <v>2.4181752846924115E-5</v>
      </c>
    </row>
    <row r="10043" spans="12:32">
      <c r="L10043" s="166">
        <v>13.785500000000001</v>
      </c>
      <c r="M10043">
        <f t="shared" si="317"/>
        <v>6.3955086037359677E-3</v>
      </c>
      <c r="AE10043" s="165">
        <v>232.018</v>
      </c>
      <c r="AF10043">
        <f t="shared" si="316"/>
        <v>2.3028627428867678E-5</v>
      </c>
    </row>
    <row r="10044" spans="12:32">
      <c r="L10044" s="166">
        <v>13.7765</v>
      </c>
      <c r="M10044">
        <f t="shared" si="317"/>
        <v>6.3951490662298542E-3</v>
      </c>
      <c r="AE10044" s="165">
        <v>233.02099999999999</v>
      </c>
      <c r="AF10044">
        <f t="shared" si="316"/>
        <v>2.1728103641987278E-5</v>
      </c>
    </row>
    <row r="10045" spans="12:32">
      <c r="L10045" s="166">
        <v>13.768000000000001</v>
      </c>
      <c r="M10045">
        <f t="shared" si="317"/>
        <v>6.3948093819862079E-3</v>
      </c>
      <c r="AE10045" s="166">
        <v>233.023</v>
      </c>
      <c r="AF10045">
        <f t="shared" si="316"/>
        <v>2.1725578756545645E-5</v>
      </c>
    </row>
    <row r="10046" spans="12:32">
      <c r="L10046" s="166">
        <v>13.757</v>
      </c>
      <c r="M10046">
        <f t="shared" si="317"/>
        <v>6.3943696160996873E-3</v>
      </c>
      <c r="AE10046" s="165">
        <v>234.05699999999999</v>
      </c>
      <c r="AF10046">
        <f t="shared" si="316"/>
        <v>2.0455510497624174E-5</v>
      </c>
    </row>
    <row r="10047" spans="12:32">
      <c r="L10047" s="166">
        <v>13.735200000000001</v>
      </c>
      <c r="M10047">
        <f t="shared" si="317"/>
        <v>6.393497498495119E-3</v>
      </c>
      <c r="AE10047" s="165">
        <v>234.09899999999999</v>
      </c>
      <c r="AF10047">
        <f t="shared" si="316"/>
        <v>2.0405385702529843E-5</v>
      </c>
    </row>
    <row r="10048" spans="12:32">
      <c r="L10048" s="166">
        <v>13.727399999999999</v>
      </c>
      <c r="M10048">
        <f t="shared" si="317"/>
        <v>6.3931852686836856E-3</v>
      </c>
      <c r="AE10048" s="165">
        <v>234.40899999999999</v>
      </c>
      <c r="AF10048">
        <f t="shared" si="316"/>
        <v>2.0038875338756869E-5</v>
      </c>
    </row>
    <row r="10049" spans="12:32">
      <c r="L10049" s="166">
        <v>13.683400000000001</v>
      </c>
      <c r="M10049">
        <f t="shared" si="317"/>
        <v>6.3914221199942393E-3</v>
      </c>
      <c r="AE10049" s="165">
        <v>234.637</v>
      </c>
      <c r="AF10049">
        <f t="shared" si="316"/>
        <v>1.9773164980754266E-5</v>
      </c>
    </row>
    <row r="10050" spans="12:32">
      <c r="L10050" s="166">
        <v>13.671200000000001</v>
      </c>
      <c r="M10050">
        <f t="shared" si="317"/>
        <v>6.3909326899720216E-3</v>
      </c>
      <c r="AE10050" s="165">
        <v>235.33</v>
      </c>
      <c r="AF10050">
        <f t="shared" si="316"/>
        <v>1.898520162847646E-5</v>
      </c>
    </row>
    <row r="10051" spans="12:32">
      <c r="L10051" s="166">
        <v>13.670299999999999</v>
      </c>
      <c r="M10051">
        <f t="shared" si="317"/>
        <v>6.3908965749048105E-3</v>
      </c>
      <c r="AE10051" s="165">
        <v>235.61600000000001</v>
      </c>
      <c r="AF10051">
        <f t="shared" si="316"/>
        <v>1.8668469345599689E-5</v>
      </c>
    </row>
    <row r="10052" spans="12:32">
      <c r="L10052" s="166">
        <v>13.6564</v>
      </c>
      <c r="M10052">
        <f t="shared" si="317"/>
        <v>6.3903386307372669E-3</v>
      </c>
      <c r="AE10052" s="166">
        <v>237.85499999999999</v>
      </c>
      <c r="AF10052">
        <f t="shared" si="316"/>
        <v>1.6351144819926426E-5</v>
      </c>
    </row>
    <row r="10053" spans="12:32">
      <c r="L10053" s="166">
        <v>13.6564</v>
      </c>
      <c r="M10053">
        <f t="shared" si="317"/>
        <v>6.3903386307372669E-3</v>
      </c>
      <c r="AE10053" s="165">
        <v>238.113</v>
      </c>
      <c r="AF10053">
        <f t="shared" ref="AF10053:AF10116" si="318">NORMDIST(AE10053,$N$9,$O$9,FALSE)</f>
        <v>1.6101799015042041E-5</v>
      </c>
    </row>
    <row r="10054" spans="12:32">
      <c r="L10054" s="166">
        <v>13.654400000000001</v>
      </c>
      <c r="M10054">
        <f t="shared" si="317"/>
        <v>6.3902583251863902E-3</v>
      </c>
      <c r="AE10054" s="165">
        <v>240.83199999999999</v>
      </c>
      <c r="AF10054">
        <f t="shared" si="318"/>
        <v>1.3678084804642777E-5</v>
      </c>
    </row>
    <row r="10055" spans="12:32">
      <c r="L10055" s="166">
        <v>13.651400000000001</v>
      </c>
      <c r="M10055">
        <f t="shared" si="317"/>
        <v>6.3901378546850013E-3</v>
      </c>
      <c r="AE10055" s="165">
        <v>241.29499999999999</v>
      </c>
      <c r="AF10055">
        <f t="shared" si="318"/>
        <v>1.3300469686502832E-5</v>
      </c>
    </row>
    <row r="10056" spans="12:32">
      <c r="L10056" s="166">
        <v>13.6401</v>
      </c>
      <c r="M10056">
        <f t="shared" si="317"/>
        <v>6.3896839513199145E-3</v>
      </c>
      <c r="AE10056" s="166">
        <v>242.01</v>
      </c>
      <c r="AF10056">
        <f t="shared" si="318"/>
        <v>1.2736130347559374E-5</v>
      </c>
    </row>
    <row r="10057" spans="12:32">
      <c r="L10057" s="166">
        <v>13.639200000000001</v>
      </c>
      <c r="M10057">
        <f t="shared" ref="M10057:M10120" si="319">NORMDIST(L10057,$N$9,$O$9,FALSE)</f>
        <v>6.3896477908142587E-3</v>
      </c>
      <c r="AE10057" s="165">
        <v>242.56100000000001</v>
      </c>
      <c r="AF10057">
        <f t="shared" si="318"/>
        <v>1.2316363047180919E-5</v>
      </c>
    </row>
    <row r="10058" spans="12:32">
      <c r="L10058" s="166">
        <v>13.614000000000001</v>
      </c>
      <c r="M10058">
        <f t="shared" si="319"/>
        <v>6.3886347630584366E-3</v>
      </c>
      <c r="AE10058" s="165">
        <v>242.602</v>
      </c>
      <c r="AF10058">
        <f t="shared" si="318"/>
        <v>1.2285643079206905E-5</v>
      </c>
    </row>
    <row r="10059" spans="12:32">
      <c r="L10059" s="166">
        <v>13.608499999999999</v>
      </c>
      <c r="M10059">
        <f t="shared" si="319"/>
        <v>6.3884135287756065E-3</v>
      </c>
      <c r="AE10059" s="178">
        <v>242.95599999999999</v>
      </c>
      <c r="AF10059">
        <f t="shared" si="318"/>
        <v>1.2023322347622194E-5</v>
      </c>
    </row>
    <row r="10060" spans="12:32">
      <c r="L10060" s="166">
        <v>13.6061</v>
      </c>
      <c r="M10060">
        <f t="shared" si="319"/>
        <v>6.3883169748044392E-3</v>
      </c>
      <c r="AE10060" s="165">
        <v>243.065</v>
      </c>
      <c r="AF10060">
        <f t="shared" si="318"/>
        <v>1.1943596236009906E-5</v>
      </c>
    </row>
    <row r="10061" spans="12:32">
      <c r="L10061" s="166">
        <v>13.604699999999999</v>
      </c>
      <c r="M10061">
        <f t="shared" si="319"/>
        <v>6.3882606473407814E-3</v>
      </c>
      <c r="AE10061" s="165">
        <v>243.3</v>
      </c>
      <c r="AF10061">
        <f t="shared" si="318"/>
        <v>1.1773363929265283E-5</v>
      </c>
    </row>
    <row r="10062" spans="12:32">
      <c r="L10062" s="166">
        <v>13.580399999999999</v>
      </c>
      <c r="M10062">
        <f t="shared" si="319"/>
        <v>6.3872824572119968E-3</v>
      </c>
      <c r="AE10062" s="165">
        <v>243.61500000000001</v>
      </c>
      <c r="AF10062">
        <f t="shared" si="318"/>
        <v>1.1548686277023523E-5</v>
      </c>
    </row>
    <row r="10063" spans="12:32">
      <c r="L10063" s="166">
        <v>13.560600000000001</v>
      </c>
      <c r="M10063">
        <f t="shared" si="319"/>
        <v>6.3864847057334582E-3</v>
      </c>
      <c r="AE10063" s="178">
        <v>243.68</v>
      </c>
      <c r="AF10063">
        <f t="shared" si="318"/>
        <v>1.1502818902238947E-5</v>
      </c>
    </row>
    <row r="10064" spans="12:32">
      <c r="L10064" s="166">
        <v>13.542400000000001</v>
      </c>
      <c r="M10064">
        <f t="shared" si="319"/>
        <v>6.3857508587559621E-3</v>
      </c>
      <c r="AE10064" s="165">
        <v>243.75899999999999</v>
      </c>
      <c r="AF10064">
        <f t="shared" si="318"/>
        <v>1.1447298468255499E-5</v>
      </c>
    </row>
    <row r="10065" spans="12:32">
      <c r="L10065" s="166">
        <v>13.5329</v>
      </c>
      <c r="M10065">
        <f t="shared" si="319"/>
        <v>6.3853675936551115E-3</v>
      </c>
      <c r="AE10065" s="165">
        <v>243.852</v>
      </c>
      <c r="AF10065">
        <f t="shared" si="318"/>
        <v>1.1382255573665486E-5</v>
      </c>
    </row>
    <row r="10066" spans="12:32">
      <c r="L10066" s="166">
        <v>13.5174</v>
      </c>
      <c r="M10066">
        <f t="shared" si="319"/>
        <v>6.3847419526702962E-3</v>
      </c>
      <c r="AE10066" s="165">
        <v>244.107</v>
      </c>
      <c r="AF10066">
        <f t="shared" si="318"/>
        <v>1.1205655887746189E-5</v>
      </c>
    </row>
    <row r="10067" spans="12:32">
      <c r="L10067" s="166">
        <v>13.5046</v>
      </c>
      <c r="M10067">
        <f t="shared" si="319"/>
        <v>6.3842250011212423E-3</v>
      </c>
      <c r="AE10067" s="165">
        <v>244.16399999999999</v>
      </c>
      <c r="AF10067">
        <f t="shared" si="318"/>
        <v>1.1166527723154134E-5</v>
      </c>
    </row>
    <row r="10068" spans="12:32">
      <c r="L10068" s="166">
        <v>13.4572</v>
      </c>
      <c r="M10068">
        <f t="shared" si="319"/>
        <v>6.3823083566079868E-3</v>
      </c>
      <c r="AE10068" s="165">
        <v>244.41200000000001</v>
      </c>
      <c r="AF10068">
        <f t="shared" si="318"/>
        <v>1.099774803389034E-5</v>
      </c>
    </row>
    <row r="10069" spans="12:32">
      <c r="L10069" s="166">
        <v>13.446099999999999</v>
      </c>
      <c r="M10069">
        <f t="shared" si="319"/>
        <v>6.3818589971072056E-3</v>
      </c>
      <c r="AE10069" s="165">
        <v>244.89599999999999</v>
      </c>
      <c r="AF10069">
        <f t="shared" si="318"/>
        <v>1.0675112705500052E-5</v>
      </c>
    </row>
    <row r="10070" spans="12:32">
      <c r="L10070" s="166">
        <v>13.4414</v>
      </c>
      <c r="M10070">
        <f t="shared" si="319"/>
        <v>6.3816686677533735E-3</v>
      </c>
      <c r="AE10070" s="165">
        <v>245.261</v>
      </c>
      <c r="AF10070">
        <f t="shared" si="318"/>
        <v>1.0437603864649313E-5</v>
      </c>
    </row>
    <row r="10071" spans="12:32">
      <c r="L10071" s="166">
        <v>13.3965</v>
      </c>
      <c r="M10071">
        <f t="shared" si="319"/>
        <v>6.3798486159014267E-3</v>
      </c>
      <c r="AE10071" s="165">
        <v>245.53100000000001</v>
      </c>
      <c r="AF10071">
        <f t="shared" si="318"/>
        <v>1.0265060944328191E-5</v>
      </c>
    </row>
    <row r="10072" spans="12:32">
      <c r="L10072" s="166">
        <v>13.3672</v>
      </c>
      <c r="M10072">
        <f t="shared" si="319"/>
        <v>6.3786591652793571E-3</v>
      </c>
      <c r="AE10072" s="165">
        <v>245.76400000000001</v>
      </c>
      <c r="AF10072">
        <f t="shared" si="318"/>
        <v>1.0118283263168286E-5</v>
      </c>
    </row>
    <row r="10073" spans="12:32">
      <c r="L10073" s="166">
        <v>13.355700000000001</v>
      </c>
      <c r="M10073">
        <f t="shared" si="319"/>
        <v>6.3781919374599119E-3</v>
      </c>
      <c r="AE10073" s="178">
        <v>245.858</v>
      </c>
      <c r="AF10073">
        <f t="shared" si="318"/>
        <v>1.0059618696647194E-5</v>
      </c>
    </row>
    <row r="10074" spans="12:32">
      <c r="L10074" s="166">
        <v>13.3491</v>
      </c>
      <c r="M10074">
        <f t="shared" si="319"/>
        <v>6.3779236929595523E-3</v>
      </c>
      <c r="AE10074" s="165">
        <v>245.886</v>
      </c>
      <c r="AF10074">
        <f t="shared" si="318"/>
        <v>1.0042204947031747E-5</v>
      </c>
    </row>
    <row r="10075" spans="12:32">
      <c r="L10075" s="166">
        <v>13.327500000000001</v>
      </c>
      <c r="M10075">
        <f t="shared" si="319"/>
        <v>6.3770453106681202E-3</v>
      </c>
      <c r="AE10075" s="165">
        <v>246.173</v>
      </c>
      <c r="AF10075">
        <f t="shared" si="318"/>
        <v>9.8653118763725951E-6</v>
      </c>
    </row>
    <row r="10076" spans="12:32">
      <c r="L10076" s="166">
        <v>13.3184</v>
      </c>
      <c r="M10076">
        <f t="shared" si="319"/>
        <v>6.3766750262350801E-3</v>
      </c>
      <c r="AE10076" s="165">
        <v>246.56200000000001</v>
      </c>
      <c r="AF10076">
        <f t="shared" si="318"/>
        <v>9.6301426932795718E-6</v>
      </c>
    </row>
    <row r="10077" spans="12:32">
      <c r="L10077" s="166">
        <v>13.313700000000001</v>
      </c>
      <c r="M10077">
        <f t="shared" si="319"/>
        <v>6.376483728152217E-3</v>
      </c>
      <c r="AE10077" s="165">
        <v>247.30699999999999</v>
      </c>
      <c r="AF10077">
        <f t="shared" si="318"/>
        <v>9.1941496524529702E-6</v>
      </c>
    </row>
    <row r="10078" spans="12:32">
      <c r="L10078" s="166">
        <v>13.296099999999999</v>
      </c>
      <c r="M10078">
        <f t="shared" si="319"/>
        <v>6.3757670616180779E-3</v>
      </c>
      <c r="AE10078" s="165">
        <v>247.989</v>
      </c>
      <c r="AF10078">
        <f t="shared" si="318"/>
        <v>8.811095432787355E-6</v>
      </c>
    </row>
    <row r="10079" spans="12:32">
      <c r="L10079" s="166">
        <v>13.2814</v>
      </c>
      <c r="M10079">
        <f t="shared" si="319"/>
        <v>6.3751680996742676E-3</v>
      </c>
      <c r="AE10079" s="165">
        <v>248.066</v>
      </c>
      <c r="AF10079">
        <f t="shared" si="318"/>
        <v>8.7687874000434348E-6</v>
      </c>
    </row>
    <row r="10080" spans="12:32">
      <c r="L10080" s="166">
        <v>13.2582</v>
      </c>
      <c r="M10080">
        <f t="shared" si="319"/>
        <v>6.374222091117941E-3</v>
      </c>
      <c r="AE10080" s="165">
        <v>249.05500000000001</v>
      </c>
      <c r="AF10080">
        <f t="shared" si="318"/>
        <v>8.2418247960521469E-6</v>
      </c>
    </row>
    <row r="10081" spans="12:32">
      <c r="L10081" s="166">
        <v>13.242800000000001</v>
      </c>
      <c r="M10081">
        <f t="shared" si="319"/>
        <v>6.3735936586478822E-3</v>
      </c>
      <c r="AE10081" s="165">
        <v>249.55</v>
      </c>
      <c r="AF10081">
        <f t="shared" si="318"/>
        <v>7.9892289851067627E-6</v>
      </c>
    </row>
    <row r="10082" spans="12:32">
      <c r="L10082" s="166">
        <v>13.2356</v>
      </c>
      <c r="M10082">
        <f t="shared" si="319"/>
        <v>6.3732997151200645E-3</v>
      </c>
      <c r="AE10082" s="178">
        <v>249.82599999999999</v>
      </c>
      <c r="AF10082">
        <f t="shared" si="318"/>
        <v>7.8515194881469726E-6</v>
      </c>
    </row>
    <row r="10083" spans="12:32">
      <c r="L10083" s="166">
        <v>13.2319</v>
      </c>
      <c r="M10083">
        <f t="shared" si="319"/>
        <v>6.3731486283587647E-3</v>
      </c>
      <c r="AE10083" s="165">
        <v>250.066</v>
      </c>
      <c r="AF10083">
        <f t="shared" si="318"/>
        <v>7.7335624550396782E-6</v>
      </c>
    </row>
    <row r="10084" spans="12:32">
      <c r="L10084" s="166">
        <v>13.217599999999999</v>
      </c>
      <c r="M10084">
        <f t="shared" si="319"/>
        <v>6.3725644913836827E-3</v>
      </c>
      <c r="AE10084" s="165">
        <v>250.624</v>
      </c>
      <c r="AF10084">
        <f t="shared" si="318"/>
        <v>7.4656288736919693E-6</v>
      </c>
    </row>
    <row r="10085" spans="12:32">
      <c r="L10085" s="166">
        <v>13.193199999999999</v>
      </c>
      <c r="M10085">
        <f t="shared" si="319"/>
        <v>6.3715670227629867E-3</v>
      </c>
      <c r="AE10085" s="165">
        <v>252.417</v>
      </c>
      <c r="AF10085">
        <f t="shared" si="318"/>
        <v>6.6618124697851942E-6</v>
      </c>
    </row>
    <row r="10086" spans="12:32">
      <c r="L10086" s="166">
        <v>13.147399999999999</v>
      </c>
      <c r="M10086">
        <f t="shared" si="319"/>
        <v>6.3696921410745242E-3</v>
      </c>
      <c r="AE10086" s="166">
        <v>252.48699999999999</v>
      </c>
      <c r="AF10086">
        <f t="shared" si="318"/>
        <v>6.6321232908153251E-6</v>
      </c>
    </row>
    <row r="10087" spans="12:32">
      <c r="L10087" s="166">
        <v>13.142799999999999</v>
      </c>
      <c r="M10087">
        <f t="shared" si="319"/>
        <v>6.369503647948983E-3</v>
      </c>
      <c r="AE10087" s="165">
        <v>252.69399999999999</v>
      </c>
      <c r="AF10087">
        <f t="shared" si="318"/>
        <v>6.5450449766968274E-6</v>
      </c>
    </row>
    <row r="10088" spans="12:32">
      <c r="L10088" s="166">
        <v>13.1358</v>
      </c>
      <c r="M10088">
        <f t="shared" si="319"/>
        <v>6.3692167453848793E-3</v>
      </c>
      <c r="AE10088" s="165">
        <v>252.79400000000001</v>
      </c>
      <c r="AF10088">
        <f t="shared" si="318"/>
        <v>6.5033593648808192E-6</v>
      </c>
    </row>
    <row r="10089" spans="12:32">
      <c r="L10089" s="166">
        <v>13.130699999999999</v>
      </c>
      <c r="M10089">
        <f t="shared" si="319"/>
        <v>6.3690076668300455E-3</v>
      </c>
      <c r="AE10089" s="165">
        <v>253.071</v>
      </c>
      <c r="AF10089">
        <f t="shared" si="318"/>
        <v>6.3891733755152546E-6</v>
      </c>
    </row>
    <row r="10090" spans="12:32">
      <c r="L10090" s="166">
        <v>13.111000000000001</v>
      </c>
      <c r="M10090">
        <f t="shared" si="319"/>
        <v>6.3681996575161862E-3</v>
      </c>
      <c r="AE10090" s="165">
        <v>253.398</v>
      </c>
      <c r="AF10090">
        <f t="shared" si="318"/>
        <v>6.2567724736481712E-6</v>
      </c>
    </row>
    <row r="10091" spans="12:32">
      <c r="L10091" s="166">
        <v>13.1089</v>
      </c>
      <c r="M10091">
        <f t="shared" si="319"/>
        <v>6.3681134878046048E-3</v>
      </c>
      <c r="AE10091" s="166">
        <v>254.57</v>
      </c>
      <c r="AF10091">
        <f t="shared" si="318"/>
        <v>5.8028786190043152E-6</v>
      </c>
    </row>
    <row r="10092" spans="12:32">
      <c r="L10092" s="166">
        <v>13.097200000000001</v>
      </c>
      <c r="M10092">
        <f t="shared" si="319"/>
        <v>6.3676332698688089E-3</v>
      </c>
      <c r="AE10092" s="165">
        <v>255.52199999999999</v>
      </c>
      <c r="AF10092">
        <f t="shared" si="318"/>
        <v>5.4569157260001337E-6</v>
      </c>
    </row>
    <row r="10093" spans="12:32">
      <c r="L10093" s="166">
        <v>13.094200000000001</v>
      </c>
      <c r="M10093">
        <f t="shared" si="319"/>
        <v>6.3675101016866711E-3</v>
      </c>
      <c r="AE10093" s="165">
        <v>255.78</v>
      </c>
      <c r="AF10093">
        <f t="shared" si="318"/>
        <v>5.3665161920333634E-6</v>
      </c>
    </row>
    <row r="10094" spans="12:32">
      <c r="L10094" s="166">
        <v>13.09</v>
      </c>
      <c r="M10094">
        <f t="shared" si="319"/>
        <v>6.3673376419756973E-3</v>
      </c>
      <c r="AE10094" s="165">
        <v>256.61599999999999</v>
      </c>
      <c r="AF10094">
        <f t="shared" si="318"/>
        <v>5.0830729278696278E-6</v>
      </c>
    </row>
    <row r="10095" spans="12:32">
      <c r="L10095" s="166">
        <v>13.0854</v>
      </c>
      <c r="M10095">
        <f t="shared" si="319"/>
        <v>6.367148725063442E-3</v>
      </c>
      <c r="AE10095" s="165">
        <v>257.30399999999997</v>
      </c>
      <c r="AF10095">
        <f t="shared" si="318"/>
        <v>4.860325973991203E-6</v>
      </c>
    </row>
    <row r="10096" spans="12:32">
      <c r="L10096" s="166">
        <v>13.085100000000001</v>
      </c>
      <c r="M10096">
        <f t="shared" si="319"/>
        <v>6.3671364032163178E-3</v>
      </c>
      <c r="AE10096" s="165">
        <v>258.43299999999999</v>
      </c>
      <c r="AF10096">
        <f t="shared" si="318"/>
        <v>4.5143940665808704E-6</v>
      </c>
    </row>
    <row r="10097" spans="12:32">
      <c r="L10097" s="166">
        <v>13.079599999999999</v>
      </c>
      <c r="M10097">
        <f t="shared" si="319"/>
        <v>6.3669104771039492E-3</v>
      </c>
      <c r="AE10097" s="165">
        <v>258.80399999999997</v>
      </c>
      <c r="AF10097">
        <f t="shared" si="318"/>
        <v>4.4058208177414798E-6</v>
      </c>
    </row>
    <row r="10098" spans="12:32">
      <c r="L10098" s="166">
        <v>13.0771</v>
      </c>
      <c r="M10098">
        <f t="shared" si="319"/>
        <v>6.3668077673787408E-3</v>
      </c>
      <c r="AE10098" s="165">
        <v>258.959</v>
      </c>
      <c r="AF10098">
        <f t="shared" si="318"/>
        <v>4.3611848547483064E-6</v>
      </c>
    </row>
    <row r="10099" spans="12:32">
      <c r="L10099" s="166">
        <v>13.0755</v>
      </c>
      <c r="M10099">
        <f t="shared" si="319"/>
        <v>6.3667420278945832E-3</v>
      </c>
      <c r="AE10099" s="165">
        <v>260.06700000000001</v>
      </c>
      <c r="AF10099">
        <f t="shared" si="318"/>
        <v>4.0541772809935712E-6</v>
      </c>
    </row>
    <row r="10100" spans="12:32">
      <c r="L10100" s="166">
        <v>13.073</v>
      </c>
      <c r="M10100">
        <f t="shared" si="319"/>
        <v>6.3666393017321838E-3</v>
      </c>
      <c r="AE10100" s="165">
        <v>260.62200000000001</v>
      </c>
      <c r="AF10100">
        <f t="shared" si="318"/>
        <v>3.9080887428688381E-6</v>
      </c>
    </row>
    <row r="10101" spans="12:32">
      <c r="L10101" s="166">
        <v>13.019600000000001</v>
      </c>
      <c r="M10101">
        <f t="shared" si="319"/>
        <v>6.3644426784829093E-3</v>
      </c>
      <c r="AE10101" s="165">
        <v>261.209</v>
      </c>
      <c r="AF10101">
        <f t="shared" si="318"/>
        <v>3.7589314487148669E-6</v>
      </c>
    </row>
    <row r="10102" spans="12:32">
      <c r="L10102" s="166">
        <v>13.001099999999999</v>
      </c>
      <c r="M10102">
        <f t="shared" si="319"/>
        <v>6.3636806105471858E-3</v>
      </c>
      <c r="AE10102" s="165">
        <v>261.70100000000002</v>
      </c>
      <c r="AF10102">
        <f t="shared" si="318"/>
        <v>3.6380247876266155E-6</v>
      </c>
    </row>
    <row r="10103" spans="12:32">
      <c r="L10103" s="166">
        <v>12.9925</v>
      </c>
      <c r="M10103">
        <f t="shared" si="319"/>
        <v>6.36332616535756E-3</v>
      </c>
      <c r="AE10103" s="165">
        <v>263.00299999999999</v>
      </c>
      <c r="AF10103">
        <f t="shared" si="318"/>
        <v>3.3353547434423593E-6</v>
      </c>
    </row>
    <row r="10104" spans="12:32">
      <c r="L10104" s="166">
        <v>12.989000000000001</v>
      </c>
      <c r="M10104">
        <f t="shared" si="319"/>
        <v>6.3631818805114692E-3</v>
      </c>
      <c r="AE10104" s="165">
        <v>263.78100000000001</v>
      </c>
      <c r="AF10104">
        <f t="shared" si="318"/>
        <v>3.1659017417350449E-6</v>
      </c>
    </row>
    <row r="10105" spans="12:32">
      <c r="L10105" s="166">
        <v>12.975899999999999</v>
      </c>
      <c r="M10105">
        <f t="shared" si="319"/>
        <v>6.3626416689218524E-3</v>
      </c>
      <c r="AE10105" s="165">
        <v>264.10700000000003</v>
      </c>
      <c r="AF10105">
        <f t="shared" si="318"/>
        <v>3.0973186051024965E-6</v>
      </c>
    </row>
    <row r="10106" spans="12:32">
      <c r="L10106" s="166">
        <v>12.9704</v>
      </c>
      <c r="M10106">
        <f t="shared" si="319"/>
        <v>6.3624147806765081E-3</v>
      </c>
      <c r="AE10106" s="165">
        <v>264.166</v>
      </c>
      <c r="AF10106">
        <f t="shared" si="318"/>
        <v>3.0850557594645066E-6</v>
      </c>
    </row>
    <row r="10107" spans="12:32">
      <c r="L10107" s="166">
        <v>12.9664</v>
      </c>
      <c r="M10107">
        <f t="shared" si="319"/>
        <v>6.3622497406437412E-3</v>
      </c>
      <c r="AE10107" s="165">
        <v>264.49599999999998</v>
      </c>
      <c r="AF10107">
        <f t="shared" si="318"/>
        <v>3.0172999217340963E-6</v>
      </c>
    </row>
    <row r="10108" spans="12:32">
      <c r="L10108" s="166">
        <v>12.942600000000001</v>
      </c>
      <c r="M10108">
        <f t="shared" si="319"/>
        <v>6.3612672232675324E-3</v>
      </c>
      <c r="AE10108" s="165">
        <v>264.56700000000001</v>
      </c>
      <c r="AF10108">
        <f t="shared" si="318"/>
        <v>3.0029052568987825E-6</v>
      </c>
    </row>
    <row r="10109" spans="12:32">
      <c r="L10109" s="166">
        <v>12.9314</v>
      </c>
      <c r="M10109">
        <f t="shared" si="319"/>
        <v>6.3608045487149817E-3</v>
      </c>
      <c r="AE10109" s="165">
        <v>264.69299999999998</v>
      </c>
      <c r="AF10109">
        <f t="shared" si="318"/>
        <v>2.9775178134324124E-6</v>
      </c>
    </row>
    <row r="10110" spans="12:32">
      <c r="L10110" s="166">
        <v>12.9222</v>
      </c>
      <c r="M10110">
        <f t="shared" si="319"/>
        <v>6.3604243446014376E-3</v>
      </c>
      <c r="AE10110" s="165">
        <v>265.01100000000002</v>
      </c>
      <c r="AF10110">
        <f t="shared" si="318"/>
        <v>2.9143346689680932E-6</v>
      </c>
    </row>
    <row r="10111" spans="12:32">
      <c r="L10111" s="166">
        <v>12.912000000000001</v>
      </c>
      <c r="M10111">
        <f t="shared" si="319"/>
        <v>6.3600026558188836E-3</v>
      </c>
      <c r="AE10111" s="178">
        <v>265.20999999999998</v>
      </c>
      <c r="AF10111">
        <f t="shared" si="318"/>
        <v>2.8754359693680146E-6</v>
      </c>
    </row>
    <row r="10112" spans="12:32">
      <c r="L10112" s="166">
        <v>12.902200000000001</v>
      </c>
      <c r="M10112">
        <f t="shared" si="319"/>
        <v>6.3595973472518573E-3</v>
      </c>
      <c r="AE10112" s="165">
        <v>265.68200000000002</v>
      </c>
      <c r="AF10112">
        <f t="shared" si="318"/>
        <v>2.7851077658697384E-6</v>
      </c>
    </row>
    <row r="10113" spans="12:32">
      <c r="L10113" s="166">
        <v>12.9015</v>
      </c>
      <c r="M10113">
        <f t="shared" si="319"/>
        <v>6.3595683907683252E-3</v>
      </c>
      <c r="AE10113" s="165">
        <v>266.25700000000001</v>
      </c>
      <c r="AF10113">
        <f t="shared" si="318"/>
        <v>2.6786565420509473E-6</v>
      </c>
    </row>
    <row r="10114" spans="12:32">
      <c r="L10114" s="166">
        <v>12.8642</v>
      </c>
      <c r="M10114">
        <f t="shared" si="319"/>
        <v>6.3580242919514078E-3</v>
      </c>
      <c r="AE10114" s="165">
        <v>266.375</v>
      </c>
      <c r="AF10114">
        <f t="shared" si="318"/>
        <v>2.6572873563311524E-6</v>
      </c>
    </row>
    <row r="10115" spans="12:32">
      <c r="L10115" s="166">
        <v>12.839700000000001</v>
      </c>
      <c r="M10115">
        <f t="shared" si="319"/>
        <v>6.3570088629647343E-3</v>
      </c>
      <c r="AE10115" s="165">
        <v>267.19499999999999</v>
      </c>
      <c r="AF10115">
        <f t="shared" si="318"/>
        <v>2.5131406523505973E-6</v>
      </c>
    </row>
    <row r="10116" spans="12:32">
      <c r="L10116" s="166">
        <v>12.8393</v>
      </c>
      <c r="M10116">
        <f t="shared" si="319"/>
        <v>6.3569922765856178E-3</v>
      </c>
      <c r="AE10116" s="165">
        <v>268.697</v>
      </c>
      <c r="AF10116">
        <f t="shared" si="318"/>
        <v>2.2679182217176515E-6</v>
      </c>
    </row>
    <row r="10117" spans="12:32">
      <c r="L10117" s="166">
        <v>12.837</v>
      </c>
      <c r="M10117">
        <f t="shared" si="319"/>
        <v>6.3568968999519679E-3</v>
      </c>
      <c r="AE10117" s="165">
        <v>269.05799999999999</v>
      </c>
      <c r="AF10117">
        <f t="shared" ref="AF10117:AF10180" si="320">NORMDIST(AE10117,$N$9,$O$9,FALSE)</f>
        <v>2.2124202768696712E-6</v>
      </c>
    </row>
    <row r="10118" spans="12:32">
      <c r="L10118" s="166">
        <v>12.8285</v>
      </c>
      <c r="M10118">
        <f t="shared" si="319"/>
        <v>6.3565443478653906E-3</v>
      </c>
      <c r="AE10118" s="165">
        <v>269.19099999999997</v>
      </c>
      <c r="AF10118">
        <f t="shared" si="320"/>
        <v>2.1922966502409255E-6</v>
      </c>
    </row>
    <row r="10119" spans="12:32">
      <c r="L10119" s="166">
        <v>12.823499999999999</v>
      </c>
      <c r="M10119">
        <f t="shared" si="319"/>
        <v>6.3563369104507215E-3</v>
      </c>
      <c r="AE10119" s="165">
        <v>269.47300000000001</v>
      </c>
      <c r="AF10119">
        <f t="shared" si="320"/>
        <v>2.1501950153426003E-6</v>
      </c>
    </row>
    <row r="10120" spans="12:32">
      <c r="L10120" s="166">
        <v>12.822699999999999</v>
      </c>
      <c r="M10120">
        <f t="shared" si="319"/>
        <v>6.3563037167641469E-3</v>
      </c>
      <c r="AE10120" s="165">
        <v>269.64</v>
      </c>
      <c r="AF10120">
        <f t="shared" si="320"/>
        <v>2.1256212798813626E-6</v>
      </c>
    </row>
    <row r="10121" spans="12:32">
      <c r="L10121" s="166">
        <v>12.82</v>
      </c>
      <c r="M10121">
        <f t="shared" ref="M10121:M10184" si="321">NORMDIST(L10121,$N$9,$O$9,FALSE)</f>
        <v>6.3561916805364004E-3</v>
      </c>
      <c r="AE10121" s="165">
        <v>269.642</v>
      </c>
      <c r="AF10121">
        <f t="shared" si="320"/>
        <v>2.1253285865018322E-6</v>
      </c>
    </row>
    <row r="10122" spans="12:32">
      <c r="L10122" s="166">
        <v>12.798500000000001</v>
      </c>
      <c r="M10122">
        <f t="shared" si="321"/>
        <v>6.3552991253854807E-3</v>
      </c>
      <c r="AE10122" s="165">
        <v>270.21499999999997</v>
      </c>
      <c r="AF10122">
        <f t="shared" si="320"/>
        <v>2.043011467094265E-6</v>
      </c>
    </row>
    <row r="10123" spans="12:32">
      <c r="L10123" s="166">
        <v>12.7608</v>
      </c>
      <c r="M10123">
        <f t="shared" si="321"/>
        <v>6.3537322617320431E-3</v>
      </c>
      <c r="AE10123" s="165">
        <v>270.58</v>
      </c>
      <c r="AF10123">
        <f t="shared" si="320"/>
        <v>1.9921457053644355E-6</v>
      </c>
    </row>
    <row r="10124" spans="12:32">
      <c r="L10124" s="166">
        <v>12.7582</v>
      </c>
      <c r="M10124">
        <f t="shared" si="321"/>
        <v>6.3536241187071157E-3</v>
      </c>
      <c r="AE10124" s="165">
        <v>271.13900000000001</v>
      </c>
      <c r="AF10124">
        <f t="shared" si="320"/>
        <v>1.9165432770349346E-6</v>
      </c>
    </row>
    <row r="10125" spans="12:32">
      <c r="L10125" s="166">
        <v>12.7536</v>
      </c>
      <c r="M10125">
        <f t="shared" si="321"/>
        <v>6.353432762366799E-3</v>
      </c>
      <c r="AE10125" s="165">
        <v>271.21699999999998</v>
      </c>
      <c r="AF10125">
        <f t="shared" si="320"/>
        <v>1.9062108315752248E-6</v>
      </c>
    </row>
    <row r="10126" spans="12:32">
      <c r="L10126" s="166">
        <v>12.7499</v>
      </c>
      <c r="M10126">
        <f t="shared" si="321"/>
        <v>6.3532788208583218E-3</v>
      </c>
      <c r="AE10126" s="165">
        <v>271.49900000000002</v>
      </c>
      <c r="AF10126">
        <f t="shared" si="320"/>
        <v>1.8692897873562758E-6</v>
      </c>
    </row>
    <row r="10127" spans="12:32">
      <c r="L10127" s="166">
        <v>12.741099999999999</v>
      </c>
      <c r="M10127">
        <f t="shared" si="321"/>
        <v>6.352912602128973E-3</v>
      </c>
      <c r="AE10127" s="165">
        <v>273.37900000000002</v>
      </c>
      <c r="AF10127">
        <f t="shared" si="320"/>
        <v>1.6397925343861797E-6</v>
      </c>
    </row>
    <row r="10128" spans="12:32">
      <c r="L10128" s="166">
        <v>12.7362</v>
      </c>
      <c r="M10128">
        <f t="shared" si="321"/>
        <v>6.3527086314446798E-3</v>
      </c>
      <c r="AE10128" s="165">
        <v>273.82499999999999</v>
      </c>
      <c r="AF10128">
        <f t="shared" si="320"/>
        <v>1.5893775648107508E-6</v>
      </c>
    </row>
    <row r="10129" spans="12:32">
      <c r="L10129" s="166">
        <v>12.727499999999999</v>
      </c>
      <c r="M10129">
        <f t="shared" si="321"/>
        <v>6.3523463852429079E-3</v>
      </c>
      <c r="AE10129" s="165">
        <v>274.03300000000002</v>
      </c>
      <c r="AF10129">
        <f t="shared" si="320"/>
        <v>1.5663673071184116E-6</v>
      </c>
    </row>
    <row r="10130" spans="12:32">
      <c r="L10130" s="166">
        <v>12.722</v>
      </c>
      <c r="M10130">
        <f t="shared" si="321"/>
        <v>6.3521173168725516E-3</v>
      </c>
      <c r="AE10130" s="165">
        <v>274.16699999999997</v>
      </c>
      <c r="AF10130">
        <f t="shared" si="320"/>
        <v>1.5517096962955257E-6</v>
      </c>
    </row>
    <row r="10131" spans="12:32">
      <c r="L10131" s="166">
        <v>12.6774</v>
      </c>
      <c r="M10131">
        <f t="shared" si="321"/>
        <v>6.3502580032462272E-3</v>
      </c>
      <c r="AE10131" s="165">
        <v>274.53199999999998</v>
      </c>
      <c r="AF10131">
        <f t="shared" si="320"/>
        <v>1.5124355953434593E-6</v>
      </c>
    </row>
    <row r="10132" spans="12:32">
      <c r="L10132" s="166">
        <v>12.673299999999999</v>
      </c>
      <c r="M10132">
        <f t="shared" si="321"/>
        <v>6.3500869210330393E-3</v>
      </c>
      <c r="AE10132" s="165">
        <v>274.58100000000002</v>
      </c>
      <c r="AF10132">
        <f t="shared" si="320"/>
        <v>1.5072349341564722E-6</v>
      </c>
    </row>
    <row r="10133" spans="12:32">
      <c r="L10133" s="166">
        <v>12.6532</v>
      </c>
      <c r="M10133">
        <f t="shared" si="321"/>
        <v>6.3492478143433563E-3</v>
      </c>
      <c r="AE10133" s="165">
        <v>275.35500000000002</v>
      </c>
      <c r="AF10133">
        <f t="shared" si="320"/>
        <v>1.4272847596387814E-6</v>
      </c>
    </row>
    <row r="10134" spans="12:32">
      <c r="L10134" s="166">
        <v>12.6447</v>
      </c>
      <c r="M10134">
        <f t="shared" si="321"/>
        <v>6.3488927750788527E-3</v>
      </c>
      <c r="AE10134" s="165">
        <v>275.70699999999999</v>
      </c>
      <c r="AF10134">
        <f t="shared" si="320"/>
        <v>1.3922607121162489E-6</v>
      </c>
    </row>
    <row r="10135" spans="12:32">
      <c r="L10135" s="166">
        <v>12.634600000000001</v>
      </c>
      <c r="M10135">
        <f t="shared" si="321"/>
        <v>6.3484707556746168E-3</v>
      </c>
      <c r="AE10135" s="165">
        <v>275.83600000000001</v>
      </c>
      <c r="AF10135">
        <f t="shared" si="320"/>
        <v>1.3796289573938828E-6</v>
      </c>
    </row>
    <row r="10136" spans="12:32">
      <c r="L10136" s="166">
        <v>12.5678</v>
      </c>
      <c r="M10136">
        <f t="shared" si="321"/>
        <v>6.345675500077314E-3</v>
      </c>
      <c r="AE10136" s="165">
        <v>276.13099999999997</v>
      </c>
      <c r="AF10136">
        <f t="shared" si="320"/>
        <v>1.351146618785712E-6</v>
      </c>
    </row>
    <row r="10137" spans="12:32">
      <c r="L10137" s="166">
        <v>12.5625</v>
      </c>
      <c r="M10137">
        <f t="shared" si="321"/>
        <v>6.3454534176593472E-3</v>
      </c>
      <c r="AE10137" s="165">
        <v>277.11399999999998</v>
      </c>
      <c r="AF10137">
        <f t="shared" si="320"/>
        <v>1.2601818954283298E-6</v>
      </c>
    </row>
    <row r="10138" spans="12:32">
      <c r="L10138" s="166">
        <v>12.545999999999999</v>
      </c>
      <c r="M10138">
        <f t="shared" si="321"/>
        <v>6.3447617438238055E-3</v>
      </c>
      <c r="AE10138" s="165">
        <v>277.57100000000003</v>
      </c>
      <c r="AF10138">
        <f t="shared" si="320"/>
        <v>1.2198853597430803E-6</v>
      </c>
    </row>
    <row r="10139" spans="12:32">
      <c r="L10139" s="166">
        <v>12.5427</v>
      </c>
      <c r="M10139">
        <f t="shared" si="321"/>
        <v>6.3446233572637036E-3</v>
      </c>
      <c r="AE10139" s="165">
        <v>277.82299999999998</v>
      </c>
      <c r="AF10139">
        <f t="shared" si="320"/>
        <v>1.1981873696601223E-6</v>
      </c>
    </row>
    <row r="10140" spans="12:32">
      <c r="L10140" s="166">
        <v>12.5366</v>
      </c>
      <c r="M10140">
        <f t="shared" si="321"/>
        <v>6.3443675063611657E-3</v>
      </c>
      <c r="AE10140" s="165">
        <v>278.27800000000002</v>
      </c>
      <c r="AF10140">
        <f t="shared" si="320"/>
        <v>1.1599285148552608E-6</v>
      </c>
    </row>
    <row r="10141" spans="12:32">
      <c r="L10141" s="166">
        <v>12.503399999999999</v>
      </c>
      <c r="M10141">
        <f t="shared" si="321"/>
        <v>6.342973972647094E-3</v>
      </c>
      <c r="AE10141" s="204">
        <v>279.82799999999997</v>
      </c>
      <c r="AF10141">
        <f t="shared" si="320"/>
        <v>1.038059576927677E-6</v>
      </c>
    </row>
    <row r="10142" spans="12:32">
      <c r="L10142" s="166">
        <v>12.4595</v>
      </c>
      <c r="M10142">
        <f t="shared" si="321"/>
        <v>6.3411286381941153E-3</v>
      </c>
      <c r="AE10142" s="165">
        <v>280.18799999999999</v>
      </c>
      <c r="AF10142">
        <f t="shared" si="320"/>
        <v>1.0115364513615532E-6</v>
      </c>
    </row>
    <row r="10143" spans="12:32">
      <c r="L10143" s="166">
        <v>12.4285</v>
      </c>
      <c r="M10143">
        <f t="shared" si="321"/>
        <v>6.3398237176742964E-3</v>
      </c>
      <c r="AE10143" s="165">
        <v>281.82600000000002</v>
      </c>
      <c r="AF10143">
        <f t="shared" si="320"/>
        <v>8.9872654014892925E-7</v>
      </c>
    </row>
    <row r="10144" spans="12:32">
      <c r="L10144" s="166">
        <v>12.414899999999999</v>
      </c>
      <c r="M10144">
        <f t="shared" si="321"/>
        <v>6.3392507568505252E-3</v>
      </c>
      <c r="AE10144" s="165">
        <v>282.47500000000002</v>
      </c>
      <c r="AF10144">
        <f t="shared" si="320"/>
        <v>8.5740449525351817E-7</v>
      </c>
    </row>
    <row r="10145" spans="12:32">
      <c r="L10145" s="166">
        <v>12.3842</v>
      </c>
      <c r="M10145">
        <f t="shared" si="321"/>
        <v>6.3379563073889221E-3</v>
      </c>
      <c r="AE10145" s="165">
        <v>282.63799999999998</v>
      </c>
      <c r="AF10145">
        <f t="shared" si="320"/>
        <v>8.4731178003305025E-7</v>
      </c>
    </row>
    <row r="10146" spans="12:32">
      <c r="L10146" s="166">
        <v>12.382199999999999</v>
      </c>
      <c r="M10146">
        <f t="shared" si="321"/>
        <v>6.3378719267733969E-3</v>
      </c>
      <c r="AE10146" s="165">
        <v>283.666</v>
      </c>
      <c r="AF10146">
        <f t="shared" si="320"/>
        <v>7.8619934879504678E-7</v>
      </c>
    </row>
    <row r="10147" spans="12:32">
      <c r="L10147" s="166">
        <v>12.359299999999999</v>
      </c>
      <c r="M10147">
        <f t="shared" si="321"/>
        <v>6.3369053184952331E-3</v>
      </c>
      <c r="AE10147" s="165">
        <v>284.49900000000002</v>
      </c>
      <c r="AF10147">
        <f t="shared" si="320"/>
        <v>7.3975889550412825E-7</v>
      </c>
    </row>
    <row r="10148" spans="12:32">
      <c r="L10148" s="166">
        <v>12.3535</v>
      </c>
      <c r="M10148">
        <f t="shared" si="321"/>
        <v>6.336660369273466E-3</v>
      </c>
      <c r="AE10148" s="165">
        <v>284.57900000000001</v>
      </c>
      <c r="AF10148">
        <f t="shared" si="320"/>
        <v>7.3543796707138567E-7</v>
      </c>
    </row>
    <row r="10149" spans="12:32">
      <c r="L10149" s="166">
        <v>12.340400000000001</v>
      </c>
      <c r="M10149">
        <f t="shared" si="321"/>
        <v>6.3361069265050404E-3</v>
      </c>
      <c r="AE10149" s="165">
        <v>284.77300000000002</v>
      </c>
      <c r="AF10149">
        <f t="shared" si="320"/>
        <v>7.2505857952349097E-7</v>
      </c>
    </row>
    <row r="10150" spans="12:32">
      <c r="L10150" s="166">
        <v>12.3224</v>
      </c>
      <c r="M10150">
        <f t="shared" si="321"/>
        <v>6.3353460291423235E-3</v>
      </c>
      <c r="AE10150" s="165">
        <v>284.79700000000003</v>
      </c>
      <c r="AF10150">
        <f t="shared" si="320"/>
        <v>7.2378420004318886E-7</v>
      </c>
    </row>
    <row r="10151" spans="12:32">
      <c r="L10151" s="166">
        <v>12.317299999999999</v>
      </c>
      <c r="M10151">
        <f t="shared" si="321"/>
        <v>6.3351303486359443E-3</v>
      </c>
      <c r="AE10151" s="165">
        <v>285.70100000000002</v>
      </c>
      <c r="AF10151">
        <f t="shared" si="320"/>
        <v>6.7729581161102851E-7</v>
      </c>
    </row>
    <row r="10152" spans="12:32">
      <c r="L10152" s="166">
        <v>12.3104</v>
      </c>
      <c r="M10152">
        <f t="shared" si="321"/>
        <v>6.3348384803057012E-3</v>
      </c>
      <c r="AE10152" s="178">
        <v>286.375</v>
      </c>
      <c r="AF10152">
        <f t="shared" si="320"/>
        <v>6.444884505291245E-7</v>
      </c>
    </row>
    <row r="10153" spans="12:32">
      <c r="L10153" s="166">
        <v>12.3041</v>
      </c>
      <c r="M10153">
        <f t="shared" si="321"/>
        <v>6.3345719262631458E-3</v>
      </c>
      <c r="AE10153" s="165">
        <v>286.42500000000001</v>
      </c>
      <c r="AF10153">
        <f t="shared" si="320"/>
        <v>6.4211554524725307E-7</v>
      </c>
    </row>
    <row r="10154" spans="12:32">
      <c r="L10154" s="166">
        <v>12.298</v>
      </c>
      <c r="M10154">
        <f t="shared" si="321"/>
        <v>6.3343137746242912E-3</v>
      </c>
      <c r="AE10154" s="165">
        <v>287.11599999999999</v>
      </c>
      <c r="AF10154">
        <f t="shared" si="320"/>
        <v>6.1015690556135494E-7</v>
      </c>
    </row>
    <row r="10155" spans="12:32">
      <c r="L10155" s="166">
        <v>12.262</v>
      </c>
      <c r="M10155">
        <f t="shared" si="321"/>
        <v>6.3327890623929304E-3</v>
      </c>
      <c r="AE10155" s="166">
        <v>288.00900000000001</v>
      </c>
      <c r="AF10155">
        <f t="shared" si="320"/>
        <v>5.7108175066723919E-7</v>
      </c>
    </row>
    <row r="10156" spans="12:32">
      <c r="L10156" s="166">
        <v>12.251300000000001</v>
      </c>
      <c r="M10156">
        <f t="shared" si="321"/>
        <v>6.3323354904121811E-3</v>
      </c>
      <c r="AE10156" s="165">
        <v>288.02300000000002</v>
      </c>
      <c r="AF10156">
        <f t="shared" si="320"/>
        <v>5.7048844292773982E-7</v>
      </c>
    </row>
    <row r="10157" spans="12:32">
      <c r="L10157" s="166">
        <v>12.245799999999999</v>
      </c>
      <c r="M10157">
        <f t="shared" si="321"/>
        <v>6.3321022757763992E-3</v>
      </c>
      <c r="AE10157" s="165">
        <v>288.42399999999998</v>
      </c>
      <c r="AF10157">
        <f t="shared" si="320"/>
        <v>5.5374008066643304E-7</v>
      </c>
    </row>
    <row r="10158" spans="12:32">
      <c r="L10158" s="166">
        <v>12.210100000000001</v>
      </c>
      <c r="M10158">
        <f t="shared" si="321"/>
        <v>6.3305873430495067E-3</v>
      </c>
      <c r="AE10158" s="165">
        <v>288.43200000000002</v>
      </c>
      <c r="AF10158">
        <f t="shared" si="320"/>
        <v>5.5341073425230437E-7</v>
      </c>
    </row>
    <row r="10159" spans="12:32">
      <c r="L10159" s="166">
        <v>12.194000000000001</v>
      </c>
      <c r="M10159">
        <f t="shared" si="321"/>
        <v>6.329903481934478E-3</v>
      </c>
      <c r="AE10159" s="165">
        <v>288.62400000000002</v>
      </c>
      <c r="AF10159">
        <f t="shared" si="320"/>
        <v>5.455618439797036E-7</v>
      </c>
    </row>
    <row r="10160" spans="12:32">
      <c r="L10160" s="166">
        <v>12.1873</v>
      </c>
      <c r="M10160">
        <f t="shared" si="321"/>
        <v>6.3296187736327503E-3</v>
      </c>
      <c r="AE10160" s="165">
        <v>289.01900000000001</v>
      </c>
      <c r="AF10160">
        <f t="shared" si="320"/>
        <v>5.2974469468338333E-7</v>
      </c>
    </row>
    <row r="10161" spans="12:32">
      <c r="L10161" s="166">
        <v>12.184799999999999</v>
      </c>
      <c r="M10161">
        <f t="shared" si="321"/>
        <v>6.3295125211072396E-3</v>
      </c>
      <c r="AE10161" s="165">
        <v>289.68400000000003</v>
      </c>
      <c r="AF10161">
        <f t="shared" si="320"/>
        <v>5.0409270759117477E-7</v>
      </c>
    </row>
    <row r="10162" spans="12:32">
      <c r="L10162" s="166">
        <v>12.149100000000001</v>
      </c>
      <c r="M10162">
        <f t="shared" si="321"/>
        <v>6.3279941631163746E-3</v>
      </c>
      <c r="AE10162" s="165">
        <v>291.19799999999998</v>
      </c>
      <c r="AF10162">
        <f t="shared" si="320"/>
        <v>4.5001119763499973E-7</v>
      </c>
    </row>
    <row r="10163" spans="12:32">
      <c r="L10163" s="166">
        <v>12.144299999999999</v>
      </c>
      <c r="M10163">
        <f t="shared" si="321"/>
        <v>6.3277898613900751E-3</v>
      </c>
      <c r="AE10163" s="165">
        <v>292.05500000000001</v>
      </c>
      <c r="AF10163">
        <f t="shared" si="320"/>
        <v>4.2188573433545852E-7</v>
      </c>
    </row>
    <row r="10164" spans="12:32">
      <c r="L10164" s="166">
        <v>12.121600000000001</v>
      </c>
      <c r="M10164">
        <f t="shared" si="321"/>
        <v>6.3268231941959983E-3</v>
      </c>
      <c r="AE10164" s="165">
        <v>292.63200000000001</v>
      </c>
      <c r="AF10164">
        <f t="shared" si="320"/>
        <v>4.0389745756998911E-7</v>
      </c>
    </row>
    <row r="10165" spans="12:32">
      <c r="L10165" s="166">
        <v>12.065099999999999</v>
      </c>
      <c r="M10165">
        <f t="shared" si="321"/>
        <v>6.3244136600884128E-3</v>
      </c>
      <c r="AE10165" s="165">
        <v>293.52699999999999</v>
      </c>
      <c r="AF10165">
        <f t="shared" si="320"/>
        <v>3.7742795513168488E-7</v>
      </c>
    </row>
    <row r="10166" spans="12:32">
      <c r="L10166" s="166">
        <v>12.0238</v>
      </c>
      <c r="M10166">
        <f t="shared" si="321"/>
        <v>6.3226491872245567E-3</v>
      </c>
      <c r="AE10166" s="165">
        <v>293.54700000000003</v>
      </c>
      <c r="AF10166">
        <f t="shared" si="320"/>
        <v>3.7685569826591341E-7</v>
      </c>
    </row>
    <row r="10167" spans="12:32">
      <c r="L10167" s="166">
        <v>12.007400000000001</v>
      </c>
      <c r="M10167">
        <f t="shared" si="321"/>
        <v>6.3219477834678111E-3</v>
      </c>
      <c r="AE10167" s="165">
        <v>293.8</v>
      </c>
      <c r="AF10167">
        <f t="shared" si="320"/>
        <v>3.6968737246907252E-7</v>
      </c>
    </row>
    <row r="10168" spans="12:32">
      <c r="L10168" s="166">
        <v>11.9908</v>
      </c>
      <c r="M10168">
        <f t="shared" si="321"/>
        <v>6.3212373970484362E-3</v>
      </c>
      <c r="AE10168" s="165">
        <v>294.19200000000001</v>
      </c>
      <c r="AF10168">
        <f t="shared" si="320"/>
        <v>3.5883576107607264E-7</v>
      </c>
    </row>
    <row r="10169" spans="12:32">
      <c r="L10169" s="166">
        <v>11.9862</v>
      </c>
      <c r="M10169">
        <f t="shared" si="321"/>
        <v>6.321040466638588E-3</v>
      </c>
      <c r="AE10169" s="165">
        <v>295.45400000000001</v>
      </c>
      <c r="AF10169">
        <f t="shared" si="320"/>
        <v>3.2591724741230622E-7</v>
      </c>
    </row>
    <row r="10170" spans="12:32">
      <c r="L10170" s="166">
        <v>11.973699999999999</v>
      </c>
      <c r="M10170">
        <f t="shared" si="321"/>
        <v>6.3205051623677509E-3</v>
      </c>
      <c r="AE10170" s="165">
        <v>295.65100000000001</v>
      </c>
      <c r="AF10170">
        <f t="shared" si="320"/>
        <v>3.2104491788288289E-7</v>
      </c>
    </row>
    <row r="10171" spans="12:32">
      <c r="L10171" s="166">
        <v>11.972799999999999</v>
      </c>
      <c r="M10171">
        <f t="shared" si="321"/>
        <v>6.3204666110230033E-3</v>
      </c>
      <c r="AE10171" s="165">
        <v>296.18099999999998</v>
      </c>
      <c r="AF10171">
        <f t="shared" si="320"/>
        <v>3.0827773701705554E-7</v>
      </c>
    </row>
    <row r="10172" spans="12:32">
      <c r="L10172" s="166">
        <v>11.9436</v>
      </c>
      <c r="M10172">
        <f t="shared" si="321"/>
        <v>6.3192151465067074E-3</v>
      </c>
      <c r="AE10172" s="165">
        <v>296.572</v>
      </c>
      <c r="AF10172">
        <f t="shared" si="320"/>
        <v>2.9916971030372956E-7</v>
      </c>
    </row>
    <row r="10173" spans="12:32">
      <c r="L10173" s="166">
        <v>11.940300000000001</v>
      </c>
      <c r="M10173">
        <f t="shared" si="321"/>
        <v>6.3190736299958347E-3</v>
      </c>
      <c r="AE10173" s="165">
        <v>296.73399999999998</v>
      </c>
      <c r="AF10173">
        <f t="shared" si="320"/>
        <v>2.9547147054666651E-7</v>
      </c>
    </row>
    <row r="10174" spans="12:32">
      <c r="L10174" s="166">
        <v>11.9389</v>
      </c>
      <c r="M10174">
        <f t="shared" si="321"/>
        <v>6.3190135875434905E-3</v>
      </c>
      <c r="AE10174" s="165">
        <v>298.87099999999998</v>
      </c>
      <c r="AF10174">
        <f t="shared" si="320"/>
        <v>2.5057734993813269E-7</v>
      </c>
    </row>
    <row r="10175" spans="12:32">
      <c r="L10175" s="166">
        <v>11.918699999999999</v>
      </c>
      <c r="M10175">
        <f t="shared" si="321"/>
        <v>6.3181469196506249E-3</v>
      </c>
      <c r="AE10175" s="165">
        <v>300.55799999999999</v>
      </c>
      <c r="AF10175">
        <f t="shared" si="320"/>
        <v>2.1980045024227359E-7</v>
      </c>
    </row>
    <row r="10176" spans="12:32">
      <c r="L10176" s="166">
        <v>11.917299999999999</v>
      </c>
      <c r="M10176">
        <f t="shared" si="321"/>
        <v>6.3180868299239487E-3</v>
      </c>
      <c r="AE10176" s="165">
        <v>301.084</v>
      </c>
      <c r="AF10176">
        <f t="shared" si="320"/>
        <v>2.1096434494019983E-7</v>
      </c>
    </row>
    <row r="10177" spans="12:32">
      <c r="L10177" s="166">
        <v>11.8979</v>
      </c>
      <c r="M10177">
        <f t="shared" si="321"/>
        <v>6.3172538427112663E-3</v>
      </c>
      <c r="AE10177" s="165">
        <v>301.80900000000003</v>
      </c>
      <c r="AF10177">
        <f t="shared" si="320"/>
        <v>1.9933801675515482E-7</v>
      </c>
    </row>
    <row r="10178" spans="12:32">
      <c r="L10178" s="166">
        <v>11.861499999999999</v>
      </c>
      <c r="M10178">
        <f t="shared" si="321"/>
        <v>6.3156893319510727E-3</v>
      </c>
      <c r="AE10178" s="165">
        <v>303.13200000000001</v>
      </c>
      <c r="AF10178">
        <f t="shared" si="320"/>
        <v>1.7967685503451718E-7</v>
      </c>
    </row>
    <row r="10179" spans="12:32">
      <c r="L10179" s="166">
        <v>11.848599999999999</v>
      </c>
      <c r="M10179">
        <f t="shared" si="321"/>
        <v>6.3151343797848572E-3</v>
      </c>
      <c r="AE10179" s="165">
        <v>304.52300000000002</v>
      </c>
      <c r="AF10179">
        <f t="shared" si="320"/>
        <v>1.6100359028170185E-7</v>
      </c>
    </row>
    <row r="10180" spans="12:32">
      <c r="L10180" s="166">
        <v>11.8451</v>
      </c>
      <c r="M10180">
        <f t="shared" si="321"/>
        <v>6.314983766580109E-3</v>
      </c>
      <c r="AE10180" s="165">
        <v>310.08</v>
      </c>
      <c r="AF10180">
        <f t="shared" si="320"/>
        <v>1.0327333066225288E-7</v>
      </c>
    </row>
    <row r="10181" spans="12:32">
      <c r="L10181" s="166">
        <v>11.7936</v>
      </c>
      <c r="M10181">
        <f t="shared" si="321"/>
        <v>6.312765391886202E-3</v>
      </c>
      <c r="AE10181" s="165">
        <v>310.81200000000001</v>
      </c>
      <c r="AF10181">
        <f t="shared" ref="AF10181:AF10244" si="322">NORMDIST(AE10181,$N$9,$O$9,FALSE)</f>
        <v>9.7340102866996451E-8</v>
      </c>
    </row>
    <row r="10182" spans="12:32">
      <c r="L10182" s="166">
        <v>11.7807</v>
      </c>
      <c r="M10182">
        <f t="shared" si="321"/>
        <v>6.3122090737891502E-3</v>
      </c>
      <c r="AE10182" s="165">
        <v>317.27100000000002</v>
      </c>
      <c r="AF10182">
        <f t="shared" si="322"/>
        <v>5.7357793607227517E-8</v>
      </c>
    </row>
    <row r="10183" spans="12:32">
      <c r="L10183" s="166">
        <v>11.773899999999999</v>
      </c>
      <c r="M10183">
        <f t="shared" si="321"/>
        <v>6.3119157164796998E-3</v>
      </c>
      <c r="AE10183" s="165">
        <v>317.44099999999997</v>
      </c>
      <c r="AF10183">
        <f t="shared" si="322"/>
        <v>5.6555513974081636E-8</v>
      </c>
    </row>
    <row r="10184" spans="12:32">
      <c r="L10184" s="166">
        <v>11.766</v>
      </c>
      <c r="M10184">
        <f t="shared" si="321"/>
        <v>6.3115748138616477E-3</v>
      </c>
      <c r="AE10184" s="165">
        <v>318.71899999999999</v>
      </c>
      <c r="AF10184">
        <f t="shared" si="322"/>
        <v>5.0859012649430202E-8</v>
      </c>
    </row>
    <row r="10185" spans="12:32">
      <c r="L10185" s="166">
        <v>11.7654</v>
      </c>
      <c r="M10185">
        <f t="shared" ref="M10185:M10248" si="323">NORMDIST(L10185,$N$9,$O$9,FALSE)</f>
        <v>6.3115489185518181E-3</v>
      </c>
      <c r="AE10185" s="165">
        <v>318.91800000000001</v>
      </c>
      <c r="AF10185">
        <f t="shared" si="322"/>
        <v>5.0023004271305466E-8</v>
      </c>
    </row>
    <row r="10186" spans="12:32">
      <c r="L10186" s="166">
        <v>11.754300000000001</v>
      </c>
      <c r="M10186">
        <f t="shared" si="323"/>
        <v>6.3110697541958255E-3</v>
      </c>
      <c r="AE10186" s="165">
        <v>319.19</v>
      </c>
      <c r="AF10186">
        <f t="shared" si="322"/>
        <v>4.8901583551749353E-8</v>
      </c>
    </row>
    <row r="10187" spans="12:32">
      <c r="L10187" s="166">
        <v>11.7356</v>
      </c>
      <c r="M10187">
        <f t="shared" si="323"/>
        <v>6.3102620795311964E-3</v>
      </c>
      <c r="AE10187" s="165">
        <v>324.05799999999999</v>
      </c>
      <c r="AF10187">
        <f t="shared" si="322"/>
        <v>3.247121223429177E-8</v>
      </c>
    </row>
    <row r="10188" spans="12:32">
      <c r="L10188" s="166">
        <v>11.7288</v>
      </c>
      <c r="M10188">
        <f t="shared" si="323"/>
        <v>6.3099682447037772E-3</v>
      </c>
      <c r="AE10188" s="166">
        <v>326.17</v>
      </c>
      <c r="AF10188">
        <f t="shared" si="322"/>
        <v>2.7127458910458654E-8</v>
      </c>
    </row>
    <row r="10189" spans="12:32">
      <c r="L10189" s="166">
        <v>11.7178</v>
      </c>
      <c r="M10189">
        <f t="shared" si="323"/>
        <v>6.3094927713200485E-3</v>
      </c>
      <c r="AE10189" s="166">
        <v>326.17700000000002</v>
      </c>
      <c r="AF10189">
        <f t="shared" si="322"/>
        <v>2.7111238024458361E-8</v>
      </c>
    </row>
    <row r="10190" spans="12:32">
      <c r="L10190" s="166">
        <v>11.7052</v>
      </c>
      <c r="M10190">
        <f t="shared" si="323"/>
        <v>6.3089479068690335E-3</v>
      </c>
      <c r="AE10190" s="165">
        <v>327.339</v>
      </c>
      <c r="AF10190">
        <f t="shared" si="322"/>
        <v>2.4543804279127206E-8</v>
      </c>
    </row>
    <row r="10191" spans="12:32">
      <c r="L10191" s="166">
        <v>11.694000000000001</v>
      </c>
      <c r="M10191">
        <f t="shared" si="323"/>
        <v>6.3084633756238032E-3</v>
      </c>
      <c r="AE10191" s="165">
        <v>330.56900000000002</v>
      </c>
      <c r="AF10191">
        <f t="shared" si="322"/>
        <v>1.8575234723240145E-8</v>
      </c>
    </row>
    <row r="10192" spans="12:32">
      <c r="L10192" s="166">
        <v>11.6732</v>
      </c>
      <c r="M10192">
        <f t="shared" si="323"/>
        <v>6.3075630144612607E-3</v>
      </c>
      <c r="AE10192" s="165">
        <v>333.82499999999999</v>
      </c>
      <c r="AF10192">
        <f t="shared" si="322"/>
        <v>1.3983202874489772E-8</v>
      </c>
    </row>
    <row r="10193" spans="12:32">
      <c r="L10193" s="166">
        <v>11.664899999999999</v>
      </c>
      <c r="M10193">
        <f t="shared" si="323"/>
        <v>6.3072035480270568E-3</v>
      </c>
      <c r="AE10193" s="165">
        <v>337.29500000000002</v>
      </c>
      <c r="AF10193">
        <f t="shared" si="322"/>
        <v>1.0296408006499995E-8</v>
      </c>
    </row>
    <row r="10194" spans="12:32">
      <c r="L10194" s="166">
        <v>11.6493</v>
      </c>
      <c r="M10194">
        <f t="shared" si="323"/>
        <v>6.3065276347213598E-3</v>
      </c>
      <c r="AE10194" s="165">
        <v>343.00599999999997</v>
      </c>
      <c r="AF10194">
        <f t="shared" si="322"/>
        <v>6.1741866617285214E-9</v>
      </c>
    </row>
    <row r="10195" spans="12:32">
      <c r="L10195" s="166">
        <v>11.648400000000001</v>
      </c>
      <c r="M10195">
        <f t="shared" si="323"/>
        <v>6.3064886281887309E-3</v>
      </c>
      <c r="AE10195" s="165">
        <v>344.589</v>
      </c>
      <c r="AF10195">
        <f t="shared" si="322"/>
        <v>5.3490851234570375E-9</v>
      </c>
    </row>
    <row r="10196" spans="12:32">
      <c r="L10196" s="166">
        <v>11.645799999999999</v>
      </c>
      <c r="M10196">
        <f t="shared" si="323"/>
        <v>6.3063759355829569E-3</v>
      </c>
      <c r="AE10196" s="165">
        <v>344.59800000000001</v>
      </c>
      <c r="AF10196">
        <f t="shared" si="322"/>
        <v>5.344713051585785E-9</v>
      </c>
    </row>
    <row r="10197" spans="12:32">
      <c r="L10197" s="166">
        <v>11.641299999999999</v>
      </c>
      <c r="M10197">
        <f t="shared" si="323"/>
        <v>6.3061808658775023E-3</v>
      </c>
      <c r="AE10197" s="165">
        <v>345.96199999999999</v>
      </c>
      <c r="AF10197">
        <f t="shared" si="322"/>
        <v>4.7204706325986235E-9</v>
      </c>
    </row>
    <row r="10198" spans="12:32">
      <c r="L10198" s="166">
        <v>11.6389</v>
      </c>
      <c r="M10198">
        <f t="shared" si="323"/>
        <v>6.3060768158425011E-3</v>
      </c>
      <c r="AE10198" s="165">
        <v>350.32400000000001</v>
      </c>
      <c r="AF10198">
        <f t="shared" si="322"/>
        <v>3.1615421380106495E-9</v>
      </c>
    </row>
    <row r="10199" spans="12:32">
      <c r="L10199" s="166">
        <v>11.5915</v>
      </c>
      <c r="M10199">
        <f t="shared" si="323"/>
        <v>6.3040199954909511E-3</v>
      </c>
      <c r="AE10199" s="165">
        <v>351.39499999999998</v>
      </c>
      <c r="AF10199">
        <f t="shared" si="322"/>
        <v>2.8627588310386383E-9</v>
      </c>
    </row>
    <row r="10200" spans="12:32">
      <c r="L10200" s="166">
        <v>11.5749</v>
      </c>
      <c r="M10200">
        <f t="shared" si="323"/>
        <v>6.3032988502637263E-3</v>
      </c>
      <c r="AE10200" s="165">
        <v>352.221</v>
      </c>
      <c r="AF10200">
        <f t="shared" si="322"/>
        <v>2.6511445546646243E-9</v>
      </c>
    </row>
    <row r="10201" spans="12:32">
      <c r="L10201" s="166">
        <v>11.5703</v>
      </c>
      <c r="M10201">
        <f t="shared" si="323"/>
        <v>6.3030989392267667E-3</v>
      </c>
      <c r="AE10201" s="165">
        <v>353.74299999999999</v>
      </c>
      <c r="AF10201">
        <f t="shared" si="322"/>
        <v>2.300127588202325E-9</v>
      </c>
    </row>
    <row r="10202" spans="12:32">
      <c r="L10202" s="166">
        <v>11.5341</v>
      </c>
      <c r="M10202">
        <f t="shared" si="323"/>
        <v>6.3015245816280749E-3</v>
      </c>
      <c r="AE10202" s="165">
        <v>354.07400000000001</v>
      </c>
      <c r="AF10202">
        <f t="shared" si="322"/>
        <v>2.2299674840474124E-9</v>
      </c>
    </row>
    <row r="10203" spans="12:32">
      <c r="L10203" s="166">
        <v>11.5318</v>
      </c>
      <c r="M10203">
        <f t="shared" si="323"/>
        <v>6.3014244847789478E-3</v>
      </c>
      <c r="AE10203" s="165">
        <v>355.47</v>
      </c>
      <c r="AF10203">
        <f t="shared" si="322"/>
        <v>1.9561621990061817E-9</v>
      </c>
    </row>
    <row r="10204" spans="12:32">
      <c r="L10204" s="166">
        <v>11.5107</v>
      </c>
      <c r="M10204">
        <f t="shared" si="323"/>
        <v>6.3005058226429586E-3</v>
      </c>
      <c r="AE10204" s="165">
        <v>359.65</v>
      </c>
      <c r="AF10204">
        <f t="shared" si="322"/>
        <v>1.3169349702721434E-9</v>
      </c>
    </row>
    <row r="10205" spans="12:32">
      <c r="L10205" s="166">
        <v>11.470700000000001</v>
      </c>
      <c r="M10205">
        <f t="shared" si="323"/>
        <v>6.2987623913818708E-3</v>
      </c>
      <c r="AE10205" s="165">
        <v>360.00400000000002</v>
      </c>
      <c r="AF10205">
        <f t="shared" si="322"/>
        <v>1.2732363464888004E-9</v>
      </c>
    </row>
    <row r="10206" spans="12:32">
      <c r="L10206" s="166">
        <v>11.464399999999999</v>
      </c>
      <c r="M10206">
        <f t="shared" si="323"/>
        <v>6.2984875753078077E-3</v>
      </c>
      <c r="AE10206" s="165">
        <v>365.99700000000001</v>
      </c>
      <c r="AF10206">
        <f t="shared" si="322"/>
        <v>7.1512087746130949E-10</v>
      </c>
    </row>
    <row r="10207" spans="12:32">
      <c r="L10207" s="166">
        <v>11.450799999999999</v>
      </c>
      <c r="M10207">
        <f t="shared" si="323"/>
        <v>6.2978941122925078E-3</v>
      </c>
      <c r="AE10207" s="178">
        <v>368.98</v>
      </c>
      <c r="AF10207">
        <f t="shared" si="322"/>
        <v>5.3453042854621711E-10</v>
      </c>
    </row>
    <row r="10208" spans="12:32">
      <c r="L10208" s="166">
        <v>11.3878</v>
      </c>
      <c r="M10208">
        <f t="shared" si="323"/>
        <v>6.2951412530976815E-3</v>
      </c>
      <c r="AE10208" s="165">
        <v>370.07</v>
      </c>
      <c r="AF10208">
        <f t="shared" si="322"/>
        <v>4.8028590371009234E-10</v>
      </c>
    </row>
    <row r="10209" spans="12:32">
      <c r="L10209" s="166">
        <v>11.380100000000001</v>
      </c>
      <c r="M10209">
        <f t="shared" si="323"/>
        <v>6.2948043721400039E-3</v>
      </c>
      <c r="AE10209" s="165">
        <v>373.471</v>
      </c>
      <c r="AF10209">
        <f t="shared" si="322"/>
        <v>3.4318105911479806E-10</v>
      </c>
    </row>
    <row r="10210" spans="12:32">
      <c r="L10210" s="166">
        <v>11.345700000000001</v>
      </c>
      <c r="M10210">
        <f t="shared" si="323"/>
        <v>6.2932982280859738E-3</v>
      </c>
      <c r="AE10210" s="166">
        <v>374.226</v>
      </c>
      <c r="AF10210">
        <f t="shared" si="322"/>
        <v>3.1835924899763514E-10</v>
      </c>
    </row>
    <row r="10211" spans="12:32">
      <c r="L10211" s="166">
        <v>11.3217</v>
      </c>
      <c r="M10211">
        <f t="shared" si="323"/>
        <v>6.2922463490201431E-3</v>
      </c>
      <c r="AE10211" s="165">
        <v>375.69900000000001</v>
      </c>
      <c r="AF10211">
        <f t="shared" si="322"/>
        <v>2.7484922755041465E-10</v>
      </c>
    </row>
    <row r="10212" spans="12:32">
      <c r="L10212" s="166">
        <v>11.3161</v>
      </c>
      <c r="M10212">
        <f t="shared" si="323"/>
        <v>6.2920007828047939E-3</v>
      </c>
      <c r="AE10212" s="166">
        <v>378.12200000000001</v>
      </c>
      <c r="AF10212">
        <f t="shared" si="322"/>
        <v>2.1553002044136932E-10</v>
      </c>
    </row>
    <row r="10213" spans="12:32">
      <c r="L10213" s="166">
        <v>11.307</v>
      </c>
      <c r="M10213">
        <f t="shared" si="323"/>
        <v>6.2916016346273472E-3</v>
      </c>
      <c r="AE10213" s="165">
        <v>384.24799999999999</v>
      </c>
      <c r="AF10213">
        <f t="shared" si="322"/>
        <v>1.1566924133589357E-10</v>
      </c>
    </row>
    <row r="10214" spans="12:32">
      <c r="L10214" s="166">
        <v>11.263299999999999</v>
      </c>
      <c r="M10214">
        <f t="shared" si="323"/>
        <v>6.2896830689925277E-3</v>
      </c>
      <c r="AE10214" s="165">
        <v>384.673</v>
      </c>
      <c r="AF10214">
        <f t="shared" si="322"/>
        <v>1.1073596252613996E-10</v>
      </c>
    </row>
    <row r="10215" spans="12:32">
      <c r="L10215" s="166">
        <v>11.236000000000001</v>
      </c>
      <c r="M10215">
        <f t="shared" si="323"/>
        <v>6.2884830223213081E-3</v>
      </c>
      <c r="AE10215" s="165">
        <v>384.79899999999998</v>
      </c>
      <c r="AF10215">
        <f t="shared" si="322"/>
        <v>1.0931312457029926E-10</v>
      </c>
    </row>
    <row r="10216" spans="12:32">
      <c r="L10216" s="166">
        <v>11.1999</v>
      </c>
      <c r="M10216">
        <f t="shared" si="323"/>
        <v>6.2868943872354931E-3</v>
      </c>
      <c r="AE10216" s="165">
        <v>385.37099999999998</v>
      </c>
      <c r="AF10216">
        <f t="shared" si="322"/>
        <v>1.0307427610953884E-10</v>
      </c>
    </row>
    <row r="10217" spans="12:32">
      <c r="L10217" s="166">
        <v>11.193</v>
      </c>
      <c r="M10217">
        <f t="shared" si="323"/>
        <v>6.2865905142486141E-3</v>
      </c>
      <c r="AE10217" s="165">
        <v>385.51400000000001</v>
      </c>
      <c r="AF10217">
        <f t="shared" si="322"/>
        <v>1.0156949026935135E-10</v>
      </c>
    </row>
    <row r="10218" spans="12:32">
      <c r="L10218" s="166">
        <v>11.1624</v>
      </c>
      <c r="M10218">
        <f t="shared" si="323"/>
        <v>6.2852420221195535E-3</v>
      </c>
      <c r="AE10218" s="165">
        <v>387.75099999999998</v>
      </c>
      <c r="AF10218">
        <f t="shared" si="322"/>
        <v>8.0632382569459661E-11</v>
      </c>
    </row>
    <row r="10219" spans="12:32">
      <c r="L10219" s="166">
        <v>11.1608</v>
      </c>
      <c r="M10219">
        <f t="shared" si="323"/>
        <v>6.2851714731626263E-3</v>
      </c>
      <c r="AE10219" s="165">
        <v>389.50799999999998</v>
      </c>
      <c r="AF10219">
        <f t="shared" si="322"/>
        <v>6.7192407619474659E-11</v>
      </c>
    </row>
    <row r="10220" spans="12:32">
      <c r="L10220" s="166">
        <v>11.157500000000001</v>
      </c>
      <c r="M10220">
        <f t="shared" si="323"/>
        <v>6.2850259535247857E-3</v>
      </c>
      <c r="AE10220" s="165">
        <v>390.77300000000002</v>
      </c>
      <c r="AF10220">
        <f t="shared" si="322"/>
        <v>5.8892780701788645E-11</v>
      </c>
    </row>
    <row r="10221" spans="12:32">
      <c r="L10221" s="166">
        <v>11.1471</v>
      </c>
      <c r="M10221">
        <f t="shared" si="323"/>
        <v>6.2845672368086088E-3</v>
      </c>
      <c r="AE10221" s="165">
        <v>391.149</v>
      </c>
      <c r="AF10221">
        <f t="shared" si="322"/>
        <v>5.6624412985113614E-11</v>
      </c>
    </row>
    <row r="10222" spans="12:32">
      <c r="L10222" s="166">
        <v>11.134</v>
      </c>
      <c r="M10222">
        <f t="shared" si="323"/>
        <v>6.2839891939096238E-3</v>
      </c>
      <c r="AE10222" s="165">
        <v>391.79899999999998</v>
      </c>
      <c r="AF10222">
        <f t="shared" si="322"/>
        <v>5.2901993933454916E-11</v>
      </c>
    </row>
    <row r="10223" spans="12:32">
      <c r="L10223" s="166">
        <v>11.0893</v>
      </c>
      <c r="M10223">
        <f t="shared" si="323"/>
        <v>6.2820148061791207E-3</v>
      </c>
      <c r="AE10223" s="165">
        <v>392.59500000000003</v>
      </c>
      <c r="AF10223">
        <f t="shared" si="322"/>
        <v>4.8666906321322544E-11</v>
      </c>
    </row>
    <row r="10224" spans="12:32">
      <c r="L10224" s="166">
        <v>11.060700000000001</v>
      </c>
      <c r="M10224">
        <f t="shared" si="323"/>
        <v>6.2807499444602465E-3</v>
      </c>
      <c r="AE10224" s="165">
        <v>393.02</v>
      </c>
      <c r="AF10224">
        <f t="shared" si="322"/>
        <v>4.6542780567542846E-11</v>
      </c>
    </row>
    <row r="10225" spans="12:32">
      <c r="L10225" s="166">
        <v>11.016299999999999</v>
      </c>
      <c r="M10225">
        <f t="shared" si="323"/>
        <v>6.2787838308538992E-3</v>
      </c>
      <c r="AE10225" s="165">
        <v>394.41300000000001</v>
      </c>
      <c r="AF10225">
        <f t="shared" si="322"/>
        <v>4.0194393247703036E-11</v>
      </c>
    </row>
    <row r="10226" spans="12:32">
      <c r="L10226" s="166">
        <v>10.968299999999999</v>
      </c>
      <c r="M10226">
        <f t="shared" si="323"/>
        <v>6.2766549094243071E-3</v>
      </c>
      <c r="AE10226" s="165">
        <v>394.87599999999998</v>
      </c>
      <c r="AF10226">
        <f t="shared" si="322"/>
        <v>3.8277425117855145E-11</v>
      </c>
    </row>
    <row r="10227" spans="12:32">
      <c r="L10227" s="166">
        <v>10.9643</v>
      </c>
      <c r="M10227">
        <f t="shared" si="323"/>
        <v>6.2764773402951956E-3</v>
      </c>
      <c r="AE10227" s="165">
        <v>395.60899999999998</v>
      </c>
      <c r="AF10227">
        <f t="shared" si="322"/>
        <v>3.5423213207024559E-11</v>
      </c>
    </row>
    <row r="10228" spans="12:32">
      <c r="L10228" s="166">
        <v>10.9292</v>
      </c>
      <c r="M10228">
        <f t="shared" si="323"/>
        <v>6.2749181227539884E-3</v>
      </c>
      <c r="AE10228" s="165">
        <v>396.23200000000003</v>
      </c>
      <c r="AF10228">
        <f t="shared" si="322"/>
        <v>3.316117085947456E-11</v>
      </c>
    </row>
    <row r="10229" spans="12:32">
      <c r="L10229" s="166">
        <v>10.927099999999999</v>
      </c>
      <c r="M10229">
        <f t="shared" si="323"/>
        <v>6.2748247765755452E-3</v>
      </c>
      <c r="AE10229" s="165">
        <v>396.351</v>
      </c>
      <c r="AF10229">
        <f t="shared" si="322"/>
        <v>3.2745393215747464E-11</v>
      </c>
    </row>
    <row r="10230" spans="12:32">
      <c r="L10230" s="166">
        <v>10.895099999999999</v>
      </c>
      <c r="M10230">
        <f t="shared" si="323"/>
        <v>6.2734015257524317E-3</v>
      </c>
      <c r="AE10230" s="165">
        <v>396.85500000000002</v>
      </c>
      <c r="AF10230">
        <f t="shared" si="322"/>
        <v>3.1040040766967274E-11</v>
      </c>
    </row>
    <row r="10231" spans="12:32">
      <c r="L10231" s="166">
        <v>10.887700000000001</v>
      </c>
      <c r="M10231">
        <f t="shared" si="323"/>
        <v>6.273072176538887E-3</v>
      </c>
      <c r="AE10231" s="165">
        <v>396.93</v>
      </c>
      <c r="AF10231">
        <f t="shared" si="322"/>
        <v>3.0793778278439464E-11</v>
      </c>
    </row>
    <row r="10232" spans="12:32">
      <c r="L10232" s="166">
        <v>10.8447</v>
      </c>
      <c r="M10232">
        <f t="shared" si="323"/>
        <v>6.2711567380914169E-3</v>
      </c>
      <c r="AE10232" s="165">
        <v>399.06</v>
      </c>
      <c r="AF10232">
        <f t="shared" si="322"/>
        <v>2.4542532704855355E-11</v>
      </c>
    </row>
    <row r="10233" spans="12:32">
      <c r="L10233" s="166">
        <v>10.8386</v>
      </c>
      <c r="M10233">
        <f t="shared" si="323"/>
        <v>6.2708847848320865E-3</v>
      </c>
      <c r="AE10233" s="165">
        <v>399.2</v>
      </c>
      <c r="AF10233">
        <f t="shared" si="322"/>
        <v>2.4178094939858822E-11</v>
      </c>
    </row>
    <row r="10234" spans="12:32">
      <c r="L10234" s="166">
        <v>10.8086</v>
      </c>
      <c r="M10234">
        <f t="shared" si="323"/>
        <v>6.2695464849106498E-3</v>
      </c>
      <c r="AE10234" s="165">
        <v>403.03899999999999</v>
      </c>
      <c r="AF10234">
        <f t="shared" si="322"/>
        <v>1.6006015245460246E-11</v>
      </c>
    </row>
    <row r="10235" spans="12:32">
      <c r="L10235" s="166">
        <v>10.793799999999999</v>
      </c>
      <c r="M10235">
        <f t="shared" si="323"/>
        <v>6.2688857521479898E-3</v>
      </c>
      <c r="AE10235" s="165">
        <v>403.048</v>
      </c>
      <c r="AF10235">
        <f t="shared" si="322"/>
        <v>1.5990463515419733E-11</v>
      </c>
    </row>
    <row r="10236" spans="12:32">
      <c r="L10236" s="166">
        <v>10.773099999999999</v>
      </c>
      <c r="M10236">
        <f t="shared" si="323"/>
        <v>6.2679610599860403E-3</v>
      </c>
      <c r="AE10236" s="165">
        <v>403.05200000000002</v>
      </c>
      <c r="AF10236">
        <f t="shared" si="322"/>
        <v>1.5983556364527804E-11</v>
      </c>
    </row>
    <row r="10237" spans="12:32">
      <c r="L10237" s="166">
        <v>10.762600000000001</v>
      </c>
      <c r="M10237">
        <f t="shared" si="323"/>
        <v>6.2674917640465639E-3</v>
      </c>
      <c r="AE10237" s="165">
        <v>403.46100000000001</v>
      </c>
      <c r="AF10237">
        <f t="shared" si="322"/>
        <v>1.5292443203512653E-11</v>
      </c>
    </row>
    <row r="10238" spans="12:32">
      <c r="L10238" s="166">
        <v>10.7456</v>
      </c>
      <c r="M10238">
        <f t="shared" si="323"/>
        <v>6.266731596106064E-3</v>
      </c>
      <c r="AE10238" s="165">
        <v>403.61399999999998</v>
      </c>
      <c r="AF10238">
        <f t="shared" si="322"/>
        <v>1.5041470409460926E-11</v>
      </c>
    </row>
    <row r="10239" spans="12:32">
      <c r="L10239" s="166">
        <v>10.7416</v>
      </c>
      <c r="M10239">
        <f t="shared" si="323"/>
        <v>6.2665526692075816E-3</v>
      </c>
      <c r="AE10239" s="165">
        <v>406.23899999999998</v>
      </c>
      <c r="AF10239">
        <f t="shared" si="322"/>
        <v>1.131165878607752E-11</v>
      </c>
    </row>
    <row r="10240" spans="12:32">
      <c r="L10240" s="166">
        <v>10.7409</v>
      </c>
      <c r="M10240">
        <f t="shared" si="323"/>
        <v>6.2665213544998537E-3</v>
      </c>
      <c r="AE10240" s="165">
        <v>409.67200000000003</v>
      </c>
      <c r="AF10240">
        <f t="shared" si="322"/>
        <v>7.7685687285016522E-12</v>
      </c>
    </row>
    <row r="10241" spans="12:32">
      <c r="L10241" s="166">
        <v>10.740500000000001</v>
      </c>
      <c r="M10241">
        <f t="shared" si="323"/>
        <v>6.266503460046753E-3</v>
      </c>
      <c r="AE10241" s="165">
        <v>410.70600000000002</v>
      </c>
      <c r="AF10241">
        <f t="shared" si="322"/>
        <v>6.9325999897206012E-12</v>
      </c>
    </row>
    <row r="10242" spans="12:32">
      <c r="L10242" s="166">
        <v>10.7034</v>
      </c>
      <c r="M10242">
        <f t="shared" si="323"/>
        <v>6.2648426925049081E-3</v>
      </c>
      <c r="AE10242" s="165">
        <v>411.95100000000002</v>
      </c>
      <c r="AF10242">
        <f t="shared" si="322"/>
        <v>6.0419985001721079E-12</v>
      </c>
    </row>
    <row r="10243" spans="12:32">
      <c r="L10243" s="166">
        <v>10.686</v>
      </c>
      <c r="M10243">
        <f t="shared" si="323"/>
        <v>6.2640630678926735E-3</v>
      </c>
      <c r="AE10243" s="165">
        <v>414.00900000000001</v>
      </c>
      <c r="AF10243">
        <f t="shared" si="322"/>
        <v>4.8088016718680273E-12</v>
      </c>
    </row>
    <row r="10244" spans="12:32">
      <c r="L10244" s="166">
        <v>10.661199999999999</v>
      </c>
      <c r="M10244">
        <f t="shared" si="323"/>
        <v>6.2629510845248404E-3</v>
      </c>
      <c r="AE10244" s="165">
        <v>414.40600000000001</v>
      </c>
      <c r="AF10244">
        <f t="shared" si="322"/>
        <v>4.6009694348492731E-12</v>
      </c>
    </row>
    <row r="10245" spans="12:32">
      <c r="L10245" s="166">
        <v>10.6221</v>
      </c>
      <c r="M10245">
        <f t="shared" si="323"/>
        <v>6.2611960222800555E-3</v>
      </c>
      <c r="AE10245" s="166">
        <v>419.44299999999998</v>
      </c>
      <c r="AF10245">
        <f t="shared" ref="AF10245:AF10308" si="324">NORMDIST(AE10245,$N$9,$O$9,FALSE)</f>
        <v>2.61613494270548E-12</v>
      </c>
    </row>
    <row r="10246" spans="12:32">
      <c r="L10246" s="166">
        <v>10.6043</v>
      </c>
      <c r="M10246">
        <f t="shared" si="323"/>
        <v>6.260396274901517E-3</v>
      </c>
      <c r="AE10246" s="165">
        <v>424.15600000000001</v>
      </c>
      <c r="AF10246">
        <f t="shared" si="324"/>
        <v>1.5321936250100791E-12</v>
      </c>
    </row>
    <row r="10247" spans="12:32">
      <c r="L10247" s="166">
        <v>10.583299999999999</v>
      </c>
      <c r="M10247">
        <f t="shared" si="323"/>
        <v>6.2594521355550607E-3</v>
      </c>
      <c r="AE10247" s="165">
        <v>425.11700000000002</v>
      </c>
      <c r="AF10247">
        <f t="shared" si="324"/>
        <v>1.3727444910973265E-12</v>
      </c>
    </row>
    <row r="10248" spans="12:32">
      <c r="L10248" s="166">
        <v>10.524699999999999</v>
      </c>
      <c r="M10248">
        <f t="shared" si="323"/>
        <v>6.2568140069087994E-3</v>
      </c>
      <c r="AE10248" s="165">
        <v>426.81799999999998</v>
      </c>
      <c r="AF10248">
        <f t="shared" si="324"/>
        <v>1.1293491708530055E-12</v>
      </c>
    </row>
    <row r="10249" spans="12:32">
      <c r="L10249" s="166">
        <v>10.497400000000001</v>
      </c>
      <c r="M10249">
        <f t="shared" ref="M10249:M10312" si="325">NORMDIST(L10249,$N$9,$O$9,FALSE)</f>
        <v>6.2555832078454556E-3</v>
      </c>
      <c r="AE10249" s="165">
        <v>427.63299999999998</v>
      </c>
      <c r="AF10249">
        <f t="shared" si="324"/>
        <v>1.0282193770937636E-12</v>
      </c>
    </row>
    <row r="10250" spans="12:32">
      <c r="L10250" s="166">
        <v>10.4535</v>
      </c>
      <c r="M10250">
        <f t="shared" si="325"/>
        <v>6.2536016498119474E-3</v>
      </c>
      <c r="AE10250" s="165">
        <v>436.47399999999999</v>
      </c>
      <c r="AF10250">
        <f t="shared" si="324"/>
        <v>3.6700880965541028E-13</v>
      </c>
    </row>
    <row r="10251" spans="12:32">
      <c r="L10251" s="166">
        <v>10.430199999999999</v>
      </c>
      <c r="M10251">
        <f t="shared" si="325"/>
        <v>6.2525487527144014E-3</v>
      </c>
      <c r="AE10251" s="165">
        <v>446.56700000000001</v>
      </c>
      <c r="AF10251">
        <f t="shared" si="324"/>
        <v>1.100849675159426E-13</v>
      </c>
    </row>
    <row r="10252" spans="12:32">
      <c r="L10252" s="166">
        <v>10.409800000000001</v>
      </c>
      <c r="M10252">
        <f t="shared" si="325"/>
        <v>6.2516262305214168E-3</v>
      </c>
      <c r="AE10252" s="165">
        <v>446.58300000000003</v>
      </c>
      <c r="AF10252">
        <f t="shared" si="324"/>
        <v>1.0987242291491446E-13</v>
      </c>
    </row>
    <row r="10253" spans="12:32">
      <c r="L10253" s="166">
        <v>10.3773</v>
      </c>
      <c r="M10253">
        <f t="shared" si="325"/>
        <v>6.250155230169278E-3</v>
      </c>
      <c r="AE10253" s="165">
        <v>448.56299999999999</v>
      </c>
      <c r="AF10253">
        <f t="shared" si="324"/>
        <v>8.6451263013588558E-14</v>
      </c>
    </row>
    <row r="10254" spans="12:32">
      <c r="L10254" s="166">
        <v>10.362500000000001</v>
      </c>
      <c r="M10254">
        <f t="shared" si="325"/>
        <v>6.2494848318833066E-3</v>
      </c>
      <c r="AE10254" s="165">
        <v>451.18099999999998</v>
      </c>
      <c r="AF10254">
        <f t="shared" si="324"/>
        <v>6.2854708416496649E-14</v>
      </c>
    </row>
    <row r="10255" spans="12:32">
      <c r="L10255" s="166">
        <v>10.349600000000001</v>
      </c>
      <c r="M10255">
        <f t="shared" si="325"/>
        <v>6.2489002291916292E-3</v>
      </c>
      <c r="AE10255" s="165">
        <v>452.91899999999998</v>
      </c>
      <c r="AF10255">
        <f t="shared" si="324"/>
        <v>5.0810565741379499E-14</v>
      </c>
    </row>
    <row r="10256" spans="12:32">
      <c r="L10256" s="166">
        <v>10.339700000000001</v>
      </c>
      <c r="M10256">
        <f t="shared" si="325"/>
        <v>6.2484514107121851E-3</v>
      </c>
      <c r="AE10256" s="165">
        <v>464.762</v>
      </c>
      <c r="AF10256">
        <f t="shared" si="324"/>
        <v>1.164622553118851E-14</v>
      </c>
    </row>
    <row r="10257" spans="12:32">
      <c r="L10257" s="166">
        <v>10.3338</v>
      </c>
      <c r="M10257">
        <f t="shared" si="325"/>
        <v>6.2481838628814573E-3</v>
      </c>
      <c r="AE10257" s="165">
        <v>482.86700000000002</v>
      </c>
      <c r="AF10257">
        <f t="shared" si="324"/>
        <v>1.1313031693870991E-15</v>
      </c>
    </row>
    <row r="10258" spans="12:32">
      <c r="L10258" s="166">
        <v>10.317500000000001</v>
      </c>
      <c r="M10258">
        <f t="shared" si="325"/>
        <v>6.2474444330765638E-3</v>
      </c>
      <c r="AE10258" s="165">
        <v>483.03399999999999</v>
      </c>
      <c r="AF10258">
        <f t="shared" si="324"/>
        <v>1.1067365791875259E-15</v>
      </c>
    </row>
    <row r="10259" spans="12:32">
      <c r="L10259" s="166">
        <v>10.302899999999999</v>
      </c>
      <c r="M10259">
        <f t="shared" si="325"/>
        <v>6.2467817824147023E-3</v>
      </c>
      <c r="AE10259" s="166">
        <v>490.93700000000001</v>
      </c>
      <c r="AF10259">
        <f t="shared" si="324"/>
        <v>3.8793899302193407E-16</v>
      </c>
    </row>
    <row r="10260" spans="12:32">
      <c r="L10260" s="166">
        <v>10.2963</v>
      </c>
      <c r="M10260">
        <f t="shared" si="325"/>
        <v>6.2464821228047883E-3</v>
      </c>
      <c r="AE10260" s="165">
        <v>493.32600000000002</v>
      </c>
      <c r="AF10260">
        <f t="shared" si="324"/>
        <v>2.8155894276698374E-16</v>
      </c>
    </row>
    <row r="10261" spans="12:32">
      <c r="L10261" s="166">
        <v>10.234</v>
      </c>
      <c r="M10261">
        <f t="shared" si="325"/>
        <v>6.2436502925814043E-3</v>
      </c>
      <c r="AE10261" s="165">
        <v>496.00599999999997</v>
      </c>
      <c r="AF10261">
        <f t="shared" si="324"/>
        <v>1.9613466449038589E-16</v>
      </c>
    </row>
    <row r="10262" spans="12:32">
      <c r="L10262" s="166">
        <v>10.1997</v>
      </c>
      <c r="M10262">
        <f t="shared" si="325"/>
        <v>6.2420887077017737E-3</v>
      </c>
      <c r="AE10262" s="165">
        <v>514.13199999999995</v>
      </c>
      <c r="AF10262">
        <f t="shared" si="324"/>
        <v>1.60900348874443E-17</v>
      </c>
    </row>
    <row r="10263" spans="12:32">
      <c r="L10263" s="166">
        <v>10.1951</v>
      </c>
      <c r="M10263">
        <f t="shared" si="325"/>
        <v>6.241879148108441E-3</v>
      </c>
      <c r="AE10263" s="166">
        <v>524.19299999999998</v>
      </c>
      <c r="AF10263">
        <f t="shared" si="324"/>
        <v>3.852025449356803E-18</v>
      </c>
    </row>
    <row r="10264" spans="12:32">
      <c r="L10264" s="166">
        <v>10.174799999999999</v>
      </c>
      <c r="M10264">
        <f t="shared" si="325"/>
        <v>6.2409539735664623E-3</v>
      </c>
      <c r="AE10264" s="166">
        <v>539.44000000000005</v>
      </c>
      <c r="AF10264">
        <f t="shared" si="324"/>
        <v>4.170586149753122E-19</v>
      </c>
    </row>
    <row r="10265" spans="12:32">
      <c r="L10265" s="166">
        <v>10.144399999999999</v>
      </c>
      <c r="M10265">
        <f t="shared" si="325"/>
        <v>6.2395673355634777E-3</v>
      </c>
      <c r="AE10265" s="166">
        <v>560.05399999999997</v>
      </c>
      <c r="AF10265">
        <f t="shared" si="324"/>
        <v>1.8523852308817368E-20</v>
      </c>
    </row>
    <row r="10266" spans="12:32">
      <c r="L10266" s="166">
        <v>10.139699999999999</v>
      </c>
      <c r="M10266">
        <f t="shared" si="325"/>
        <v>6.2393528304687199E-3</v>
      </c>
      <c r="AE10266" s="165">
        <v>596.60699999999997</v>
      </c>
      <c r="AF10266">
        <f t="shared" si="324"/>
        <v>5.4492333272695777E-23</v>
      </c>
    </row>
    <row r="10267" spans="12:32">
      <c r="L10267" s="166">
        <v>10.1335</v>
      </c>
      <c r="M10267">
        <f t="shared" si="325"/>
        <v>6.2390698157017621E-3</v>
      </c>
      <c r="AE10267" s="165">
        <v>603.25800000000004</v>
      </c>
      <c r="AF10267">
        <f t="shared" si="324"/>
        <v>1.8089246333631915E-23</v>
      </c>
    </row>
    <row r="10268" spans="12:32">
      <c r="L10268" s="166">
        <v>10.1335</v>
      </c>
      <c r="M10268">
        <f t="shared" si="325"/>
        <v>6.2390698157017621E-3</v>
      </c>
      <c r="AE10268" s="165">
        <v>616.47699999999998</v>
      </c>
      <c r="AF10268">
        <f t="shared" si="324"/>
        <v>1.9445801168848296E-24</v>
      </c>
    </row>
    <row r="10269" spans="12:32">
      <c r="L10269" s="166">
        <v>10.129300000000001</v>
      </c>
      <c r="M10269">
        <f t="shared" si="325"/>
        <v>6.2388780633203965E-3</v>
      </c>
      <c r="AE10269" s="165">
        <v>617.33199999999999</v>
      </c>
      <c r="AF10269">
        <f t="shared" si="324"/>
        <v>1.6803917234922739E-24</v>
      </c>
    </row>
    <row r="10270" spans="12:32">
      <c r="L10270" s="166">
        <v>10.095499999999999</v>
      </c>
      <c r="M10270">
        <f t="shared" si="325"/>
        <v>6.2373339520098714E-3</v>
      </c>
      <c r="AE10270" s="165">
        <v>666.85</v>
      </c>
      <c r="AF10270">
        <f t="shared" si="324"/>
        <v>2.4755906780272152E-28</v>
      </c>
    </row>
    <row r="10271" spans="12:32">
      <c r="L10271" s="166">
        <v>10.086</v>
      </c>
      <c r="M10271">
        <f t="shared" si="325"/>
        <v>6.2368996485123928E-3</v>
      </c>
      <c r="AE10271" s="165">
        <v>672.00199999999995</v>
      </c>
      <c r="AF10271">
        <f t="shared" si="324"/>
        <v>9.4855359063345494E-29</v>
      </c>
    </row>
    <row r="10272" spans="12:32">
      <c r="L10272" s="166">
        <v>10.0509</v>
      </c>
      <c r="M10272">
        <f t="shared" si="325"/>
        <v>6.2352938410930947E-3</v>
      </c>
      <c r="AE10272" s="166">
        <v>674.84799999999996</v>
      </c>
      <c r="AF10272">
        <f t="shared" si="324"/>
        <v>5.5650492015500307E-29</v>
      </c>
    </row>
    <row r="10273" spans="12:32">
      <c r="L10273" s="166">
        <v>10.046900000000001</v>
      </c>
      <c r="M10273">
        <f t="shared" si="325"/>
        <v>6.2351107262249997E-3</v>
      </c>
      <c r="AE10273" s="165">
        <v>780.11900000000003</v>
      </c>
      <c r="AF10273">
        <f t="shared" si="324"/>
        <v>2.8420095932720548E-38</v>
      </c>
    </row>
    <row r="10274" spans="12:32">
      <c r="L10274" s="166">
        <v>9.9685500000000005</v>
      </c>
      <c r="M10274">
        <f t="shared" si="325"/>
        <v>6.2315191471088742E-3</v>
      </c>
      <c r="AE10274" s="165">
        <v>792.33100000000002</v>
      </c>
      <c r="AF10274">
        <f t="shared" si="324"/>
        <v>1.9243232592997324E-39</v>
      </c>
    </row>
    <row r="10275" spans="12:32">
      <c r="L10275" s="166">
        <v>9.9450000000000003</v>
      </c>
      <c r="M10275">
        <f t="shared" si="325"/>
        <v>6.2304378207130411E-3</v>
      </c>
      <c r="AE10275" s="165">
        <v>809.07399999999996</v>
      </c>
      <c r="AF10275">
        <f t="shared" si="324"/>
        <v>4.4685836795549745E-41</v>
      </c>
    </row>
    <row r="10276" spans="12:32">
      <c r="L10276" s="166">
        <v>9.8928200000000004</v>
      </c>
      <c r="M10276">
        <f t="shared" si="325"/>
        <v>6.2280389702006403E-3</v>
      </c>
      <c r="AE10276" s="165">
        <v>952.678</v>
      </c>
      <c r="AF10276">
        <f t="shared" si="324"/>
        <v>1.4684240968254765E-56</v>
      </c>
    </row>
    <row r="10277" spans="12:32">
      <c r="L10277" s="166">
        <v>9.8621700000000008</v>
      </c>
      <c r="M10277">
        <f t="shared" si="325"/>
        <v>6.2266280205280702E-3</v>
      </c>
      <c r="AE10277" s="165">
        <v>987.24</v>
      </c>
      <c r="AF10277">
        <f t="shared" si="324"/>
        <v>1.116639971717766E-60</v>
      </c>
    </row>
    <row r="10278" spans="12:32">
      <c r="L10278" s="166">
        <v>9.8355899999999998</v>
      </c>
      <c r="M10278">
        <f t="shared" si="325"/>
        <v>6.225403299232826E-3</v>
      </c>
      <c r="AE10278" s="165">
        <v>1034.68</v>
      </c>
      <c r="AF10278">
        <f t="shared" si="324"/>
        <v>1.4005091252046618E-66</v>
      </c>
    </row>
    <row r="10279" spans="12:32">
      <c r="L10279" s="166">
        <v>9.8314800000000009</v>
      </c>
      <c r="M10279">
        <f t="shared" si="325"/>
        <v>6.2252138298580697E-3</v>
      </c>
      <c r="AE10279" s="165">
        <v>1357.39</v>
      </c>
      <c r="AF10279">
        <f t="shared" si="324"/>
        <v>2.4381734705483546E-114</v>
      </c>
    </row>
    <row r="10280" spans="12:32">
      <c r="L10280" s="166">
        <v>9.8283000000000005</v>
      </c>
      <c r="M10280">
        <f t="shared" si="325"/>
        <v>6.2250672158933474E-3</v>
      </c>
      <c r="AE10280" s="178"/>
      <c r="AF10280">
        <f t="shared" si="324"/>
        <v>5.7065367181851909E-3</v>
      </c>
    </row>
    <row r="10281" spans="12:32">
      <c r="L10281" s="166">
        <v>9.7873300000000008</v>
      </c>
      <c r="M10281">
        <f t="shared" si="325"/>
        <v>6.2231769499750643E-3</v>
      </c>
      <c r="AE10281" s="178"/>
      <c r="AF10281">
        <f t="shared" si="324"/>
        <v>5.7065367181851909E-3</v>
      </c>
    </row>
    <row r="10282" spans="12:32">
      <c r="L10282" s="166">
        <v>9.7594200000000004</v>
      </c>
      <c r="M10282">
        <f t="shared" si="325"/>
        <v>6.2218878170796415E-3</v>
      </c>
      <c r="AE10282" s="178"/>
      <c r="AF10282">
        <f t="shared" si="324"/>
        <v>5.7065367181851909E-3</v>
      </c>
    </row>
    <row r="10283" spans="12:32">
      <c r="L10283" s="166">
        <v>9.7591199999999994</v>
      </c>
      <c r="M10283">
        <f t="shared" si="325"/>
        <v>6.2218739541251211E-3</v>
      </c>
      <c r="AE10283" s="178"/>
      <c r="AF10283">
        <f t="shared" si="324"/>
        <v>5.7065367181851909E-3</v>
      </c>
    </row>
    <row r="10284" spans="12:32">
      <c r="L10284" s="166">
        <v>9.7585099999999994</v>
      </c>
      <c r="M10284">
        <f t="shared" si="325"/>
        <v>6.2218457657059779E-3</v>
      </c>
      <c r="O10284" s="165"/>
      <c r="AE10284" s="165"/>
      <c r="AF10284">
        <f t="shared" si="324"/>
        <v>5.7065367181851909E-3</v>
      </c>
    </row>
    <row r="10285" spans="12:32">
      <c r="L10285" s="166">
        <v>9.7293599999999998</v>
      </c>
      <c r="M10285">
        <f t="shared" si="325"/>
        <v>6.2204980858492553E-3</v>
      </c>
      <c r="AE10285" s="165"/>
      <c r="AF10285">
        <f t="shared" si="324"/>
        <v>5.7065367181851909E-3</v>
      </c>
    </row>
    <row r="10286" spans="12:32">
      <c r="L10286" s="166">
        <v>9.7138299999999997</v>
      </c>
      <c r="M10286">
        <f t="shared" si="325"/>
        <v>6.2197795796083057E-3</v>
      </c>
      <c r="AE10286" s="165"/>
      <c r="AF10286">
        <f t="shared" si="324"/>
        <v>5.7065367181851909E-3</v>
      </c>
    </row>
    <row r="10287" spans="12:32">
      <c r="L10287" s="166">
        <v>9.7096400000000003</v>
      </c>
      <c r="M10287">
        <f t="shared" si="325"/>
        <v>6.2195856651427539E-3</v>
      </c>
      <c r="AE10287" s="165"/>
      <c r="AF10287">
        <f t="shared" si="324"/>
        <v>5.7065367181851909E-3</v>
      </c>
    </row>
    <row r="10288" spans="12:32">
      <c r="L10288" s="166">
        <v>9.6948000000000008</v>
      </c>
      <c r="M10288">
        <f t="shared" si="325"/>
        <v>6.2188986563365784E-3</v>
      </c>
      <c r="AE10288" s="165"/>
      <c r="AF10288">
        <f t="shared" si="324"/>
        <v>5.7065367181851909E-3</v>
      </c>
    </row>
    <row r="10289" spans="12:32">
      <c r="L10289" s="166">
        <v>9.6549700000000005</v>
      </c>
      <c r="M10289">
        <f t="shared" si="325"/>
        <v>6.2170531389767391E-3</v>
      </c>
      <c r="AE10289" s="165"/>
      <c r="AF10289">
        <f t="shared" si="324"/>
        <v>5.7065367181851909E-3</v>
      </c>
    </row>
    <row r="10290" spans="12:32">
      <c r="L10290" s="166">
        <v>9.6359100000000009</v>
      </c>
      <c r="M10290">
        <f t="shared" si="325"/>
        <v>6.2161691663670865E-3</v>
      </c>
      <c r="AE10290" s="165"/>
      <c r="AF10290">
        <f t="shared" si="324"/>
        <v>5.7065367181851909E-3</v>
      </c>
    </row>
    <row r="10291" spans="12:32">
      <c r="L10291" s="166">
        <v>9.6215200000000003</v>
      </c>
      <c r="M10291">
        <f t="shared" si="325"/>
        <v>6.2155014251505667E-3</v>
      </c>
      <c r="AE10291" s="165"/>
      <c r="AF10291">
        <f t="shared" si="324"/>
        <v>5.7065367181851909E-3</v>
      </c>
    </row>
    <row r="10292" spans="12:32">
      <c r="L10292" s="166">
        <v>9.5674399999999995</v>
      </c>
      <c r="M10292">
        <f t="shared" si="325"/>
        <v>6.2129892081415321E-3</v>
      </c>
      <c r="AE10292" s="165"/>
      <c r="AF10292">
        <f t="shared" si="324"/>
        <v>5.7065367181851909E-3</v>
      </c>
    </row>
    <row r="10293" spans="12:32">
      <c r="L10293" s="166">
        <v>9.5660799999999995</v>
      </c>
      <c r="M10293">
        <f t="shared" si="325"/>
        <v>6.2129259754279288E-3</v>
      </c>
      <c r="AE10293" s="165"/>
      <c r="AF10293">
        <f t="shared" si="324"/>
        <v>5.7065367181851909E-3</v>
      </c>
    </row>
    <row r="10294" spans="12:32">
      <c r="L10294" s="166">
        <v>9.5554600000000001</v>
      </c>
      <c r="M10294">
        <f t="shared" si="325"/>
        <v>6.2124321084611571E-3</v>
      </c>
      <c r="AE10294" s="165"/>
      <c r="AF10294">
        <f t="shared" si="324"/>
        <v>5.7065367181851909E-3</v>
      </c>
    </row>
    <row r="10295" spans="12:32">
      <c r="L10295" s="166">
        <v>9.5495300000000007</v>
      </c>
      <c r="M10295">
        <f t="shared" si="325"/>
        <v>6.2121562704248214E-3</v>
      </c>
      <c r="AE10295" s="165"/>
      <c r="AF10295">
        <f t="shared" si="324"/>
        <v>5.7065367181851909E-3</v>
      </c>
    </row>
    <row r="10296" spans="12:32">
      <c r="L10296" s="166">
        <v>9.5344899999999999</v>
      </c>
      <c r="M10296">
        <f t="shared" si="325"/>
        <v>6.211456441875594E-3</v>
      </c>
      <c r="AE10296" s="165"/>
      <c r="AF10296">
        <f t="shared" si="324"/>
        <v>5.7065367181851909E-3</v>
      </c>
    </row>
    <row r="10297" spans="12:32">
      <c r="L10297" s="166">
        <v>9.5191700000000008</v>
      </c>
      <c r="M10297">
        <f t="shared" si="325"/>
        <v>6.2107432417095034E-3</v>
      </c>
      <c r="AE10297" s="165"/>
      <c r="AF10297">
        <f t="shared" si="324"/>
        <v>5.7065367181851909E-3</v>
      </c>
    </row>
    <row r="10298" spans="12:32">
      <c r="L10298" s="166">
        <v>9.5053300000000007</v>
      </c>
      <c r="M10298">
        <f t="shared" si="325"/>
        <v>6.2100986433657164E-3</v>
      </c>
      <c r="AE10298" s="165"/>
      <c r="AF10298">
        <f t="shared" si="324"/>
        <v>5.7065367181851909E-3</v>
      </c>
    </row>
    <row r="10299" spans="12:32">
      <c r="L10299" s="166">
        <v>9.4740400000000005</v>
      </c>
      <c r="M10299">
        <f t="shared" si="325"/>
        <v>6.2086402707375657E-3</v>
      </c>
      <c r="AE10299" s="165"/>
      <c r="AF10299">
        <f t="shared" si="324"/>
        <v>5.7065367181851909E-3</v>
      </c>
    </row>
    <row r="10300" spans="12:32">
      <c r="L10300" s="166">
        <v>9.4733400000000003</v>
      </c>
      <c r="M10300">
        <f t="shared" si="325"/>
        <v>6.2086076284646186E-3</v>
      </c>
      <c r="AE10300" s="165"/>
      <c r="AF10300">
        <f t="shared" si="324"/>
        <v>5.7065367181851909E-3</v>
      </c>
    </row>
    <row r="10301" spans="12:32">
      <c r="L10301" s="166">
        <v>9.4708100000000002</v>
      </c>
      <c r="M10301">
        <f t="shared" si="325"/>
        <v>6.2084896439489811E-3</v>
      </c>
      <c r="AE10301" s="165"/>
      <c r="AF10301">
        <f t="shared" si="324"/>
        <v>5.7065367181851909E-3</v>
      </c>
    </row>
    <row r="10302" spans="12:32">
      <c r="L10302" s="166">
        <v>9.4388900000000007</v>
      </c>
      <c r="M10302">
        <f t="shared" si="325"/>
        <v>6.2070002712819343E-3</v>
      </c>
      <c r="AE10302" s="165"/>
      <c r="AF10302">
        <f t="shared" si="324"/>
        <v>5.7065367181851909E-3</v>
      </c>
    </row>
    <row r="10303" spans="12:32">
      <c r="L10303" s="166">
        <v>9.4369099999999992</v>
      </c>
      <c r="M10303">
        <f t="shared" si="325"/>
        <v>6.2069078360097564E-3</v>
      </c>
      <c r="AE10303" s="165"/>
      <c r="AF10303">
        <f t="shared" si="324"/>
        <v>5.7065367181851909E-3</v>
      </c>
    </row>
    <row r="10304" spans="12:32">
      <c r="L10304" s="166">
        <v>9.4248700000000003</v>
      </c>
      <c r="M10304">
        <f t="shared" si="325"/>
        <v>6.2063456307428254E-3</v>
      </c>
      <c r="AE10304" s="165"/>
      <c r="AF10304">
        <f t="shared" si="324"/>
        <v>5.7065367181851909E-3</v>
      </c>
    </row>
    <row r="10305" spans="12:32">
      <c r="L10305" s="166">
        <v>9.3972099999999994</v>
      </c>
      <c r="M10305">
        <f t="shared" si="325"/>
        <v>6.2050532457362815E-3</v>
      </c>
      <c r="AE10305" s="165"/>
      <c r="AF10305">
        <f t="shared" si="324"/>
        <v>5.7065367181851909E-3</v>
      </c>
    </row>
    <row r="10306" spans="12:32">
      <c r="L10306" s="166">
        <v>9.39269</v>
      </c>
      <c r="M10306">
        <f t="shared" si="325"/>
        <v>6.2048419465225782E-3</v>
      </c>
      <c r="AE10306" s="165"/>
      <c r="AF10306">
        <f t="shared" si="324"/>
        <v>5.7065367181851909E-3</v>
      </c>
    </row>
    <row r="10307" spans="12:32">
      <c r="L10307" s="166">
        <v>9.3906799999999997</v>
      </c>
      <c r="M10307">
        <f t="shared" si="325"/>
        <v>6.2047479741783977E-3</v>
      </c>
      <c r="AE10307" s="165"/>
      <c r="AF10307">
        <f t="shared" si="324"/>
        <v>5.7065367181851909E-3</v>
      </c>
    </row>
    <row r="10308" spans="12:32">
      <c r="L10308" s="166">
        <v>9.3880499999999998</v>
      </c>
      <c r="M10308">
        <f t="shared" si="325"/>
        <v>6.2046250063772651E-3</v>
      </c>
      <c r="AE10308" s="165"/>
      <c r="AF10308">
        <f t="shared" si="324"/>
        <v>5.7065367181851909E-3</v>
      </c>
    </row>
    <row r="10309" spans="12:32">
      <c r="L10309" s="166">
        <v>9.3811300000000006</v>
      </c>
      <c r="M10309">
        <f t="shared" si="325"/>
        <v>6.2043014075848189E-3</v>
      </c>
      <c r="AE10309" s="165"/>
      <c r="AF10309">
        <f t="shared" ref="AF10309:AF10372" si="326">NORMDIST(AE10309,$N$9,$O$9,FALSE)</f>
        <v>5.7065367181851909E-3</v>
      </c>
    </row>
    <row r="10310" spans="12:32">
      <c r="L10310" s="166">
        <v>9.3736800000000002</v>
      </c>
      <c r="M10310">
        <f t="shared" si="325"/>
        <v>6.2039529458830164E-3</v>
      </c>
      <c r="AE10310" s="165"/>
      <c r="AF10310">
        <f t="shared" si="326"/>
        <v>5.7065367181851909E-3</v>
      </c>
    </row>
    <row r="10311" spans="12:32">
      <c r="L10311" s="166">
        <v>9.3712199999999992</v>
      </c>
      <c r="M10311">
        <f t="shared" si="325"/>
        <v>6.2038378654634147E-3</v>
      </c>
      <c r="AE10311" s="165"/>
      <c r="AF10311">
        <f t="shared" si="326"/>
        <v>5.7065367181851909E-3</v>
      </c>
    </row>
    <row r="10312" spans="12:32">
      <c r="L10312" s="166">
        <v>9.3313000000000006</v>
      </c>
      <c r="M10312">
        <f t="shared" si="325"/>
        <v>6.2019691400540351E-3</v>
      </c>
      <c r="AE10312" s="165"/>
      <c r="AF10312">
        <f t="shared" si="326"/>
        <v>5.7065367181851909E-3</v>
      </c>
    </row>
    <row r="10313" spans="12:32">
      <c r="L10313" s="166">
        <v>9.3231400000000004</v>
      </c>
      <c r="M10313">
        <f t="shared" ref="M10313:M10376" si="327">NORMDIST(L10313,$N$9,$O$9,FALSE)</f>
        <v>6.2015868683183298E-3</v>
      </c>
      <c r="AE10313" s="165"/>
      <c r="AF10313">
        <f t="shared" si="326"/>
        <v>5.7065367181851909E-3</v>
      </c>
    </row>
    <row r="10314" spans="12:32">
      <c r="L10314" s="166">
        <v>9.3106000000000009</v>
      </c>
      <c r="M10314">
        <f t="shared" si="327"/>
        <v>6.2009992163021234E-3</v>
      </c>
      <c r="AE10314" s="165"/>
      <c r="AF10314">
        <f t="shared" si="326"/>
        <v>5.7065367181851909E-3</v>
      </c>
    </row>
    <row r="10315" spans="12:32">
      <c r="L10315" s="166">
        <v>9.2870699999999999</v>
      </c>
      <c r="M10315">
        <f t="shared" si="327"/>
        <v>6.1998959266963815E-3</v>
      </c>
      <c r="AE10315" s="165"/>
      <c r="AF10315">
        <f t="shared" si="326"/>
        <v>5.7065367181851909E-3</v>
      </c>
    </row>
    <row r="10316" spans="12:32">
      <c r="L10316" s="166">
        <v>9.2791599999999992</v>
      </c>
      <c r="M10316">
        <f t="shared" si="327"/>
        <v>6.1995248554038446E-3</v>
      </c>
      <c r="AE10316" s="165"/>
      <c r="AF10316">
        <f t="shared" si="326"/>
        <v>5.7065367181851909E-3</v>
      </c>
    </row>
    <row r="10317" spans="12:32">
      <c r="L10317" s="166">
        <v>9.2664899999999992</v>
      </c>
      <c r="M10317">
        <f t="shared" si="327"/>
        <v>6.1989302936315176E-3</v>
      </c>
      <c r="AE10317" s="165"/>
      <c r="AF10317">
        <f t="shared" si="326"/>
        <v>5.7065367181851909E-3</v>
      </c>
    </row>
    <row r="10318" spans="12:32">
      <c r="L10318" s="166">
        <v>9.2198899999999995</v>
      </c>
      <c r="M10318">
        <f t="shared" si="327"/>
        <v>6.1967414862853726E-3</v>
      </c>
      <c r="AE10318" s="165"/>
      <c r="AF10318">
        <f t="shared" si="326"/>
        <v>5.7065367181851909E-3</v>
      </c>
    </row>
    <row r="10319" spans="12:32">
      <c r="L10319" s="166">
        <v>9.2122600000000006</v>
      </c>
      <c r="M10319">
        <f t="shared" si="327"/>
        <v>6.1963828016684385E-3</v>
      </c>
      <c r="AE10319" s="165"/>
      <c r="AF10319">
        <f t="shared" si="326"/>
        <v>5.7065367181851909E-3</v>
      </c>
    </row>
    <row r="10320" spans="12:32">
      <c r="L10320" s="166">
        <v>9.2103199999999994</v>
      </c>
      <c r="M10320">
        <f t="shared" si="327"/>
        <v>6.1962915891237737E-3</v>
      </c>
      <c r="AE10320" s="165"/>
      <c r="AF10320">
        <f t="shared" si="326"/>
        <v>5.7065367181851909E-3</v>
      </c>
    </row>
    <row r="10321" spans="12:32">
      <c r="L10321" s="166">
        <v>9.1996500000000001</v>
      </c>
      <c r="M10321">
        <f t="shared" si="327"/>
        <v>6.1957898217833238E-3</v>
      </c>
      <c r="AE10321" s="165"/>
      <c r="AF10321">
        <f t="shared" si="326"/>
        <v>5.7065367181851909E-3</v>
      </c>
    </row>
    <row r="10322" spans="12:32">
      <c r="L10322" s="166">
        <v>9.1937599999999993</v>
      </c>
      <c r="M10322">
        <f t="shared" si="327"/>
        <v>6.1955127674057781E-3</v>
      </c>
      <c r="AE10322" s="165"/>
      <c r="AF10322">
        <f t="shared" si="326"/>
        <v>5.7065367181851909E-3</v>
      </c>
    </row>
    <row r="10323" spans="12:32">
      <c r="L10323" s="166">
        <v>9.1918100000000003</v>
      </c>
      <c r="M10323">
        <f t="shared" si="327"/>
        <v>6.1954210319504844E-3</v>
      </c>
      <c r="AE10323" s="165"/>
      <c r="AF10323">
        <f t="shared" si="326"/>
        <v>5.7065367181851909E-3</v>
      </c>
    </row>
    <row r="10324" spans="12:32">
      <c r="L10324" s="166">
        <v>9.1634799999999998</v>
      </c>
      <c r="M10324">
        <f t="shared" si="327"/>
        <v>6.1940876538337077E-3</v>
      </c>
      <c r="AE10324" s="165"/>
      <c r="AF10324">
        <f t="shared" si="326"/>
        <v>5.7065367181851909E-3</v>
      </c>
    </row>
    <row r="10325" spans="12:32">
      <c r="L10325" s="166">
        <v>9.1576299999999993</v>
      </c>
      <c r="M10325">
        <f t="shared" si="327"/>
        <v>6.1938121720678686E-3</v>
      </c>
      <c r="AE10325" s="165"/>
      <c r="AF10325">
        <f t="shared" si="326"/>
        <v>5.7065367181851909E-3</v>
      </c>
    </row>
    <row r="10326" spans="12:32">
      <c r="L10326" s="166">
        <v>9.1554000000000002</v>
      </c>
      <c r="M10326">
        <f t="shared" si="327"/>
        <v>6.1937071462074235E-3</v>
      </c>
      <c r="AE10326" s="165"/>
      <c r="AF10326">
        <f t="shared" si="326"/>
        <v>5.7065367181851909E-3</v>
      </c>
    </row>
    <row r="10327" spans="12:32">
      <c r="L10327" s="166">
        <v>9.1419599999999992</v>
      </c>
      <c r="M10327">
        <f t="shared" si="327"/>
        <v>6.1930740115282053E-3</v>
      </c>
      <c r="AE10327" s="165"/>
      <c r="AF10327">
        <f t="shared" si="326"/>
        <v>5.7065367181851909E-3</v>
      </c>
    </row>
    <row r="10328" spans="12:32">
      <c r="L10328" s="166">
        <v>9.1118000000000006</v>
      </c>
      <c r="M10328">
        <f t="shared" si="327"/>
        <v>6.1916522678208061E-3</v>
      </c>
      <c r="AE10328" s="165"/>
      <c r="AF10328">
        <f t="shared" si="326"/>
        <v>5.7065367181851909E-3</v>
      </c>
    </row>
    <row r="10329" spans="12:32">
      <c r="L10329" s="166">
        <v>9.0968599999999995</v>
      </c>
      <c r="M10329">
        <f t="shared" si="327"/>
        <v>6.1909475042631135E-3</v>
      </c>
      <c r="AE10329" s="165"/>
      <c r="AF10329">
        <f t="shared" si="326"/>
        <v>5.7065367181851909E-3</v>
      </c>
    </row>
    <row r="10330" spans="12:32">
      <c r="L10330" s="166">
        <v>9.0920900000000007</v>
      </c>
      <c r="M10330">
        <f t="shared" si="327"/>
        <v>6.1907224208684842E-3</v>
      </c>
      <c r="AE10330" s="165"/>
      <c r="AF10330">
        <f t="shared" si="326"/>
        <v>5.7065367181851909E-3</v>
      </c>
    </row>
    <row r="10331" spans="12:32">
      <c r="L10331" s="166">
        <v>9.0713299999999997</v>
      </c>
      <c r="M10331">
        <f t="shared" si="327"/>
        <v>6.1897424264829998E-3</v>
      </c>
      <c r="AE10331" s="165"/>
      <c r="AF10331">
        <f t="shared" si="326"/>
        <v>5.7065367181851909E-3</v>
      </c>
    </row>
    <row r="10332" spans="12:32">
      <c r="L10332" s="166">
        <v>9.0550800000000002</v>
      </c>
      <c r="M10332">
        <f t="shared" si="327"/>
        <v>6.1889748926673904E-3</v>
      </c>
      <c r="AE10332" s="165"/>
      <c r="AF10332">
        <f t="shared" si="326"/>
        <v>5.7065367181851909E-3</v>
      </c>
    </row>
    <row r="10333" spans="12:32">
      <c r="L10333" s="166">
        <v>9.0039099999999994</v>
      </c>
      <c r="M10333">
        <f t="shared" si="327"/>
        <v>6.1865554770925268E-3</v>
      </c>
      <c r="AE10333" s="165"/>
      <c r="AF10333">
        <f t="shared" si="326"/>
        <v>5.7065367181851909E-3</v>
      </c>
    </row>
    <row r="10334" spans="12:32">
      <c r="L10334" s="166">
        <v>8.9964200000000005</v>
      </c>
      <c r="M10334">
        <f t="shared" si="327"/>
        <v>6.1862010160206151E-3</v>
      </c>
      <c r="AE10334" s="165"/>
      <c r="AF10334">
        <f t="shared" si="326"/>
        <v>5.7065367181851909E-3</v>
      </c>
    </row>
    <row r="10335" spans="12:32">
      <c r="L10335" s="166">
        <v>8.9425899999999992</v>
      </c>
      <c r="M10335">
        <f t="shared" si="327"/>
        <v>6.1836511359428343E-3</v>
      </c>
      <c r="AE10335" s="165"/>
      <c r="AF10335">
        <f t="shared" si="326"/>
        <v>5.7065367181851909E-3</v>
      </c>
    </row>
    <row r="10336" spans="12:32">
      <c r="L10336" s="166">
        <v>8.88978</v>
      </c>
      <c r="M10336">
        <f t="shared" si="327"/>
        <v>6.1811454849808409E-3</v>
      </c>
      <c r="AE10336" s="165"/>
      <c r="AF10336">
        <f t="shared" si="326"/>
        <v>5.7065367181851909E-3</v>
      </c>
    </row>
    <row r="10337" spans="12:32">
      <c r="L10337" s="166">
        <v>8.8807899999999993</v>
      </c>
      <c r="M10337">
        <f t="shared" si="327"/>
        <v>6.180718537907289E-3</v>
      </c>
      <c r="AE10337" s="165"/>
      <c r="AF10337">
        <f t="shared" si="326"/>
        <v>5.7065367181851909E-3</v>
      </c>
    </row>
    <row r="10338" spans="12:32">
      <c r="L10338" s="166">
        <v>8.8658900000000003</v>
      </c>
      <c r="M10338">
        <f t="shared" si="327"/>
        <v>6.1800106591547921E-3</v>
      </c>
      <c r="AE10338" s="165"/>
      <c r="AF10338">
        <f t="shared" si="326"/>
        <v>5.7065367181851909E-3</v>
      </c>
    </row>
    <row r="10339" spans="12:32">
      <c r="L10339" s="166">
        <v>8.8405699999999996</v>
      </c>
      <c r="M10339">
        <f t="shared" si="327"/>
        <v>6.1788070028390586E-3</v>
      </c>
      <c r="AE10339" s="165"/>
      <c r="AF10339">
        <f t="shared" si="326"/>
        <v>5.7065367181851909E-3</v>
      </c>
    </row>
    <row r="10340" spans="12:32">
      <c r="L10340" s="166">
        <v>8.8028700000000004</v>
      </c>
      <c r="M10340">
        <f t="shared" si="327"/>
        <v>6.1770131095078389E-3</v>
      </c>
      <c r="AE10340" s="165"/>
      <c r="AF10340">
        <f t="shared" si="326"/>
        <v>5.7065367181851909E-3</v>
      </c>
    </row>
    <row r="10341" spans="12:32">
      <c r="L10341" s="166">
        <v>8.79678</v>
      </c>
      <c r="M10341">
        <f t="shared" si="327"/>
        <v>6.1767231338587768E-3</v>
      </c>
      <c r="AE10341" s="165"/>
      <c r="AF10341">
        <f t="shared" si="326"/>
        <v>5.7065367181851909E-3</v>
      </c>
    </row>
    <row r="10342" spans="12:32">
      <c r="L10342" s="166">
        <v>8.7924299999999995</v>
      </c>
      <c r="M10342">
        <f t="shared" si="327"/>
        <v>6.1765159755632053E-3</v>
      </c>
      <c r="AE10342" s="165"/>
      <c r="AF10342">
        <f t="shared" si="326"/>
        <v>5.7065367181851909E-3</v>
      </c>
    </row>
    <row r="10343" spans="12:32">
      <c r="L10343" s="166">
        <v>8.7815399999999997</v>
      </c>
      <c r="M10343">
        <f t="shared" si="327"/>
        <v>6.1759972455253699E-3</v>
      </c>
      <c r="AE10343" s="165"/>
      <c r="AF10343">
        <f t="shared" si="326"/>
        <v>5.7065367181851909E-3</v>
      </c>
    </row>
    <row r="10344" spans="12:32">
      <c r="L10344" s="166">
        <v>8.7552299999999992</v>
      </c>
      <c r="M10344">
        <f t="shared" si="327"/>
        <v>6.1747432980149954E-3</v>
      </c>
      <c r="AE10344" s="165"/>
      <c r="AF10344">
        <f t="shared" si="326"/>
        <v>5.7065367181851909E-3</v>
      </c>
    </row>
    <row r="10345" spans="12:32">
      <c r="L10345" s="166">
        <v>8.7395200000000006</v>
      </c>
      <c r="M10345">
        <f t="shared" si="327"/>
        <v>6.1739940749618279E-3</v>
      </c>
      <c r="AE10345" s="165"/>
      <c r="AF10345">
        <f t="shared" si="326"/>
        <v>5.7065367181851909E-3</v>
      </c>
    </row>
    <row r="10346" spans="12:32">
      <c r="L10346" s="166">
        <v>8.7368699999999997</v>
      </c>
      <c r="M10346">
        <f t="shared" si="327"/>
        <v>6.1738676591197271E-3</v>
      </c>
      <c r="AE10346" s="165"/>
      <c r="AF10346">
        <f t="shared" si="326"/>
        <v>5.7065367181851909E-3</v>
      </c>
    </row>
    <row r="10347" spans="12:32">
      <c r="L10347" s="166">
        <v>8.7255199999999995</v>
      </c>
      <c r="M10347">
        <f t="shared" si="327"/>
        <v>6.1733261030034641E-3</v>
      </c>
      <c r="AE10347" s="165"/>
      <c r="AF10347">
        <f t="shared" si="326"/>
        <v>5.7065367181851909E-3</v>
      </c>
    </row>
    <row r="10348" spans="12:32">
      <c r="L10348" s="166">
        <v>8.7011400000000005</v>
      </c>
      <c r="M10348">
        <f t="shared" si="327"/>
        <v>6.1721622024635539E-3</v>
      </c>
      <c r="AE10348" s="165"/>
      <c r="AF10348">
        <f t="shared" si="326"/>
        <v>5.7065367181851909E-3</v>
      </c>
    </row>
    <row r="10349" spans="12:32">
      <c r="L10349" s="166">
        <v>8.6814999999999998</v>
      </c>
      <c r="M10349">
        <f t="shared" si="327"/>
        <v>6.1712239659702448E-3</v>
      </c>
      <c r="AE10349" s="165"/>
      <c r="AF10349">
        <f t="shared" si="326"/>
        <v>5.7065367181851909E-3</v>
      </c>
    </row>
    <row r="10350" spans="12:32">
      <c r="L10350" s="166">
        <v>8.6652299999999993</v>
      </c>
      <c r="M10350">
        <f t="shared" si="327"/>
        <v>6.1704462990843593E-3</v>
      </c>
      <c r="AE10350" s="165"/>
      <c r="AF10350">
        <f t="shared" si="326"/>
        <v>5.7065367181851909E-3</v>
      </c>
    </row>
    <row r="10351" spans="12:32">
      <c r="L10351" s="166">
        <v>8.6535700000000002</v>
      </c>
      <c r="M10351">
        <f t="shared" si="327"/>
        <v>6.169888744510613E-3</v>
      </c>
      <c r="AE10351" s="165"/>
      <c r="AF10351">
        <f t="shared" si="326"/>
        <v>5.7065367181851909E-3</v>
      </c>
    </row>
    <row r="10352" spans="12:32">
      <c r="L10352" s="166">
        <v>8.6532300000000006</v>
      </c>
      <c r="M10352">
        <f t="shared" si="327"/>
        <v>6.169872483548583E-3</v>
      </c>
      <c r="AE10352" s="165"/>
      <c r="AF10352">
        <f t="shared" si="326"/>
        <v>5.7065367181851909E-3</v>
      </c>
    </row>
    <row r="10353" spans="12:32">
      <c r="L10353" s="166">
        <v>8.6509099999999997</v>
      </c>
      <c r="M10353">
        <f t="shared" si="327"/>
        <v>6.1697615219519471E-3</v>
      </c>
      <c r="AE10353" s="165"/>
      <c r="AF10353">
        <f t="shared" si="326"/>
        <v>5.7065367181851909E-3</v>
      </c>
    </row>
    <row r="10354" spans="12:32">
      <c r="L10354" s="166">
        <v>8.6420899999999996</v>
      </c>
      <c r="M10354">
        <f t="shared" si="327"/>
        <v>6.169339605824547E-3</v>
      </c>
      <c r="AE10354" s="165"/>
      <c r="AF10354">
        <f t="shared" si="326"/>
        <v>5.7065367181851909E-3</v>
      </c>
    </row>
    <row r="10355" spans="12:32">
      <c r="L10355" s="166">
        <v>8.5712600000000005</v>
      </c>
      <c r="M10355">
        <f t="shared" si="327"/>
        <v>6.1659473018641983E-3</v>
      </c>
      <c r="AE10355" s="165"/>
      <c r="AF10355">
        <f t="shared" si="326"/>
        <v>5.7065367181851909E-3</v>
      </c>
    </row>
    <row r="10356" spans="12:32">
      <c r="L10356" s="166">
        <v>8.5411000000000001</v>
      </c>
      <c r="M10356">
        <f t="shared" si="327"/>
        <v>6.1645006414655498E-3</v>
      </c>
      <c r="AE10356" s="165"/>
      <c r="AF10356">
        <f t="shared" si="326"/>
        <v>5.7065367181851909E-3</v>
      </c>
    </row>
    <row r="10357" spans="12:32">
      <c r="L10357" s="166">
        <v>8.5320099999999996</v>
      </c>
      <c r="M10357">
        <f t="shared" si="327"/>
        <v>6.1640643725745349E-3</v>
      </c>
      <c r="AE10357" s="165"/>
      <c r="AF10357">
        <f t="shared" si="326"/>
        <v>5.7065367181851909E-3</v>
      </c>
    </row>
    <row r="10358" spans="12:32">
      <c r="L10358" s="166">
        <v>8.5208499999999994</v>
      </c>
      <c r="M10358">
        <f t="shared" si="327"/>
        <v>6.1635285931225022E-3</v>
      </c>
      <c r="AE10358" s="165"/>
      <c r="AF10358">
        <f t="shared" si="326"/>
        <v>5.7065367181851909E-3</v>
      </c>
    </row>
    <row r="10359" spans="12:32">
      <c r="L10359" s="166">
        <v>8.4795700000000007</v>
      </c>
      <c r="M10359">
        <f t="shared" si="327"/>
        <v>6.1615452324451101E-3</v>
      </c>
      <c r="AE10359" s="165"/>
      <c r="AF10359">
        <f t="shared" si="326"/>
        <v>5.7065367181851909E-3</v>
      </c>
    </row>
    <row r="10360" spans="12:32">
      <c r="L10360" s="166">
        <v>8.4574099999999994</v>
      </c>
      <c r="M10360">
        <f t="shared" si="327"/>
        <v>6.1604795136338793E-3</v>
      </c>
      <c r="AE10360" s="165"/>
      <c r="AF10360">
        <f t="shared" si="326"/>
        <v>5.7065367181851909E-3</v>
      </c>
    </row>
    <row r="10361" spans="12:32">
      <c r="L10361" s="166">
        <v>8.4547699999999999</v>
      </c>
      <c r="M10361">
        <f t="shared" si="327"/>
        <v>6.1603525038387372E-3</v>
      </c>
      <c r="AE10361" s="165"/>
      <c r="AF10361">
        <f t="shared" si="326"/>
        <v>5.7065367181851909E-3</v>
      </c>
    </row>
    <row r="10362" spans="12:32">
      <c r="L10362" s="166">
        <v>8.4404699999999995</v>
      </c>
      <c r="M10362">
        <f t="shared" si="327"/>
        <v>6.1596643606346259E-3</v>
      </c>
      <c r="AE10362" s="165"/>
      <c r="AF10362">
        <f t="shared" si="326"/>
        <v>5.7065367181851909E-3</v>
      </c>
    </row>
    <row r="10363" spans="12:32">
      <c r="L10363" s="166">
        <v>8.3917900000000003</v>
      </c>
      <c r="M10363">
        <f t="shared" si="327"/>
        <v>6.157319592144034E-3</v>
      </c>
      <c r="AE10363" s="165"/>
      <c r="AF10363">
        <f t="shared" si="326"/>
        <v>5.7065367181851909E-3</v>
      </c>
    </row>
    <row r="10364" spans="12:32">
      <c r="L10364" s="166">
        <v>8.3421800000000008</v>
      </c>
      <c r="M10364">
        <f t="shared" si="327"/>
        <v>6.1549265420366914E-3</v>
      </c>
      <c r="AE10364" s="165"/>
      <c r="AF10364">
        <f t="shared" si="326"/>
        <v>5.7065367181851909E-3</v>
      </c>
    </row>
    <row r="10365" spans="12:32">
      <c r="L10365" s="166">
        <v>8.3260699999999996</v>
      </c>
      <c r="M10365">
        <f t="shared" si="327"/>
        <v>6.154148683715931E-3</v>
      </c>
      <c r="AE10365" s="165"/>
      <c r="AF10365">
        <f t="shared" si="326"/>
        <v>5.7065367181851909E-3</v>
      </c>
    </row>
    <row r="10366" spans="12:32">
      <c r="L10366" s="166">
        <v>8.3095800000000004</v>
      </c>
      <c r="M10366">
        <f t="shared" si="327"/>
        <v>6.1533520937478124E-3</v>
      </c>
      <c r="AE10366" s="165"/>
      <c r="AF10366">
        <f t="shared" si="326"/>
        <v>5.7065367181851909E-3</v>
      </c>
    </row>
    <row r="10367" spans="12:32">
      <c r="L10367" s="166">
        <v>8.29514</v>
      </c>
      <c r="M10367">
        <f t="shared" si="327"/>
        <v>6.1526542154559452E-3</v>
      </c>
      <c r="AE10367" s="165"/>
      <c r="AF10367">
        <f t="shared" si="326"/>
        <v>5.7065367181851909E-3</v>
      </c>
    </row>
    <row r="10368" spans="12:32">
      <c r="L10368" s="166">
        <v>8.2890099999999993</v>
      </c>
      <c r="M10368">
        <f t="shared" si="327"/>
        <v>6.1523578655679079E-3</v>
      </c>
      <c r="AE10368" s="165"/>
      <c r="AF10368">
        <f t="shared" si="326"/>
        <v>5.7065367181851909E-3</v>
      </c>
    </row>
    <row r="10369" spans="12:32">
      <c r="L10369" s="166">
        <v>8.2858599999999996</v>
      </c>
      <c r="M10369">
        <f t="shared" si="327"/>
        <v>6.1522055605262469E-3</v>
      </c>
      <c r="AE10369" s="165"/>
      <c r="AF10369">
        <f t="shared" si="326"/>
        <v>5.7065367181851909E-3</v>
      </c>
    </row>
    <row r="10370" spans="12:32">
      <c r="L10370" s="166">
        <v>8.2654399999999999</v>
      </c>
      <c r="M10370">
        <f t="shared" si="327"/>
        <v>6.15121789399364E-3</v>
      </c>
      <c r="AE10370" s="165"/>
      <c r="AF10370">
        <f t="shared" si="326"/>
        <v>5.7065367181851909E-3</v>
      </c>
    </row>
    <row r="10371" spans="12:32">
      <c r="L10371" s="166">
        <v>8.2428899999999992</v>
      </c>
      <c r="M10371">
        <f t="shared" si="327"/>
        <v>6.1501265140972766E-3</v>
      </c>
      <c r="AE10371" s="165"/>
      <c r="AF10371">
        <f t="shared" si="326"/>
        <v>5.7065367181851909E-3</v>
      </c>
    </row>
    <row r="10372" spans="12:32">
      <c r="L10372" s="166">
        <v>8.2228499999999993</v>
      </c>
      <c r="M10372">
        <f t="shared" si="327"/>
        <v>6.149156005999518E-3</v>
      </c>
      <c r="AE10372" s="165"/>
      <c r="AF10372">
        <f t="shared" si="326"/>
        <v>5.7065367181851909E-3</v>
      </c>
    </row>
    <row r="10373" spans="12:32">
      <c r="L10373" s="166">
        <v>8.2005599999999994</v>
      </c>
      <c r="M10373">
        <f t="shared" si="327"/>
        <v>6.1480758622287556E-3</v>
      </c>
      <c r="AE10373" s="165"/>
      <c r="AF10373">
        <f t="shared" ref="AF10373:AF10436" si="328">NORMDIST(AE10373,$N$9,$O$9,FALSE)</f>
        <v>5.7065367181851909E-3</v>
      </c>
    </row>
    <row r="10374" spans="12:32">
      <c r="L10374" s="166">
        <v>8.1864299999999997</v>
      </c>
      <c r="M10374">
        <f t="shared" si="327"/>
        <v>6.1473907751923591E-3</v>
      </c>
      <c r="AE10374" s="165"/>
      <c r="AF10374">
        <f t="shared" si="328"/>
        <v>5.7065367181851909E-3</v>
      </c>
    </row>
    <row r="10375" spans="12:32">
      <c r="L10375" s="166">
        <v>8.1103000000000005</v>
      </c>
      <c r="M10375">
        <f t="shared" si="327"/>
        <v>6.1436947623190116E-3</v>
      </c>
      <c r="AE10375" s="165"/>
      <c r="AF10375">
        <f t="shared" si="328"/>
        <v>5.7065367181851909E-3</v>
      </c>
    </row>
    <row r="10376" spans="12:32">
      <c r="L10376" s="166">
        <v>8.0798900000000007</v>
      </c>
      <c r="M10376">
        <f t="shared" si="327"/>
        <v>6.1422160968550767E-3</v>
      </c>
      <c r="AE10376" s="165"/>
      <c r="AF10376">
        <f t="shared" si="328"/>
        <v>5.7065367181851909E-3</v>
      </c>
    </row>
    <row r="10377" spans="12:32">
      <c r="L10377" s="166">
        <v>8.0775600000000001</v>
      </c>
      <c r="M10377">
        <f t="shared" ref="M10377:M10440" si="329">NORMDIST(L10377,$N$9,$O$9,FALSE)</f>
        <v>6.1421027481134392E-3</v>
      </c>
      <c r="AE10377" s="165"/>
      <c r="AF10377">
        <f t="shared" si="328"/>
        <v>5.7065367181851909E-3</v>
      </c>
    </row>
    <row r="10378" spans="12:32">
      <c r="L10378" s="166">
        <v>8.0726700000000005</v>
      </c>
      <c r="M10378">
        <f t="shared" si="329"/>
        <v>6.1418648366761558E-3</v>
      </c>
      <c r="AE10378" s="165"/>
      <c r="AF10378">
        <f t="shared" si="328"/>
        <v>5.7065367181851909E-3</v>
      </c>
    </row>
    <row r="10379" spans="12:32">
      <c r="L10379" s="166">
        <v>8.0270600000000005</v>
      </c>
      <c r="M10379">
        <f t="shared" si="329"/>
        <v>6.1396441578835548E-3</v>
      </c>
      <c r="AE10379" s="165"/>
      <c r="AF10379">
        <f t="shared" si="328"/>
        <v>5.7065367181851909E-3</v>
      </c>
    </row>
    <row r="10380" spans="12:32">
      <c r="L10380" s="166">
        <v>8.0096900000000009</v>
      </c>
      <c r="M10380">
        <f t="shared" si="329"/>
        <v>6.1387976655920516E-3</v>
      </c>
      <c r="AE10380" s="165"/>
      <c r="AF10380">
        <f t="shared" si="328"/>
        <v>5.7065367181851909E-3</v>
      </c>
    </row>
    <row r="10381" spans="12:32">
      <c r="L10381" s="166">
        <v>7.9965700000000002</v>
      </c>
      <c r="M10381">
        <f t="shared" si="329"/>
        <v>6.1381580055788311E-3</v>
      </c>
      <c r="AE10381" s="165"/>
      <c r="AF10381">
        <f t="shared" si="328"/>
        <v>5.7065367181851909E-3</v>
      </c>
    </row>
    <row r="10382" spans="12:32">
      <c r="L10382" s="166">
        <v>7.99085</v>
      </c>
      <c r="M10382">
        <f t="shared" si="329"/>
        <v>6.1378790532045906E-3</v>
      </c>
      <c r="AE10382" s="165"/>
      <c r="AF10382">
        <f t="shared" si="328"/>
        <v>5.7065367181851909E-3</v>
      </c>
    </row>
    <row r="10383" spans="12:32">
      <c r="L10383" s="166">
        <v>7.9622200000000003</v>
      </c>
      <c r="M10383">
        <f t="shared" si="329"/>
        <v>6.1364821331296353E-3</v>
      </c>
      <c r="AE10383" s="165"/>
      <c r="AF10383">
        <f t="shared" si="328"/>
        <v>5.7065367181851909E-3</v>
      </c>
    </row>
    <row r="10384" spans="12:32">
      <c r="L10384" s="166">
        <v>7.9611200000000002</v>
      </c>
      <c r="M10384">
        <f t="shared" si="329"/>
        <v>6.1364284386239741E-3</v>
      </c>
      <c r="AE10384" s="165"/>
      <c r="AF10384">
        <f t="shared" si="328"/>
        <v>5.7065367181851909E-3</v>
      </c>
    </row>
    <row r="10385" spans="12:32">
      <c r="L10385" s="166">
        <v>7.9495399999999998</v>
      </c>
      <c r="M10385">
        <f t="shared" si="329"/>
        <v>6.1358630782006795E-3</v>
      </c>
      <c r="AE10385" s="165"/>
      <c r="AF10385">
        <f t="shared" si="328"/>
        <v>5.7065367181851909E-3</v>
      </c>
    </row>
    <row r="10386" spans="12:32">
      <c r="L10386" s="166">
        <v>7.9260099999999998</v>
      </c>
      <c r="M10386">
        <f t="shared" si="329"/>
        <v>6.1347137098071965E-3</v>
      </c>
      <c r="AE10386" s="165"/>
      <c r="AF10386">
        <f t="shared" si="328"/>
        <v>5.7065367181851909E-3</v>
      </c>
    </row>
    <row r="10387" spans="12:32">
      <c r="L10387" s="166">
        <v>7.9153000000000002</v>
      </c>
      <c r="M10387">
        <f t="shared" si="329"/>
        <v>6.1341903002972631E-3</v>
      </c>
      <c r="AE10387" s="165"/>
      <c r="AF10387">
        <f t="shared" si="328"/>
        <v>5.7065367181851909E-3</v>
      </c>
    </row>
    <row r="10388" spans="12:32">
      <c r="L10388" s="166">
        <v>7.8722099999999999</v>
      </c>
      <c r="M10388">
        <f t="shared" si="329"/>
        <v>6.1320828094219865E-3</v>
      </c>
      <c r="AE10388" s="165"/>
      <c r="AF10388">
        <f t="shared" si="328"/>
        <v>5.7065367181851909E-3</v>
      </c>
    </row>
    <row r="10389" spans="12:32">
      <c r="L10389" s="166">
        <v>7.8628400000000003</v>
      </c>
      <c r="M10389">
        <f t="shared" si="329"/>
        <v>6.1316241851585148E-3</v>
      </c>
      <c r="AE10389" s="165"/>
      <c r="AF10389">
        <f t="shared" si="328"/>
        <v>5.7065367181851909E-3</v>
      </c>
    </row>
    <row r="10390" spans="12:32">
      <c r="L10390" s="166">
        <v>7.8388900000000001</v>
      </c>
      <c r="M10390">
        <f t="shared" si="329"/>
        <v>6.1304513657375976E-3</v>
      </c>
      <c r="AE10390" s="165"/>
      <c r="AF10390">
        <f t="shared" si="328"/>
        <v>5.7065367181851909E-3</v>
      </c>
    </row>
    <row r="10391" spans="12:32">
      <c r="L10391" s="166">
        <v>7.8269500000000001</v>
      </c>
      <c r="M10391">
        <f t="shared" si="329"/>
        <v>6.129866368246706E-3</v>
      </c>
      <c r="AE10391" s="165"/>
      <c r="AF10391">
        <f t="shared" si="328"/>
        <v>5.7065367181851909E-3</v>
      </c>
    </row>
    <row r="10392" spans="12:32">
      <c r="L10392" s="166">
        <v>7.80436</v>
      </c>
      <c r="M10392">
        <f t="shared" si="329"/>
        <v>6.1287590276179037E-3</v>
      </c>
      <c r="AE10392" s="165"/>
      <c r="AF10392">
        <f t="shared" si="328"/>
        <v>5.7065367181851909E-3</v>
      </c>
    </row>
    <row r="10393" spans="12:32">
      <c r="L10393" s="166">
        <v>7.7877900000000002</v>
      </c>
      <c r="M10393">
        <f t="shared" si="329"/>
        <v>6.1279463253636002E-3</v>
      </c>
      <c r="AE10393" s="165"/>
      <c r="AF10393">
        <f t="shared" si="328"/>
        <v>5.7065367181851909E-3</v>
      </c>
    </row>
    <row r="10394" spans="12:32">
      <c r="L10394" s="166">
        <v>7.7615600000000002</v>
      </c>
      <c r="M10394">
        <f t="shared" si="329"/>
        <v>6.1266590437899166E-3</v>
      </c>
      <c r="AE10394" s="165"/>
      <c r="AF10394">
        <f t="shared" si="328"/>
        <v>5.7065367181851909E-3</v>
      </c>
    </row>
    <row r="10395" spans="12:32">
      <c r="L10395" s="166">
        <v>7.7584900000000001</v>
      </c>
      <c r="M10395">
        <f t="shared" si="329"/>
        <v>6.1265083151529473E-3</v>
      </c>
      <c r="AE10395" s="165"/>
      <c r="AF10395">
        <f t="shared" si="328"/>
        <v>5.7065367181851909E-3</v>
      </c>
    </row>
    <row r="10396" spans="12:32">
      <c r="L10396" s="166">
        <v>7.71366</v>
      </c>
      <c r="M10396">
        <f t="shared" si="329"/>
        <v>6.124305776612991E-3</v>
      </c>
      <c r="AE10396" s="165"/>
      <c r="AF10396">
        <f t="shared" si="328"/>
        <v>5.7065367181851909E-3</v>
      </c>
    </row>
    <row r="10397" spans="12:32">
      <c r="L10397" s="166">
        <v>7.6918300000000004</v>
      </c>
      <c r="M10397">
        <f t="shared" si="329"/>
        <v>6.1232322279124486E-3</v>
      </c>
      <c r="AE10397" s="165"/>
      <c r="AF10397">
        <f t="shared" si="328"/>
        <v>5.7065367181851909E-3</v>
      </c>
    </row>
    <row r="10398" spans="12:32">
      <c r="L10398" s="166">
        <v>7.6835899999999997</v>
      </c>
      <c r="M10398">
        <f t="shared" si="329"/>
        <v>6.122826830124775E-3</v>
      </c>
      <c r="AE10398" s="165"/>
      <c r="AF10398">
        <f t="shared" si="328"/>
        <v>5.7065367181851909E-3</v>
      </c>
    </row>
    <row r="10399" spans="12:32">
      <c r="L10399" s="166">
        <v>7.6253200000000003</v>
      </c>
      <c r="M10399">
        <f t="shared" si="329"/>
        <v>6.1199573033613166E-3</v>
      </c>
      <c r="AE10399" s="165"/>
      <c r="AF10399">
        <f t="shared" si="328"/>
        <v>5.7065367181851909E-3</v>
      </c>
    </row>
    <row r="10400" spans="12:32">
      <c r="L10400" s="166">
        <v>7.5956900000000003</v>
      </c>
      <c r="M10400">
        <f t="shared" si="329"/>
        <v>6.1184963406580965E-3</v>
      </c>
      <c r="AE10400" s="165"/>
      <c r="AF10400">
        <f t="shared" si="328"/>
        <v>5.7065367181851909E-3</v>
      </c>
    </row>
    <row r="10401" spans="12:32">
      <c r="L10401" s="166">
        <v>7.5693099999999998</v>
      </c>
      <c r="M10401">
        <f t="shared" si="329"/>
        <v>6.1171945922981414E-3</v>
      </c>
      <c r="AE10401" s="165"/>
      <c r="AF10401">
        <f t="shared" si="328"/>
        <v>5.7065367181851909E-3</v>
      </c>
    </row>
    <row r="10402" spans="12:32">
      <c r="L10402" s="166">
        <v>7.5678099999999997</v>
      </c>
      <c r="M10402">
        <f t="shared" si="329"/>
        <v>6.1171205440264768E-3</v>
      </c>
      <c r="AE10402" s="165"/>
      <c r="AF10402">
        <f t="shared" si="328"/>
        <v>5.7065367181851909E-3</v>
      </c>
    </row>
    <row r="10403" spans="12:32">
      <c r="L10403" s="166">
        <v>7.5470800000000002</v>
      </c>
      <c r="M10403">
        <f t="shared" si="329"/>
        <v>6.1160968750599296E-3</v>
      </c>
      <c r="AE10403" s="165"/>
      <c r="AF10403">
        <f t="shared" si="328"/>
        <v>5.7065367181851909E-3</v>
      </c>
    </row>
    <row r="10404" spans="12:32">
      <c r="L10404" s="166">
        <v>7.5246399999999998</v>
      </c>
      <c r="M10404">
        <f t="shared" si="329"/>
        <v>6.1149880882195176E-3</v>
      </c>
      <c r="AE10404" s="165"/>
      <c r="AF10404">
        <f t="shared" si="328"/>
        <v>5.7065367181851909E-3</v>
      </c>
    </row>
    <row r="10405" spans="12:32">
      <c r="L10405" s="166">
        <v>7.50162</v>
      </c>
      <c r="M10405">
        <f t="shared" si="329"/>
        <v>6.1138499127838782E-3</v>
      </c>
      <c r="AE10405" s="165"/>
      <c r="AF10405">
        <f t="shared" si="328"/>
        <v>5.7065367181851909E-3</v>
      </c>
    </row>
    <row r="10406" spans="12:32">
      <c r="L10406" s="166">
        <v>7.5002000000000004</v>
      </c>
      <c r="M10406">
        <f t="shared" si="329"/>
        <v>6.1137796796716E-3</v>
      </c>
      <c r="AE10406" s="165"/>
      <c r="AF10406">
        <f t="shared" si="328"/>
        <v>5.7065367181851909E-3</v>
      </c>
    </row>
    <row r="10407" spans="12:32">
      <c r="L10407" s="166">
        <v>7.4722200000000001</v>
      </c>
      <c r="M10407">
        <f t="shared" si="329"/>
        <v>6.1123952172310887E-3</v>
      </c>
      <c r="AE10407" s="165"/>
      <c r="AF10407">
        <f t="shared" si="328"/>
        <v>5.7065367181851909E-3</v>
      </c>
    </row>
    <row r="10408" spans="12:32">
      <c r="L10408" s="166">
        <v>7.4702200000000003</v>
      </c>
      <c r="M10408">
        <f t="shared" si="329"/>
        <v>6.1122962145903565E-3</v>
      </c>
      <c r="AE10408" s="165"/>
      <c r="AF10408">
        <f t="shared" si="328"/>
        <v>5.7065367181851909E-3</v>
      </c>
    </row>
    <row r="10409" spans="12:32">
      <c r="L10409" s="166">
        <v>7.4286199999999996</v>
      </c>
      <c r="M10409">
        <f t="shared" si="329"/>
        <v>6.1102356967096122E-3</v>
      </c>
      <c r="AE10409" s="165"/>
      <c r="AF10409">
        <f t="shared" si="328"/>
        <v>5.7065367181851909E-3</v>
      </c>
    </row>
    <row r="10410" spans="12:32">
      <c r="L10410" s="166">
        <v>7.3930100000000003</v>
      </c>
      <c r="M10410">
        <f t="shared" si="329"/>
        <v>6.1084699605664415E-3</v>
      </c>
      <c r="AE10410" s="165"/>
      <c r="AF10410">
        <f t="shared" si="328"/>
        <v>5.7065367181851909E-3</v>
      </c>
    </row>
    <row r="10411" spans="12:32">
      <c r="L10411" s="166">
        <v>7.3749399999999996</v>
      </c>
      <c r="M10411">
        <f t="shared" si="329"/>
        <v>6.107573278075938E-3</v>
      </c>
      <c r="AE10411" s="165"/>
      <c r="AF10411">
        <f t="shared" si="328"/>
        <v>5.7065367181851909E-3</v>
      </c>
    </row>
    <row r="10412" spans="12:32">
      <c r="L10412" s="166">
        <v>7.3731</v>
      </c>
      <c r="M10412">
        <f t="shared" si="329"/>
        <v>6.107481946824771E-3</v>
      </c>
      <c r="AE10412" s="165"/>
      <c r="AF10412">
        <f t="shared" si="328"/>
        <v>5.7065367181851909E-3</v>
      </c>
    </row>
    <row r="10413" spans="12:32">
      <c r="L10413" s="166">
        <v>7.3702899999999998</v>
      </c>
      <c r="M10413">
        <f t="shared" si="329"/>
        <v>6.1073424590443364E-3</v>
      </c>
      <c r="AE10413" s="165"/>
      <c r="AF10413">
        <f t="shared" si="328"/>
        <v>5.7065367181851909E-3</v>
      </c>
    </row>
    <row r="10414" spans="12:32">
      <c r="L10414" s="166">
        <v>7.34117</v>
      </c>
      <c r="M10414">
        <f t="shared" si="329"/>
        <v>6.1058963030209811E-3</v>
      </c>
      <c r="AE10414" s="165"/>
      <c r="AF10414">
        <f t="shared" si="328"/>
        <v>5.7065367181851909E-3</v>
      </c>
    </row>
    <row r="10415" spans="12:32">
      <c r="L10415" s="166">
        <v>7.3401300000000003</v>
      </c>
      <c r="M10415">
        <f t="shared" si="329"/>
        <v>6.1058446328180662E-3</v>
      </c>
      <c r="AE10415" s="165"/>
      <c r="AF10415">
        <f t="shared" si="328"/>
        <v>5.7065367181851909E-3</v>
      </c>
    </row>
    <row r="10416" spans="12:32">
      <c r="L10416" s="166">
        <v>7.3066500000000003</v>
      </c>
      <c r="M10416">
        <f t="shared" si="329"/>
        <v>6.1041804479743693E-3</v>
      </c>
      <c r="AE10416" s="165"/>
      <c r="AF10416">
        <f t="shared" si="328"/>
        <v>5.7065367181851909E-3</v>
      </c>
    </row>
    <row r="10417" spans="12:32">
      <c r="L10417" s="166">
        <v>7.2877099999999997</v>
      </c>
      <c r="M10417">
        <f t="shared" si="329"/>
        <v>6.1032383121063559E-3</v>
      </c>
      <c r="AE10417" s="165"/>
      <c r="AF10417">
        <f t="shared" si="328"/>
        <v>5.7065367181851909E-3</v>
      </c>
    </row>
    <row r="10418" spans="12:32">
      <c r="L10418" s="166">
        <v>7.2709599999999996</v>
      </c>
      <c r="M10418">
        <f t="shared" si="329"/>
        <v>6.102404699580238E-3</v>
      </c>
      <c r="AE10418" s="165"/>
      <c r="AF10418">
        <f t="shared" si="328"/>
        <v>5.7065367181851909E-3</v>
      </c>
    </row>
    <row r="10419" spans="12:32">
      <c r="L10419" s="166">
        <v>7.2575900000000004</v>
      </c>
      <c r="M10419">
        <f t="shared" si="329"/>
        <v>6.1017390236921976E-3</v>
      </c>
      <c r="AE10419" s="165"/>
      <c r="AF10419">
        <f t="shared" si="328"/>
        <v>5.7065367181851909E-3</v>
      </c>
    </row>
    <row r="10420" spans="12:32">
      <c r="L10420" s="166">
        <v>7.2297000000000002</v>
      </c>
      <c r="M10420">
        <f t="shared" si="329"/>
        <v>6.100349618299669E-3</v>
      </c>
      <c r="AE10420" s="165"/>
      <c r="AF10420">
        <f t="shared" si="328"/>
        <v>5.7065367181851909E-3</v>
      </c>
    </row>
    <row r="10421" spans="12:32">
      <c r="L10421" s="166">
        <v>7.1847500000000002</v>
      </c>
      <c r="M10421">
        <f t="shared" si="329"/>
        <v>6.0981080647999151E-3</v>
      </c>
      <c r="AE10421" s="165"/>
      <c r="AF10421">
        <f t="shared" si="328"/>
        <v>5.7065367181851909E-3</v>
      </c>
    </row>
    <row r="10422" spans="12:32">
      <c r="L10422" s="166">
        <v>7.1602399999999999</v>
      </c>
      <c r="M10422">
        <f t="shared" si="329"/>
        <v>6.0968846309522881E-3</v>
      </c>
      <c r="AE10422" s="165"/>
      <c r="AF10422">
        <f t="shared" si="328"/>
        <v>5.7065367181851909E-3</v>
      </c>
    </row>
    <row r="10423" spans="12:32">
      <c r="L10423" s="166">
        <v>7.1325099999999999</v>
      </c>
      <c r="M10423">
        <f t="shared" si="329"/>
        <v>6.0954994685834801E-3</v>
      </c>
      <c r="AE10423" s="165"/>
      <c r="AF10423">
        <f t="shared" si="328"/>
        <v>5.7065367181851909E-3</v>
      </c>
    </row>
    <row r="10424" spans="12:32">
      <c r="L10424" s="166">
        <v>7.0721299999999996</v>
      </c>
      <c r="M10424">
        <f t="shared" si="329"/>
        <v>6.0924797128443153E-3</v>
      </c>
      <c r="AE10424" s="165"/>
      <c r="AF10424">
        <f t="shared" si="328"/>
        <v>5.7065367181851909E-3</v>
      </c>
    </row>
    <row r="10425" spans="12:32">
      <c r="L10425" s="166">
        <v>7.0587499999999999</v>
      </c>
      <c r="M10425">
        <f t="shared" si="329"/>
        <v>6.09180986555542E-3</v>
      </c>
      <c r="AE10425" s="165"/>
      <c r="AF10425">
        <f t="shared" si="328"/>
        <v>5.7065367181851909E-3</v>
      </c>
    </row>
    <row r="10426" spans="12:32">
      <c r="L10426" s="166">
        <v>7.0539500000000004</v>
      </c>
      <c r="M10426">
        <f t="shared" si="329"/>
        <v>6.091569501531063E-3</v>
      </c>
      <c r="AE10426" s="165"/>
      <c r="AF10426">
        <f t="shared" si="328"/>
        <v>5.7065367181851909E-3</v>
      </c>
    </row>
    <row r="10427" spans="12:32">
      <c r="L10427" s="166">
        <v>7.0497399999999999</v>
      </c>
      <c r="M10427">
        <f t="shared" si="329"/>
        <v>6.0913586561482892E-3</v>
      </c>
      <c r="AE10427" s="165"/>
      <c r="AF10427">
        <f t="shared" si="328"/>
        <v>5.7065367181851909E-3</v>
      </c>
    </row>
    <row r="10428" spans="12:32">
      <c r="L10428" s="166">
        <v>7.0148700000000002</v>
      </c>
      <c r="M10428">
        <f t="shared" si="329"/>
        <v>6.0896113581067231E-3</v>
      </c>
      <c r="AE10428" s="165"/>
      <c r="AF10428">
        <f t="shared" si="328"/>
        <v>5.7065367181851909E-3</v>
      </c>
    </row>
    <row r="10429" spans="12:32">
      <c r="L10429" s="166">
        <v>7.0015299999999998</v>
      </c>
      <c r="M10429">
        <f t="shared" si="329"/>
        <v>6.0889424629681395E-3</v>
      </c>
      <c r="AE10429" s="165"/>
      <c r="AF10429">
        <f t="shared" si="328"/>
        <v>5.7065367181851909E-3</v>
      </c>
    </row>
    <row r="10430" spans="12:32">
      <c r="L10430" s="166">
        <v>6.9833600000000002</v>
      </c>
      <c r="M10430">
        <f t="shared" si="329"/>
        <v>6.0880309882983819E-3</v>
      </c>
      <c r="AE10430" s="165"/>
      <c r="AF10430">
        <f t="shared" si="328"/>
        <v>5.7065367181851909E-3</v>
      </c>
    </row>
    <row r="10431" spans="12:32">
      <c r="L10431" s="166">
        <v>6.9733499999999999</v>
      </c>
      <c r="M10431">
        <f t="shared" si="329"/>
        <v>6.0875286558045288E-3</v>
      </c>
      <c r="AE10431" s="165"/>
      <c r="AF10431">
        <f t="shared" si="328"/>
        <v>5.7065367181851909E-3</v>
      </c>
    </row>
    <row r="10432" spans="12:32">
      <c r="L10432" s="166">
        <v>6.9640700000000004</v>
      </c>
      <c r="M10432">
        <f t="shared" si="329"/>
        <v>6.0870628340558399E-3</v>
      </c>
      <c r="AE10432" s="165"/>
      <c r="AF10432">
        <f t="shared" si="328"/>
        <v>5.7065367181851909E-3</v>
      </c>
    </row>
    <row r="10433" spans="12:32">
      <c r="L10433" s="166">
        <v>6.9421499999999998</v>
      </c>
      <c r="M10433">
        <f t="shared" si="329"/>
        <v>6.0859620616434329E-3</v>
      </c>
      <c r="AE10433" s="165"/>
      <c r="AF10433">
        <f t="shared" si="328"/>
        <v>5.7065367181851909E-3</v>
      </c>
    </row>
    <row r="10434" spans="12:32">
      <c r="L10434" s="166">
        <v>6.9384300000000003</v>
      </c>
      <c r="M10434">
        <f t="shared" si="329"/>
        <v>6.0857751862960826E-3</v>
      </c>
      <c r="AE10434" s="165"/>
      <c r="AF10434">
        <f t="shared" si="328"/>
        <v>5.7065367181851909E-3</v>
      </c>
    </row>
    <row r="10435" spans="12:32">
      <c r="L10435" s="166">
        <v>6.9051600000000004</v>
      </c>
      <c r="M10435">
        <f t="shared" si="329"/>
        <v>6.0841030138544727E-3</v>
      </c>
      <c r="AE10435" s="165"/>
      <c r="AF10435">
        <f t="shared" si="328"/>
        <v>5.7065367181851909E-3</v>
      </c>
    </row>
    <row r="10436" spans="12:32">
      <c r="L10436" s="166">
        <v>6.9028600000000004</v>
      </c>
      <c r="M10436">
        <f t="shared" si="329"/>
        <v>6.0839873582496911E-3</v>
      </c>
      <c r="AE10436" s="165"/>
      <c r="AF10436">
        <f t="shared" si="328"/>
        <v>5.7065367181851909E-3</v>
      </c>
    </row>
    <row r="10437" spans="12:32">
      <c r="L10437" s="166">
        <v>6.90116</v>
      </c>
      <c r="M10437">
        <f t="shared" si="329"/>
        <v>6.0839018690137534E-3</v>
      </c>
      <c r="AE10437" s="165"/>
      <c r="AF10437">
        <f t="shared" ref="AF10437:AF10500" si="330">NORMDIST(AE10437,$N$9,$O$9,FALSE)</f>
        <v>5.7065367181851909E-3</v>
      </c>
    </row>
    <row r="10438" spans="12:32">
      <c r="L10438" s="166">
        <v>6.8986200000000002</v>
      </c>
      <c r="M10438">
        <f t="shared" si="329"/>
        <v>6.083774130660231E-3</v>
      </c>
      <c r="AE10438" s="165"/>
      <c r="AF10438">
        <f t="shared" si="330"/>
        <v>5.7065367181851909E-3</v>
      </c>
    </row>
    <row r="10439" spans="12:32">
      <c r="L10439" s="166">
        <v>6.8924700000000003</v>
      </c>
      <c r="M10439">
        <f t="shared" si="329"/>
        <v>6.0834648063080067E-3</v>
      </c>
      <c r="AE10439" s="165"/>
      <c r="AF10439">
        <f t="shared" si="330"/>
        <v>5.7065367181851909E-3</v>
      </c>
    </row>
    <row r="10440" spans="12:32">
      <c r="L10440" s="166">
        <v>6.8877600000000001</v>
      </c>
      <c r="M10440">
        <f t="shared" si="329"/>
        <v>6.0832278740898934E-3</v>
      </c>
      <c r="AE10440" s="165"/>
      <c r="AF10440">
        <f t="shared" si="330"/>
        <v>5.7065367181851909E-3</v>
      </c>
    </row>
    <row r="10441" spans="12:32">
      <c r="L10441" s="166">
        <v>6.8456400000000004</v>
      </c>
      <c r="M10441">
        <f t="shared" ref="M10441:M10504" si="331">NORMDIST(L10441,$N$9,$O$9,FALSE)</f>
        <v>6.0811077160567656E-3</v>
      </c>
      <c r="AE10441" s="165"/>
      <c r="AF10441">
        <f t="shared" si="330"/>
        <v>5.7065367181851909E-3</v>
      </c>
    </row>
    <row r="10442" spans="12:32">
      <c r="L10442" s="166">
        <v>6.84321</v>
      </c>
      <c r="M10442">
        <f t="shared" si="331"/>
        <v>6.080985325181398E-3</v>
      </c>
      <c r="AE10442" s="165"/>
      <c r="AF10442">
        <f t="shared" si="330"/>
        <v>5.7065367181851909E-3</v>
      </c>
    </row>
    <row r="10443" spans="12:32">
      <c r="L10443" s="166">
        <v>6.83263</v>
      </c>
      <c r="M10443">
        <f t="shared" si="331"/>
        <v>6.0804523522693908E-3</v>
      </c>
      <c r="AE10443" s="165"/>
      <c r="AF10443">
        <f t="shared" si="330"/>
        <v>5.7065367181851909E-3</v>
      </c>
    </row>
    <row r="10444" spans="12:32">
      <c r="L10444" s="166">
        <v>6.7705399999999996</v>
      </c>
      <c r="M10444">
        <f t="shared" si="331"/>
        <v>6.077321453737794E-3</v>
      </c>
      <c r="AE10444" s="165"/>
      <c r="AF10444">
        <f t="shared" si="330"/>
        <v>5.7065367181851909E-3</v>
      </c>
    </row>
    <row r="10445" spans="12:32">
      <c r="L10445" s="166">
        <v>6.7017100000000003</v>
      </c>
      <c r="M10445">
        <f t="shared" si="331"/>
        <v>6.0738445410900219E-3</v>
      </c>
      <c r="AE10445" s="165"/>
      <c r="AF10445">
        <f t="shared" si="330"/>
        <v>5.7065367181851909E-3</v>
      </c>
    </row>
    <row r="10446" spans="12:32">
      <c r="L10446" s="166">
        <v>6.6978499999999999</v>
      </c>
      <c r="M10446">
        <f t="shared" si="331"/>
        <v>6.0736493639535248E-3</v>
      </c>
      <c r="AE10446" s="165"/>
      <c r="AF10446">
        <f t="shared" si="330"/>
        <v>5.7065367181851909E-3</v>
      </c>
    </row>
    <row r="10447" spans="12:32">
      <c r="L10447" s="166">
        <v>6.6591199999999997</v>
      </c>
      <c r="M10447">
        <f t="shared" si="331"/>
        <v>6.0716898965527556E-3</v>
      </c>
      <c r="AE10447" s="165"/>
      <c r="AF10447">
        <f t="shared" si="330"/>
        <v>5.7065367181851909E-3</v>
      </c>
    </row>
    <row r="10448" spans="12:32">
      <c r="L10448" s="166">
        <v>6.6514899999999999</v>
      </c>
      <c r="M10448">
        <f t="shared" si="331"/>
        <v>6.0713036312252623E-3</v>
      </c>
      <c r="AE10448" s="165"/>
      <c r="AF10448">
        <f t="shared" si="330"/>
        <v>5.7065367181851909E-3</v>
      </c>
    </row>
    <row r="10449" spans="12:32">
      <c r="L10449" s="166">
        <v>6.6510400000000001</v>
      </c>
      <c r="M10449">
        <f t="shared" si="331"/>
        <v>6.0712808477047433E-3</v>
      </c>
      <c r="AE10449" s="165"/>
      <c r="AF10449">
        <f t="shared" si="330"/>
        <v>5.7065367181851909E-3</v>
      </c>
    </row>
    <row r="10450" spans="12:32">
      <c r="L10450" s="166">
        <v>6.63239</v>
      </c>
      <c r="M10450">
        <f t="shared" si="331"/>
        <v>6.0703363552040233E-3</v>
      </c>
      <c r="AE10450" s="165"/>
      <c r="AF10450">
        <f t="shared" si="330"/>
        <v>5.7065367181851909E-3</v>
      </c>
    </row>
    <row r="10451" spans="12:32">
      <c r="L10451" s="166">
        <v>6.6255699999999997</v>
      </c>
      <c r="M10451">
        <f t="shared" si="331"/>
        <v>6.0699908516907855E-3</v>
      </c>
      <c r="AE10451" s="165"/>
      <c r="AF10451">
        <f t="shared" si="330"/>
        <v>5.7065367181851909E-3</v>
      </c>
    </row>
    <row r="10452" spans="12:32">
      <c r="L10452" s="166">
        <v>6.5956200000000003</v>
      </c>
      <c r="M10452">
        <f t="shared" si="331"/>
        <v>6.0684728265222726E-3</v>
      </c>
      <c r="AE10452" s="165"/>
      <c r="AF10452">
        <f t="shared" si="330"/>
        <v>5.7065367181851909E-3</v>
      </c>
    </row>
    <row r="10453" spans="12:32">
      <c r="L10453" s="166">
        <v>6.5896400000000002</v>
      </c>
      <c r="M10453">
        <f t="shared" si="331"/>
        <v>6.0681695824643025E-3</v>
      </c>
      <c r="AE10453" s="165"/>
      <c r="AF10453">
        <f t="shared" si="330"/>
        <v>5.7065367181851909E-3</v>
      </c>
    </row>
    <row r="10454" spans="12:32">
      <c r="L10454" s="166">
        <v>6.5666900000000004</v>
      </c>
      <c r="M10454">
        <f t="shared" si="331"/>
        <v>6.0670053441417232E-3</v>
      </c>
      <c r="AE10454" s="165"/>
      <c r="AF10454">
        <f t="shared" si="330"/>
        <v>5.7065367181851909E-3</v>
      </c>
    </row>
    <row r="10455" spans="12:32">
      <c r="L10455" s="166">
        <v>6.4592200000000002</v>
      </c>
      <c r="M10455">
        <f t="shared" si="331"/>
        <v>6.0615439647335543E-3</v>
      </c>
      <c r="AE10455" s="165"/>
      <c r="AF10455">
        <f t="shared" si="330"/>
        <v>5.7065367181851909E-3</v>
      </c>
    </row>
    <row r="10456" spans="12:32">
      <c r="L10456" s="166">
        <v>6.4524699999999999</v>
      </c>
      <c r="M10456">
        <f t="shared" si="331"/>
        <v>6.0612004234913905E-3</v>
      </c>
      <c r="AE10456" s="165"/>
      <c r="AF10456">
        <f t="shared" si="330"/>
        <v>5.7065367181851909E-3</v>
      </c>
    </row>
    <row r="10457" spans="12:32">
      <c r="L10457" s="166">
        <v>6.4421099999999996</v>
      </c>
      <c r="M10457">
        <f t="shared" si="331"/>
        <v>6.0606730315111148E-3</v>
      </c>
      <c r="AE10457" s="165"/>
      <c r="AF10457">
        <f t="shared" si="330"/>
        <v>5.7065367181851909E-3</v>
      </c>
    </row>
    <row r="10458" spans="12:32">
      <c r="L10458" s="166">
        <v>6.4350500000000004</v>
      </c>
      <c r="M10458">
        <f t="shared" si="331"/>
        <v>6.0603135480916349E-3</v>
      </c>
      <c r="AE10458" s="165"/>
      <c r="AF10458">
        <f t="shared" si="330"/>
        <v>5.7065367181851909E-3</v>
      </c>
    </row>
    <row r="10459" spans="12:32">
      <c r="L10459" s="166">
        <v>6.4157500000000001</v>
      </c>
      <c r="M10459">
        <f t="shared" si="331"/>
        <v>6.0593304806964357E-3</v>
      </c>
      <c r="AE10459" s="165"/>
      <c r="AF10459">
        <f t="shared" si="330"/>
        <v>5.7065367181851909E-3</v>
      </c>
    </row>
    <row r="10460" spans="12:32">
      <c r="L10460" s="166">
        <v>6.4057399999999998</v>
      </c>
      <c r="M10460">
        <f t="shared" si="331"/>
        <v>6.0588204119110933E-3</v>
      </c>
      <c r="AE10460" s="165"/>
      <c r="AF10460">
        <f t="shared" si="330"/>
        <v>5.7065367181851909E-3</v>
      </c>
    </row>
    <row r="10461" spans="12:32">
      <c r="L10461" s="166">
        <v>6.3309499999999996</v>
      </c>
      <c r="M10461">
        <f t="shared" si="331"/>
        <v>6.0550051411785398E-3</v>
      </c>
      <c r="AE10461" s="165"/>
      <c r="AF10461">
        <f t="shared" si="330"/>
        <v>5.7065367181851909E-3</v>
      </c>
    </row>
    <row r="10462" spans="12:32">
      <c r="L10462" s="166">
        <v>6.3211000000000004</v>
      </c>
      <c r="M10462">
        <f t="shared" si="331"/>
        <v>6.0545021002932579E-3</v>
      </c>
      <c r="AE10462" s="165"/>
      <c r="AF10462">
        <f t="shared" si="330"/>
        <v>5.7065367181851909E-3</v>
      </c>
    </row>
    <row r="10463" spans="12:32">
      <c r="L10463" s="166">
        <v>6.30124</v>
      </c>
      <c r="M10463">
        <f t="shared" si="331"/>
        <v>6.0534874501760516E-3</v>
      </c>
      <c r="AE10463" s="165"/>
      <c r="AF10463">
        <f t="shared" si="330"/>
        <v>5.7065367181851909E-3</v>
      </c>
    </row>
    <row r="10464" spans="12:32">
      <c r="L10464" s="166">
        <v>6.2887500000000003</v>
      </c>
      <c r="M10464">
        <f t="shared" si="331"/>
        <v>6.0528490625396782E-3</v>
      </c>
      <c r="AE10464" s="165"/>
      <c r="AF10464">
        <f t="shared" si="330"/>
        <v>5.7065367181851909E-3</v>
      </c>
    </row>
    <row r="10465" spans="12:32">
      <c r="L10465" s="166">
        <v>6.2831599999999996</v>
      </c>
      <c r="M10465">
        <f t="shared" si="331"/>
        <v>6.0525632790492806E-3</v>
      </c>
      <c r="AE10465" s="165"/>
      <c r="AF10465">
        <f t="shared" si="330"/>
        <v>5.7065367181851909E-3</v>
      </c>
    </row>
    <row r="10466" spans="12:32">
      <c r="L10466" s="166">
        <v>6.2821999999999996</v>
      </c>
      <c r="M10466">
        <f t="shared" si="331"/>
        <v>6.0525141957247282E-3</v>
      </c>
      <c r="AE10466" s="165"/>
      <c r="AF10466">
        <f t="shared" si="330"/>
        <v>5.7065367181851909E-3</v>
      </c>
    </row>
    <row r="10467" spans="12:32">
      <c r="L10467" s="166">
        <v>6.2805999999999997</v>
      </c>
      <c r="M10467">
        <f t="shared" si="331"/>
        <v>6.0524323874300437E-3</v>
      </c>
      <c r="AE10467" s="165"/>
      <c r="AF10467">
        <f t="shared" si="330"/>
        <v>5.7065367181851909E-3</v>
      </c>
    </row>
    <row r="10468" spans="12:32">
      <c r="L10468" s="166">
        <v>6.2607400000000002</v>
      </c>
      <c r="M10468">
        <f t="shared" si="331"/>
        <v>6.051416655504481E-3</v>
      </c>
      <c r="AE10468" s="165"/>
      <c r="AF10468">
        <f t="shared" si="330"/>
        <v>5.7065367181851909E-3</v>
      </c>
    </row>
    <row r="10469" spans="12:32">
      <c r="L10469" s="166">
        <v>6.2586300000000001</v>
      </c>
      <c r="M10469">
        <f t="shared" si="331"/>
        <v>6.0513087092293003E-3</v>
      </c>
      <c r="AE10469" s="165"/>
      <c r="AF10469">
        <f t="shared" si="330"/>
        <v>5.7065367181851909E-3</v>
      </c>
    </row>
    <row r="10470" spans="12:32">
      <c r="L10470" s="166">
        <v>6.2521500000000003</v>
      </c>
      <c r="M10470">
        <f t="shared" si="331"/>
        <v>6.0509771591038359E-3</v>
      </c>
      <c r="AE10470" s="165"/>
      <c r="AF10470">
        <f t="shared" si="330"/>
        <v>5.7065367181851909E-3</v>
      </c>
    </row>
    <row r="10471" spans="12:32">
      <c r="L10471" s="166">
        <v>6.2512100000000004</v>
      </c>
      <c r="M10471">
        <f t="shared" si="331"/>
        <v>6.0509290591844282E-3</v>
      </c>
      <c r="AE10471" s="165"/>
      <c r="AF10471">
        <f t="shared" si="330"/>
        <v>5.7065367181851909E-3</v>
      </c>
    </row>
    <row r="10472" spans="12:32">
      <c r="L10472" s="166">
        <v>6.2122599999999997</v>
      </c>
      <c r="M10472">
        <f t="shared" si="331"/>
        <v>6.0489349395620885E-3</v>
      </c>
      <c r="AE10472" s="165"/>
      <c r="AF10472">
        <f t="shared" si="330"/>
        <v>5.7065367181851909E-3</v>
      </c>
    </row>
    <row r="10473" spans="12:32">
      <c r="L10473" s="166">
        <v>6.2120499999999996</v>
      </c>
      <c r="M10473">
        <f t="shared" si="331"/>
        <v>6.0489241826920063E-3</v>
      </c>
      <c r="AE10473" s="165"/>
      <c r="AF10473">
        <f t="shared" si="330"/>
        <v>5.7065367181851909E-3</v>
      </c>
    </row>
    <row r="10474" spans="12:32">
      <c r="L10474" s="166">
        <v>6.20045</v>
      </c>
      <c r="M10474">
        <f t="shared" si="331"/>
        <v>6.0483299017838809E-3</v>
      </c>
      <c r="AE10474" s="165"/>
      <c r="AF10474">
        <f t="shared" si="330"/>
        <v>5.7065367181851909E-3</v>
      </c>
    </row>
    <row r="10475" spans="12:32">
      <c r="L10475" s="166">
        <v>6.1875299999999998</v>
      </c>
      <c r="M10475">
        <f t="shared" si="331"/>
        <v>6.0476677833592417E-3</v>
      </c>
      <c r="AE10475" s="165"/>
      <c r="AF10475">
        <f t="shared" si="330"/>
        <v>5.7065367181851909E-3</v>
      </c>
    </row>
    <row r="10476" spans="12:32">
      <c r="L10476" s="166">
        <v>6.1572100000000001</v>
      </c>
      <c r="M10476">
        <f t="shared" si="331"/>
        <v>6.0461130787631502E-3</v>
      </c>
      <c r="AE10476" s="165"/>
      <c r="AF10476">
        <f t="shared" si="330"/>
        <v>5.7065367181851909E-3</v>
      </c>
    </row>
    <row r="10477" spans="12:32">
      <c r="L10477" s="166">
        <v>6.1533300000000004</v>
      </c>
      <c r="M10477">
        <f t="shared" si="331"/>
        <v>6.0459140369067601E-3</v>
      </c>
      <c r="AE10477" s="165"/>
      <c r="AF10477">
        <f t="shared" si="330"/>
        <v>5.7065367181851909E-3</v>
      </c>
    </row>
    <row r="10478" spans="12:32">
      <c r="L10478" s="166">
        <v>6.1499100000000002</v>
      </c>
      <c r="M10478">
        <f t="shared" si="331"/>
        <v>6.0457385760779025E-3</v>
      </c>
      <c r="AE10478" s="165"/>
      <c r="AF10478">
        <f t="shared" si="330"/>
        <v>5.7065367181851909E-3</v>
      </c>
    </row>
    <row r="10479" spans="12:32">
      <c r="L10479" s="166">
        <v>6.1369300000000004</v>
      </c>
      <c r="M10479">
        <f t="shared" si="331"/>
        <v>6.0450725032790429E-3</v>
      </c>
      <c r="AE10479" s="165"/>
      <c r="AF10479">
        <f t="shared" si="330"/>
        <v>5.7065367181851909E-3</v>
      </c>
    </row>
    <row r="10480" spans="12:32">
      <c r="L10480" s="166">
        <v>6.1222399999999997</v>
      </c>
      <c r="M10480">
        <f t="shared" si="331"/>
        <v>6.044318409242906E-3</v>
      </c>
      <c r="AE10480" s="165"/>
      <c r="AF10480">
        <f t="shared" si="330"/>
        <v>5.7065367181851909E-3</v>
      </c>
    </row>
    <row r="10481" spans="12:32">
      <c r="L10481" s="166">
        <v>6.1142099999999999</v>
      </c>
      <c r="M10481">
        <f t="shared" si="331"/>
        <v>6.0439060764868229E-3</v>
      </c>
      <c r="AE10481" s="165"/>
      <c r="AF10481">
        <f t="shared" si="330"/>
        <v>5.7065367181851909E-3</v>
      </c>
    </row>
    <row r="10482" spans="12:32">
      <c r="L10482" s="166">
        <v>6.1034600000000001</v>
      </c>
      <c r="M10482">
        <f t="shared" si="331"/>
        <v>6.0433539393310951E-3</v>
      </c>
      <c r="AE10482" s="165"/>
      <c r="AF10482">
        <f t="shared" si="330"/>
        <v>5.7065367181851909E-3</v>
      </c>
    </row>
    <row r="10483" spans="12:32">
      <c r="L10483" s="166">
        <v>6.0903700000000001</v>
      </c>
      <c r="M10483">
        <f t="shared" si="331"/>
        <v>6.0426814073971814E-3</v>
      </c>
      <c r="AE10483" s="165"/>
      <c r="AF10483">
        <f t="shared" si="330"/>
        <v>5.7065367181851909E-3</v>
      </c>
    </row>
    <row r="10484" spans="12:32">
      <c r="L10484" s="166">
        <v>6.0830500000000001</v>
      </c>
      <c r="M10484">
        <f t="shared" si="331"/>
        <v>6.042305223984681E-3</v>
      </c>
      <c r="AE10484" s="165"/>
      <c r="AF10484">
        <f t="shared" si="330"/>
        <v>5.7065367181851909E-3</v>
      </c>
    </row>
    <row r="10485" spans="12:32">
      <c r="L10485" s="166">
        <v>6.0810500000000003</v>
      </c>
      <c r="M10485">
        <f t="shared" si="331"/>
        <v>6.0422024291759404E-3</v>
      </c>
      <c r="AE10485" s="165"/>
      <c r="AF10485">
        <f t="shared" si="330"/>
        <v>5.7065367181851909E-3</v>
      </c>
    </row>
    <row r="10486" spans="12:32">
      <c r="L10486" s="166">
        <v>6.0783300000000002</v>
      </c>
      <c r="M10486">
        <f t="shared" si="331"/>
        <v>6.0420626196582622E-3</v>
      </c>
      <c r="AE10486" s="165"/>
      <c r="AF10486">
        <f t="shared" si="330"/>
        <v>5.7065367181851909E-3</v>
      </c>
    </row>
    <row r="10487" spans="12:32">
      <c r="L10487" s="166">
        <v>6.0721999999999996</v>
      </c>
      <c r="M10487">
        <f t="shared" si="331"/>
        <v>6.0417474979952979E-3</v>
      </c>
      <c r="AE10487" s="165"/>
      <c r="AF10487">
        <f t="shared" si="330"/>
        <v>5.7065367181851909E-3</v>
      </c>
    </row>
    <row r="10488" spans="12:32">
      <c r="L10488" s="166">
        <v>6.0468599999999997</v>
      </c>
      <c r="M10488">
        <f t="shared" si="331"/>
        <v>6.0404443254819945E-3</v>
      </c>
      <c r="AE10488" s="165"/>
      <c r="AF10488">
        <f t="shared" si="330"/>
        <v>5.7065367181851909E-3</v>
      </c>
    </row>
    <row r="10489" spans="12:32">
      <c r="L10489" s="166">
        <v>6.0156799999999997</v>
      </c>
      <c r="M10489">
        <f t="shared" si="331"/>
        <v>6.0388396403098562E-3</v>
      </c>
      <c r="AE10489" s="165"/>
      <c r="AF10489">
        <f t="shared" si="330"/>
        <v>5.7065367181851909E-3</v>
      </c>
    </row>
    <row r="10490" spans="12:32">
      <c r="L10490" s="166">
        <v>5.9851900000000002</v>
      </c>
      <c r="M10490">
        <f t="shared" si="331"/>
        <v>6.0372692123599105E-3</v>
      </c>
      <c r="AE10490" s="165"/>
      <c r="AF10490">
        <f t="shared" si="330"/>
        <v>5.7065367181851909E-3</v>
      </c>
    </row>
    <row r="10491" spans="12:32">
      <c r="L10491" s="166">
        <v>5.9447200000000002</v>
      </c>
      <c r="M10491">
        <f t="shared" si="331"/>
        <v>6.0351828384424102E-3</v>
      </c>
      <c r="AE10491" s="165"/>
      <c r="AF10491">
        <f t="shared" si="330"/>
        <v>5.7065367181851909E-3</v>
      </c>
    </row>
    <row r="10492" spans="12:32">
      <c r="L10492" s="166">
        <v>5.9188400000000003</v>
      </c>
      <c r="M10492">
        <f t="shared" si="331"/>
        <v>6.0338474888555161E-3</v>
      </c>
      <c r="AE10492" s="165"/>
      <c r="AF10492">
        <f t="shared" si="330"/>
        <v>5.7065367181851909E-3</v>
      </c>
    </row>
    <row r="10493" spans="12:32">
      <c r="L10493" s="166">
        <v>5.8873600000000001</v>
      </c>
      <c r="M10493">
        <f t="shared" si="331"/>
        <v>6.0322219916154598E-3</v>
      </c>
      <c r="AE10493" s="165"/>
      <c r="AF10493">
        <f t="shared" si="330"/>
        <v>5.7065367181851909E-3</v>
      </c>
    </row>
    <row r="10494" spans="12:32">
      <c r="L10494" s="166">
        <v>5.8701299999999996</v>
      </c>
      <c r="M10494">
        <f t="shared" si="331"/>
        <v>6.0313317480939297E-3</v>
      </c>
      <c r="AE10494" s="165"/>
      <c r="AF10494">
        <f t="shared" si="330"/>
        <v>5.7065367181851909E-3</v>
      </c>
    </row>
    <row r="10495" spans="12:32">
      <c r="L10495" s="166">
        <v>5.8392099999999996</v>
      </c>
      <c r="M10495">
        <f t="shared" si="331"/>
        <v>6.0297331785196607E-3</v>
      </c>
      <c r="AE10495" s="165"/>
      <c r="AF10495">
        <f t="shared" si="330"/>
        <v>5.7065367181851909E-3</v>
      </c>
    </row>
    <row r="10496" spans="12:32">
      <c r="L10496" s="166">
        <v>5.83324</v>
      </c>
      <c r="M10496">
        <f t="shared" si="331"/>
        <v>6.0294243823672726E-3</v>
      </c>
      <c r="AE10496" s="165"/>
      <c r="AF10496">
        <f t="shared" si="330"/>
        <v>5.7065367181851909E-3</v>
      </c>
    </row>
    <row r="10497" spans="12:32">
      <c r="L10497" s="166">
        <v>5.8255600000000003</v>
      </c>
      <c r="M10497">
        <f t="shared" si="331"/>
        <v>6.0290270675653476E-3</v>
      </c>
      <c r="AE10497" s="165"/>
      <c r="AF10497">
        <f t="shared" si="330"/>
        <v>5.7065367181851909E-3</v>
      </c>
    </row>
    <row r="10498" spans="12:32">
      <c r="L10498" s="166">
        <v>5.7993800000000002</v>
      </c>
      <c r="M10498">
        <f t="shared" si="331"/>
        <v>6.0276720919010133E-3</v>
      </c>
      <c r="AE10498" s="165"/>
      <c r="AF10498">
        <f t="shared" si="330"/>
        <v>5.7065367181851909E-3</v>
      </c>
    </row>
    <row r="10499" spans="12:32">
      <c r="L10499" s="166">
        <v>5.7415799999999999</v>
      </c>
      <c r="M10499">
        <f t="shared" si="331"/>
        <v>6.0246773735498247E-3</v>
      </c>
      <c r="AE10499" s="165"/>
      <c r="AF10499">
        <f t="shared" si="330"/>
        <v>5.7065367181851909E-3</v>
      </c>
    </row>
    <row r="10500" spans="12:32">
      <c r="L10500" s="166">
        <v>5.6994899999999999</v>
      </c>
      <c r="M10500">
        <f t="shared" si="331"/>
        <v>6.022493837747645E-3</v>
      </c>
      <c r="AE10500" s="165"/>
      <c r="AF10500">
        <f t="shared" si="330"/>
        <v>5.7065367181851909E-3</v>
      </c>
    </row>
    <row r="10501" spans="12:32">
      <c r="L10501" s="166">
        <v>5.6953800000000001</v>
      </c>
      <c r="M10501">
        <f t="shared" si="331"/>
        <v>6.0222804946600764E-3</v>
      </c>
      <c r="AE10501" s="165"/>
      <c r="AF10501">
        <f t="shared" ref="AF10501:AF10564" si="332">NORMDIST(AE10501,$N$9,$O$9,FALSE)</f>
        <v>5.7065367181851909E-3</v>
      </c>
    </row>
    <row r="10502" spans="12:32">
      <c r="L10502" s="166">
        <v>5.6816899999999997</v>
      </c>
      <c r="M10502">
        <f t="shared" si="331"/>
        <v>6.0215697092796611E-3</v>
      </c>
      <c r="AE10502" s="165"/>
      <c r="AF10502">
        <f t="shared" si="332"/>
        <v>5.7065367181851909E-3</v>
      </c>
    </row>
    <row r="10503" spans="12:32">
      <c r="L10503" s="166">
        <v>5.6727499999999997</v>
      </c>
      <c r="M10503">
        <f t="shared" si="331"/>
        <v>6.0211054106056785E-3</v>
      </c>
      <c r="AE10503" s="165"/>
      <c r="AF10503">
        <f t="shared" si="332"/>
        <v>5.7065367181851909E-3</v>
      </c>
    </row>
    <row r="10504" spans="12:32">
      <c r="L10504" s="166">
        <v>5.6694100000000001</v>
      </c>
      <c r="M10504">
        <f t="shared" si="331"/>
        <v>6.0209319207338236E-3</v>
      </c>
      <c r="AE10504" s="165"/>
      <c r="AF10504">
        <f t="shared" si="332"/>
        <v>5.7065367181851909E-3</v>
      </c>
    </row>
    <row r="10505" spans="12:32">
      <c r="L10505" s="166">
        <v>5.6383700000000001</v>
      </c>
      <c r="M10505">
        <f t="shared" ref="M10505:M10568" si="333">NORMDIST(L10505,$N$9,$O$9,FALSE)</f>
        <v>6.0193189040308806E-3</v>
      </c>
      <c r="AE10505" s="165"/>
      <c r="AF10505">
        <f t="shared" si="332"/>
        <v>5.7065367181851909E-3</v>
      </c>
    </row>
    <row r="10506" spans="12:32">
      <c r="L10506" s="166">
        <v>5.5821500000000004</v>
      </c>
      <c r="M10506">
        <f t="shared" si="333"/>
        <v>6.0163941583168054E-3</v>
      </c>
      <c r="AE10506" s="165"/>
      <c r="AF10506">
        <f t="shared" si="332"/>
        <v>5.7065367181851909E-3</v>
      </c>
    </row>
    <row r="10507" spans="12:32">
      <c r="L10507" s="166">
        <v>5.5551599999999999</v>
      </c>
      <c r="M10507">
        <f t="shared" si="333"/>
        <v>6.0149885738636421E-3</v>
      </c>
      <c r="AE10507" s="165"/>
      <c r="AF10507">
        <f t="shared" si="332"/>
        <v>5.7065367181851909E-3</v>
      </c>
    </row>
    <row r="10508" spans="12:32">
      <c r="L10508" s="166">
        <v>5.5296099999999999</v>
      </c>
      <c r="M10508">
        <f t="shared" si="333"/>
        <v>6.0136570995046133E-3</v>
      </c>
      <c r="AE10508" s="165"/>
      <c r="AF10508">
        <f t="shared" si="332"/>
        <v>5.7065367181851909E-3</v>
      </c>
    </row>
    <row r="10509" spans="12:32">
      <c r="L10509" s="166">
        <v>5.5015299999999998</v>
      </c>
      <c r="M10509">
        <f t="shared" si="333"/>
        <v>6.0121927917171063E-3</v>
      </c>
      <c r="AE10509" s="165"/>
      <c r="AF10509">
        <f t="shared" si="332"/>
        <v>5.7065367181851909E-3</v>
      </c>
    </row>
    <row r="10510" spans="12:32">
      <c r="L10510" s="166">
        <v>5.4817499999999999</v>
      </c>
      <c r="M10510">
        <f t="shared" si="333"/>
        <v>6.0111606888447683E-3</v>
      </c>
      <c r="AE10510" s="165"/>
      <c r="AF10510">
        <f t="shared" si="332"/>
        <v>5.7065367181851909E-3</v>
      </c>
    </row>
    <row r="10511" spans="12:32">
      <c r="L10511" s="166">
        <v>5.4421099999999996</v>
      </c>
      <c r="M10511">
        <f t="shared" si="333"/>
        <v>6.0090907648456806E-3</v>
      </c>
      <c r="AE10511" s="165"/>
      <c r="AF10511">
        <f t="shared" si="332"/>
        <v>5.7065367181851909E-3</v>
      </c>
    </row>
    <row r="10512" spans="12:32">
      <c r="L10512" s="166">
        <v>5.4336399999999996</v>
      </c>
      <c r="M10512">
        <f t="shared" si="333"/>
        <v>6.0086482109467949E-3</v>
      </c>
      <c r="AE10512" s="165"/>
      <c r="AF10512">
        <f t="shared" si="332"/>
        <v>5.7065367181851909E-3</v>
      </c>
    </row>
    <row r="10513" spans="12:32">
      <c r="L10513" s="166">
        <v>5.4192299999999998</v>
      </c>
      <c r="M10513">
        <f t="shared" si="333"/>
        <v>6.0078950787621098E-3</v>
      </c>
      <c r="AE10513" s="165"/>
      <c r="AF10513">
        <f t="shared" si="332"/>
        <v>5.7065367181851909E-3</v>
      </c>
    </row>
    <row r="10514" spans="12:32">
      <c r="L10514" s="166">
        <v>5.4132699999999998</v>
      </c>
      <c r="M10514">
        <f t="shared" si="333"/>
        <v>6.0075835025928887E-3</v>
      </c>
      <c r="AE10514" s="165"/>
      <c r="AF10514">
        <f t="shared" si="332"/>
        <v>5.7065367181851909E-3</v>
      </c>
    </row>
    <row r="10515" spans="12:32">
      <c r="L10515" s="166">
        <v>5.4128100000000003</v>
      </c>
      <c r="M10515">
        <f t="shared" si="333"/>
        <v>6.0075594528357082E-3</v>
      </c>
      <c r="AE10515" s="165"/>
      <c r="AF10515">
        <f t="shared" si="332"/>
        <v>5.7065367181851909E-3</v>
      </c>
    </row>
    <row r="10516" spans="12:32">
      <c r="L10516" s="166">
        <v>5.40951</v>
      </c>
      <c r="M10516">
        <f t="shared" si="333"/>
        <v>6.0073869138522829E-3</v>
      </c>
      <c r="AE10516" s="165"/>
      <c r="AF10516">
        <f t="shared" si="332"/>
        <v>5.7065367181851909E-3</v>
      </c>
    </row>
    <row r="10517" spans="12:32">
      <c r="L10517" s="166">
        <v>5.3985000000000003</v>
      </c>
      <c r="M10517">
        <f t="shared" si="333"/>
        <v>6.0068111580150003E-3</v>
      </c>
      <c r="AE10517" s="165"/>
      <c r="AF10517">
        <f t="shared" si="332"/>
        <v>5.7065367181851909E-3</v>
      </c>
    </row>
    <row r="10518" spans="12:32">
      <c r="L10518" s="166">
        <v>5.3847899999999997</v>
      </c>
      <c r="M10518">
        <f t="shared" si="333"/>
        <v>6.006093987050912E-3</v>
      </c>
      <c r="AE10518" s="165"/>
      <c r="AF10518">
        <f t="shared" si="332"/>
        <v>5.7065367181851909E-3</v>
      </c>
    </row>
    <row r="10519" spans="12:32">
      <c r="L10519" s="166">
        <v>5.3658099999999997</v>
      </c>
      <c r="M10519">
        <f t="shared" si="333"/>
        <v>6.0051007365593675E-3</v>
      </c>
      <c r="AE10519" s="165"/>
      <c r="AF10519">
        <f t="shared" si="332"/>
        <v>5.7065367181851909E-3</v>
      </c>
    </row>
    <row r="10520" spans="12:32">
      <c r="L10520" s="166">
        <v>5.3548799999999996</v>
      </c>
      <c r="M10520">
        <f t="shared" si="333"/>
        <v>6.0045285405041279E-3</v>
      </c>
      <c r="AE10520" s="165"/>
      <c r="AF10520">
        <f t="shared" si="332"/>
        <v>5.7065367181851909E-3</v>
      </c>
    </row>
    <row r="10521" spans="12:32">
      <c r="L10521" s="166">
        <v>5.3475400000000004</v>
      </c>
      <c r="M10521">
        <f t="shared" si="333"/>
        <v>6.0041441968505119E-3</v>
      </c>
      <c r="AE10521" s="165"/>
      <c r="AF10521">
        <f t="shared" si="332"/>
        <v>5.7065367181851909E-3</v>
      </c>
    </row>
    <row r="10522" spans="12:32">
      <c r="L10522" s="166">
        <v>5.3109799999999998</v>
      </c>
      <c r="M10522">
        <f t="shared" si="333"/>
        <v>6.0022287619893701E-3</v>
      </c>
      <c r="AE10522" s="165"/>
      <c r="AF10522">
        <f t="shared" si="332"/>
        <v>5.7065367181851909E-3</v>
      </c>
    </row>
    <row r="10523" spans="12:32">
      <c r="L10523" s="166">
        <v>5.27759</v>
      </c>
      <c r="M10523">
        <f t="shared" si="333"/>
        <v>6.0004778853799904E-3</v>
      </c>
      <c r="AE10523" s="165"/>
      <c r="AF10523">
        <f t="shared" si="332"/>
        <v>5.7065367181851909E-3</v>
      </c>
    </row>
    <row r="10524" spans="12:32">
      <c r="L10524" s="166">
        <v>5.2685300000000002</v>
      </c>
      <c r="M10524">
        <f t="shared" si="333"/>
        <v>6.0000025541923655E-3</v>
      </c>
      <c r="AE10524" s="165"/>
      <c r="AF10524">
        <f t="shared" si="332"/>
        <v>5.7065367181851909E-3</v>
      </c>
    </row>
    <row r="10525" spans="12:32">
      <c r="L10525" s="166">
        <v>5.2616800000000001</v>
      </c>
      <c r="M10525">
        <f t="shared" si="333"/>
        <v>5.9996430992728276E-3</v>
      </c>
      <c r="AE10525" s="165"/>
      <c r="AF10525">
        <f t="shared" si="332"/>
        <v>5.7065367181851909E-3</v>
      </c>
    </row>
    <row r="10526" spans="12:32">
      <c r="L10526" s="166">
        <v>5.2550600000000003</v>
      </c>
      <c r="M10526">
        <f t="shared" si="333"/>
        <v>5.9992956555930494E-3</v>
      </c>
      <c r="AE10526" s="165"/>
      <c r="AF10526">
        <f t="shared" si="332"/>
        <v>5.7065367181851909E-3</v>
      </c>
    </row>
    <row r="10527" spans="12:32">
      <c r="L10527" s="166">
        <v>5.2549000000000001</v>
      </c>
      <c r="M10527">
        <f t="shared" si="333"/>
        <v>5.999287257456634E-3</v>
      </c>
      <c r="AE10527" s="165"/>
      <c r="AF10527">
        <f t="shared" si="332"/>
        <v>5.7065367181851909E-3</v>
      </c>
    </row>
    <row r="10528" spans="12:32">
      <c r="L10528" s="166">
        <v>5.2429500000000004</v>
      </c>
      <c r="M10528">
        <f t="shared" si="333"/>
        <v>5.9986599274686955E-3</v>
      </c>
      <c r="AE10528" s="165"/>
      <c r="AF10528">
        <f t="shared" si="332"/>
        <v>5.7065367181851909E-3</v>
      </c>
    </row>
    <row r="10529" spans="12:32">
      <c r="L10529" s="166">
        <v>5.1956800000000003</v>
      </c>
      <c r="M10529">
        <f t="shared" si="333"/>
        <v>5.9961766099974664E-3</v>
      </c>
      <c r="AE10529" s="165"/>
      <c r="AF10529">
        <f t="shared" si="332"/>
        <v>5.7065367181851909E-3</v>
      </c>
    </row>
    <row r="10530" spans="12:32">
      <c r="L10530" s="166">
        <v>5.1782700000000004</v>
      </c>
      <c r="M10530">
        <f t="shared" si="333"/>
        <v>5.9952612483297127E-3</v>
      </c>
      <c r="AE10530" s="165"/>
      <c r="AF10530">
        <f t="shared" si="332"/>
        <v>5.7065367181851909E-3</v>
      </c>
    </row>
    <row r="10531" spans="12:32">
      <c r="L10531" s="166">
        <v>5.1669200000000002</v>
      </c>
      <c r="M10531">
        <f t="shared" si="333"/>
        <v>5.9946642899857605E-3</v>
      </c>
      <c r="AE10531" s="165"/>
      <c r="AF10531">
        <f t="shared" si="332"/>
        <v>5.7065367181851909E-3</v>
      </c>
    </row>
    <row r="10532" spans="12:32">
      <c r="L10532" s="166">
        <v>5.1592399999999996</v>
      </c>
      <c r="M10532">
        <f t="shared" si="333"/>
        <v>5.9942602620856773E-3</v>
      </c>
      <c r="AE10532" s="165"/>
      <c r="AF10532">
        <f t="shared" si="332"/>
        <v>5.7065367181851909E-3</v>
      </c>
    </row>
    <row r="10533" spans="12:32">
      <c r="L10533" s="166">
        <v>5.0864099999999999</v>
      </c>
      <c r="M10533">
        <f t="shared" si="333"/>
        <v>5.9904250343393722E-3</v>
      </c>
      <c r="AE10533" s="165"/>
      <c r="AF10533">
        <f t="shared" si="332"/>
        <v>5.7065367181851909E-3</v>
      </c>
    </row>
    <row r="10534" spans="12:32">
      <c r="L10534" s="166">
        <v>5.0856000000000003</v>
      </c>
      <c r="M10534">
        <f t="shared" si="333"/>
        <v>5.9903823411003023E-3</v>
      </c>
      <c r="AE10534" s="165"/>
      <c r="AF10534">
        <f t="shared" si="332"/>
        <v>5.7065367181851909E-3</v>
      </c>
    </row>
    <row r="10535" spans="12:32">
      <c r="L10535" s="166">
        <v>5.0836899999999998</v>
      </c>
      <c r="M10535">
        <f t="shared" si="333"/>
        <v>5.9902816660257884E-3</v>
      </c>
      <c r="AE10535" s="165"/>
      <c r="AF10535">
        <f t="shared" si="332"/>
        <v>5.7065367181851909E-3</v>
      </c>
    </row>
    <row r="10536" spans="12:32">
      <c r="L10536" s="166">
        <v>5.0131800000000002</v>
      </c>
      <c r="M10536">
        <f t="shared" si="333"/>
        <v>5.9865618193081531E-3</v>
      </c>
      <c r="AE10536" s="165"/>
      <c r="AF10536">
        <f t="shared" si="332"/>
        <v>5.7065367181851909E-3</v>
      </c>
    </row>
    <row r="10537" spans="12:32">
      <c r="L10537" s="166">
        <v>4.9989699999999999</v>
      </c>
      <c r="M10537">
        <f t="shared" si="333"/>
        <v>5.9858113744279354E-3</v>
      </c>
      <c r="AE10537" s="165"/>
      <c r="AF10537">
        <f t="shared" si="332"/>
        <v>5.7065367181851909E-3</v>
      </c>
    </row>
    <row r="10538" spans="12:32">
      <c r="L10538" s="166">
        <v>4.9898100000000003</v>
      </c>
      <c r="M10538">
        <f t="shared" si="333"/>
        <v>5.9853274871259658E-3</v>
      </c>
      <c r="AE10538" s="165"/>
      <c r="AF10538">
        <f t="shared" si="332"/>
        <v>5.7065367181851909E-3</v>
      </c>
    </row>
    <row r="10539" spans="12:32">
      <c r="L10539" s="166">
        <v>4.9510699999999996</v>
      </c>
      <c r="M10539">
        <f t="shared" si="333"/>
        <v>5.9832798061144167E-3</v>
      </c>
      <c r="AE10539" s="165"/>
      <c r="AF10539">
        <f t="shared" si="332"/>
        <v>5.7065367181851909E-3</v>
      </c>
    </row>
    <row r="10540" spans="12:32">
      <c r="L10540" s="166">
        <v>4.9343599999999999</v>
      </c>
      <c r="M10540">
        <f t="shared" si="333"/>
        <v>5.9823959680466131E-3</v>
      </c>
      <c r="AE10540" s="165"/>
      <c r="AF10540">
        <f t="shared" si="332"/>
        <v>5.7065367181851909E-3</v>
      </c>
    </row>
    <row r="10541" spans="12:32">
      <c r="L10541" s="166">
        <v>4.9177900000000001</v>
      </c>
      <c r="M10541">
        <f t="shared" si="333"/>
        <v>5.9815191797985123E-3</v>
      </c>
      <c r="AE10541" s="165"/>
      <c r="AF10541">
        <f t="shared" si="332"/>
        <v>5.7065367181851909E-3</v>
      </c>
    </row>
    <row r="10542" spans="12:32">
      <c r="L10542" s="166">
        <v>4.8910499999999999</v>
      </c>
      <c r="M10542">
        <f t="shared" si="333"/>
        <v>5.9801035087635049E-3</v>
      </c>
      <c r="AE10542" s="165"/>
      <c r="AF10542">
        <f t="shared" si="332"/>
        <v>5.7065367181851909E-3</v>
      </c>
    </row>
    <row r="10543" spans="12:32">
      <c r="L10543" s="166">
        <v>4.8238899999999996</v>
      </c>
      <c r="M10543">
        <f t="shared" si="333"/>
        <v>5.9765438650875293E-3</v>
      </c>
      <c r="AE10543" s="165"/>
      <c r="AF10543">
        <f t="shared" si="332"/>
        <v>5.7065367181851909E-3</v>
      </c>
    </row>
    <row r="10544" spans="12:32">
      <c r="L10544" s="166">
        <v>4.8108599999999999</v>
      </c>
      <c r="M10544">
        <f t="shared" si="333"/>
        <v>5.9758525724209694E-3</v>
      </c>
      <c r="AE10544" s="165"/>
      <c r="AF10544">
        <f t="shared" si="332"/>
        <v>5.7065367181851909E-3</v>
      </c>
    </row>
    <row r="10545" spans="12:32">
      <c r="L10545" s="166">
        <v>4.8101900000000004</v>
      </c>
      <c r="M10545">
        <f t="shared" si="333"/>
        <v>5.9758170204014509E-3</v>
      </c>
      <c r="AE10545" s="165"/>
      <c r="AF10545">
        <f t="shared" si="332"/>
        <v>5.7065367181851909E-3</v>
      </c>
    </row>
    <row r="10546" spans="12:32">
      <c r="L10546" s="166">
        <v>4.7975899999999996</v>
      </c>
      <c r="M10546">
        <f t="shared" si="333"/>
        <v>5.9751483229508141E-3</v>
      </c>
      <c r="AE10546" s="165"/>
      <c r="AF10546">
        <f t="shared" si="332"/>
        <v>5.7065367181851909E-3</v>
      </c>
    </row>
    <row r="10547" spans="12:32">
      <c r="L10547" s="166">
        <v>4.7879500000000004</v>
      </c>
      <c r="M10547">
        <f t="shared" si="333"/>
        <v>5.9746365788661332E-3</v>
      </c>
      <c r="AE10547" s="165"/>
      <c r="AF10547">
        <f t="shared" si="332"/>
        <v>5.7065367181851909E-3</v>
      </c>
    </row>
    <row r="10548" spans="12:32">
      <c r="L10548" s="166">
        <v>4.7697000000000003</v>
      </c>
      <c r="M10548">
        <f t="shared" si="333"/>
        <v>5.9736674425404515E-3</v>
      </c>
      <c r="AE10548" s="165"/>
      <c r="AF10548">
        <f t="shared" si="332"/>
        <v>5.7065367181851909E-3</v>
      </c>
    </row>
    <row r="10549" spans="12:32">
      <c r="L10549" s="166">
        <v>4.7649699999999999</v>
      </c>
      <c r="M10549">
        <f t="shared" si="333"/>
        <v>5.9734161940098243E-3</v>
      </c>
      <c r="AE10549" s="165"/>
      <c r="AF10549">
        <f t="shared" si="332"/>
        <v>5.7065367181851909E-3</v>
      </c>
    </row>
    <row r="10550" spans="12:32">
      <c r="L10550" s="166">
        <v>4.7277199999999997</v>
      </c>
      <c r="M10550">
        <f t="shared" si="333"/>
        <v>5.9714365442729298E-3</v>
      </c>
      <c r="AE10550" s="165"/>
      <c r="AF10550">
        <f t="shared" si="332"/>
        <v>5.7065367181851909E-3</v>
      </c>
    </row>
    <row r="10551" spans="12:32">
      <c r="L10551" s="166">
        <v>4.7105199999999998</v>
      </c>
      <c r="M10551">
        <f t="shared" si="333"/>
        <v>5.9705218517653886E-3</v>
      </c>
      <c r="AE10551" s="165"/>
      <c r="AF10551">
        <f t="shared" si="332"/>
        <v>5.7065367181851909E-3</v>
      </c>
    </row>
    <row r="10552" spans="12:32">
      <c r="L10552" s="166">
        <v>4.70092</v>
      </c>
      <c r="M10552">
        <f t="shared" si="333"/>
        <v>5.9700111612217598E-3</v>
      </c>
      <c r="AE10552" s="165"/>
      <c r="AF10552">
        <f t="shared" si="332"/>
        <v>5.7065367181851909E-3</v>
      </c>
    </row>
    <row r="10553" spans="12:32">
      <c r="L10553" s="166">
        <v>4.6713399999999998</v>
      </c>
      <c r="M10553">
        <f t="shared" si="333"/>
        <v>5.9684368554730324E-3</v>
      </c>
      <c r="AE10553" s="165"/>
      <c r="AF10553">
        <f t="shared" si="332"/>
        <v>5.7065367181851909E-3</v>
      </c>
    </row>
    <row r="10554" spans="12:32">
      <c r="L10554" s="166">
        <v>4.6642400000000004</v>
      </c>
      <c r="M10554">
        <f t="shared" si="333"/>
        <v>5.9680588132001158E-3</v>
      </c>
      <c r="AE10554" s="165"/>
      <c r="AF10554">
        <f t="shared" si="332"/>
        <v>5.7065367181851909E-3</v>
      </c>
    </row>
    <row r="10555" spans="12:32">
      <c r="L10555" s="166">
        <v>4.6401599999999998</v>
      </c>
      <c r="M10555">
        <f t="shared" si="333"/>
        <v>5.96677618503157E-3</v>
      </c>
      <c r="AE10555" s="165"/>
      <c r="AF10555">
        <f t="shared" si="332"/>
        <v>5.7065367181851909E-3</v>
      </c>
    </row>
    <row r="10556" spans="12:32">
      <c r="L10556" s="166">
        <v>4.6208400000000003</v>
      </c>
      <c r="M10556">
        <f t="shared" si="333"/>
        <v>5.9657465648249109E-3</v>
      </c>
      <c r="AE10556" s="165"/>
      <c r="AF10556">
        <f t="shared" si="332"/>
        <v>5.7065367181851909E-3</v>
      </c>
    </row>
    <row r="10557" spans="12:32">
      <c r="L10557" s="166">
        <v>4.60989</v>
      </c>
      <c r="M10557">
        <f t="shared" si="333"/>
        <v>5.9651627955026399E-3</v>
      </c>
      <c r="AE10557" s="165"/>
      <c r="AF10557">
        <f t="shared" si="332"/>
        <v>5.7065367181851909E-3</v>
      </c>
    </row>
    <row r="10558" spans="12:32">
      <c r="L10558" s="166">
        <v>4.6015499999999996</v>
      </c>
      <c r="M10558">
        <f t="shared" si="333"/>
        <v>5.9647180686895488E-3</v>
      </c>
      <c r="AE10558" s="165"/>
      <c r="AF10558">
        <f t="shared" si="332"/>
        <v>5.7065367181851909E-3</v>
      </c>
    </row>
    <row r="10559" spans="12:32">
      <c r="L10559" s="166">
        <v>4.5798500000000004</v>
      </c>
      <c r="M10559">
        <f t="shared" si="333"/>
        <v>5.9635605106206037E-3</v>
      </c>
      <c r="AE10559" s="165"/>
      <c r="AF10559">
        <f t="shared" si="332"/>
        <v>5.7065367181851909E-3</v>
      </c>
    </row>
    <row r="10560" spans="12:32">
      <c r="L10560" s="166">
        <v>4.5749700000000004</v>
      </c>
      <c r="M10560">
        <f t="shared" si="333"/>
        <v>5.9633001108365365E-3</v>
      </c>
      <c r="AE10560" s="165"/>
      <c r="AF10560">
        <f t="shared" si="332"/>
        <v>5.7065367181851909E-3</v>
      </c>
    </row>
    <row r="10561" spans="12:32">
      <c r="L10561" s="166">
        <v>4.5643000000000002</v>
      </c>
      <c r="M10561">
        <f t="shared" si="333"/>
        <v>5.9627306475269317E-3</v>
      </c>
      <c r="AE10561" s="165"/>
      <c r="AF10561">
        <f t="shared" si="332"/>
        <v>5.7065367181851909E-3</v>
      </c>
    </row>
    <row r="10562" spans="12:32">
      <c r="L10562" s="166">
        <v>4.5641400000000001</v>
      </c>
      <c r="M10562">
        <f t="shared" si="333"/>
        <v>5.96272210714331E-3</v>
      </c>
      <c r="AE10562" s="165"/>
      <c r="AF10562">
        <f t="shared" si="332"/>
        <v>5.7065367181851909E-3</v>
      </c>
    </row>
    <row r="10563" spans="12:32">
      <c r="L10563" s="166">
        <v>4.5314800000000002</v>
      </c>
      <c r="M10563">
        <f t="shared" si="333"/>
        <v>5.9609781196662539E-3</v>
      </c>
      <c r="AE10563" s="165"/>
      <c r="AF10563">
        <f t="shared" si="332"/>
        <v>5.7065367181851909E-3</v>
      </c>
    </row>
    <row r="10564" spans="12:32">
      <c r="L10564" s="166">
        <v>4.5095700000000001</v>
      </c>
      <c r="M10564">
        <f t="shared" si="333"/>
        <v>5.9598074036965832E-3</v>
      </c>
      <c r="AE10564" s="165"/>
      <c r="AF10564">
        <f t="shared" si="332"/>
        <v>5.7065367181851909E-3</v>
      </c>
    </row>
    <row r="10565" spans="12:32">
      <c r="L10565" s="166">
        <v>4.5088699999999999</v>
      </c>
      <c r="M10565">
        <f t="shared" si="333"/>
        <v>5.9597699905777589E-3</v>
      </c>
      <c r="AE10565" s="165"/>
      <c r="AF10565">
        <f t="shared" ref="AF10565:AF10628" si="334">NORMDIST(AE10565,$N$9,$O$9,FALSE)</f>
        <v>5.7065367181851909E-3</v>
      </c>
    </row>
    <row r="10566" spans="12:32">
      <c r="L10566" s="166">
        <v>4.4994100000000001</v>
      </c>
      <c r="M10566">
        <f t="shared" si="333"/>
        <v>5.959264317974812E-3</v>
      </c>
      <c r="AE10566" s="165"/>
      <c r="AF10566">
        <f t="shared" si="334"/>
        <v>5.7065367181851909E-3</v>
      </c>
    </row>
    <row r="10567" spans="12:32">
      <c r="L10567" s="166">
        <v>4.4883499999999996</v>
      </c>
      <c r="M10567">
        <f t="shared" si="333"/>
        <v>5.9586729752857661E-3</v>
      </c>
      <c r="AE10567" s="165"/>
      <c r="AF10567">
        <f t="shared" si="334"/>
        <v>5.7065367181851909E-3</v>
      </c>
    </row>
    <row r="10568" spans="12:32">
      <c r="L10568" s="166">
        <v>4.4881000000000002</v>
      </c>
      <c r="M10568">
        <f t="shared" si="333"/>
        <v>5.9586596067940272E-3</v>
      </c>
      <c r="AE10568" s="165"/>
      <c r="AF10568">
        <f t="shared" si="334"/>
        <v>5.7065367181851909E-3</v>
      </c>
    </row>
    <row r="10569" spans="12:32">
      <c r="L10569" s="166">
        <v>4.4669499999999998</v>
      </c>
      <c r="M10569">
        <f t="shared" ref="M10569:M10632" si="335">NORMDIST(L10569,$N$9,$O$9,FALSE)</f>
        <v>5.957528345256276E-3</v>
      </c>
      <c r="AE10569" s="165"/>
      <c r="AF10569">
        <f t="shared" si="334"/>
        <v>5.7065367181851909E-3</v>
      </c>
    </row>
    <row r="10570" spans="12:32">
      <c r="L10570" s="166">
        <v>4.4538399999999996</v>
      </c>
      <c r="M10570">
        <f t="shared" si="335"/>
        <v>5.9568268387352142E-3</v>
      </c>
      <c r="AE10570" s="165"/>
      <c r="AF10570">
        <f t="shared" si="334"/>
        <v>5.7065367181851909E-3</v>
      </c>
    </row>
    <row r="10571" spans="12:32">
      <c r="L10571" s="166">
        <v>4.4267799999999999</v>
      </c>
      <c r="M10571">
        <f t="shared" si="335"/>
        <v>5.9553781890546225E-3</v>
      </c>
      <c r="AE10571" s="165"/>
      <c r="AF10571">
        <f t="shared" si="334"/>
        <v>5.7065367181851909E-3</v>
      </c>
    </row>
    <row r="10572" spans="12:32">
      <c r="L10572" s="166">
        <v>4.4076000000000004</v>
      </c>
      <c r="M10572">
        <f t="shared" si="335"/>
        <v>5.9543508313547261E-3</v>
      </c>
      <c r="AE10572" s="165"/>
      <c r="AF10572">
        <f t="shared" si="334"/>
        <v>5.7065367181851909E-3</v>
      </c>
    </row>
    <row r="10573" spans="12:32">
      <c r="L10573" s="166">
        <v>4.3906299999999998</v>
      </c>
      <c r="M10573">
        <f t="shared" si="335"/>
        <v>5.9534414618877046E-3</v>
      </c>
      <c r="AE10573" s="165"/>
      <c r="AF10573">
        <f t="shared" si="334"/>
        <v>5.7065367181851909E-3</v>
      </c>
    </row>
    <row r="10574" spans="12:32">
      <c r="L10574" s="166">
        <v>4.3622500000000004</v>
      </c>
      <c r="M10574">
        <f t="shared" si="335"/>
        <v>5.9519198521458278E-3</v>
      </c>
      <c r="AE10574" s="165"/>
      <c r="AF10574">
        <f t="shared" si="334"/>
        <v>5.7065367181851909E-3</v>
      </c>
    </row>
    <row r="10575" spans="12:32">
      <c r="L10575" s="166">
        <v>4.3396100000000004</v>
      </c>
      <c r="M10575">
        <f t="shared" si="335"/>
        <v>5.950705265848494E-3</v>
      </c>
      <c r="AE10575" s="165"/>
      <c r="AF10575">
        <f t="shared" si="334"/>
        <v>5.7065367181851909E-3</v>
      </c>
    </row>
    <row r="10576" spans="12:32">
      <c r="L10576" s="166">
        <v>4.3275600000000001</v>
      </c>
      <c r="M10576">
        <f t="shared" si="335"/>
        <v>5.950058545848607E-3</v>
      </c>
      <c r="AE10576" s="165"/>
      <c r="AF10576">
        <f t="shared" si="334"/>
        <v>5.7065367181851909E-3</v>
      </c>
    </row>
    <row r="10577" spans="12:32">
      <c r="L10577" s="166">
        <v>4.3197900000000002</v>
      </c>
      <c r="M10577">
        <f t="shared" si="335"/>
        <v>5.9496414350086128E-3</v>
      </c>
      <c r="AE10577" s="165"/>
      <c r="AF10577">
        <f t="shared" si="334"/>
        <v>5.7065367181851909E-3</v>
      </c>
    </row>
    <row r="10578" spans="12:32">
      <c r="L10578" s="166">
        <v>4.3164600000000002</v>
      </c>
      <c r="M10578">
        <f t="shared" si="335"/>
        <v>5.9494626498972211E-3</v>
      </c>
      <c r="AE10578" s="165"/>
      <c r="AF10578">
        <f t="shared" si="334"/>
        <v>5.7065367181851909E-3</v>
      </c>
    </row>
    <row r="10579" spans="12:32">
      <c r="L10579" s="166">
        <v>4.29826</v>
      </c>
      <c r="M10579">
        <f t="shared" si="335"/>
        <v>5.9484852588812531E-3</v>
      </c>
      <c r="AE10579" s="165"/>
      <c r="AF10579">
        <f t="shared" si="334"/>
        <v>5.7065367181851909E-3</v>
      </c>
    </row>
    <row r="10580" spans="12:32">
      <c r="L10580" s="166">
        <v>4.27874</v>
      </c>
      <c r="M10580">
        <f t="shared" si="335"/>
        <v>5.9474365159504598E-3</v>
      </c>
      <c r="AE10580" s="165"/>
      <c r="AF10580">
        <f t="shared" si="334"/>
        <v>5.7065367181851909E-3</v>
      </c>
    </row>
    <row r="10581" spans="12:32">
      <c r="L10581" s="166">
        <v>4.2252200000000002</v>
      </c>
      <c r="M10581">
        <f t="shared" si="335"/>
        <v>5.9445586071084399E-3</v>
      </c>
      <c r="AE10581" s="165"/>
      <c r="AF10581">
        <f t="shared" si="334"/>
        <v>5.7065367181851909E-3</v>
      </c>
    </row>
    <row r="10582" spans="12:32">
      <c r="L10582" s="166">
        <v>4.2050900000000002</v>
      </c>
      <c r="M10582">
        <f t="shared" si="335"/>
        <v>5.9434752321689769E-3</v>
      </c>
      <c r="AE10582" s="165"/>
      <c r="AF10582">
        <f t="shared" si="334"/>
        <v>5.7065367181851909E-3</v>
      </c>
    </row>
    <row r="10583" spans="12:32">
      <c r="L10583" s="166">
        <v>4.19726</v>
      </c>
      <c r="M10583">
        <f t="shared" si="335"/>
        <v>5.9430536923832716E-3</v>
      </c>
      <c r="AE10583" s="165"/>
      <c r="AF10583">
        <f t="shared" si="334"/>
        <v>5.7065367181851909E-3</v>
      </c>
    </row>
    <row r="10584" spans="12:32">
      <c r="L10584" s="166">
        <v>4.1920700000000002</v>
      </c>
      <c r="M10584">
        <f t="shared" si="335"/>
        <v>5.9427742384955493E-3</v>
      </c>
      <c r="AE10584" s="165"/>
      <c r="AF10584">
        <f t="shared" si="334"/>
        <v>5.7065367181851909E-3</v>
      </c>
    </row>
    <row r="10585" spans="12:32">
      <c r="L10585" s="166">
        <v>4.19008</v>
      </c>
      <c r="M10585">
        <f t="shared" si="335"/>
        <v>5.9426670786066971E-3</v>
      </c>
      <c r="AE10585" s="165"/>
      <c r="AF10585">
        <f t="shared" si="334"/>
        <v>5.7065367181851909E-3</v>
      </c>
    </row>
    <row r="10586" spans="12:32">
      <c r="L10586" s="166">
        <v>4.17591</v>
      </c>
      <c r="M10586">
        <f t="shared" si="335"/>
        <v>5.9419038917583747E-3</v>
      </c>
      <c r="AE10586" s="165"/>
      <c r="AF10586">
        <f t="shared" si="334"/>
        <v>5.7065367181851909E-3</v>
      </c>
    </row>
    <row r="10587" spans="12:32">
      <c r="L10587" s="166">
        <v>4.1549100000000001</v>
      </c>
      <c r="M10587">
        <f t="shared" si="335"/>
        <v>5.9407723819384639E-3</v>
      </c>
      <c r="AE10587" s="165"/>
      <c r="AF10587">
        <f t="shared" si="334"/>
        <v>5.7065367181851909E-3</v>
      </c>
    </row>
    <row r="10588" spans="12:32">
      <c r="L10588" s="166">
        <v>4.1433400000000002</v>
      </c>
      <c r="M10588">
        <f t="shared" si="335"/>
        <v>5.9401487374559402E-3</v>
      </c>
      <c r="AE10588" s="165"/>
      <c r="AF10588">
        <f t="shared" si="334"/>
        <v>5.7065367181851909E-3</v>
      </c>
    </row>
    <row r="10589" spans="12:32">
      <c r="L10589" s="166">
        <v>4.1423699999999997</v>
      </c>
      <c r="M10589">
        <f t="shared" si="335"/>
        <v>5.9400964450253852E-3</v>
      </c>
      <c r="AE10589" s="165"/>
      <c r="AF10589">
        <f t="shared" si="334"/>
        <v>5.7065367181851909E-3</v>
      </c>
    </row>
    <row r="10590" spans="12:32">
      <c r="L10590" s="166">
        <v>4.1055900000000003</v>
      </c>
      <c r="M10590">
        <f t="shared" si="335"/>
        <v>5.9381127750574485E-3</v>
      </c>
      <c r="AE10590" s="165"/>
      <c r="AF10590">
        <f t="shared" si="334"/>
        <v>5.7065367181851909E-3</v>
      </c>
    </row>
    <row r="10591" spans="12:32">
      <c r="L10591" s="166">
        <v>4.0705099999999996</v>
      </c>
      <c r="M10591">
        <f t="shared" si="335"/>
        <v>5.9362192129015423E-3</v>
      </c>
      <c r="AE10591" s="165"/>
      <c r="AF10591">
        <f t="shared" si="334"/>
        <v>5.7065367181851909E-3</v>
      </c>
    </row>
    <row r="10592" spans="12:32">
      <c r="L10592" s="166">
        <v>4.0548799999999998</v>
      </c>
      <c r="M10592">
        <f t="shared" si="335"/>
        <v>5.9353750346119224E-3</v>
      </c>
      <c r="AE10592" s="165"/>
      <c r="AF10592">
        <f t="shared" si="334"/>
        <v>5.7065367181851909E-3</v>
      </c>
    </row>
    <row r="10593" spans="12:32">
      <c r="L10593" s="166">
        <v>4.04528</v>
      </c>
      <c r="M10593">
        <f t="shared" si="335"/>
        <v>5.9348563859387511E-3</v>
      </c>
      <c r="AE10593" s="165"/>
      <c r="AF10593">
        <f t="shared" si="334"/>
        <v>5.7065367181851909E-3</v>
      </c>
    </row>
    <row r="10594" spans="12:32">
      <c r="L10594" s="166">
        <v>4.0367800000000003</v>
      </c>
      <c r="M10594">
        <f t="shared" si="335"/>
        <v>5.9343970695952169E-3</v>
      </c>
      <c r="AE10594" s="165"/>
      <c r="AF10594">
        <f t="shared" si="334"/>
        <v>5.7065367181851909E-3</v>
      </c>
    </row>
    <row r="10595" spans="12:32">
      <c r="L10595" s="166">
        <v>4.0304000000000002</v>
      </c>
      <c r="M10595">
        <f t="shared" si="335"/>
        <v>5.9340522528292926E-3</v>
      </c>
      <c r="AE10595" s="165"/>
      <c r="AF10595">
        <f t="shared" si="334"/>
        <v>5.7065367181851909E-3</v>
      </c>
    </row>
    <row r="10596" spans="12:32">
      <c r="L10596" s="166">
        <v>4.02407</v>
      </c>
      <c r="M10596">
        <f t="shared" si="335"/>
        <v>5.9337100881274524E-3</v>
      </c>
      <c r="AE10596" s="165"/>
      <c r="AF10596">
        <f t="shared" si="334"/>
        <v>5.7065367181851909E-3</v>
      </c>
    </row>
    <row r="10597" spans="12:32">
      <c r="L10597" s="166">
        <v>4.0170199999999996</v>
      </c>
      <c r="M10597">
        <f t="shared" si="335"/>
        <v>5.9333289453016979E-3</v>
      </c>
      <c r="AE10597" s="165"/>
      <c r="AF10597">
        <f t="shared" si="334"/>
        <v>5.7065367181851909E-3</v>
      </c>
    </row>
    <row r="10598" spans="12:32">
      <c r="L10598" s="166">
        <v>4.0096100000000003</v>
      </c>
      <c r="M10598">
        <f t="shared" si="335"/>
        <v>5.932928272956571E-3</v>
      </c>
      <c r="AE10598" s="165"/>
      <c r="AF10598">
        <f t="shared" si="334"/>
        <v>5.7065367181851909E-3</v>
      </c>
    </row>
    <row r="10599" spans="12:32">
      <c r="L10599" s="166">
        <v>4.00875</v>
      </c>
      <c r="M10599">
        <f t="shared" si="335"/>
        <v>5.9328817667326245E-3</v>
      </c>
      <c r="AE10599" s="165"/>
      <c r="AF10599">
        <f t="shared" si="334"/>
        <v>5.7065367181851909E-3</v>
      </c>
    </row>
    <row r="10600" spans="12:32">
      <c r="L10600" s="166">
        <v>3.9809800000000002</v>
      </c>
      <c r="M10600">
        <f t="shared" si="335"/>
        <v>5.9313795521510181E-3</v>
      </c>
      <c r="AE10600" s="165"/>
      <c r="AF10600">
        <f t="shared" si="334"/>
        <v>5.7065367181851909E-3</v>
      </c>
    </row>
    <row r="10601" spans="12:32">
      <c r="L10601" s="166">
        <v>3.9752100000000001</v>
      </c>
      <c r="M10601">
        <f t="shared" si="335"/>
        <v>5.9310673040180919E-3</v>
      </c>
      <c r="AE10601" s="165"/>
      <c r="AF10601">
        <f t="shared" si="334"/>
        <v>5.7065367181851909E-3</v>
      </c>
    </row>
    <row r="10602" spans="12:32">
      <c r="L10602" s="166">
        <v>3.9531900000000002</v>
      </c>
      <c r="M10602">
        <f t="shared" si="335"/>
        <v>5.9298752927378646E-3</v>
      </c>
      <c r="AE10602" s="165"/>
      <c r="AF10602">
        <f t="shared" si="334"/>
        <v>5.7065367181851909E-3</v>
      </c>
    </row>
    <row r="10603" spans="12:32">
      <c r="L10603" s="166">
        <v>3.94259</v>
      </c>
      <c r="M10603">
        <f t="shared" si="335"/>
        <v>5.9293012662122949E-3</v>
      </c>
      <c r="AE10603" s="165"/>
      <c r="AF10603">
        <f t="shared" si="334"/>
        <v>5.7065367181851909E-3</v>
      </c>
    </row>
    <row r="10604" spans="12:32">
      <c r="L10604" s="166">
        <v>3.88707</v>
      </c>
      <c r="M10604">
        <f t="shared" si="335"/>
        <v>5.9262923816945524E-3</v>
      </c>
      <c r="AE10604" s="165"/>
      <c r="AF10604">
        <f t="shared" si="334"/>
        <v>5.7065367181851909E-3</v>
      </c>
    </row>
    <row r="10605" spans="12:32">
      <c r="L10605" s="166">
        <v>3.8584200000000002</v>
      </c>
      <c r="M10605">
        <f t="shared" si="335"/>
        <v>5.9247382067282618E-3</v>
      </c>
      <c r="AE10605" s="165"/>
      <c r="AF10605">
        <f t="shared" si="334"/>
        <v>5.7065367181851909E-3</v>
      </c>
    </row>
    <row r="10606" spans="12:32">
      <c r="L10606" s="166">
        <v>3.8581300000000001</v>
      </c>
      <c r="M10606">
        <f t="shared" si="335"/>
        <v>5.9247224699006838E-3</v>
      </c>
      <c r="AE10606" s="165"/>
      <c r="AF10606">
        <f t="shared" si="334"/>
        <v>5.7065367181851909E-3</v>
      </c>
    </row>
    <row r="10607" spans="12:32">
      <c r="L10607" s="166">
        <v>3.8126899999999999</v>
      </c>
      <c r="M10607">
        <f t="shared" si="335"/>
        <v>5.9222553820611479E-3</v>
      </c>
      <c r="AE10607" s="165"/>
      <c r="AF10607">
        <f t="shared" si="334"/>
        <v>5.7065367181851909E-3</v>
      </c>
    </row>
    <row r="10608" spans="12:32">
      <c r="L10608" s="166">
        <v>3.8106900000000001</v>
      </c>
      <c r="M10608">
        <f t="shared" si="335"/>
        <v>5.9221467365911194E-3</v>
      </c>
      <c r="AE10608" s="165"/>
      <c r="AF10608">
        <f t="shared" si="334"/>
        <v>5.7065367181851909E-3</v>
      </c>
    </row>
    <row r="10609" spans="12:32">
      <c r="L10609" s="166">
        <v>3.794</v>
      </c>
      <c r="M10609">
        <f t="shared" si="335"/>
        <v>5.9212398967831087E-3</v>
      </c>
      <c r="AE10609" s="165"/>
      <c r="AF10609">
        <f t="shared" si="334"/>
        <v>5.7065367181851909E-3</v>
      </c>
    </row>
    <row r="10610" spans="12:32">
      <c r="L10610" s="166">
        <v>3.7826399999999998</v>
      </c>
      <c r="M10610">
        <f t="shared" si="335"/>
        <v>5.9206224614509195E-3</v>
      </c>
      <c r="AE10610" s="165"/>
      <c r="AF10610">
        <f t="shared" si="334"/>
        <v>5.7065367181851909E-3</v>
      </c>
    </row>
    <row r="10611" spans="12:32">
      <c r="L10611" s="166">
        <v>3.7691499999999998</v>
      </c>
      <c r="M10611">
        <f t="shared" si="335"/>
        <v>5.9198890493693474E-3</v>
      </c>
      <c r="AE10611" s="165"/>
      <c r="AF10611">
        <f t="shared" si="334"/>
        <v>5.7065367181851909E-3</v>
      </c>
    </row>
    <row r="10612" spans="12:32">
      <c r="L10612" s="166">
        <v>3.7408899999999998</v>
      </c>
      <c r="M10612">
        <f t="shared" si="335"/>
        <v>5.9183519050291112E-3</v>
      </c>
      <c r="AE10612" s="165"/>
      <c r="AF10612">
        <f t="shared" si="334"/>
        <v>5.7065367181851909E-3</v>
      </c>
    </row>
    <row r="10613" spans="12:32">
      <c r="L10613" s="166">
        <v>3.73407</v>
      </c>
      <c r="M10613">
        <f t="shared" si="335"/>
        <v>5.9179807972104086E-3</v>
      </c>
      <c r="AE10613" s="165"/>
      <c r="AF10613">
        <f t="shared" si="334"/>
        <v>5.7065367181851909E-3</v>
      </c>
    </row>
    <row r="10614" spans="12:32">
      <c r="L10614" s="166">
        <v>3.7317399999999998</v>
      </c>
      <c r="M10614">
        <f t="shared" si="335"/>
        <v>5.9178539979251607E-3</v>
      </c>
      <c r="AE10614" s="165"/>
      <c r="AF10614">
        <f t="shared" si="334"/>
        <v>5.7065367181851909E-3</v>
      </c>
    </row>
    <row r="10615" spans="12:32">
      <c r="L10615" s="166">
        <v>3.7195</v>
      </c>
      <c r="M10615">
        <f t="shared" si="335"/>
        <v>5.9171877832779616E-3</v>
      </c>
      <c r="AE10615" s="165"/>
      <c r="AF10615">
        <f t="shared" si="334"/>
        <v>5.7065367181851909E-3</v>
      </c>
    </row>
    <row r="10616" spans="12:32">
      <c r="L10616" s="166">
        <v>3.70207</v>
      </c>
      <c r="M10616">
        <f t="shared" si="335"/>
        <v>5.9162387609769185E-3</v>
      </c>
      <c r="AE10616" s="165"/>
      <c r="AF10616">
        <f t="shared" si="334"/>
        <v>5.7065367181851909E-3</v>
      </c>
    </row>
    <row r="10617" spans="12:32">
      <c r="L10617" s="166">
        <v>3.69869</v>
      </c>
      <c r="M10617">
        <f t="shared" si="335"/>
        <v>5.9160546845165194E-3</v>
      </c>
      <c r="AE10617" s="165"/>
      <c r="AF10617">
        <f t="shared" si="334"/>
        <v>5.7065367181851909E-3</v>
      </c>
    </row>
    <row r="10618" spans="12:32">
      <c r="L10618" s="166">
        <v>3.6758799999999998</v>
      </c>
      <c r="M10618">
        <f t="shared" si="335"/>
        <v>5.9148120718724552E-3</v>
      </c>
      <c r="AE10618" s="165"/>
      <c r="AF10618">
        <f t="shared" si="334"/>
        <v>5.7065367181851909E-3</v>
      </c>
    </row>
    <row r="10619" spans="12:32">
      <c r="L10619" s="166">
        <v>3.6721400000000002</v>
      </c>
      <c r="M10619">
        <f t="shared" si="335"/>
        <v>5.9146082678734301E-3</v>
      </c>
      <c r="AE10619" s="165"/>
      <c r="AF10619">
        <f t="shared" si="334"/>
        <v>5.7065367181851909E-3</v>
      </c>
    </row>
    <row r="10620" spans="12:32">
      <c r="L10620" s="166">
        <v>3.64263</v>
      </c>
      <c r="M10620">
        <f t="shared" si="335"/>
        <v>5.9129995728301795E-3</v>
      </c>
      <c r="AE10620" s="165"/>
      <c r="AF10620">
        <f t="shared" si="334"/>
        <v>5.7065367181851909E-3</v>
      </c>
    </row>
    <row r="10621" spans="12:32">
      <c r="L10621" s="166">
        <v>3.6246200000000002</v>
      </c>
      <c r="M10621">
        <f t="shared" si="335"/>
        <v>5.9120172561282084E-3</v>
      </c>
      <c r="AE10621" s="165"/>
      <c r="AF10621">
        <f t="shared" si="334"/>
        <v>5.7065367181851909E-3</v>
      </c>
    </row>
    <row r="10622" spans="12:32">
      <c r="L10622" s="166">
        <v>3.6105900000000002</v>
      </c>
      <c r="M10622">
        <f t="shared" si="335"/>
        <v>5.9112517430690483E-3</v>
      </c>
      <c r="AE10622" s="165"/>
      <c r="AF10622">
        <f t="shared" si="334"/>
        <v>5.7065367181851909E-3</v>
      </c>
    </row>
    <row r="10623" spans="12:32">
      <c r="L10623" s="166">
        <v>3.5619200000000002</v>
      </c>
      <c r="M10623">
        <f t="shared" si="335"/>
        <v>5.9085943041495706E-3</v>
      </c>
      <c r="AE10623" s="165"/>
      <c r="AF10623">
        <f t="shared" si="334"/>
        <v>5.7065367181851909E-3</v>
      </c>
    </row>
    <row r="10624" spans="12:32">
      <c r="L10624" s="166">
        <v>3.5388099999999998</v>
      </c>
      <c r="M10624">
        <f t="shared" si="335"/>
        <v>5.907331451317833E-3</v>
      </c>
      <c r="AE10624" s="165"/>
      <c r="AF10624">
        <f t="shared" si="334"/>
        <v>5.7065367181851909E-3</v>
      </c>
    </row>
    <row r="10625" spans="12:32">
      <c r="L10625" s="166">
        <v>3.5333000000000001</v>
      </c>
      <c r="M10625">
        <f t="shared" si="335"/>
        <v>5.907030258868194E-3</v>
      </c>
      <c r="AE10625" s="165"/>
      <c r="AF10625">
        <f t="shared" si="334"/>
        <v>5.7065367181851909E-3</v>
      </c>
    </row>
    <row r="10626" spans="12:32">
      <c r="L10626" s="166">
        <v>3.5299</v>
      </c>
      <c r="M10626">
        <f t="shared" si="335"/>
        <v>5.9068443864881102E-3</v>
      </c>
      <c r="AE10626" s="165"/>
      <c r="AF10626">
        <f t="shared" si="334"/>
        <v>5.7065367181851909E-3</v>
      </c>
    </row>
    <row r="10627" spans="12:32">
      <c r="L10627" s="166">
        <v>3.4826000000000001</v>
      </c>
      <c r="M10627">
        <f t="shared" si="335"/>
        <v>5.9042571022562213E-3</v>
      </c>
      <c r="AE10627" s="165"/>
      <c r="AF10627">
        <f t="shared" si="334"/>
        <v>5.7065367181851909E-3</v>
      </c>
    </row>
    <row r="10628" spans="12:32">
      <c r="L10628" s="166">
        <v>3.4376199999999999</v>
      </c>
      <c r="M10628">
        <f t="shared" si="335"/>
        <v>5.9017941768488291E-3</v>
      </c>
      <c r="AE10628" s="165"/>
      <c r="AF10628">
        <f t="shared" si="334"/>
        <v>5.7065367181851909E-3</v>
      </c>
    </row>
    <row r="10629" spans="12:32">
      <c r="L10629" s="166">
        <v>3.3978799999999998</v>
      </c>
      <c r="M10629">
        <f t="shared" si="335"/>
        <v>5.8996161127401314E-3</v>
      </c>
      <c r="AE10629" s="165"/>
      <c r="AF10629">
        <f t="shared" ref="AF10629:AF10692" si="336">NORMDIST(AE10629,$N$9,$O$9,FALSE)</f>
        <v>5.7065367181851909E-3</v>
      </c>
    </row>
    <row r="10630" spans="12:32">
      <c r="L10630" s="166">
        <v>3.3969100000000001</v>
      </c>
      <c r="M10630">
        <f t="shared" si="335"/>
        <v>5.8995629249825147E-3</v>
      </c>
      <c r="AE10630" s="165"/>
      <c r="AF10630">
        <f t="shared" si="336"/>
        <v>5.7065367181851909E-3</v>
      </c>
    </row>
    <row r="10631" spans="12:32">
      <c r="L10631" s="166">
        <v>3.3706700000000001</v>
      </c>
      <c r="M10631">
        <f t="shared" si="335"/>
        <v>5.8981236777741258E-3</v>
      </c>
      <c r="AE10631" s="165"/>
      <c r="AF10631">
        <f t="shared" si="336"/>
        <v>5.7065367181851909E-3</v>
      </c>
    </row>
    <row r="10632" spans="12:32">
      <c r="L10632" s="166">
        <v>3.3407399999999998</v>
      </c>
      <c r="M10632">
        <f t="shared" si="335"/>
        <v>5.8964810102424391E-3</v>
      </c>
      <c r="AE10632" s="165"/>
      <c r="AF10632">
        <f t="shared" si="336"/>
        <v>5.7065367181851909E-3</v>
      </c>
    </row>
    <row r="10633" spans="12:32">
      <c r="L10633" s="166">
        <v>3.3359399999999999</v>
      </c>
      <c r="M10633">
        <f t="shared" ref="M10633:M10696" si="337">NORMDIST(L10633,$N$9,$O$9,FALSE)</f>
        <v>5.8962174670582589E-3</v>
      </c>
      <c r="AE10633" s="165"/>
      <c r="AF10633">
        <f t="shared" si="336"/>
        <v>5.7065367181851909E-3</v>
      </c>
    </row>
    <row r="10634" spans="12:32">
      <c r="L10634" s="166">
        <v>3.3289900000000001</v>
      </c>
      <c r="M10634">
        <f t="shared" si="337"/>
        <v>5.895835828703606E-3</v>
      </c>
      <c r="AE10634" s="165"/>
      <c r="AF10634">
        <f t="shared" si="336"/>
        <v>5.7065367181851909E-3</v>
      </c>
    </row>
    <row r="10635" spans="12:32">
      <c r="L10635" s="166">
        <v>3.3282400000000001</v>
      </c>
      <c r="M10635">
        <f t="shared" si="337"/>
        <v>5.8957946411882711E-3</v>
      </c>
      <c r="AE10635" s="165"/>
      <c r="AF10635">
        <f t="shared" si="336"/>
        <v>5.7065367181851909E-3</v>
      </c>
    </row>
    <row r="10636" spans="12:32">
      <c r="L10636" s="166">
        <v>3.3170199999999999</v>
      </c>
      <c r="M10636">
        <f t="shared" si="337"/>
        <v>5.8951783941108733E-3</v>
      </c>
      <c r="AE10636" s="165"/>
      <c r="AF10636">
        <f t="shared" si="336"/>
        <v>5.7065367181851909E-3</v>
      </c>
    </row>
    <row r="10637" spans="12:32">
      <c r="L10637" s="166">
        <v>3.25786</v>
      </c>
      <c r="M10637">
        <f t="shared" si="337"/>
        <v>5.8919265560363346E-3</v>
      </c>
      <c r="AE10637" s="165"/>
      <c r="AF10637">
        <f t="shared" si="336"/>
        <v>5.7065367181851909E-3</v>
      </c>
    </row>
    <row r="10638" spans="12:32">
      <c r="L10638" s="166">
        <v>3.2576399999999999</v>
      </c>
      <c r="M10638">
        <f t="shared" si="337"/>
        <v>5.8919144553843637E-3</v>
      </c>
      <c r="AE10638" s="165"/>
      <c r="AF10638">
        <f t="shared" si="336"/>
        <v>5.7065367181851909E-3</v>
      </c>
    </row>
    <row r="10639" spans="12:32">
      <c r="L10639" s="166">
        <v>3.25021</v>
      </c>
      <c r="M10639">
        <f t="shared" si="337"/>
        <v>5.8915057488122544E-3</v>
      </c>
      <c r="AE10639" s="165"/>
      <c r="AF10639">
        <f t="shared" si="336"/>
        <v>5.7065367181851909E-3</v>
      </c>
    </row>
    <row r="10640" spans="12:32">
      <c r="L10640" s="166">
        <v>3.2335199999999999</v>
      </c>
      <c r="M10640">
        <f t="shared" si="337"/>
        <v>5.89058742708374E-3</v>
      </c>
      <c r="AE10640" s="165"/>
      <c r="AF10640">
        <f t="shared" si="336"/>
        <v>5.7065367181851909E-3</v>
      </c>
    </row>
    <row r="10641" spans="12:32">
      <c r="L10641" s="166">
        <v>3.2202999999999999</v>
      </c>
      <c r="M10641">
        <f t="shared" si="337"/>
        <v>5.8898597924445378E-3</v>
      </c>
      <c r="AE10641" s="165"/>
      <c r="AF10641">
        <f t="shared" si="336"/>
        <v>5.7065367181851909E-3</v>
      </c>
    </row>
    <row r="10642" spans="12:32">
      <c r="L10642" s="166">
        <v>3.2066499999999998</v>
      </c>
      <c r="M10642">
        <f t="shared" si="337"/>
        <v>5.8891082677297677E-3</v>
      </c>
      <c r="AE10642" s="165"/>
      <c r="AF10642">
        <f t="shared" si="336"/>
        <v>5.7065367181851909E-3</v>
      </c>
    </row>
    <row r="10643" spans="12:32">
      <c r="L10643" s="166">
        <v>3.1992400000000001</v>
      </c>
      <c r="M10643">
        <f t="shared" si="337"/>
        <v>5.8887002024616015E-3</v>
      </c>
      <c r="AE10643" s="165"/>
      <c r="AF10643">
        <f t="shared" si="336"/>
        <v>5.7065367181851909E-3</v>
      </c>
    </row>
    <row r="10644" spans="12:32">
      <c r="L10644" s="166">
        <v>3.19021</v>
      </c>
      <c r="M10644">
        <f t="shared" si="337"/>
        <v>5.8882028344807618E-3</v>
      </c>
      <c r="AE10644" s="165"/>
      <c r="AF10644">
        <f t="shared" si="336"/>
        <v>5.7065367181851909E-3</v>
      </c>
    </row>
    <row r="10645" spans="12:32">
      <c r="L10645" s="166">
        <v>3.1634099999999998</v>
      </c>
      <c r="M10645">
        <f t="shared" si="337"/>
        <v>5.886726121341895E-3</v>
      </c>
      <c r="AE10645" s="165"/>
      <c r="AF10645">
        <f t="shared" si="336"/>
        <v>5.7065367181851909E-3</v>
      </c>
    </row>
    <row r="10646" spans="12:32">
      <c r="L10646" s="166">
        <v>3.1447400000000001</v>
      </c>
      <c r="M10646">
        <f t="shared" si="337"/>
        <v>5.8856968668380399E-3</v>
      </c>
      <c r="AE10646" s="165"/>
      <c r="AF10646">
        <f t="shared" si="336"/>
        <v>5.7065367181851909E-3</v>
      </c>
    </row>
    <row r="10647" spans="12:32">
      <c r="L10647" s="166">
        <v>3.1354600000000001</v>
      </c>
      <c r="M10647">
        <f t="shared" si="337"/>
        <v>5.8851851146004682E-3</v>
      </c>
      <c r="AE10647" s="165"/>
      <c r="AF10647">
        <f t="shared" si="336"/>
        <v>5.7065367181851909E-3</v>
      </c>
    </row>
    <row r="10648" spans="12:32">
      <c r="L10648" s="166">
        <v>3.1237599999999999</v>
      </c>
      <c r="M10648">
        <f t="shared" si="337"/>
        <v>5.8845397611572252E-3</v>
      </c>
      <c r="AE10648" s="165"/>
      <c r="AF10648">
        <f t="shared" si="336"/>
        <v>5.7065367181851909E-3</v>
      </c>
    </row>
    <row r="10649" spans="12:32">
      <c r="L10649" s="166">
        <v>3.1220400000000001</v>
      </c>
      <c r="M10649">
        <f t="shared" si="337"/>
        <v>5.8844448747178155E-3</v>
      </c>
      <c r="AE10649" s="165"/>
      <c r="AF10649">
        <f t="shared" si="336"/>
        <v>5.7065367181851909E-3</v>
      </c>
    </row>
    <row r="10650" spans="12:32">
      <c r="L10650" s="166">
        <v>3.0882299999999998</v>
      </c>
      <c r="M10650">
        <f t="shared" si="337"/>
        <v>5.8825789676974129E-3</v>
      </c>
      <c r="AE10650" s="165"/>
      <c r="AF10650">
        <f t="shared" si="336"/>
        <v>5.7065367181851909E-3</v>
      </c>
    </row>
    <row r="10651" spans="12:32">
      <c r="L10651" s="166">
        <v>3.0655299999999999</v>
      </c>
      <c r="M10651">
        <f t="shared" si="337"/>
        <v>5.8813254243641668E-3</v>
      </c>
      <c r="AE10651" s="165"/>
      <c r="AF10651">
        <f t="shared" si="336"/>
        <v>5.7065367181851909E-3</v>
      </c>
    </row>
    <row r="10652" spans="12:32">
      <c r="L10652" s="166">
        <v>3.0490699999999999</v>
      </c>
      <c r="M10652">
        <f t="shared" si="337"/>
        <v>5.8804160781921778E-3</v>
      </c>
      <c r="AE10652" s="165"/>
      <c r="AF10652">
        <f t="shared" si="336"/>
        <v>5.7065367181851909E-3</v>
      </c>
    </row>
    <row r="10653" spans="12:32">
      <c r="L10653" s="166">
        <v>3.0104000000000002</v>
      </c>
      <c r="M10653">
        <f t="shared" si="337"/>
        <v>5.8782784363539493E-3</v>
      </c>
      <c r="AE10653" s="165"/>
      <c r="AF10653">
        <f t="shared" si="336"/>
        <v>5.7065367181851909E-3</v>
      </c>
    </row>
    <row r="10654" spans="12:32">
      <c r="L10654" s="166">
        <v>2.9875099999999999</v>
      </c>
      <c r="M10654">
        <f t="shared" si="337"/>
        <v>5.877012249091324E-3</v>
      </c>
      <c r="AE10654" s="165"/>
      <c r="AF10654">
        <f t="shared" si="336"/>
        <v>5.7065367181851909E-3</v>
      </c>
    </row>
    <row r="10655" spans="12:32">
      <c r="L10655" s="166">
        <v>2.9807399999999999</v>
      </c>
      <c r="M10655">
        <f t="shared" si="337"/>
        <v>5.8766376376661617E-3</v>
      </c>
      <c r="AE10655" s="165"/>
      <c r="AF10655">
        <f t="shared" si="336"/>
        <v>5.7065367181851909E-3</v>
      </c>
    </row>
    <row r="10656" spans="12:32">
      <c r="L10656" s="166">
        <v>2.9806900000000001</v>
      </c>
      <c r="M10656">
        <f t="shared" si="337"/>
        <v>5.876634870759085E-3</v>
      </c>
      <c r="AE10656" s="165"/>
      <c r="AF10656">
        <f t="shared" si="336"/>
        <v>5.7065367181851909E-3</v>
      </c>
    </row>
    <row r="10657" spans="12:32">
      <c r="L10657" s="166">
        <v>2.9684900000000001</v>
      </c>
      <c r="M10657">
        <f t="shared" si="337"/>
        <v>5.875959655490373E-3</v>
      </c>
      <c r="AE10657" s="165"/>
      <c r="AF10657">
        <f t="shared" si="336"/>
        <v>5.7065367181851909E-3</v>
      </c>
    </row>
    <row r="10658" spans="12:32">
      <c r="L10658" s="166">
        <v>2.9351600000000002</v>
      </c>
      <c r="M10658">
        <f t="shared" si="337"/>
        <v>5.8741140767520393E-3</v>
      </c>
      <c r="AE10658" s="165"/>
      <c r="AF10658">
        <f t="shared" si="336"/>
        <v>5.7065367181851909E-3</v>
      </c>
    </row>
    <row r="10659" spans="12:32">
      <c r="L10659" s="166">
        <v>2.93092</v>
      </c>
      <c r="M10659">
        <f t="shared" si="337"/>
        <v>5.8738791999017074E-3</v>
      </c>
      <c r="AE10659" s="165"/>
      <c r="AF10659">
        <f t="shared" si="336"/>
        <v>5.7065367181851909E-3</v>
      </c>
    </row>
    <row r="10660" spans="12:32">
      <c r="L10660" s="166">
        <v>2.9258899999999999</v>
      </c>
      <c r="M10660">
        <f t="shared" si="337"/>
        <v>5.8736005326047291E-3</v>
      </c>
      <c r="AE10660" s="165"/>
      <c r="AF10660">
        <f t="shared" si="336"/>
        <v>5.7065367181851909E-3</v>
      </c>
    </row>
    <row r="10661" spans="12:32">
      <c r="L10661" s="166">
        <v>2.8874300000000002</v>
      </c>
      <c r="M10661">
        <f t="shared" si="337"/>
        <v>5.8714688037568774E-3</v>
      </c>
      <c r="AE10661" s="165"/>
      <c r="AF10661">
        <f t="shared" si="336"/>
        <v>5.7065367181851909E-3</v>
      </c>
    </row>
    <row r="10662" spans="12:32">
      <c r="L10662" s="166">
        <v>2.87216</v>
      </c>
      <c r="M10662">
        <f t="shared" si="337"/>
        <v>5.8706219386147184E-3</v>
      </c>
      <c r="AE10662" s="165"/>
      <c r="AF10662">
        <f t="shared" si="336"/>
        <v>5.7065367181851909E-3</v>
      </c>
    </row>
    <row r="10663" spans="12:32">
      <c r="L10663" s="166">
        <v>2.8693399999999998</v>
      </c>
      <c r="M10663">
        <f t="shared" si="337"/>
        <v>5.8704655124986954E-3</v>
      </c>
      <c r="AE10663" s="165"/>
      <c r="AF10663">
        <f t="shared" si="336"/>
        <v>5.7065367181851909E-3</v>
      </c>
    </row>
    <row r="10664" spans="12:32">
      <c r="L10664" s="166">
        <v>2.8525100000000001</v>
      </c>
      <c r="M10664">
        <f t="shared" si="337"/>
        <v>5.8695317499105658E-3</v>
      </c>
      <c r="AE10664" s="165"/>
      <c r="AF10664">
        <f t="shared" si="336"/>
        <v>5.7065367181851909E-3</v>
      </c>
    </row>
    <row r="10665" spans="12:32">
      <c r="L10665" s="166">
        <v>2.8329</v>
      </c>
      <c r="M10665">
        <f t="shared" si="337"/>
        <v>5.868443319183036E-3</v>
      </c>
      <c r="AE10665" s="165"/>
      <c r="AF10665">
        <f t="shared" si="336"/>
        <v>5.7065367181851909E-3</v>
      </c>
    </row>
    <row r="10666" spans="12:32">
      <c r="L10666" s="166">
        <v>2.8305199999999999</v>
      </c>
      <c r="M10666">
        <f t="shared" si="337"/>
        <v>5.868311188653789E-3</v>
      </c>
      <c r="AE10666" s="165"/>
      <c r="AF10666">
        <f t="shared" si="336"/>
        <v>5.7065367181851909E-3</v>
      </c>
    </row>
    <row r="10667" spans="12:32">
      <c r="L10667" s="166">
        <v>2.8294199999999998</v>
      </c>
      <c r="M10667">
        <f t="shared" si="337"/>
        <v>5.8682501176302599E-3</v>
      </c>
      <c r="AE10667" s="165"/>
      <c r="AF10667">
        <f t="shared" si="336"/>
        <v>5.7065367181851909E-3</v>
      </c>
    </row>
    <row r="10668" spans="12:32">
      <c r="L10668" s="166">
        <v>2.8173900000000001</v>
      </c>
      <c r="M10668">
        <f t="shared" si="337"/>
        <v>5.8675821281725339E-3</v>
      </c>
      <c r="AE10668" s="165"/>
      <c r="AF10668">
        <f t="shared" si="336"/>
        <v>5.7065367181851909E-3</v>
      </c>
    </row>
    <row r="10669" spans="12:32">
      <c r="L10669" s="166">
        <v>2.80538</v>
      </c>
      <c r="M10669">
        <f t="shared" si="337"/>
        <v>5.8669150765057326E-3</v>
      </c>
      <c r="AE10669" s="165"/>
      <c r="AF10669">
        <f t="shared" si="336"/>
        <v>5.7065367181851909E-3</v>
      </c>
    </row>
    <row r="10670" spans="12:32">
      <c r="L10670" s="166">
        <v>2.7763599999999999</v>
      </c>
      <c r="M10670">
        <f t="shared" si="337"/>
        <v>5.8653025544431782E-3</v>
      </c>
      <c r="AE10670" s="165"/>
      <c r="AF10670">
        <f t="shared" si="336"/>
        <v>5.7065367181851909E-3</v>
      </c>
    </row>
    <row r="10671" spans="12:32">
      <c r="L10671" s="166">
        <v>2.7689499999999998</v>
      </c>
      <c r="M10671">
        <f t="shared" si="337"/>
        <v>5.8648906499000975E-3</v>
      </c>
      <c r="AE10671" s="165"/>
      <c r="AF10671">
        <f t="shared" si="336"/>
        <v>5.7065367181851909E-3</v>
      </c>
    </row>
    <row r="10672" spans="12:32">
      <c r="L10672" s="166">
        <v>2.7311999999999999</v>
      </c>
      <c r="M10672">
        <f t="shared" si="337"/>
        <v>5.8627911980003271E-3</v>
      </c>
      <c r="AE10672" s="165"/>
      <c r="AF10672">
        <f t="shared" si="336"/>
        <v>5.7065367181851909E-3</v>
      </c>
    </row>
    <row r="10673" spans="12:32">
      <c r="L10673" s="166">
        <v>2.7101899999999999</v>
      </c>
      <c r="M10673">
        <f t="shared" si="337"/>
        <v>5.8616219983641587E-3</v>
      </c>
      <c r="AE10673" s="165"/>
      <c r="AF10673">
        <f t="shared" si="336"/>
        <v>5.7065367181851909E-3</v>
      </c>
    </row>
    <row r="10674" spans="12:32">
      <c r="L10674" s="166">
        <v>2.70567</v>
      </c>
      <c r="M10674">
        <f t="shared" si="337"/>
        <v>5.8613703930547696E-3</v>
      </c>
      <c r="AE10674" s="165"/>
      <c r="AF10674">
        <f t="shared" si="336"/>
        <v>5.7065367181851909E-3</v>
      </c>
    </row>
    <row r="10675" spans="12:32">
      <c r="L10675" s="166">
        <v>2.6652800000000001</v>
      </c>
      <c r="M10675">
        <f t="shared" si="337"/>
        <v>5.8591210077109795E-3</v>
      </c>
      <c r="AE10675" s="165"/>
      <c r="AF10675">
        <f t="shared" si="336"/>
        <v>5.7065367181851909E-3</v>
      </c>
    </row>
    <row r="10676" spans="12:32">
      <c r="L10676" s="166">
        <v>2.6558700000000002</v>
      </c>
      <c r="M10676">
        <f t="shared" si="337"/>
        <v>5.8585966704528336E-3</v>
      </c>
      <c r="AE10676" s="165"/>
      <c r="AF10676">
        <f t="shared" si="336"/>
        <v>5.7065367181851909E-3</v>
      </c>
    </row>
    <row r="10677" spans="12:32">
      <c r="L10677" s="166">
        <v>2.6454800000000001</v>
      </c>
      <c r="M10677">
        <f t="shared" si="337"/>
        <v>5.8580176039825472E-3</v>
      </c>
      <c r="AE10677" s="165"/>
      <c r="AF10677">
        <f t="shared" si="336"/>
        <v>5.7065367181851909E-3</v>
      </c>
    </row>
    <row r="10678" spans="12:32">
      <c r="L10678" s="166">
        <v>2.6106600000000002</v>
      </c>
      <c r="M10678">
        <f t="shared" si="337"/>
        <v>5.856076043254747E-3</v>
      </c>
      <c r="AE10678" s="165"/>
      <c r="AF10678">
        <f t="shared" si="336"/>
        <v>5.7065367181851909E-3</v>
      </c>
    </row>
    <row r="10679" spans="12:32">
      <c r="L10679" s="166">
        <v>2.5803699999999998</v>
      </c>
      <c r="M10679">
        <f t="shared" si="337"/>
        <v>5.8543859039033004E-3</v>
      </c>
      <c r="AE10679" s="165"/>
      <c r="AF10679">
        <f t="shared" si="336"/>
        <v>5.7065367181851909E-3</v>
      </c>
    </row>
    <row r="10680" spans="12:32">
      <c r="L10680" s="166">
        <v>2.5754299999999999</v>
      </c>
      <c r="M10680">
        <f t="shared" si="337"/>
        <v>5.8541101556038909E-3</v>
      </c>
      <c r="AE10680" s="165"/>
      <c r="AF10680">
        <f t="shared" si="336"/>
        <v>5.7065367181851909E-3</v>
      </c>
    </row>
    <row r="10681" spans="12:32">
      <c r="L10681" s="166">
        <v>2.5634700000000001</v>
      </c>
      <c r="M10681">
        <f t="shared" si="337"/>
        <v>5.8534424346086732E-3</v>
      </c>
      <c r="AE10681" s="165"/>
      <c r="AF10681">
        <f t="shared" si="336"/>
        <v>5.7065367181851909E-3</v>
      </c>
    </row>
    <row r="10682" spans="12:32">
      <c r="L10682" s="166">
        <v>2.5438200000000002</v>
      </c>
      <c r="M10682">
        <f t="shared" si="337"/>
        <v>5.852345016510164E-3</v>
      </c>
      <c r="AE10682" s="165"/>
      <c r="AF10682">
        <f t="shared" si="336"/>
        <v>5.7065367181851909E-3</v>
      </c>
    </row>
    <row r="10683" spans="12:32">
      <c r="L10683" s="166">
        <v>2.5109599999999999</v>
      </c>
      <c r="M10683">
        <f t="shared" si="337"/>
        <v>5.8505088211982161E-3</v>
      </c>
      <c r="AE10683" s="165"/>
      <c r="AF10683">
        <f t="shared" si="336"/>
        <v>5.7065367181851909E-3</v>
      </c>
    </row>
    <row r="10684" spans="12:32">
      <c r="L10684" s="166">
        <v>2.4963199999999999</v>
      </c>
      <c r="M10684">
        <f t="shared" si="337"/>
        <v>5.8496903360943106E-3</v>
      </c>
      <c r="AE10684" s="165"/>
      <c r="AF10684">
        <f t="shared" si="336"/>
        <v>5.7065367181851909E-3</v>
      </c>
    </row>
    <row r="10685" spans="12:32">
      <c r="L10685" s="166">
        <v>2.4758499999999999</v>
      </c>
      <c r="M10685">
        <f t="shared" si="337"/>
        <v>5.8485454856365086E-3</v>
      </c>
      <c r="AE10685" s="165"/>
      <c r="AF10685">
        <f t="shared" si="336"/>
        <v>5.7065367181851909E-3</v>
      </c>
    </row>
    <row r="10686" spans="12:32">
      <c r="L10686" s="166">
        <v>2.4641199999999999</v>
      </c>
      <c r="M10686">
        <f t="shared" si="337"/>
        <v>5.8478892245589966E-3</v>
      </c>
      <c r="AE10686" s="165"/>
      <c r="AF10686">
        <f t="shared" si="336"/>
        <v>5.7065367181851909E-3</v>
      </c>
    </row>
    <row r="10687" spans="12:32">
      <c r="L10687" s="166">
        <v>2.4603100000000002</v>
      </c>
      <c r="M10687">
        <f t="shared" si="337"/>
        <v>5.847676030621962E-3</v>
      </c>
      <c r="AE10687" s="165"/>
      <c r="AF10687">
        <f t="shared" si="336"/>
        <v>5.7065367181851909E-3</v>
      </c>
    </row>
    <row r="10688" spans="12:32">
      <c r="L10688" s="166">
        <v>2.4558900000000001</v>
      </c>
      <c r="M10688">
        <f t="shared" si="337"/>
        <v>5.8474286817936146E-3</v>
      </c>
      <c r="AE10688" s="165"/>
      <c r="AF10688">
        <f t="shared" si="336"/>
        <v>5.7065367181851909E-3</v>
      </c>
    </row>
    <row r="10689" spans="12:32">
      <c r="L10689" s="166">
        <v>2.4375499999999999</v>
      </c>
      <c r="M10689">
        <f t="shared" si="337"/>
        <v>5.8464021056537528E-3</v>
      </c>
      <c r="AE10689" s="165"/>
      <c r="AF10689">
        <f t="shared" si="336"/>
        <v>5.7065367181851909E-3</v>
      </c>
    </row>
    <row r="10690" spans="12:32">
      <c r="L10690" s="166">
        <v>2.4337800000000001</v>
      </c>
      <c r="M10690">
        <f t="shared" si="337"/>
        <v>5.8461910318207905E-3</v>
      </c>
      <c r="AE10690" s="165"/>
      <c r="AF10690">
        <f t="shared" si="336"/>
        <v>5.7065367181851909E-3</v>
      </c>
    </row>
    <row r="10691" spans="12:32">
      <c r="L10691" s="166">
        <v>2.36965</v>
      </c>
      <c r="M10691">
        <f t="shared" si="337"/>
        <v>5.8425979705142919E-3</v>
      </c>
      <c r="AE10691" s="165"/>
      <c r="AF10691">
        <f t="shared" si="336"/>
        <v>5.7065367181851909E-3</v>
      </c>
    </row>
    <row r="10692" spans="12:32">
      <c r="L10692" s="166">
        <v>2.3580199999999998</v>
      </c>
      <c r="M10692">
        <f t="shared" si="337"/>
        <v>5.8419458486483411E-3</v>
      </c>
      <c r="AE10692" s="165"/>
      <c r="AF10692">
        <f t="shared" si="336"/>
        <v>5.7065367181851909E-3</v>
      </c>
    </row>
    <row r="10693" spans="12:32">
      <c r="L10693" s="166">
        <v>2.3566099999999999</v>
      </c>
      <c r="M10693">
        <f t="shared" si="337"/>
        <v>5.8418667757657479E-3</v>
      </c>
      <c r="AE10693" s="165"/>
      <c r="AF10693">
        <f t="shared" ref="AF10693:AF10731" si="338">NORMDIST(AE10693,$N$9,$O$9,FALSE)</f>
        <v>5.7065367181851909E-3</v>
      </c>
    </row>
    <row r="10694" spans="12:32">
      <c r="L10694" s="166">
        <v>2.33988</v>
      </c>
      <c r="M10694">
        <f t="shared" si="337"/>
        <v>5.8409283779206813E-3</v>
      </c>
      <c r="AE10694" s="165"/>
      <c r="AF10694">
        <f t="shared" si="338"/>
        <v>5.7065367181851909E-3</v>
      </c>
    </row>
    <row r="10695" spans="12:32">
      <c r="L10695" s="166">
        <v>2.3345600000000002</v>
      </c>
      <c r="M10695">
        <f t="shared" si="337"/>
        <v>5.8406299062962255E-3</v>
      </c>
      <c r="AE10695" s="165"/>
      <c r="AF10695">
        <f t="shared" si="338"/>
        <v>5.7065367181851909E-3</v>
      </c>
    </row>
    <row r="10696" spans="12:32">
      <c r="L10696" s="166">
        <v>2.3330199999999999</v>
      </c>
      <c r="M10696">
        <f t="shared" si="337"/>
        <v>5.8405435004066459E-3</v>
      </c>
      <c r="AE10696" s="165"/>
      <c r="AF10696">
        <f t="shared" si="338"/>
        <v>5.7065367181851909E-3</v>
      </c>
    </row>
    <row r="10697" spans="12:32">
      <c r="L10697" s="166">
        <v>2.24559</v>
      </c>
      <c r="M10697">
        <f t="shared" ref="M10697:M10735" si="339">NORMDIST(L10697,$N$9,$O$9,FALSE)</f>
        <v>5.8356334362141592E-3</v>
      </c>
      <c r="AE10697" s="165"/>
      <c r="AF10697">
        <f t="shared" si="338"/>
        <v>5.7065367181851909E-3</v>
      </c>
    </row>
    <row r="10698" spans="12:32">
      <c r="L10698" s="166">
        <v>2.20059</v>
      </c>
      <c r="M10698">
        <f t="shared" si="339"/>
        <v>5.833102746242682E-3</v>
      </c>
      <c r="AE10698" s="165"/>
      <c r="AF10698">
        <f t="shared" si="338"/>
        <v>5.7065367181851909E-3</v>
      </c>
    </row>
    <row r="10699" spans="12:32">
      <c r="L10699" s="166">
        <v>2.1493000000000002</v>
      </c>
      <c r="M10699">
        <f t="shared" si="339"/>
        <v>5.8302154345261916E-3</v>
      </c>
      <c r="AE10699" s="165"/>
      <c r="AF10699">
        <f t="shared" si="338"/>
        <v>5.7065367181851909E-3</v>
      </c>
    </row>
    <row r="10700" spans="12:32">
      <c r="L10700" s="166">
        <v>2.1445699999999999</v>
      </c>
      <c r="M10700">
        <f t="shared" si="339"/>
        <v>5.829949009876525E-3</v>
      </c>
      <c r="AE10700" s="165"/>
      <c r="AF10700">
        <f t="shared" si="338"/>
        <v>5.7065367181851909E-3</v>
      </c>
    </row>
    <row r="10701" spans="12:32">
      <c r="L10701" s="166">
        <v>2.1372900000000001</v>
      </c>
      <c r="M10701">
        <f t="shared" si="339"/>
        <v>5.8295389014742923E-3</v>
      </c>
      <c r="AE10701" s="165"/>
      <c r="AF10701">
        <f t="shared" si="338"/>
        <v>5.7065367181851909E-3</v>
      </c>
    </row>
    <row r="10702" spans="12:32">
      <c r="L10702" s="166">
        <v>2.13334</v>
      </c>
      <c r="M10702">
        <f t="shared" si="339"/>
        <v>5.8293163579898732E-3</v>
      </c>
      <c r="AE10702" s="165"/>
      <c r="AF10702">
        <f t="shared" si="338"/>
        <v>5.7065367181851909E-3</v>
      </c>
    </row>
    <row r="10703" spans="12:32">
      <c r="L10703" s="166">
        <v>2.11191</v>
      </c>
      <c r="M10703">
        <f t="shared" si="339"/>
        <v>5.8281086720185686E-3</v>
      </c>
      <c r="AE10703" s="165"/>
      <c r="AF10703">
        <f t="shared" si="338"/>
        <v>5.7065367181851909E-3</v>
      </c>
    </row>
    <row r="10704" spans="12:32">
      <c r="L10704" s="166">
        <v>2.0723400000000001</v>
      </c>
      <c r="M10704">
        <f t="shared" si="339"/>
        <v>5.8258773014627707E-3</v>
      </c>
      <c r="AE10704" s="165"/>
      <c r="AF10704">
        <f t="shared" si="338"/>
        <v>5.7065367181851909E-3</v>
      </c>
    </row>
    <row r="10705" spans="12:32">
      <c r="L10705" s="166">
        <v>2.0084</v>
      </c>
      <c r="M10705">
        <f t="shared" si="339"/>
        <v>5.8222678454651232E-3</v>
      </c>
      <c r="AE10705" s="165"/>
      <c r="AF10705">
        <f t="shared" si="338"/>
        <v>5.7065367181851909E-3</v>
      </c>
    </row>
    <row r="10706" spans="12:32">
      <c r="L10706" s="166">
        <v>2.0065599999999999</v>
      </c>
      <c r="M10706">
        <f t="shared" si="339"/>
        <v>5.8221639059167236E-3</v>
      </c>
      <c r="AE10706" s="165"/>
      <c r="AF10706">
        <f t="shared" si="338"/>
        <v>5.7065367181851909E-3</v>
      </c>
    </row>
    <row r="10707" spans="12:32">
      <c r="L10707" s="166">
        <v>1.9959800000000001</v>
      </c>
      <c r="M10707">
        <f t="shared" si="339"/>
        <v>5.8215661772535055E-3</v>
      </c>
      <c r="AE10707" s="165"/>
      <c r="AF10707">
        <f t="shared" si="338"/>
        <v>5.7065367181851909E-3</v>
      </c>
    </row>
    <row r="10708" spans="12:32">
      <c r="L10708" s="166">
        <v>1.98159</v>
      </c>
      <c r="M10708">
        <f t="shared" si="339"/>
        <v>5.8207529900175907E-3</v>
      </c>
      <c r="AE10708" s="165"/>
      <c r="AF10708">
        <f t="shared" si="338"/>
        <v>5.7065367181851909E-3</v>
      </c>
    </row>
    <row r="10709" spans="12:32">
      <c r="L10709" s="166">
        <v>1.9695100000000001</v>
      </c>
      <c r="M10709">
        <f t="shared" si="339"/>
        <v>5.8200701568000921E-3</v>
      </c>
      <c r="AE10709" s="165"/>
      <c r="AF10709">
        <f t="shared" si="338"/>
        <v>5.7065367181851909E-3</v>
      </c>
    </row>
    <row r="10710" spans="12:32">
      <c r="L10710" s="166">
        <v>1.9674400000000001</v>
      </c>
      <c r="M10710">
        <f t="shared" si="339"/>
        <v>5.8199531311492244E-3</v>
      </c>
      <c r="AE10710" s="165"/>
      <c r="AF10710">
        <f t="shared" si="338"/>
        <v>5.7065367181851909E-3</v>
      </c>
    </row>
    <row r="10711" spans="12:32">
      <c r="L10711" s="166">
        <v>1.9204300000000001</v>
      </c>
      <c r="M10711">
        <f t="shared" si="339"/>
        <v>5.8172941252717849E-3</v>
      </c>
      <c r="AE10711" s="165"/>
      <c r="AF10711">
        <f t="shared" si="338"/>
        <v>5.7065367181851909E-3</v>
      </c>
    </row>
    <row r="10712" spans="12:32">
      <c r="L10712" s="166">
        <v>1.88324</v>
      </c>
      <c r="M10712">
        <f t="shared" si="339"/>
        <v>5.815188751979946E-3</v>
      </c>
      <c r="AE10712" s="165"/>
      <c r="AF10712">
        <f t="shared" si="338"/>
        <v>5.7065367181851909E-3</v>
      </c>
    </row>
    <row r="10713" spans="12:32">
      <c r="L10713" s="166">
        <v>1.8221099999999999</v>
      </c>
      <c r="M10713">
        <f t="shared" si="339"/>
        <v>5.8117246338650706E-3</v>
      </c>
      <c r="AE10713" s="165"/>
      <c r="AF10713">
        <f t="shared" si="338"/>
        <v>5.7065367181851909E-3</v>
      </c>
    </row>
    <row r="10714" spans="12:32">
      <c r="L10714" s="166">
        <v>1.8190999999999999</v>
      </c>
      <c r="M10714">
        <f t="shared" si="339"/>
        <v>5.8115539516770528E-3</v>
      </c>
      <c r="AE10714" s="165"/>
      <c r="AF10714">
        <f t="shared" si="338"/>
        <v>5.7065367181851909E-3</v>
      </c>
    </row>
    <row r="10715" spans="12:32">
      <c r="L10715" s="166">
        <v>1.80741</v>
      </c>
      <c r="M10715">
        <f t="shared" si="339"/>
        <v>5.8108909706785297E-3</v>
      </c>
      <c r="AE10715" s="165"/>
      <c r="AF10715">
        <f t="shared" si="338"/>
        <v>5.7065367181851909E-3</v>
      </c>
    </row>
    <row r="10716" spans="12:32">
      <c r="L10716" s="166">
        <v>1.7621500000000001</v>
      </c>
      <c r="M10716">
        <f t="shared" si="339"/>
        <v>5.8083226329685407E-3</v>
      </c>
      <c r="AE10716" s="165"/>
      <c r="AF10716">
        <f t="shared" si="338"/>
        <v>5.7065367181851909E-3</v>
      </c>
    </row>
    <row r="10717" spans="12:32">
      <c r="L10717" s="166">
        <v>1.7452000000000001</v>
      </c>
      <c r="M10717">
        <f t="shared" si="339"/>
        <v>5.8073601766086844E-3</v>
      </c>
      <c r="AE10717" s="165"/>
      <c r="AF10717">
        <f t="shared" si="338"/>
        <v>5.7065367181851909E-3</v>
      </c>
    </row>
    <row r="10718" spans="12:32">
      <c r="L10718" s="166">
        <v>1.72489</v>
      </c>
      <c r="M10718">
        <f t="shared" si="339"/>
        <v>5.8062064976308848E-3</v>
      </c>
      <c r="AE10718" s="165"/>
      <c r="AF10718">
        <f t="shared" si="338"/>
        <v>5.7065367181851909E-3</v>
      </c>
    </row>
    <row r="10719" spans="12:32">
      <c r="L10719" s="166">
        <v>1.68953</v>
      </c>
      <c r="M10719">
        <f t="shared" si="339"/>
        <v>5.8041967960776536E-3</v>
      </c>
      <c r="AE10719" s="165"/>
      <c r="AF10719">
        <f t="shared" si="338"/>
        <v>5.7065367181851909E-3</v>
      </c>
    </row>
    <row r="10720" spans="12:32">
      <c r="L10720" s="166">
        <v>1.65137</v>
      </c>
      <c r="M10720">
        <f t="shared" si="339"/>
        <v>5.8020263467537412E-3</v>
      </c>
      <c r="AE10720" s="165"/>
      <c r="AF10720">
        <f t="shared" si="338"/>
        <v>5.7065367181851909E-3</v>
      </c>
    </row>
    <row r="10721" spans="12:32">
      <c r="L10721" s="166">
        <v>1.6341399999999999</v>
      </c>
      <c r="M10721">
        <f t="shared" si="339"/>
        <v>5.8010457991265708E-3</v>
      </c>
      <c r="AE10721" s="165"/>
      <c r="AF10721">
        <f t="shared" si="338"/>
        <v>5.7065367181851909E-3</v>
      </c>
    </row>
    <row r="10722" spans="12:32">
      <c r="L10722" s="166">
        <v>1.61164</v>
      </c>
      <c r="M10722">
        <f t="shared" si="339"/>
        <v>5.7997648279715219E-3</v>
      </c>
      <c r="AE10722" s="165"/>
      <c r="AF10722">
        <f t="shared" si="338"/>
        <v>5.7065367181851909E-3</v>
      </c>
    </row>
    <row r="10723" spans="12:32">
      <c r="L10723" s="166">
        <v>1.5957300000000001</v>
      </c>
      <c r="M10723">
        <f t="shared" si="339"/>
        <v>5.7988586896868741E-3</v>
      </c>
      <c r="AE10723" s="165"/>
      <c r="AF10723">
        <f t="shared" si="338"/>
        <v>5.7065367181851909E-3</v>
      </c>
    </row>
    <row r="10724" spans="12:32">
      <c r="L10724" s="166">
        <v>1.5905499999999999</v>
      </c>
      <c r="M10724">
        <f t="shared" si="339"/>
        <v>5.7985636055026988E-3</v>
      </c>
      <c r="AE10724" s="165"/>
      <c r="AF10724">
        <f t="shared" si="338"/>
        <v>5.7065367181851909E-3</v>
      </c>
    </row>
    <row r="10725" spans="12:32">
      <c r="L10725" s="166">
        <v>1.5742700000000001</v>
      </c>
      <c r="M10725">
        <f t="shared" si="339"/>
        <v>5.7976359985543952E-3</v>
      </c>
      <c r="AE10725" s="165"/>
      <c r="AF10725">
        <f t="shared" si="338"/>
        <v>5.7065367181851909E-3</v>
      </c>
    </row>
    <row r="10726" spans="12:32">
      <c r="L10726" s="166">
        <v>1.5541700000000001</v>
      </c>
      <c r="M10726">
        <f t="shared" si="339"/>
        <v>5.7964903170892408E-3</v>
      </c>
      <c r="AE10726" s="165"/>
      <c r="AF10726">
        <f t="shared" si="338"/>
        <v>5.7065367181851909E-3</v>
      </c>
    </row>
    <row r="10727" spans="12:32">
      <c r="L10727" s="166">
        <v>1.5476799999999999</v>
      </c>
      <c r="M10727">
        <f t="shared" si="339"/>
        <v>5.7961202946341757E-3</v>
      </c>
      <c r="AE10727" s="165"/>
      <c r="AF10727">
        <f t="shared" si="338"/>
        <v>5.7065367181851909E-3</v>
      </c>
    </row>
    <row r="10728" spans="12:32">
      <c r="L10728" s="166">
        <v>1.49858</v>
      </c>
      <c r="M10728">
        <f t="shared" si="339"/>
        <v>5.7933193397170773E-3</v>
      </c>
      <c r="AE10728" s="165"/>
      <c r="AF10728">
        <f t="shared" si="338"/>
        <v>5.7065367181851909E-3</v>
      </c>
    </row>
    <row r="10729" spans="12:32">
      <c r="L10729" s="166">
        <v>1.4915099999999999</v>
      </c>
      <c r="M10729">
        <f t="shared" si="339"/>
        <v>5.7929157989038858E-3</v>
      </c>
      <c r="AE10729" s="165"/>
      <c r="AF10729">
        <f t="shared" si="338"/>
        <v>5.7065367181851909E-3</v>
      </c>
    </row>
    <row r="10730" spans="12:32">
      <c r="L10730" s="166">
        <v>1.4574800000000001</v>
      </c>
      <c r="M10730">
        <f t="shared" si="339"/>
        <v>5.7909726422277156E-3</v>
      </c>
      <c r="AE10730" s="165"/>
      <c r="AF10730">
        <f t="shared" si="338"/>
        <v>5.7065367181851909E-3</v>
      </c>
    </row>
    <row r="10731" spans="12:32">
      <c r="L10731" s="166">
        <v>1.38591</v>
      </c>
      <c r="M10731">
        <f t="shared" si="339"/>
        <v>5.7868816113505238E-3</v>
      </c>
      <c r="AE10731" s="165"/>
      <c r="AF10731">
        <f t="shared" si="338"/>
        <v>5.7065367181851909E-3</v>
      </c>
    </row>
    <row r="10732" spans="12:32">
      <c r="L10732" s="166">
        <v>1.2154799999999999</v>
      </c>
      <c r="M10732">
        <f t="shared" si="339"/>
        <v>5.777116281740313E-3</v>
      </c>
    </row>
    <row r="10733" spans="12:32">
      <c r="L10733" s="166">
        <v>1.2018200000000001</v>
      </c>
      <c r="M10733">
        <f t="shared" si="339"/>
        <v>5.7763321704567888E-3</v>
      </c>
    </row>
    <row r="10734" spans="12:32">
      <c r="L10734" s="166">
        <v>1.1832400000000001</v>
      </c>
      <c r="M10734">
        <f t="shared" si="339"/>
        <v>5.7752653044530313E-3</v>
      </c>
    </row>
    <row r="10735" spans="12:32">
      <c r="L10735" s="166">
        <v>1.05369</v>
      </c>
      <c r="M10735">
        <f t="shared" si="339"/>
        <v>5.7678157571772245E-3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Carbohydrate_comp_final</vt:lpstr>
      <vt:lpstr>Macromolecular_comp_final</vt:lpstr>
      <vt:lpstr>Biomas_composition_final</vt:lpstr>
      <vt:lpstr>SugarNucleotide</vt:lpstr>
      <vt:lpstr>Knockout_simulations</vt:lpstr>
      <vt:lpstr>O2_effects</vt:lpstr>
      <vt:lpstr>ATP_gen</vt:lpstr>
      <vt:lpstr>Sheet3</vt:lpstr>
      <vt:lpstr>GND-GFAT-growth</vt:lpstr>
      <vt:lpstr>Max_SugNuc</vt:lpstr>
      <vt:lpstr>GIMME</vt:lpstr>
      <vt:lpstr>GeneExpNormalization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</dc:creator>
  <cp:lastModifiedBy>sushil</cp:lastModifiedBy>
  <dcterms:created xsi:type="dcterms:W3CDTF">2016-04-15T15:26:22Z</dcterms:created>
  <dcterms:modified xsi:type="dcterms:W3CDTF">2018-04-26T10:35:08Z</dcterms:modified>
</cp:coreProperties>
</file>